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trlProps/ctrlProp3.xml" ContentType="application/vnd.ms-excel.controlproperties+xml"/>
  <Override PartName="/xl/drawings/drawing6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Daniel\Documents\Danner\vegaswap\MediumArticles\Article6\repo\"/>
    </mc:Choice>
  </mc:AlternateContent>
  <bookViews>
    <workbookView xWindow="0" yWindow="0" windowWidth="28800" windowHeight="12435"/>
  </bookViews>
  <sheets>
    <sheet name="USDCETH" sheetId="1" r:id="rId1"/>
    <sheet name="USDCETH_Charts" sheetId="2" r:id="rId2"/>
    <sheet name="WBTCETH" sheetId="3" r:id="rId3"/>
    <sheet name="WBTCETH_Charts" sheetId="4" r:id="rId4"/>
    <sheet name="WBTCUSDC" sheetId="5" r:id="rId5"/>
    <sheet name="WBTCUSDC_Charts" sheetId="6" r:id="rId6"/>
    <sheet name="YFH_Data" sheetId="7" r:id="rId7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1" i="7" l="1"/>
  <c r="J31" i="7"/>
  <c r="K31" i="7"/>
  <c r="AG851" i="7"/>
  <c r="V851" i="7"/>
  <c r="T851" i="7"/>
  <c r="H851" i="7"/>
  <c r="AG850" i="7"/>
  <c r="T850" i="7"/>
  <c r="J850" i="7"/>
  <c r="H850" i="7"/>
  <c r="AG849" i="7"/>
  <c r="V849" i="7"/>
  <c r="T849" i="7"/>
  <c r="H849" i="7"/>
  <c r="AG848" i="7"/>
  <c r="T848" i="7"/>
  <c r="J848" i="7"/>
  <c r="H848" i="7"/>
  <c r="AG847" i="7"/>
  <c r="V847" i="7"/>
  <c r="T847" i="7"/>
  <c r="H847" i="7"/>
  <c r="AG846" i="7"/>
  <c r="T846" i="7"/>
  <c r="H846" i="7"/>
  <c r="AG845" i="7"/>
  <c r="V845" i="7"/>
  <c r="T845" i="7"/>
  <c r="U851" i="7" s="1"/>
  <c r="H845" i="7"/>
  <c r="AG844" i="7"/>
  <c r="T844" i="7"/>
  <c r="U850" i="7" s="1"/>
  <c r="H844" i="7"/>
  <c r="AG843" i="7"/>
  <c r="V843" i="7"/>
  <c r="T843" i="7"/>
  <c r="U849" i="7" s="1"/>
  <c r="H843" i="7"/>
  <c r="AG842" i="7"/>
  <c r="T842" i="7"/>
  <c r="U848" i="7" s="1"/>
  <c r="H842" i="7"/>
  <c r="AG841" i="7"/>
  <c r="V841" i="7"/>
  <c r="T841" i="7"/>
  <c r="U847" i="7" s="1"/>
  <c r="H841" i="7"/>
  <c r="AG840" i="7"/>
  <c r="T840" i="7"/>
  <c r="H840" i="7"/>
  <c r="AG839" i="7"/>
  <c r="V839" i="7"/>
  <c r="T839" i="7"/>
  <c r="U845" i="7" s="1"/>
  <c r="H839" i="7"/>
  <c r="AG838" i="7"/>
  <c r="T838" i="7"/>
  <c r="H838" i="7"/>
  <c r="AG837" i="7"/>
  <c r="V837" i="7"/>
  <c r="T837" i="7"/>
  <c r="U843" i="7" s="1"/>
  <c r="H837" i="7"/>
  <c r="AG836" i="7"/>
  <c r="T836" i="7"/>
  <c r="V850" i="7" s="1"/>
  <c r="H836" i="7"/>
  <c r="AG835" i="7"/>
  <c r="V835" i="7"/>
  <c r="T835" i="7"/>
  <c r="U841" i="7" s="1"/>
  <c r="H835" i="7"/>
  <c r="AG834" i="7"/>
  <c r="T834" i="7"/>
  <c r="V848" i="7" s="1"/>
  <c r="H834" i="7"/>
  <c r="AG833" i="7"/>
  <c r="T833" i="7"/>
  <c r="U839" i="7" s="1"/>
  <c r="H833" i="7"/>
  <c r="AG832" i="7"/>
  <c r="T832" i="7"/>
  <c r="V846" i="7" s="1"/>
  <c r="H832" i="7"/>
  <c r="AG831" i="7"/>
  <c r="V831" i="7"/>
  <c r="T831" i="7"/>
  <c r="U837" i="7" s="1"/>
  <c r="H831" i="7"/>
  <c r="AG830" i="7"/>
  <c r="T830" i="7"/>
  <c r="V844" i="7" s="1"/>
  <c r="H830" i="7"/>
  <c r="AG829" i="7"/>
  <c r="T829" i="7"/>
  <c r="U835" i="7" s="1"/>
  <c r="H829" i="7"/>
  <c r="AG828" i="7"/>
  <c r="T828" i="7"/>
  <c r="V842" i="7" s="1"/>
  <c r="H828" i="7"/>
  <c r="AG827" i="7"/>
  <c r="T827" i="7"/>
  <c r="U833" i="7" s="1"/>
  <c r="H827" i="7"/>
  <c r="AG826" i="7"/>
  <c r="T826" i="7"/>
  <c r="H826" i="7"/>
  <c r="AG825" i="7"/>
  <c r="U825" i="7"/>
  <c r="T825" i="7"/>
  <c r="U831" i="7" s="1"/>
  <c r="H825" i="7"/>
  <c r="AG824" i="7"/>
  <c r="T824" i="7"/>
  <c r="V838" i="7" s="1"/>
  <c r="H824" i="7"/>
  <c r="AG823" i="7"/>
  <c r="T823" i="7"/>
  <c r="U829" i="7" s="1"/>
  <c r="H823" i="7"/>
  <c r="AG822" i="7"/>
  <c r="AH851" i="7" s="1"/>
  <c r="AI851" i="7" s="1"/>
  <c r="T822" i="7"/>
  <c r="V836" i="7" s="1"/>
  <c r="H822" i="7"/>
  <c r="J851" i="7" s="1"/>
  <c r="AG821" i="7"/>
  <c r="AH850" i="7" s="1"/>
  <c r="AI850" i="7" s="1"/>
  <c r="T821" i="7"/>
  <c r="U827" i="7" s="1"/>
  <c r="H821" i="7"/>
  <c r="I850" i="7" s="1"/>
  <c r="K850" i="7" s="1"/>
  <c r="AG820" i="7"/>
  <c r="T820" i="7"/>
  <c r="V834" i="7" s="1"/>
  <c r="H820" i="7"/>
  <c r="J849" i="7" s="1"/>
  <c r="AG819" i="7"/>
  <c r="AH848" i="7" s="1"/>
  <c r="AI848" i="7" s="1"/>
  <c r="T819" i="7"/>
  <c r="W848" i="7" s="1"/>
  <c r="X848" i="7" s="1"/>
  <c r="H819" i="7"/>
  <c r="I848" i="7" s="1"/>
  <c r="K848" i="7" s="1"/>
  <c r="AG818" i="7"/>
  <c r="T818" i="7"/>
  <c r="V832" i="7" s="1"/>
  <c r="H818" i="7"/>
  <c r="AG817" i="7"/>
  <c r="T817" i="7"/>
  <c r="H817" i="7"/>
  <c r="AG816" i="7"/>
  <c r="T816" i="7"/>
  <c r="H816" i="7"/>
  <c r="AG815" i="7"/>
  <c r="T815" i="7"/>
  <c r="H815" i="7"/>
  <c r="AG814" i="7"/>
  <c r="T814" i="7"/>
  <c r="H814" i="7"/>
  <c r="AG813" i="7"/>
  <c r="V813" i="7"/>
  <c r="T813" i="7"/>
  <c r="H813" i="7"/>
  <c r="AG812" i="7"/>
  <c r="T812" i="7"/>
  <c r="H812" i="7"/>
  <c r="AH811" i="7"/>
  <c r="AI811" i="7" s="1"/>
  <c r="AG811" i="7"/>
  <c r="T811" i="7"/>
  <c r="H811" i="7"/>
  <c r="AG810" i="7"/>
  <c r="U810" i="7"/>
  <c r="T810" i="7"/>
  <c r="H810" i="7"/>
  <c r="AG809" i="7"/>
  <c r="T809" i="7"/>
  <c r="H809" i="7"/>
  <c r="AG808" i="7"/>
  <c r="V808" i="7"/>
  <c r="T808" i="7"/>
  <c r="H808" i="7"/>
  <c r="I816" i="7" s="1"/>
  <c r="K816" i="7" s="1"/>
  <c r="AG807" i="7"/>
  <c r="T807" i="7"/>
  <c r="H807" i="7"/>
  <c r="AG806" i="7"/>
  <c r="V806" i="7"/>
  <c r="T806" i="7"/>
  <c r="H806" i="7"/>
  <c r="AG805" i="7"/>
  <c r="AH834" i="7" s="1"/>
  <c r="AI834" i="7" s="1"/>
  <c r="T805" i="7"/>
  <c r="H805" i="7"/>
  <c r="AG804" i="7"/>
  <c r="T804" i="7"/>
  <c r="H804" i="7"/>
  <c r="AG803" i="7"/>
  <c r="T803" i="7"/>
  <c r="H803" i="7"/>
  <c r="J830" i="7" s="1"/>
  <c r="AG802" i="7"/>
  <c r="T802" i="7"/>
  <c r="H802" i="7"/>
  <c r="AG801" i="7"/>
  <c r="V801" i="7"/>
  <c r="T801" i="7"/>
  <c r="H801" i="7"/>
  <c r="AG800" i="7"/>
  <c r="U800" i="7"/>
  <c r="T800" i="7"/>
  <c r="H800" i="7"/>
  <c r="AG799" i="7"/>
  <c r="V799" i="7"/>
  <c r="T799" i="7"/>
  <c r="H799" i="7"/>
  <c r="AG798" i="7"/>
  <c r="T798" i="7"/>
  <c r="U804" i="7" s="1"/>
  <c r="H798" i="7"/>
  <c r="AG797" i="7"/>
  <c r="V797" i="7"/>
  <c r="T797" i="7"/>
  <c r="V811" i="7" s="1"/>
  <c r="H797" i="7"/>
  <c r="AG796" i="7"/>
  <c r="T796" i="7"/>
  <c r="H796" i="7"/>
  <c r="AG795" i="7"/>
  <c r="T795" i="7"/>
  <c r="H795" i="7"/>
  <c r="AG794" i="7"/>
  <c r="T794" i="7"/>
  <c r="H794" i="7"/>
  <c r="AG793" i="7"/>
  <c r="V793" i="7"/>
  <c r="T793" i="7"/>
  <c r="H793" i="7"/>
  <c r="AG792" i="7"/>
  <c r="T792" i="7"/>
  <c r="H792" i="7"/>
  <c r="AG791" i="7"/>
  <c r="AH820" i="7" s="1"/>
  <c r="AI820" i="7" s="1"/>
  <c r="T791" i="7"/>
  <c r="H791" i="7"/>
  <c r="AG790" i="7"/>
  <c r="U790" i="7"/>
  <c r="T790" i="7"/>
  <c r="H790" i="7"/>
  <c r="AG789" i="7"/>
  <c r="T789" i="7"/>
  <c r="H789" i="7"/>
  <c r="AG788" i="7"/>
  <c r="U788" i="7"/>
  <c r="T788" i="7"/>
  <c r="H788" i="7"/>
  <c r="AG787" i="7"/>
  <c r="T787" i="7"/>
  <c r="H787" i="7"/>
  <c r="AG786" i="7"/>
  <c r="T786" i="7"/>
  <c r="H786" i="7"/>
  <c r="AG785" i="7"/>
  <c r="T785" i="7"/>
  <c r="H785" i="7"/>
  <c r="AG784" i="7"/>
  <c r="T784" i="7"/>
  <c r="H784" i="7"/>
  <c r="AG783" i="7"/>
  <c r="T783" i="7"/>
  <c r="H783" i="7"/>
  <c r="AG782" i="7"/>
  <c r="T782" i="7"/>
  <c r="H782" i="7"/>
  <c r="AG781" i="7"/>
  <c r="T781" i="7"/>
  <c r="H781" i="7"/>
  <c r="AG780" i="7"/>
  <c r="T780" i="7"/>
  <c r="H780" i="7"/>
  <c r="AG779" i="7"/>
  <c r="AH808" i="7" s="1"/>
  <c r="AI808" i="7" s="1"/>
  <c r="T779" i="7"/>
  <c r="U785" i="7" s="1"/>
  <c r="H779" i="7"/>
  <c r="AG778" i="7"/>
  <c r="V778" i="7"/>
  <c r="T778" i="7"/>
  <c r="H778" i="7"/>
  <c r="AG777" i="7"/>
  <c r="AH806" i="7" s="1"/>
  <c r="AI806" i="7" s="1"/>
  <c r="T777" i="7"/>
  <c r="H777" i="7"/>
  <c r="AG776" i="7"/>
  <c r="T776" i="7"/>
  <c r="H776" i="7"/>
  <c r="AG775" i="7"/>
  <c r="T775" i="7"/>
  <c r="H775" i="7"/>
  <c r="AG774" i="7"/>
  <c r="T774" i="7"/>
  <c r="H774" i="7"/>
  <c r="AG773" i="7"/>
  <c r="T773" i="7"/>
  <c r="H773" i="7"/>
  <c r="AG772" i="7"/>
  <c r="U772" i="7"/>
  <c r="T772" i="7"/>
  <c r="H772" i="7"/>
  <c r="AG771" i="7"/>
  <c r="T771" i="7"/>
  <c r="H771" i="7"/>
  <c r="AG770" i="7"/>
  <c r="T770" i="7"/>
  <c r="H770" i="7"/>
  <c r="AG769" i="7"/>
  <c r="T769" i="7"/>
  <c r="U771" i="7" s="1"/>
  <c r="H769" i="7"/>
  <c r="AG768" i="7"/>
  <c r="T768" i="7"/>
  <c r="H768" i="7"/>
  <c r="AG767" i="7"/>
  <c r="AH796" i="7" s="1"/>
  <c r="AI796" i="7" s="1"/>
  <c r="T767" i="7"/>
  <c r="H767" i="7"/>
  <c r="AG766" i="7"/>
  <c r="T766" i="7"/>
  <c r="H766" i="7"/>
  <c r="AG765" i="7"/>
  <c r="T765" i="7"/>
  <c r="H765" i="7"/>
  <c r="AG764" i="7"/>
  <c r="T764" i="7"/>
  <c r="H764" i="7"/>
  <c r="AG763" i="7"/>
  <c r="T763" i="7"/>
  <c r="U766" i="7" s="1"/>
  <c r="H763" i="7"/>
  <c r="AG762" i="7"/>
  <c r="T762" i="7"/>
  <c r="H762" i="7"/>
  <c r="AG761" i="7"/>
  <c r="AH790" i="7" s="1"/>
  <c r="AI790" i="7" s="1"/>
  <c r="T761" i="7"/>
  <c r="H761" i="7"/>
  <c r="AG760" i="7"/>
  <c r="T760" i="7"/>
  <c r="H760" i="7"/>
  <c r="AG759" i="7"/>
  <c r="T759" i="7"/>
  <c r="H759" i="7"/>
  <c r="AG758" i="7"/>
  <c r="T758" i="7"/>
  <c r="H758" i="7"/>
  <c r="AG757" i="7"/>
  <c r="V757" i="7"/>
  <c r="T757" i="7"/>
  <c r="H757" i="7"/>
  <c r="AG756" i="7"/>
  <c r="T756" i="7"/>
  <c r="H756" i="7"/>
  <c r="AG755" i="7"/>
  <c r="U755" i="7"/>
  <c r="T755" i="7"/>
  <c r="H755" i="7"/>
  <c r="AG754" i="7"/>
  <c r="T754" i="7"/>
  <c r="H754" i="7"/>
  <c r="AG753" i="7"/>
  <c r="U753" i="7"/>
  <c r="T753" i="7"/>
  <c r="H753" i="7"/>
  <c r="AG752" i="7"/>
  <c r="T752" i="7"/>
  <c r="H752" i="7"/>
  <c r="AG751" i="7"/>
  <c r="T751" i="7"/>
  <c r="H751" i="7"/>
  <c r="AG750" i="7"/>
  <c r="T750" i="7"/>
  <c r="H750" i="7"/>
  <c r="AG749" i="7"/>
  <c r="T749" i="7"/>
  <c r="H749" i="7"/>
  <c r="AG748" i="7"/>
  <c r="T748" i="7"/>
  <c r="H748" i="7"/>
  <c r="AG747" i="7"/>
  <c r="T747" i="7"/>
  <c r="H747" i="7"/>
  <c r="AG746" i="7"/>
  <c r="T746" i="7"/>
  <c r="H746" i="7"/>
  <c r="AG745" i="7"/>
  <c r="T745" i="7"/>
  <c r="H745" i="7"/>
  <c r="AG744" i="7"/>
  <c r="AH773" i="7" s="1"/>
  <c r="AI773" i="7" s="1"/>
  <c r="T744" i="7"/>
  <c r="H744" i="7"/>
  <c r="AG743" i="7"/>
  <c r="T743" i="7"/>
  <c r="H743" i="7"/>
  <c r="AG742" i="7"/>
  <c r="T742" i="7"/>
  <c r="H742" i="7"/>
  <c r="AG741" i="7"/>
  <c r="T741" i="7"/>
  <c r="H741" i="7"/>
  <c r="AG740" i="7"/>
  <c r="T740" i="7"/>
  <c r="H740" i="7"/>
  <c r="AG739" i="7"/>
  <c r="U739" i="7"/>
  <c r="T739" i="7"/>
  <c r="H739" i="7"/>
  <c r="AG738" i="7"/>
  <c r="T738" i="7"/>
  <c r="H738" i="7"/>
  <c r="AG737" i="7"/>
  <c r="T737" i="7"/>
  <c r="H737" i="7"/>
  <c r="AG736" i="7"/>
  <c r="T736" i="7"/>
  <c r="H736" i="7"/>
  <c r="AG735" i="7"/>
  <c r="T735" i="7"/>
  <c r="H735" i="7"/>
  <c r="AG734" i="7"/>
  <c r="T734" i="7"/>
  <c r="H734" i="7"/>
  <c r="AG733" i="7"/>
  <c r="T733" i="7"/>
  <c r="H733" i="7"/>
  <c r="AG732" i="7"/>
  <c r="T732" i="7"/>
  <c r="H732" i="7"/>
  <c r="AG731" i="7"/>
  <c r="T731" i="7"/>
  <c r="U737" i="7" s="1"/>
  <c r="H731" i="7"/>
  <c r="AG730" i="7"/>
  <c r="T730" i="7"/>
  <c r="H730" i="7"/>
  <c r="AG729" i="7"/>
  <c r="T729" i="7"/>
  <c r="H729" i="7"/>
  <c r="AG728" i="7"/>
  <c r="T728" i="7"/>
  <c r="H728" i="7"/>
  <c r="AG727" i="7"/>
  <c r="T727" i="7"/>
  <c r="H727" i="7"/>
  <c r="AG726" i="7"/>
  <c r="T726" i="7"/>
  <c r="H726" i="7"/>
  <c r="AG725" i="7"/>
  <c r="T725" i="7"/>
  <c r="H725" i="7"/>
  <c r="AG724" i="7"/>
  <c r="T724" i="7"/>
  <c r="H724" i="7"/>
  <c r="AG723" i="7"/>
  <c r="T723" i="7"/>
  <c r="H723" i="7"/>
  <c r="AG722" i="7"/>
  <c r="T722" i="7"/>
  <c r="H722" i="7"/>
  <c r="AG721" i="7"/>
  <c r="T721" i="7"/>
  <c r="H721" i="7"/>
  <c r="AG720" i="7"/>
  <c r="T720" i="7"/>
  <c r="H720" i="7"/>
  <c r="AG719" i="7"/>
  <c r="T719" i="7"/>
  <c r="H719" i="7"/>
  <c r="AG718" i="7"/>
  <c r="T718" i="7"/>
  <c r="H718" i="7"/>
  <c r="AG717" i="7"/>
  <c r="T717" i="7"/>
  <c r="H717" i="7"/>
  <c r="AG716" i="7"/>
  <c r="V716" i="7"/>
  <c r="T716" i="7"/>
  <c r="H716" i="7"/>
  <c r="AG715" i="7"/>
  <c r="T715" i="7"/>
  <c r="H715" i="7"/>
  <c r="AG714" i="7"/>
  <c r="V714" i="7"/>
  <c r="T714" i="7"/>
  <c r="H714" i="7"/>
  <c r="AG713" i="7"/>
  <c r="T713" i="7"/>
  <c r="H713" i="7"/>
  <c r="AG712" i="7"/>
  <c r="T712" i="7"/>
  <c r="H712" i="7"/>
  <c r="AG711" i="7"/>
  <c r="T711" i="7"/>
  <c r="H711" i="7"/>
  <c r="AG710" i="7"/>
  <c r="T710" i="7"/>
  <c r="H710" i="7"/>
  <c r="AI709" i="7"/>
  <c r="AG709" i="7"/>
  <c r="T709" i="7"/>
  <c r="H709" i="7"/>
  <c r="AH708" i="7"/>
  <c r="AI708" i="7" s="1"/>
  <c r="AG708" i="7"/>
  <c r="T708" i="7"/>
  <c r="H708" i="7"/>
  <c r="AG707" i="7"/>
  <c r="T707" i="7"/>
  <c r="H707" i="7"/>
  <c r="AH706" i="7"/>
  <c r="AI706" i="7" s="1"/>
  <c r="AG706" i="7"/>
  <c r="T706" i="7"/>
  <c r="H706" i="7"/>
  <c r="AG705" i="7"/>
  <c r="T705" i="7"/>
  <c r="H705" i="7"/>
  <c r="AH704" i="7"/>
  <c r="AI704" i="7" s="1"/>
  <c r="AG704" i="7"/>
  <c r="T704" i="7"/>
  <c r="H704" i="7"/>
  <c r="AG703" i="7"/>
  <c r="T703" i="7"/>
  <c r="H703" i="7"/>
  <c r="AH702" i="7"/>
  <c r="AI702" i="7" s="1"/>
  <c r="AG702" i="7"/>
  <c r="T702" i="7"/>
  <c r="U708" i="7" s="1"/>
  <c r="H702" i="7"/>
  <c r="AG701" i="7"/>
  <c r="T701" i="7"/>
  <c r="H701" i="7"/>
  <c r="AH700" i="7"/>
  <c r="AI700" i="7" s="1"/>
  <c r="AG700" i="7"/>
  <c r="T700" i="7"/>
  <c r="U706" i="7" s="1"/>
  <c r="H700" i="7"/>
  <c r="AI699" i="7"/>
  <c r="AG699" i="7"/>
  <c r="T699" i="7"/>
  <c r="H699" i="7"/>
  <c r="AH698" i="7"/>
  <c r="AI698" i="7" s="1"/>
  <c r="AG698" i="7"/>
  <c r="T698" i="7"/>
  <c r="U704" i="7" s="1"/>
  <c r="H698" i="7"/>
  <c r="AG697" i="7"/>
  <c r="T697" i="7"/>
  <c r="H697" i="7"/>
  <c r="AG696" i="7"/>
  <c r="T696" i="7"/>
  <c r="H696" i="7"/>
  <c r="AG695" i="7"/>
  <c r="T695" i="7"/>
  <c r="V709" i="7" s="1"/>
  <c r="H695" i="7"/>
  <c r="AG694" i="7"/>
  <c r="T694" i="7"/>
  <c r="H694" i="7"/>
  <c r="AG693" i="7"/>
  <c r="T693" i="7"/>
  <c r="V703" i="7" s="1"/>
  <c r="H693" i="7"/>
  <c r="AG692" i="7"/>
  <c r="T692" i="7"/>
  <c r="H692" i="7"/>
  <c r="AG691" i="7"/>
  <c r="T691" i="7"/>
  <c r="H691" i="7"/>
  <c r="AG690" i="7"/>
  <c r="AH719" i="7" s="1"/>
  <c r="AI719" i="7" s="1"/>
  <c r="T690" i="7"/>
  <c r="H690" i="7"/>
  <c r="AG689" i="7"/>
  <c r="T689" i="7"/>
  <c r="H689" i="7"/>
  <c r="AG688" i="7"/>
  <c r="AH717" i="7" s="1"/>
  <c r="AI717" i="7" s="1"/>
  <c r="T688" i="7"/>
  <c r="W717" i="7" s="1"/>
  <c r="X717" i="7" s="1"/>
  <c r="H688" i="7"/>
  <c r="AG687" i="7"/>
  <c r="T687" i="7"/>
  <c r="H687" i="7"/>
  <c r="AG686" i="7"/>
  <c r="T686" i="7"/>
  <c r="V700" i="7" s="1"/>
  <c r="H686" i="7"/>
  <c r="AG685" i="7"/>
  <c r="T685" i="7"/>
  <c r="W713" i="7" s="1"/>
  <c r="X713" i="7" s="1"/>
  <c r="H685" i="7"/>
  <c r="AG684" i="7"/>
  <c r="AH713" i="7" s="1"/>
  <c r="AI713" i="7" s="1"/>
  <c r="T684" i="7"/>
  <c r="H684" i="7"/>
  <c r="J712" i="7" s="1"/>
  <c r="AG683" i="7"/>
  <c r="V683" i="7"/>
  <c r="T683" i="7"/>
  <c r="H683" i="7"/>
  <c r="AG682" i="7"/>
  <c r="T682" i="7"/>
  <c r="V696" i="7" s="1"/>
  <c r="H682" i="7"/>
  <c r="AG681" i="7"/>
  <c r="T681" i="7"/>
  <c r="H681" i="7"/>
  <c r="AG680" i="7"/>
  <c r="AH709" i="7" s="1"/>
  <c r="T680" i="7"/>
  <c r="H680" i="7"/>
  <c r="AG679" i="7"/>
  <c r="T679" i="7"/>
  <c r="V693" i="7" s="1"/>
  <c r="H679" i="7"/>
  <c r="AG678" i="7"/>
  <c r="AH707" i="7" s="1"/>
  <c r="AI707" i="7" s="1"/>
  <c r="T678" i="7"/>
  <c r="H678" i="7"/>
  <c r="AG677" i="7"/>
  <c r="T677" i="7"/>
  <c r="V689" i="7" s="1"/>
  <c r="H677" i="7"/>
  <c r="AG676" i="7"/>
  <c r="AH705" i="7" s="1"/>
  <c r="AI705" i="7" s="1"/>
  <c r="T676" i="7"/>
  <c r="H676" i="7"/>
  <c r="AG675" i="7"/>
  <c r="T675" i="7"/>
  <c r="H675" i="7"/>
  <c r="AG674" i="7"/>
  <c r="AH703" i="7" s="1"/>
  <c r="AI703" i="7" s="1"/>
  <c r="T674" i="7"/>
  <c r="H674" i="7"/>
  <c r="AG673" i="7"/>
  <c r="T673" i="7"/>
  <c r="H673" i="7"/>
  <c r="AG672" i="7"/>
  <c r="AH701" i="7" s="1"/>
  <c r="AI701" i="7" s="1"/>
  <c r="T672" i="7"/>
  <c r="H672" i="7"/>
  <c r="AG671" i="7"/>
  <c r="T671" i="7"/>
  <c r="H671" i="7"/>
  <c r="AG670" i="7"/>
  <c r="AH699" i="7" s="1"/>
  <c r="T670" i="7"/>
  <c r="V684" i="7" s="1"/>
  <c r="H670" i="7"/>
  <c r="AG669" i="7"/>
  <c r="T669" i="7"/>
  <c r="W698" i="7" s="1"/>
  <c r="X698" i="7" s="1"/>
  <c r="H669" i="7"/>
  <c r="AG668" i="7"/>
  <c r="AH697" i="7" s="1"/>
  <c r="AI697" i="7" s="1"/>
  <c r="T668" i="7"/>
  <c r="H668" i="7"/>
  <c r="AG667" i="7"/>
  <c r="AH690" i="7" s="1"/>
  <c r="AI690" i="7" s="1"/>
  <c r="T667" i="7"/>
  <c r="W696" i="7" s="1"/>
  <c r="X696" i="7" s="1"/>
  <c r="H667" i="7"/>
  <c r="AG666" i="7"/>
  <c r="T666" i="7"/>
  <c r="H666" i="7"/>
  <c r="AG665" i="7"/>
  <c r="V665" i="7"/>
  <c r="T665" i="7"/>
  <c r="H665" i="7"/>
  <c r="AG664" i="7"/>
  <c r="AH693" i="7" s="1"/>
  <c r="AI693" i="7" s="1"/>
  <c r="T664" i="7"/>
  <c r="H664" i="7"/>
  <c r="AG663" i="7"/>
  <c r="AH692" i="7" s="1"/>
  <c r="AI692" i="7" s="1"/>
  <c r="T663" i="7"/>
  <c r="J663" i="7"/>
  <c r="I663" i="7"/>
  <c r="K663" i="7" s="1"/>
  <c r="H663" i="7"/>
  <c r="AG662" i="7"/>
  <c r="W662" i="7"/>
  <c r="X662" i="7" s="1"/>
  <c r="T662" i="7"/>
  <c r="H662" i="7"/>
  <c r="AG661" i="7"/>
  <c r="T661" i="7"/>
  <c r="V675" i="7" s="1"/>
  <c r="H661" i="7"/>
  <c r="AG660" i="7"/>
  <c r="AH689" i="7" s="1"/>
  <c r="AI689" i="7" s="1"/>
  <c r="T660" i="7"/>
  <c r="H660" i="7"/>
  <c r="AG659" i="7"/>
  <c r="AH688" i="7" s="1"/>
  <c r="AI688" i="7" s="1"/>
  <c r="T659" i="7"/>
  <c r="H659" i="7"/>
  <c r="AG658" i="7"/>
  <c r="T658" i="7"/>
  <c r="U664" i="7" s="1"/>
  <c r="H658" i="7"/>
  <c r="AG657" i="7"/>
  <c r="T657" i="7"/>
  <c r="H657" i="7"/>
  <c r="AG656" i="7"/>
  <c r="U656" i="7"/>
  <c r="T656" i="7"/>
  <c r="H656" i="7"/>
  <c r="AG655" i="7"/>
  <c r="T655" i="7"/>
  <c r="H655" i="7"/>
  <c r="AG654" i="7"/>
  <c r="W654" i="7"/>
  <c r="X654" i="7" s="1"/>
  <c r="T654" i="7"/>
  <c r="H654" i="7"/>
  <c r="AG653" i="7"/>
  <c r="T653" i="7"/>
  <c r="H653" i="7"/>
  <c r="AG652" i="7"/>
  <c r="T652" i="7"/>
  <c r="H652" i="7"/>
  <c r="AG651" i="7"/>
  <c r="T651" i="7"/>
  <c r="W680" i="7" s="1"/>
  <c r="X680" i="7" s="1"/>
  <c r="H651" i="7"/>
  <c r="I680" i="7" s="1"/>
  <c r="K680" i="7" s="1"/>
  <c r="AG650" i="7"/>
  <c r="W650" i="7"/>
  <c r="X650" i="7" s="1"/>
  <c r="T650" i="7"/>
  <c r="H650" i="7"/>
  <c r="AG649" i="7"/>
  <c r="T649" i="7"/>
  <c r="H649" i="7"/>
  <c r="AG648" i="7"/>
  <c r="T648" i="7"/>
  <c r="U654" i="7" s="1"/>
  <c r="H648" i="7"/>
  <c r="AI647" i="7"/>
  <c r="AG647" i="7"/>
  <c r="T647" i="7"/>
  <c r="U653" i="7" s="1"/>
  <c r="H647" i="7"/>
  <c r="I676" i="7" s="1"/>
  <c r="K676" i="7" s="1"/>
  <c r="AG646" i="7"/>
  <c r="W646" i="7"/>
  <c r="X646" i="7" s="1"/>
  <c r="T646" i="7"/>
  <c r="H646" i="7"/>
  <c r="AG645" i="7"/>
  <c r="AH674" i="7" s="1"/>
  <c r="AI674" i="7" s="1"/>
  <c r="T645" i="7"/>
  <c r="H645" i="7"/>
  <c r="AG644" i="7"/>
  <c r="T644" i="7"/>
  <c r="U650" i="7" s="1"/>
  <c r="H644" i="7"/>
  <c r="AG643" i="7"/>
  <c r="T643" i="7"/>
  <c r="V657" i="7" s="1"/>
  <c r="H643" i="7"/>
  <c r="AG642" i="7"/>
  <c r="W642" i="7"/>
  <c r="X642" i="7" s="1"/>
  <c r="T642" i="7"/>
  <c r="H642" i="7"/>
  <c r="AG641" i="7"/>
  <c r="T641" i="7"/>
  <c r="V655" i="7" s="1"/>
  <c r="H641" i="7"/>
  <c r="AG640" i="7"/>
  <c r="T640" i="7"/>
  <c r="U646" i="7" s="1"/>
  <c r="H640" i="7"/>
  <c r="AG639" i="7"/>
  <c r="T639" i="7"/>
  <c r="W668" i="7" s="1"/>
  <c r="X668" i="7" s="1"/>
  <c r="H639" i="7"/>
  <c r="AG638" i="7"/>
  <c r="W638" i="7"/>
  <c r="X638" i="7" s="1"/>
  <c r="T638" i="7"/>
  <c r="H638" i="7"/>
  <c r="AG637" i="7"/>
  <c r="T637" i="7"/>
  <c r="V651" i="7" s="1"/>
  <c r="H637" i="7"/>
  <c r="AG636" i="7"/>
  <c r="T636" i="7"/>
  <c r="U642" i="7" s="1"/>
  <c r="H636" i="7"/>
  <c r="J665" i="7" s="1"/>
  <c r="AG635" i="7"/>
  <c r="T635" i="7"/>
  <c r="W664" i="7" s="1"/>
  <c r="X664" i="7" s="1"/>
  <c r="H635" i="7"/>
  <c r="I664" i="7" s="1"/>
  <c r="K664" i="7" s="1"/>
  <c r="AG634" i="7"/>
  <c r="T634" i="7"/>
  <c r="H634" i="7"/>
  <c r="AG633" i="7"/>
  <c r="T633" i="7"/>
  <c r="V647" i="7" s="1"/>
  <c r="H633" i="7"/>
  <c r="AG632" i="7"/>
  <c r="T632" i="7"/>
  <c r="U638" i="7" s="1"/>
  <c r="H632" i="7"/>
  <c r="J661" i="7" s="1"/>
  <c r="AG631" i="7"/>
  <c r="T631" i="7"/>
  <c r="W660" i="7" s="1"/>
  <c r="X660" i="7" s="1"/>
  <c r="H631" i="7"/>
  <c r="J660" i="7" s="1"/>
  <c r="AG630" i="7"/>
  <c r="T630" i="7"/>
  <c r="H630" i="7"/>
  <c r="J659" i="7" s="1"/>
  <c r="AG629" i="7"/>
  <c r="T629" i="7"/>
  <c r="V643" i="7" s="1"/>
  <c r="H629" i="7"/>
  <c r="AG628" i="7"/>
  <c r="T628" i="7"/>
  <c r="U634" i="7" s="1"/>
  <c r="H628" i="7"/>
  <c r="J657" i="7" s="1"/>
  <c r="AG627" i="7"/>
  <c r="T627" i="7"/>
  <c r="V641" i="7" s="1"/>
  <c r="H627" i="7"/>
  <c r="AG626" i="7"/>
  <c r="AH655" i="7" s="1"/>
  <c r="AI655" i="7" s="1"/>
  <c r="T626" i="7"/>
  <c r="H626" i="7"/>
  <c r="J655" i="7" s="1"/>
  <c r="AG625" i="7"/>
  <c r="AH654" i="7" s="1"/>
  <c r="AI654" i="7" s="1"/>
  <c r="T625" i="7"/>
  <c r="V639" i="7" s="1"/>
  <c r="H625" i="7"/>
  <c r="AG624" i="7"/>
  <c r="AH653" i="7" s="1"/>
  <c r="AI653" i="7" s="1"/>
  <c r="T624" i="7"/>
  <c r="U630" i="7" s="1"/>
  <c r="H624" i="7"/>
  <c r="J653" i="7" s="1"/>
  <c r="AG623" i="7"/>
  <c r="T623" i="7"/>
  <c r="V637" i="7" s="1"/>
  <c r="H623" i="7"/>
  <c r="AG622" i="7"/>
  <c r="AH651" i="7" s="1"/>
  <c r="AI651" i="7" s="1"/>
  <c r="T622" i="7"/>
  <c r="H622" i="7"/>
  <c r="J651" i="7" s="1"/>
  <c r="AG621" i="7"/>
  <c r="AH650" i="7" s="1"/>
  <c r="AI650" i="7" s="1"/>
  <c r="T621" i="7"/>
  <c r="V635" i="7" s="1"/>
  <c r="H621" i="7"/>
  <c r="AG620" i="7"/>
  <c r="AH649" i="7" s="1"/>
  <c r="AI649" i="7" s="1"/>
  <c r="U620" i="7"/>
  <c r="T620" i="7"/>
  <c r="U626" i="7" s="1"/>
  <c r="H620" i="7"/>
  <c r="J649" i="7" s="1"/>
  <c r="AG619" i="7"/>
  <c r="T619" i="7"/>
  <c r="V633" i="7" s="1"/>
  <c r="H619" i="7"/>
  <c r="AG618" i="7"/>
  <c r="AH647" i="7" s="1"/>
  <c r="T618" i="7"/>
  <c r="H618" i="7"/>
  <c r="J647" i="7" s="1"/>
  <c r="AG617" i="7"/>
  <c r="AH646" i="7" s="1"/>
  <c r="AI646" i="7" s="1"/>
  <c r="T617" i="7"/>
  <c r="V631" i="7" s="1"/>
  <c r="H617" i="7"/>
  <c r="AG616" i="7"/>
  <c r="AH645" i="7" s="1"/>
  <c r="AI645" i="7" s="1"/>
  <c r="U616" i="7"/>
  <c r="T616" i="7"/>
  <c r="U622" i="7" s="1"/>
  <c r="H616" i="7"/>
  <c r="J645" i="7" s="1"/>
  <c r="AG615" i="7"/>
  <c r="T615" i="7"/>
  <c r="V629" i="7" s="1"/>
  <c r="H615" i="7"/>
  <c r="AG614" i="7"/>
  <c r="AH643" i="7" s="1"/>
  <c r="AI643" i="7" s="1"/>
  <c r="T614" i="7"/>
  <c r="H614" i="7"/>
  <c r="J643" i="7" s="1"/>
  <c r="AG613" i="7"/>
  <c r="AH642" i="7" s="1"/>
  <c r="AI642" i="7" s="1"/>
  <c r="T613" i="7"/>
  <c r="V627" i="7" s="1"/>
  <c r="H613" i="7"/>
  <c r="AG612" i="7"/>
  <c r="AH641" i="7" s="1"/>
  <c r="AI641" i="7" s="1"/>
  <c r="U612" i="7"/>
  <c r="T612" i="7"/>
  <c r="U618" i="7" s="1"/>
  <c r="H612" i="7"/>
  <c r="J641" i="7" s="1"/>
  <c r="AG611" i="7"/>
  <c r="T611" i="7"/>
  <c r="V625" i="7" s="1"/>
  <c r="H611" i="7"/>
  <c r="AG610" i="7"/>
  <c r="AH639" i="7" s="1"/>
  <c r="AI639" i="7" s="1"/>
  <c r="T610" i="7"/>
  <c r="H610" i="7"/>
  <c r="J639" i="7" s="1"/>
  <c r="AG609" i="7"/>
  <c r="AH638" i="7" s="1"/>
  <c r="AI638" i="7" s="1"/>
  <c r="T609" i="7"/>
  <c r="V623" i="7" s="1"/>
  <c r="H609" i="7"/>
  <c r="AG608" i="7"/>
  <c r="AH637" i="7" s="1"/>
  <c r="AI637" i="7" s="1"/>
  <c r="T608" i="7"/>
  <c r="U614" i="7" s="1"/>
  <c r="H608" i="7"/>
  <c r="J637" i="7" s="1"/>
  <c r="AG607" i="7"/>
  <c r="T607" i="7"/>
  <c r="V621" i="7" s="1"/>
  <c r="H607" i="7"/>
  <c r="AG606" i="7"/>
  <c r="AH635" i="7" s="1"/>
  <c r="AI635" i="7" s="1"/>
  <c r="T606" i="7"/>
  <c r="H606" i="7"/>
  <c r="J635" i="7" s="1"/>
  <c r="AG605" i="7"/>
  <c r="AH634" i="7" s="1"/>
  <c r="AI634" i="7" s="1"/>
  <c r="T605" i="7"/>
  <c r="H605" i="7"/>
  <c r="AG604" i="7"/>
  <c r="AH633" i="7" s="1"/>
  <c r="AI633" i="7" s="1"/>
  <c r="T604" i="7"/>
  <c r="W626" i="7" s="1"/>
  <c r="X626" i="7" s="1"/>
  <c r="H604" i="7"/>
  <c r="AG603" i="7"/>
  <c r="T603" i="7"/>
  <c r="H603" i="7"/>
  <c r="AG602" i="7"/>
  <c r="AH631" i="7" s="1"/>
  <c r="AI631" i="7" s="1"/>
  <c r="U602" i="7"/>
  <c r="T602" i="7"/>
  <c r="H602" i="7"/>
  <c r="AG601" i="7"/>
  <c r="AH630" i="7" s="1"/>
  <c r="AI630" i="7" s="1"/>
  <c r="T601" i="7"/>
  <c r="H601" i="7"/>
  <c r="AG600" i="7"/>
  <c r="T600" i="7"/>
  <c r="H600" i="7"/>
  <c r="AG599" i="7"/>
  <c r="T599" i="7"/>
  <c r="H599" i="7"/>
  <c r="AG598" i="7"/>
  <c r="U598" i="7"/>
  <c r="T598" i="7"/>
  <c r="H598" i="7"/>
  <c r="AG597" i="7"/>
  <c r="T597" i="7"/>
  <c r="H597" i="7"/>
  <c r="AG596" i="7"/>
  <c r="T596" i="7"/>
  <c r="U600" i="7" s="1"/>
  <c r="H596" i="7"/>
  <c r="AG595" i="7"/>
  <c r="T595" i="7"/>
  <c r="H595" i="7"/>
  <c r="AG594" i="7"/>
  <c r="T594" i="7"/>
  <c r="I594" i="7"/>
  <c r="K594" i="7" s="1"/>
  <c r="H594" i="7"/>
  <c r="AG593" i="7"/>
  <c r="T593" i="7"/>
  <c r="H593" i="7"/>
  <c r="AG592" i="7"/>
  <c r="T592" i="7"/>
  <c r="H592" i="7"/>
  <c r="AG591" i="7"/>
  <c r="T591" i="7"/>
  <c r="H591" i="7"/>
  <c r="AG590" i="7"/>
  <c r="T590" i="7"/>
  <c r="H590" i="7"/>
  <c r="AG589" i="7"/>
  <c r="T589" i="7"/>
  <c r="H589" i="7"/>
  <c r="AG588" i="7"/>
  <c r="T588" i="7"/>
  <c r="H588" i="7"/>
  <c r="AG587" i="7"/>
  <c r="T587" i="7"/>
  <c r="H587" i="7"/>
  <c r="AG586" i="7"/>
  <c r="T586" i="7"/>
  <c r="H586" i="7"/>
  <c r="AG585" i="7"/>
  <c r="T585" i="7"/>
  <c r="H585" i="7"/>
  <c r="AG584" i="7"/>
  <c r="T584" i="7"/>
  <c r="H584" i="7"/>
  <c r="AG583" i="7"/>
  <c r="T583" i="7"/>
  <c r="H583" i="7"/>
  <c r="AG582" i="7"/>
  <c r="T582" i="7"/>
  <c r="H582" i="7"/>
  <c r="AG581" i="7"/>
  <c r="T581" i="7"/>
  <c r="H581" i="7"/>
  <c r="AG580" i="7"/>
  <c r="AH609" i="7" s="1"/>
  <c r="AI609" i="7" s="1"/>
  <c r="T580" i="7"/>
  <c r="H580" i="7"/>
  <c r="AG579" i="7"/>
  <c r="T579" i="7"/>
  <c r="H579" i="7"/>
  <c r="AG578" i="7"/>
  <c r="T578" i="7"/>
  <c r="H578" i="7"/>
  <c r="AG577" i="7"/>
  <c r="T577" i="7"/>
  <c r="H577" i="7"/>
  <c r="AG576" i="7"/>
  <c r="V576" i="7"/>
  <c r="T576" i="7"/>
  <c r="H576" i="7"/>
  <c r="AG575" i="7"/>
  <c r="T575" i="7"/>
  <c r="H575" i="7"/>
  <c r="AG574" i="7"/>
  <c r="T574" i="7"/>
  <c r="H574" i="7"/>
  <c r="AG573" i="7"/>
  <c r="T573" i="7"/>
  <c r="H573" i="7"/>
  <c r="AG572" i="7"/>
  <c r="T572" i="7"/>
  <c r="H572" i="7"/>
  <c r="AG571" i="7"/>
  <c r="T571" i="7"/>
  <c r="H571" i="7"/>
  <c r="AG570" i="7"/>
  <c r="T570" i="7"/>
  <c r="H570" i="7"/>
  <c r="AG569" i="7"/>
  <c r="T569" i="7"/>
  <c r="H569" i="7"/>
  <c r="AG568" i="7"/>
  <c r="T568" i="7"/>
  <c r="H568" i="7"/>
  <c r="AG567" i="7"/>
  <c r="T567" i="7"/>
  <c r="H567" i="7"/>
  <c r="I596" i="7" s="1"/>
  <c r="K596" i="7" s="1"/>
  <c r="AG566" i="7"/>
  <c r="T566" i="7"/>
  <c r="H566" i="7"/>
  <c r="AG565" i="7"/>
  <c r="T565" i="7"/>
  <c r="H565" i="7"/>
  <c r="AG564" i="7"/>
  <c r="T564" i="7"/>
  <c r="H564" i="7"/>
  <c r="AG563" i="7"/>
  <c r="T563" i="7"/>
  <c r="H563" i="7"/>
  <c r="AG562" i="7"/>
  <c r="T562" i="7"/>
  <c r="H562" i="7"/>
  <c r="AG561" i="7"/>
  <c r="T561" i="7"/>
  <c r="H561" i="7"/>
  <c r="AG560" i="7"/>
  <c r="T560" i="7"/>
  <c r="H560" i="7"/>
  <c r="AG559" i="7"/>
  <c r="T559" i="7"/>
  <c r="H559" i="7"/>
  <c r="AG558" i="7"/>
  <c r="AH587" i="7" s="1"/>
  <c r="AI587" i="7" s="1"/>
  <c r="T558" i="7"/>
  <c r="H558" i="7"/>
  <c r="AG557" i="7"/>
  <c r="T557" i="7"/>
  <c r="H557" i="7"/>
  <c r="AG556" i="7"/>
  <c r="T556" i="7"/>
  <c r="H556" i="7"/>
  <c r="AG555" i="7"/>
  <c r="T555" i="7"/>
  <c r="W584" i="7" s="1"/>
  <c r="X584" i="7" s="1"/>
  <c r="H555" i="7"/>
  <c r="AG554" i="7"/>
  <c r="T554" i="7"/>
  <c r="V568" i="7" s="1"/>
  <c r="H554" i="7"/>
  <c r="AG553" i="7"/>
  <c r="U553" i="7"/>
  <c r="T553" i="7"/>
  <c r="H553" i="7"/>
  <c r="AG552" i="7"/>
  <c r="AH581" i="7" s="1"/>
  <c r="AI581" i="7" s="1"/>
  <c r="T552" i="7"/>
  <c r="H552" i="7"/>
  <c r="AG551" i="7"/>
  <c r="T551" i="7"/>
  <c r="H551" i="7"/>
  <c r="AG550" i="7"/>
  <c r="T550" i="7"/>
  <c r="H550" i="7"/>
  <c r="AG549" i="7"/>
  <c r="T549" i="7"/>
  <c r="H549" i="7"/>
  <c r="AG548" i="7"/>
  <c r="T548" i="7"/>
  <c r="H548" i="7"/>
  <c r="AG547" i="7"/>
  <c r="U547" i="7"/>
  <c r="T547" i="7"/>
  <c r="H547" i="7"/>
  <c r="AG546" i="7"/>
  <c r="T546" i="7"/>
  <c r="U551" i="7" s="1"/>
  <c r="I546" i="7"/>
  <c r="K546" i="7" s="1"/>
  <c r="H546" i="7"/>
  <c r="AG545" i="7"/>
  <c r="T545" i="7"/>
  <c r="H545" i="7"/>
  <c r="AG544" i="7"/>
  <c r="T544" i="7"/>
  <c r="W569" i="7" s="1"/>
  <c r="X569" i="7" s="1"/>
  <c r="H544" i="7"/>
  <c r="AG543" i="7"/>
  <c r="T543" i="7"/>
  <c r="H543" i="7"/>
  <c r="AG542" i="7"/>
  <c r="T542" i="7"/>
  <c r="H542" i="7"/>
  <c r="AG541" i="7"/>
  <c r="T541" i="7"/>
  <c r="H541" i="7"/>
  <c r="AG540" i="7"/>
  <c r="T540" i="7"/>
  <c r="H540" i="7"/>
  <c r="AG539" i="7"/>
  <c r="T539" i="7"/>
  <c r="V553" i="7" s="1"/>
  <c r="H539" i="7"/>
  <c r="AG538" i="7"/>
  <c r="T538" i="7"/>
  <c r="H538" i="7"/>
  <c r="AG537" i="7"/>
  <c r="U537" i="7"/>
  <c r="T537" i="7"/>
  <c r="H537" i="7"/>
  <c r="AG536" i="7"/>
  <c r="T536" i="7"/>
  <c r="H536" i="7"/>
  <c r="AG535" i="7"/>
  <c r="T535" i="7"/>
  <c r="H535" i="7"/>
  <c r="AG534" i="7"/>
  <c r="T534" i="7"/>
  <c r="W563" i="7" s="1"/>
  <c r="X563" i="7" s="1"/>
  <c r="H534" i="7"/>
  <c r="AG533" i="7"/>
  <c r="T533" i="7"/>
  <c r="V547" i="7" s="1"/>
  <c r="H533" i="7"/>
  <c r="AG532" i="7"/>
  <c r="T532" i="7"/>
  <c r="H532" i="7"/>
  <c r="AG531" i="7"/>
  <c r="U531" i="7"/>
  <c r="T531" i="7"/>
  <c r="H531" i="7"/>
  <c r="AG530" i="7"/>
  <c r="T530" i="7"/>
  <c r="U535" i="7" s="1"/>
  <c r="H530" i="7"/>
  <c r="AG529" i="7"/>
  <c r="T529" i="7"/>
  <c r="H529" i="7"/>
  <c r="AG528" i="7"/>
  <c r="T528" i="7"/>
  <c r="H528" i="7"/>
  <c r="AG527" i="7"/>
  <c r="T527" i="7"/>
  <c r="H527" i="7"/>
  <c r="AG526" i="7"/>
  <c r="T526" i="7"/>
  <c r="H526" i="7"/>
  <c r="AG525" i="7"/>
  <c r="T525" i="7"/>
  <c r="H525" i="7"/>
  <c r="AG524" i="7"/>
  <c r="T524" i="7"/>
  <c r="H524" i="7"/>
  <c r="AG523" i="7"/>
  <c r="T523" i="7"/>
  <c r="H523" i="7"/>
  <c r="AG522" i="7"/>
  <c r="T522" i="7"/>
  <c r="H522" i="7"/>
  <c r="AG521" i="7"/>
  <c r="U521" i="7"/>
  <c r="T521" i="7"/>
  <c r="H521" i="7"/>
  <c r="AG520" i="7"/>
  <c r="T520" i="7"/>
  <c r="H520" i="7"/>
  <c r="AG519" i="7"/>
  <c r="T519" i="7"/>
  <c r="H519" i="7"/>
  <c r="AG518" i="7"/>
  <c r="T518" i="7"/>
  <c r="H518" i="7"/>
  <c r="AG517" i="7"/>
  <c r="T517" i="7"/>
  <c r="H517" i="7"/>
  <c r="AG516" i="7"/>
  <c r="T516" i="7"/>
  <c r="H516" i="7"/>
  <c r="AG515" i="7"/>
  <c r="T515" i="7"/>
  <c r="H515" i="7"/>
  <c r="I544" i="7" s="1"/>
  <c r="K544" i="7" s="1"/>
  <c r="AG514" i="7"/>
  <c r="T514" i="7"/>
  <c r="U519" i="7" s="1"/>
  <c r="H514" i="7"/>
  <c r="AG513" i="7"/>
  <c r="T513" i="7"/>
  <c r="H513" i="7"/>
  <c r="AG512" i="7"/>
  <c r="T512" i="7"/>
  <c r="H512" i="7"/>
  <c r="AG511" i="7"/>
  <c r="T511" i="7"/>
  <c r="H511" i="7"/>
  <c r="AG510" i="7"/>
  <c r="AH539" i="7" s="1"/>
  <c r="AI539" i="7" s="1"/>
  <c r="T510" i="7"/>
  <c r="H510" i="7"/>
  <c r="J539" i="7" s="1"/>
  <c r="AG509" i="7"/>
  <c r="T509" i="7"/>
  <c r="H509" i="7"/>
  <c r="AG508" i="7"/>
  <c r="T508" i="7"/>
  <c r="I508" i="7"/>
  <c r="K508" i="7" s="1"/>
  <c r="H508" i="7"/>
  <c r="AG507" i="7"/>
  <c r="T507" i="7"/>
  <c r="W536" i="7" s="1"/>
  <c r="X536" i="7" s="1"/>
  <c r="H507" i="7"/>
  <c r="AG506" i="7"/>
  <c r="T506" i="7"/>
  <c r="H506" i="7"/>
  <c r="AG505" i="7"/>
  <c r="T505" i="7"/>
  <c r="H505" i="7"/>
  <c r="AG504" i="7"/>
  <c r="T504" i="7"/>
  <c r="H504" i="7"/>
  <c r="AG503" i="7"/>
  <c r="T503" i="7"/>
  <c r="H503" i="7"/>
  <c r="AG502" i="7"/>
  <c r="T502" i="7"/>
  <c r="H502" i="7"/>
  <c r="AG501" i="7"/>
  <c r="U501" i="7"/>
  <c r="T501" i="7"/>
  <c r="H501" i="7"/>
  <c r="AG500" i="7"/>
  <c r="T500" i="7"/>
  <c r="H500" i="7"/>
  <c r="AG499" i="7"/>
  <c r="T499" i="7"/>
  <c r="H499" i="7"/>
  <c r="AG498" i="7"/>
  <c r="T498" i="7"/>
  <c r="U500" i="7" s="1"/>
  <c r="H498" i="7"/>
  <c r="AG497" i="7"/>
  <c r="T497" i="7"/>
  <c r="H497" i="7"/>
  <c r="AG496" i="7"/>
  <c r="T496" i="7"/>
  <c r="H496" i="7"/>
  <c r="AG495" i="7"/>
  <c r="T495" i="7"/>
  <c r="H495" i="7"/>
  <c r="AG494" i="7"/>
  <c r="T494" i="7"/>
  <c r="H494" i="7"/>
  <c r="AG493" i="7"/>
  <c r="T493" i="7"/>
  <c r="H493" i="7"/>
  <c r="AG492" i="7"/>
  <c r="T492" i="7"/>
  <c r="H492" i="7"/>
  <c r="AG491" i="7"/>
  <c r="T491" i="7"/>
  <c r="H491" i="7"/>
  <c r="AG490" i="7"/>
  <c r="T490" i="7"/>
  <c r="H490" i="7"/>
  <c r="AG489" i="7"/>
  <c r="T489" i="7"/>
  <c r="H489" i="7"/>
  <c r="AG488" i="7"/>
  <c r="T488" i="7"/>
  <c r="H488" i="7"/>
  <c r="AG487" i="7"/>
  <c r="T487" i="7"/>
  <c r="H487" i="7"/>
  <c r="AG486" i="7"/>
  <c r="T486" i="7"/>
  <c r="H486" i="7"/>
  <c r="AG485" i="7"/>
  <c r="T485" i="7"/>
  <c r="H485" i="7"/>
  <c r="AG484" i="7"/>
  <c r="T484" i="7"/>
  <c r="H484" i="7"/>
  <c r="AG483" i="7"/>
  <c r="T483" i="7"/>
  <c r="H483" i="7"/>
  <c r="AG482" i="7"/>
  <c r="T482" i="7"/>
  <c r="H482" i="7"/>
  <c r="AG481" i="7"/>
  <c r="T481" i="7"/>
  <c r="H481" i="7"/>
  <c r="AG480" i="7"/>
  <c r="T480" i="7"/>
  <c r="H480" i="7"/>
  <c r="AG479" i="7"/>
  <c r="T479" i="7"/>
  <c r="I479" i="7"/>
  <c r="K479" i="7" s="1"/>
  <c r="H479" i="7"/>
  <c r="AG478" i="7"/>
  <c r="T478" i="7"/>
  <c r="H478" i="7"/>
  <c r="AG477" i="7"/>
  <c r="T477" i="7"/>
  <c r="H477" i="7"/>
  <c r="I504" i="7" s="1"/>
  <c r="K504" i="7" s="1"/>
  <c r="AG476" i="7"/>
  <c r="T476" i="7"/>
  <c r="H476" i="7"/>
  <c r="I505" i="7" s="1"/>
  <c r="K505" i="7" s="1"/>
  <c r="AG475" i="7"/>
  <c r="T475" i="7"/>
  <c r="H475" i="7"/>
  <c r="AG474" i="7"/>
  <c r="T474" i="7"/>
  <c r="V488" i="7" s="1"/>
  <c r="H474" i="7"/>
  <c r="AG473" i="7"/>
  <c r="T473" i="7"/>
  <c r="H473" i="7"/>
  <c r="AG472" i="7"/>
  <c r="T472" i="7"/>
  <c r="H472" i="7"/>
  <c r="AG471" i="7"/>
  <c r="T471" i="7"/>
  <c r="H471" i="7"/>
  <c r="AG470" i="7"/>
  <c r="U470" i="7"/>
  <c r="T470" i="7"/>
  <c r="H470" i="7"/>
  <c r="AG469" i="7"/>
  <c r="T469" i="7"/>
  <c r="H469" i="7"/>
  <c r="AG468" i="7"/>
  <c r="T468" i="7"/>
  <c r="H468" i="7"/>
  <c r="AG467" i="7"/>
  <c r="T467" i="7"/>
  <c r="H467" i="7"/>
  <c r="AG466" i="7"/>
  <c r="T466" i="7"/>
  <c r="H466" i="7"/>
  <c r="I495" i="7" s="1"/>
  <c r="K495" i="7" s="1"/>
  <c r="AG465" i="7"/>
  <c r="T465" i="7"/>
  <c r="H465" i="7"/>
  <c r="AG464" i="7"/>
  <c r="U464" i="7"/>
  <c r="T464" i="7"/>
  <c r="H464" i="7"/>
  <c r="AG463" i="7"/>
  <c r="AH491" i="7" s="1"/>
  <c r="AI491" i="7" s="1"/>
  <c r="T463" i="7"/>
  <c r="U468" i="7" s="1"/>
  <c r="H463" i="7"/>
  <c r="AG462" i="7"/>
  <c r="T462" i="7"/>
  <c r="H462" i="7"/>
  <c r="AG461" i="7"/>
  <c r="T461" i="7"/>
  <c r="H461" i="7"/>
  <c r="AG460" i="7"/>
  <c r="T460" i="7"/>
  <c r="H460" i="7"/>
  <c r="AG459" i="7"/>
  <c r="T459" i="7"/>
  <c r="H459" i="7"/>
  <c r="AG458" i="7"/>
  <c r="T458" i="7"/>
  <c r="H458" i="7"/>
  <c r="AG457" i="7"/>
  <c r="T457" i="7"/>
  <c r="H457" i="7"/>
  <c r="AG456" i="7"/>
  <c r="T456" i="7"/>
  <c r="H456" i="7"/>
  <c r="AG455" i="7"/>
  <c r="T455" i="7"/>
  <c r="H455" i="7"/>
  <c r="AG454" i="7"/>
  <c r="U454" i="7"/>
  <c r="T454" i="7"/>
  <c r="H454" i="7"/>
  <c r="AG453" i="7"/>
  <c r="T453" i="7"/>
  <c r="H453" i="7"/>
  <c r="AG452" i="7"/>
  <c r="T452" i="7"/>
  <c r="H452" i="7"/>
  <c r="AG451" i="7"/>
  <c r="T451" i="7"/>
  <c r="H451" i="7"/>
  <c r="AG450" i="7"/>
  <c r="AH479" i="7" s="1"/>
  <c r="AI479" i="7" s="1"/>
  <c r="T450" i="7"/>
  <c r="H450" i="7"/>
  <c r="AG449" i="7"/>
  <c r="T449" i="7"/>
  <c r="H449" i="7"/>
  <c r="AG448" i="7"/>
  <c r="T448" i="7"/>
  <c r="H448" i="7"/>
  <c r="AG447" i="7"/>
  <c r="T447" i="7"/>
  <c r="U452" i="7" s="1"/>
  <c r="I447" i="7"/>
  <c r="K447" i="7" s="1"/>
  <c r="H447" i="7"/>
  <c r="AG446" i="7"/>
  <c r="T446" i="7"/>
  <c r="H446" i="7"/>
  <c r="AG445" i="7"/>
  <c r="T445" i="7"/>
  <c r="H445" i="7"/>
  <c r="AG444" i="7"/>
  <c r="T444" i="7"/>
  <c r="H444" i="7"/>
  <c r="AG443" i="7"/>
  <c r="AH472" i="7" s="1"/>
  <c r="AI472" i="7" s="1"/>
  <c r="T443" i="7"/>
  <c r="H443" i="7"/>
  <c r="AG442" i="7"/>
  <c r="T442" i="7"/>
  <c r="H442" i="7"/>
  <c r="AG441" i="7"/>
  <c r="T441" i="7"/>
  <c r="H441" i="7"/>
  <c r="AG440" i="7"/>
  <c r="T440" i="7"/>
  <c r="H440" i="7"/>
  <c r="AG439" i="7"/>
  <c r="T439" i="7"/>
  <c r="H439" i="7"/>
  <c r="AG438" i="7"/>
  <c r="U438" i="7"/>
  <c r="T438" i="7"/>
  <c r="H438" i="7"/>
  <c r="AG437" i="7"/>
  <c r="AH466" i="7" s="1"/>
  <c r="AI466" i="7" s="1"/>
  <c r="T437" i="7"/>
  <c r="H437" i="7"/>
  <c r="AG436" i="7"/>
  <c r="T436" i="7"/>
  <c r="H436" i="7"/>
  <c r="AG435" i="7"/>
  <c r="T435" i="7"/>
  <c r="U440" i="7" s="1"/>
  <c r="H435" i="7"/>
  <c r="AG434" i="7"/>
  <c r="U434" i="7"/>
  <c r="T434" i="7"/>
  <c r="H434" i="7"/>
  <c r="AG433" i="7"/>
  <c r="U433" i="7"/>
  <c r="T433" i="7"/>
  <c r="H433" i="7"/>
  <c r="AG432" i="7"/>
  <c r="T432" i="7"/>
  <c r="H432" i="7"/>
  <c r="AG431" i="7"/>
  <c r="U431" i="7"/>
  <c r="T431" i="7"/>
  <c r="U436" i="7" s="1"/>
  <c r="H431" i="7"/>
  <c r="AG430" i="7"/>
  <c r="T430" i="7"/>
  <c r="H430" i="7"/>
  <c r="AG429" i="7"/>
  <c r="T429" i="7"/>
  <c r="H429" i="7"/>
  <c r="AG428" i="7"/>
  <c r="T428" i="7"/>
  <c r="H428" i="7"/>
  <c r="AG427" i="7"/>
  <c r="T427" i="7"/>
  <c r="H427" i="7"/>
  <c r="AG426" i="7"/>
  <c r="T426" i="7"/>
  <c r="W455" i="7" s="1"/>
  <c r="X455" i="7" s="1"/>
  <c r="H426" i="7"/>
  <c r="AG425" i="7"/>
  <c r="T425" i="7"/>
  <c r="H425" i="7"/>
  <c r="AG424" i="7"/>
  <c r="T424" i="7"/>
  <c r="H424" i="7"/>
  <c r="AG423" i="7"/>
  <c r="T423" i="7"/>
  <c r="H423" i="7"/>
  <c r="AG422" i="7"/>
  <c r="T422" i="7"/>
  <c r="H422" i="7"/>
  <c r="AG421" i="7"/>
  <c r="T421" i="7"/>
  <c r="H421" i="7"/>
  <c r="AG420" i="7"/>
  <c r="T420" i="7"/>
  <c r="H420" i="7"/>
  <c r="I449" i="7" s="1"/>
  <c r="K449" i="7" s="1"/>
  <c r="AG419" i="7"/>
  <c r="U419" i="7"/>
  <c r="T419" i="7"/>
  <c r="H419" i="7"/>
  <c r="AG418" i="7"/>
  <c r="U418" i="7"/>
  <c r="T418" i="7"/>
  <c r="H418" i="7"/>
  <c r="AG417" i="7"/>
  <c r="T417" i="7"/>
  <c r="H417" i="7"/>
  <c r="AG416" i="7"/>
  <c r="T416" i="7"/>
  <c r="U421" i="7" s="1"/>
  <c r="H416" i="7"/>
  <c r="AG415" i="7"/>
  <c r="T415" i="7"/>
  <c r="H415" i="7"/>
  <c r="AG414" i="7"/>
  <c r="T414" i="7"/>
  <c r="H414" i="7"/>
  <c r="AG413" i="7"/>
  <c r="T413" i="7"/>
  <c r="H413" i="7"/>
  <c r="AG412" i="7"/>
  <c r="T412" i="7"/>
  <c r="H412" i="7"/>
  <c r="AG411" i="7"/>
  <c r="T411" i="7"/>
  <c r="U417" i="7" s="1"/>
  <c r="H411" i="7"/>
  <c r="AG410" i="7"/>
  <c r="U410" i="7"/>
  <c r="T410" i="7"/>
  <c r="U416" i="7" s="1"/>
  <c r="H410" i="7"/>
  <c r="AG409" i="7"/>
  <c r="T409" i="7"/>
  <c r="H409" i="7"/>
  <c r="AG408" i="7"/>
  <c r="U408" i="7"/>
  <c r="T408" i="7"/>
  <c r="U414" i="7" s="1"/>
  <c r="H408" i="7"/>
  <c r="AG407" i="7"/>
  <c r="T407" i="7"/>
  <c r="H407" i="7"/>
  <c r="AG406" i="7"/>
  <c r="T406" i="7"/>
  <c r="H406" i="7"/>
  <c r="AG405" i="7"/>
  <c r="AH434" i="7" s="1"/>
  <c r="AI434" i="7" s="1"/>
  <c r="T405" i="7"/>
  <c r="H405" i="7"/>
  <c r="AG404" i="7"/>
  <c r="T404" i="7"/>
  <c r="H404" i="7"/>
  <c r="AG403" i="7"/>
  <c r="T403" i="7"/>
  <c r="H403" i="7"/>
  <c r="AG402" i="7"/>
  <c r="T402" i="7"/>
  <c r="J402" i="7"/>
  <c r="H402" i="7"/>
  <c r="AG401" i="7"/>
  <c r="T401" i="7"/>
  <c r="H401" i="7"/>
  <c r="AG400" i="7"/>
  <c r="T400" i="7"/>
  <c r="H400" i="7"/>
  <c r="AG399" i="7"/>
  <c r="V399" i="7"/>
  <c r="T399" i="7"/>
  <c r="H399" i="7"/>
  <c r="AG398" i="7"/>
  <c r="T398" i="7"/>
  <c r="U404" i="7" s="1"/>
  <c r="H398" i="7"/>
  <c r="AG397" i="7"/>
  <c r="T397" i="7"/>
  <c r="H397" i="7"/>
  <c r="AH396" i="7"/>
  <c r="AI396" i="7" s="1"/>
  <c r="AG396" i="7"/>
  <c r="T396" i="7"/>
  <c r="H396" i="7"/>
  <c r="AH395" i="7"/>
  <c r="AI395" i="7" s="1"/>
  <c r="AG395" i="7"/>
  <c r="V395" i="7"/>
  <c r="T395" i="7"/>
  <c r="J395" i="7"/>
  <c r="H395" i="7"/>
  <c r="AH394" i="7"/>
  <c r="AI394" i="7" s="1"/>
  <c r="AG394" i="7"/>
  <c r="W394" i="7"/>
  <c r="X394" i="7" s="1"/>
  <c r="V394" i="7"/>
  <c r="T394" i="7"/>
  <c r="J394" i="7"/>
  <c r="H394" i="7"/>
  <c r="AH393" i="7"/>
  <c r="AI393" i="7" s="1"/>
  <c r="AG393" i="7"/>
  <c r="V393" i="7"/>
  <c r="T393" i="7"/>
  <c r="J393" i="7"/>
  <c r="H393" i="7"/>
  <c r="AH392" i="7"/>
  <c r="AI392" i="7" s="1"/>
  <c r="AG392" i="7"/>
  <c r="W392" i="7"/>
  <c r="X392" i="7" s="1"/>
  <c r="V392" i="7"/>
  <c r="T392" i="7"/>
  <c r="J392" i="7"/>
  <c r="H392" i="7"/>
  <c r="AI391" i="7"/>
  <c r="AH391" i="7"/>
  <c r="AG391" i="7"/>
  <c r="V391" i="7"/>
  <c r="T391" i="7"/>
  <c r="J391" i="7"/>
  <c r="H391" i="7"/>
  <c r="AH390" i="7"/>
  <c r="AI390" i="7" s="1"/>
  <c r="AG390" i="7"/>
  <c r="W390" i="7"/>
  <c r="X390" i="7" s="1"/>
  <c r="V390" i="7"/>
  <c r="T390" i="7"/>
  <c r="J390" i="7"/>
  <c r="H390" i="7"/>
  <c r="AH389" i="7"/>
  <c r="AI389" i="7" s="1"/>
  <c r="AG389" i="7"/>
  <c r="V389" i="7"/>
  <c r="T389" i="7"/>
  <c r="J389" i="7"/>
  <c r="H389" i="7"/>
  <c r="AH388" i="7"/>
  <c r="AI388" i="7" s="1"/>
  <c r="AG388" i="7"/>
  <c r="W388" i="7"/>
  <c r="X388" i="7" s="1"/>
  <c r="V388" i="7"/>
  <c r="T388" i="7"/>
  <c r="J388" i="7"/>
  <c r="H388" i="7"/>
  <c r="AH387" i="7"/>
  <c r="AI387" i="7" s="1"/>
  <c r="AG387" i="7"/>
  <c r="V387" i="7"/>
  <c r="T387" i="7"/>
  <c r="K387" i="7"/>
  <c r="J387" i="7"/>
  <c r="H387" i="7"/>
  <c r="AH386" i="7"/>
  <c r="AI386" i="7" s="1"/>
  <c r="AG386" i="7"/>
  <c r="W386" i="7"/>
  <c r="X386" i="7" s="1"/>
  <c r="V386" i="7"/>
  <c r="T386" i="7"/>
  <c r="V400" i="7" s="1"/>
  <c r="J386" i="7"/>
  <c r="H386" i="7"/>
  <c r="AH385" i="7"/>
  <c r="AI385" i="7" s="1"/>
  <c r="AG385" i="7"/>
  <c r="V385" i="7"/>
  <c r="T385" i="7"/>
  <c r="J385" i="7"/>
  <c r="H385" i="7"/>
  <c r="AH384" i="7"/>
  <c r="AI384" i="7" s="1"/>
  <c r="AG384" i="7"/>
  <c r="W384" i="7"/>
  <c r="X384" i="7" s="1"/>
  <c r="V384" i="7"/>
  <c r="T384" i="7"/>
  <c r="J384" i="7"/>
  <c r="H384" i="7"/>
  <c r="J413" i="7" s="1"/>
  <c r="AH383" i="7"/>
  <c r="AI383" i="7" s="1"/>
  <c r="AG383" i="7"/>
  <c r="V383" i="7"/>
  <c r="T383" i="7"/>
  <c r="J383" i="7"/>
  <c r="H383" i="7"/>
  <c r="AH382" i="7"/>
  <c r="AI382" i="7" s="1"/>
  <c r="AG382" i="7"/>
  <c r="W382" i="7"/>
  <c r="X382" i="7" s="1"/>
  <c r="V382" i="7"/>
  <c r="T382" i="7"/>
  <c r="J382" i="7"/>
  <c r="H382" i="7"/>
  <c r="J411" i="7" s="1"/>
  <c r="AI381" i="7"/>
  <c r="AH381" i="7"/>
  <c r="AG381" i="7"/>
  <c r="V381" i="7"/>
  <c r="T381" i="7"/>
  <c r="J381" i="7"/>
  <c r="H381" i="7"/>
  <c r="AH380" i="7"/>
  <c r="AI380" i="7" s="1"/>
  <c r="AG380" i="7"/>
  <c r="W380" i="7"/>
  <c r="X380" i="7" s="1"/>
  <c r="V380" i="7"/>
  <c r="T380" i="7"/>
  <c r="J380" i="7"/>
  <c r="H380" i="7"/>
  <c r="I409" i="7" s="1"/>
  <c r="K409" i="7" s="1"/>
  <c r="AH379" i="7"/>
  <c r="AI379" i="7" s="1"/>
  <c r="AG379" i="7"/>
  <c r="V379" i="7"/>
  <c r="T379" i="7"/>
  <c r="J379" i="7"/>
  <c r="H379" i="7"/>
  <c r="J408" i="7" s="1"/>
  <c r="AH378" i="7"/>
  <c r="AI378" i="7" s="1"/>
  <c r="AG378" i="7"/>
  <c r="W378" i="7"/>
  <c r="X378" i="7" s="1"/>
  <c r="V378" i="7"/>
  <c r="T378" i="7"/>
  <c r="J378" i="7"/>
  <c r="H378" i="7"/>
  <c r="J407" i="7" s="1"/>
  <c r="AH377" i="7"/>
  <c r="AI377" i="7" s="1"/>
  <c r="AG377" i="7"/>
  <c r="V377" i="7"/>
  <c r="T377" i="7"/>
  <c r="J377" i="7"/>
  <c r="H377" i="7"/>
  <c r="J406" i="7" s="1"/>
  <c r="AH376" i="7"/>
  <c r="AI376" i="7" s="1"/>
  <c r="AG376" i="7"/>
  <c r="W376" i="7"/>
  <c r="X376" i="7" s="1"/>
  <c r="V376" i="7"/>
  <c r="T376" i="7"/>
  <c r="J376" i="7"/>
  <c r="H376" i="7"/>
  <c r="I405" i="7" s="1"/>
  <c r="K405" i="7" s="1"/>
  <c r="AI375" i="7"/>
  <c r="AH375" i="7"/>
  <c r="AG375" i="7"/>
  <c r="V375" i="7"/>
  <c r="T375" i="7"/>
  <c r="J375" i="7"/>
  <c r="H375" i="7"/>
  <c r="J404" i="7" s="1"/>
  <c r="AH374" i="7"/>
  <c r="AI374" i="7" s="1"/>
  <c r="AG374" i="7"/>
  <c r="W374" i="7"/>
  <c r="X374" i="7" s="1"/>
  <c r="V374" i="7"/>
  <c r="T374" i="7"/>
  <c r="J374" i="7"/>
  <c r="H374" i="7"/>
  <c r="J403" i="7" s="1"/>
  <c r="AH373" i="7"/>
  <c r="AI373" i="7" s="1"/>
  <c r="AG373" i="7"/>
  <c r="V373" i="7"/>
  <c r="T373" i="7"/>
  <c r="J373" i="7"/>
  <c r="H373" i="7"/>
  <c r="AH372" i="7"/>
  <c r="AI372" i="7" s="1"/>
  <c r="AG372" i="7"/>
  <c r="W372" i="7"/>
  <c r="X372" i="7" s="1"/>
  <c r="V372" i="7"/>
  <c r="T372" i="7"/>
  <c r="J372" i="7"/>
  <c r="H372" i="7"/>
  <c r="I401" i="7" s="1"/>
  <c r="K401" i="7" s="1"/>
  <c r="AH371" i="7"/>
  <c r="AI371" i="7" s="1"/>
  <c r="AG371" i="7"/>
  <c r="V371" i="7"/>
  <c r="T371" i="7"/>
  <c r="K371" i="7"/>
  <c r="J371" i="7"/>
  <c r="H371" i="7"/>
  <c r="J400" i="7" s="1"/>
  <c r="AH370" i="7"/>
  <c r="AI370" i="7" s="1"/>
  <c r="AG370" i="7"/>
  <c r="W370" i="7"/>
  <c r="X370" i="7" s="1"/>
  <c r="V370" i="7"/>
  <c r="T370" i="7"/>
  <c r="J370" i="7"/>
  <c r="H370" i="7"/>
  <c r="J399" i="7" s="1"/>
  <c r="AI369" i="7"/>
  <c r="AH369" i="7"/>
  <c r="AG369" i="7"/>
  <c r="V369" i="7"/>
  <c r="T369" i="7"/>
  <c r="J369" i="7"/>
  <c r="H369" i="7"/>
  <c r="J398" i="7" s="1"/>
  <c r="AH368" i="7"/>
  <c r="AI368" i="7" s="1"/>
  <c r="AG368" i="7"/>
  <c r="W368" i="7"/>
  <c r="X368" i="7" s="1"/>
  <c r="V368" i="7"/>
  <c r="T368" i="7"/>
  <c r="J368" i="7"/>
  <c r="H368" i="7"/>
  <c r="I397" i="7" s="1"/>
  <c r="K397" i="7" s="1"/>
  <c r="AH367" i="7"/>
  <c r="AI367" i="7" s="1"/>
  <c r="AG367" i="7"/>
  <c r="V367" i="7"/>
  <c r="T367" i="7"/>
  <c r="J367" i="7"/>
  <c r="H367" i="7"/>
  <c r="J396" i="7" s="1"/>
  <c r="AH366" i="7"/>
  <c r="AI366" i="7" s="1"/>
  <c r="AG366" i="7"/>
  <c r="W366" i="7"/>
  <c r="X366" i="7" s="1"/>
  <c r="V366" i="7"/>
  <c r="T366" i="7"/>
  <c r="U372" i="7" s="1"/>
  <c r="J366" i="7"/>
  <c r="H366" i="7"/>
  <c r="I395" i="7" s="1"/>
  <c r="K395" i="7" s="1"/>
  <c r="AI365" i="7"/>
  <c r="AH365" i="7"/>
  <c r="AG365" i="7"/>
  <c r="V365" i="7"/>
  <c r="T365" i="7"/>
  <c r="U371" i="7" s="1"/>
  <c r="K365" i="7"/>
  <c r="J365" i="7"/>
  <c r="H365" i="7"/>
  <c r="I394" i="7" s="1"/>
  <c r="K394" i="7" s="1"/>
  <c r="AH364" i="7"/>
  <c r="AI364" i="7" s="1"/>
  <c r="AG364" i="7"/>
  <c r="W364" i="7"/>
  <c r="X364" i="7" s="1"/>
  <c r="V364" i="7"/>
  <c r="T364" i="7"/>
  <c r="U370" i="7" s="1"/>
  <c r="J364" i="7"/>
  <c r="H364" i="7"/>
  <c r="I393" i="7" s="1"/>
  <c r="K393" i="7" s="1"/>
  <c r="AH363" i="7"/>
  <c r="AI363" i="7" s="1"/>
  <c r="AG363" i="7"/>
  <c r="V363" i="7"/>
  <c r="T363" i="7"/>
  <c r="U369" i="7" s="1"/>
  <c r="J363" i="7"/>
  <c r="H363" i="7"/>
  <c r="I392" i="7" s="1"/>
  <c r="K392" i="7" s="1"/>
  <c r="AH362" i="7"/>
  <c r="AI362" i="7" s="1"/>
  <c r="AG362" i="7"/>
  <c r="W362" i="7"/>
  <c r="X362" i="7" s="1"/>
  <c r="V362" i="7"/>
  <c r="T362" i="7"/>
  <c r="U368" i="7" s="1"/>
  <c r="J362" i="7"/>
  <c r="H362" i="7"/>
  <c r="I391" i="7" s="1"/>
  <c r="K391" i="7" s="1"/>
  <c r="AH361" i="7"/>
  <c r="AI361" i="7" s="1"/>
  <c r="AG361" i="7"/>
  <c r="V361" i="7"/>
  <c r="T361" i="7"/>
  <c r="U367" i="7" s="1"/>
  <c r="J361" i="7"/>
  <c r="H361" i="7"/>
  <c r="I390" i="7" s="1"/>
  <c r="K390" i="7" s="1"/>
  <c r="AH360" i="7"/>
  <c r="AI360" i="7" s="1"/>
  <c r="AG360" i="7"/>
  <c r="W360" i="7"/>
  <c r="X360" i="7" s="1"/>
  <c r="V360" i="7"/>
  <c r="T360" i="7"/>
  <c r="U366" i="7" s="1"/>
  <c r="J360" i="7"/>
  <c r="H360" i="7"/>
  <c r="I389" i="7" s="1"/>
  <c r="K389" i="7" s="1"/>
  <c r="AI359" i="7"/>
  <c r="AH359" i="7"/>
  <c r="AG359" i="7"/>
  <c r="V359" i="7"/>
  <c r="T359" i="7"/>
  <c r="U365" i="7" s="1"/>
  <c r="J359" i="7"/>
  <c r="H359" i="7"/>
  <c r="I388" i="7" s="1"/>
  <c r="K388" i="7" s="1"/>
  <c r="AH358" i="7"/>
  <c r="AI358" i="7" s="1"/>
  <c r="AG358" i="7"/>
  <c r="W358" i="7"/>
  <c r="X358" i="7" s="1"/>
  <c r="V358" i="7"/>
  <c r="T358" i="7"/>
  <c r="U364" i="7" s="1"/>
  <c r="J358" i="7"/>
  <c r="H358" i="7"/>
  <c r="I387" i="7" s="1"/>
  <c r="AH357" i="7"/>
  <c r="AI357" i="7" s="1"/>
  <c r="AG357" i="7"/>
  <c r="V357" i="7"/>
  <c r="T357" i="7"/>
  <c r="U363" i="7" s="1"/>
  <c r="J357" i="7"/>
  <c r="H357" i="7"/>
  <c r="I386" i="7" s="1"/>
  <c r="K386" i="7" s="1"/>
  <c r="AH356" i="7"/>
  <c r="AI356" i="7" s="1"/>
  <c r="AG356" i="7"/>
  <c r="W356" i="7"/>
  <c r="X356" i="7" s="1"/>
  <c r="V356" i="7"/>
  <c r="T356" i="7"/>
  <c r="U362" i="7" s="1"/>
  <c r="J356" i="7"/>
  <c r="H356" i="7"/>
  <c r="I385" i="7" s="1"/>
  <c r="K385" i="7" s="1"/>
  <c r="AH355" i="7"/>
  <c r="AI355" i="7" s="1"/>
  <c r="AG355" i="7"/>
  <c r="V355" i="7"/>
  <c r="T355" i="7"/>
  <c r="U361" i="7" s="1"/>
  <c r="K355" i="7"/>
  <c r="J355" i="7"/>
  <c r="H355" i="7"/>
  <c r="I384" i="7" s="1"/>
  <c r="K384" i="7" s="1"/>
  <c r="AH354" i="7"/>
  <c r="AI354" i="7" s="1"/>
  <c r="AG354" i="7"/>
  <c r="W354" i="7"/>
  <c r="X354" i="7" s="1"/>
  <c r="V354" i="7"/>
  <c r="T354" i="7"/>
  <c r="U360" i="7" s="1"/>
  <c r="J354" i="7"/>
  <c r="H354" i="7"/>
  <c r="I383" i="7" s="1"/>
  <c r="K383" i="7" s="1"/>
  <c r="AI353" i="7"/>
  <c r="AH353" i="7"/>
  <c r="AG353" i="7"/>
  <c r="V353" i="7"/>
  <c r="T353" i="7"/>
  <c r="U359" i="7" s="1"/>
  <c r="J353" i="7"/>
  <c r="H353" i="7"/>
  <c r="I382" i="7" s="1"/>
  <c r="K382" i="7" s="1"/>
  <c r="AH352" i="7"/>
  <c r="AI352" i="7" s="1"/>
  <c r="AG352" i="7"/>
  <c r="W352" i="7"/>
  <c r="X352" i="7" s="1"/>
  <c r="V352" i="7"/>
  <c r="T352" i="7"/>
  <c r="U358" i="7" s="1"/>
  <c r="J352" i="7"/>
  <c r="H352" i="7"/>
  <c r="I381" i="7" s="1"/>
  <c r="K381" i="7" s="1"/>
  <c r="AH351" i="7"/>
  <c r="AI351" i="7" s="1"/>
  <c r="AG351" i="7"/>
  <c r="V351" i="7"/>
  <c r="T351" i="7"/>
  <c r="U357" i="7" s="1"/>
  <c r="H351" i="7"/>
  <c r="I380" i="7" s="1"/>
  <c r="K380" i="7" s="1"/>
  <c r="AG350" i="7"/>
  <c r="V350" i="7"/>
  <c r="T350" i="7"/>
  <c r="U356" i="7" s="1"/>
  <c r="H350" i="7"/>
  <c r="I379" i="7" s="1"/>
  <c r="K379" i="7" s="1"/>
  <c r="AG349" i="7"/>
  <c r="V349" i="7"/>
  <c r="T349" i="7"/>
  <c r="U355" i="7" s="1"/>
  <c r="H349" i="7"/>
  <c r="I378" i="7" s="1"/>
  <c r="K378" i="7" s="1"/>
  <c r="AH348" i="7"/>
  <c r="AI348" i="7" s="1"/>
  <c r="AG348" i="7"/>
  <c r="V348" i="7"/>
  <c r="T348" i="7"/>
  <c r="U354" i="7" s="1"/>
  <c r="H348" i="7"/>
  <c r="I377" i="7" s="1"/>
  <c r="K377" i="7" s="1"/>
  <c r="AH347" i="7"/>
  <c r="AI347" i="7" s="1"/>
  <c r="AG347" i="7"/>
  <c r="V347" i="7"/>
  <c r="T347" i="7"/>
  <c r="U353" i="7" s="1"/>
  <c r="H347" i="7"/>
  <c r="I376" i="7" s="1"/>
  <c r="K376" i="7" s="1"/>
  <c r="AG346" i="7"/>
  <c r="V346" i="7"/>
  <c r="T346" i="7"/>
  <c r="U352" i="7" s="1"/>
  <c r="H346" i="7"/>
  <c r="I375" i="7" s="1"/>
  <c r="K375" i="7" s="1"/>
  <c r="AG345" i="7"/>
  <c r="V345" i="7"/>
  <c r="T345" i="7"/>
  <c r="U351" i="7" s="1"/>
  <c r="H345" i="7"/>
  <c r="I374" i="7" s="1"/>
  <c r="K374" i="7" s="1"/>
  <c r="AG344" i="7"/>
  <c r="V344" i="7"/>
  <c r="T344" i="7"/>
  <c r="U350" i="7" s="1"/>
  <c r="H344" i="7"/>
  <c r="I373" i="7" s="1"/>
  <c r="K373" i="7" s="1"/>
  <c r="AG343" i="7"/>
  <c r="V343" i="7"/>
  <c r="T343" i="7"/>
  <c r="U349" i="7" s="1"/>
  <c r="H343" i="7"/>
  <c r="I372" i="7" s="1"/>
  <c r="K372" i="7" s="1"/>
  <c r="AH342" i="7"/>
  <c r="AI342" i="7" s="1"/>
  <c r="AG342" i="7"/>
  <c r="V342" i="7"/>
  <c r="T342" i="7"/>
  <c r="U348" i="7" s="1"/>
  <c r="H342" i="7"/>
  <c r="I371" i="7" s="1"/>
  <c r="AH341" i="7"/>
  <c r="AI341" i="7" s="1"/>
  <c r="AG341" i="7"/>
  <c r="V341" i="7"/>
  <c r="T341" i="7"/>
  <c r="U347" i="7" s="1"/>
  <c r="H341" i="7"/>
  <c r="I370" i="7" s="1"/>
  <c r="K370" i="7" s="1"/>
  <c r="AH340" i="7"/>
  <c r="AI340" i="7" s="1"/>
  <c r="AG340" i="7"/>
  <c r="V340" i="7"/>
  <c r="T340" i="7"/>
  <c r="U346" i="7" s="1"/>
  <c r="H340" i="7"/>
  <c r="I369" i="7" s="1"/>
  <c r="K369" i="7" s="1"/>
  <c r="AH339" i="7"/>
  <c r="AI339" i="7" s="1"/>
  <c r="AG339" i="7"/>
  <c r="V339" i="7"/>
  <c r="T339" i="7"/>
  <c r="U345" i="7" s="1"/>
  <c r="H339" i="7"/>
  <c r="I368" i="7" s="1"/>
  <c r="K368" i="7" s="1"/>
  <c r="AG338" i="7"/>
  <c r="V338" i="7"/>
  <c r="T338" i="7"/>
  <c r="U344" i="7" s="1"/>
  <c r="H338" i="7"/>
  <c r="I367" i="7" s="1"/>
  <c r="K367" i="7" s="1"/>
  <c r="AG337" i="7"/>
  <c r="V337" i="7"/>
  <c r="T337" i="7"/>
  <c r="U343" i="7" s="1"/>
  <c r="H337" i="7"/>
  <c r="I366" i="7" s="1"/>
  <c r="K366" i="7" s="1"/>
  <c r="AG336" i="7"/>
  <c r="V336" i="7"/>
  <c r="T336" i="7"/>
  <c r="U342" i="7" s="1"/>
  <c r="H336" i="7"/>
  <c r="I365" i="7" s="1"/>
  <c r="AG335" i="7"/>
  <c r="T335" i="7"/>
  <c r="U341" i="7" s="1"/>
  <c r="H335" i="7"/>
  <c r="I364" i="7" s="1"/>
  <c r="K364" i="7" s="1"/>
  <c r="AG334" i="7"/>
  <c r="T334" i="7"/>
  <c r="U340" i="7" s="1"/>
  <c r="H334" i="7"/>
  <c r="I363" i="7" s="1"/>
  <c r="K363" i="7" s="1"/>
  <c r="AI333" i="7"/>
  <c r="AG333" i="7"/>
  <c r="T333" i="7"/>
  <c r="U339" i="7" s="1"/>
  <c r="H333" i="7"/>
  <c r="I362" i="7" s="1"/>
  <c r="K362" i="7" s="1"/>
  <c r="AH332" i="7"/>
  <c r="AI332" i="7" s="1"/>
  <c r="AG332" i="7"/>
  <c r="T332" i="7"/>
  <c r="U338" i="7" s="1"/>
  <c r="H332" i="7"/>
  <c r="I361" i="7" s="1"/>
  <c r="K361" i="7" s="1"/>
  <c r="AH331" i="7"/>
  <c r="AI331" i="7" s="1"/>
  <c r="AG331" i="7"/>
  <c r="T331" i="7"/>
  <c r="U337" i="7" s="1"/>
  <c r="H331" i="7"/>
  <c r="I360" i="7" s="1"/>
  <c r="K360" i="7" s="1"/>
  <c r="AG330" i="7"/>
  <c r="T330" i="7"/>
  <c r="U336" i="7" s="1"/>
  <c r="H330" i="7"/>
  <c r="I359" i="7" s="1"/>
  <c r="K359" i="7" s="1"/>
  <c r="AG329" i="7"/>
  <c r="T329" i="7"/>
  <c r="U335" i="7" s="1"/>
  <c r="H329" i="7"/>
  <c r="I358" i="7" s="1"/>
  <c r="K358" i="7" s="1"/>
  <c r="AG328" i="7"/>
  <c r="T328" i="7"/>
  <c r="U334" i="7" s="1"/>
  <c r="H328" i="7"/>
  <c r="I357" i="7" s="1"/>
  <c r="K357" i="7" s="1"/>
  <c r="AG327" i="7"/>
  <c r="V327" i="7"/>
  <c r="T327" i="7"/>
  <c r="U333" i="7" s="1"/>
  <c r="H327" i="7"/>
  <c r="I356" i="7" s="1"/>
  <c r="K356" i="7" s="1"/>
  <c r="AH326" i="7"/>
  <c r="AI326" i="7" s="1"/>
  <c r="AG326" i="7"/>
  <c r="V326" i="7"/>
  <c r="T326" i="7"/>
  <c r="U332" i="7" s="1"/>
  <c r="H326" i="7"/>
  <c r="I355" i="7" s="1"/>
  <c r="AH325" i="7"/>
  <c r="AI325" i="7" s="1"/>
  <c r="AG325" i="7"/>
  <c r="T325" i="7"/>
  <c r="U331" i="7" s="1"/>
  <c r="H325" i="7"/>
  <c r="I354" i="7" s="1"/>
  <c r="K354" i="7" s="1"/>
  <c r="AH324" i="7"/>
  <c r="AI324" i="7" s="1"/>
  <c r="AG324" i="7"/>
  <c r="T324" i="7"/>
  <c r="U330" i="7" s="1"/>
  <c r="H324" i="7"/>
  <c r="I353" i="7" s="1"/>
  <c r="K353" i="7" s="1"/>
  <c r="AH323" i="7"/>
  <c r="AI323" i="7" s="1"/>
  <c r="AG323" i="7"/>
  <c r="T323" i="7"/>
  <c r="U329" i="7" s="1"/>
  <c r="H323" i="7"/>
  <c r="I352" i="7" s="1"/>
  <c r="K352" i="7" s="1"/>
  <c r="AG322" i="7"/>
  <c r="T322" i="7"/>
  <c r="U328" i="7" s="1"/>
  <c r="H322" i="7"/>
  <c r="I351" i="7" s="1"/>
  <c r="K351" i="7" s="1"/>
  <c r="AG321" i="7"/>
  <c r="AH350" i="7" s="1"/>
  <c r="AI350" i="7" s="1"/>
  <c r="T321" i="7"/>
  <c r="U327" i="7" s="1"/>
  <c r="H321" i="7"/>
  <c r="AG320" i="7"/>
  <c r="AH349" i="7" s="1"/>
  <c r="AI349" i="7" s="1"/>
  <c r="T320" i="7"/>
  <c r="H320" i="7"/>
  <c r="AG319" i="7"/>
  <c r="T319" i="7"/>
  <c r="H319" i="7"/>
  <c r="AG318" i="7"/>
  <c r="T318" i="7"/>
  <c r="H318" i="7"/>
  <c r="AG317" i="7"/>
  <c r="AH346" i="7" s="1"/>
  <c r="AI346" i="7" s="1"/>
  <c r="T317" i="7"/>
  <c r="H317" i="7"/>
  <c r="AG316" i="7"/>
  <c r="AH345" i="7" s="1"/>
  <c r="AI345" i="7" s="1"/>
  <c r="T316" i="7"/>
  <c r="H316" i="7"/>
  <c r="AG315" i="7"/>
  <c r="AH344" i="7" s="1"/>
  <c r="AI344" i="7" s="1"/>
  <c r="T315" i="7"/>
  <c r="H315" i="7"/>
  <c r="AG314" i="7"/>
  <c r="AH343" i="7" s="1"/>
  <c r="AI343" i="7" s="1"/>
  <c r="T314" i="7"/>
  <c r="H314" i="7"/>
  <c r="AG313" i="7"/>
  <c r="T313" i="7"/>
  <c r="H313" i="7"/>
  <c r="AG312" i="7"/>
  <c r="T312" i="7"/>
  <c r="H312" i="7"/>
  <c r="AI311" i="7"/>
  <c r="AG311" i="7"/>
  <c r="T311" i="7"/>
  <c r="H311" i="7"/>
  <c r="AG310" i="7"/>
  <c r="T310" i="7"/>
  <c r="H310" i="7"/>
  <c r="AI309" i="7"/>
  <c r="AG309" i="7"/>
  <c r="AH338" i="7" s="1"/>
  <c r="AI338" i="7" s="1"/>
  <c r="T309" i="7"/>
  <c r="U315" i="7" s="1"/>
  <c r="H309" i="7"/>
  <c r="AG308" i="7"/>
  <c r="AH337" i="7" s="1"/>
  <c r="AI337" i="7" s="1"/>
  <c r="T308" i="7"/>
  <c r="H308" i="7"/>
  <c r="AG307" i="7"/>
  <c r="AH336" i="7" s="1"/>
  <c r="AI336" i="7" s="1"/>
  <c r="T307" i="7"/>
  <c r="H307" i="7"/>
  <c r="AG306" i="7"/>
  <c r="AH335" i="7" s="1"/>
  <c r="AI335" i="7" s="1"/>
  <c r="T306" i="7"/>
  <c r="H306" i="7"/>
  <c r="J335" i="7" s="1"/>
  <c r="AG305" i="7"/>
  <c r="AH334" i="7" s="1"/>
  <c r="AI334" i="7" s="1"/>
  <c r="T305" i="7"/>
  <c r="H305" i="7"/>
  <c r="AG304" i="7"/>
  <c r="AH333" i="7" s="1"/>
  <c r="T304" i="7"/>
  <c r="H304" i="7"/>
  <c r="AG303" i="7"/>
  <c r="T303" i="7"/>
  <c r="H303" i="7"/>
  <c r="AG302" i="7"/>
  <c r="T302" i="7"/>
  <c r="H302" i="7"/>
  <c r="AG301" i="7"/>
  <c r="AH330" i="7" s="1"/>
  <c r="AI330" i="7" s="1"/>
  <c r="T301" i="7"/>
  <c r="H301" i="7"/>
  <c r="AG300" i="7"/>
  <c r="AH329" i="7" s="1"/>
  <c r="AI329" i="7" s="1"/>
  <c r="T300" i="7"/>
  <c r="H300" i="7"/>
  <c r="AG299" i="7"/>
  <c r="AH328" i="7" s="1"/>
  <c r="AI328" i="7" s="1"/>
  <c r="T299" i="7"/>
  <c r="H299" i="7"/>
  <c r="AG298" i="7"/>
  <c r="AH327" i="7" s="1"/>
  <c r="AI327" i="7" s="1"/>
  <c r="T298" i="7"/>
  <c r="H298" i="7"/>
  <c r="AG297" i="7"/>
  <c r="T297" i="7"/>
  <c r="H297" i="7"/>
  <c r="AG296" i="7"/>
  <c r="T296" i="7"/>
  <c r="H296" i="7"/>
  <c r="AG295" i="7"/>
  <c r="T295" i="7"/>
  <c r="H295" i="7"/>
  <c r="AG294" i="7"/>
  <c r="T294" i="7"/>
  <c r="H294" i="7"/>
  <c r="AG293" i="7"/>
  <c r="AH322" i="7" s="1"/>
  <c r="AI322" i="7" s="1"/>
  <c r="T293" i="7"/>
  <c r="H293" i="7"/>
  <c r="AG292" i="7"/>
  <c r="AH321" i="7" s="1"/>
  <c r="AI321" i="7" s="1"/>
  <c r="T292" i="7"/>
  <c r="H292" i="7"/>
  <c r="AG291" i="7"/>
  <c r="AH320" i="7" s="1"/>
  <c r="AI320" i="7" s="1"/>
  <c r="T291" i="7"/>
  <c r="H291" i="7"/>
  <c r="AG290" i="7"/>
  <c r="AH319" i="7" s="1"/>
  <c r="AI319" i="7" s="1"/>
  <c r="T290" i="7"/>
  <c r="H290" i="7"/>
  <c r="AG289" i="7"/>
  <c r="AH318" i="7" s="1"/>
  <c r="AI318" i="7" s="1"/>
  <c r="T289" i="7"/>
  <c r="H289" i="7"/>
  <c r="AG288" i="7"/>
  <c r="AH317" i="7" s="1"/>
  <c r="AI317" i="7" s="1"/>
  <c r="T288" i="7"/>
  <c r="H288" i="7"/>
  <c r="AI287" i="7"/>
  <c r="AG287" i="7"/>
  <c r="AH316" i="7" s="1"/>
  <c r="AI316" i="7" s="1"/>
  <c r="T287" i="7"/>
  <c r="W312" i="7" s="1"/>
  <c r="X312" i="7" s="1"/>
  <c r="H287" i="7"/>
  <c r="AG286" i="7"/>
  <c r="AH315" i="7" s="1"/>
  <c r="AI315" i="7" s="1"/>
  <c r="T286" i="7"/>
  <c r="H286" i="7"/>
  <c r="AG285" i="7"/>
  <c r="AH314" i="7" s="1"/>
  <c r="AI314" i="7" s="1"/>
  <c r="T285" i="7"/>
  <c r="H285" i="7"/>
  <c r="AG284" i="7"/>
  <c r="AH313" i="7" s="1"/>
  <c r="AI313" i="7" s="1"/>
  <c r="T284" i="7"/>
  <c r="H284" i="7"/>
  <c r="AG283" i="7"/>
  <c r="AH312" i="7" s="1"/>
  <c r="AI312" i="7" s="1"/>
  <c r="T283" i="7"/>
  <c r="H283" i="7"/>
  <c r="AG282" i="7"/>
  <c r="AH311" i="7" s="1"/>
  <c r="T282" i="7"/>
  <c r="H282" i="7"/>
  <c r="AG281" i="7"/>
  <c r="AH310" i="7" s="1"/>
  <c r="AI310" i="7" s="1"/>
  <c r="T281" i="7"/>
  <c r="H281" i="7"/>
  <c r="AG280" i="7"/>
  <c r="AH309" i="7" s="1"/>
  <c r="T280" i="7"/>
  <c r="H280" i="7"/>
  <c r="AG279" i="7"/>
  <c r="AH308" i="7" s="1"/>
  <c r="AI308" i="7" s="1"/>
  <c r="T279" i="7"/>
  <c r="H279" i="7"/>
  <c r="AG278" i="7"/>
  <c r="AH307" i="7" s="1"/>
  <c r="AI307" i="7" s="1"/>
  <c r="T278" i="7"/>
  <c r="H278" i="7"/>
  <c r="AG277" i="7"/>
  <c r="AH306" i="7" s="1"/>
  <c r="AI306" i="7" s="1"/>
  <c r="T277" i="7"/>
  <c r="H277" i="7"/>
  <c r="AG276" i="7"/>
  <c r="AH305" i="7" s="1"/>
  <c r="AI305" i="7" s="1"/>
  <c r="T276" i="7"/>
  <c r="H276" i="7"/>
  <c r="AG275" i="7"/>
  <c r="AH304" i="7" s="1"/>
  <c r="AI304" i="7" s="1"/>
  <c r="T275" i="7"/>
  <c r="H275" i="7"/>
  <c r="AG274" i="7"/>
  <c r="AH303" i="7" s="1"/>
  <c r="AI303" i="7" s="1"/>
  <c r="T274" i="7"/>
  <c r="H274" i="7"/>
  <c r="AI273" i="7"/>
  <c r="AG273" i="7"/>
  <c r="AH302" i="7" s="1"/>
  <c r="AI302" i="7" s="1"/>
  <c r="T273" i="7"/>
  <c r="H273" i="7"/>
  <c r="AG272" i="7"/>
  <c r="AH301" i="7" s="1"/>
  <c r="AI301" i="7" s="1"/>
  <c r="T272" i="7"/>
  <c r="H272" i="7"/>
  <c r="AG271" i="7"/>
  <c r="AH300" i="7" s="1"/>
  <c r="AI300" i="7" s="1"/>
  <c r="T271" i="7"/>
  <c r="H271" i="7"/>
  <c r="AG270" i="7"/>
  <c r="AH299" i="7" s="1"/>
  <c r="AI299" i="7" s="1"/>
  <c r="T270" i="7"/>
  <c r="H270" i="7"/>
  <c r="AI269" i="7"/>
  <c r="AG269" i="7"/>
  <c r="AH298" i="7" s="1"/>
  <c r="AI298" i="7" s="1"/>
  <c r="T269" i="7"/>
  <c r="H269" i="7"/>
  <c r="AG268" i="7"/>
  <c r="AH297" i="7" s="1"/>
  <c r="AI297" i="7" s="1"/>
  <c r="T268" i="7"/>
  <c r="H268" i="7"/>
  <c r="AG267" i="7"/>
  <c r="AH296" i="7" s="1"/>
  <c r="AI296" i="7" s="1"/>
  <c r="T267" i="7"/>
  <c r="H267" i="7"/>
  <c r="AG266" i="7"/>
  <c r="AH295" i="7" s="1"/>
  <c r="AI295" i="7" s="1"/>
  <c r="T266" i="7"/>
  <c r="H266" i="7"/>
  <c r="AG265" i="7"/>
  <c r="AH294" i="7" s="1"/>
  <c r="AI294" i="7" s="1"/>
  <c r="T265" i="7"/>
  <c r="H265" i="7"/>
  <c r="AG264" i="7"/>
  <c r="AH293" i="7" s="1"/>
  <c r="AI293" i="7" s="1"/>
  <c r="T264" i="7"/>
  <c r="H264" i="7"/>
  <c r="AG263" i="7"/>
  <c r="AH292" i="7" s="1"/>
  <c r="AI292" i="7" s="1"/>
  <c r="T263" i="7"/>
  <c r="H263" i="7"/>
  <c r="AG262" i="7"/>
  <c r="AH291" i="7" s="1"/>
  <c r="AI291" i="7" s="1"/>
  <c r="T262" i="7"/>
  <c r="H262" i="7"/>
  <c r="AG261" i="7"/>
  <c r="AH290" i="7" s="1"/>
  <c r="AI290" i="7" s="1"/>
  <c r="T261" i="7"/>
  <c r="H261" i="7"/>
  <c r="AG260" i="7"/>
  <c r="AH289" i="7" s="1"/>
  <c r="AI289" i="7" s="1"/>
  <c r="T260" i="7"/>
  <c r="H260" i="7"/>
  <c r="AG259" i="7"/>
  <c r="AH288" i="7" s="1"/>
  <c r="AI288" i="7" s="1"/>
  <c r="T259" i="7"/>
  <c r="H259" i="7"/>
  <c r="AG258" i="7"/>
  <c r="AH287" i="7" s="1"/>
  <c r="T258" i="7"/>
  <c r="H258" i="7"/>
  <c r="AG257" i="7"/>
  <c r="AH286" i="7" s="1"/>
  <c r="AI286" i="7" s="1"/>
  <c r="T257" i="7"/>
  <c r="H257" i="7"/>
  <c r="AG256" i="7"/>
  <c r="AH285" i="7" s="1"/>
  <c r="AI285" i="7" s="1"/>
  <c r="T256" i="7"/>
  <c r="H256" i="7"/>
  <c r="AG255" i="7"/>
  <c r="AH284" i="7" s="1"/>
  <c r="AI284" i="7" s="1"/>
  <c r="T255" i="7"/>
  <c r="H255" i="7"/>
  <c r="AG254" i="7"/>
  <c r="AH283" i="7" s="1"/>
  <c r="AI283" i="7" s="1"/>
  <c r="T254" i="7"/>
  <c r="H254" i="7"/>
  <c r="AG253" i="7"/>
  <c r="AH282" i="7" s="1"/>
  <c r="AI282" i="7" s="1"/>
  <c r="T253" i="7"/>
  <c r="H253" i="7"/>
  <c r="AG252" i="7"/>
  <c r="AH281" i="7" s="1"/>
  <c r="AI281" i="7" s="1"/>
  <c r="T252" i="7"/>
  <c r="H252" i="7"/>
  <c r="AG251" i="7"/>
  <c r="AH280" i="7" s="1"/>
  <c r="AI280" i="7" s="1"/>
  <c r="T251" i="7"/>
  <c r="H251" i="7"/>
  <c r="AG250" i="7"/>
  <c r="AH279" i="7" s="1"/>
  <c r="AI279" i="7" s="1"/>
  <c r="T250" i="7"/>
  <c r="H250" i="7"/>
  <c r="AG249" i="7"/>
  <c r="AH278" i="7" s="1"/>
  <c r="AI278" i="7" s="1"/>
  <c r="T249" i="7"/>
  <c r="H249" i="7"/>
  <c r="AG248" i="7"/>
  <c r="AH277" i="7" s="1"/>
  <c r="AI277" i="7" s="1"/>
  <c r="T248" i="7"/>
  <c r="H248" i="7"/>
  <c r="AG247" i="7"/>
  <c r="AH276" i="7" s="1"/>
  <c r="AI276" i="7" s="1"/>
  <c r="T247" i="7"/>
  <c r="H247" i="7"/>
  <c r="AG246" i="7"/>
  <c r="AH275" i="7" s="1"/>
  <c r="AI275" i="7" s="1"/>
  <c r="T246" i="7"/>
  <c r="H246" i="7"/>
  <c r="AG245" i="7"/>
  <c r="AH274" i="7" s="1"/>
  <c r="AI274" i="7" s="1"/>
  <c r="T245" i="7"/>
  <c r="H245" i="7"/>
  <c r="AG244" i="7"/>
  <c r="AH273" i="7" s="1"/>
  <c r="T244" i="7"/>
  <c r="H244" i="7"/>
  <c r="AG243" i="7"/>
  <c r="AH272" i="7" s="1"/>
  <c r="AI272" i="7" s="1"/>
  <c r="T243" i="7"/>
  <c r="H243" i="7"/>
  <c r="AG242" i="7"/>
  <c r="AH271" i="7" s="1"/>
  <c r="AI271" i="7" s="1"/>
  <c r="T242" i="7"/>
  <c r="H242" i="7"/>
  <c r="AI241" i="7"/>
  <c r="AG241" i="7"/>
  <c r="AH270" i="7" s="1"/>
  <c r="AI270" i="7" s="1"/>
  <c r="T241" i="7"/>
  <c r="H241" i="7"/>
  <c r="AG240" i="7"/>
  <c r="AH269" i="7" s="1"/>
  <c r="T240" i="7"/>
  <c r="H240" i="7"/>
  <c r="AG239" i="7"/>
  <c r="AH268" i="7" s="1"/>
  <c r="AI268" i="7" s="1"/>
  <c r="T239" i="7"/>
  <c r="H239" i="7"/>
  <c r="AG238" i="7"/>
  <c r="AH267" i="7" s="1"/>
  <c r="AI267" i="7" s="1"/>
  <c r="T238" i="7"/>
  <c r="H238" i="7"/>
  <c r="AI237" i="7"/>
  <c r="AG237" i="7"/>
  <c r="AH266" i="7" s="1"/>
  <c r="AI266" i="7" s="1"/>
  <c r="T237" i="7"/>
  <c r="H237" i="7"/>
  <c r="AG236" i="7"/>
  <c r="AH265" i="7" s="1"/>
  <c r="AI265" i="7" s="1"/>
  <c r="T236" i="7"/>
  <c r="H236" i="7"/>
  <c r="AG235" i="7"/>
  <c r="AH264" i="7" s="1"/>
  <c r="AI264" i="7" s="1"/>
  <c r="T235" i="7"/>
  <c r="H235" i="7"/>
  <c r="AG234" i="7"/>
  <c r="AH263" i="7" s="1"/>
  <c r="AI263" i="7" s="1"/>
  <c r="T234" i="7"/>
  <c r="H234" i="7"/>
  <c r="AG233" i="7"/>
  <c r="T233" i="7"/>
  <c r="H233" i="7"/>
  <c r="AG232" i="7"/>
  <c r="AH261" i="7" s="1"/>
  <c r="AI261" i="7" s="1"/>
  <c r="T232" i="7"/>
  <c r="H232" i="7"/>
  <c r="AG231" i="7"/>
  <c r="T231" i="7"/>
  <c r="H231" i="7"/>
  <c r="AG230" i="7"/>
  <c r="T230" i="7"/>
  <c r="H230" i="7"/>
  <c r="AG229" i="7"/>
  <c r="T229" i="7"/>
  <c r="H229" i="7"/>
  <c r="AG228" i="7"/>
  <c r="AH257" i="7" s="1"/>
  <c r="AI257" i="7" s="1"/>
  <c r="T228" i="7"/>
  <c r="H228" i="7"/>
  <c r="AG227" i="7"/>
  <c r="T227" i="7"/>
  <c r="H227" i="7"/>
  <c r="AG226" i="7"/>
  <c r="T226" i="7"/>
  <c r="H226" i="7"/>
  <c r="AG225" i="7"/>
  <c r="T225" i="7"/>
  <c r="H225" i="7"/>
  <c r="AG224" i="7"/>
  <c r="AH253" i="7" s="1"/>
  <c r="AI253" i="7" s="1"/>
  <c r="T224" i="7"/>
  <c r="H224" i="7"/>
  <c r="AG223" i="7"/>
  <c r="T223" i="7"/>
  <c r="H223" i="7"/>
  <c r="AG222" i="7"/>
  <c r="T222" i="7"/>
  <c r="H222" i="7"/>
  <c r="AG221" i="7"/>
  <c r="T221" i="7"/>
  <c r="H221" i="7"/>
  <c r="AG220" i="7"/>
  <c r="AH249" i="7" s="1"/>
  <c r="AI249" i="7" s="1"/>
  <c r="T220" i="7"/>
  <c r="H220" i="7"/>
  <c r="AG219" i="7"/>
  <c r="T219" i="7"/>
  <c r="H219" i="7"/>
  <c r="AG218" i="7"/>
  <c r="T218" i="7"/>
  <c r="H218" i="7"/>
  <c r="AG217" i="7"/>
  <c r="T217" i="7"/>
  <c r="H217" i="7"/>
  <c r="AG216" i="7"/>
  <c r="AH245" i="7" s="1"/>
  <c r="AI245" i="7" s="1"/>
  <c r="T216" i="7"/>
  <c r="H216" i="7"/>
  <c r="AG215" i="7"/>
  <c r="T215" i="7"/>
  <c r="H215" i="7"/>
  <c r="AG214" i="7"/>
  <c r="T214" i="7"/>
  <c r="H214" i="7"/>
  <c r="AG213" i="7"/>
  <c r="T213" i="7"/>
  <c r="H213" i="7"/>
  <c r="AG212" i="7"/>
  <c r="AH241" i="7" s="1"/>
  <c r="T212" i="7"/>
  <c r="H212" i="7"/>
  <c r="AG211" i="7"/>
  <c r="T211" i="7"/>
  <c r="H211" i="7"/>
  <c r="AG210" i="7"/>
  <c r="T210" i="7"/>
  <c r="H210" i="7"/>
  <c r="AG209" i="7"/>
  <c r="T209" i="7"/>
  <c r="H209" i="7"/>
  <c r="AG208" i="7"/>
  <c r="AH237" i="7" s="1"/>
  <c r="T208" i="7"/>
  <c r="H208" i="7"/>
  <c r="AG207" i="7"/>
  <c r="T207" i="7"/>
  <c r="H207" i="7"/>
  <c r="AG206" i="7"/>
  <c r="T206" i="7"/>
  <c r="H206" i="7"/>
  <c r="AG205" i="7"/>
  <c r="AH234" i="7" s="1"/>
  <c r="AI234" i="7" s="1"/>
  <c r="T205" i="7"/>
  <c r="H205" i="7"/>
  <c r="J234" i="7" s="1"/>
  <c r="AG204" i="7"/>
  <c r="AH233" i="7" s="1"/>
  <c r="AI233" i="7" s="1"/>
  <c r="T204" i="7"/>
  <c r="H204" i="7"/>
  <c r="AG203" i="7"/>
  <c r="T203" i="7"/>
  <c r="H203" i="7"/>
  <c r="AG202" i="7"/>
  <c r="T202" i="7"/>
  <c r="H202" i="7"/>
  <c r="AG201" i="7"/>
  <c r="AH230" i="7" s="1"/>
  <c r="AI230" i="7" s="1"/>
  <c r="T201" i="7"/>
  <c r="H201" i="7"/>
  <c r="J230" i="7" s="1"/>
  <c r="AG200" i="7"/>
  <c r="AH229" i="7" s="1"/>
  <c r="AI229" i="7" s="1"/>
  <c r="T200" i="7"/>
  <c r="H200" i="7"/>
  <c r="AG199" i="7"/>
  <c r="T199" i="7"/>
  <c r="H199" i="7"/>
  <c r="AG198" i="7"/>
  <c r="T198" i="7"/>
  <c r="H198" i="7"/>
  <c r="AG197" i="7"/>
  <c r="AH226" i="7" s="1"/>
  <c r="AI226" i="7" s="1"/>
  <c r="T197" i="7"/>
  <c r="H197" i="7"/>
  <c r="J226" i="7" s="1"/>
  <c r="AG196" i="7"/>
  <c r="AH225" i="7" s="1"/>
  <c r="AI225" i="7" s="1"/>
  <c r="T196" i="7"/>
  <c r="H196" i="7"/>
  <c r="AG195" i="7"/>
  <c r="T195" i="7"/>
  <c r="H195" i="7"/>
  <c r="AG194" i="7"/>
  <c r="T194" i="7"/>
  <c r="H194" i="7"/>
  <c r="AG193" i="7"/>
  <c r="AH222" i="7" s="1"/>
  <c r="AI222" i="7" s="1"/>
  <c r="T193" i="7"/>
  <c r="H193" i="7"/>
  <c r="J222" i="7" s="1"/>
  <c r="AG192" i="7"/>
  <c r="AH221" i="7" s="1"/>
  <c r="AI221" i="7" s="1"/>
  <c r="T192" i="7"/>
  <c r="H192" i="7"/>
  <c r="AG191" i="7"/>
  <c r="T191" i="7"/>
  <c r="H191" i="7"/>
  <c r="AG190" i="7"/>
  <c r="T190" i="7"/>
  <c r="H190" i="7"/>
  <c r="AG189" i="7"/>
  <c r="AH218" i="7" s="1"/>
  <c r="AI218" i="7" s="1"/>
  <c r="T189" i="7"/>
  <c r="H189" i="7"/>
  <c r="J218" i="7" s="1"/>
  <c r="AG188" i="7"/>
  <c r="AH217" i="7" s="1"/>
  <c r="AI217" i="7" s="1"/>
  <c r="T188" i="7"/>
  <c r="H188" i="7"/>
  <c r="AG187" i="7"/>
  <c r="T187" i="7"/>
  <c r="H187" i="7"/>
  <c r="AG186" i="7"/>
  <c r="T186" i="7"/>
  <c r="H186" i="7"/>
  <c r="AG185" i="7"/>
  <c r="AH214" i="7" s="1"/>
  <c r="AI214" i="7" s="1"/>
  <c r="T185" i="7"/>
  <c r="H185" i="7"/>
  <c r="J214" i="7" s="1"/>
  <c r="AG184" i="7"/>
  <c r="AH213" i="7" s="1"/>
  <c r="AI213" i="7" s="1"/>
  <c r="T184" i="7"/>
  <c r="H184" i="7"/>
  <c r="AG183" i="7"/>
  <c r="T183" i="7"/>
  <c r="H183" i="7"/>
  <c r="AG182" i="7"/>
  <c r="T182" i="7"/>
  <c r="H182" i="7"/>
  <c r="AG181" i="7"/>
  <c r="AH210" i="7" s="1"/>
  <c r="AI210" i="7" s="1"/>
  <c r="T181" i="7"/>
  <c r="H181" i="7"/>
  <c r="J210" i="7" s="1"/>
  <c r="AG180" i="7"/>
  <c r="AH209" i="7" s="1"/>
  <c r="AI209" i="7" s="1"/>
  <c r="T180" i="7"/>
  <c r="H180" i="7"/>
  <c r="AG179" i="7"/>
  <c r="T179" i="7"/>
  <c r="H179" i="7"/>
  <c r="AG178" i="7"/>
  <c r="T178" i="7"/>
  <c r="H178" i="7"/>
  <c r="AG177" i="7"/>
  <c r="AH206" i="7" s="1"/>
  <c r="AI206" i="7" s="1"/>
  <c r="T177" i="7"/>
  <c r="H177" i="7"/>
  <c r="J206" i="7" s="1"/>
  <c r="AG176" i="7"/>
  <c r="AH205" i="7" s="1"/>
  <c r="AI205" i="7" s="1"/>
  <c r="T176" i="7"/>
  <c r="H176" i="7"/>
  <c r="AG175" i="7"/>
  <c r="T175" i="7"/>
  <c r="H175" i="7"/>
  <c r="AG174" i="7"/>
  <c r="T174" i="7"/>
  <c r="H174" i="7"/>
  <c r="AG173" i="7"/>
  <c r="AH202" i="7" s="1"/>
  <c r="AI202" i="7" s="1"/>
  <c r="T173" i="7"/>
  <c r="H173" i="7"/>
  <c r="J202" i="7" s="1"/>
  <c r="AG172" i="7"/>
  <c r="AH201" i="7" s="1"/>
  <c r="AI201" i="7" s="1"/>
  <c r="T172" i="7"/>
  <c r="H172" i="7"/>
  <c r="AG171" i="7"/>
  <c r="T171" i="7"/>
  <c r="H171" i="7"/>
  <c r="AG170" i="7"/>
  <c r="T170" i="7"/>
  <c r="H170" i="7"/>
  <c r="AG169" i="7"/>
  <c r="AH198" i="7" s="1"/>
  <c r="AI198" i="7" s="1"/>
  <c r="T169" i="7"/>
  <c r="H169" i="7"/>
  <c r="J198" i="7" s="1"/>
  <c r="AG168" i="7"/>
  <c r="AH197" i="7" s="1"/>
  <c r="AI197" i="7" s="1"/>
  <c r="T168" i="7"/>
  <c r="H168" i="7"/>
  <c r="AG167" i="7"/>
  <c r="T167" i="7"/>
  <c r="H167" i="7"/>
  <c r="AG166" i="7"/>
  <c r="T166" i="7"/>
  <c r="H166" i="7"/>
  <c r="AG165" i="7"/>
  <c r="AH194" i="7" s="1"/>
  <c r="AI194" i="7" s="1"/>
  <c r="T165" i="7"/>
  <c r="H165" i="7"/>
  <c r="J194" i="7" s="1"/>
  <c r="AG164" i="7"/>
  <c r="AH193" i="7" s="1"/>
  <c r="AI193" i="7" s="1"/>
  <c r="T164" i="7"/>
  <c r="H164" i="7"/>
  <c r="AG163" i="7"/>
  <c r="T163" i="7"/>
  <c r="H163" i="7"/>
  <c r="AG162" i="7"/>
  <c r="T162" i="7"/>
  <c r="H162" i="7"/>
  <c r="AG161" i="7"/>
  <c r="AH190" i="7" s="1"/>
  <c r="AI190" i="7" s="1"/>
  <c r="T161" i="7"/>
  <c r="H161" i="7"/>
  <c r="J190" i="7" s="1"/>
  <c r="AG160" i="7"/>
  <c r="AH189" i="7" s="1"/>
  <c r="AI189" i="7" s="1"/>
  <c r="T160" i="7"/>
  <c r="H160" i="7"/>
  <c r="AG159" i="7"/>
  <c r="T159" i="7"/>
  <c r="H159" i="7"/>
  <c r="AG158" i="7"/>
  <c r="T158" i="7"/>
  <c r="H158" i="7"/>
  <c r="AG157" i="7"/>
  <c r="AH186" i="7" s="1"/>
  <c r="AI186" i="7" s="1"/>
  <c r="T157" i="7"/>
  <c r="H157" i="7"/>
  <c r="AG156" i="7"/>
  <c r="T156" i="7"/>
  <c r="H156" i="7"/>
  <c r="AG155" i="7"/>
  <c r="AH184" i="7" s="1"/>
  <c r="AI184" i="7" s="1"/>
  <c r="T155" i="7"/>
  <c r="U161" i="7" s="1"/>
  <c r="H155" i="7"/>
  <c r="AG154" i="7"/>
  <c r="AH183" i="7" s="1"/>
  <c r="AI183" i="7" s="1"/>
  <c r="T154" i="7"/>
  <c r="H154" i="7"/>
  <c r="AG153" i="7"/>
  <c r="AH182" i="7" s="1"/>
  <c r="AI182" i="7" s="1"/>
  <c r="T153" i="7"/>
  <c r="H153" i="7"/>
  <c r="I182" i="7" s="1"/>
  <c r="K182" i="7" s="1"/>
  <c r="AG152" i="7"/>
  <c r="T152" i="7"/>
  <c r="W156" i="7" s="1"/>
  <c r="X156" i="7" s="1"/>
  <c r="H152" i="7"/>
  <c r="AG151" i="7"/>
  <c r="T151" i="7"/>
  <c r="H151" i="7"/>
  <c r="AG150" i="7"/>
  <c r="T150" i="7"/>
  <c r="I150" i="7"/>
  <c r="K150" i="7" s="1"/>
  <c r="H150" i="7"/>
  <c r="AG149" i="7"/>
  <c r="U149" i="7"/>
  <c r="T149" i="7"/>
  <c r="I149" i="7"/>
  <c r="K149" i="7" s="1"/>
  <c r="H149" i="7"/>
  <c r="AG148" i="7"/>
  <c r="V148" i="7"/>
  <c r="T148" i="7"/>
  <c r="H148" i="7"/>
  <c r="AG147" i="7"/>
  <c r="W147" i="7"/>
  <c r="X147" i="7" s="1"/>
  <c r="T147" i="7"/>
  <c r="H147" i="7"/>
  <c r="AG146" i="7"/>
  <c r="V146" i="7"/>
  <c r="T146" i="7"/>
  <c r="H146" i="7"/>
  <c r="I174" i="7" s="1"/>
  <c r="K174" i="7" s="1"/>
  <c r="AG145" i="7"/>
  <c r="W145" i="7"/>
  <c r="X145" i="7" s="1"/>
  <c r="T145" i="7"/>
  <c r="U151" i="7" s="1"/>
  <c r="H145" i="7"/>
  <c r="AG144" i="7"/>
  <c r="V144" i="7"/>
  <c r="T144" i="7"/>
  <c r="H144" i="7"/>
  <c r="AG143" i="7"/>
  <c r="W143" i="7"/>
  <c r="X143" i="7" s="1"/>
  <c r="T143" i="7"/>
  <c r="U148" i="7" s="1"/>
  <c r="H143" i="7"/>
  <c r="AG142" i="7"/>
  <c r="V142" i="7"/>
  <c r="T142" i="7"/>
  <c r="H142" i="7"/>
  <c r="I170" i="7" s="1"/>
  <c r="K170" i="7" s="1"/>
  <c r="AG141" i="7"/>
  <c r="W141" i="7"/>
  <c r="X141" i="7" s="1"/>
  <c r="T141" i="7"/>
  <c r="U146" i="7" s="1"/>
  <c r="H141" i="7"/>
  <c r="AG140" i="7"/>
  <c r="V140" i="7"/>
  <c r="T140" i="7"/>
  <c r="H140" i="7"/>
  <c r="AG139" i="7"/>
  <c r="W139" i="7"/>
  <c r="X139" i="7" s="1"/>
  <c r="T139" i="7"/>
  <c r="U144" i="7" s="1"/>
  <c r="H139" i="7"/>
  <c r="AG138" i="7"/>
  <c r="V138" i="7"/>
  <c r="T138" i="7"/>
  <c r="H138" i="7"/>
  <c r="I166" i="7" s="1"/>
  <c r="K166" i="7" s="1"/>
  <c r="AG137" i="7"/>
  <c r="W137" i="7"/>
  <c r="X137" i="7" s="1"/>
  <c r="T137" i="7"/>
  <c r="V151" i="7" s="1"/>
  <c r="H137" i="7"/>
  <c r="AG136" i="7"/>
  <c r="V136" i="7"/>
  <c r="T136" i="7"/>
  <c r="H136" i="7"/>
  <c r="AG135" i="7"/>
  <c r="W135" i="7"/>
  <c r="X135" i="7" s="1"/>
  <c r="T135" i="7"/>
  <c r="V149" i="7" s="1"/>
  <c r="H135" i="7"/>
  <c r="AG134" i="7"/>
  <c r="V134" i="7"/>
  <c r="T134" i="7"/>
  <c r="H134" i="7"/>
  <c r="I162" i="7" s="1"/>
  <c r="K162" i="7" s="1"/>
  <c r="AG133" i="7"/>
  <c r="W133" i="7"/>
  <c r="X133" i="7" s="1"/>
  <c r="T133" i="7"/>
  <c r="V147" i="7" s="1"/>
  <c r="H133" i="7"/>
  <c r="AG132" i="7"/>
  <c r="V132" i="7"/>
  <c r="T132" i="7"/>
  <c r="H132" i="7"/>
  <c r="AG131" i="7"/>
  <c r="W131" i="7"/>
  <c r="X131" i="7" s="1"/>
  <c r="T131" i="7"/>
  <c r="V145" i="7" s="1"/>
  <c r="H131" i="7"/>
  <c r="AG130" i="7"/>
  <c r="V130" i="7"/>
  <c r="T130" i="7"/>
  <c r="H130" i="7"/>
  <c r="I158" i="7" s="1"/>
  <c r="K158" i="7" s="1"/>
  <c r="AG129" i="7"/>
  <c r="W129" i="7"/>
  <c r="X129" i="7" s="1"/>
  <c r="T129" i="7"/>
  <c r="V143" i="7" s="1"/>
  <c r="H129" i="7"/>
  <c r="AG128" i="7"/>
  <c r="V128" i="7"/>
  <c r="T128" i="7"/>
  <c r="H128" i="7"/>
  <c r="J157" i="7" s="1"/>
  <c r="AG127" i="7"/>
  <c r="W127" i="7"/>
  <c r="X127" i="7" s="1"/>
  <c r="T127" i="7"/>
  <c r="V141" i="7" s="1"/>
  <c r="H127" i="7"/>
  <c r="AG126" i="7"/>
  <c r="V126" i="7"/>
  <c r="T126" i="7"/>
  <c r="H126" i="7"/>
  <c r="J155" i="7" s="1"/>
  <c r="AG125" i="7"/>
  <c r="AH154" i="7" s="1"/>
  <c r="AI154" i="7" s="1"/>
  <c r="W125" i="7"/>
  <c r="X125" i="7" s="1"/>
  <c r="T125" i="7"/>
  <c r="V139" i="7" s="1"/>
  <c r="H125" i="7"/>
  <c r="AG124" i="7"/>
  <c r="V124" i="7"/>
  <c r="T124" i="7"/>
  <c r="H124" i="7"/>
  <c r="J153" i="7" s="1"/>
  <c r="AG123" i="7"/>
  <c r="AH152" i="7" s="1"/>
  <c r="AI152" i="7" s="1"/>
  <c r="T123" i="7"/>
  <c r="V137" i="7" s="1"/>
  <c r="H123" i="7"/>
  <c r="AG122" i="7"/>
  <c r="V122" i="7"/>
  <c r="T122" i="7"/>
  <c r="H122" i="7"/>
  <c r="J151" i="7" s="1"/>
  <c r="AG121" i="7"/>
  <c r="AH150" i="7" s="1"/>
  <c r="AI150" i="7" s="1"/>
  <c r="T121" i="7"/>
  <c r="V135" i="7" s="1"/>
  <c r="H121" i="7"/>
  <c r="AG120" i="7"/>
  <c r="V120" i="7"/>
  <c r="T120" i="7"/>
  <c r="H120" i="7"/>
  <c r="J149" i="7" s="1"/>
  <c r="AG119" i="7"/>
  <c r="AH148" i="7" s="1"/>
  <c r="AI148" i="7" s="1"/>
  <c r="T119" i="7"/>
  <c r="V133" i="7" s="1"/>
  <c r="H119" i="7"/>
  <c r="J148" i="7" s="1"/>
  <c r="AG118" i="7"/>
  <c r="V118" i="7"/>
  <c r="T118" i="7"/>
  <c r="H118" i="7"/>
  <c r="J147" i="7" s="1"/>
  <c r="AG117" i="7"/>
  <c r="AH146" i="7" s="1"/>
  <c r="AI146" i="7" s="1"/>
  <c r="T117" i="7"/>
  <c r="V131" i="7" s="1"/>
  <c r="H117" i="7"/>
  <c r="J146" i="7" s="1"/>
  <c r="AG116" i="7"/>
  <c r="V116" i="7"/>
  <c r="T116" i="7"/>
  <c r="H116" i="7"/>
  <c r="J145" i="7" s="1"/>
  <c r="AG115" i="7"/>
  <c r="AH144" i="7" s="1"/>
  <c r="AI144" i="7" s="1"/>
  <c r="T115" i="7"/>
  <c r="V129" i="7" s="1"/>
  <c r="H115" i="7"/>
  <c r="J144" i="7" s="1"/>
  <c r="AG114" i="7"/>
  <c r="V114" i="7"/>
  <c r="T114" i="7"/>
  <c r="H114" i="7"/>
  <c r="J143" i="7" s="1"/>
  <c r="AG113" i="7"/>
  <c r="AH142" i="7" s="1"/>
  <c r="AI142" i="7" s="1"/>
  <c r="T113" i="7"/>
  <c r="V127" i="7" s="1"/>
  <c r="H113" i="7"/>
  <c r="J142" i="7" s="1"/>
  <c r="AG112" i="7"/>
  <c r="V112" i="7"/>
  <c r="T112" i="7"/>
  <c r="H112" i="7"/>
  <c r="J141" i="7" s="1"/>
  <c r="AG111" i="7"/>
  <c r="AH140" i="7" s="1"/>
  <c r="AI140" i="7" s="1"/>
  <c r="T111" i="7"/>
  <c r="V125" i="7" s="1"/>
  <c r="H111" i="7"/>
  <c r="J140" i="7" s="1"/>
  <c r="AG110" i="7"/>
  <c r="V110" i="7"/>
  <c r="T110" i="7"/>
  <c r="H110" i="7"/>
  <c r="J139" i="7" s="1"/>
  <c r="AG109" i="7"/>
  <c r="AH138" i="7" s="1"/>
  <c r="AI138" i="7" s="1"/>
  <c r="T109" i="7"/>
  <c r="V123" i="7" s="1"/>
  <c r="H109" i="7"/>
  <c r="J138" i="7" s="1"/>
  <c r="AG108" i="7"/>
  <c r="T108" i="7"/>
  <c r="H108" i="7"/>
  <c r="J137" i="7" s="1"/>
  <c r="AG107" i="7"/>
  <c r="AH136" i="7" s="1"/>
  <c r="AI136" i="7" s="1"/>
  <c r="T107" i="7"/>
  <c r="V121" i="7" s="1"/>
  <c r="H107" i="7"/>
  <c r="J136" i="7" s="1"/>
  <c r="AG106" i="7"/>
  <c r="T106" i="7"/>
  <c r="H106" i="7"/>
  <c r="J135" i="7" s="1"/>
  <c r="AG105" i="7"/>
  <c r="AH134" i="7" s="1"/>
  <c r="AI134" i="7" s="1"/>
  <c r="T105" i="7"/>
  <c r="V119" i="7" s="1"/>
  <c r="H105" i="7"/>
  <c r="J134" i="7" s="1"/>
  <c r="AG104" i="7"/>
  <c r="T104" i="7"/>
  <c r="H104" i="7"/>
  <c r="J133" i="7" s="1"/>
  <c r="AG103" i="7"/>
  <c r="AH132" i="7" s="1"/>
  <c r="AI132" i="7" s="1"/>
  <c r="T103" i="7"/>
  <c r="V117" i="7" s="1"/>
  <c r="H103" i="7"/>
  <c r="J132" i="7" s="1"/>
  <c r="AG102" i="7"/>
  <c r="T102" i="7"/>
  <c r="H102" i="7"/>
  <c r="J131" i="7" s="1"/>
  <c r="AG101" i="7"/>
  <c r="AH130" i="7" s="1"/>
  <c r="AI130" i="7" s="1"/>
  <c r="T101" i="7"/>
  <c r="V115" i="7" s="1"/>
  <c r="H101" i="7"/>
  <c r="J130" i="7" s="1"/>
  <c r="AG100" i="7"/>
  <c r="T100" i="7"/>
  <c r="H100" i="7"/>
  <c r="J129" i="7" s="1"/>
  <c r="AG99" i="7"/>
  <c r="AH128" i="7" s="1"/>
  <c r="AI128" i="7" s="1"/>
  <c r="T99" i="7"/>
  <c r="V113" i="7" s="1"/>
  <c r="H99" i="7"/>
  <c r="J128" i="7" s="1"/>
  <c r="AG98" i="7"/>
  <c r="T98" i="7"/>
  <c r="H98" i="7"/>
  <c r="J127" i="7" s="1"/>
  <c r="AG97" i="7"/>
  <c r="AH126" i="7" s="1"/>
  <c r="AI126" i="7" s="1"/>
  <c r="T97" i="7"/>
  <c r="V111" i="7" s="1"/>
  <c r="H97" i="7"/>
  <c r="J126" i="7" s="1"/>
  <c r="AG96" i="7"/>
  <c r="V96" i="7"/>
  <c r="T96" i="7"/>
  <c r="H96" i="7"/>
  <c r="AG95" i="7"/>
  <c r="T95" i="7"/>
  <c r="W123" i="7" s="1"/>
  <c r="X123" i="7" s="1"/>
  <c r="H95" i="7"/>
  <c r="AG94" i="7"/>
  <c r="U94" i="7"/>
  <c r="T94" i="7"/>
  <c r="H94" i="7"/>
  <c r="AG93" i="7"/>
  <c r="AH121" i="7" s="1"/>
  <c r="AI121" i="7" s="1"/>
  <c r="T93" i="7"/>
  <c r="H93" i="7"/>
  <c r="AG92" i="7"/>
  <c r="T92" i="7"/>
  <c r="H92" i="7"/>
  <c r="J121" i="7" s="1"/>
  <c r="AG91" i="7"/>
  <c r="AH117" i="7" s="1"/>
  <c r="AI117" i="7" s="1"/>
  <c r="T91" i="7"/>
  <c r="V104" i="7" s="1"/>
  <c r="H91" i="7"/>
  <c r="AG90" i="7"/>
  <c r="U90" i="7"/>
  <c r="T90" i="7"/>
  <c r="H90" i="7"/>
  <c r="J119" i="7" s="1"/>
  <c r="AG89" i="7"/>
  <c r="T89" i="7"/>
  <c r="H89" i="7"/>
  <c r="J118" i="7" s="1"/>
  <c r="AG88" i="7"/>
  <c r="T88" i="7"/>
  <c r="H88" i="7"/>
  <c r="I117" i="7" s="1"/>
  <c r="K117" i="7" s="1"/>
  <c r="AG87" i="7"/>
  <c r="AH115" i="7" s="1"/>
  <c r="AI115" i="7" s="1"/>
  <c r="T87" i="7"/>
  <c r="W115" i="7" s="1"/>
  <c r="X115" i="7" s="1"/>
  <c r="H87" i="7"/>
  <c r="AG86" i="7"/>
  <c r="U86" i="7"/>
  <c r="T86" i="7"/>
  <c r="H86" i="7"/>
  <c r="AG85" i="7"/>
  <c r="AH113" i="7" s="1"/>
  <c r="AI113" i="7" s="1"/>
  <c r="T85" i="7"/>
  <c r="H85" i="7"/>
  <c r="AG84" i="7"/>
  <c r="T84" i="7"/>
  <c r="H84" i="7"/>
  <c r="AG83" i="7"/>
  <c r="AH112" i="7" s="1"/>
  <c r="AI112" i="7" s="1"/>
  <c r="T83" i="7"/>
  <c r="W111" i="7" s="1"/>
  <c r="X111" i="7" s="1"/>
  <c r="H83" i="7"/>
  <c r="AG82" i="7"/>
  <c r="T82" i="7"/>
  <c r="H82" i="7"/>
  <c r="J111" i="7" s="1"/>
  <c r="AG81" i="7"/>
  <c r="T81" i="7"/>
  <c r="H81" i="7"/>
  <c r="AG80" i="7"/>
  <c r="V80" i="7"/>
  <c r="T80" i="7"/>
  <c r="H80" i="7"/>
  <c r="J107" i="7" s="1"/>
  <c r="AG79" i="7"/>
  <c r="T79" i="7"/>
  <c r="V92" i="7" s="1"/>
  <c r="H79" i="7"/>
  <c r="AG78" i="7"/>
  <c r="U78" i="7"/>
  <c r="T78" i="7"/>
  <c r="H78" i="7"/>
  <c r="AG77" i="7"/>
  <c r="AH105" i="7" s="1"/>
  <c r="AI105" i="7" s="1"/>
  <c r="T77" i="7"/>
  <c r="H77" i="7"/>
  <c r="AG76" i="7"/>
  <c r="T76" i="7"/>
  <c r="H76" i="7"/>
  <c r="J105" i="7" s="1"/>
  <c r="AG75" i="7"/>
  <c r="AH101" i="7" s="1"/>
  <c r="AI101" i="7" s="1"/>
  <c r="T75" i="7"/>
  <c r="V78" i="7" s="1"/>
  <c r="H75" i="7"/>
  <c r="AG74" i="7"/>
  <c r="U74" i="7"/>
  <c r="T74" i="7"/>
  <c r="H74" i="7"/>
  <c r="J103" i="7" s="1"/>
  <c r="AG73" i="7"/>
  <c r="T73" i="7"/>
  <c r="H73" i="7"/>
  <c r="J102" i="7" s="1"/>
  <c r="AG72" i="7"/>
  <c r="T72" i="7"/>
  <c r="H72" i="7"/>
  <c r="I101" i="7" s="1"/>
  <c r="K101" i="7" s="1"/>
  <c r="AG71" i="7"/>
  <c r="AH99" i="7" s="1"/>
  <c r="AI99" i="7" s="1"/>
  <c r="T71" i="7"/>
  <c r="W99" i="7" s="1"/>
  <c r="X99" i="7" s="1"/>
  <c r="H71" i="7"/>
  <c r="AG70" i="7"/>
  <c r="U70" i="7"/>
  <c r="T70" i="7"/>
  <c r="H70" i="7"/>
  <c r="AG69" i="7"/>
  <c r="AH97" i="7" s="1"/>
  <c r="AI97" i="7" s="1"/>
  <c r="T69" i="7"/>
  <c r="H69" i="7"/>
  <c r="AG68" i="7"/>
  <c r="T68" i="7"/>
  <c r="H68" i="7"/>
  <c r="J97" i="7" s="1"/>
  <c r="AG67" i="7"/>
  <c r="AH96" i="7" s="1"/>
  <c r="AI96" i="7" s="1"/>
  <c r="T67" i="7"/>
  <c r="U72" i="7" s="1"/>
  <c r="H67" i="7"/>
  <c r="AG66" i="7"/>
  <c r="T66" i="7"/>
  <c r="H66" i="7"/>
  <c r="J95" i="7" s="1"/>
  <c r="AG65" i="7"/>
  <c r="T65" i="7"/>
  <c r="H65" i="7"/>
  <c r="AG64" i="7"/>
  <c r="T64" i="7"/>
  <c r="H64" i="7"/>
  <c r="I93" i="7" s="1"/>
  <c r="K93" i="7" s="1"/>
  <c r="AG63" i="7"/>
  <c r="T63" i="7"/>
  <c r="W91" i="7" s="1"/>
  <c r="X91" i="7" s="1"/>
  <c r="H63" i="7"/>
  <c r="AG62" i="7"/>
  <c r="U62" i="7"/>
  <c r="T62" i="7"/>
  <c r="H62" i="7"/>
  <c r="AG61" i="7"/>
  <c r="T61" i="7"/>
  <c r="H61" i="7"/>
  <c r="AG60" i="7"/>
  <c r="T60" i="7"/>
  <c r="H60" i="7"/>
  <c r="I89" i="7" s="1"/>
  <c r="K89" i="7" s="1"/>
  <c r="AG59" i="7"/>
  <c r="T59" i="7"/>
  <c r="V62" i="7" s="1"/>
  <c r="H59" i="7"/>
  <c r="AG58" i="7"/>
  <c r="U58" i="7"/>
  <c r="T58" i="7"/>
  <c r="H58" i="7"/>
  <c r="J87" i="7" s="1"/>
  <c r="AG57" i="7"/>
  <c r="T57" i="7"/>
  <c r="H57" i="7"/>
  <c r="J86" i="7" s="1"/>
  <c r="AG56" i="7"/>
  <c r="T56" i="7"/>
  <c r="H56" i="7"/>
  <c r="J85" i="7" s="1"/>
  <c r="AG55" i="7"/>
  <c r="AH83" i="7" s="1"/>
  <c r="AI83" i="7" s="1"/>
  <c r="T55" i="7"/>
  <c r="H55" i="7"/>
  <c r="AG54" i="7"/>
  <c r="T54" i="7"/>
  <c r="H54" i="7"/>
  <c r="J83" i="7" s="1"/>
  <c r="AG53" i="7"/>
  <c r="T53" i="7"/>
  <c r="H53" i="7"/>
  <c r="AG52" i="7"/>
  <c r="T52" i="7"/>
  <c r="H52" i="7"/>
  <c r="J81" i="7" s="1"/>
  <c r="AG51" i="7"/>
  <c r="AH80" i="7" s="1"/>
  <c r="AI80" i="7" s="1"/>
  <c r="T51" i="7"/>
  <c r="U56" i="7" s="1"/>
  <c r="H51" i="7"/>
  <c r="AG50" i="7"/>
  <c r="T50" i="7"/>
  <c r="H50" i="7"/>
  <c r="J79" i="7" s="1"/>
  <c r="AG49" i="7"/>
  <c r="T49" i="7"/>
  <c r="U54" i="7" s="1"/>
  <c r="H49" i="7"/>
  <c r="AG48" i="7"/>
  <c r="T48" i="7"/>
  <c r="H48" i="7"/>
  <c r="I77" i="7" s="1"/>
  <c r="K77" i="7" s="1"/>
  <c r="AG47" i="7"/>
  <c r="T47" i="7"/>
  <c r="H47" i="7"/>
  <c r="AG46" i="7"/>
  <c r="U46" i="7"/>
  <c r="T46" i="7"/>
  <c r="H46" i="7"/>
  <c r="AG45" i="7"/>
  <c r="T45" i="7"/>
  <c r="H45" i="7"/>
  <c r="AG44" i="7"/>
  <c r="T44" i="7"/>
  <c r="H44" i="7"/>
  <c r="I73" i="7" s="1"/>
  <c r="K73" i="7" s="1"/>
  <c r="AG43" i="7"/>
  <c r="AH67" i="7" s="1"/>
  <c r="AI67" i="7" s="1"/>
  <c r="T43" i="7"/>
  <c r="V46" i="7" s="1"/>
  <c r="I43" i="7"/>
  <c r="K43" i="7" s="1"/>
  <c r="H43" i="7"/>
  <c r="AG42" i="7"/>
  <c r="U42" i="7"/>
  <c r="T42" i="7"/>
  <c r="H42" i="7"/>
  <c r="J71" i="7" s="1"/>
  <c r="AG41" i="7"/>
  <c r="T41" i="7"/>
  <c r="H41" i="7"/>
  <c r="J70" i="7" s="1"/>
  <c r="AG40" i="7"/>
  <c r="T40" i="7"/>
  <c r="H40" i="7"/>
  <c r="J45" i="7" s="1"/>
  <c r="AG39" i="7"/>
  <c r="T39" i="7"/>
  <c r="W63" i="7" s="1"/>
  <c r="X63" i="7" s="1"/>
  <c r="H39" i="7"/>
  <c r="AG38" i="7"/>
  <c r="T38" i="7"/>
  <c r="H38" i="7"/>
  <c r="J67" i="7" s="1"/>
  <c r="AG37" i="7"/>
  <c r="T37" i="7"/>
  <c r="H37" i="7"/>
  <c r="AG36" i="7"/>
  <c r="T36" i="7"/>
  <c r="H36" i="7"/>
  <c r="J65" i="7" s="1"/>
  <c r="AG35" i="7"/>
  <c r="AH64" i="7" s="1"/>
  <c r="AI64" i="7" s="1"/>
  <c r="T35" i="7"/>
  <c r="U40" i="7" s="1"/>
  <c r="H35" i="7"/>
  <c r="AG34" i="7"/>
  <c r="T34" i="7"/>
  <c r="H34" i="7"/>
  <c r="J63" i="7" s="1"/>
  <c r="AG33" i="7"/>
  <c r="T33" i="7"/>
  <c r="U38" i="7" s="1"/>
  <c r="H33" i="7"/>
  <c r="AG32" i="7"/>
  <c r="T32" i="7"/>
  <c r="H32" i="7"/>
  <c r="I61" i="7" s="1"/>
  <c r="K61" i="7" s="1"/>
  <c r="AG31" i="7"/>
  <c r="T31" i="7"/>
  <c r="W45" i="7" s="1"/>
  <c r="X45" i="7" s="1"/>
  <c r="H31" i="7"/>
  <c r="AG30" i="7"/>
  <c r="AH59" i="7" s="1"/>
  <c r="AI59" i="7" s="1"/>
  <c r="T30" i="7"/>
  <c r="U36" i="7" s="1"/>
  <c r="H30" i="7"/>
  <c r="AG29" i="7"/>
  <c r="V29" i="7"/>
  <c r="T29" i="7"/>
  <c r="H29" i="7"/>
  <c r="AG28" i="7"/>
  <c r="T28" i="7"/>
  <c r="W53" i="7" s="1"/>
  <c r="X53" i="7" s="1"/>
  <c r="H28" i="7"/>
  <c r="J57" i="7" s="1"/>
  <c r="AG27" i="7"/>
  <c r="T27" i="7"/>
  <c r="H27" i="7"/>
  <c r="AG26" i="7"/>
  <c r="T26" i="7"/>
  <c r="H26" i="7"/>
  <c r="J53" i="7" s="1"/>
  <c r="AG25" i="7"/>
  <c r="AH54" i="7" s="1"/>
  <c r="AI54" i="7" s="1"/>
  <c r="T25" i="7"/>
  <c r="H25" i="7"/>
  <c r="AG24" i="7"/>
  <c r="T24" i="7"/>
  <c r="U30" i="7" s="1"/>
  <c r="H24" i="7"/>
  <c r="AG23" i="7"/>
  <c r="AH52" i="7" s="1"/>
  <c r="AI52" i="7" s="1"/>
  <c r="T23" i="7"/>
  <c r="H23" i="7"/>
  <c r="AG22" i="7"/>
  <c r="AH51" i="7" s="1"/>
  <c r="AI51" i="7" s="1"/>
  <c r="T22" i="7"/>
  <c r="U28" i="7" s="1"/>
  <c r="H22" i="7"/>
  <c r="AG21" i="7"/>
  <c r="T21" i="7"/>
  <c r="W47" i="7" s="1"/>
  <c r="X47" i="7" s="1"/>
  <c r="H21" i="7"/>
  <c r="AG20" i="7"/>
  <c r="T20" i="7"/>
  <c r="V34" i="7" s="1"/>
  <c r="H20" i="7"/>
  <c r="J49" i="7" s="1"/>
  <c r="AG19" i="7"/>
  <c r="T19" i="7"/>
  <c r="H19" i="7"/>
  <c r="AG18" i="7"/>
  <c r="T18" i="7"/>
  <c r="H18" i="7"/>
  <c r="J47" i="7" s="1"/>
  <c r="AG17" i="7"/>
  <c r="AH46" i="7" s="1"/>
  <c r="AI46" i="7" s="1"/>
  <c r="T17" i="7"/>
  <c r="H17" i="7"/>
  <c r="AG16" i="7"/>
  <c r="AH45" i="7" s="1"/>
  <c r="AI45" i="7" s="1"/>
  <c r="T16" i="7"/>
  <c r="V30" i="7" s="1"/>
  <c r="H16" i="7"/>
  <c r="AG15" i="7"/>
  <c r="AH44" i="7" s="1"/>
  <c r="AI44" i="7" s="1"/>
  <c r="T15" i="7"/>
  <c r="V28" i="7" s="1"/>
  <c r="H15" i="7"/>
  <c r="AG14" i="7"/>
  <c r="T14" i="7"/>
  <c r="H14" i="7"/>
  <c r="AG13" i="7"/>
  <c r="T13" i="7"/>
  <c r="V27" i="7" s="1"/>
  <c r="H13" i="7"/>
  <c r="AG12" i="7"/>
  <c r="T12" i="7"/>
  <c r="H12" i="7"/>
  <c r="AG11" i="7"/>
  <c r="T11" i="7"/>
  <c r="H11" i="7"/>
  <c r="J39" i="7" s="1"/>
  <c r="AG10" i="7"/>
  <c r="T10" i="7"/>
  <c r="H10" i="7"/>
  <c r="AG9" i="7"/>
  <c r="T9" i="7"/>
  <c r="H9" i="7"/>
  <c r="AG8" i="7"/>
  <c r="T8" i="7"/>
  <c r="H8" i="7"/>
  <c r="AG7" i="7"/>
  <c r="T7" i="7"/>
  <c r="H7" i="7"/>
  <c r="AG6" i="7"/>
  <c r="AH31" i="7" s="1"/>
  <c r="AI31" i="7" s="1"/>
  <c r="T6" i="7"/>
  <c r="H6" i="7"/>
  <c r="J35" i="7" s="1"/>
  <c r="AG5" i="7"/>
  <c r="T5" i="7"/>
  <c r="H5" i="7"/>
  <c r="AG4" i="7"/>
  <c r="T4" i="7"/>
  <c r="U10" i="7" s="1"/>
  <c r="H4" i="7"/>
  <c r="AG3" i="7"/>
  <c r="AH32" i="7" s="1"/>
  <c r="AI32" i="7" s="1"/>
  <c r="T3" i="7"/>
  <c r="H3" i="7"/>
  <c r="AG2" i="7"/>
  <c r="T2" i="7"/>
  <c r="H2" i="7"/>
  <c r="AB32" i="6"/>
  <c r="AB31" i="6"/>
  <c r="W2" i="6"/>
  <c r="W567" i="6"/>
  <c r="V567" i="6"/>
  <c r="T567" i="6"/>
  <c r="S567" i="6"/>
  <c r="P567" i="6"/>
  <c r="W566" i="6"/>
  <c r="V566" i="6"/>
  <c r="T566" i="6"/>
  <c r="S566" i="6"/>
  <c r="P566" i="6"/>
  <c r="W565" i="6"/>
  <c r="V565" i="6"/>
  <c r="T565" i="6"/>
  <c r="S565" i="6"/>
  <c r="P565" i="6"/>
  <c r="W564" i="6"/>
  <c r="V564" i="6"/>
  <c r="T564" i="6"/>
  <c r="S564" i="6"/>
  <c r="P564" i="6"/>
  <c r="W563" i="6"/>
  <c r="V563" i="6"/>
  <c r="T563" i="6"/>
  <c r="S563" i="6"/>
  <c r="P563" i="6"/>
  <c r="W562" i="6"/>
  <c r="V562" i="6"/>
  <c r="T562" i="6"/>
  <c r="S562" i="6"/>
  <c r="P562" i="6"/>
  <c r="W561" i="6"/>
  <c r="V561" i="6"/>
  <c r="T561" i="6"/>
  <c r="S561" i="6"/>
  <c r="P561" i="6"/>
  <c r="W560" i="6"/>
  <c r="V560" i="6"/>
  <c r="T560" i="6"/>
  <c r="S560" i="6"/>
  <c r="P560" i="6"/>
  <c r="W559" i="6"/>
  <c r="V559" i="6"/>
  <c r="T559" i="6"/>
  <c r="S559" i="6"/>
  <c r="P559" i="6"/>
  <c r="W558" i="6"/>
  <c r="V558" i="6"/>
  <c r="K558" i="6" s="1"/>
  <c r="T558" i="6"/>
  <c r="S558" i="6"/>
  <c r="P558" i="6"/>
  <c r="W557" i="6"/>
  <c r="V557" i="6"/>
  <c r="T557" i="6"/>
  <c r="S557" i="6"/>
  <c r="P557" i="6"/>
  <c r="W556" i="6"/>
  <c r="V556" i="6"/>
  <c r="T556" i="6"/>
  <c r="S556" i="6"/>
  <c r="P556" i="6"/>
  <c r="W555" i="6"/>
  <c r="V555" i="6"/>
  <c r="T555" i="6"/>
  <c r="S555" i="6"/>
  <c r="P555" i="6"/>
  <c r="W554" i="6"/>
  <c r="V554" i="6"/>
  <c r="T554" i="6"/>
  <c r="S554" i="6"/>
  <c r="P554" i="6"/>
  <c r="W553" i="6"/>
  <c r="V553" i="6"/>
  <c r="T553" i="6"/>
  <c r="S553" i="6"/>
  <c r="P553" i="6"/>
  <c r="W552" i="6"/>
  <c r="V552" i="6"/>
  <c r="T552" i="6"/>
  <c r="S552" i="6"/>
  <c r="P552" i="6"/>
  <c r="W551" i="6"/>
  <c r="V551" i="6"/>
  <c r="T551" i="6"/>
  <c r="S551" i="6"/>
  <c r="P551" i="6"/>
  <c r="W550" i="6"/>
  <c r="V550" i="6"/>
  <c r="T550" i="6"/>
  <c r="S550" i="6"/>
  <c r="P550" i="6"/>
  <c r="W549" i="6"/>
  <c r="V549" i="6"/>
  <c r="K550" i="6" s="1"/>
  <c r="T549" i="6"/>
  <c r="S549" i="6"/>
  <c r="P549" i="6"/>
  <c r="W548" i="6"/>
  <c r="V548" i="6"/>
  <c r="T548" i="6"/>
  <c r="S548" i="6"/>
  <c r="P548" i="6"/>
  <c r="W547" i="6"/>
  <c r="V547" i="6"/>
  <c r="T547" i="6"/>
  <c r="S547" i="6"/>
  <c r="P547" i="6"/>
  <c r="W546" i="6"/>
  <c r="V546" i="6"/>
  <c r="T546" i="6"/>
  <c r="S546" i="6"/>
  <c r="P546" i="6"/>
  <c r="W545" i="6"/>
  <c r="V545" i="6"/>
  <c r="T545" i="6"/>
  <c r="S545" i="6"/>
  <c r="P545" i="6"/>
  <c r="W544" i="6"/>
  <c r="V544" i="6"/>
  <c r="T544" i="6"/>
  <c r="S544" i="6"/>
  <c r="P544" i="6"/>
  <c r="W543" i="6"/>
  <c r="V543" i="6"/>
  <c r="T543" i="6"/>
  <c r="S543" i="6"/>
  <c r="P543" i="6"/>
  <c r="W542" i="6"/>
  <c r="V542" i="6"/>
  <c r="T542" i="6"/>
  <c r="S542" i="6"/>
  <c r="P542" i="6"/>
  <c r="W541" i="6"/>
  <c r="V541" i="6"/>
  <c r="T541" i="6"/>
  <c r="S541" i="6"/>
  <c r="P541" i="6"/>
  <c r="W540" i="6"/>
  <c r="V540" i="6"/>
  <c r="T540" i="6"/>
  <c r="S540" i="6"/>
  <c r="P540" i="6"/>
  <c r="W539" i="6"/>
  <c r="V539" i="6"/>
  <c r="T539" i="6"/>
  <c r="S539" i="6"/>
  <c r="P539" i="6"/>
  <c r="W538" i="6"/>
  <c r="V538" i="6"/>
  <c r="T538" i="6"/>
  <c r="S538" i="6"/>
  <c r="P538" i="6"/>
  <c r="W537" i="6"/>
  <c r="V537" i="6"/>
  <c r="T537" i="6"/>
  <c r="S537" i="6"/>
  <c r="P537" i="6"/>
  <c r="W536" i="6"/>
  <c r="V536" i="6"/>
  <c r="T536" i="6"/>
  <c r="S536" i="6"/>
  <c r="P536" i="6"/>
  <c r="W535" i="6"/>
  <c r="V535" i="6"/>
  <c r="T535" i="6"/>
  <c r="S535" i="6"/>
  <c r="P535" i="6"/>
  <c r="W534" i="6"/>
  <c r="V534" i="6"/>
  <c r="T534" i="6"/>
  <c r="S534" i="6"/>
  <c r="P534" i="6"/>
  <c r="W533" i="6"/>
  <c r="V533" i="6"/>
  <c r="T533" i="6"/>
  <c r="S533" i="6"/>
  <c r="P533" i="6"/>
  <c r="W532" i="6"/>
  <c r="V532" i="6"/>
  <c r="T532" i="6"/>
  <c r="S532" i="6"/>
  <c r="P532" i="6"/>
  <c r="W531" i="6"/>
  <c r="V531" i="6"/>
  <c r="T531" i="6"/>
  <c r="S531" i="6"/>
  <c r="P531" i="6"/>
  <c r="W530" i="6"/>
  <c r="V530" i="6"/>
  <c r="T530" i="6"/>
  <c r="S530" i="6"/>
  <c r="P530" i="6"/>
  <c r="W529" i="6"/>
  <c r="V529" i="6"/>
  <c r="T529" i="6"/>
  <c r="S529" i="6"/>
  <c r="P529" i="6"/>
  <c r="W528" i="6"/>
  <c r="V528" i="6"/>
  <c r="T528" i="6"/>
  <c r="S528" i="6"/>
  <c r="P528" i="6"/>
  <c r="W527" i="6"/>
  <c r="V527" i="6"/>
  <c r="T527" i="6"/>
  <c r="S527" i="6"/>
  <c r="P527" i="6"/>
  <c r="W526" i="6"/>
  <c r="V526" i="6"/>
  <c r="T526" i="6"/>
  <c r="S526" i="6"/>
  <c r="P526" i="6"/>
  <c r="W525" i="6"/>
  <c r="V525" i="6"/>
  <c r="T525" i="6"/>
  <c r="S525" i="6"/>
  <c r="P525" i="6"/>
  <c r="W524" i="6"/>
  <c r="V524" i="6"/>
  <c r="T524" i="6"/>
  <c r="S524" i="6"/>
  <c r="P524" i="6"/>
  <c r="W523" i="6"/>
  <c r="V523" i="6"/>
  <c r="T523" i="6"/>
  <c r="S523" i="6"/>
  <c r="P523" i="6"/>
  <c r="W522" i="6"/>
  <c r="V522" i="6"/>
  <c r="T522" i="6"/>
  <c r="S522" i="6"/>
  <c r="P522" i="6"/>
  <c r="W521" i="6"/>
  <c r="V521" i="6"/>
  <c r="T521" i="6"/>
  <c r="S521" i="6"/>
  <c r="P521" i="6"/>
  <c r="W520" i="6"/>
  <c r="V520" i="6"/>
  <c r="T520" i="6"/>
  <c r="S520" i="6"/>
  <c r="P520" i="6"/>
  <c r="W519" i="6"/>
  <c r="V519" i="6"/>
  <c r="T519" i="6"/>
  <c r="S519" i="6"/>
  <c r="P519" i="6"/>
  <c r="W518" i="6"/>
  <c r="V518" i="6"/>
  <c r="T518" i="6"/>
  <c r="S518" i="6"/>
  <c r="P518" i="6"/>
  <c r="W517" i="6"/>
  <c r="V517" i="6"/>
  <c r="K518" i="6" s="1"/>
  <c r="T517" i="6"/>
  <c r="S517" i="6"/>
  <c r="P517" i="6"/>
  <c r="W516" i="6"/>
  <c r="V516" i="6"/>
  <c r="T516" i="6"/>
  <c r="S516" i="6"/>
  <c r="P516" i="6"/>
  <c r="W515" i="6"/>
  <c r="V515" i="6"/>
  <c r="T515" i="6"/>
  <c r="S515" i="6"/>
  <c r="P515" i="6"/>
  <c r="W514" i="6"/>
  <c r="V514" i="6"/>
  <c r="T514" i="6"/>
  <c r="S514" i="6"/>
  <c r="P514" i="6"/>
  <c r="W513" i="6"/>
  <c r="V513" i="6"/>
  <c r="K514" i="6" s="1"/>
  <c r="T513" i="6"/>
  <c r="S513" i="6"/>
  <c r="P513" i="6"/>
  <c r="W512" i="6"/>
  <c r="V512" i="6"/>
  <c r="T512" i="6"/>
  <c r="S512" i="6"/>
  <c r="P512" i="6"/>
  <c r="W511" i="6"/>
  <c r="V511" i="6"/>
  <c r="T511" i="6"/>
  <c r="S511" i="6"/>
  <c r="P511" i="6"/>
  <c r="W510" i="6"/>
  <c r="V510" i="6"/>
  <c r="T510" i="6"/>
  <c r="S510" i="6"/>
  <c r="P510" i="6"/>
  <c r="W509" i="6"/>
  <c r="V509" i="6"/>
  <c r="T509" i="6"/>
  <c r="S509" i="6"/>
  <c r="P509" i="6"/>
  <c r="W508" i="6"/>
  <c r="V508" i="6"/>
  <c r="T508" i="6"/>
  <c r="S508" i="6"/>
  <c r="P508" i="6"/>
  <c r="W507" i="6"/>
  <c r="V507" i="6"/>
  <c r="T507" i="6"/>
  <c r="S507" i="6"/>
  <c r="P507" i="6"/>
  <c r="W506" i="6"/>
  <c r="V506" i="6"/>
  <c r="T506" i="6"/>
  <c r="S506" i="6"/>
  <c r="P506" i="6"/>
  <c r="W505" i="6"/>
  <c r="V505" i="6"/>
  <c r="T505" i="6"/>
  <c r="S505" i="6"/>
  <c r="P505" i="6"/>
  <c r="W504" i="6"/>
  <c r="V504" i="6"/>
  <c r="T504" i="6"/>
  <c r="S504" i="6"/>
  <c r="P504" i="6"/>
  <c r="W503" i="6"/>
  <c r="V503" i="6"/>
  <c r="K504" i="6" s="1"/>
  <c r="T503" i="6"/>
  <c r="S503" i="6"/>
  <c r="P503" i="6"/>
  <c r="W502" i="6"/>
  <c r="V502" i="6"/>
  <c r="T502" i="6"/>
  <c r="S502" i="6"/>
  <c r="P502" i="6"/>
  <c r="W501" i="6"/>
  <c r="V501" i="6"/>
  <c r="T501" i="6"/>
  <c r="S501" i="6"/>
  <c r="P501" i="6"/>
  <c r="K501" i="6"/>
  <c r="W500" i="6"/>
  <c r="V500" i="6"/>
  <c r="T500" i="6"/>
  <c r="S500" i="6"/>
  <c r="P500" i="6"/>
  <c r="W499" i="6"/>
  <c r="V499" i="6"/>
  <c r="K500" i="6" s="1"/>
  <c r="T499" i="6"/>
  <c r="S499" i="6"/>
  <c r="P499" i="6"/>
  <c r="W498" i="6"/>
  <c r="V498" i="6"/>
  <c r="K499" i="6" s="1"/>
  <c r="T498" i="6"/>
  <c r="S498" i="6"/>
  <c r="P498" i="6"/>
  <c r="W497" i="6"/>
  <c r="V497" i="6"/>
  <c r="T497" i="6"/>
  <c r="S497" i="6"/>
  <c r="P497" i="6"/>
  <c r="W496" i="6"/>
  <c r="V496" i="6"/>
  <c r="T496" i="6"/>
  <c r="S496" i="6"/>
  <c r="P496" i="6"/>
  <c r="W495" i="6"/>
  <c r="V495" i="6"/>
  <c r="T495" i="6"/>
  <c r="S495" i="6"/>
  <c r="P495" i="6"/>
  <c r="W494" i="6"/>
  <c r="V494" i="6"/>
  <c r="T494" i="6"/>
  <c r="S494" i="6"/>
  <c r="P494" i="6"/>
  <c r="W493" i="6"/>
  <c r="V493" i="6"/>
  <c r="K494" i="6" s="1"/>
  <c r="T493" i="6"/>
  <c r="S493" i="6"/>
  <c r="P493" i="6"/>
  <c r="W492" i="6"/>
  <c r="V492" i="6"/>
  <c r="T492" i="6"/>
  <c r="S492" i="6"/>
  <c r="P492" i="6"/>
  <c r="W491" i="6"/>
  <c r="V491" i="6"/>
  <c r="T491" i="6"/>
  <c r="S491" i="6"/>
  <c r="P491" i="6"/>
  <c r="W490" i="6"/>
  <c r="V490" i="6"/>
  <c r="T490" i="6"/>
  <c r="S490" i="6"/>
  <c r="P490" i="6"/>
  <c r="W489" i="6"/>
  <c r="V489" i="6"/>
  <c r="T489" i="6"/>
  <c r="S489" i="6"/>
  <c r="P489" i="6"/>
  <c r="W488" i="6"/>
  <c r="V488" i="6"/>
  <c r="T488" i="6"/>
  <c r="S488" i="6"/>
  <c r="P488" i="6"/>
  <c r="W487" i="6"/>
  <c r="V487" i="6"/>
  <c r="T487" i="6"/>
  <c r="S487" i="6"/>
  <c r="P487" i="6"/>
  <c r="W486" i="6"/>
  <c r="V486" i="6"/>
  <c r="T486" i="6"/>
  <c r="S486" i="6"/>
  <c r="P486" i="6"/>
  <c r="W485" i="6"/>
  <c r="V485" i="6"/>
  <c r="T485" i="6"/>
  <c r="S485" i="6"/>
  <c r="P485" i="6"/>
  <c r="W484" i="6"/>
  <c r="V484" i="6"/>
  <c r="AA513" i="6" s="1"/>
  <c r="T484" i="6"/>
  <c r="S484" i="6"/>
  <c r="P484" i="6"/>
  <c r="W483" i="6"/>
  <c r="V483" i="6"/>
  <c r="T483" i="6"/>
  <c r="S483" i="6"/>
  <c r="P483" i="6"/>
  <c r="W482" i="6"/>
  <c r="V482" i="6"/>
  <c r="AA511" i="6" s="1"/>
  <c r="T482" i="6"/>
  <c r="S482" i="6"/>
  <c r="P482" i="6"/>
  <c r="W481" i="6"/>
  <c r="V481" i="6"/>
  <c r="T481" i="6"/>
  <c r="S481" i="6"/>
  <c r="P481" i="6"/>
  <c r="W480" i="6"/>
  <c r="V480" i="6"/>
  <c r="T480" i="6"/>
  <c r="S480" i="6"/>
  <c r="P480" i="6"/>
  <c r="W479" i="6"/>
  <c r="V479" i="6"/>
  <c r="T479" i="6"/>
  <c r="S479" i="6"/>
  <c r="P479" i="6"/>
  <c r="W478" i="6"/>
  <c r="V478" i="6"/>
  <c r="T478" i="6"/>
  <c r="S478" i="6"/>
  <c r="P478" i="6"/>
  <c r="W477" i="6"/>
  <c r="V477" i="6"/>
  <c r="T477" i="6"/>
  <c r="S477" i="6"/>
  <c r="P477" i="6"/>
  <c r="W476" i="6"/>
  <c r="V476" i="6"/>
  <c r="T476" i="6"/>
  <c r="S476" i="6"/>
  <c r="P476" i="6"/>
  <c r="W475" i="6"/>
  <c r="V475" i="6"/>
  <c r="K476" i="6" s="1"/>
  <c r="T475" i="6"/>
  <c r="S475" i="6"/>
  <c r="P475" i="6"/>
  <c r="W474" i="6"/>
  <c r="V474" i="6"/>
  <c r="T474" i="6"/>
  <c r="S474" i="6"/>
  <c r="P474" i="6"/>
  <c r="W473" i="6"/>
  <c r="V473" i="6"/>
  <c r="T473" i="6"/>
  <c r="S473" i="6"/>
  <c r="P473" i="6"/>
  <c r="W472" i="6"/>
  <c r="V472" i="6"/>
  <c r="T472" i="6"/>
  <c r="S472" i="6"/>
  <c r="P472" i="6"/>
  <c r="W471" i="6"/>
  <c r="V471" i="6"/>
  <c r="T471" i="6"/>
  <c r="S471" i="6"/>
  <c r="P471" i="6"/>
  <c r="W470" i="6"/>
  <c r="V470" i="6"/>
  <c r="T470" i="6"/>
  <c r="S470" i="6"/>
  <c r="P470" i="6"/>
  <c r="W469" i="6"/>
  <c r="V469" i="6"/>
  <c r="T469" i="6"/>
  <c r="S469" i="6"/>
  <c r="P469" i="6"/>
  <c r="W468" i="6"/>
  <c r="V468" i="6"/>
  <c r="T468" i="6"/>
  <c r="S468" i="6"/>
  <c r="P468" i="6"/>
  <c r="W467" i="6"/>
  <c r="V467" i="6"/>
  <c r="T467" i="6"/>
  <c r="S467" i="6"/>
  <c r="P467" i="6"/>
  <c r="W466" i="6"/>
  <c r="V466" i="6"/>
  <c r="T466" i="6"/>
  <c r="S466" i="6"/>
  <c r="P466" i="6"/>
  <c r="W465" i="6"/>
  <c r="V465" i="6"/>
  <c r="T465" i="6"/>
  <c r="S465" i="6"/>
  <c r="P465" i="6"/>
  <c r="W464" i="6"/>
  <c r="V464" i="6"/>
  <c r="T464" i="6"/>
  <c r="S464" i="6"/>
  <c r="P464" i="6"/>
  <c r="W463" i="6"/>
  <c r="V463" i="6"/>
  <c r="T463" i="6"/>
  <c r="S463" i="6"/>
  <c r="P463" i="6"/>
  <c r="W462" i="6"/>
  <c r="V462" i="6"/>
  <c r="T462" i="6"/>
  <c r="S462" i="6"/>
  <c r="P462" i="6"/>
  <c r="W461" i="6"/>
  <c r="V461" i="6"/>
  <c r="T461" i="6"/>
  <c r="S461" i="6"/>
  <c r="P461" i="6"/>
  <c r="W460" i="6"/>
  <c r="V460" i="6"/>
  <c r="T460" i="6"/>
  <c r="S460" i="6"/>
  <c r="P460" i="6"/>
  <c r="W459" i="6"/>
  <c r="V459" i="6"/>
  <c r="T459" i="6"/>
  <c r="S459" i="6"/>
  <c r="P459" i="6"/>
  <c r="W458" i="6"/>
  <c r="V458" i="6"/>
  <c r="T458" i="6"/>
  <c r="S458" i="6"/>
  <c r="P458" i="6"/>
  <c r="W457" i="6"/>
  <c r="V457" i="6"/>
  <c r="T457" i="6"/>
  <c r="S457" i="6"/>
  <c r="P457" i="6"/>
  <c r="W456" i="6"/>
  <c r="V456" i="6"/>
  <c r="T456" i="6"/>
  <c r="S456" i="6"/>
  <c r="P456" i="6"/>
  <c r="W455" i="6"/>
  <c r="V455" i="6"/>
  <c r="T455" i="6"/>
  <c r="S455" i="6"/>
  <c r="P455" i="6"/>
  <c r="W454" i="6"/>
  <c r="V454" i="6"/>
  <c r="T454" i="6"/>
  <c r="S454" i="6"/>
  <c r="P454" i="6"/>
  <c r="W453" i="6"/>
  <c r="V453" i="6"/>
  <c r="K454" i="6" s="1"/>
  <c r="T453" i="6"/>
  <c r="S453" i="6"/>
  <c r="P453" i="6"/>
  <c r="W452" i="6"/>
  <c r="V452" i="6"/>
  <c r="AA481" i="6" s="1"/>
  <c r="T452" i="6"/>
  <c r="S452" i="6"/>
  <c r="P452" i="6"/>
  <c r="W451" i="6"/>
  <c r="V451" i="6"/>
  <c r="T451" i="6"/>
  <c r="S451" i="6"/>
  <c r="P451" i="6"/>
  <c r="W450" i="6"/>
  <c r="V450" i="6"/>
  <c r="K451" i="6" s="1"/>
  <c r="T450" i="6"/>
  <c r="S450" i="6"/>
  <c r="P450" i="6"/>
  <c r="W449" i="6"/>
  <c r="V449" i="6"/>
  <c r="K450" i="6" s="1"/>
  <c r="T449" i="6"/>
  <c r="S449" i="6"/>
  <c r="P449" i="6"/>
  <c r="W448" i="6"/>
  <c r="V448" i="6"/>
  <c r="T448" i="6"/>
  <c r="S448" i="6"/>
  <c r="P448" i="6"/>
  <c r="W447" i="6"/>
  <c r="V447" i="6"/>
  <c r="T447" i="6"/>
  <c r="S447" i="6"/>
  <c r="P447" i="6"/>
  <c r="W446" i="6"/>
  <c r="V446" i="6"/>
  <c r="T446" i="6"/>
  <c r="S446" i="6"/>
  <c r="P446" i="6"/>
  <c r="W445" i="6"/>
  <c r="V445" i="6"/>
  <c r="K446" i="6" s="1"/>
  <c r="T445" i="6"/>
  <c r="S445" i="6"/>
  <c r="P445" i="6"/>
  <c r="W444" i="6"/>
  <c r="V444" i="6"/>
  <c r="T444" i="6"/>
  <c r="S444" i="6"/>
  <c r="P444" i="6"/>
  <c r="W443" i="6"/>
  <c r="V443" i="6"/>
  <c r="T443" i="6"/>
  <c r="S443" i="6"/>
  <c r="P443" i="6"/>
  <c r="W442" i="6"/>
  <c r="V442" i="6"/>
  <c r="K443" i="6" s="1"/>
  <c r="T442" i="6"/>
  <c r="S442" i="6"/>
  <c r="P442" i="6"/>
  <c r="W441" i="6"/>
  <c r="V441" i="6"/>
  <c r="AA470" i="6" s="1"/>
  <c r="T441" i="6"/>
  <c r="S441" i="6"/>
  <c r="P441" i="6"/>
  <c r="W440" i="6"/>
  <c r="V440" i="6"/>
  <c r="T440" i="6"/>
  <c r="S440" i="6"/>
  <c r="P440" i="6"/>
  <c r="W439" i="6"/>
  <c r="V439" i="6"/>
  <c r="T439" i="6"/>
  <c r="S439" i="6"/>
  <c r="P439" i="6"/>
  <c r="W438" i="6"/>
  <c r="V438" i="6"/>
  <c r="T438" i="6"/>
  <c r="S438" i="6"/>
  <c r="P438" i="6"/>
  <c r="W437" i="6"/>
  <c r="V437" i="6"/>
  <c r="T437" i="6"/>
  <c r="S437" i="6"/>
  <c r="P437" i="6"/>
  <c r="W436" i="6"/>
  <c r="V436" i="6"/>
  <c r="T436" i="6"/>
  <c r="S436" i="6"/>
  <c r="P436" i="6"/>
  <c r="W435" i="6"/>
  <c r="V435" i="6"/>
  <c r="T435" i="6"/>
  <c r="S435" i="6"/>
  <c r="P435" i="6"/>
  <c r="W434" i="6"/>
  <c r="V434" i="6"/>
  <c r="T434" i="6"/>
  <c r="S434" i="6"/>
  <c r="P434" i="6"/>
  <c r="W433" i="6"/>
  <c r="V433" i="6"/>
  <c r="T433" i="6"/>
  <c r="S433" i="6"/>
  <c r="P433" i="6"/>
  <c r="W432" i="6"/>
  <c r="V432" i="6"/>
  <c r="T432" i="6"/>
  <c r="S432" i="6"/>
  <c r="P432" i="6"/>
  <c r="W431" i="6"/>
  <c r="V431" i="6"/>
  <c r="T431" i="6"/>
  <c r="S431" i="6"/>
  <c r="P431" i="6"/>
  <c r="W430" i="6"/>
  <c r="V430" i="6"/>
  <c r="K431" i="6" s="1"/>
  <c r="T430" i="6"/>
  <c r="S430" i="6"/>
  <c r="P430" i="6"/>
  <c r="W429" i="6"/>
  <c r="V429" i="6"/>
  <c r="K430" i="6" s="1"/>
  <c r="T429" i="6"/>
  <c r="S429" i="6"/>
  <c r="P429" i="6"/>
  <c r="W428" i="6"/>
  <c r="V428" i="6"/>
  <c r="T428" i="6"/>
  <c r="S428" i="6"/>
  <c r="P428" i="6"/>
  <c r="W427" i="6"/>
  <c r="V427" i="6"/>
  <c r="T427" i="6"/>
  <c r="S427" i="6"/>
  <c r="P427" i="6"/>
  <c r="W426" i="6"/>
  <c r="V426" i="6"/>
  <c r="K427" i="6" s="1"/>
  <c r="T426" i="6"/>
  <c r="S426" i="6"/>
  <c r="P426" i="6"/>
  <c r="W425" i="6"/>
  <c r="V425" i="6"/>
  <c r="T425" i="6"/>
  <c r="S425" i="6"/>
  <c r="P425" i="6"/>
  <c r="W424" i="6"/>
  <c r="V424" i="6"/>
  <c r="T424" i="6"/>
  <c r="S424" i="6"/>
  <c r="P424" i="6"/>
  <c r="W423" i="6"/>
  <c r="V423" i="6"/>
  <c r="T423" i="6"/>
  <c r="S423" i="6"/>
  <c r="P423" i="6"/>
  <c r="W422" i="6"/>
  <c r="V422" i="6"/>
  <c r="T422" i="6"/>
  <c r="S422" i="6"/>
  <c r="P422" i="6"/>
  <c r="W421" i="6"/>
  <c r="V421" i="6"/>
  <c r="T421" i="6"/>
  <c r="S421" i="6"/>
  <c r="P421" i="6"/>
  <c r="W420" i="6"/>
  <c r="V420" i="6"/>
  <c r="K421" i="6" s="1"/>
  <c r="T420" i="6"/>
  <c r="S420" i="6"/>
  <c r="P420" i="6"/>
  <c r="W419" i="6"/>
  <c r="V419" i="6"/>
  <c r="AA448" i="6" s="1"/>
  <c r="T419" i="6"/>
  <c r="S419" i="6"/>
  <c r="P419" i="6"/>
  <c r="W418" i="6"/>
  <c r="V418" i="6"/>
  <c r="T418" i="6"/>
  <c r="S418" i="6"/>
  <c r="P418" i="6"/>
  <c r="W417" i="6"/>
  <c r="V417" i="6"/>
  <c r="T417" i="6"/>
  <c r="S417" i="6"/>
  <c r="P417" i="6"/>
  <c r="W416" i="6"/>
  <c r="V416" i="6"/>
  <c r="T416" i="6"/>
  <c r="S416" i="6"/>
  <c r="P416" i="6"/>
  <c r="W415" i="6"/>
  <c r="V415" i="6"/>
  <c r="T415" i="6"/>
  <c r="S415" i="6"/>
  <c r="P415" i="6"/>
  <c r="W414" i="6"/>
  <c r="V414" i="6"/>
  <c r="T414" i="6"/>
  <c r="S414" i="6"/>
  <c r="P414" i="6"/>
  <c r="W413" i="6"/>
  <c r="V413" i="6"/>
  <c r="T413" i="6"/>
  <c r="S413" i="6"/>
  <c r="P413" i="6"/>
  <c r="W412" i="6"/>
  <c r="V412" i="6"/>
  <c r="T412" i="6"/>
  <c r="S412" i="6"/>
  <c r="P412" i="6"/>
  <c r="W411" i="6"/>
  <c r="V411" i="6"/>
  <c r="T411" i="6"/>
  <c r="S411" i="6"/>
  <c r="P411" i="6"/>
  <c r="W410" i="6"/>
  <c r="V410" i="6"/>
  <c r="T410" i="6"/>
  <c r="S410" i="6"/>
  <c r="P410" i="6"/>
  <c r="W409" i="6"/>
  <c r="V409" i="6"/>
  <c r="T409" i="6"/>
  <c r="S409" i="6"/>
  <c r="P409" i="6"/>
  <c r="W408" i="6"/>
  <c r="V408" i="6"/>
  <c r="T408" i="6"/>
  <c r="S408" i="6"/>
  <c r="P408" i="6"/>
  <c r="W407" i="6"/>
  <c r="V407" i="6"/>
  <c r="T407" i="6"/>
  <c r="S407" i="6"/>
  <c r="P407" i="6"/>
  <c r="W406" i="6"/>
  <c r="V406" i="6"/>
  <c r="T406" i="6"/>
  <c r="S406" i="6"/>
  <c r="P406" i="6"/>
  <c r="W405" i="6"/>
  <c r="V405" i="6"/>
  <c r="T405" i="6"/>
  <c r="S405" i="6"/>
  <c r="P405" i="6"/>
  <c r="W404" i="6"/>
  <c r="V404" i="6"/>
  <c r="K405" i="6" s="1"/>
  <c r="T404" i="6"/>
  <c r="S404" i="6"/>
  <c r="P404" i="6"/>
  <c r="W403" i="6"/>
  <c r="V403" i="6"/>
  <c r="AA432" i="6" s="1"/>
  <c r="T403" i="6"/>
  <c r="S403" i="6"/>
  <c r="P403" i="6"/>
  <c r="W402" i="6"/>
  <c r="V402" i="6"/>
  <c r="T402" i="6"/>
  <c r="S402" i="6"/>
  <c r="P402" i="6"/>
  <c r="W401" i="6"/>
  <c r="V401" i="6"/>
  <c r="T401" i="6"/>
  <c r="S401" i="6"/>
  <c r="P401" i="6"/>
  <c r="W400" i="6"/>
  <c r="V400" i="6"/>
  <c r="T400" i="6"/>
  <c r="S400" i="6"/>
  <c r="P400" i="6"/>
  <c r="W399" i="6"/>
  <c r="V399" i="6"/>
  <c r="T399" i="6"/>
  <c r="S399" i="6"/>
  <c r="P399" i="6"/>
  <c r="W398" i="6"/>
  <c r="V398" i="6"/>
  <c r="K399" i="6" s="1"/>
  <c r="T398" i="6"/>
  <c r="S398" i="6"/>
  <c r="P398" i="6"/>
  <c r="W397" i="6"/>
  <c r="V397" i="6"/>
  <c r="T397" i="6"/>
  <c r="S397" i="6"/>
  <c r="P397" i="6"/>
  <c r="W396" i="6"/>
  <c r="V396" i="6"/>
  <c r="T396" i="6"/>
  <c r="S396" i="6"/>
  <c r="P396" i="6"/>
  <c r="W395" i="6"/>
  <c r="V395" i="6"/>
  <c r="T395" i="6"/>
  <c r="S395" i="6"/>
  <c r="P395" i="6"/>
  <c r="W394" i="6"/>
  <c r="V394" i="6"/>
  <c r="T394" i="6"/>
  <c r="S394" i="6"/>
  <c r="P394" i="6"/>
  <c r="W393" i="6"/>
  <c r="V393" i="6"/>
  <c r="T393" i="6"/>
  <c r="S393" i="6"/>
  <c r="P393" i="6"/>
  <c r="W392" i="6"/>
  <c r="V392" i="6"/>
  <c r="T392" i="6"/>
  <c r="S392" i="6"/>
  <c r="P392" i="6"/>
  <c r="W391" i="6"/>
  <c r="V391" i="6"/>
  <c r="T391" i="6"/>
  <c r="S391" i="6"/>
  <c r="P391" i="6"/>
  <c r="W390" i="6"/>
  <c r="V390" i="6"/>
  <c r="T390" i="6"/>
  <c r="S390" i="6"/>
  <c r="P390" i="6"/>
  <c r="W389" i="6"/>
  <c r="V389" i="6"/>
  <c r="T389" i="6"/>
  <c r="S389" i="6"/>
  <c r="P389" i="6"/>
  <c r="W388" i="6"/>
  <c r="V388" i="6"/>
  <c r="T388" i="6"/>
  <c r="S388" i="6"/>
  <c r="P388" i="6"/>
  <c r="W387" i="6"/>
  <c r="V387" i="6"/>
  <c r="T387" i="6"/>
  <c r="S387" i="6"/>
  <c r="P387" i="6"/>
  <c r="W386" i="6"/>
  <c r="V386" i="6"/>
  <c r="T386" i="6"/>
  <c r="S386" i="6"/>
  <c r="P386" i="6"/>
  <c r="W385" i="6"/>
  <c r="V385" i="6"/>
  <c r="T385" i="6"/>
  <c r="S385" i="6"/>
  <c r="P385" i="6"/>
  <c r="W384" i="6"/>
  <c r="V384" i="6"/>
  <c r="T384" i="6"/>
  <c r="S384" i="6"/>
  <c r="P384" i="6"/>
  <c r="W383" i="6"/>
  <c r="V383" i="6"/>
  <c r="T383" i="6"/>
  <c r="S383" i="6"/>
  <c r="P383" i="6"/>
  <c r="W382" i="6"/>
  <c r="V382" i="6"/>
  <c r="T382" i="6"/>
  <c r="S382" i="6"/>
  <c r="P382" i="6"/>
  <c r="W381" i="6"/>
  <c r="V381" i="6"/>
  <c r="T381" i="6"/>
  <c r="S381" i="6"/>
  <c r="P381" i="6"/>
  <c r="W380" i="6"/>
  <c r="V380" i="6"/>
  <c r="T380" i="6"/>
  <c r="S380" i="6"/>
  <c r="P380" i="6"/>
  <c r="W379" i="6"/>
  <c r="V379" i="6"/>
  <c r="T379" i="6"/>
  <c r="S379" i="6"/>
  <c r="P379" i="6"/>
  <c r="W378" i="6"/>
  <c r="V378" i="6"/>
  <c r="T378" i="6"/>
  <c r="S378" i="6"/>
  <c r="P378" i="6"/>
  <c r="W377" i="6"/>
  <c r="V377" i="6"/>
  <c r="T377" i="6"/>
  <c r="S377" i="6"/>
  <c r="P377" i="6"/>
  <c r="W376" i="6"/>
  <c r="V376" i="6"/>
  <c r="T376" i="6"/>
  <c r="S376" i="6"/>
  <c r="P376" i="6"/>
  <c r="W375" i="6"/>
  <c r="V375" i="6"/>
  <c r="T375" i="6"/>
  <c r="S375" i="6"/>
  <c r="P375" i="6"/>
  <c r="W374" i="6"/>
  <c r="V374" i="6"/>
  <c r="T374" i="6"/>
  <c r="S374" i="6"/>
  <c r="P374" i="6"/>
  <c r="W373" i="6"/>
  <c r="V373" i="6"/>
  <c r="T373" i="6"/>
  <c r="S373" i="6"/>
  <c r="P373" i="6"/>
  <c r="W372" i="6"/>
  <c r="V372" i="6"/>
  <c r="T372" i="6"/>
  <c r="S372" i="6"/>
  <c r="P372" i="6"/>
  <c r="W371" i="6"/>
  <c r="V371" i="6"/>
  <c r="T371" i="6"/>
  <c r="S371" i="6"/>
  <c r="P371" i="6"/>
  <c r="W370" i="6"/>
  <c r="V370" i="6"/>
  <c r="T370" i="6"/>
  <c r="S370" i="6"/>
  <c r="P370" i="6"/>
  <c r="W369" i="6"/>
  <c r="V369" i="6"/>
  <c r="K370" i="6" s="1"/>
  <c r="T369" i="6"/>
  <c r="S369" i="6"/>
  <c r="P369" i="6"/>
  <c r="W368" i="6"/>
  <c r="V368" i="6"/>
  <c r="T368" i="6"/>
  <c r="S368" i="6"/>
  <c r="P368" i="6"/>
  <c r="W367" i="6"/>
  <c r="V367" i="6"/>
  <c r="T367" i="6"/>
  <c r="S367" i="6"/>
  <c r="P367" i="6"/>
  <c r="W366" i="6"/>
  <c r="V366" i="6"/>
  <c r="K367" i="6" s="1"/>
  <c r="T366" i="6"/>
  <c r="S366" i="6"/>
  <c r="P366" i="6"/>
  <c r="W365" i="6"/>
  <c r="V365" i="6"/>
  <c r="T365" i="6"/>
  <c r="S365" i="6"/>
  <c r="P365" i="6"/>
  <c r="W364" i="6"/>
  <c r="V364" i="6"/>
  <c r="T364" i="6"/>
  <c r="S364" i="6"/>
  <c r="P364" i="6"/>
  <c r="W363" i="6"/>
  <c r="V363" i="6"/>
  <c r="T363" i="6"/>
  <c r="S363" i="6"/>
  <c r="P363" i="6"/>
  <c r="W362" i="6"/>
  <c r="V362" i="6"/>
  <c r="T362" i="6"/>
  <c r="S362" i="6"/>
  <c r="P362" i="6"/>
  <c r="W361" i="6"/>
  <c r="V361" i="6"/>
  <c r="K362" i="6" s="1"/>
  <c r="T361" i="6"/>
  <c r="S361" i="6"/>
  <c r="P361" i="6"/>
  <c r="W360" i="6"/>
  <c r="V360" i="6"/>
  <c r="T360" i="6"/>
  <c r="S360" i="6"/>
  <c r="P360" i="6"/>
  <c r="W359" i="6"/>
  <c r="V359" i="6"/>
  <c r="T359" i="6"/>
  <c r="S359" i="6"/>
  <c r="P359" i="6"/>
  <c r="W358" i="6"/>
  <c r="V358" i="6"/>
  <c r="T358" i="6"/>
  <c r="S358" i="6"/>
  <c r="P358" i="6"/>
  <c r="W357" i="6"/>
  <c r="V357" i="6"/>
  <c r="T357" i="6"/>
  <c r="S357" i="6"/>
  <c r="P357" i="6"/>
  <c r="W356" i="6"/>
  <c r="V356" i="6"/>
  <c r="T356" i="6"/>
  <c r="S356" i="6"/>
  <c r="P356" i="6"/>
  <c r="W355" i="6"/>
  <c r="V355" i="6"/>
  <c r="T355" i="6"/>
  <c r="S355" i="6"/>
  <c r="P355" i="6"/>
  <c r="W354" i="6"/>
  <c r="V354" i="6"/>
  <c r="T354" i="6"/>
  <c r="S354" i="6"/>
  <c r="P354" i="6"/>
  <c r="W353" i="6"/>
  <c r="V353" i="6"/>
  <c r="T353" i="6"/>
  <c r="S353" i="6"/>
  <c r="P353" i="6"/>
  <c r="W352" i="6"/>
  <c r="V352" i="6"/>
  <c r="T352" i="6"/>
  <c r="S352" i="6"/>
  <c r="P352" i="6"/>
  <c r="W351" i="6"/>
  <c r="V351" i="6"/>
  <c r="T351" i="6"/>
  <c r="S351" i="6"/>
  <c r="P351" i="6"/>
  <c r="W350" i="6"/>
  <c r="V350" i="6"/>
  <c r="T350" i="6"/>
  <c r="S350" i="6"/>
  <c r="P350" i="6"/>
  <c r="W349" i="6"/>
  <c r="V349" i="6"/>
  <c r="T349" i="6"/>
  <c r="S349" i="6"/>
  <c r="P349" i="6"/>
  <c r="W348" i="6"/>
  <c r="V348" i="6"/>
  <c r="K349" i="6" s="1"/>
  <c r="T348" i="6"/>
  <c r="S348" i="6"/>
  <c r="P348" i="6"/>
  <c r="W347" i="6"/>
  <c r="V347" i="6"/>
  <c r="T347" i="6"/>
  <c r="S347" i="6"/>
  <c r="P347" i="6"/>
  <c r="W346" i="6"/>
  <c r="V346" i="6"/>
  <c r="T346" i="6"/>
  <c r="S346" i="6"/>
  <c r="P346" i="6"/>
  <c r="W345" i="6"/>
  <c r="V345" i="6"/>
  <c r="T345" i="6"/>
  <c r="S345" i="6"/>
  <c r="P345" i="6"/>
  <c r="W344" i="6"/>
  <c r="V344" i="6"/>
  <c r="T344" i="6"/>
  <c r="S344" i="6"/>
  <c r="P344" i="6"/>
  <c r="W343" i="6"/>
  <c r="V343" i="6"/>
  <c r="T343" i="6"/>
  <c r="S343" i="6"/>
  <c r="P343" i="6"/>
  <c r="W342" i="6"/>
  <c r="V342" i="6"/>
  <c r="T342" i="6"/>
  <c r="S342" i="6"/>
  <c r="P342" i="6"/>
  <c r="W341" i="6"/>
  <c r="V341" i="6"/>
  <c r="T341" i="6"/>
  <c r="S341" i="6"/>
  <c r="P341" i="6"/>
  <c r="W340" i="6"/>
  <c r="V340" i="6"/>
  <c r="T340" i="6"/>
  <c r="S340" i="6"/>
  <c r="P340" i="6"/>
  <c r="W339" i="6"/>
  <c r="V339" i="6"/>
  <c r="T339" i="6"/>
  <c r="S339" i="6"/>
  <c r="P339" i="6"/>
  <c r="W338" i="6"/>
  <c r="V338" i="6"/>
  <c r="T338" i="6"/>
  <c r="S338" i="6"/>
  <c r="P338" i="6"/>
  <c r="W337" i="6"/>
  <c r="V337" i="6"/>
  <c r="T337" i="6"/>
  <c r="S337" i="6"/>
  <c r="P337" i="6"/>
  <c r="W336" i="6"/>
  <c r="V336" i="6"/>
  <c r="T336" i="6"/>
  <c r="S336" i="6"/>
  <c r="P336" i="6"/>
  <c r="W335" i="6"/>
  <c r="V335" i="6"/>
  <c r="T335" i="6"/>
  <c r="S335" i="6"/>
  <c r="P335" i="6"/>
  <c r="W334" i="6"/>
  <c r="V334" i="6"/>
  <c r="T334" i="6"/>
  <c r="S334" i="6"/>
  <c r="P334" i="6"/>
  <c r="W333" i="6"/>
  <c r="V333" i="6"/>
  <c r="T333" i="6"/>
  <c r="S333" i="6"/>
  <c r="P333" i="6"/>
  <c r="W332" i="6"/>
  <c r="V332" i="6"/>
  <c r="T332" i="6"/>
  <c r="S332" i="6"/>
  <c r="P332" i="6"/>
  <c r="W331" i="6"/>
  <c r="V331" i="6"/>
  <c r="T331" i="6"/>
  <c r="S331" i="6"/>
  <c r="P331" i="6"/>
  <c r="W330" i="6"/>
  <c r="V330" i="6"/>
  <c r="T330" i="6"/>
  <c r="S330" i="6"/>
  <c r="P330" i="6"/>
  <c r="W329" i="6"/>
  <c r="V329" i="6"/>
  <c r="T329" i="6"/>
  <c r="S329" i="6"/>
  <c r="P329" i="6"/>
  <c r="W328" i="6"/>
  <c r="V328" i="6"/>
  <c r="T328" i="6"/>
  <c r="S328" i="6"/>
  <c r="P328" i="6"/>
  <c r="W327" i="6"/>
  <c r="V327" i="6"/>
  <c r="T327" i="6"/>
  <c r="S327" i="6"/>
  <c r="P327" i="6"/>
  <c r="W326" i="6"/>
  <c r="V326" i="6"/>
  <c r="T326" i="6"/>
  <c r="S326" i="6"/>
  <c r="P326" i="6"/>
  <c r="W325" i="6"/>
  <c r="V325" i="6"/>
  <c r="T325" i="6"/>
  <c r="S325" i="6"/>
  <c r="P325" i="6"/>
  <c r="W324" i="6"/>
  <c r="V324" i="6"/>
  <c r="K324" i="6" s="1"/>
  <c r="T324" i="6"/>
  <c r="S324" i="6"/>
  <c r="P324" i="6"/>
  <c r="W323" i="6"/>
  <c r="V323" i="6"/>
  <c r="T323" i="6"/>
  <c r="S323" i="6"/>
  <c r="P323" i="6"/>
  <c r="W322" i="6"/>
  <c r="V322" i="6"/>
  <c r="T322" i="6"/>
  <c r="S322" i="6"/>
  <c r="P322" i="6"/>
  <c r="W321" i="6"/>
  <c r="V321" i="6"/>
  <c r="T321" i="6"/>
  <c r="S321" i="6"/>
  <c r="P321" i="6"/>
  <c r="W320" i="6"/>
  <c r="V320" i="6"/>
  <c r="T320" i="6"/>
  <c r="S320" i="6"/>
  <c r="P320" i="6"/>
  <c r="W319" i="6"/>
  <c r="V319" i="6"/>
  <c r="T319" i="6"/>
  <c r="S319" i="6"/>
  <c r="P319" i="6"/>
  <c r="W318" i="6"/>
  <c r="V318" i="6"/>
  <c r="T318" i="6"/>
  <c r="S318" i="6"/>
  <c r="P318" i="6"/>
  <c r="W317" i="6"/>
  <c r="V317" i="6"/>
  <c r="T317" i="6"/>
  <c r="S317" i="6"/>
  <c r="P317" i="6"/>
  <c r="W316" i="6"/>
  <c r="V316" i="6"/>
  <c r="T316" i="6"/>
  <c r="S316" i="6"/>
  <c r="P316" i="6"/>
  <c r="W315" i="6"/>
  <c r="V315" i="6"/>
  <c r="T315" i="6"/>
  <c r="S315" i="6"/>
  <c r="P315" i="6"/>
  <c r="W314" i="6"/>
  <c r="V314" i="6"/>
  <c r="K315" i="6" s="1"/>
  <c r="T314" i="6"/>
  <c r="S314" i="6"/>
  <c r="P314" i="6"/>
  <c r="W313" i="6"/>
  <c r="V313" i="6"/>
  <c r="K314" i="6" s="1"/>
  <c r="T313" i="6"/>
  <c r="S313" i="6"/>
  <c r="P313" i="6"/>
  <c r="W312" i="6"/>
  <c r="V312" i="6"/>
  <c r="T312" i="6"/>
  <c r="S312" i="6"/>
  <c r="P312" i="6"/>
  <c r="W311" i="6"/>
  <c r="V311" i="6"/>
  <c r="T311" i="6"/>
  <c r="S311" i="6"/>
  <c r="P311" i="6"/>
  <c r="W310" i="6"/>
  <c r="V310" i="6"/>
  <c r="T310" i="6"/>
  <c r="S310" i="6"/>
  <c r="P310" i="6"/>
  <c r="W309" i="6"/>
  <c r="V309" i="6"/>
  <c r="T309" i="6"/>
  <c r="S309" i="6"/>
  <c r="P309" i="6"/>
  <c r="W308" i="6"/>
  <c r="V308" i="6"/>
  <c r="T308" i="6"/>
  <c r="S308" i="6"/>
  <c r="P308" i="6"/>
  <c r="W307" i="6"/>
  <c r="V307" i="6"/>
  <c r="T307" i="6"/>
  <c r="S307" i="6"/>
  <c r="P307" i="6"/>
  <c r="W306" i="6"/>
  <c r="V306" i="6"/>
  <c r="K306" i="6" s="1"/>
  <c r="T306" i="6"/>
  <c r="S306" i="6"/>
  <c r="P306" i="6"/>
  <c r="W305" i="6"/>
  <c r="V305" i="6"/>
  <c r="T305" i="6"/>
  <c r="S305" i="6"/>
  <c r="P305" i="6"/>
  <c r="W304" i="6"/>
  <c r="V304" i="6"/>
  <c r="T304" i="6"/>
  <c r="S304" i="6"/>
  <c r="P304" i="6"/>
  <c r="W303" i="6"/>
  <c r="V303" i="6"/>
  <c r="T303" i="6"/>
  <c r="S303" i="6"/>
  <c r="P303" i="6"/>
  <c r="W302" i="6"/>
  <c r="V302" i="6"/>
  <c r="T302" i="6"/>
  <c r="S302" i="6"/>
  <c r="P302" i="6"/>
  <c r="W301" i="6"/>
  <c r="V301" i="6"/>
  <c r="T301" i="6"/>
  <c r="S301" i="6"/>
  <c r="P301" i="6"/>
  <c r="W300" i="6"/>
  <c r="V300" i="6"/>
  <c r="T300" i="6"/>
  <c r="S300" i="6"/>
  <c r="P300" i="6"/>
  <c r="W299" i="6"/>
  <c r="V299" i="6"/>
  <c r="T299" i="6"/>
  <c r="S299" i="6"/>
  <c r="P299" i="6"/>
  <c r="W298" i="6"/>
  <c r="V298" i="6"/>
  <c r="T298" i="6"/>
  <c r="S298" i="6"/>
  <c r="P298" i="6"/>
  <c r="W297" i="6"/>
  <c r="V297" i="6"/>
  <c r="K298" i="6" s="1"/>
  <c r="T297" i="6"/>
  <c r="S297" i="6"/>
  <c r="P297" i="6"/>
  <c r="W296" i="6"/>
  <c r="V296" i="6"/>
  <c r="T296" i="6"/>
  <c r="S296" i="6"/>
  <c r="P296" i="6"/>
  <c r="W295" i="6"/>
  <c r="V295" i="6"/>
  <c r="T295" i="6"/>
  <c r="S295" i="6"/>
  <c r="P295" i="6"/>
  <c r="W294" i="6"/>
  <c r="V294" i="6"/>
  <c r="T294" i="6"/>
  <c r="S294" i="6"/>
  <c r="P294" i="6"/>
  <c r="W293" i="6"/>
  <c r="V293" i="6"/>
  <c r="AA322" i="6" s="1"/>
  <c r="T293" i="6"/>
  <c r="S293" i="6"/>
  <c r="P293" i="6"/>
  <c r="W292" i="6"/>
  <c r="V292" i="6"/>
  <c r="T292" i="6"/>
  <c r="S292" i="6"/>
  <c r="P292" i="6"/>
  <c r="W291" i="6"/>
  <c r="V291" i="6"/>
  <c r="T291" i="6"/>
  <c r="S291" i="6"/>
  <c r="P291" i="6"/>
  <c r="W290" i="6"/>
  <c r="V290" i="6"/>
  <c r="T290" i="6"/>
  <c r="S290" i="6"/>
  <c r="P290" i="6"/>
  <c r="W289" i="6"/>
  <c r="V289" i="6"/>
  <c r="T289" i="6"/>
  <c r="S289" i="6"/>
  <c r="P289" i="6"/>
  <c r="W288" i="6"/>
  <c r="V288" i="6"/>
  <c r="T288" i="6"/>
  <c r="S288" i="6"/>
  <c r="P288" i="6"/>
  <c r="W287" i="6"/>
  <c r="V287" i="6"/>
  <c r="T287" i="6"/>
  <c r="S287" i="6"/>
  <c r="P287" i="6"/>
  <c r="W286" i="6"/>
  <c r="V286" i="6"/>
  <c r="T286" i="6"/>
  <c r="S286" i="6"/>
  <c r="P286" i="6"/>
  <c r="W285" i="6"/>
  <c r="V285" i="6"/>
  <c r="T285" i="6"/>
  <c r="S285" i="6"/>
  <c r="P285" i="6"/>
  <c r="W284" i="6"/>
  <c r="V284" i="6"/>
  <c r="T284" i="6"/>
  <c r="S284" i="6"/>
  <c r="P284" i="6"/>
  <c r="W283" i="6"/>
  <c r="V283" i="6"/>
  <c r="T283" i="6"/>
  <c r="S283" i="6"/>
  <c r="P283" i="6"/>
  <c r="W282" i="6"/>
  <c r="V282" i="6"/>
  <c r="K283" i="6" s="1"/>
  <c r="T282" i="6"/>
  <c r="S282" i="6"/>
  <c r="P282" i="6"/>
  <c r="W281" i="6"/>
  <c r="V281" i="6"/>
  <c r="T281" i="6"/>
  <c r="S281" i="6"/>
  <c r="P281" i="6"/>
  <c r="W280" i="6"/>
  <c r="V280" i="6"/>
  <c r="T280" i="6"/>
  <c r="S280" i="6"/>
  <c r="P280" i="6"/>
  <c r="W279" i="6"/>
  <c r="V279" i="6"/>
  <c r="K280" i="6" s="1"/>
  <c r="T279" i="6"/>
  <c r="S279" i="6"/>
  <c r="P279" i="6"/>
  <c r="W278" i="6"/>
  <c r="V278" i="6"/>
  <c r="K279" i="6" s="1"/>
  <c r="T278" i="6"/>
  <c r="S278" i="6"/>
  <c r="P278" i="6"/>
  <c r="W277" i="6"/>
  <c r="V277" i="6"/>
  <c r="T277" i="6"/>
  <c r="S277" i="6"/>
  <c r="P277" i="6"/>
  <c r="W276" i="6"/>
  <c r="V276" i="6"/>
  <c r="T276" i="6"/>
  <c r="S276" i="6"/>
  <c r="P276" i="6"/>
  <c r="W275" i="6"/>
  <c r="V275" i="6"/>
  <c r="T275" i="6"/>
  <c r="S275" i="6"/>
  <c r="P275" i="6"/>
  <c r="W274" i="6"/>
  <c r="V274" i="6"/>
  <c r="T274" i="6"/>
  <c r="S274" i="6"/>
  <c r="P274" i="6"/>
  <c r="W273" i="6"/>
  <c r="V273" i="6"/>
  <c r="T273" i="6"/>
  <c r="S273" i="6"/>
  <c r="P273" i="6"/>
  <c r="W272" i="6"/>
  <c r="V272" i="6"/>
  <c r="T272" i="6"/>
  <c r="S272" i="6"/>
  <c r="P272" i="6"/>
  <c r="W271" i="6"/>
  <c r="V271" i="6"/>
  <c r="T271" i="6"/>
  <c r="S271" i="6"/>
  <c r="P271" i="6"/>
  <c r="W270" i="6"/>
  <c r="V270" i="6"/>
  <c r="K271" i="6" s="1"/>
  <c r="T270" i="6"/>
  <c r="S270" i="6"/>
  <c r="P270" i="6"/>
  <c r="W269" i="6"/>
  <c r="V269" i="6"/>
  <c r="T269" i="6"/>
  <c r="S269" i="6"/>
  <c r="P269" i="6"/>
  <c r="W268" i="6"/>
  <c r="V268" i="6"/>
  <c r="T268" i="6"/>
  <c r="S268" i="6"/>
  <c r="P268" i="6"/>
  <c r="W267" i="6"/>
  <c r="V267" i="6"/>
  <c r="T267" i="6"/>
  <c r="S267" i="6"/>
  <c r="P267" i="6"/>
  <c r="W266" i="6"/>
  <c r="V266" i="6"/>
  <c r="T266" i="6"/>
  <c r="S266" i="6"/>
  <c r="P266" i="6"/>
  <c r="W265" i="6"/>
  <c r="V265" i="6"/>
  <c r="T265" i="6"/>
  <c r="S265" i="6"/>
  <c r="P265" i="6"/>
  <c r="W264" i="6"/>
  <c r="V264" i="6"/>
  <c r="T264" i="6"/>
  <c r="S264" i="6"/>
  <c r="P264" i="6"/>
  <c r="W263" i="6"/>
  <c r="V263" i="6"/>
  <c r="T263" i="6"/>
  <c r="S263" i="6"/>
  <c r="P263" i="6"/>
  <c r="W262" i="6"/>
  <c r="V262" i="6"/>
  <c r="T262" i="6"/>
  <c r="S262" i="6"/>
  <c r="P262" i="6"/>
  <c r="W261" i="6"/>
  <c r="V261" i="6"/>
  <c r="T261" i="6"/>
  <c r="S261" i="6"/>
  <c r="P261" i="6"/>
  <c r="W260" i="6"/>
  <c r="V260" i="6"/>
  <c r="T260" i="6"/>
  <c r="S260" i="6"/>
  <c r="P260" i="6"/>
  <c r="W259" i="6"/>
  <c r="V259" i="6"/>
  <c r="T259" i="6"/>
  <c r="S259" i="6"/>
  <c r="P259" i="6"/>
  <c r="W258" i="6"/>
  <c r="V258" i="6"/>
  <c r="T258" i="6"/>
  <c r="S258" i="6"/>
  <c r="P258" i="6"/>
  <c r="W257" i="6"/>
  <c r="V257" i="6"/>
  <c r="T257" i="6"/>
  <c r="S257" i="6"/>
  <c r="P257" i="6"/>
  <c r="W256" i="6"/>
  <c r="V256" i="6"/>
  <c r="K257" i="6" s="1"/>
  <c r="T256" i="6"/>
  <c r="S256" i="6"/>
  <c r="P256" i="6"/>
  <c r="W255" i="6"/>
  <c r="V255" i="6"/>
  <c r="T255" i="6"/>
  <c r="S255" i="6"/>
  <c r="P255" i="6"/>
  <c r="W254" i="6"/>
  <c r="V254" i="6"/>
  <c r="T254" i="6"/>
  <c r="S254" i="6"/>
  <c r="P254" i="6"/>
  <c r="W253" i="6"/>
  <c r="V253" i="6"/>
  <c r="T253" i="6"/>
  <c r="S253" i="6"/>
  <c r="P253" i="6"/>
  <c r="W252" i="6"/>
  <c r="V252" i="6"/>
  <c r="T252" i="6"/>
  <c r="S252" i="6"/>
  <c r="P252" i="6"/>
  <c r="W251" i="6"/>
  <c r="V251" i="6"/>
  <c r="T251" i="6"/>
  <c r="S251" i="6"/>
  <c r="P251" i="6"/>
  <c r="W250" i="6"/>
  <c r="V250" i="6"/>
  <c r="T250" i="6"/>
  <c r="S250" i="6"/>
  <c r="P250" i="6"/>
  <c r="W249" i="6"/>
  <c r="V249" i="6"/>
  <c r="K250" i="6" s="1"/>
  <c r="T249" i="6"/>
  <c r="S249" i="6"/>
  <c r="P249" i="6"/>
  <c r="W248" i="6"/>
  <c r="V248" i="6"/>
  <c r="T248" i="6"/>
  <c r="S248" i="6"/>
  <c r="P248" i="6"/>
  <c r="W247" i="6"/>
  <c r="V247" i="6"/>
  <c r="K248" i="6" s="1"/>
  <c r="T247" i="6"/>
  <c r="S247" i="6"/>
  <c r="P247" i="6"/>
  <c r="W246" i="6"/>
  <c r="V246" i="6"/>
  <c r="T246" i="6"/>
  <c r="S246" i="6"/>
  <c r="P246" i="6"/>
  <c r="W245" i="6"/>
  <c r="V245" i="6"/>
  <c r="T245" i="6"/>
  <c r="S245" i="6"/>
  <c r="P245" i="6"/>
  <c r="W244" i="6"/>
  <c r="V244" i="6"/>
  <c r="T244" i="6"/>
  <c r="S244" i="6"/>
  <c r="P244" i="6"/>
  <c r="W243" i="6"/>
  <c r="V243" i="6"/>
  <c r="T243" i="6"/>
  <c r="S243" i="6"/>
  <c r="P243" i="6"/>
  <c r="W242" i="6"/>
  <c r="V242" i="6"/>
  <c r="T242" i="6"/>
  <c r="S242" i="6"/>
  <c r="P242" i="6"/>
  <c r="W241" i="6"/>
  <c r="V241" i="6"/>
  <c r="T241" i="6"/>
  <c r="S241" i="6"/>
  <c r="P241" i="6"/>
  <c r="W240" i="6"/>
  <c r="V240" i="6"/>
  <c r="T240" i="6"/>
  <c r="S240" i="6"/>
  <c r="P240" i="6"/>
  <c r="W239" i="6"/>
  <c r="V239" i="6"/>
  <c r="K240" i="6" s="1"/>
  <c r="T239" i="6"/>
  <c r="S239" i="6"/>
  <c r="P239" i="6"/>
  <c r="W238" i="6"/>
  <c r="V238" i="6"/>
  <c r="T238" i="6"/>
  <c r="S238" i="6"/>
  <c r="P238" i="6"/>
  <c r="W237" i="6"/>
  <c r="V237" i="6"/>
  <c r="T237" i="6"/>
  <c r="S237" i="6"/>
  <c r="P237" i="6"/>
  <c r="W236" i="6"/>
  <c r="V236" i="6"/>
  <c r="T236" i="6"/>
  <c r="S236" i="6"/>
  <c r="P236" i="6"/>
  <c r="W235" i="6"/>
  <c r="V235" i="6"/>
  <c r="T235" i="6"/>
  <c r="S235" i="6"/>
  <c r="P235" i="6"/>
  <c r="W234" i="6"/>
  <c r="V234" i="6"/>
  <c r="T234" i="6"/>
  <c r="S234" i="6"/>
  <c r="P234" i="6"/>
  <c r="W233" i="6"/>
  <c r="V233" i="6"/>
  <c r="T233" i="6"/>
  <c r="S233" i="6"/>
  <c r="P233" i="6"/>
  <c r="W232" i="6"/>
  <c r="V232" i="6"/>
  <c r="T232" i="6"/>
  <c r="S232" i="6"/>
  <c r="P232" i="6"/>
  <c r="W231" i="6"/>
  <c r="V231" i="6"/>
  <c r="T231" i="6"/>
  <c r="S231" i="6"/>
  <c r="P231" i="6"/>
  <c r="W230" i="6"/>
  <c r="V230" i="6"/>
  <c r="T230" i="6"/>
  <c r="S230" i="6"/>
  <c r="P230" i="6"/>
  <c r="W229" i="6"/>
  <c r="V229" i="6"/>
  <c r="K230" i="6" s="1"/>
  <c r="T229" i="6"/>
  <c r="S229" i="6"/>
  <c r="P229" i="6"/>
  <c r="W228" i="6"/>
  <c r="V228" i="6"/>
  <c r="T228" i="6"/>
  <c r="S228" i="6"/>
  <c r="P228" i="6"/>
  <c r="W227" i="6"/>
  <c r="V227" i="6"/>
  <c r="T227" i="6"/>
  <c r="S227" i="6"/>
  <c r="P227" i="6"/>
  <c r="W226" i="6"/>
  <c r="V226" i="6"/>
  <c r="K227" i="6" s="1"/>
  <c r="T226" i="6"/>
  <c r="S226" i="6"/>
  <c r="P226" i="6"/>
  <c r="W225" i="6"/>
  <c r="V225" i="6"/>
  <c r="T225" i="6"/>
  <c r="S225" i="6"/>
  <c r="P225" i="6"/>
  <c r="W224" i="6"/>
  <c r="V224" i="6"/>
  <c r="T224" i="6"/>
  <c r="S224" i="6"/>
  <c r="P224" i="6"/>
  <c r="W223" i="6"/>
  <c r="V223" i="6"/>
  <c r="T223" i="6"/>
  <c r="S223" i="6"/>
  <c r="P223" i="6"/>
  <c r="W222" i="6"/>
  <c r="V222" i="6"/>
  <c r="T222" i="6"/>
  <c r="S222" i="6"/>
  <c r="P222" i="6"/>
  <c r="W221" i="6"/>
  <c r="V221" i="6"/>
  <c r="K222" i="6" s="1"/>
  <c r="T221" i="6"/>
  <c r="S221" i="6"/>
  <c r="P221" i="6"/>
  <c r="W220" i="6"/>
  <c r="V220" i="6"/>
  <c r="T220" i="6"/>
  <c r="S220" i="6"/>
  <c r="P220" i="6"/>
  <c r="W219" i="6"/>
  <c r="V219" i="6"/>
  <c r="T219" i="6"/>
  <c r="S219" i="6"/>
  <c r="P219" i="6"/>
  <c r="W218" i="6"/>
  <c r="V218" i="6"/>
  <c r="K219" i="6" s="1"/>
  <c r="T218" i="6"/>
  <c r="S218" i="6"/>
  <c r="P218" i="6"/>
  <c r="W217" i="6"/>
  <c r="V217" i="6"/>
  <c r="K218" i="6" s="1"/>
  <c r="T217" i="6"/>
  <c r="S217" i="6"/>
  <c r="P217" i="6"/>
  <c r="W216" i="6"/>
  <c r="V216" i="6"/>
  <c r="T216" i="6"/>
  <c r="S216" i="6"/>
  <c r="P216" i="6"/>
  <c r="Q245" i="6" s="1"/>
  <c r="W215" i="6"/>
  <c r="V215" i="6"/>
  <c r="T215" i="6"/>
  <c r="S215" i="6"/>
  <c r="P215" i="6"/>
  <c r="W214" i="6"/>
  <c r="V214" i="6"/>
  <c r="T214" i="6"/>
  <c r="S214" i="6"/>
  <c r="P214" i="6"/>
  <c r="W213" i="6"/>
  <c r="V213" i="6"/>
  <c r="T213" i="6"/>
  <c r="S213" i="6"/>
  <c r="P213" i="6"/>
  <c r="W212" i="6"/>
  <c r="V212" i="6"/>
  <c r="T212" i="6"/>
  <c r="S212" i="6"/>
  <c r="P212" i="6"/>
  <c r="W211" i="6"/>
  <c r="V211" i="6"/>
  <c r="T211" i="6"/>
  <c r="S211" i="6"/>
  <c r="P211" i="6"/>
  <c r="W210" i="6"/>
  <c r="V210" i="6"/>
  <c r="T210" i="6"/>
  <c r="S210" i="6"/>
  <c r="P210" i="6"/>
  <c r="W209" i="6"/>
  <c r="V209" i="6"/>
  <c r="K210" i="6" s="1"/>
  <c r="T209" i="6"/>
  <c r="S209" i="6"/>
  <c r="P209" i="6"/>
  <c r="W208" i="6"/>
  <c r="V208" i="6"/>
  <c r="T208" i="6"/>
  <c r="S208" i="6"/>
  <c r="P208" i="6"/>
  <c r="Q237" i="6" s="1"/>
  <c r="W207" i="6"/>
  <c r="V207" i="6"/>
  <c r="T207" i="6"/>
  <c r="S207" i="6"/>
  <c r="P207" i="6"/>
  <c r="W206" i="6"/>
  <c r="V206" i="6"/>
  <c r="T206" i="6"/>
  <c r="S206" i="6"/>
  <c r="P206" i="6"/>
  <c r="W205" i="6"/>
  <c r="V205" i="6"/>
  <c r="K206" i="6" s="1"/>
  <c r="T205" i="6"/>
  <c r="S205" i="6"/>
  <c r="P205" i="6"/>
  <c r="W204" i="6"/>
  <c r="V204" i="6"/>
  <c r="T204" i="6"/>
  <c r="S204" i="6"/>
  <c r="P204" i="6"/>
  <c r="W203" i="6"/>
  <c r="V203" i="6"/>
  <c r="T203" i="6"/>
  <c r="S203" i="6"/>
  <c r="P203" i="6"/>
  <c r="W202" i="6"/>
  <c r="V202" i="6"/>
  <c r="T202" i="6"/>
  <c r="S202" i="6"/>
  <c r="P202" i="6"/>
  <c r="W201" i="6"/>
  <c r="V201" i="6"/>
  <c r="T201" i="6"/>
  <c r="S201" i="6"/>
  <c r="P201" i="6"/>
  <c r="W200" i="6"/>
  <c r="V200" i="6"/>
  <c r="T200" i="6"/>
  <c r="S200" i="6"/>
  <c r="P200" i="6"/>
  <c r="W199" i="6"/>
  <c r="V199" i="6"/>
  <c r="T199" i="6"/>
  <c r="S199" i="6"/>
  <c r="P199" i="6"/>
  <c r="W198" i="6"/>
  <c r="V198" i="6"/>
  <c r="T198" i="6"/>
  <c r="S198" i="6"/>
  <c r="P198" i="6"/>
  <c r="W197" i="6"/>
  <c r="V197" i="6"/>
  <c r="T197" i="6"/>
  <c r="S197" i="6"/>
  <c r="P197" i="6"/>
  <c r="W196" i="6"/>
  <c r="V196" i="6"/>
  <c r="T196" i="6"/>
  <c r="S196" i="6"/>
  <c r="P196" i="6"/>
  <c r="W195" i="6"/>
  <c r="V195" i="6"/>
  <c r="T195" i="6"/>
  <c r="S195" i="6"/>
  <c r="P195" i="6"/>
  <c r="W194" i="6"/>
  <c r="V194" i="6"/>
  <c r="AA223" i="6" s="1"/>
  <c r="T194" i="6"/>
  <c r="S194" i="6"/>
  <c r="P194" i="6"/>
  <c r="W193" i="6"/>
  <c r="V193" i="6"/>
  <c r="T193" i="6"/>
  <c r="S193" i="6"/>
  <c r="P193" i="6"/>
  <c r="W192" i="6"/>
  <c r="V192" i="6"/>
  <c r="T192" i="6"/>
  <c r="S192" i="6"/>
  <c r="P192" i="6"/>
  <c r="W191" i="6"/>
  <c r="V191" i="6"/>
  <c r="T191" i="6"/>
  <c r="S191" i="6"/>
  <c r="P191" i="6"/>
  <c r="W190" i="6"/>
  <c r="V190" i="6"/>
  <c r="T190" i="6"/>
  <c r="S190" i="6"/>
  <c r="P190" i="6"/>
  <c r="W189" i="6"/>
  <c r="V189" i="6"/>
  <c r="T189" i="6"/>
  <c r="S189" i="6"/>
  <c r="P189" i="6"/>
  <c r="W188" i="6"/>
  <c r="V188" i="6"/>
  <c r="T188" i="6"/>
  <c r="S188" i="6"/>
  <c r="P188" i="6"/>
  <c r="W187" i="6"/>
  <c r="V187" i="6"/>
  <c r="T187" i="6"/>
  <c r="S187" i="6"/>
  <c r="P187" i="6"/>
  <c r="W186" i="6"/>
  <c r="V186" i="6"/>
  <c r="T186" i="6"/>
  <c r="S186" i="6"/>
  <c r="P186" i="6"/>
  <c r="W185" i="6"/>
  <c r="V185" i="6"/>
  <c r="T185" i="6"/>
  <c r="S185" i="6"/>
  <c r="P185" i="6"/>
  <c r="W184" i="6"/>
  <c r="V184" i="6"/>
  <c r="T184" i="6"/>
  <c r="S184" i="6"/>
  <c r="P184" i="6"/>
  <c r="W183" i="6"/>
  <c r="V183" i="6"/>
  <c r="T183" i="6"/>
  <c r="S183" i="6"/>
  <c r="P183" i="6"/>
  <c r="W182" i="6"/>
  <c r="V182" i="6"/>
  <c r="K183" i="6" s="1"/>
  <c r="T182" i="6"/>
  <c r="S182" i="6"/>
  <c r="P182" i="6"/>
  <c r="W181" i="6"/>
  <c r="V181" i="6"/>
  <c r="T181" i="6"/>
  <c r="S181" i="6"/>
  <c r="P181" i="6"/>
  <c r="W180" i="6"/>
  <c r="V180" i="6"/>
  <c r="T180" i="6"/>
  <c r="S180" i="6"/>
  <c r="P180" i="6"/>
  <c r="W179" i="6"/>
  <c r="V179" i="6"/>
  <c r="T179" i="6"/>
  <c r="S179" i="6"/>
  <c r="P179" i="6"/>
  <c r="W178" i="6"/>
  <c r="V178" i="6"/>
  <c r="T178" i="6"/>
  <c r="S178" i="6"/>
  <c r="P178" i="6"/>
  <c r="W177" i="6"/>
  <c r="V177" i="6"/>
  <c r="K177" i="6" s="1"/>
  <c r="T177" i="6"/>
  <c r="S177" i="6"/>
  <c r="P177" i="6"/>
  <c r="W176" i="6"/>
  <c r="V176" i="6"/>
  <c r="T176" i="6"/>
  <c r="S176" i="6"/>
  <c r="P176" i="6"/>
  <c r="W175" i="6"/>
  <c r="V175" i="6"/>
  <c r="T175" i="6"/>
  <c r="S175" i="6"/>
  <c r="P175" i="6"/>
  <c r="W174" i="6"/>
  <c r="V174" i="6"/>
  <c r="K175" i="6" s="1"/>
  <c r="T174" i="6"/>
  <c r="S174" i="6"/>
  <c r="P174" i="6"/>
  <c r="W173" i="6"/>
  <c r="V173" i="6"/>
  <c r="T173" i="6"/>
  <c r="S173" i="6"/>
  <c r="P173" i="6"/>
  <c r="W172" i="6"/>
  <c r="V172" i="6"/>
  <c r="T172" i="6"/>
  <c r="S172" i="6"/>
  <c r="P172" i="6"/>
  <c r="W171" i="6"/>
  <c r="V171" i="6"/>
  <c r="T171" i="6"/>
  <c r="S171" i="6"/>
  <c r="P171" i="6"/>
  <c r="W170" i="6"/>
  <c r="V170" i="6"/>
  <c r="T170" i="6"/>
  <c r="S170" i="6"/>
  <c r="P170" i="6"/>
  <c r="W169" i="6"/>
  <c r="V169" i="6"/>
  <c r="K169" i="6" s="1"/>
  <c r="T169" i="6"/>
  <c r="S169" i="6"/>
  <c r="P169" i="6"/>
  <c r="W168" i="6"/>
  <c r="V168" i="6"/>
  <c r="T168" i="6"/>
  <c r="S168" i="6"/>
  <c r="P168" i="6"/>
  <c r="W167" i="6"/>
  <c r="V167" i="6"/>
  <c r="T167" i="6"/>
  <c r="S167" i="6"/>
  <c r="P167" i="6"/>
  <c r="W166" i="6"/>
  <c r="V166" i="6"/>
  <c r="K167" i="6" s="1"/>
  <c r="T166" i="6"/>
  <c r="S166" i="6"/>
  <c r="P166" i="6"/>
  <c r="W165" i="6"/>
  <c r="V165" i="6"/>
  <c r="T165" i="6"/>
  <c r="S165" i="6"/>
  <c r="P165" i="6"/>
  <c r="W164" i="6"/>
  <c r="V164" i="6"/>
  <c r="T164" i="6"/>
  <c r="S164" i="6"/>
  <c r="P164" i="6"/>
  <c r="W163" i="6"/>
  <c r="V163" i="6"/>
  <c r="T163" i="6"/>
  <c r="S163" i="6"/>
  <c r="P163" i="6"/>
  <c r="W162" i="6"/>
  <c r="V162" i="6"/>
  <c r="T162" i="6"/>
  <c r="S162" i="6"/>
  <c r="P162" i="6"/>
  <c r="W161" i="6"/>
  <c r="V161" i="6"/>
  <c r="T161" i="6"/>
  <c r="S161" i="6"/>
  <c r="P161" i="6"/>
  <c r="W160" i="6"/>
  <c r="V160" i="6"/>
  <c r="T160" i="6"/>
  <c r="S160" i="6"/>
  <c r="P160" i="6"/>
  <c r="W159" i="6"/>
  <c r="V159" i="6"/>
  <c r="T159" i="6"/>
  <c r="S159" i="6"/>
  <c r="P159" i="6"/>
  <c r="W158" i="6"/>
  <c r="V158" i="6"/>
  <c r="T158" i="6"/>
  <c r="S158" i="6"/>
  <c r="P158" i="6"/>
  <c r="W157" i="6"/>
  <c r="V157" i="6"/>
  <c r="T157" i="6"/>
  <c r="S157" i="6"/>
  <c r="P157" i="6"/>
  <c r="W156" i="6"/>
  <c r="V156" i="6"/>
  <c r="T156" i="6"/>
  <c r="S156" i="6"/>
  <c r="P156" i="6"/>
  <c r="W155" i="6"/>
  <c r="V155" i="6"/>
  <c r="T155" i="6"/>
  <c r="S155" i="6"/>
  <c r="P155" i="6"/>
  <c r="W154" i="6"/>
  <c r="V154" i="6"/>
  <c r="T154" i="6"/>
  <c r="S154" i="6"/>
  <c r="P154" i="6"/>
  <c r="W153" i="6"/>
  <c r="V153" i="6"/>
  <c r="T153" i="6"/>
  <c r="S153" i="6"/>
  <c r="P153" i="6"/>
  <c r="W152" i="6"/>
  <c r="V152" i="6"/>
  <c r="T152" i="6"/>
  <c r="S152" i="6"/>
  <c r="P152" i="6"/>
  <c r="W151" i="6"/>
  <c r="V151" i="6"/>
  <c r="T151" i="6"/>
  <c r="S151" i="6"/>
  <c r="P151" i="6"/>
  <c r="W150" i="6"/>
  <c r="V150" i="6"/>
  <c r="K150" i="6" s="1"/>
  <c r="T150" i="6"/>
  <c r="S150" i="6"/>
  <c r="P150" i="6"/>
  <c r="W149" i="6"/>
  <c r="V149" i="6"/>
  <c r="T149" i="6"/>
  <c r="S149" i="6"/>
  <c r="P149" i="6"/>
  <c r="W148" i="6"/>
  <c r="V148" i="6"/>
  <c r="T148" i="6"/>
  <c r="S148" i="6"/>
  <c r="P148" i="6"/>
  <c r="W147" i="6"/>
  <c r="V147" i="6"/>
  <c r="K147" i="6" s="1"/>
  <c r="T147" i="6"/>
  <c r="S147" i="6"/>
  <c r="P147" i="6"/>
  <c r="W146" i="6"/>
  <c r="V146" i="6"/>
  <c r="T146" i="6"/>
  <c r="S146" i="6"/>
  <c r="P146" i="6"/>
  <c r="W145" i="6"/>
  <c r="V145" i="6"/>
  <c r="T145" i="6"/>
  <c r="S145" i="6"/>
  <c r="P145" i="6"/>
  <c r="W144" i="6"/>
  <c r="V144" i="6"/>
  <c r="T144" i="6"/>
  <c r="S144" i="6"/>
  <c r="P144" i="6"/>
  <c r="W143" i="6"/>
  <c r="V143" i="6"/>
  <c r="T143" i="6"/>
  <c r="S143" i="6"/>
  <c r="P143" i="6"/>
  <c r="W142" i="6"/>
  <c r="V142" i="6"/>
  <c r="T142" i="6"/>
  <c r="S142" i="6"/>
  <c r="P142" i="6"/>
  <c r="W141" i="6"/>
  <c r="V141" i="6"/>
  <c r="K142" i="6" s="1"/>
  <c r="T141" i="6"/>
  <c r="S141" i="6"/>
  <c r="P141" i="6"/>
  <c r="W140" i="6"/>
  <c r="V140" i="6"/>
  <c r="T140" i="6"/>
  <c r="S140" i="6"/>
  <c r="P140" i="6"/>
  <c r="W139" i="6"/>
  <c r="V139" i="6"/>
  <c r="T139" i="6"/>
  <c r="S139" i="6"/>
  <c r="P139" i="6"/>
  <c r="W138" i="6"/>
  <c r="V138" i="6"/>
  <c r="T138" i="6"/>
  <c r="S138" i="6"/>
  <c r="P138" i="6"/>
  <c r="W137" i="6"/>
  <c r="V137" i="6"/>
  <c r="T137" i="6"/>
  <c r="S137" i="6"/>
  <c r="P137" i="6"/>
  <c r="W136" i="6"/>
  <c r="V136" i="6"/>
  <c r="T136" i="6"/>
  <c r="S136" i="6"/>
  <c r="P136" i="6"/>
  <c r="W135" i="6"/>
  <c r="V135" i="6"/>
  <c r="T135" i="6"/>
  <c r="S135" i="6"/>
  <c r="P135" i="6"/>
  <c r="W134" i="6"/>
  <c r="V134" i="6"/>
  <c r="T134" i="6"/>
  <c r="S134" i="6"/>
  <c r="P134" i="6"/>
  <c r="W133" i="6"/>
  <c r="V133" i="6"/>
  <c r="K134" i="6" s="1"/>
  <c r="T133" i="6"/>
  <c r="S133" i="6"/>
  <c r="P133" i="6"/>
  <c r="W132" i="6"/>
  <c r="V132" i="6"/>
  <c r="T132" i="6"/>
  <c r="S132" i="6"/>
  <c r="P132" i="6"/>
  <c r="W131" i="6"/>
  <c r="V131" i="6"/>
  <c r="T131" i="6"/>
  <c r="S131" i="6"/>
  <c r="P131" i="6"/>
  <c r="W130" i="6"/>
  <c r="V130" i="6"/>
  <c r="K131" i="6" s="1"/>
  <c r="T130" i="6"/>
  <c r="S130" i="6"/>
  <c r="P130" i="6"/>
  <c r="W129" i="6"/>
  <c r="V129" i="6"/>
  <c r="T129" i="6"/>
  <c r="S129" i="6"/>
  <c r="P129" i="6"/>
  <c r="W128" i="6"/>
  <c r="V128" i="6"/>
  <c r="T128" i="6"/>
  <c r="S128" i="6"/>
  <c r="P128" i="6"/>
  <c r="W127" i="6"/>
  <c r="V127" i="6"/>
  <c r="T127" i="6"/>
  <c r="S127" i="6"/>
  <c r="P127" i="6"/>
  <c r="W126" i="6"/>
  <c r="V126" i="6"/>
  <c r="T126" i="6"/>
  <c r="S126" i="6"/>
  <c r="P126" i="6"/>
  <c r="W125" i="6"/>
  <c r="V125" i="6"/>
  <c r="K126" i="6" s="1"/>
  <c r="T125" i="6"/>
  <c r="S125" i="6"/>
  <c r="P125" i="6"/>
  <c r="W124" i="6"/>
  <c r="V124" i="6"/>
  <c r="T124" i="6"/>
  <c r="S124" i="6"/>
  <c r="P124" i="6"/>
  <c r="W123" i="6"/>
  <c r="V123" i="6"/>
  <c r="T123" i="6"/>
  <c r="S123" i="6"/>
  <c r="P123" i="6"/>
  <c r="W122" i="6"/>
  <c r="V122" i="6"/>
  <c r="T122" i="6"/>
  <c r="S122" i="6"/>
  <c r="P122" i="6"/>
  <c r="W121" i="6"/>
  <c r="V121" i="6"/>
  <c r="K122" i="6" s="1"/>
  <c r="T121" i="6"/>
  <c r="S121" i="6"/>
  <c r="P121" i="6"/>
  <c r="W120" i="6"/>
  <c r="V120" i="6"/>
  <c r="T120" i="6"/>
  <c r="S120" i="6"/>
  <c r="P120" i="6"/>
  <c r="W119" i="6"/>
  <c r="V119" i="6"/>
  <c r="T119" i="6"/>
  <c r="S119" i="6"/>
  <c r="P119" i="6"/>
  <c r="W118" i="6"/>
  <c r="V118" i="6"/>
  <c r="T118" i="6"/>
  <c r="S118" i="6"/>
  <c r="P118" i="6"/>
  <c r="W117" i="6"/>
  <c r="V117" i="6"/>
  <c r="K118" i="6" s="1"/>
  <c r="T117" i="6"/>
  <c r="S117" i="6"/>
  <c r="P117" i="6"/>
  <c r="W116" i="6"/>
  <c r="V116" i="6"/>
  <c r="T116" i="6"/>
  <c r="S116" i="6"/>
  <c r="P116" i="6"/>
  <c r="W115" i="6"/>
  <c r="V115" i="6"/>
  <c r="T115" i="6"/>
  <c r="S115" i="6"/>
  <c r="P115" i="6"/>
  <c r="W114" i="6"/>
  <c r="V114" i="6"/>
  <c r="K115" i="6" s="1"/>
  <c r="T114" i="6"/>
  <c r="S114" i="6"/>
  <c r="P114" i="6"/>
  <c r="W113" i="6"/>
  <c r="V113" i="6"/>
  <c r="T113" i="6"/>
  <c r="S113" i="6"/>
  <c r="P113" i="6"/>
  <c r="W112" i="6"/>
  <c r="V112" i="6"/>
  <c r="T112" i="6"/>
  <c r="S112" i="6"/>
  <c r="P112" i="6"/>
  <c r="W111" i="6"/>
  <c r="V111" i="6"/>
  <c r="T111" i="6"/>
  <c r="S111" i="6"/>
  <c r="P111" i="6"/>
  <c r="W110" i="6"/>
  <c r="V110" i="6"/>
  <c r="T110" i="6"/>
  <c r="S110" i="6"/>
  <c r="P110" i="6"/>
  <c r="W109" i="6"/>
  <c r="V109" i="6"/>
  <c r="K109" i="6" s="1"/>
  <c r="T109" i="6"/>
  <c r="S109" i="6"/>
  <c r="P109" i="6"/>
  <c r="W108" i="6"/>
  <c r="V108" i="6"/>
  <c r="T108" i="6"/>
  <c r="S108" i="6"/>
  <c r="P108" i="6"/>
  <c r="W107" i="6"/>
  <c r="V107" i="6"/>
  <c r="T107" i="6"/>
  <c r="S107" i="6"/>
  <c r="P107" i="6"/>
  <c r="W106" i="6"/>
  <c r="V106" i="6"/>
  <c r="K107" i="6" s="1"/>
  <c r="T106" i="6"/>
  <c r="S106" i="6"/>
  <c r="P106" i="6"/>
  <c r="W105" i="6"/>
  <c r="V105" i="6"/>
  <c r="T105" i="6"/>
  <c r="S105" i="6"/>
  <c r="P105" i="6"/>
  <c r="W104" i="6"/>
  <c r="V104" i="6"/>
  <c r="T104" i="6"/>
  <c r="S104" i="6"/>
  <c r="P104" i="6"/>
  <c r="W103" i="6"/>
  <c r="V103" i="6"/>
  <c r="K104" i="6" s="1"/>
  <c r="T103" i="6"/>
  <c r="S103" i="6"/>
  <c r="P103" i="6"/>
  <c r="W102" i="6"/>
  <c r="V102" i="6"/>
  <c r="T102" i="6"/>
  <c r="S102" i="6"/>
  <c r="P102" i="6"/>
  <c r="W101" i="6"/>
  <c r="V101" i="6"/>
  <c r="T101" i="6"/>
  <c r="S101" i="6"/>
  <c r="P101" i="6"/>
  <c r="W100" i="6"/>
  <c r="V100" i="6"/>
  <c r="T100" i="6"/>
  <c r="S100" i="6"/>
  <c r="P100" i="6"/>
  <c r="W99" i="6"/>
  <c r="V99" i="6"/>
  <c r="T99" i="6"/>
  <c r="S99" i="6"/>
  <c r="P99" i="6"/>
  <c r="W98" i="6"/>
  <c r="V98" i="6"/>
  <c r="T98" i="6"/>
  <c r="S98" i="6"/>
  <c r="P98" i="6"/>
  <c r="W97" i="6"/>
  <c r="V97" i="6"/>
  <c r="T97" i="6"/>
  <c r="S97" i="6"/>
  <c r="P97" i="6"/>
  <c r="W96" i="6"/>
  <c r="V96" i="6"/>
  <c r="T96" i="6"/>
  <c r="S96" i="6"/>
  <c r="P96" i="6"/>
  <c r="W95" i="6"/>
  <c r="V95" i="6"/>
  <c r="T95" i="6"/>
  <c r="S95" i="6"/>
  <c r="P95" i="6"/>
  <c r="W94" i="6"/>
  <c r="V94" i="6"/>
  <c r="T94" i="6"/>
  <c r="S94" i="6"/>
  <c r="P94" i="6"/>
  <c r="W93" i="6"/>
  <c r="V93" i="6"/>
  <c r="K94" i="6" s="1"/>
  <c r="T93" i="6"/>
  <c r="S93" i="6"/>
  <c r="P93" i="6"/>
  <c r="W92" i="6"/>
  <c r="V92" i="6"/>
  <c r="T92" i="6"/>
  <c r="S92" i="6"/>
  <c r="P92" i="6"/>
  <c r="W91" i="6"/>
  <c r="V91" i="6"/>
  <c r="T91" i="6"/>
  <c r="S91" i="6"/>
  <c r="P91" i="6"/>
  <c r="W90" i="6"/>
  <c r="V90" i="6"/>
  <c r="AA119" i="6" s="1"/>
  <c r="T90" i="6"/>
  <c r="S90" i="6"/>
  <c r="P90" i="6"/>
  <c r="W89" i="6"/>
  <c r="V89" i="6"/>
  <c r="T89" i="6"/>
  <c r="S89" i="6"/>
  <c r="P89" i="6"/>
  <c r="W88" i="6"/>
  <c r="V88" i="6"/>
  <c r="T88" i="6"/>
  <c r="S88" i="6"/>
  <c r="P88" i="6"/>
  <c r="W87" i="6"/>
  <c r="V87" i="6"/>
  <c r="T87" i="6"/>
  <c r="S87" i="6"/>
  <c r="P87" i="6"/>
  <c r="W86" i="6"/>
  <c r="V86" i="6"/>
  <c r="T86" i="6"/>
  <c r="S86" i="6"/>
  <c r="P86" i="6"/>
  <c r="W85" i="6"/>
  <c r="V85" i="6"/>
  <c r="T85" i="6"/>
  <c r="S85" i="6"/>
  <c r="P85" i="6"/>
  <c r="W84" i="6"/>
  <c r="V84" i="6"/>
  <c r="T84" i="6"/>
  <c r="S84" i="6"/>
  <c r="P84" i="6"/>
  <c r="W83" i="6"/>
  <c r="V83" i="6"/>
  <c r="T83" i="6"/>
  <c r="S83" i="6"/>
  <c r="P83" i="6"/>
  <c r="W82" i="6"/>
  <c r="V82" i="6"/>
  <c r="T82" i="6"/>
  <c r="S82" i="6"/>
  <c r="P82" i="6"/>
  <c r="W81" i="6"/>
  <c r="V81" i="6"/>
  <c r="T81" i="6"/>
  <c r="S81" i="6"/>
  <c r="P81" i="6"/>
  <c r="W80" i="6"/>
  <c r="V80" i="6"/>
  <c r="T80" i="6"/>
  <c r="S80" i="6"/>
  <c r="P80" i="6"/>
  <c r="W79" i="6"/>
  <c r="V79" i="6"/>
  <c r="T79" i="6"/>
  <c r="S79" i="6"/>
  <c r="P79" i="6"/>
  <c r="W78" i="6"/>
  <c r="V78" i="6"/>
  <c r="T78" i="6"/>
  <c r="S78" i="6"/>
  <c r="P78" i="6"/>
  <c r="W77" i="6"/>
  <c r="V77" i="6"/>
  <c r="T77" i="6"/>
  <c r="S77" i="6"/>
  <c r="P77" i="6"/>
  <c r="W76" i="6"/>
  <c r="V76" i="6"/>
  <c r="T76" i="6"/>
  <c r="S76" i="6"/>
  <c r="P76" i="6"/>
  <c r="W75" i="6"/>
  <c r="V75" i="6"/>
  <c r="T75" i="6"/>
  <c r="S75" i="6"/>
  <c r="P75" i="6"/>
  <c r="W74" i="6"/>
  <c r="V74" i="6"/>
  <c r="T74" i="6"/>
  <c r="S74" i="6"/>
  <c r="P74" i="6"/>
  <c r="W73" i="6"/>
  <c r="V73" i="6"/>
  <c r="T73" i="6"/>
  <c r="S73" i="6"/>
  <c r="P73" i="6"/>
  <c r="W72" i="6"/>
  <c r="V72" i="6"/>
  <c r="T72" i="6"/>
  <c r="S72" i="6"/>
  <c r="P72" i="6"/>
  <c r="W71" i="6"/>
  <c r="V71" i="6"/>
  <c r="T71" i="6"/>
  <c r="S71" i="6"/>
  <c r="P71" i="6"/>
  <c r="W70" i="6"/>
  <c r="V70" i="6"/>
  <c r="T70" i="6"/>
  <c r="S70" i="6"/>
  <c r="P70" i="6"/>
  <c r="W69" i="6"/>
  <c r="V69" i="6"/>
  <c r="T69" i="6"/>
  <c r="S69" i="6"/>
  <c r="P69" i="6"/>
  <c r="W68" i="6"/>
  <c r="V68" i="6"/>
  <c r="T68" i="6"/>
  <c r="S68" i="6"/>
  <c r="P68" i="6"/>
  <c r="W67" i="6"/>
  <c r="V67" i="6"/>
  <c r="T67" i="6"/>
  <c r="S67" i="6"/>
  <c r="P67" i="6"/>
  <c r="W66" i="6"/>
  <c r="V66" i="6"/>
  <c r="T66" i="6"/>
  <c r="S66" i="6"/>
  <c r="P66" i="6"/>
  <c r="W65" i="6"/>
  <c r="V65" i="6"/>
  <c r="T65" i="6"/>
  <c r="S65" i="6"/>
  <c r="P65" i="6"/>
  <c r="W64" i="6"/>
  <c r="V64" i="6"/>
  <c r="T64" i="6"/>
  <c r="S64" i="6"/>
  <c r="P64" i="6"/>
  <c r="W63" i="6"/>
  <c r="V63" i="6"/>
  <c r="T63" i="6"/>
  <c r="S63" i="6"/>
  <c r="P63" i="6"/>
  <c r="W62" i="6"/>
  <c r="V62" i="6"/>
  <c r="T62" i="6"/>
  <c r="S62" i="6"/>
  <c r="P62" i="6"/>
  <c r="W61" i="6"/>
  <c r="V61" i="6"/>
  <c r="T61" i="6"/>
  <c r="S61" i="6"/>
  <c r="P61" i="6"/>
  <c r="W60" i="6"/>
  <c r="V60" i="6"/>
  <c r="T60" i="6"/>
  <c r="S60" i="6"/>
  <c r="P60" i="6"/>
  <c r="W59" i="6"/>
  <c r="V59" i="6"/>
  <c r="K60" i="6" s="1"/>
  <c r="T59" i="6"/>
  <c r="S59" i="6"/>
  <c r="P59" i="6"/>
  <c r="W58" i="6"/>
  <c r="V58" i="6"/>
  <c r="T58" i="6"/>
  <c r="S58" i="6"/>
  <c r="P58" i="6"/>
  <c r="W57" i="6"/>
  <c r="V57" i="6"/>
  <c r="T57" i="6"/>
  <c r="S57" i="6"/>
  <c r="P57" i="6"/>
  <c r="W56" i="6"/>
  <c r="V56" i="6"/>
  <c r="T56" i="6"/>
  <c r="S56" i="6"/>
  <c r="P56" i="6"/>
  <c r="W55" i="6"/>
  <c r="V55" i="6"/>
  <c r="T55" i="6"/>
  <c r="S55" i="6"/>
  <c r="P55" i="6"/>
  <c r="W54" i="6"/>
  <c r="V54" i="6"/>
  <c r="T54" i="6"/>
  <c r="S54" i="6"/>
  <c r="P54" i="6"/>
  <c r="W53" i="6"/>
  <c r="V53" i="6"/>
  <c r="K54" i="6" s="1"/>
  <c r="T53" i="6"/>
  <c r="S53" i="6"/>
  <c r="P53" i="6"/>
  <c r="W52" i="6"/>
  <c r="V52" i="6"/>
  <c r="Y52" i="6" s="1"/>
  <c r="T52" i="6"/>
  <c r="S52" i="6"/>
  <c r="P52" i="6"/>
  <c r="W51" i="6"/>
  <c r="V51" i="6"/>
  <c r="T51" i="6"/>
  <c r="S51" i="6"/>
  <c r="P51" i="6"/>
  <c r="W50" i="6"/>
  <c r="V50" i="6"/>
  <c r="T50" i="6"/>
  <c r="S50" i="6"/>
  <c r="P50" i="6"/>
  <c r="W49" i="6"/>
  <c r="V49" i="6"/>
  <c r="T49" i="6"/>
  <c r="S49" i="6"/>
  <c r="P49" i="6"/>
  <c r="W48" i="6"/>
  <c r="V48" i="6"/>
  <c r="T48" i="6"/>
  <c r="S48" i="6"/>
  <c r="P48" i="6"/>
  <c r="W47" i="6"/>
  <c r="V47" i="6"/>
  <c r="T47" i="6"/>
  <c r="S47" i="6"/>
  <c r="P47" i="6"/>
  <c r="W46" i="6"/>
  <c r="V46" i="6"/>
  <c r="T46" i="6"/>
  <c r="S46" i="6"/>
  <c r="P46" i="6"/>
  <c r="W45" i="6"/>
  <c r="V45" i="6"/>
  <c r="T45" i="6"/>
  <c r="S45" i="6"/>
  <c r="P45" i="6"/>
  <c r="W44" i="6"/>
  <c r="V44" i="6"/>
  <c r="T44" i="6"/>
  <c r="S44" i="6"/>
  <c r="P44" i="6"/>
  <c r="W43" i="6"/>
  <c r="V43" i="6"/>
  <c r="T43" i="6"/>
  <c r="S43" i="6"/>
  <c r="P43" i="6"/>
  <c r="W42" i="6"/>
  <c r="V42" i="6"/>
  <c r="K43" i="6" s="1"/>
  <c r="T42" i="6"/>
  <c r="S42" i="6"/>
  <c r="P42" i="6"/>
  <c r="W41" i="6"/>
  <c r="V41" i="6"/>
  <c r="K42" i="6" s="1"/>
  <c r="T41" i="6"/>
  <c r="S41" i="6"/>
  <c r="P41" i="6"/>
  <c r="W40" i="6"/>
  <c r="V40" i="6"/>
  <c r="T40" i="6"/>
  <c r="S40" i="6"/>
  <c r="P40" i="6"/>
  <c r="W39" i="6"/>
  <c r="V39" i="6"/>
  <c r="T39" i="6"/>
  <c r="S39" i="6"/>
  <c r="P39" i="6"/>
  <c r="W38" i="6"/>
  <c r="V38" i="6"/>
  <c r="T38" i="6"/>
  <c r="S38" i="6"/>
  <c r="P38" i="6"/>
  <c r="W37" i="6"/>
  <c r="V37" i="6"/>
  <c r="T37" i="6"/>
  <c r="S37" i="6"/>
  <c r="P37" i="6"/>
  <c r="W36" i="6"/>
  <c r="V36" i="6"/>
  <c r="T36" i="6"/>
  <c r="S36" i="6"/>
  <c r="P36" i="6"/>
  <c r="W35" i="6"/>
  <c r="V35" i="6"/>
  <c r="T35" i="6"/>
  <c r="S35" i="6"/>
  <c r="P35" i="6"/>
  <c r="W34" i="6"/>
  <c r="V34" i="6"/>
  <c r="T34" i="6"/>
  <c r="S34" i="6"/>
  <c r="P34" i="6"/>
  <c r="W33" i="6"/>
  <c r="V33" i="6"/>
  <c r="T33" i="6"/>
  <c r="S33" i="6"/>
  <c r="P33" i="6"/>
  <c r="W32" i="6"/>
  <c r="V32" i="6"/>
  <c r="T32" i="6"/>
  <c r="S32" i="6"/>
  <c r="P32" i="6"/>
  <c r="W31" i="6"/>
  <c r="X31" i="6" s="1"/>
  <c r="V31" i="6"/>
  <c r="Y37" i="6" s="1"/>
  <c r="T31" i="6"/>
  <c r="S31" i="6"/>
  <c r="P31" i="6"/>
  <c r="W30" i="6"/>
  <c r="V30" i="6"/>
  <c r="K31" i="6" s="1"/>
  <c r="T30" i="6"/>
  <c r="P30" i="6"/>
  <c r="M30" i="6"/>
  <c r="W29" i="6"/>
  <c r="V29" i="6"/>
  <c r="T29" i="6"/>
  <c r="P29" i="6"/>
  <c r="M29" i="6"/>
  <c r="W28" i="6"/>
  <c r="V28" i="6"/>
  <c r="T28" i="6"/>
  <c r="P28" i="6"/>
  <c r="M28" i="6"/>
  <c r="W27" i="6"/>
  <c r="V27" i="6"/>
  <c r="T27" i="6"/>
  <c r="P27" i="6"/>
  <c r="M27" i="6"/>
  <c r="W26" i="6"/>
  <c r="V26" i="6"/>
  <c r="T26" i="6"/>
  <c r="P26" i="6"/>
  <c r="M26" i="6"/>
  <c r="W25" i="6"/>
  <c r="V25" i="6"/>
  <c r="T25" i="6"/>
  <c r="P25" i="6"/>
  <c r="M25" i="6"/>
  <c r="W24" i="6"/>
  <c r="V24" i="6"/>
  <c r="T24" i="6"/>
  <c r="P24" i="6"/>
  <c r="M24" i="6"/>
  <c r="W23" i="6"/>
  <c r="V23" i="6"/>
  <c r="T23" i="6"/>
  <c r="P23" i="6"/>
  <c r="M23" i="6"/>
  <c r="W22" i="6"/>
  <c r="V22" i="6"/>
  <c r="T22" i="6"/>
  <c r="P22" i="6"/>
  <c r="M22" i="6"/>
  <c r="W21" i="6"/>
  <c r="V21" i="6"/>
  <c r="T21" i="6"/>
  <c r="P21" i="6"/>
  <c r="M21" i="6"/>
  <c r="W20" i="6"/>
  <c r="V20" i="6"/>
  <c r="T20" i="6"/>
  <c r="P20" i="6"/>
  <c r="M20" i="6"/>
  <c r="W19" i="6"/>
  <c r="V19" i="6"/>
  <c r="T19" i="6"/>
  <c r="P19" i="6"/>
  <c r="M19" i="6"/>
  <c r="W18" i="6"/>
  <c r="V18" i="6"/>
  <c r="T18" i="6"/>
  <c r="P18" i="6"/>
  <c r="M18" i="6"/>
  <c r="W17" i="6"/>
  <c r="V17" i="6"/>
  <c r="T17" i="6"/>
  <c r="P17" i="6"/>
  <c r="M17" i="6"/>
  <c r="W16" i="6"/>
  <c r="V16" i="6"/>
  <c r="T16" i="6"/>
  <c r="P16" i="6"/>
  <c r="M16" i="6"/>
  <c r="W15" i="6"/>
  <c r="V15" i="6"/>
  <c r="T15" i="6"/>
  <c r="P15" i="6"/>
  <c r="M15" i="6"/>
  <c r="W14" i="6"/>
  <c r="V14" i="6"/>
  <c r="T14" i="6"/>
  <c r="P14" i="6"/>
  <c r="M14" i="6"/>
  <c r="W13" i="6"/>
  <c r="V13" i="6"/>
  <c r="T13" i="6"/>
  <c r="P13" i="6"/>
  <c r="M13" i="6"/>
  <c r="W12" i="6"/>
  <c r="V12" i="6"/>
  <c r="T12" i="6"/>
  <c r="P12" i="6"/>
  <c r="M12" i="6"/>
  <c r="W11" i="6"/>
  <c r="V11" i="6"/>
  <c r="T11" i="6"/>
  <c r="P11" i="6"/>
  <c r="M11" i="6"/>
  <c r="W10" i="6"/>
  <c r="V10" i="6"/>
  <c r="T10" i="6"/>
  <c r="P10" i="6"/>
  <c r="M10" i="6"/>
  <c r="W9" i="6"/>
  <c r="V9" i="6"/>
  <c r="T9" i="6"/>
  <c r="P9" i="6"/>
  <c r="M9" i="6"/>
  <c r="W8" i="6"/>
  <c r="V8" i="6"/>
  <c r="T8" i="6"/>
  <c r="P8" i="6"/>
  <c r="M8" i="6"/>
  <c r="W7" i="6"/>
  <c r="V7" i="6"/>
  <c r="T7" i="6"/>
  <c r="P7" i="6"/>
  <c r="M7" i="6"/>
  <c r="W6" i="6"/>
  <c r="V6" i="6"/>
  <c r="T6" i="6"/>
  <c r="P6" i="6"/>
  <c r="M6" i="6"/>
  <c r="W5" i="6"/>
  <c r="V5" i="6"/>
  <c r="T5" i="6"/>
  <c r="P5" i="6"/>
  <c r="M5" i="6"/>
  <c r="W4" i="6"/>
  <c r="V4" i="6"/>
  <c r="T4" i="6"/>
  <c r="P4" i="6"/>
  <c r="M4" i="6"/>
  <c r="W3" i="6"/>
  <c r="V3" i="6"/>
  <c r="T3" i="6"/>
  <c r="P3" i="6"/>
  <c r="M3" i="6"/>
  <c r="V2" i="6"/>
  <c r="T2" i="6"/>
  <c r="P2" i="6"/>
  <c r="M2" i="6"/>
  <c r="K2" i="6"/>
  <c r="P9" i="5"/>
  <c r="AF32" i="4"/>
  <c r="AF31" i="4"/>
  <c r="AH32" i="4"/>
  <c r="AH31" i="4"/>
  <c r="X742" i="4"/>
  <c r="Y742" i="4" s="1"/>
  <c r="W742" i="4"/>
  <c r="U742" i="4"/>
  <c r="S742" i="4"/>
  <c r="Q742" i="4"/>
  <c r="L742" i="4"/>
  <c r="H742" i="4"/>
  <c r="W741" i="4"/>
  <c r="X741" i="4" s="1"/>
  <c r="Y741" i="4" s="1"/>
  <c r="U741" i="4"/>
  <c r="S741" i="4"/>
  <c r="Q741" i="4"/>
  <c r="H741" i="4"/>
  <c r="W740" i="4"/>
  <c r="X740" i="4" s="1"/>
  <c r="Y740" i="4" s="1"/>
  <c r="U740" i="4"/>
  <c r="S740" i="4"/>
  <c r="Q740" i="4"/>
  <c r="L740" i="4"/>
  <c r="H740" i="4"/>
  <c r="AB739" i="4"/>
  <c r="Z739" i="4"/>
  <c r="Y739" i="4"/>
  <c r="X739" i="4"/>
  <c r="W739" i="4"/>
  <c r="U739" i="4"/>
  <c r="S739" i="4"/>
  <c r="Q739" i="4"/>
  <c r="L739" i="4"/>
  <c r="H739" i="4"/>
  <c r="AB738" i="4"/>
  <c r="Z738" i="4"/>
  <c r="Y738" i="4"/>
  <c r="AE738" i="4" s="1"/>
  <c r="X738" i="4"/>
  <c r="W738" i="4"/>
  <c r="U738" i="4"/>
  <c r="S738" i="4"/>
  <c r="Q738" i="4"/>
  <c r="H738" i="4"/>
  <c r="Y737" i="4"/>
  <c r="AB737" i="4" s="1"/>
  <c r="X737" i="4"/>
  <c r="W737" i="4"/>
  <c r="U737" i="4"/>
  <c r="S737" i="4"/>
  <c r="Q737" i="4"/>
  <c r="H737" i="4"/>
  <c r="Z736" i="4"/>
  <c r="X736" i="4"/>
  <c r="Y736" i="4" s="1"/>
  <c r="W736" i="4"/>
  <c r="U736" i="4"/>
  <c r="L737" i="4" s="1"/>
  <c r="S736" i="4"/>
  <c r="Q736" i="4"/>
  <c r="H736" i="4"/>
  <c r="Y735" i="4"/>
  <c r="W735" i="4"/>
  <c r="X735" i="4" s="1"/>
  <c r="U735" i="4"/>
  <c r="AD735" i="4" s="1"/>
  <c r="S735" i="4"/>
  <c r="Q735" i="4"/>
  <c r="H735" i="4"/>
  <c r="X734" i="4"/>
  <c r="Y734" i="4" s="1"/>
  <c r="W734" i="4"/>
  <c r="U734" i="4"/>
  <c r="S734" i="4"/>
  <c r="Q734" i="4"/>
  <c r="L734" i="4"/>
  <c r="H734" i="4"/>
  <c r="AE733" i="4"/>
  <c r="W733" i="4"/>
  <c r="X733" i="4" s="1"/>
  <c r="Y733" i="4" s="1"/>
  <c r="U733" i="4"/>
  <c r="S733" i="4"/>
  <c r="Q733" i="4"/>
  <c r="H733" i="4"/>
  <c r="AD732" i="4"/>
  <c r="X732" i="4"/>
  <c r="Y732" i="4" s="1"/>
  <c r="W732" i="4"/>
  <c r="U732" i="4"/>
  <c r="S732" i="4"/>
  <c r="Q732" i="4"/>
  <c r="L732" i="4"/>
  <c r="H732" i="4"/>
  <c r="W731" i="4"/>
  <c r="X731" i="4" s="1"/>
  <c r="Y731" i="4" s="1"/>
  <c r="U731" i="4"/>
  <c r="S731" i="4"/>
  <c r="Q731" i="4"/>
  <c r="H731" i="4"/>
  <c r="W730" i="4"/>
  <c r="X730" i="4" s="1"/>
  <c r="Y730" i="4" s="1"/>
  <c r="U730" i="4"/>
  <c r="S730" i="4"/>
  <c r="Q730" i="4"/>
  <c r="H730" i="4"/>
  <c r="Y729" i="4"/>
  <c r="AB729" i="4" s="1"/>
  <c r="X729" i="4"/>
  <c r="W729" i="4"/>
  <c r="U729" i="4"/>
  <c r="S729" i="4"/>
  <c r="Q729" i="4"/>
  <c r="H729" i="4"/>
  <c r="Z728" i="4"/>
  <c r="X728" i="4"/>
  <c r="Y728" i="4" s="1"/>
  <c r="W728" i="4"/>
  <c r="U728" i="4"/>
  <c r="L729" i="4" s="1"/>
  <c r="S728" i="4"/>
  <c r="Q728" i="4"/>
  <c r="H728" i="4"/>
  <c r="Y727" i="4"/>
  <c r="W727" i="4"/>
  <c r="X727" i="4" s="1"/>
  <c r="U727" i="4"/>
  <c r="S727" i="4"/>
  <c r="Q727" i="4"/>
  <c r="H727" i="4"/>
  <c r="X726" i="4"/>
  <c r="Y726" i="4" s="1"/>
  <c r="W726" i="4"/>
  <c r="U726" i="4"/>
  <c r="S726" i="4"/>
  <c r="Q726" i="4"/>
  <c r="L726" i="4"/>
  <c r="H726" i="4"/>
  <c r="AE725" i="4"/>
  <c r="W725" i="4"/>
  <c r="X725" i="4" s="1"/>
  <c r="Y725" i="4" s="1"/>
  <c r="U725" i="4"/>
  <c r="S725" i="4"/>
  <c r="Q725" i="4"/>
  <c r="H725" i="4"/>
  <c r="AB724" i="4"/>
  <c r="Y724" i="4"/>
  <c r="X724" i="4"/>
  <c r="W724" i="4"/>
  <c r="U724" i="4"/>
  <c r="S724" i="4"/>
  <c r="Q724" i="4"/>
  <c r="L724" i="4"/>
  <c r="H724" i="4"/>
  <c r="X723" i="4"/>
  <c r="Y723" i="4" s="1"/>
  <c r="W723" i="4"/>
  <c r="U723" i="4"/>
  <c r="S723" i="4"/>
  <c r="Q723" i="4"/>
  <c r="H723" i="4"/>
  <c r="AB722" i="4"/>
  <c r="W722" i="4"/>
  <c r="X722" i="4" s="1"/>
  <c r="Y722" i="4" s="1"/>
  <c r="U722" i="4"/>
  <c r="S722" i="4"/>
  <c r="Q722" i="4"/>
  <c r="H722" i="4"/>
  <c r="Y721" i="4"/>
  <c r="X721" i="4"/>
  <c r="W721" i="4"/>
  <c r="U721" i="4"/>
  <c r="S721" i="4"/>
  <c r="Q721" i="4"/>
  <c r="H721" i="4"/>
  <c r="X720" i="4"/>
  <c r="Y720" i="4" s="1"/>
  <c r="W720" i="4"/>
  <c r="U720" i="4"/>
  <c r="L721" i="4" s="1"/>
  <c r="S720" i="4"/>
  <c r="Q720" i="4"/>
  <c r="H720" i="4"/>
  <c r="W719" i="4"/>
  <c r="X719" i="4" s="1"/>
  <c r="Y719" i="4" s="1"/>
  <c r="U719" i="4"/>
  <c r="AD719" i="4" s="1"/>
  <c r="S719" i="4"/>
  <c r="Q719" i="4"/>
  <c r="H719" i="4"/>
  <c r="X718" i="4"/>
  <c r="Y718" i="4" s="1"/>
  <c r="W718" i="4"/>
  <c r="U718" i="4"/>
  <c r="S718" i="4"/>
  <c r="Q718" i="4"/>
  <c r="L718" i="4"/>
  <c r="H718" i="4"/>
  <c r="AE717" i="4"/>
  <c r="W717" i="4"/>
  <c r="X717" i="4" s="1"/>
  <c r="Y717" i="4" s="1"/>
  <c r="U717" i="4"/>
  <c r="S717" i="4"/>
  <c r="Q717" i="4"/>
  <c r="H717" i="4"/>
  <c r="AB716" i="4"/>
  <c r="Y716" i="4"/>
  <c r="X716" i="4"/>
  <c r="W716" i="4"/>
  <c r="U716" i="4"/>
  <c r="S716" i="4"/>
  <c r="Q716" i="4"/>
  <c r="L716" i="4"/>
  <c r="H716" i="4"/>
  <c r="AB715" i="4"/>
  <c r="Y715" i="4"/>
  <c r="X715" i="4"/>
  <c r="W715" i="4"/>
  <c r="U715" i="4"/>
  <c r="S715" i="4"/>
  <c r="Q715" i="4"/>
  <c r="H715" i="4"/>
  <c r="X714" i="4"/>
  <c r="Y714" i="4" s="1"/>
  <c r="W714" i="4"/>
  <c r="U714" i="4"/>
  <c r="S714" i="4"/>
  <c r="T739" i="4" s="1"/>
  <c r="Q714" i="4"/>
  <c r="H714" i="4"/>
  <c r="Z713" i="4"/>
  <c r="Y713" i="4"/>
  <c r="W713" i="4"/>
  <c r="X713" i="4" s="1"/>
  <c r="U713" i="4"/>
  <c r="S713" i="4"/>
  <c r="Q713" i="4"/>
  <c r="H713" i="4"/>
  <c r="Y712" i="4"/>
  <c r="X712" i="4"/>
  <c r="W712" i="4"/>
  <c r="U712" i="4"/>
  <c r="L713" i="4" s="1"/>
  <c r="S712" i="4"/>
  <c r="Q712" i="4"/>
  <c r="R737" i="4" s="1"/>
  <c r="H712" i="4"/>
  <c r="AE711" i="4"/>
  <c r="Y711" i="4"/>
  <c r="X711" i="4"/>
  <c r="W711" i="4"/>
  <c r="U711" i="4"/>
  <c r="S711" i="4"/>
  <c r="Q711" i="4"/>
  <c r="H711" i="4"/>
  <c r="W710" i="4"/>
  <c r="X710" i="4" s="1"/>
  <c r="Y710" i="4" s="1"/>
  <c r="U710" i="4"/>
  <c r="S710" i="4"/>
  <c r="Q710" i="4"/>
  <c r="H710" i="4"/>
  <c r="AE709" i="4"/>
  <c r="AD709" i="4"/>
  <c r="W709" i="4"/>
  <c r="X709" i="4" s="1"/>
  <c r="Y709" i="4" s="1"/>
  <c r="U709" i="4"/>
  <c r="S709" i="4"/>
  <c r="Q709" i="4"/>
  <c r="R738" i="4" s="1"/>
  <c r="H709" i="4"/>
  <c r="AB708" i="4"/>
  <c r="Y708" i="4"/>
  <c r="X708" i="4"/>
  <c r="W708" i="4"/>
  <c r="U708" i="4"/>
  <c r="S708" i="4"/>
  <c r="Q708" i="4"/>
  <c r="H708" i="4"/>
  <c r="AB707" i="4"/>
  <c r="X707" i="4"/>
  <c r="Y707" i="4" s="1"/>
  <c r="W707" i="4"/>
  <c r="U707" i="4"/>
  <c r="S707" i="4"/>
  <c r="Q707" i="4"/>
  <c r="R736" i="4" s="1"/>
  <c r="H707" i="4"/>
  <c r="AB706" i="4"/>
  <c r="Z706" i="4"/>
  <c r="Y706" i="4"/>
  <c r="AE706" i="4" s="1"/>
  <c r="X706" i="4"/>
  <c r="W706" i="4"/>
  <c r="U706" i="4"/>
  <c r="S706" i="4"/>
  <c r="Q706" i="4"/>
  <c r="R735" i="4" s="1"/>
  <c r="H706" i="4"/>
  <c r="Y705" i="4"/>
  <c r="X705" i="4"/>
  <c r="W705" i="4"/>
  <c r="U705" i="4"/>
  <c r="S705" i="4"/>
  <c r="T734" i="4" s="1"/>
  <c r="Q705" i="4"/>
  <c r="R734" i="4" s="1"/>
  <c r="H705" i="4"/>
  <c r="Z704" i="4"/>
  <c r="Y704" i="4"/>
  <c r="X704" i="4"/>
  <c r="W704" i="4"/>
  <c r="U704" i="4"/>
  <c r="L705" i="4" s="1"/>
  <c r="S704" i="4"/>
  <c r="Q704" i="4"/>
  <c r="R733" i="4" s="1"/>
  <c r="H704" i="4"/>
  <c r="Y703" i="4"/>
  <c r="X703" i="4"/>
  <c r="W703" i="4"/>
  <c r="U703" i="4"/>
  <c r="AD703" i="4" s="1"/>
  <c r="S703" i="4"/>
  <c r="Q703" i="4"/>
  <c r="H703" i="4"/>
  <c r="X702" i="4"/>
  <c r="Y702" i="4" s="1"/>
  <c r="W702" i="4"/>
  <c r="U702" i="4"/>
  <c r="AD702" i="4" s="1"/>
  <c r="S702" i="4"/>
  <c r="Q702" i="4"/>
  <c r="H702" i="4"/>
  <c r="AE701" i="4"/>
  <c r="W701" i="4"/>
  <c r="X701" i="4" s="1"/>
  <c r="Y701" i="4" s="1"/>
  <c r="U701" i="4"/>
  <c r="L702" i="4" s="1"/>
  <c r="S701" i="4"/>
  <c r="Q701" i="4"/>
  <c r="H701" i="4"/>
  <c r="Y700" i="4"/>
  <c r="AB700" i="4" s="1"/>
  <c r="X700" i="4"/>
  <c r="W700" i="4"/>
  <c r="U700" i="4"/>
  <c r="S700" i="4"/>
  <c r="Q700" i="4"/>
  <c r="R729" i="4" s="1"/>
  <c r="H700" i="4"/>
  <c r="X699" i="4"/>
  <c r="Y699" i="4" s="1"/>
  <c r="W699" i="4"/>
  <c r="U699" i="4"/>
  <c r="S699" i="4"/>
  <c r="Q699" i="4"/>
  <c r="H699" i="4"/>
  <c r="AB698" i="4"/>
  <c r="W698" i="4"/>
  <c r="X698" i="4" s="1"/>
  <c r="Y698" i="4" s="1"/>
  <c r="U698" i="4"/>
  <c r="S698" i="4"/>
  <c r="T727" i="4" s="1"/>
  <c r="Q698" i="4"/>
  <c r="H698" i="4"/>
  <c r="Z697" i="4"/>
  <c r="Y697" i="4"/>
  <c r="X697" i="4"/>
  <c r="W697" i="4"/>
  <c r="U697" i="4"/>
  <c r="S697" i="4"/>
  <c r="Q697" i="4"/>
  <c r="L697" i="4"/>
  <c r="H697" i="4"/>
  <c r="Z696" i="4"/>
  <c r="Y696" i="4"/>
  <c r="X696" i="4"/>
  <c r="W696" i="4"/>
  <c r="U696" i="4"/>
  <c r="S696" i="4"/>
  <c r="Q696" i="4"/>
  <c r="R725" i="4" s="1"/>
  <c r="H696" i="4"/>
  <c r="Y695" i="4"/>
  <c r="X695" i="4"/>
  <c r="W695" i="4"/>
  <c r="U695" i="4"/>
  <c r="S695" i="4"/>
  <c r="Q695" i="4"/>
  <c r="H695" i="4"/>
  <c r="X694" i="4"/>
  <c r="Y694" i="4" s="1"/>
  <c r="W694" i="4"/>
  <c r="U694" i="4"/>
  <c r="S694" i="4"/>
  <c r="Q694" i="4"/>
  <c r="H694" i="4"/>
  <c r="W693" i="4"/>
  <c r="X693" i="4" s="1"/>
  <c r="Y693" i="4" s="1"/>
  <c r="U693" i="4"/>
  <c r="L694" i="4" s="1"/>
  <c r="S693" i="4"/>
  <c r="Q693" i="4"/>
  <c r="H693" i="4"/>
  <c r="AD692" i="4"/>
  <c r="W692" i="4"/>
  <c r="X692" i="4" s="1"/>
  <c r="Y692" i="4" s="1"/>
  <c r="U692" i="4"/>
  <c r="S692" i="4"/>
  <c r="Q692" i="4"/>
  <c r="L692" i="4"/>
  <c r="H692" i="4"/>
  <c r="X691" i="4"/>
  <c r="Y691" i="4" s="1"/>
  <c r="W691" i="4"/>
  <c r="U691" i="4"/>
  <c r="S691" i="4"/>
  <c r="Q691" i="4"/>
  <c r="H691" i="4"/>
  <c r="W690" i="4"/>
  <c r="X690" i="4" s="1"/>
  <c r="Y690" i="4" s="1"/>
  <c r="U690" i="4"/>
  <c r="S690" i="4"/>
  <c r="Q690" i="4"/>
  <c r="H690" i="4"/>
  <c r="Y689" i="4"/>
  <c r="X689" i="4"/>
  <c r="W689" i="4"/>
  <c r="U689" i="4"/>
  <c r="S689" i="4"/>
  <c r="Q689" i="4"/>
  <c r="L689" i="4"/>
  <c r="H689" i="4"/>
  <c r="Z688" i="4"/>
  <c r="Y688" i="4"/>
  <c r="X688" i="4"/>
  <c r="W688" i="4"/>
  <c r="U688" i="4"/>
  <c r="S688" i="4"/>
  <c r="Q688" i="4"/>
  <c r="R717" i="4" s="1"/>
  <c r="H688" i="4"/>
  <c r="Y687" i="4"/>
  <c r="X687" i="4"/>
  <c r="W687" i="4"/>
  <c r="U687" i="4"/>
  <c r="S687" i="4"/>
  <c r="Q687" i="4"/>
  <c r="H687" i="4"/>
  <c r="X686" i="4"/>
  <c r="Y686" i="4" s="1"/>
  <c r="W686" i="4"/>
  <c r="U686" i="4"/>
  <c r="S686" i="4"/>
  <c r="Q686" i="4"/>
  <c r="R715" i="4" s="1"/>
  <c r="H686" i="4"/>
  <c r="AE685" i="4"/>
  <c r="W685" i="4"/>
  <c r="X685" i="4" s="1"/>
  <c r="Y685" i="4" s="1"/>
  <c r="U685" i="4"/>
  <c r="L686" i="4" s="1"/>
  <c r="S685" i="4"/>
  <c r="Q685" i="4"/>
  <c r="R714" i="4" s="1"/>
  <c r="H685" i="4"/>
  <c r="W684" i="4"/>
  <c r="X684" i="4" s="1"/>
  <c r="Y684" i="4" s="1"/>
  <c r="U684" i="4"/>
  <c r="S684" i="4"/>
  <c r="Q684" i="4"/>
  <c r="R713" i="4" s="1"/>
  <c r="L684" i="4"/>
  <c r="H684" i="4"/>
  <c r="X683" i="4"/>
  <c r="Y683" i="4" s="1"/>
  <c r="W683" i="4"/>
  <c r="U683" i="4"/>
  <c r="S683" i="4"/>
  <c r="Q683" i="4"/>
  <c r="H683" i="4"/>
  <c r="Z682" i="4"/>
  <c r="W682" i="4"/>
  <c r="X682" i="4" s="1"/>
  <c r="Y682" i="4" s="1"/>
  <c r="U682" i="4"/>
  <c r="S682" i="4"/>
  <c r="Q682" i="4"/>
  <c r="R711" i="4" s="1"/>
  <c r="H682" i="4"/>
  <c r="Y681" i="4"/>
  <c r="X681" i="4"/>
  <c r="W681" i="4"/>
  <c r="U681" i="4"/>
  <c r="L682" i="4" s="1"/>
  <c r="S681" i="4"/>
  <c r="Q681" i="4"/>
  <c r="R710" i="4" s="1"/>
  <c r="H681" i="4"/>
  <c r="X680" i="4"/>
  <c r="Y680" i="4" s="1"/>
  <c r="W680" i="4"/>
  <c r="U680" i="4"/>
  <c r="S680" i="4"/>
  <c r="Q680" i="4"/>
  <c r="H680" i="4"/>
  <c r="AB679" i="4"/>
  <c r="W679" i="4"/>
  <c r="X679" i="4" s="1"/>
  <c r="Y679" i="4" s="1"/>
  <c r="U679" i="4"/>
  <c r="S679" i="4"/>
  <c r="Q679" i="4"/>
  <c r="H679" i="4"/>
  <c r="W678" i="4"/>
  <c r="X678" i="4" s="1"/>
  <c r="Y678" i="4" s="1"/>
  <c r="U678" i="4"/>
  <c r="S678" i="4"/>
  <c r="Q678" i="4"/>
  <c r="H678" i="4"/>
  <c r="X677" i="4"/>
  <c r="Y677" i="4" s="1"/>
  <c r="W677" i="4"/>
  <c r="U677" i="4"/>
  <c r="S677" i="4"/>
  <c r="Q677" i="4"/>
  <c r="L677" i="4"/>
  <c r="H677" i="4"/>
  <c r="W676" i="4"/>
  <c r="X676" i="4" s="1"/>
  <c r="Y676" i="4" s="1"/>
  <c r="U676" i="4"/>
  <c r="S676" i="4"/>
  <c r="Q676" i="4"/>
  <c r="H676" i="4"/>
  <c r="Y675" i="4"/>
  <c r="AB675" i="4" s="1"/>
  <c r="X675" i="4"/>
  <c r="W675" i="4"/>
  <c r="U675" i="4"/>
  <c r="S675" i="4"/>
  <c r="Q675" i="4"/>
  <c r="H675" i="4"/>
  <c r="X674" i="4"/>
  <c r="Y674" i="4" s="1"/>
  <c r="W674" i="4"/>
  <c r="U674" i="4"/>
  <c r="T674" i="4"/>
  <c r="S674" i="4"/>
  <c r="Q674" i="4"/>
  <c r="H674" i="4"/>
  <c r="W673" i="4"/>
  <c r="X673" i="4" s="1"/>
  <c r="Y673" i="4" s="1"/>
  <c r="U673" i="4"/>
  <c r="S673" i="4"/>
  <c r="T702" i="4" s="1"/>
  <c r="Q673" i="4"/>
  <c r="H673" i="4"/>
  <c r="W672" i="4"/>
  <c r="X672" i="4" s="1"/>
  <c r="Y672" i="4" s="1"/>
  <c r="U672" i="4"/>
  <c r="S672" i="4"/>
  <c r="Q672" i="4"/>
  <c r="L672" i="4"/>
  <c r="H672" i="4"/>
  <c r="X671" i="4"/>
  <c r="Y671" i="4" s="1"/>
  <c r="W671" i="4"/>
  <c r="U671" i="4"/>
  <c r="S671" i="4"/>
  <c r="Q671" i="4"/>
  <c r="H671" i="4"/>
  <c r="W670" i="4"/>
  <c r="X670" i="4" s="1"/>
  <c r="Y670" i="4" s="1"/>
  <c r="U670" i="4"/>
  <c r="S670" i="4"/>
  <c r="T699" i="4" s="1"/>
  <c r="Q670" i="4"/>
  <c r="H670" i="4"/>
  <c r="X669" i="4"/>
  <c r="Y669" i="4" s="1"/>
  <c r="W669" i="4"/>
  <c r="U669" i="4"/>
  <c r="S669" i="4"/>
  <c r="Q669" i="4"/>
  <c r="L669" i="4"/>
  <c r="H669" i="4"/>
  <c r="W668" i="4"/>
  <c r="X668" i="4" s="1"/>
  <c r="Y668" i="4" s="1"/>
  <c r="U668" i="4"/>
  <c r="S668" i="4"/>
  <c r="Q668" i="4"/>
  <c r="R697" i="4" s="1"/>
  <c r="H668" i="4"/>
  <c r="Y667" i="4"/>
  <c r="AB667" i="4" s="1"/>
  <c r="X667" i="4"/>
  <c r="W667" i="4"/>
  <c r="U667" i="4"/>
  <c r="S667" i="4"/>
  <c r="Q667" i="4"/>
  <c r="H667" i="4"/>
  <c r="X666" i="4"/>
  <c r="Y666" i="4" s="1"/>
  <c r="W666" i="4"/>
  <c r="U666" i="4"/>
  <c r="S666" i="4"/>
  <c r="Q666" i="4"/>
  <c r="H666" i="4"/>
  <c r="W665" i="4"/>
  <c r="X665" i="4" s="1"/>
  <c r="Y665" i="4" s="1"/>
  <c r="U665" i="4"/>
  <c r="S665" i="4"/>
  <c r="T694" i="4" s="1"/>
  <c r="Q665" i="4"/>
  <c r="H665" i="4"/>
  <c r="W664" i="4"/>
  <c r="X664" i="4" s="1"/>
  <c r="Y664" i="4" s="1"/>
  <c r="U664" i="4"/>
  <c r="S664" i="4"/>
  <c r="Q664" i="4"/>
  <c r="L664" i="4"/>
  <c r="H664" i="4"/>
  <c r="X663" i="4"/>
  <c r="Y663" i="4" s="1"/>
  <c r="W663" i="4"/>
  <c r="U663" i="4"/>
  <c r="S663" i="4"/>
  <c r="Q663" i="4"/>
  <c r="H663" i="4"/>
  <c r="W662" i="4"/>
  <c r="X662" i="4" s="1"/>
  <c r="Y662" i="4" s="1"/>
  <c r="U662" i="4"/>
  <c r="S662" i="4"/>
  <c r="T691" i="4" s="1"/>
  <c r="Q662" i="4"/>
  <c r="H662" i="4"/>
  <c r="X661" i="4"/>
  <c r="Y661" i="4" s="1"/>
  <c r="W661" i="4"/>
  <c r="U661" i="4"/>
  <c r="AD661" i="4" s="1"/>
  <c r="S661" i="4"/>
  <c r="Q661" i="4"/>
  <c r="L661" i="4"/>
  <c r="H661" i="4"/>
  <c r="AE660" i="4"/>
  <c r="Z660" i="4"/>
  <c r="W660" i="4"/>
  <c r="X660" i="4" s="1"/>
  <c r="Y660" i="4" s="1"/>
  <c r="U660" i="4"/>
  <c r="S660" i="4"/>
  <c r="Q660" i="4"/>
  <c r="R689" i="4" s="1"/>
  <c r="H660" i="4"/>
  <c r="Y659" i="4"/>
  <c r="X659" i="4"/>
  <c r="W659" i="4"/>
  <c r="U659" i="4"/>
  <c r="S659" i="4"/>
  <c r="Q659" i="4"/>
  <c r="H659" i="4"/>
  <c r="X658" i="4"/>
  <c r="Y658" i="4" s="1"/>
  <c r="W658" i="4"/>
  <c r="U658" i="4"/>
  <c r="S658" i="4"/>
  <c r="Q658" i="4"/>
  <c r="H658" i="4"/>
  <c r="AB657" i="4"/>
  <c r="W657" i="4"/>
  <c r="X657" i="4" s="1"/>
  <c r="Y657" i="4" s="1"/>
  <c r="U657" i="4"/>
  <c r="S657" i="4"/>
  <c r="Q657" i="4"/>
  <c r="H657" i="4"/>
  <c r="W656" i="4"/>
  <c r="X656" i="4" s="1"/>
  <c r="Y656" i="4" s="1"/>
  <c r="U656" i="4"/>
  <c r="S656" i="4"/>
  <c r="Q656" i="4"/>
  <c r="H656" i="4"/>
  <c r="X655" i="4"/>
  <c r="Y655" i="4" s="1"/>
  <c r="W655" i="4"/>
  <c r="U655" i="4"/>
  <c r="S655" i="4"/>
  <c r="T684" i="4" s="1"/>
  <c r="Q655" i="4"/>
  <c r="L655" i="4"/>
  <c r="H655" i="4"/>
  <c r="X654" i="4"/>
  <c r="Y654" i="4" s="1"/>
  <c r="W654" i="4"/>
  <c r="U654" i="4"/>
  <c r="S654" i="4"/>
  <c r="T683" i="4" s="1"/>
  <c r="Q654" i="4"/>
  <c r="H654" i="4"/>
  <c r="W653" i="4"/>
  <c r="X653" i="4" s="1"/>
  <c r="Y653" i="4" s="1"/>
  <c r="U653" i="4"/>
  <c r="S653" i="4"/>
  <c r="Q653" i="4"/>
  <c r="H653" i="4"/>
  <c r="W652" i="4"/>
  <c r="X652" i="4" s="1"/>
  <c r="Y652" i="4" s="1"/>
  <c r="U652" i="4"/>
  <c r="S652" i="4"/>
  <c r="Q652" i="4"/>
  <c r="L652" i="4"/>
  <c r="H652" i="4"/>
  <c r="Z651" i="4"/>
  <c r="Y651" i="4"/>
  <c r="X651" i="4"/>
  <c r="W651" i="4"/>
  <c r="U651" i="4"/>
  <c r="S651" i="4"/>
  <c r="Q651" i="4"/>
  <c r="L651" i="4"/>
  <c r="H651" i="4"/>
  <c r="Y650" i="4"/>
  <c r="X650" i="4"/>
  <c r="W650" i="4"/>
  <c r="U650" i="4"/>
  <c r="S650" i="4"/>
  <c r="T679" i="4" s="1"/>
  <c r="Q650" i="4"/>
  <c r="H650" i="4"/>
  <c r="X649" i="4"/>
  <c r="Y649" i="4" s="1"/>
  <c r="W649" i="4"/>
  <c r="U649" i="4"/>
  <c r="S649" i="4"/>
  <c r="Q649" i="4"/>
  <c r="H649" i="4"/>
  <c r="AE648" i="4"/>
  <c r="Z648" i="4"/>
  <c r="W648" i="4"/>
  <c r="X648" i="4" s="1"/>
  <c r="Y648" i="4" s="1"/>
  <c r="U648" i="4"/>
  <c r="S648" i="4"/>
  <c r="Q648" i="4"/>
  <c r="H648" i="4"/>
  <c r="W647" i="4"/>
  <c r="X647" i="4" s="1"/>
  <c r="Y647" i="4" s="1"/>
  <c r="U647" i="4"/>
  <c r="S647" i="4"/>
  <c r="Q647" i="4"/>
  <c r="H647" i="4"/>
  <c r="X646" i="4"/>
  <c r="Y646" i="4" s="1"/>
  <c r="W646" i="4"/>
  <c r="U646" i="4"/>
  <c r="S646" i="4"/>
  <c r="Q646" i="4"/>
  <c r="L646" i="4"/>
  <c r="H646" i="4"/>
  <c r="W645" i="4"/>
  <c r="X645" i="4" s="1"/>
  <c r="Y645" i="4" s="1"/>
  <c r="U645" i="4"/>
  <c r="S645" i="4"/>
  <c r="Q645" i="4"/>
  <c r="H645" i="4"/>
  <c r="W644" i="4"/>
  <c r="X644" i="4" s="1"/>
  <c r="Y644" i="4" s="1"/>
  <c r="U644" i="4"/>
  <c r="S644" i="4"/>
  <c r="Q644" i="4"/>
  <c r="H644" i="4"/>
  <c r="Z643" i="4"/>
  <c r="Y643" i="4"/>
  <c r="X643" i="4"/>
  <c r="W643" i="4"/>
  <c r="U643" i="4"/>
  <c r="S643" i="4"/>
  <c r="Q643" i="4"/>
  <c r="R672" i="4" s="1"/>
  <c r="L643" i="4"/>
  <c r="H643" i="4"/>
  <c r="AB642" i="4"/>
  <c r="Y642" i="4"/>
  <c r="X642" i="4"/>
  <c r="W642" i="4"/>
  <c r="U642" i="4"/>
  <c r="S642" i="4"/>
  <c r="T671" i="4" s="1"/>
  <c r="Q642" i="4"/>
  <c r="H642" i="4"/>
  <c r="X641" i="4"/>
  <c r="Y641" i="4" s="1"/>
  <c r="W641" i="4"/>
  <c r="U641" i="4"/>
  <c r="S641" i="4"/>
  <c r="Q641" i="4"/>
  <c r="H641" i="4"/>
  <c r="AE640" i="4"/>
  <c r="W640" i="4"/>
  <c r="X640" i="4" s="1"/>
  <c r="Y640" i="4" s="1"/>
  <c r="U640" i="4"/>
  <c r="AD640" i="4" s="1"/>
  <c r="S640" i="4"/>
  <c r="Q640" i="4"/>
  <c r="H640" i="4"/>
  <c r="W639" i="4"/>
  <c r="X639" i="4" s="1"/>
  <c r="Y639" i="4" s="1"/>
  <c r="U639" i="4"/>
  <c r="L640" i="4" s="1"/>
  <c r="S639" i="4"/>
  <c r="Q639" i="4"/>
  <c r="L639" i="4"/>
  <c r="H639" i="4"/>
  <c r="X638" i="4"/>
  <c r="Y638" i="4" s="1"/>
  <c r="W638" i="4"/>
  <c r="U638" i="4"/>
  <c r="S638" i="4"/>
  <c r="Q638" i="4"/>
  <c r="L638" i="4"/>
  <c r="H638" i="4"/>
  <c r="W637" i="4"/>
  <c r="X637" i="4" s="1"/>
  <c r="Y637" i="4" s="1"/>
  <c r="Z637" i="4" s="1"/>
  <c r="U637" i="4"/>
  <c r="S637" i="4"/>
  <c r="T666" i="4" s="1"/>
  <c r="Q637" i="4"/>
  <c r="H637" i="4"/>
  <c r="AB636" i="4"/>
  <c r="W636" i="4"/>
  <c r="X636" i="4" s="1"/>
  <c r="Y636" i="4" s="1"/>
  <c r="AE636" i="4" s="1"/>
  <c r="U636" i="4"/>
  <c r="S636" i="4"/>
  <c r="Q636" i="4"/>
  <c r="L636" i="4"/>
  <c r="H636" i="4"/>
  <c r="X635" i="4"/>
  <c r="Y635" i="4" s="1"/>
  <c r="W635" i="4"/>
  <c r="U635" i="4"/>
  <c r="S635" i="4"/>
  <c r="Q635" i="4"/>
  <c r="L635" i="4"/>
  <c r="H635" i="4"/>
  <c r="W634" i="4"/>
  <c r="X634" i="4" s="1"/>
  <c r="Y634" i="4" s="1"/>
  <c r="U634" i="4"/>
  <c r="S634" i="4"/>
  <c r="Q634" i="4"/>
  <c r="R663" i="4" s="1"/>
  <c r="H634" i="4"/>
  <c r="X633" i="4"/>
  <c r="Y633" i="4" s="1"/>
  <c r="W633" i="4"/>
  <c r="U633" i="4"/>
  <c r="S633" i="4"/>
  <c r="Q633" i="4"/>
  <c r="L633" i="4"/>
  <c r="H633" i="4"/>
  <c r="W632" i="4"/>
  <c r="X632" i="4" s="1"/>
  <c r="Y632" i="4" s="1"/>
  <c r="U632" i="4"/>
  <c r="S632" i="4"/>
  <c r="Q632" i="4"/>
  <c r="H632" i="4"/>
  <c r="W631" i="4"/>
  <c r="X631" i="4" s="1"/>
  <c r="Y631" i="4" s="1"/>
  <c r="U631" i="4"/>
  <c r="L632" i="4" s="1"/>
  <c r="S631" i="4"/>
  <c r="Q631" i="4"/>
  <c r="H631" i="4"/>
  <c r="X630" i="4"/>
  <c r="Y630" i="4" s="1"/>
  <c r="W630" i="4"/>
  <c r="U630" i="4"/>
  <c r="S630" i="4"/>
  <c r="Q630" i="4"/>
  <c r="L630" i="4"/>
  <c r="H630" i="4"/>
  <c r="W629" i="4"/>
  <c r="X629" i="4" s="1"/>
  <c r="Y629" i="4" s="1"/>
  <c r="U629" i="4"/>
  <c r="S629" i="4"/>
  <c r="Q629" i="4"/>
  <c r="R658" i="4" s="1"/>
  <c r="H629" i="4"/>
  <c r="W628" i="4"/>
  <c r="X628" i="4" s="1"/>
  <c r="Y628" i="4" s="1"/>
  <c r="U628" i="4"/>
  <c r="S628" i="4"/>
  <c r="Q628" i="4"/>
  <c r="H628" i="4"/>
  <c r="Z627" i="4"/>
  <c r="X627" i="4"/>
  <c r="Y627" i="4" s="1"/>
  <c r="W627" i="4"/>
  <c r="U627" i="4"/>
  <c r="S627" i="4"/>
  <c r="Q627" i="4"/>
  <c r="R656" i="4" s="1"/>
  <c r="H627" i="4"/>
  <c r="X626" i="4"/>
  <c r="Y626" i="4" s="1"/>
  <c r="W626" i="4"/>
  <c r="U626" i="4"/>
  <c r="S626" i="4"/>
  <c r="Q626" i="4"/>
  <c r="L626" i="4"/>
  <c r="H626" i="4"/>
  <c r="AE625" i="4"/>
  <c r="W625" i="4"/>
  <c r="X625" i="4" s="1"/>
  <c r="Y625" i="4" s="1"/>
  <c r="U625" i="4"/>
  <c r="S625" i="4"/>
  <c r="Q625" i="4"/>
  <c r="H625" i="4"/>
  <c r="W624" i="4"/>
  <c r="X624" i="4" s="1"/>
  <c r="Y624" i="4" s="1"/>
  <c r="U624" i="4"/>
  <c r="S624" i="4"/>
  <c r="Q624" i="4"/>
  <c r="L624" i="4"/>
  <c r="H624" i="4"/>
  <c r="Y623" i="4"/>
  <c r="AB623" i="4" s="1"/>
  <c r="X623" i="4"/>
  <c r="W623" i="4"/>
  <c r="U623" i="4"/>
  <c r="S623" i="4"/>
  <c r="Q623" i="4"/>
  <c r="R652" i="4" s="1"/>
  <c r="L623" i="4"/>
  <c r="H623" i="4"/>
  <c r="AB622" i="4"/>
  <c r="X622" i="4"/>
  <c r="Y622" i="4" s="1"/>
  <c r="W622" i="4"/>
  <c r="U622" i="4"/>
  <c r="S622" i="4"/>
  <c r="Q622" i="4"/>
  <c r="H622" i="4"/>
  <c r="W621" i="4"/>
  <c r="X621" i="4" s="1"/>
  <c r="Y621" i="4" s="1"/>
  <c r="U621" i="4"/>
  <c r="S621" i="4"/>
  <c r="Q621" i="4"/>
  <c r="H621" i="4"/>
  <c r="Z620" i="4"/>
  <c r="W620" i="4"/>
  <c r="X620" i="4" s="1"/>
  <c r="Y620" i="4" s="1"/>
  <c r="U620" i="4"/>
  <c r="S620" i="4"/>
  <c r="Q620" i="4"/>
  <c r="R649" i="4" s="1"/>
  <c r="L620" i="4"/>
  <c r="H620" i="4"/>
  <c r="Y619" i="4"/>
  <c r="W619" i="4"/>
  <c r="X619" i="4" s="1"/>
  <c r="U619" i="4"/>
  <c r="S619" i="4"/>
  <c r="Q619" i="4"/>
  <c r="L619" i="4"/>
  <c r="H619" i="4"/>
  <c r="X618" i="4"/>
  <c r="Y618" i="4" s="1"/>
  <c r="W618" i="4"/>
  <c r="U618" i="4"/>
  <c r="S618" i="4"/>
  <c r="Q618" i="4"/>
  <c r="H618" i="4"/>
  <c r="AE617" i="4"/>
  <c r="W617" i="4"/>
  <c r="X617" i="4" s="1"/>
  <c r="Y617" i="4" s="1"/>
  <c r="U617" i="4"/>
  <c r="S617" i="4"/>
  <c r="Q617" i="4"/>
  <c r="H617" i="4"/>
  <c r="W616" i="4"/>
  <c r="X616" i="4" s="1"/>
  <c r="Y616" i="4" s="1"/>
  <c r="U616" i="4"/>
  <c r="S616" i="4"/>
  <c r="Q616" i="4"/>
  <c r="L616" i="4"/>
  <c r="H616" i="4"/>
  <c r="Y615" i="4"/>
  <c r="AB615" i="4" s="1"/>
  <c r="X615" i="4"/>
  <c r="W615" i="4"/>
  <c r="U615" i="4"/>
  <c r="S615" i="4"/>
  <c r="Q615" i="4"/>
  <c r="L615" i="4"/>
  <c r="H615" i="4"/>
  <c r="AB614" i="4"/>
  <c r="X614" i="4"/>
  <c r="Y614" i="4" s="1"/>
  <c r="W614" i="4"/>
  <c r="U614" i="4"/>
  <c r="S614" i="4"/>
  <c r="Q614" i="4"/>
  <c r="H614" i="4"/>
  <c r="W613" i="4"/>
  <c r="X613" i="4" s="1"/>
  <c r="Y613" i="4" s="1"/>
  <c r="U613" i="4"/>
  <c r="S613" i="4"/>
  <c r="Q613" i="4"/>
  <c r="H613" i="4"/>
  <c r="Z612" i="4"/>
  <c r="W612" i="4"/>
  <c r="X612" i="4" s="1"/>
  <c r="Y612" i="4" s="1"/>
  <c r="U612" i="4"/>
  <c r="S612" i="4"/>
  <c r="Q612" i="4"/>
  <c r="R641" i="4" s="1"/>
  <c r="L612" i="4"/>
  <c r="H612" i="4"/>
  <c r="Y611" i="4"/>
  <c r="X611" i="4"/>
  <c r="W611" i="4"/>
  <c r="U611" i="4"/>
  <c r="S611" i="4"/>
  <c r="Q611" i="4"/>
  <c r="L611" i="4"/>
  <c r="H611" i="4"/>
  <c r="AB610" i="4"/>
  <c r="X610" i="4"/>
  <c r="Y610" i="4" s="1"/>
  <c r="W610" i="4"/>
  <c r="U610" i="4"/>
  <c r="S610" i="4"/>
  <c r="T639" i="4" s="1"/>
  <c r="Q610" i="4"/>
  <c r="H610" i="4"/>
  <c r="W609" i="4"/>
  <c r="X609" i="4" s="1"/>
  <c r="Y609" i="4" s="1"/>
  <c r="U609" i="4"/>
  <c r="AD609" i="4" s="1"/>
  <c r="S609" i="4"/>
  <c r="Q609" i="4"/>
  <c r="H609" i="4"/>
  <c r="W608" i="4"/>
  <c r="X608" i="4" s="1"/>
  <c r="Y608" i="4" s="1"/>
  <c r="U608" i="4"/>
  <c r="S608" i="4"/>
  <c r="Q608" i="4"/>
  <c r="R637" i="4" s="1"/>
  <c r="H608" i="4"/>
  <c r="AD607" i="4"/>
  <c r="X607" i="4"/>
  <c r="Y607" i="4" s="1"/>
  <c r="W607" i="4"/>
  <c r="U607" i="4"/>
  <c r="AD636" i="4" s="1"/>
  <c r="S607" i="4"/>
  <c r="Q607" i="4"/>
  <c r="L607" i="4"/>
  <c r="H607" i="4"/>
  <c r="AE606" i="4"/>
  <c r="X606" i="4"/>
  <c r="Y606" i="4" s="1"/>
  <c r="W606" i="4"/>
  <c r="U606" i="4"/>
  <c r="AD635" i="4" s="1"/>
  <c r="S606" i="4"/>
  <c r="T635" i="4" s="1"/>
  <c r="Q606" i="4"/>
  <c r="H606" i="4"/>
  <c r="AE605" i="4"/>
  <c r="X605" i="4"/>
  <c r="Y605" i="4" s="1"/>
  <c r="Z605" i="4" s="1"/>
  <c r="W605" i="4"/>
  <c r="U605" i="4"/>
  <c r="S605" i="4"/>
  <c r="Q605" i="4"/>
  <c r="H605" i="4"/>
  <c r="W604" i="4"/>
  <c r="X604" i="4" s="1"/>
  <c r="Y604" i="4" s="1"/>
  <c r="U604" i="4"/>
  <c r="S604" i="4"/>
  <c r="Q604" i="4"/>
  <c r="H604" i="4"/>
  <c r="X603" i="4"/>
  <c r="Y603" i="4" s="1"/>
  <c r="W603" i="4"/>
  <c r="U603" i="4"/>
  <c r="S603" i="4"/>
  <c r="Q603" i="4"/>
  <c r="L603" i="4"/>
  <c r="H603" i="4"/>
  <c r="Y602" i="4"/>
  <c r="X602" i="4"/>
  <c r="W602" i="4"/>
  <c r="U602" i="4"/>
  <c r="AD602" i="4" s="1"/>
  <c r="S602" i="4"/>
  <c r="Q602" i="4"/>
  <c r="H602" i="4"/>
  <c r="X601" i="4"/>
  <c r="Y601" i="4" s="1"/>
  <c r="W601" i="4"/>
  <c r="U601" i="4"/>
  <c r="AD630" i="4" s="1"/>
  <c r="S601" i="4"/>
  <c r="Q601" i="4"/>
  <c r="L601" i="4"/>
  <c r="H601" i="4"/>
  <c r="AE600" i="4"/>
  <c r="W600" i="4"/>
  <c r="X600" i="4" s="1"/>
  <c r="Y600" i="4" s="1"/>
  <c r="U600" i="4"/>
  <c r="S600" i="4"/>
  <c r="Q600" i="4"/>
  <c r="H600" i="4"/>
  <c r="AD599" i="4"/>
  <c r="W599" i="4"/>
  <c r="X599" i="4" s="1"/>
  <c r="Y599" i="4" s="1"/>
  <c r="U599" i="4"/>
  <c r="S599" i="4"/>
  <c r="Q599" i="4"/>
  <c r="L599" i="4"/>
  <c r="H599" i="4"/>
  <c r="Y598" i="4"/>
  <c r="AB598" i="4" s="1"/>
  <c r="X598" i="4"/>
  <c r="W598" i="4"/>
  <c r="U598" i="4"/>
  <c r="AD598" i="4" s="1"/>
  <c r="S598" i="4"/>
  <c r="Q598" i="4"/>
  <c r="L598" i="4"/>
  <c r="H598" i="4"/>
  <c r="AB597" i="4"/>
  <c r="X597" i="4"/>
  <c r="Y597" i="4" s="1"/>
  <c r="W597" i="4"/>
  <c r="U597" i="4"/>
  <c r="S597" i="4"/>
  <c r="T626" i="4" s="1"/>
  <c r="Q597" i="4"/>
  <c r="H597" i="4"/>
  <c r="W596" i="4"/>
  <c r="X596" i="4" s="1"/>
  <c r="Y596" i="4" s="1"/>
  <c r="U596" i="4"/>
  <c r="S596" i="4"/>
  <c r="Q596" i="4"/>
  <c r="H596" i="4"/>
  <c r="Z595" i="4"/>
  <c r="X595" i="4"/>
  <c r="Y595" i="4" s="1"/>
  <c r="W595" i="4"/>
  <c r="U595" i="4"/>
  <c r="S595" i="4"/>
  <c r="Q595" i="4"/>
  <c r="L595" i="4"/>
  <c r="H595" i="4"/>
  <c r="W594" i="4"/>
  <c r="X594" i="4" s="1"/>
  <c r="Y594" i="4" s="1"/>
  <c r="U594" i="4"/>
  <c r="S594" i="4"/>
  <c r="T623" i="4" s="1"/>
  <c r="Q594" i="4"/>
  <c r="H594" i="4"/>
  <c r="X593" i="4"/>
  <c r="Y593" i="4" s="1"/>
  <c r="W593" i="4"/>
  <c r="U593" i="4"/>
  <c r="S593" i="4"/>
  <c r="Q593" i="4"/>
  <c r="H593" i="4"/>
  <c r="AE592" i="4"/>
  <c r="W592" i="4"/>
  <c r="X592" i="4" s="1"/>
  <c r="Y592" i="4" s="1"/>
  <c r="U592" i="4"/>
  <c r="S592" i="4"/>
  <c r="Q592" i="4"/>
  <c r="H592" i="4"/>
  <c r="W591" i="4"/>
  <c r="X591" i="4" s="1"/>
  <c r="Y591" i="4" s="1"/>
  <c r="U591" i="4"/>
  <c r="S591" i="4"/>
  <c r="Q591" i="4"/>
  <c r="L591" i="4"/>
  <c r="H591" i="4"/>
  <c r="Y590" i="4"/>
  <c r="AB590" i="4" s="1"/>
  <c r="X590" i="4"/>
  <c r="W590" i="4"/>
  <c r="U590" i="4"/>
  <c r="S590" i="4"/>
  <c r="Q590" i="4"/>
  <c r="H590" i="4"/>
  <c r="X589" i="4"/>
  <c r="Y589" i="4" s="1"/>
  <c r="W589" i="4"/>
  <c r="U589" i="4"/>
  <c r="S589" i="4"/>
  <c r="Q589" i="4"/>
  <c r="H589" i="4"/>
  <c r="W588" i="4"/>
  <c r="X588" i="4" s="1"/>
  <c r="Y588" i="4" s="1"/>
  <c r="U588" i="4"/>
  <c r="S588" i="4"/>
  <c r="Q588" i="4"/>
  <c r="H588" i="4"/>
  <c r="X587" i="4"/>
  <c r="Y587" i="4" s="1"/>
  <c r="W587" i="4"/>
  <c r="U587" i="4"/>
  <c r="S587" i="4"/>
  <c r="Q587" i="4"/>
  <c r="L587" i="4"/>
  <c r="H587" i="4"/>
  <c r="Y586" i="4"/>
  <c r="X586" i="4"/>
  <c r="W586" i="4"/>
  <c r="U586" i="4"/>
  <c r="S586" i="4"/>
  <c r="T615" i="4" s="1"/>
  <c r="Q586" i="4"/>
  <c r="H586" i="4"/>
  <c r="X585" i="4"/>
  <c r="Y585" i="4" s="1"/>
  <c r="W585" i="4"/>
  <c r="U585" i="4"/>
  <c r="S585" i="4"/>
  <c r="Q585" i="4"/>
  <c r="H585" i="4"/>
  <c r="AE584" i="4"/>
  <c r="W584" i="4"/>
  <c r="X584" i="4" s="1"/>
  <c r="Y584" i="4" s="1"/>
  <c r="U584" i="4"/>
  <c r="S584" i="4"/>
  <c r="Q584" i="4"/>
  <c r="H584" i="4"/>
  <c r="Z583" i="4"/>
  <c r="Y583" i="4"/>
  <c r="AB583" i="4" s="1"/>
  <c r="X583" i="4"/>
  <c r="W583" i="4"/>
  <c r="U583" i="4"/>
  <c r="S583" i="4"/>
  <c r="Q583" i="4"/>
  <c r="R612" i="4" s="1"/>
  <c r="H583" i="4"/>
  <c r="Y582" i="4"/>
  <c r="X582" i="4"/>
  <c r="W582" i="4"/>
  <c r="U582" i="4"/>
  <c r="AD582" i="4" s="1"/>
  <c r="S582" i="4"/>
  <c r="T611" i="4" s="1"/>
  <c r="Q582" i="4"/>
  <c r="H582" i="4"/>
  <c r="X581" i="4"/>
  <c r="Y581" i="4" s="1"/>
  <c r="W581" i="4"/>
  <c r="U581" i="4"/>
  <c r="S581" i="4"/>
  <c r="T610" i="4" s="1"/>
  <c r="Q581" i="4"/>
  <c r="H581" i="4"/>
  <c r="AE580" i="4"/>
  <c r="W580" i="4"/>
  <c r="X580" i="4" s="1"/>
  <c r="Y580" i="4" s="1"/>
  <c r="U580" i="4"/>
  <c r="S580" i="4"/>
  <c r="Q580" i="4"/>
  <c r="H580" i="4"/>
  <c r="X579" i="4"/>
  <c r="Y579" i="4" s="1"/>
  <c r="W579" i="4"/>
  <c r="U579" i="4"/>
  <c r="S579" i="4"/>
  <c r="Q579" i="4"/>
  <c r="H579" i="4"/>
  <c r="Y578" i="4"/>
  <c r="W578" i="4"/>
  <c r="X578" i="4" s="1"/>
  <c r="U578" i="4"/>
  <c r="S578" i="4"/>
  <c r="T607" i="4" s="1"/>
  <c r="Q578" i="4"/>
  <c r="H578" i="4"/>
  <c r="AB577" i="4"/>
  <c r="X577" i="4"/>
  <c r="Y577" i="4" s="1"/>
  <c r="W577" i="4"/>
  <c r="U577" i="4"/>
  <c r="S577" i="4"/>
  <c r="T606" i="4" s="1"/>
  <c r="Q577" i="4"/>
  <c r="L577" i="4"/>
  <c r="H577" i="4"/>
  <c r="AE576" i="4"/>
  <c r="W576" i="4"/>
  <c r="X576" i="4" s="1"/>
  <c r="Y576" i="4" s="1"/>
  <c r="U576" i="4"/>
  <c r="S576" i="4"/>
  <c r="Q576" i="4"/>
  <c r="H576" i="4"/>
  <c r="Z575" i="4"/>
  <c r="Y575" i="4"/>
  <c r="AB575" i="4" s="1"/>
  <c r="X575" i="4"/>
  <c r="W575" i="4"/>
  <c r="U575" i="4"/>
  <c r="S575" i="4"/>
  <c r="T604" i="4" s="1"/>
  <c r="Q575" i="4"/>
  <c r="L575" i="4"/>
  <c r="H575" i="4"/>
  <c r="Y574" i="4"/>
  <c r="X574" i="4"/>
  <c r="W574" i="4"/>
  <c r="U574" i="4"/>
  <c r="S574" i="4"/>
  <c r="Q574" i="4"/>
  <c r="H574" i="4"/>
  <c r="AB573" i="4"/>
  <c r="X573" i="4"/>
  <c r="Y573" i="4" s="1"/>
  <c r="W573" i="4"/>
  <c r="U573" i="4"/>
  <c r="S573" i="4"/>
  <c r="Q573" i="4"/>
  <c r="H573" i="4"/>
  <c r="AE572" i="4"/>
  <c r="W572" i="4"/>
  <c r="X572" i="4" s="1"/>
  <c r="Y572" i="4" s="1"/>
  <c r="U572" i="4"/>
  <c r="S572" i="4"/>
  <c r="T601" i="4" s="1"/>
  <c r="Q572" i="4"/>
  <c r="H572" i="4"/>
  <c r="X571" i="4"/>
  <c r="Y571" i="4" s="1"/>
  <c r="W571" i="4"/>
  <c r="U571" i="4"/>
  <c r="S571" i="4"/>
  <c r="T600" i="4" s="1"/>
  <c r="Q571" i="4"/>
  <c r="L571" i="4"/>
  <c r="H571" i="4"/>
  <c r="Y570" i="4"/>
  <c r="W570" i="4"/>
  <c r="X570" i="4" s="1"/>
  <c r="U570" i="4"/>
  <c r="S570" i="4"/>
  <c r="T599" i="4" s="1"/>
  <c r="Q570" i="4"/>
  <c r="H570" i="4"/>
  <c r="X569" i="4"/>
  <c r="Y569" i="4" s="1"/>
  <c r="AB569" i="4" s="1"/>
  <c r="W569" i="4"/>
  <c r="U569" i="4"/>
  <c r="S569" i="4"/>
  <c r="T598" i="4" s="1"/>
  <c r="Q569" i="4"/>
  <c r="L569" i="4"/>
  <c r="H569" i="4"/>
  <c r="W568" i="4"/>
  <c r="X568" i="4" s="1"/>
  <c r="Y568" i="4" s="1"/>
  <c r="U568" i="4"/>
  <c r="S568" i="4"/>
  <c r="T597" i="4" s="1"/>
  <c r="Q568" i="4"/>
  <c r="H568" i="4"/>
  <c r="W567" i="4"/>
  <c r="X567" i="4" s="1"/>
  <c r="Y567" i="4" s="1"/>
  <c r="U567" i="4"/>
  <c r="S567" i="4"/>
  <c r="Q567" i="4"/>
  <c r="L567" i="4"/>
  <c r="H567" i="4"/>
  <c r="X566" i="4"/>
  <c r="Y566" i="4" s="1"/>
  <c r="W566" i="4"/>
  <c r="U566" i="4"/>
  <c r="S566" i="4"/>
  <c r="Q566" i="4"/>
  <c r="R595" i="4" s="1"/>
  <c r="L566" i="4"/>
  <c r="H566" i="4"/>
  <c r="W565" i="4"/>
  <c r="X565" i="4" s="1"/>
  <c r="Y565" i="4" s="1"/>
  <c r="U565" i="4"/>
  <c r="S565" i="4"/>
  <c r="Q565" i="4"/>
  <c r="H565" i="4"/>
  <c r="X564" i="4"/>
  <c r="Y564" i="4" s="1"/>
  <c r="W564" i="4"/>
  <c r="U564" i="4"/>
  <c r="S564" i="4"/>
  <c r="Q564" i="4"/>
  <c r="L564" i="4"/>
  <c r="H564" i="4"/>
  <c r="W563" i="4"/>
  <c r="X563" i="4" s="1"/>
  <c r="Y563" i="4" s="1"/>
  <c r="U563" i="4"/>
  <c r="S563" i="4"/>
  <c r="Q563" i="4"/>
  <c r="H563" i="4"/>
  <c r="AB562" i="4"/>
  <c r="Y562" i="4"/>
  <c r="Z562" i="4" s="1"/>
  <c r="X562" i="4"/>
  <c r="W562" i="4"/>
  <c r="U562" i="4"/>
  <c r="S562" i="4"/>
  <c r="Q562" i="4"/>
  <c r="H562" i="4"/>
  <c r="X561" i="4"/>
  <c r="Y561" i="4" s="1"/>
  <c r="W561" i="4"/>
  <c r="U561" i="4"/>
  <c r="S561" i="4"/>
  <c r="Q561" i="4"/>
  <c r="H561" i="4"/>
  <c r="W560" i="4"/>
  <c r="X560" i="4" s="1"/>
  <c r="Y560" i="4" s="1"/>
  <c r="U560" i="4"/>
  <c r="S560" i="4"/>
  <c r="T589" i="4" s="1"/>
  <c r="Q560" i="4"/>
  <c r="H560" i="4"/>
  <c r="W559" i="4"/>
  <c r="X559" i="4" s="1"/>
  <c r="Y559" i="4" s="1"/>
  <c r="U559" i="4"/>
  <c r="S559" i="4"/>
  <c r="Q559" i="4"/>
  <c r="L559" i="4"/>
  <c r="H559" i="4"/>
  <c r="X558" i="4"/>
  <c r="Y558" i="4" s="1"/>
  <c r="W558" i="4"/>
  <c r="U558" i="4"/>
  <c r="S558" i="4"/>
  <c r="Q558" i="4"/>
  <c r="L558" i="4"/>
  <c r="H558" i="4"/>
  <c r="Y557" i="4"/>
  <c r="W557" i="4"/>
  <c r="X557" i="4" s="1"/>
  <c r="U557" i="4"/>
  <c r="AD557" i="4" s="1"/>
  <c r="S557" i="4"/>
  <c r="Q557" i="4"/>
  <c r="H557" i="4"/>
  <c r="X556" i="4"/>
  <c r="Y556" i="4" s="1"/>
  <c r="W556" i="4"/>
  <c r="U556" i="4"/>
  <c r="AD556" i="4" s="1"/>
  <c r="S556" i="4"/>
  <c r="Q556" i="4"/>
  <c r="L556" i="4"/>
  <c r="H556" i="4"/>
  <c r="AE555" i="4"/>
  <c r="W555" i="4"/>
  <c r="X555" i="4" s="1"/>
  <c r="Y555" i="4" s="1"/>
  <c r="U555" i="4"/>
  <c r="AD555" i="4" s="1"/>
  <c r="S555" i="4"/>
  <c r="Q555" i="4"/>
  <c r="H555" i="4"/>
  <c r="AB554" i="4"/>
  <c r="Y554" i="4"/>
  <c r="Z554" i="4" s="1"/>
  <c r="X554" i="4"/>
  <c r="W554" i="4"/>
  <c r="U554" i="4"/>
  <c r="S554" i="4"/>
  <c r="Q554" i="4"/>
  <c r="L554" i="4"/>
  <c r="H554" i="4"/>
  <c r="X553" i="4"/>
  <c r="Y553" i="4" s="1"/>
  <c r="W553" i="4"/>
  <c r="U553" i="4"/>
  <c r="S553" i="4"/>
  <c r="Q553" i="4"/>
  <c r="H553" i="4"/>
  <c r="W552" i="4"/>
  <c r="X552" i="4" s="1"/>
  <c r="Y552" i="4" s="1"/>
  <c r="U552" i="4"/>
  <c r="S552" i="4"/>
  <c r="T578" i="4" s="1"/>
  <c r="Q552" i="4"/>
  <c r="H552" i="4"/>
  <c r="Y551" i="4"/>
  <c r="W551" i="4"/>
  <c r="X551" i="4" s="1"/>
  <c r="U551" i="4"/>
  <c r="S551" i="4"/>
  <c r="Q551" i="4"/>
  <c r="L551" i="4"/>
  <c r="H551" i="4"/>
  <c r="X550" i="4"/>
  <c r="Y550" i="4" s="1"/>
  <c r="W550" i="4"/>
  <c r="U550" i="4"/>
  <c r="S550" i="4"/>
  <c r="Q550" i="4"/>
  <c r="R579" i="4" s="1"/>
  <c r="L550" i="4"/>
  <c r="H550" i="4"/>
  <c r="W549" i="4"/>
  <c r="X549" i="4" s="1"/>
  <c r="Y549" i="4" s="1"/>
  <c r="U549" i="4"/>
  <c r="AD549" i="4" s="1"/>
  <c r="S549" i="4"/>
  <c r="Q549" i="4"/>
  <c r="H549" i="4"/>
  <c r="X548" i="4"/>
  <c r="Y548" i="4" s="1"/>
  <c r="W548" i="4"/>
  <c r="U548" i="4"/>
  <c r="S548" i="4"/>
  <c r="Q548" i="4"/>
  <c r="L548" i="4"/>
  <c r="H548" i="4"/>
  <c r="AE547" i="4"/>
  <c r="Z547" i="4"/>
  <c r="W547" i="4"/>
  <c r="X547" i="4" s="1"/>
  <c r="Y547" i="4" s="1"/>
  <c r="U547" i="4"/>
  <c r="S547" i="4"/>
  <c r="Q547" i="4"/>
  <c r="H547" i="4"/>
  <c r="Y546" i="4"/>
  <c r="X546" i="4"/>
  <c r="W546" i="4"/>
  <c r="U546" i="4"/>
  <c r="S546" i="4"/>
  <c r="Q546" i="4"/>
  <c r="H546" i="4"/>
  <c r="X545" i="4"/>
  <c r="Y545" i="4" s="1"/>
  <c r="W545" i="4"/>
  <c r="U545" i="4"/>
  <c r="S545" i="4"/>
  <c r="Q545" i="4"/>
  <c r="H545" i="4"/>
  <c r="Z544" i="4"/>
  <c r="W544" i="4"/>
  <c r="X544" i="4" s="1"/>
  <c r="Y544" i="4" s="1"/>
  <c r="U544" i="4"/>
  <c r="S544" i="4"/>
  <c r="Q544" i="4"/>
  <c r="L544" i="4"/>
  <c r="H544" i="4"/>
  <c r="Y543" i="4"/>
  <c r="W543" i="4"/>
  <c r="X543" i="4" s="1"/>
  <c r="U543" i="4"/>
  <c r="L543" i="4" s="1"/>
  <c r="S543" i="4"/>
  <c r="Q543" i="4"/>
  <c r="H543" i="4"/>
  <c r="AB542" i="4"/>
  <c r="Z542" i="4"/>
  <c r="X542" i="4"/>
  <c r="Y542" i="4" s="1"/>
  <c r="AE542" i="4" s="1"/>
  <c r="W542" i="4"/>
  <c r="U542" i="4"/>
  <c r="S542" i="4"/>
  <c r="Q542" i="4"/>
  <c r="L542" i="4"/>
  <c r="H542" i="4"/>
  <c r="W541" i="4"/>
  <c r="X541" i="4" s="1"/>
  <c r="Y541" i="4" s="1"/>
  <c r="U541" i="4"/>
  <c r="S541" i="4"/>
  <c r="Q541" i="4"/>
  <c r="H541" i="4"/>
  <c r="W540" i="4"/>
  <c r="X540" i="4" s="1"/>
  <c r="Y540" i="4" s="1"/>
  <c r="U540" i="4"/>
  <c r="L540" i="4" s="1"/>
  <c r="S540" i="4"/>
  <c r="Q540" i="4"/>
  <c r="H540" i="4"/>
  <c r="X539" i="4"/>
  <c r="Y539" i="4" s="1"/>
  <c r="W539" i="4"/>
  <c r="U539" i="4"/>
  <c r="S539" i="4"/>
  <c r="Q539" i="4"/>
  <c r="H539" i="4"/>
  <c r="AB538" i="4"/>
  <c r="W538" i="4"/>
  <c r="X538" i="4" s="1"/>
  <c r="Y538" i="4" s="1"/>
  <c r="U538" i="4"/>
  <c r="S538" i="4"/>
  <c r="T567" i="4" s="1"/>
  <c r="Q538" i="4"/>
  <c r="H538" i="4"/>
  <c r="AB537" i="4"/>
  <c r="Y537" i="4"/>
  <c r="Z537" i="4" s="1"/>
  <c r="X537" i="4"/>
  <c r="W537" i="4"/>
  <c r="U537" i="4"/>
  <c r="S537" i="4"/>
  <c r="Q537" i="4"/>
  <c r="L537" i="4"/>
  <c r="H537" i="4"/>
  <c r="AB536" i="4"/>
  <c r="Z536" i="4"/>
  <c r="Y536" i="4"/>
  <c r="X536" i="4"/>
  <c r="W536" i="4"/>
  <c r="U536" i="4"/>
  <c r="AD536" i="4" s="1"/>
  <c r="S536" i="4"/>
  <c r="Q536" i="4"/>
  <c r="H536" i="4"/>
  <c r="Y535" i="4"/>
  <c r="X535" i="4"/>
  <c r="W535" i="4"/>
  <c r="U535" i="4"/>
  <c r="AD535" i="4" s="1"/>
  <c r="S535" i="4"/>
  <c r="Q535" i="4"/>
  <c r="H535" i="4"/>
  <c r="X534" i="4"/>
  <c r="Y534" i="4" s="1"/>
  <c r="W534" i="4"/>
  <c r="U534" i="4"/>
  <c r="AD534" i="4" s="1"/>
  <c r="S534" i="4"/>
  <c r="Q534" i="4"/>
  <c r="H534" i="4"/>
  <c r="W533" i="4"/>
  <c r="X533" i="4" s="1"/>
  <c r="Y533" i="4" s="1"/>
  <c r="U533" i="4"/>
  <c r="AD533" i="4" s="1"/>
  <c r="S533" i="4"/>
  <c r="Q533" i="4"/>
  <c r="H533" i="4"/>
  <c r="W532" i="4"/>
  <c r="X532" i="4" s="1"/>
  <c r="Y532" i="4" s="1"/>
  <c r="U532" i="4"/>
  <c r="L532" i="4" s="1"/>
  <c r="S532" i="4"/>
  <c r="Q532" i="4"/>
  <c r="H532" i="4"/>
  <c r="X531" i="4"/>
  <c r="Y531" i="4" s="1"/>
  <c r="W531" i="4"/>
  <c r="U531" i="4"/>
  <c r="S531" i="4"/>
  <c r="Q531" i="4"/>
  <c r="H531" i="4"/>
  <c r="AB530" i="4"/>
  <c r="W530" i="4"/>
  <c r="X530" i="4" s="1"/>
  <c r="Y530" i="4" s="1"/>
  <c r="U530" i="4"/>
  <c r="AD530" i="4" s="1"/>
  <c r="S530" i="4"/>
  <c r="T559" i="4" s="1"/>
  <c r="Q530" i="4"/>
  <c r="H530" i="4"/>
  <c r="X529" i="4"/>
  <c r="Y529" i="4" s="1"/>
  <c r="W529" i="4"/>
  <c r="U529" i="4"/>
  <c r="S529" i="4"/>
  <c r="Q529" i="4"/>
  <c r="L529" i="4"/>
  <c r="H529" i="4"/>
  <c r="W528" i="4"/>
  <c r="X528" i="4" s="1"/>
  <c r="Y528" i="4" s="1"/>
  <c r="U528" i="4"/>
  <c r="AD528" i="4" s="1"/>
  <c r="S528" i="4"/>
  <c r="Q528" i="4"/>
  <c r="R557" i="4" s="1"/>
  <c r="H528" i="4"/>
  <c r="Y527" i="4"/>
  <c r="X527" i="4"/>
  <c r="W527" i="4"/>
  <c r="U527" i="4"/>
  <c r="AD527" i="4" s="1"/>
  <c r="S527" i="4"/>
  <c r="Q527" i="4"/>
  <c r="L527" i="4"/>
  <c r="H527" i="4"/>
  <c r="X526" i="4"/>
  <c r="Y526" i="4" s="1"/>
  <c r="W526" i="4"/>
  <c r="U526" i="4"/>
  <c r="AD526" i="4" s="1"/>
  <c r="S526" i="4"/>
  <c r="Q526" i="4"/>
  <c r="H526" i="4"/>
  <c r="W525" i="4"/>
  <c r="X525" i="4" s="1"/>
  <c r="Y525" i="4" s="1"/>
  <c r="U525" i="4"/>
  <c r="AD525" i="4" s="1"/>
  <c r="S525" i="4"/>
  <c r="Q525" i="4"/>
  <c r="H525" i="4"/>
  <c r="Y524" i="4"/>
  <c r="AB524" i="4" s="1"/>
  <c r="X524" i="4"/>
  <c r="W524" i="4"/>
  <c r="U524" i="4"/>
  <c r="S524" i="4"/>
  <c r="T553" i="4" s="1"/>
  <c r="Q524" i="4"/>
  <c r="H524" i="4"/>
  <c r="X523" i="4"/>
  <c r="Y523" i="4" s="1"/>
  <c r="W523" i="4"/>
  <c r="U523" i="4"/>
  <c r="T523" i="4"/>
  <c r="S523" i="4"/>
  <c r="Q523" i="4"/>
  <c r="H523" i="4"/>
  <c r="W522" i="4"/>
  <c r="X522" i="4" s="1"/>
  <c r="Y522" i="4" s="1"/>
  <c r="U522" i="4"/>
  <c r="AD522" i="4" s="1"/>
  <c r="S522" i="4"/>
  <c r="T551" i="4" s="1"/>
  <c r="Q522" i="4"/>
  <c r="H522" i="4"/>
  <c r="X521" i="4"/>
  <c r="Y521" i="4" s="1"/>
  <c r="W521" i="4"/>
  <c r="U521" i="4"/>
  <c r="S521" i="4"/>
  <c r="Q521" i="4"/>
  <c r="L521" i="4"/>
  <c r="H521" i="4"/>
  <c r="W520" i="4"/>
  <c r="X520" i="4" s="1"/>
  <c r="Y520" i="4" s="1"/>
  <c r="U520" i="4"/>
  <c r="AD520" i="4" s="1"/>
  <c r="S520" i="4"/>
  <c r="Q520" i="4"/>
  <c r="H520" i="4"/>
  <c r="Y519" i="4"/>
  <c r="X519" i="4"/>
  <c r="W519" i="4"/>
  <c r="U519" i="4"/>
  <c r="AD519" i="4" s="1"/>
  <c r="S519" i="4"/>
  <c r="Q519" i="4"/>
  <c r="L519" i="4"/>
  <c r="H519" i="4"/>
  <c r="X518" i="4"/>
  <c r="Y518" i="4" s="1"/>
  <c r="W518" i="4"/>
  <c r="U518" i="4"/>
  <c r="AD518" i="4" s="1"/>
  <c r="S518" i="4"/>
  <c r="Q518" i="4"/>
  <c r="H518" i="4"/>
  <c r="W517" i="4"/>
  <c r="X517" i="4" s="1"/>
  <c r="Y517" i="4" s="1"/>
  <c r="U517" i="4"/>
  <c r="AD517" i="4" s="1"/>
  <c r="S517" i="4"/>
  <c r="Q517" i="4"/>
  <c r="H517" i="4"/>
  <c r="W516" i="4"/>
  <c r="X516" i="4" s="1"/>
  <c r="Y516" i="4" s="1"/>
  <c r="U516" i="4"/>
  <c r="L516" i="4" s="1"/>
  <c r="S516" i="4"/>
  <c r="T545" i="4" s="1"/>
  <c r="Q516" i="4"/>
  <c r="R545" i="4" s="1"/>
  <c r="H516" i="4"/>
  <c r="X515" i="4"/>
  <c r="Y515" i="4" s="1"/>
  <c r="W515" i="4"/>
  <c r="U515" i="4"/>
  <c r="S515" i="4"/>
  <c r="Q515" i="4"/>
  <c r="H515" i="4"/>
  <c r="AB514" i="4"/>
  <c r="W514" i="4"/>
  <c r="X514" i="4" s="1"/>
  <c r="Y514" i="4" s="1"/>
  <c r="U514" i="4"/>
  <c r="AD543" i="4" s="1"/>
  <c r="S514" i="4"/>
  <c r="T543" i="4" s="1"/>
  <c r="Q514" i="4"/>
  <c r="H514" i="4"/>
  <c r="X513" i="4"/>
  <c r="Y513" i="4" s="1"/>
  <c r="W513" i="4"/>
  <c r="U513" i="4"/>
  <c r="S513" i="4"/>
  <c r="T542" i="4" s="1"/>
  <c r="Q513" i="4"/>
  <c r="L513" i="4"/>
  <c r="H513" i="4"/>
  <c r="W512" i="4"/>
  <c r="X512" i="4" s="1"/>
  <c r="Y512" i="4" s="1"/>
  <c r="U512" i="4"/>
  <c r="AD512" i="4" s="1"/>
  <c r="S512" i="4"/>
  <c r="T541" i="4" s="1"/>
  <c r="Q512" i="4"/>
  <c r="H512" i="4"/>
  <c r="Y511" i="4"/>
  <c r="X511" i="4"/>
  <c r="W511" i="4"/>
  <c r="U511" i="4"/>
  <c r="AD511" i="4" s="1"/>
  <c r="S511" i="4"/>
  <c r="T540" i="4" s="1"/>
  <c r="Q511" i="4"/>
  <c r="L511" i="4"/>
  <c r="H511" i="4"/>
  <c r="X510" i="4"/>
  <c r="Y510" i="4" s="1"/>
  <c r="W510" i="4"/>
  <c r="U510" i="4"/>
  <c r="AD510" i="4" s="1"/>
  <c r="S510" i="4"/>
  <c r="Q510" i="4"/>
  <c r="H510" i="4"/>
  <c r="W509" i="4"/>
  <c r="X509" i="4" s="1"/>
  <c r="Y509" i="4" s="1"/>
  <c r="U509" i="4"/>
  <c r="AD509" i="4" s="1"/>
  <c r="S509" i="4"/>
  <c r="T538" i="4" s="1"/>
  <c r="Q509" i="4"/>
  <c r="H509" i="4"/>
  <c r="W508" i="4"/>
  <c r="X508" i="4" s="1"/>
  <c r="Y508" i="4" s="1"/>
  <c r="U508" i="4"/>
  <c r="S508" i="4"/>
  <c r="T537" i="4" s="1"/>
  <c r="Q508" i="4"/>
  <c r="L508" i="4"/>
  <c r="H508" i="4"/>
  <c r="X507" i="4"/>
  <c r="Y507" i="4" s="1"/>
  <c r="W507" i="4"/>
  <c r="U507" i="4"/>
  <c r="S507" i="4"/>
  <c r="T536" i="4" s="1"/>
  <c r="Q507" i="4"/>
  <c r="H507" i="4"/>
  <c r="W506" i="4"/>
  <c r="X506" i="4" s="1"/>
  <c r="Y506" i="4" s="1"/>
  <c r="U506" i="4"/>
  <c r="S506" i="4"/>
  <c r="T535" i="4" s="1"/>
  <c r="Q506" i="4"/>
  <c r="H506" i="4"/>
  <c r="X505" i="4"/>
  <c r="Y505" i="4" s="1"/>
  <c r="W505" i="4"/>
  <c r="U505" i="4"/>
  <c r="S505" i="4"/>
  <c r="T534" i="4" s="1"/>
  <c r="Q505" i="4"/>
  <c r="L505" i="4"/>
  <c r="H505" i="4"/>
  <c r="Z504" i="4"/>
  <c r="W504" i="4"/>
  <c r="X504" i="4" s="1"/>
  <c r="Y504" i="4" s="1"/>
  <c r="U504" i="4"/>
  <c r="S504" i="4"/>
  <c r="T533" i="4" s="1"/>
  <c r="Q504" i="4"/>
  <c r="H504" i="4"/>
  <c r="W503" i="4"/>
  <c r="X503" i="4" s="1"/>
  <c r="Y503" i="4" s="1"/>
  <c r="U503" i="4"/>
  <c r="S503" i="4"/>
  <c r="T532" i="4" s="1"/>
  <c r="Q503" i="4"/>
  <c r="L503" i="4"/>
  <c r="H503" i="4"/>
  <c r="X502" i="4"/>
  <c r="Y502" i="4" s="1"/>
  <c r="W502" i="4"/>
  <c r="U502" i="4"/>
  <c r="S502" i="4"/>
  <c r="Q502" i="4"/>
  <c r="H502" i="4"/>
  <c r="W501" i="4"/>
  <c r="X501" i="4" s="1"/>
  <c r="Y501" i="4" s="1"/>
  <c r="U501" i="4"/>
  <c r="S501" i="4"/>
  <c r="T530" i="4" s="1"/>
  <c r="Q501" i="4"/>
  <c r="H501" i="4"/>
  <c r="W500" i="4"/>
  <c r="X500" i="4" s="1"/>
  <c r="Y500" i="4" s="1"/>
  <c r="U500" i="4"/>
  <c r="S500" i="4"/>
  <c r="Q500" i="4"/>
  <c r="L500" i="4"/>
  <c r="H500" i="4"/>
  <c r="X499" i="4"/>
  <c r="Y499" i="4" s="1"/>
  <c r="W499" i="4"/>
  <c r="U499" i="4"/>
  <c r="S499" i="4"/>
  <c r="T528" i="4" s="1"/>
  <c r="Q499" i="4"/>
  <c r="H499" i="4"/>
  <c r="AB498" i="4"/>
  <c r="W498" i="4"/>
  <c r="X498" i="4" s="1"/>
  <c r="Y498" i="4" s="1"/>
  <c r="U498" i="4"/>
  <c r="S498" i="4"/>
  <c r="T527" i="4" s="1"/>
  <c r="Q498" i="4"/>
  <c r="H498" i="4"/>
  <c r="X497" i="4"/>
  <c r="Y497" i="4" s="1"/>
  <c r="W497" i="4"/>
  <c r="U497" i="4"/>
  <c r="S497" i="4"/>
  <c r="Q497" i="4"/>
  <c r="L497" i="4"/>
  <c r="H497" i="4"/>
  <c r="AE496" i="4"/>
  <c r="W496" i="4"/>
  <c r="X496" i="4" s="1"/>
  <c r="Y496" i="4" s="1"/>
  <c r="U496" i="4"/>
  <c r="S496" i="4"/>
  <c r="T525" i="4" s="1"/>
  <c r="Q496" i="4"/>
  <c r="R525" i="4" s="1"/>
  <c r="H496" i="4"/>
  <c r="Y495" i="4"/>
  <c r="X495" i="4"/>
  <c r="W495" i="4"/>
  <c r="U495" i="4"/>
  <c r="S495" i="4"/>
  <c r="Q495" i="4"/>
  <c r="H495" i="4"/>
  <c r="X494" i="4"/>
  <c r="Y494" i="4" s="1"/>
  <c r="W494" i="4"/>
  <c r="U494" i="4"/>
  <c r="S494" i="4"/>
  <c r="Q494" i="4"/>
  <c r="H494" i="4"/>
  <c r="AE493" i="4"/>
  <c r="AB493" i="4"/>
  <c r="W493" i="4"/>
  <c r="X493" i="4" s="1"/>
  <c r="Y493" i="4" s="1"/>
  <c r="U493" i="4"/>
  <c r="S493" i="4"/>
  <c r="Q493" i="4"/>
  <c r="H493" i="4"/>
  <c r="Y492" i="4"/>
  <c r="AB492" i="4" s="1"/>
  <c r="X492" i="4"/>
  <c r="W492" i="4"/>
  <c r="U492" i="4"/>
  <c r="S492" i="4"/>
  <c r="T521" i="4" s="1"/>
  <c r="Q492" i="4"/>
  <c r="H492" i="4"/>
  <c r="X491" i="4"/>
  <c r="Y491" i="4" s="1"/>
  <c r="W491" i="4"/>
  <c r="U491" i="4"/>
  <c r="S491" i="4"/>
  <c r="T520" i="4" s="1"/>
  <c r="Q491" i="4"/>
  <c r="H491" i="4"/>
  <c r="Y490" i="4"/>
  <c r="W490" i="4"/>
  <c r="X490" i="4" s="1"/>
  <c r="U490" i="4"/>
  <c r="S490" i="4"/>
  <c r="T519" i="4" s="1"/>
  <c r="Q490" i="4"/>
  <c r="H490" i="4"/>
  <c r="X489" i="4"/>
  <c r="Y489" i="4" s="1"/>
  <c r="W489" i="4"/>
  <c r="U489" i="4"/>
  <c r="S489" i="4"/>
  <c r="Q489" i="4"/>
  <c r="L489" i="4"/>
  <c r="H489" i="4"/>
  <c r="W488" i="4"/>
  <c r="X488" i="4" s="1"/>
  <c r="Y488" i="4" s="1"/>
  <c r="U488" i="4"/>
  <c r="S488" i="4"/>
  <c r="T517" i="4" s="1"/>
  <c r="Q488" i="4"/>
  <c r="H488" i="4"/>
  <c r="W487" i="4"/>
  <c r="X487" i="4" s="1"/>
  <c r="Y487" i="4" s="1"/>
  <c r="U487" i="4"/>
  <c r="S487" i="4"/>
  <c r="Q487" i="4"/>
  <c r="H487" i="4"/>
  <c r="X486" i="4"/>
  <c r="Y486" i="4" s="1"/>
  <c r="W486" i="4"/>
  <c r="U486" i="4"/>
  <c r="S486" i="4"/>
  <c r="Q486" i="4"/>
  <c r="H486" i="4"/>
  <c r="AE485" i="4"/>
  <c r="AB485" i="4"/>
  <c r="W485" i="4"/>
  <c r="X485" i="4" s="1"/>
  <c r="Y485" i="4" s="1"/>
  <c r="U485" i="4"/>
  <c r="S485" i="4"/>
  <c r="Q485" i="4"/>
  <c r="H485" i="4"/>
  <c r="W484" i="4"/>
  <c r="X484" i="4" s="1"/>
  <c r="Y484" i="4" s="1"/>
  <c r="U484" i="4"/>
  <c r="S484" i="4"/>
  <c r="Q484" i="4"/>
  <c r="L484" i="4"/>
  <c r="H484" i="4"/>
  <c r="X483" i="4"/>
  <c r="Y483" i="4" s="1"/>
  <c r="W483" i="4"/>
  <c r="U483" i="4"/>
  <c r="S483" i="4"/>
  <c r="Q483" i="4"/>
  <c r="H483" i="4"/>
  <c r="W482" i="4"/>
  <c r="X482" i="4" s="1"/>
  <c r="Y482" i="4" s="1"/>
  <c r="U482" i="4"/>
  <c r="S482" i="4"/>
  <c r="Q482" i="4"/>
  <c r="H482" i="4"/>
  <c r="X481" i="4"/>
  <c r="Y481" i="4" s="1"/>
  <c r="W481" i="4"/>
  <c r="U481" i="4"/>
  <c r="S481" i="4"/>
  <c r="T510" i="4" s="1"/>
  <c r="Q481" i="4"/>
  <c r="L481" i="4"/>
  <c r="H481" i="4"/>
  <c r="W480" i="4"/>
  <c r="X480" i="4" s="1"/>
  <c r="Y480" i="4" s="1"/>
  <c r="U480" i="4"/>
  <c r="AD480" i="4" s="1"/>
  <c r="S480" i="4"/>
  <c r="Q480" i="4"/>
  <c r="H480" i="4"/>
  <c r="W479" i="4"/>
  <c r="X479" i="4" s="1"/>
  <c r="Y479" i="4" s="1"/>
  <c r="U479" i="4"/>
  <c r="S479" i="4"/>
  <c r="Q479" i="4"/>
  <c r="H479" i="4"/>
  <c r="X478" i="4"/>
  <c r="Y478" i="4" s="1"/>
  <c r="W478" i="4"/>
  <c r="U478" i="4"/>
  <c r="S478" i="4"/>
  <c r="T507" i="4" s="1"/>
  <c r="Q478" i="4"/>
  <c r="L478" i="4"/>
  <c r="H478" i="4"/>
  <c r="W477" i="4"/>
  <c r="X477" i="4" s="1"/>
  <c r="Y477" i="4" s="1"/>
  <c r="U477" i="4"/>
  <c r="S477" i="4"/>
  <c r="Q477" i="4"/>
  <c r="H477" i="4"/>
  <c r="X476" i="4"/>
  <c r="Y476" i="4" s="1"/>
  <c r="W476" i="4"/>
  <c r="U476" i="4"/>
  <c r="S476" i="4"/>
  <c r="Q476" i="4"/>
  <c r="L476" i="4"/>
  <c r="H476" i="4"/>
  <c r="W475" i="4"/>
  <c r="X475" i="4" s="1"/>
  <c r="Y475" i="4" s="1"/>
  <c r="U475" i="4"/>
  <c r="AD475" i="4" s="1"/>
  <c r="S475" i="4"/>
  <c r="Q475" i="4"/>
  <c r="H475" i="4"/>
  <c r="Y474" i="4"/>
  <c r="X474" i="4"/>
  <c r="W474" i="4"/>
  <c r="U474" i="4"/>
  <c r="AD474" i="4" s="1"/>
  <c r="S474" i="4"/>
  <c r="Q474" i="4"/>
  <c r="L474" i="4"/>
  <c r="H474" i="4"/>
  <c r="X473" i="4"/>
  <c r="Y473" i="4" s="1"/>
  <c r="W473" i="4"/>
  <c r="U473" i="4"/>
  <c r="S473" i="4"/>
  <c r="Q473" i="4"/>
  <c r="H473" i="4"/>
  <c r="W472" i="4"/>
  <c r="X472" i="4" s="1"/>
  <c r="Y472" i="4" s="1"/>
  <c r="U472" i="4"/>
  <c r="L473" i="4" s="1"/>
  <c r="S472" i="4"/>
  <c r="Q472" i="4"/>
  <c r="H472" i="4"/>
  <c r="W471" i="4"/>
  <c r="X471" i="4" s="1"/>
  <c r="Y471" i="4" s="1"/>
  <c r="U471" i="4"/>
  <c r="S471" i="4"/>
  <c r="Q471" i="4"/>
  <c r="H471" i="4"/>
  <c r="X470" i="4"/>
  <c r="Y470" i="4" s="1"/>
  <c r="W470" i="4"/>
  <c r="U470" i="4"/>
  <c r="S470" i="4"/>
  <c r="Q470" i="4"/>
  <c r="L470" i="4"/>
  <c r="H470" i="4"/>
  <c r="W469" i="4"/>
  <c r="X469" i="4" s="1"/>
  <c r="Y469" i="4" s="1"/>
  <c r="U469" i="4"/>
  <c r="S469" i="4"/>
  <c r="Q469" i="4"/>
  <c r="H469" i="4"/>
  <c r="X468" i="4"/>
  <c r="Y468" i="4" s="1"/>
  <c r="W468" i="4"/>
  <c r="U468" i="4"/>
  <c r="S468" i="4"/>
  <c r="Q468" i="4"/>
  <c r="L468" i="4"/>
  <c r="H468" i="4"/>
  <c r="AE467" i="4"/>
  <c r="Z467" i="4"/>
  <c r="W467" i="4"/>
  <c r="X467" i="4" s="1"/>
  <c r="Y467" i="4" s="1"/>
  <c r="U467" i="4"/>
  <c r="S467" i="4"/>
  <c r="Q467" i="4"/>
  <c r="R496" i="4" s="1"/>
  <c r="H467" i="4"/>
  <c r="Y466" i="4"/>
  <c r="X466" i="4"/>
  <c r="W466" i="4"/>
  <c r="U466" i="4"/>
  <c r="L467" i="4" s="1"/>
  <c r="S466" i="4"/>
  <c r="Q466" i="4"/>
  <c r="R492" i="4" s="1"/>
  <c r="H466" i="4"/>
  <c r="Y465" i="4"/>
  <c r="X465" i="4"/>
  <c r="W465" i="4"/>
  <c r="U465" i="4"/>
  <c r="S465" i="4"/>
  <c r="Q465" i="4"/>
  <c r="H465" i="4"/>
  <c r="AB464" i="4"/>
  <c r="X464" i="4"/>
  <c r="Y464" i="4" s="1"/>
  <c r="Z464" i="4" s="1"/>
  <c r="W464" i="4"/>
  <c r="U464" i="4"/>
  <c r="L465" i="4" s="1"/>
  <c r="S464" i="4"/>
  <c r="Q464" i="4"/>
  <c r="H464" i="4"/>
  <c r="AE463" i="4"/>
  <c r="W463" i="4"/>
  <c r="X463" i="4" s="1"/>
  <c r="Y463" i="4" s="1"/>
  <c r="U463" i="4"/>
  <c r="S463" i="4"/>
  <c r="Q463" i="4"/>
  <c r="H463" i="4"/>
  <c r="Z462" i="4"/>
  <c r="X462" i="4"/>
  <c r="Y462" i="4" s="1"/>
  <c r="W462" i="4"/>
  <c r="U462" i="4"/>
  <c r="S462" i="4"/>
  <c r="Q462" i="4"/>
  <c r="R491" i="4" s="1"/>
  <c r="H462" i="4"/>
  <c r="W461" i="4"/>
  <c r="X461" i="4" s="1"/>
  <c r="Y461" i="4" s="1"/>
  <c r="U461" i="4"/>
  <c r="S461" i="4"/>
  <c r="Q461" i="4"/>
  <c r="H461" i="4"/>
  <c r="AB460" i="4"/>
  <c r="X460" i="4"/>
  <c r="Y460" i="4" s="1"/>
  <c r="W460" i="4"/>
  <c r="U460" i="4"/>
  <c r="AD460" i="4" s="1"/>
  <c r="S460" i="4"/>
  <c r="Q460" i="4"/>
  <c r="R489" i="4" s="1"/>
  <c r="L460" i="4"/>
  <c r="H460" i="4"/>
  <c r="W459" i="4"/>
  <c r="X459" i="4" s="1"/>
  <c r="Y459" i="4" s="1"/>
  <c r="U459" i="4"/>
  <c r="S459" i="4"/>
  <c r="Q459" i="4"/>
  <c r="R488" i="4" s="1"/>
  <c r="H459" i="4"/>
  <c r="Z458" i="4"/>
  <c r="Y458" i="4"/>
  <c r="X458" i="4"/>
  <c r="W458" i="4"/>
  <c r="U458" i="4"/>
  <c r="L459" i="4" s="1"/>
  <c r="S458" i="4"/>
  <c r="Q458" i="4"/>
  <c r="R487" i="4" s="1"/>
  <c r="L458" i="4"/>
  <c r="H458" i="4"/>
  <c r="X457" i="4"/>
  <c r="Y457" i="4" s="1"/>
  <c r="W457" i="4"/>
  <c r="U457" i="4"/>
  <c r="S457" i="4"/>
  <c r="Q457" i="4"/>
  <c r="H457" i="4"/>
  <c r="W456" i="4"/>
  <c r="X456" i="4" s="1"/>
  <c r="Y456" i="4" s="1"/>
  <c r="U456" i="4"/>
  <c r="L457" i="4" s="1"/>
  <c r="S456" i="4"/>
  <c r="Q456" i="4"/>
  <c r="H456" i="4"/>
  <c r="AE455" i="4"/>
  <c r="Y455" i="4"/>
  <c r="X455" i="4"/>
  <c r="W455" i="4"/>
  <c r="U455" i="4"/>
  <c r="AD484" i="4" s="1"/>
  <c r="S455" i="4"/>
  <c r="Q455" i="4"/>
  <c r="L455" i="4"/>
  <c r="H455" i="4"/>
  <c r="X454" i="4"/>
  <c r="Y454" i="4" s="1"/>
  <c r="W454" i="4"/>
  <c r="U454" i="4"/>
  <c r="S454" i="4"/>
  <c r="Q454" i="4"/>
  <c r="R483" i="4" s="1"/>
  <c r="L454" i="4"/>
  <c r="H454" i="4"/>
  <c r="W453" i="4"/>
  <c r="X453" i="4" s="1"/>
  <c r="Y453" i="4" s="1"/>
  <c r="U453" i="4"/>
  <c r="L453" i="4" s="1"/>
  <c r="S453" i="4"/>
  <c r="Q453" i="4"/>
  <c r="H453" i="4"/>
  <c r="X452" i="4"/>
  <c r="Y452" i="4" s="1"/>
  <c r="AE452" i="4" s="1"/>
  <c r="W452" i="4"/>
  <c r="U452" i="4"/>
  <c r="AD452" i="4" s="1"/>
  <c r="S452" i="4"/>
  <c r="T481" i="4" s="1"/>
  <c r="Q452" i="4"/>
  <c r="L452" i="4"/>
  <c r="H452" i="4"/>
  <c r="W451" i="4"/>
  <c r="X451" i="4" s="1"/>
  <c r="Y451" i="4" s="1"/>
  <c r="U451" i="4"/>
  <c r="AD451" i="4" s="1"/>
  <c r="S451" i="4"/>
  <c r="Q451" i="4"/>
  <c r="R480" i="4" s="1"/>
  <c r="H451" i="4"/>
  <c r="Y450" i="4"/>
  <c r="X450" i="4"/>
  <c r="W450" i="4"/>
  <c r="U450" i="4"/>
  <c r="L451" i="4" s="1"/>
  <c r="S450" i="4"/>
  <c r="Q450" i="4"/>
  <c r="H450" i="4"/>
  <c r="X449" i="4"/>
  <c r="Y449" i="4" s="1"/>
  <c r="W449" i="4"/>
  <c r="U449" i="4"/>
  <c r="S449" i="4"/>
  <c r="Q449" i="4"/>
  <c r="H449" i="4"/>
  <c r="W448" i="4"/>
  <c r="X448" i="4" s="1"/>
  <c r="Y448" i="4" s="1"/>
  <c r="U448" i="4"/>
  <c r="S448" i="4"/>
  <c r="Q448" i="4"/>
  <c r="H448" i="4"/>
  <c r="W447" i="4"/>
  <c r="X447" i="4" s="1"/>
  <c r="Y447" i="4" s="1"/>
  <c r="U447" i="4"/>
  <c r="S447" i="4"/>
  <c r="Q447" i="4"/>
  <c r="R476" i="4" s="1"/>
  <c r="L447" i="4"/>
  <c r="H447" i="4"/>
  <c r="W446" i="4"/>
  <c r="X446" i="4" s="1"/>
  <c r="Y446" i="4" s="1"/>
  <c r="U446" i="4"/>
  <c r="AD446" i="4" s="1"/>
  <c r="S446" i="4"/>
  <c r="Q446" i="4"/>
  <c r="L446" i="4"/>
  <c r="H446" i="4"/>
  <c r="X445" i="4"/>
  <c r="Y445" i="4" s="1"/>
  <c r="W445" i="4"/>
  <c r="U445" i="4"/>
  <c r="AD445" i="4" s="1"/>
  <c r="S445" i="4"/>
  <c r="Q445" i="4"/>
  <c r="H445" i="4"/>
  <c r="W444" i="4"/>
  <c r="X444" i="4" s="1"/>
  <c r="Y444" i="4" s="1"/>
  <c r="U444" i="4"/>
  <c r="AD444" i="4" s="1"/>
  <c r="S444" i="4"/>
  <c r="Q444" i="4"/>
  <c r="H444" i="4"/>
  <c r="Z443" i="4"/>
  <c r="Y443" i="4"/>
  <c r="AB443" i="4" s="1"/>
  <c r="X443" i="4"/>
  <c r="W443" i="4"/>
  <c r="U443" i="4"/>
  <c r="S443" i="4"/>
  <c r="Q443" i="4"/>
  <c r="H443" i="4"/>
  <c r="Y442" i="4"/>
  <c r="AB442" i="4" s="1"/>
  <c r="X442" i="4"/>
  <c r="W442" i="4"/>
  <c r="U442" i="4"/>
  <c r="AD442" i="4" s="1"/>
  <c r="S442" i="4"/>
  <c r="Q442" i="4"/>
  <c r="H442" i="4"/>
  <c r="X441" i="4"/>
  <c r="Y441" i="4" s="1"/>
  <c r="W441" i="4"/>
  <c r="U441" i="4"/>
  <c r="AD441" i="4" s="1"/>
  <c r="S441" i="4"/>
  <c r="Q441" i="4"/>
  <c r="H441" i="4"/>
  <c r="W440" i="4"/>
  <c r="X440" i="4" s="1"/>
  <c r="Y440" i="4" s="1"/>
  <c r="U440" i="4"/>
  <c r="S440" i="4"/>
  <c r="Q440" i="4"/>
  <c r="H440" i="4"/>
  <c r="W439" i="4"/>
  <c r="X439" i="4" s="1"/>
  <c r="Y439" i="4" s="1"/>
  <c r="U439" i="4"/>
  <c r="S439" i="4"/>
  <c r="Q439" i="4"/>
  <c r="L439" i="4"/>
  <c r="H439" i="4"/>
  <c r="W438" i="4"/>
  <c r="X438" i="4" s="1"/>
  <c r="Y438" i="4" s="1"/>
  <c r="U438" i="4"/>
  <c r="AD438" i="4" s="1"/>
  <c r="S438" i="4"/>
  <c r="Q438" i="4"/>
  <c r="L438" i="4"/>
  <c r="H438" i="4"/>
  <c r="X437" i="4"/>
  <c r="Y437" i="4" s="1"/>
  <c r="W437" i="4"/>
  <c r="U437" i="4"/>
  <c r="AD437" i="4" s="1"/>
  <c r="S437" i="4"/>
  <c r="Q437" i="4"/>
  <c r="H437" i="4"/>
  <c r="W436" i="4"/>
  <c r="X436" i="4" s="1"/>
  <c r="Y436" i="4" s="1"/>
  <c r="U436" i="4"/>
  <c r="S436" i="4"/>
  <c r="Q436" i="4"/>
  <c r="H436" i="4"/>
  <c r="AD435" i="4"/>
  <c r="Z435" i="4"/>
  <c r="Y435" i="4"/>
  <c r="AB435" i="4" s="1"/>
  <c r="X435" i="4"/>
  <c r="W435" i="4"/>
  <c r="U435" i="4"/>
  <c r="S435" i="4"/>
  <c r="Q435" i="4"/>
  <c r="L435" i="4"/>
  <c r="H435" i="4"/>
  <c r="Y434" i="4"/>
  <c r="AB434" i="4" s="1"/>
  <c r="X434" i="4"/>
  <c r="W434" i="4"/>
  <c r="U434" i="4"/>
  <c r="AD463" i="4" s="1"/>
  <c r="S434" i="4"/>
  <c r="Q434" i="4"/>
  <c r="H434" i="4"/>
  <c r="X433" i="4"/>
  <c r="Y433" i="4" s="1"/>
  <c r="W433" i="4"/>
  <c r="U433" i="4"/>
  <c r="AD433" i="4" s="1"/>
  <c r="S433" i="4"/>
  <c r="Q433" i="4"/>
  <c r="H433" i="4"/>
  <c r="W432" i="4"/>
  <c r="X432" i="4" s="1"/>
  <c r="Y432" i="4" s="1"/>
  <c r="U432" i="4"/>
  <c r="S432" i="4"/>
  <c r="Q432" i="4"/>
  <c r="H432" i="4"/>
  <c r="W431" i="4"/>
  <c r="X431" i="4" s="1"/>
  <c r="Y431" i="4" s="1"/>
  <c r="U431" i="4"/>
  <c r="S431" i="4"/>
  <c r="Q431" i="4"/>
  <c r="R460" i="4" s="1"/>
  <c r="L431" i="4"/>
  <c r="H431" i="4"/>
  <c r="Y430" i="4"/>
  <c r="X430" i="4"/>
  <c r="W430" i="4"/>
  <c r="U430" i="4"/>
  <c r="AD430" i="4" s="1"/>
  <c r="S430" i="4"/>
  <c r="Q430" i="4"/>
  <c r="R459" i="4" s="1"/>
  <c r="L430" i="4"/>
  <c r="H430" i="4"/>
  <c r="X429" i="4"/>
  <c r="Y429" i="4" s="1"/>
  <c r="W429" i="4"/>
  <c r="U429" i="4"/>
  <c r="S429" i="4"/>
  <c r="Q429" i="4"/>
  <c r="H429" i="4"/>
  <c r="AE428" i="4"/>
  <c r="W428" i="4"/>
  <c r="X428" i="4" s="1"/>
  <c r="Y428" i="4" s="1"/>
  <c r="U428" i="4"/>
  <c r="S428" i="4"/>
  <c r="Q428" i="4"/>
  <c r="R457" i="4" s="1"/>
  <c r="H428" i="4"/>
  <c r="Z427" i="4"/>
  <c r="Y427" i="4"/>
  <c r="AB427" i="4" s="1"/>
  <c r="X427" i="4"/>
  <c r="W427" i="4"/>
  <c r="U427" i="4"/>
  <c r="AD427" i="4" s="1"/>
  <c r="S427" i="4"/>
  <c r="Q427" i="4"/>
  <c r="H427" i="4"/>
  <c r="Y426" i="4"/>
  <c r="AB426" i="4" s="1"/>
  <c r="X426" i="4"/>
  <c r="W426" i="4"/>
  <c r="U426" i="4"/>
  <c r="AD426" i="4" s="1"/>
  <c r="S426" i="4"/>
  <c r="Q426" i="4"/>
  <c r="R455" i="4" s="1"/>
  <c r="H426" i="4"/>
  <c r="X425" i="4"/>
  <c r="Y425" i="4" s="1"/>
  <c r="W425" i="4"/>
  <c r="U425" i="4"/>
  <c r="AD454" i="4" s="1"/>
  <c r="S425" i="4"/>
  <c r="Q425" i="4"/>
  <c r="H425" i="4"/>
  <c r="W424" i="4"/>
  <c r="X424" i="4" s="1"/>
  <c r="Y424" i="4" s="1"/>
  <c r="U424" i="4"/>
  <c r="S424" i="4"/>
  <c r="Q424" i="4"/>
  <c r="R453" i="4" s="1"/>
  <c r="H424" i="4"/>
  <c r="W423" i="4"/>
  <c r="X423" i="4" s="1"/>
  <c r="Y423" i="4" s="1"/>
  <c r="U423" i="4"/>
  <c r="S423" i="4"/>
  <c r="Q423" i="4"/>
  <c r="R452" i="4" s="1"/>
  <c r="L423" i="4"/>
  <c r="H423" i="4"/>
  <c r="Y422" i="4"/>
  <c r="X422" i="4"/>
  <c r="W422" i="4"/>
  <c r="U422" i="4"/>
  <c r="S422" i="4"/>
  <c r="T451" i="4" s="1"/>
  <c r="Q422" i="4"/>
  <c r="L422" i="4"/>
  <c r="H422" i="4"/>
  <c r="X421" i="4"/>
  <c r="Y421" i="4" s="1"/>
  <c r="W421" i="4"/>
  <c r="U421" i="4"/>
  <c r="S421" i="4"/>
  <c r="Q421" i="4"/>
  <c r="R450" i="4" s="1"/>
  <c r="H421" i="4"/>
  <c r="W420" i="4"/>
  <c r="X420" i="4" s="1"/>
  <c r="Y420" i="4" s="1"/>
  <c r="U420" i="4"/>
  <c r="S420" i="4"/>
  <c r="T449" i="4" s="1"/>
  <c r="Q420" i="4"/>
  <c r="H420" i="4"/>
  <c r="Z419" i="4"/>
  <c r="Y419" i="4"/>
  <c r="AB419" i="4" s="1"/>
  <c r="X419" i="4"/>
  <c r="W419" i="4"/>
  <c r="U419" i="4"/>
  <c r="S419" i="4"/>
  <c r="T448" i="4" s="1"/>
  <c r="Q419" i="4"/>
  <c r="H419" i="4"/>
  <c r="Y418" i="4"/>
  <c r="AB418" i="4" s="1"/>
  <c r="X418" i="4"/>
  <c r="W418" i="4"/>
  <c r="U418" i="4"/>
  <c r="AD418" i="4" s="1"/>
  <c r="S418" i="4"/>
  <c r="Q418" i="4"/>
  <c r="H418" i="4"/>
  <c r="X417" i="4"/>
  <c r="Y417" i="4" s="1"/>
  <c r="W417" i="4"/>
  <c r="U417" i="4"/>
  <c r="AD417" i="4" s="1"/>
  <c r="S417" i="4"/>
  <c r="Q417" i="4"/>
  <c r="H417" i="4"/>
  <c r="W416" i="4"/>
  <c r="X416" i="4" s="1"/>
  <c r="Y416" i="4" s="1"/>
  <c r="U416" i="4"/>
  <c r="S416" i="4"/>
  <c r="T445" i="4" s="1"/>
  <c r="Q416" i="4"/>
  <c r="H416" i="4"/>
  <c r="W415" i="4"/>
  <c r="X415" i="4" s="1"/>
  <c r="Y415" i="4" s="1"/>
  <c r="U415" i="4"/>
  <c r="S415" i="4"/>
  <c r="T444" i="4" s="1"/>
  <c r="Q415" i="4"/>
  <c r="L415" i="4"/>
  <c r="H415" i="4"/>
  <c r="W414" i="4"/>
  <c r="X414" i="4" s="1"/>
  <c r="Y414" i="4" s="1"/>
  <c r="U414" i="4"/>
  <c r="S414" i="4"/>
  <c r="T443" i="4" s="1"/>
  <c r="Q414" i="4"/>
  <c r="L414" i="4"/>
  <c r="H414" i="4"/>
  <c r="X413" i="4"/>
  <c r="Y413" i="4" s="1"/>
  <c r="W413" i="4"/>
  <c r="U413" i="4"/>
  <c r="AD413" i="4" s="1"/>
  <c r="S413" i="4"/>
  <c r="T442" i="4" s="1"/>
  <c r="Q413" i="4"/>
  <c r="H413" i="4"/>
  <c r="W412" i="4"/>
  <c r="X412" i="4" s="1"/>
  <c r="Y412" i="4" s="1"/>
  <c r="U412" i="4"/>
  <c r="S412" i="4"/>
  <c r="T441" i="4" s="1"/>
  <c r="Q412" i="4"/>
  <c r="R441" i="4" s="1"/>
  <c r="H412" i="4"/>
  <c r="AD411" i="4"/>
  <c r="Z411" i="4"/>
  <c r="Y411" i="4"/>
  <c r="AB411" i="4" s="1"/>
  <c r="X411" i="4"/>
  <c r="W411" i="4"/>
  <c r="U411" i="4"/>
  <c r="S411" i="4"/>
  <c r="T440" i="4" s="1"/>
  <c r="Q411" i="4"/>
  <c r="R440" i="4" s="1"/>
  <c r="L411" i="4"/>
  <c r="H411" i="4"/>
  <c r="Y410" i="4"/>
  <c r="X410" i="4"/>
  <c r="W410" i="4"/>
  <c r="U410" i="4"/>
  <c r="T410" i="4"/>
  <c r="S410" i="4"/>
  <c r="T439" i="4" s="1"/>
  <c r="Q410" i="4"/>
  <c r="R439" i="4" s="1"/>
  <c r="H410" i="4"/>
  <c r="AB409" i="4"/>
  <c r="X409" i="4"/>
  <c r="Y409" i="4" s="1"/>
  <c r="W409" i="4"/>
  <c r="U409" i="4"/>
  <c r="S409" i="4"/>
  <c r="T438" i="4" s="1"/>
  <c r="Q409" i="4"/>
  <c r="R438" i="4" s="1"/>
  <c r="H409" i="4"/>
  <c r="W408" i="4"/>
  <c r="X408" i="4" s="1"/>
  <c r="Y408" i="4" s="1"/>
  <c r="AE408" i="4" s="1"/>
  <c r="U408" i="4"/>
  <c r="S408" i="4"/>
  <c r="Q408" i="4"/>
  <c r="H408" i="4"/>
  <c r="Z407" i="4"/>
  <c r="W407" i="4"/>
  <c r="X407" i="4" s="1"/>
  <c r="Y407" i="4" s="1"/>
  <c r="U407" i="4"/>
  <c r="L407" i="4" s="1"/>
  <c r="S407" i="4"/>
  <c r="Q407" i="4"/>
  <c r="R436" i="4" s="1"/>
  <c r="H407" i="4"/>
  <c r="Y406" i="4"/>
  <c r="X406" i="4"/>
  <c r="W406" i="4"/>
  <c r="U406" i="4"/>
  <c r="S406" i="4"/>
  <c r="Q406" i="4"/>
  <c r="L406" i="4"/>
  <c r="H406" i="4"/>
  <c r="AB405" i="4"/>
  <c r="X405" i="4"/>
  <c r="Y405" i="4" s="1"/>
  <c r="W405" i="4"/>
  <c r="U405" i="4"/>
  <c r="S405" i="4"/>
  <c r="T434" i="4" s="1"/>
  <c r="Q405" i="4"/>
  <c r="H405" i="4"/>
  <c r="AE404" i="4"/>
  <c r="Z404" i="4"/>
  <c r="W404" i="4"/>
  <c r="X404" i="4" s="1"/>
  <c r="Y404" i="4" s="1"/>
  <c r="U404" i="4"/>
  <c r="AD404" i="4" s="1"/>
  <c r="S404" i="4"/>
  <c r="T433" i="4" s="1"/>
  <c r="Q404" i="4"/>
  <c r="H404" i="4"/>
  <c r="AD403" i="4"/>
  <c r="Y403" i="4"/>
  <c r="X403" i="4"/>
  <c r="W403" i="4"/>
  <c r="U403" i="4"/>
  <c r="L404" i="4" s="1"/>
  <c r="S403" i="4"/>
  <c r="T432" i="4" s="1"/>
  <c r="Q403" i="4"/>
  <c r="R432" i="4" s="1"/>
  <c r="L403" i="4"/>
  <c r="H403" i="4"/>
  <c r="Y402" i="4"/>
  <c r="X402" i="4"/>
  <c r="W402" i="4"/>
  <c r="U402" i="4"/>
  <c r="S402" i="4"/>
  <c r="Q402" i="4"/>
  <c r="R431" i="4" s="1"/>
  <c r="H402" i="4"/>
  <c r="W401" i="4"/>
  <c r="X401" i="4" s="1"/>
  <c r="Y401" i="4" s="1"/>
  <c r="U401" i="4"/>
  <c r="S401" i="4"/>
  <c r="T430" i="4" s="1"/>
  <c r="Q401" i="4"/>
  <c r="H401" i="4"/>
  <c r="W400" i="4"/>
  <c r="X400" i="4" s="1"/>
  <c r="Y400" i="4" s="1"/>
  <c r="U400" i="4"/>
  <c r="S400" i="4"/>
  <c r="T429" i="4" s="1"/>
  <c r="Q400" i="4"/>
  <c r="H400" i="4"/>
  <c r="AE399" i="4"/>
  <c r="W399" i="4"/>
  <c r="X399" i="4" s="1"/>
  <c r="Y399" i="4" s="1"/>
  <c r="U399" i="4"/>
  <c r="S399" i="4"/>
  <c r="Q399" i="4"/>
  <c r="R428" i="4" s="1"/>
  <c r="L399" i="4"/>
  <c r="H399" i="4"/>
  <c r="Y398" i="4"/>
  <c r="X398" i="4"/>
  <c r="W398" i="4"/>
  <c r="U398" i="4"/>
  <c r="AD398" i="4" s="1"/>
  <c r="S398" i="4"/>
  <c r="Q398" i="4"/>
  <c r="L398" i="4"/>
  <c r="H398" i="4"/>
  <c r="X397" i="4"/>
  <c r="Y397" i="4" s="1"/>
  <c r="W397" i="4"/>
  <c r="U397" i="4"/>
  <c r="S397" i="4"/>
  <c r="T426" i="4" s="1"/>
  <c r="Q397" i="4"/>
  <c r="H397" i="4"/>
  <c r="W396" i="4"/>
  <c r="X396" i="4" s="1"/>
  <c r="Y396" i="4" s="1"/>
  <c r="U396" i="4"/>
  <c r="S396" i="4"/>
  <c r="Q396" i="4"/>
  <c r="H396" i="4"/>
  <c r="W395" i="4"/>
  <c r="X395" i="4" s="1"/>
  <c r="Y395" i="4" s="1"/>
  <c r="U395" i="4"/>
  <c r="L396" i="4" s="1"/>
  <c r="S395" i="4"/>
  <c r="Q395" i="4"/>
  <c r="R424" i="4" s="1"/>
  <c r="L395" i="4"/>
  <c r="H395" i="4"/>
  <c r="W394" i="4"/>
  <c r="X394" i="4" s="1"/>
  <c r="Y394" i="4" s="1"/>
  <c r="U394" i="4"/>
  <c r="AD394" i="4" s="1"/>
  <c r="S394" i="4"/>
  <c r="Q394" i="4"/>
  <c r="H394" i="4"/>
  <c r="Z393" i="4"/>
  <c r="X393" i="4"/>
  <c r="Y393" i="4" s="1"/>
  <c r="W393" i="4"/>
  <c r="U393" i="4"/>
  <c r="S393" i="4"/>
  <c r="Q393" i="4"/>
  <c r="R422" i="4" s="1"/>
  <c r="L393" i="4"/>
  <c r="H393" i="4"/>
  <c r="W392" i="4"/>
  <c r="X392" i="4" s="1"/>
  <c r="Y392" i="4" s="1"/>
  <c r="U392" i="4"/>
  <c r="AD392" i="4" s="1"/>
  <c r="S392" i="4"/>
  <c r="Q392" i="4"/>
  <c r="H392" i="4"/>
  <c r="X391" i="4"/>
  <c r="Y391" i="4" s="1"/>
  <c r="W391" i="4"/>
  <c r="U391" i="4"/>
  <c r="AD391" i="4" s="1"/>
  <c r="S391" i="4"/>
  <c r="Q391" i="4"/>
  <c r="L391" i="4"/>
  <c r="H391" i="4"/>
  <c r="W390" i="4"/>
  <c r="X390" i="4" s="1"/>
  <c r="Y390" i="4" s="1"/>
  <c r="U390" i="4"/>
  <c r="AD390" i="4" s="1"/>
  <c r="S390" i="4"/>
  <c r="Q390" i="4"/>
  <c r="H390" i="4"/>
  <c r="AD389" i="4"/>
  <c r="X389" i="4"/>
  <c r="Y389" i="4" s="1"/>
  <c r="W389" i="4"/>
  <c r="U389" i="4"/>
  <c r="S389" i="4"/>
  <c r="Q389" i="4"/>
  <c r="L389" i="4"/>
  <c r="H389" i="4"/>
  <c r="W388" i="4"/>
  <c r="X388" i="4" s="1"/>
  <c r="Y388" i="4" s="1"/>
  <c r="U388" i="4"/>
  <c r="AD388" i="4" s="1"/>
  <c r="S388" i="4"/>
  <c r="Q388" i="4"/>
  <c r="H388" i="4"/>
  <c r="X387" i="4"/>
  <c r="Y387" i="4" s="1"/>
  <c r="W387" i="4"/>
  <c r="U387" i="4"/>
  <c r="S387" i="4"/>
  <c r="Q387" i="4"/>
  <c r="L387" i="4"/>
  <c r="H387" i="4"/>
  <c r="W386" i="4"/>
  <c r="X386" i="4" s="1"/>
  <c r="Y386" i="4" s="1"/>
  <c r="U386" i="4"/>
  <c r="S386" i="4"/>
  <c r="Q386" i="4"/>
  <c r="H386" i="4"/>
  <c r="Z385" i="4"/>
  <c r="X385" i="4"/>
  <c r="Y385" i="4" s="1"/>
  <c r="W385" i="4"/>
  <c r="U385" i="4"/>
  <c r="S385" i="4"/>
  <c r="Q385" i="4"/>
  <c r="R414" i="4" s="1"/>
  <c r="L385" i="4"/>
  <c r="H385" i="4"/>
  <c r="W384" i="4"/>
  <c r="X384" i="4" s="1"/>
  <c r="Y384" i="4" s="1"/>
  <c r="U384" i="4"/>
  <c r="S384" i="4"/>
  <c r="Q384" i="4"/>
  <c r="H384" i="4"/>
  <c r="X383" i="4"/>
  <c r="Y383" i="4" s="1"/>
  <c r="W383" i="4"/>
  <c r="U383" i="4"/>
  <c r="AD383" i="4" s="1"/>
  <c r="S383" i="4"/>
  <c r="Q383" i="4"/>
  <c r="L383" i="4"/>
  <c r="H383" i="4"/>
  <c r="W382" i="4"/>
  <c r="X382" i="4" s="1"/>
  <c r="Y382" i="4" s="1"/>
  <c r="U382" i="4"/>
  <c r="S382" i="4"/>
  <c r="Q382" i="4"/>
  <c r="H382" i="4"/>
  <c r="AD381" i="4"/>
  <c r="X381" i="4"/>
  <c r="Y381" i="4" s="1"/>
  <c r="W381" i="4"/>
  <c r="U381" i="4"/>
  <c r="S381" i="4"/>
  <c r="Q381" i="4"/>
  <c r="L381" i="4"/>
  <c r="H381" i="4"/>
  <c r="W380" i="4"/>
  <c r="X380" i="4" s="1"/>
  <c r="Y380" i="4" s="1"/>
  <c r="U380" i="4"/>
  <c r="AD380" i="4" s="1"/>
  <c r="S380" i="4"/>
  <c r="Q380" i="4"/>
  <c r="H380" i="4"/>
  <c r="X379" i="4"/>
  <c r="Y379" i="4" s="1"/>
  <c r="W379" i="4"/>
  <c r="U379" i="4"/>
  <c r="S379" i="4"/>
  <c r="Q379" i="4"/>
  <c r="L379" i="4"/>
  <c r="H379" i="4"/>
  <c r="W378" i="4"/>
  <c r="X378" i="4" s="1"/>
  <c r="Y378" i="4" s="1"/>
  <c r="U378" i="4"/>
  <c r="AD378" i="4" s="1"/>
  <c r="S378" i="4"/>
  <c r="Q378" i="4"/>
  <c r="H378" i="4"/>
  <c r="Z377" i="4"/>
  <c r="X377" i="4"/>
  <c r="Y377" i="4" s="1"/>
  <c r="W377" i="4"/>
  <c r="U377" i="4"/>
  <c r="S377" i="4"/>
  <c r="Q377" i="4"/>
  <c r="R406" i="4" s="1"/>
  <c r="L377" i="4"/>
  <c r="H377" i="4"/>
  <c r="W376" i="4"/>
  <c r="X376" i="4" s="1"/>
  <c r="Y376" i="4" s="1"/>
  <c r="U376" i="4"/>
  <c r="S376" i="4"/>
  <c r="Q376" i="4"/>
  <c r="H376" i="4"/>
  <c r="X375" i="4"/>
  <c r="Y375" i="4" s="1"/>
  <c r="W375" i="4"/>
  <c r="U375" i="4"/>
  <c r="AD375" i="4" s="1"/>
  <c r="S375" i="4"/>
  <c r="Q375" i="4"/>
  <c r="R404" i="4" s="1"/>
  <c r="L375" i="4"/>
  <c r="H375" i="4"/>
  <c r="W374" i="4"/>
  <c r="X374" i="4" s="1"/>
  <c r="Y374" i="4" s="1"/>
  <c r="U374" i="4"/>
  <c r="S374" i="4"/>
  <c r="Q374" i="4"/>
  <c r="H374" i="4"/>
  <c r="AD373" i="4"/>
  <c r="X373" i="4"/>
  <c r="Y373" i="4" s="1"/>
  <c r="W373" i="4"/>
  <c r="U373" i="4"/>
  <c r="S373" i="4"/>
  <c r="Q373" i="4"/>
  <c r="L373" i="4"/>
  <c r="H373" i="4"/>
  <c r="W372" i="4"/>
  <c r="X372" i="4" s="1"/>
  <c r="Y372" i="4" s="1"/>
  <c r="U372" i="4"/>
  <c r="S372" i="4"/>
  <c r="Q372" i="4"/>
  <c r="H372" i="4"/>
  <c r="X371" i="4"/>
  <c r="Y371" i="4" s="1"/>
  <c r="W371" i="4"/>
  <c r="U371" i="4"/>
  <c r="S371" i="4"/>
  <c r="Q371" i="4"/>
  <c r="L371" i="4"/>
  <c r="H371" i="4"/>
  <c r="W370" i="4"/>
  <c r="X370" i="4" s="1"/>
  <c r="Y370" i="4" s="1"/>
  <c r="U370" i="4"/>
  <c r="AD399" i="4" s="1"/>
  <c r="S370" i="4"/>
  <c r="Q370" i="4"/>
  <c r="H370" i="4"/>
  <c r="Z369" i="4"/>
  <c r="X369" i="4"/>
  <c r="Y369" i="4" s="1"/>
  <c r="W369" i="4"/>
  <c r="U369" i="4"/>
  <c r="S369" i="4"/>
  <c r="Q369" i="4"/>
  <c r="L369" i="4"/>
  <c r="H369" i="4"/>
  <c r="W368" i="4"/>
  <c r="X368" i="4" s="1"/>
  <c r="Y368" i="4" s="1"/>
  <c r="U368" i="4"/>
  <c r="S368" i="4"/>
  <c r="Q368" i="4"/>
  <c r="H368" i="4"/>
  <c r="X367" i="4"/>
  <c r="Y367" i="4" s="1"/>
  <c r="W367" i="4"/>
  <c r="U367" i="4"/>
  <c r="S367" i="4"/>
  <c r="Q367" i="4"/>
  <c r="L367" i="4"/>
  <c r="H367" i="4"/>
  <c r="W366" i="4"/>
  <c r="X366" i="4" s="1"/>
  <c r="Y366" i="4" s="1"/>
  <c r="U366" i="4"/>
  <c r="S366" i="4"/>
  <c r="Q366" i="4"/>
  <c r="H366" i="4"/>
  <c r="AD365" i="4"/>
  <c r="X365" i="4"/>
  <c r="Y365" i="4" s="1"/>
  <c r="W365" i="4"/>
  <c r="U365" i="4"/>
  <c r="S365" i="4"/>
  <c r="T394" i="4" s="1"/>
  <c r="Q365" i="4"/>
  <c r="L365" i="4"/>
  <c r="H365" i="4"/>
  <c r="W364" i="4"/>
  <c r="X364" i="4" s="1"/>
  <c r="Y364" i="4" s="1"/>
  <c r="U364" i="4"/>
  <c r="S364" i="4"/>
  <c r="T393" i="4" s="1"/>
  <c r="Q364" i="4"/>
  <c r="H364" i="4"/>
  <c r="X363" i="4"/>
  <c r="Y363" i="4" s="1"/>
  <c r="W363" i="4"/>
  <c r="U363" i="4"/>
  <c r="S363" i="4"/>
  <c r="T392" i="4" s="1"/>
  <c r="Q363" i="4"/>
  <c r="L363" i="4"/>
  <c r="H363" i="4"/>
  <c r="W362" i="4"/>
  <c r="X362" i="4" s="1"/>
  <c r="Y362" i="4" s="1"/>
  <c r="U362" i="4"/>
  <c r="S362" i="4"/>
  <c r="T391" i="4" s="1"/>
  <c r="Q362" i="4"/>
  <c r="H362" i="4"/>
  <c r="Z361" i="4"/>
  <c r="X361" i="4"/>
  <c r="Y361" i="4" s="1"/>
  <c r="W361" i="4"/>
  <c r="U361" i="4"/>
  <c r="S361" i="4"/>
  <c r="T390" i="4" s="1"/>
  <c r="Q361" i="4"/>
  <c r="L361" i="4"/>
  <c r="H361" i="4"/>
  <c r="W360" i="4"/>
  <c r="X360" i="4" s="1"/>
  <c r="Y360" i="4" s="1"/>
  <c r="U360" i="4"/>
  <c r="S360" i="4"/>
  <c r="T389" i="4" s="1"/>
  <c r="Q360" i="4"/>
  <c r="H360" i="4"/>
  <c r="X359" i="4"/>
  <c r="Y359" i="4" s="1"/>
  <c r="W359" i="4"/>
  <c r="U359" i="4"/>
  <c r="S359" i="4"/>
  <c r="Q359" i="4"/>
  <c r="L359" i="4"/>
  <c r="H359" i="4"/>
  <c r="Y358" i="4"/>
  <c r="W358" i="4"/>
  <c r="X358" i="4" s="1"/>
  <c r="U358" i="4"/>
  <c r="S358" i="4"/>
  <c r="T387" i="4" s="1"/>
  <c r="Q358" i="4"/>
  <c r="H358" i="4"/>
  <c r="AD357" i="4"/>
  <c r="X357" i="4"/>
  <c r="Y357" i="4" s="1"/>
  <c r="W357" i="4"/>
  <c r="U357" i="4"/>
  <c r="S357" i="4"/>
  <c r="T386" i="4" s="1"/>
  <c r="Q357" i="4"/>
  <c r="L357" i="4"/>
  <c r="H357" i="4"/>
  <c r="Y356" i="4"/>
  <c r="W356" i="4"/>
  <c r="X356" i="4" s="1"/>
  <c r="U356" i="4"/>
  <c r="T356" i="4"/>
  <c r="S356" i="4"/>
  <c r="T385" i="4" s="1"/>
  <c r="Q356" i="4"/>
  <c r="H356" i="4"/>
  <c r="AB355" i="4"/>
  <c r="X355" i="4"/>
  <c r="Y355" i="4" s="1"/>
  <c r="W355" i="4"/>
  <c r="U355" i="4"/>
  <c r="S355" i="4"/>
  <c r="T384" i="4" s="1"/>
  <c r="Q355" i="4"/>
  <c r="L355" i="4"/>
  <c r="H355" i="4"/>
  <c r="W354" i="4"/>
  <c r="X354" i="4" s="1"/>
  <c r="Y354" i="4" s="1"/>
  <c r="U354" i="4"/>
  <c r="S354" i="4"/>
  <c r="T383" i="4" s="1"/>
  <c r="Q354" i="4"/>
  <c r="H354" i="4"/>
  <c r="AB353" i="4"/>
  <c r="Z353" i="4"/>
  <c r="X353" i="4"/>
  <c r="Y353" i="4" s="1"/>
  <c r="W353" i="4"/>
  <c r="U353" i="4"/>
  <c r="S353" i="4"/>
  <c r="T382" i="4" s="1"/>
  <c r="Q353" i="4"/>
  <c r="R382" i="4" s="1"/>
  <c r="L353" i="4"/>
  <c r="H353" i="4"/>
  <c r="W352" i="4"/>
  <c r="X352" i="4" s="1"/>
  <c r="Y352" i="4" s="1"/>
  <c r="U352" i="4"/>
  <c r="S352" i="4"/>
  <c r="T381" i="4" s="1"/>
  <c r="Q352" i="4"/>
  <c r="H352" i="4"/>
  <c r="AB351" i="4"/>
  <c r="Z351" i="4"/>
  <c r="X351" i="4"/>
  <c r="Y351" i="4" s="1"/>
  <c r="AE351" i="4" s="1"/>
  <c r="W351" i="4"/>
  <c r="U351" i="4"/>
  <c r="S351" i="4"/>
  <c r="T380" i="4" s="1"/>
  <c r="Q351" i="4"/>
  <c r="R380" i="4" s="1"/>
  <c r="L351" i="4"/>
  <c r="H351" i="4"/>
  <c r="W350" i="4"/>
  <c r="X350" i="4" s="1"/>
  <c r="Y350" i="4" s="1"/>
  <c r="U350" i="4"/>
  <c r="AD350" i="4" s="1"/>
  <c r="S350" i="4"/>
  <c r="Q350" i="4"/>
  <c r="H350" i="4"/>
  <c r="AB349" i="4"/>
  <c r="X349" i="4"/>
  <c r="Y349" i="4" s="1"/>
  <c r="AE349" i="4" s="1"/>
  <c r="W349" i="4"/>
  <c r="U349" i="4"/>
  <c r="AD349" i="4" s="1"/>
  <c r="S349" i="4"/>
  <c r="T378" i="4" s="1"/>
  <c r="Q349" i="4"/>
  <c r="L349" i="4"/>
  <c r="H349" i="4"/>
  <c r="W348" i="4"/>
  <c r="X348" i="4" s="1"/>
  <c r="Y348" i="4" s="1"/>
  <c r="U348" i="4"/>
  <c r="S348" i="4"/>
  <c r="Q348" i="4"/>
  <c r="L348" i="4"/>
  <c r="H348" i="4"/>
  <c r="AD347" i="4"/>
  <c r="Z347" i="4"/>
  <c r="X347" i="4"/>
  <c r="Y347" i="4" s="1"/>
  <c r="W347" i="4"/>
  <c r="U347" i="4"/>
  <c r="S347" i="4"/>
  <c r="Q347" i="4"/>
  <c r="L347" i="4"/>
  <c r="H347" i="4"/>
  <c r="W346" i="4"/>
  <c r="X346" i="4" s="1"/>
  <c r="Y346" i="4" s="1"/>
  <c r="U346" i="4"/>
  <c r="S346" i="4"/>
  <c r="T375" i="4" s="1"/>
  <c r="Q346" i="4"/>
  <c r="H346" i="4"/>
  <c r="X345" i="4"/>
  <c r="Y345" i="4" s="1"/>
  <c r="W345" i="4"/>
  <c r="U345" i="4"/>
  <c r="S345" i="4"/>
  <c r="Q345" i="4"/>
  <c r="L345" i="4"/>
  <c r="H345" i="4"/>
  <c r="W344" i="4"/>
  <c r="X344" i="4" s="1"/>
  <c r="Y344" i="4" s="1"/>
  <c r="U344" i="4"/>
  <c r="AD344" i="4" s="1"/>
  <c r="S344" i="4"/>
  <c r="Q344" i="4"/>
  <c r="H344" i="4"/>
  <c r="Y343" i="4"/>
  <c r="X343" i="4"/>
  <c r="W343" i="4"/>
  <c r="U343" i="4"/>
  <c r="L344" i="4" s="1"/>
  <c r="S343" i="4"/>
  <c r="T372" i="4" s="1"/>
  <c r="Q343" i="4"/>
  <c r="H343" i="4"/>
  <c r="X342" i="4"/>
  <c r="Y342" i="4" s="1"/>
  <c r="W342" i="4"/>
  <c r="U342" i="4"/>
  <c r="AD342" i="4" s="1"/>
  <c r="S342" i="4"/>
  <c r="Q342" i="4"/>
  <c r="H342" i="4"/>
  <c r="W341" i="4"/>
  <c r="X341" i="4" s="1"/>
  <c r="Y341" i="4" s="1"/>
  <c r="U341" i="4"/>
  <c r="S341" i="4"/>
  <c r="Q341" i="4"/>
  <c r="H341" i="4"/>
  <c r="W340" i="4"/>
  <c r="X340" i="4" s="1"/>
  <c r="Y340" i="4" s="1"/>
  <c r="U340" i="4"/>
  <c r="S340" i="4"/>
  <c r="Q340" i="4"/>
  <c r="L340" i="4"/>
  <c r="H340" i="4"/>
  <c r="X339" i="4"/>
  <c r="Y339" i="4" s="1"/>
  <c r="W339" i="4"/>
  <c r="U339" i="4"/>
  <c r="S339" i="4"/>
  <c r="Q339" i="4"/>
  <c r="L339" i="4"/>
  <c r="H339" i="4"/>
  <c r="Y338" i="4"/>
  <c r="W338" i="4"/>
  <c r="X338" i="4" s="1"/>
  <c r="U338" i="4"/>
  <c r="AD338" i="4" s="1"/>
  <c r="S338" i="4"/>
  <c r="T367" i="4" s="1"/>
  <c r="Q338" i="4"/>
  <c r="H338" i="4"/>
  <c r="X337" i="4"/>
  <c r="Y337" i="4" s="1"/>
  <c r="W337" i="4"/>
  <c r="U337" i="4"/>
  <c r="S337" i="4"/>
  <c r="Q337" i="4"/>
  <c r="L337" i="4"/>
  <c r="H337" i="4"/>
  <c r="W336" i="4"/>
  <c r="X336" i="4" s="1"/>
  <c r="Y336" i="4" s="1"/>
  <c r="U336" i="4"/>
  <c r="S336" i="4"/>
  <c r="Q336" i="4"/>
  <c r="H336" i="4"/>
  <c r="Y335" i="4"/>
  <c r="X335" i="4"/>
  <c r="W335" i="4"/>
  <c r="U335" i="4"/>
  <c r="L336" i="4" s="1"/>
  <c r="S335" i="4"/>
  <c r="Q335" i="4"/>
  <c r="H335" i="4"/>
  <c r="X334" i="4"/>
  <c r="Y334" i="4" s="1"/>
  <c r="W334" i="4"/>
  <c r="U334" i="4"/>
  <c r="S334" i="4"/>
  <c r="Q334" i="4"/>
  <c r="H334" i="4"/>
  <c r="W333" i="4"/>
  <c r="X333" i="4" s="1"/>
  <c r="Y333" i="4" s="1"/>
  <c r="U333" i="4"/>
  <c r="S333" i="4"/>
  <c r="Q333" i="4"/>
  <c r="H333" i="4"/>
  <c r="W332" i="4"/>
  <c r="X332" i="4" s="1"/>
  <c r="Y332" i="4" s="1"/>
  <c r="U332" i="4"/>
  <c r="S332" i="4"/>
  <c r="Q332" i="4"/>
  <c r="L332" i="4"/>
  <c r="H332" i="4"/>
  <c r="X331" i="4"/>
  <c r="Y331" i="4" s="1"/>
  <c r="W331" i="4"/>
  <c r="U331" i="4"/>
  <c r="S331" i="4"/>
  <c r="Q331" i="4"/>
  <c r="L331" i="4"/>
  <c r="H331" i="4"/>
  <c r="Y330" i="4"/>
  <c r="W330" i="4"/>
  <c r="X330" i="4" s="1"/>
  <c r="U330" i="4"/>
  <c r="AD330" i="4" s="1"/>
  <c r="S330" i="4"/>
  <c r="T359" i="4" s="1"/>
  <c r="Q330" i="4"/>
  <c r="H330" i="4"/>
  <c r="X329" i="4"/>
  <c r="Y329" i="4" s="1"/>
  <c r="W329" i="4"/>
  <c r="U329" i="4"/>
  <c r="S329" i="4"/>
  <c r="Q329" i="4"/>
  <c r="L329" i="4"/>
  <c r="H329" i="4"/>
  <c r="W328" i="4"/>
  <c r="X328" i="4" s="1"/>
  <c r="Y328" i="4" s="1"/>
  <c r="U328" i="4"/>
  <c r="S328" i="4"/>
  <c r="Q328" i="4"/>
  <c r="H328" i="4"/>
  <c r="Y327" i="4"/>
  <c r="X327" i="4"/>
  <c r="W327" i="4"/>
  <c r="U327" i="4"/>
  <c r="L328" i="4" s="1"/>
  <c r="S327" i="4"/>
  <c r="Q327" i="4"/>
  <c r="H327" i="4"/>
  <c r="X326" i="4"/>
  <c r="Y326" i="4" s="1"/>
  <c r="W326" i="4"/>
  <c r="U326" i="4"/>
  <c r="AD355" i="4" s="1"/>
  <c r="S326" i="4"/>
  <c r="Q326" i="4"/>
  <c r="H326" i="4"/>
  <c r="W325" i="4"/>
  <c r="X325" i="4" s="1"/>
  <c r="Y325" i="4" s="1"/>
  <c r="U325" i="4"/>
  <c r="S325" i="4"/>
  <c r="Q325" i="4"/>
  <c r="H325" i="4"/>
  <c r="W324" i="4"/>
  <c r="X324" i="4" s="1"/>
  <c r="Y324" i="4" s="1"/>
  <c r="U324" i="4"/>
  <c r="S324" i="4"/>
  <c r="Q324" i="4"/>
  <c r="L324" i="4"/>
  <c r="H324" i="4"/>
  <c r="X323" i="4"/>
  <c r="Y323" i="4" s="1"/>
  <c r="W323" i="4"/>
  <c r="U323" i="4"/>
  <c r="S323" i="4"/>
  <c r="Q323" i="4"/>
  <c r="L323" i="4"/>
  <c r="H323" i="4"/>
  <c r="Y322" i="4"/>
  <c r="W322" i="4"/>
  <c r="X322" i="4" s="1"/>
  <c r="U322" i="4"/>
  <c r="S322" i="4"/>
  <c r="T351" i="4" s="1"/>
  <c r="Q322" i="4"/>
  <c r="H322" i="4"/>
  <c r="X321" i="4"/>
  <c r="Y321" i="4" s="1"/>
  <c r="W321" i="4"/>
  <c r="U321" i="4"/>
  <c r="S321" i="4"/>
  <c r="Q321" i="4"/>
  <c r="L321" i="4"/>
  <c r="H321" i="4"/>
  <c r="W320" i="4"/>
  <c r="X320" i="4" s="1"/>
  <c r="Y320" i="4" s="1"/>
  <c r="U320" i="4"/>
  <c r="S320" i="4"/>
  <c r="Q320" i="4"/>
  <c r="R345" i="4" s="1"/>
  <c r="H320" i="4"/>
  <c r="Y319" i="4"/>
  <c r="X319" i="4"/>
  <c r="W319" i="4"/>
  <c r="U319" i="4"/>
  <c r="L320" i="4" s="1"/>
  <c r="S319" i="4"/>
  <c r="Q319" i="4"/>
  <c r="R348" i="4" s="1"/>
  <c r="H319" i="4"/>
  <c r="X318" i="4"/>
  <c r="Y318" i="4" s="1"/>
  <c r="W318" i="4"/>
  <c r="U318" i="4"/>
  <c r="S318" i="4"/>
  <c r="Q318" i="4"/>
  <c r="H318" i="4"/>
  <c r="W317" i="4"/>
  <c r="X317" i="4" s="1"/>
  <c r="Y317" i="4" s="1"/>
  <c r="U317" i="4"/>
  <c r="S317" i="4"/>
  <c r="Q317" i="4"/>
  <c r="H317" i="4"/>
  <c r="W316" i="4"/>
  <c r="X316" i="4" s="1"/>
  <c r="Y316" i="4" s="1"/>
  <c r="U316" i="4"/>
  <c r="S316" i="4"/>
  <c r="Q316" i="4"/>
  <c r="L316" i="4"/>
  <c r="H316" i="4"/>
  <c r="X315" i="4"/>
  <c r="Y315" i="4" s="1"/>
  <c r="W315" i="4"/>
  <c r="U315" i="4"/>
  <c r="S315" i="4"/>
  <c r="Q315" i="4"/>
  <c r="R344" i="4" s="1"/>
  <c r="L315" i="4"/>
  <c r="H315" i="4"/>
  <c r="Y314" i="4"/>
  <c r="W314" i="4"/>
  <c r="X314" i="4" s="1"/>
  <c r="U314" i="4"/>
  <c r="S314" i="4"/>
  <c r="T343" i="4" s="1"/>
  <c r="Q314" i="4"/>
  <c r="H314" i="4"/>
  <c r="X313" i="4"/>
  <c r="Y313" i="4" s="1"/>
  <c r="W313" i="4"/>
  <c r="U313" i="4"/>
  <c r="S313" i="4"/>
  <c r="Q313" i="4"/>
  <c r="L313" i="4"/>
  <c r="H313" i="4"/>
  <c r="AE312" i="4"/>
  <c r="Z312" i="4"/>
  <c r="W312" i="4"/>
  <c r="X312" i="4" s="1"/>
  <c r="Y312" i="4" s="1"/>
  <c r="U312" i="4"/>
  <c r="AD312" i="4" s="1"/>
  <c r="S312" i="4"/>
  <c r="Q312" i="4"/>
  <c r="H312" i="4"/>
  <c r="Z311" i="4"/>
  <c r="Y311" i="4"/>
  <c r="X311" i="4"/>
  <c r="W311" i="4"/>
  <c r="U311" i="4"/>
  <c r="L312" i="4" s="1"/>
  <c r="S311" i="4"/>
  <c r="Q311" i="4"/>
  <c r="R340" i="4" s="1"/>
  <c r="L311" i="4"/>
  <c r="H311" i="4"/>
  <c r="X310" i="4"/>
  <c r="Y310" i="4" s="1"/>
  <c r="W310" i="4"/>
  <c r="U310" i="4"/>
  <c r="S310" i="4"/>
  <c r="Q310" i="4"/>
  <c r="H310" i="4"/>
  <c r="AB309" i="4"/>
  <c r="W309" i="4"/>
  <c r="X309" i="4" s="1"/>
  <c r="Y309" i="4" s="1"/>
  <c r="U309" i="4"/>
  <c r="S309" i="4"/>
  <c r="Q309" i="4"/>
  <c r="H309" i="4"/>
  <c r="W308" i="4"/>
  <c r="X308" i="4" s="1"/>
  <c r="Y308" i="4" s="1"/>
  <c r="U308" i="4"/>
  <c r="L309" i="4" s="1"/>
  <c r="S308" i="4"/>
  <c r="Q308" i="4"/>
  <c r="H308" i="4"/>
  <c r="X307" i="4"/>
  <c r="Y307" i="4" s="1"/>
  <c r="W307" i="4"/>
  <c r="U307" i="4"/>
  <c r="S307" i="4"/>
  <c r="Q307" i="4"/>
  <c r="R336" i="4" s="1"/>
  <c r="H307" i="4"/>
  <c r="AE306" i="4"/>
  <c r="Y306" i="4"/>
  <c r="W306" i="4"/>
  <c r="X306" i="4" s="1"/>
  <c r="U306" i="4"/>
  <c r="S306" i="4"/>
  <c r="Q306" i="4"/>
  <c r="R335" i="4" s="1"/>
  <c r="H306" i="4"/>
  <c r="X305" i="4"/>
  <c r="Y305" i="4" s="1"/>
  <c r="AB305" i="4" s="1"/>
  <c r="W305" i="4"/>
  <c r="U305" i="4"/>
  <c r="AD305" i="4" s="1"/>
  <c r="S305" i="4"/>
  <c r="Q305" i="4"/>
  <c r="L305" i="4"/>
  <c r="H305" i="4"/>
  <c r="W304" i="4"/>
  <c r="X304" i="4" s="1"/>
  <c r="Y304" i="4" s="1"/>
  <c r="U304" i="4"/>
  <c r="S304" i="4"/>
  <c r="Q304" i="4"/>
  <c r="H304" i="4"/>
  <c r="AB303" i="4"/>
  <c r="Z303" i="4"/>
  <c r="Y303" i="4"/>
  <c r="X303" i="4"/>
  <c r="W303" i="4"/>
  <c r="U303" i="4"/>
  <c r="S303" i="4"/>
  <c r="Q303" i="4"/>
  <c r="R332" i="4" s="1"/>
  <c r="H303" i="4"/>
  <c r="Y302" i="4"/>
  <c r="X302" i="4"/>
  <c r="W302" i="4"/>
  <c r="U302" i="4"/>
  <c r="S302" i="4"/>
  <c r="Q302" i="4"/>
  <c r="H302" i="4"/>
  <c r="AE301" i="4"/>
  <c r="X301" i="4"/>
  <c r="Y301" i="4" s="1"/>
  <c r="AB301" i="4" s="1"/>
  <c r="W301" i="4"/>
  <c r="U301" i="4"/>
  <c r="S301" i="4"/>
  <c r="Q301" i="4"/>
  <c r="H301" i="4"/>
  <c r="Y300" i="4"/>
  <c r="AE300" i="4" s="1"/>
  <c r="W300" i="4"/>
  <c r="X300" i="4" s="1"/>
  <c r="U300" i="4"/>
  <c r="L301" i="4" s="1"/>
  <c r="S300" i="4"/>
  <c r="Q300" i="4"/>
  <c r="H300" i="4"/>
  <c r="AB299" i="4"/>
  <c r="Z299" i="4"/>
  <c r="X299" i="4"/>
  <c r="Y299" i="4" s="1"/>
  <c r="AE299" i="4" s="1"/>
  <c r="W299" i="4"/>
  <c r="U299" i="4"/>
  <c r="AD299" i="4" s="1"/>
  <c r="S299" i="4"/>
  <c r="T328" i="4" s="1"/>
  <c r="Q299" i="4"/>
  <c r="H299" i="4"/>
  <c r="AE298" i="4"/>
  <c r="AB298" i="4"/>
  <c r="Y298" i="4"/>
  <c r="W298" i="4"/>
  <c r="X298" i="4" s="1"/>
  <c r="U298" i="4"/>
  <c r="AD298" i="4" s="1"/>
  <c r="S298" i="4"/>
  <c r="Q298" i="4"/>
  <c r="H298" i="4"/>
  <c r="Y297" i="4"/>
  <c r="X297" i="4"/>
  <c r="W297" i="4"/>
  <c r="U297" i="4"/>
  <c r="L298" i="4" s="1"/>
  <c r="S297" i="4"/>
  <c r="T326" i="4" s="1"/>
  <c r="Q297" i="4"/>
  <c r="H297" i="4"/>
  <c r="Y296" i="4"/>
  <c r="AB296" i="4" s="1"/>
  <c r="X296" i="4"/>
  <c r="W296" i="4"/>
  <c r="U296" i="4"/>
  <c r="S296" i="4"/>
  <c r="T325" i="4" s="1"/>
  <c r="Q296" i="4"/>
  <c r="H296" i="4"/>
  <c r="W295" i="4"/>
  <c r="X295" i="4" s="1"/>
  <c r="Y295" i="4" s="1"/>
  <c r="U295" i="4"/>
  <c r="L296" i="4" s="1"/>
  <c r="S295" i="4"/>
  <c r="Q295" i="4"/>
  <c r="R324" i="4" s="1"/>
  <c r="H295" i="4"/>
  <c r="X294" i="4"/>
  <c r="Y294" i="4" s="1"/>
  <c r="W294" i="4"/>
  <c r="U294" i="4"/>
  <c r="S294" i="4"/>
  <c r="Q294" i="4"/>
  <c r="H294" i="4"/>
  <c r="W293" i="4"/>
  <c r="X293" i="4" s="1"/>
  <c r="Y293" i="4" s="1"/>
  <c r="U293" i="4"/>
  <c r="S293" i="4"/>
  <c r="Q293" i="4"/>
  <c r="R322" i="4" s="1"/>
  <c r="H293" i="4"/>
  <c r="Y292" i="4"/>
  <c r="X292" i="4"/>
  <c r="W292" i="4"/>
  <c r="U292" i="4"/>
  <c r="AD292" i="4" s="1"/>
  <c r="S292" i="4"/>
  <c r="Q292" i="4"/>
  <c r="R321" i="4" s="1"/>
  <c r="L292" i="4"/>
  <c r="H292" i="4"/>
  <c r="X291" i="4"/>
  <c r="Y291" i="4" s="1"/>
  <c r="W291" i="4"/>
  <c r="U291" i="4"/>
  <c r="AD291" i="4" s="1"/>
  <c r="S291" i="4"/>
  <c r="Q291" i="4"/>
  <c r="H291" i="4"/>
  <c r="W290" i="4"/>
  <c r="X290" i="4" s="1"/>
  <c r="Y290" i="4" s="1"/>
  <c r="U290" i="4"/>
  <c r="AD290" i="4" s="1"/>
  <c r="S290" i="4"/>
  <c r="Q290" i="4"/>
  <c r="H290" i="4"/>
  <c r="X289" i="4"/>
  <c r="Y289" i="4" s="1"/>
  <c r="W289" i="4"/>
  <c r="U289" i="4"/>
  <c r="S289" i="4"/>
  <c r="Q289" i="4"/>
  <c r="L289" i="4"/>
  <c r="H289" i="4"/>
  <c r="W288" i="4"/>
  <c r="X288" i="4" s="1"/>
  <c r="Y288" i="4" s="1"/>
  <c r="U288" i="4"/>
  <c r="AD288" i="4" s="1"/>
  <c r="S288" i="4"/>
  <c r="Q288" i="4"/>
  <c r="H288" i="4"/>
  <c r="AB287" i="4"/>
  <c r="Y287" i="4"/>
  <c r="Z287" i="4" s="1"/>
  <c r="X287" i="4"/>
  <c r="W287" i="4"/>
  <c r="U287" i="4"/>
  <c r="AD316" i="4" s="1"/>
  <c r="S287" i="4"/>
  <c r="Q287" i="4"/>
  <c r="R316" i="4" s="1"/>
  <c r="L287" i="4"/>
  <c r="H287" i="4"/>
  <c r="X286" i="4"/>
  <c r="Y286" i="4" s="1"/>
  <c r="W286" i="4"/>
  <c r="U286" i="4"/>
  <c r="S286" i="4"/>
  <c r="T315" i="4" s="1"/>
  <c r="R286" i="4"/>
  <c r="Q286" i="4"/>
  <c r="H286" i="4"/>
  <c r="W285" i="4"/>
  <c r="X285" i="4" s="1"/>
  <c r="Y285" i="4" s="1"/>
  <c r="U285" i="4"/>
  <c r="S285" i="4"/>
  <c r="Q285" i="4"/>
  <c r="H285" i="4"/>
  <c r="Y284" i="4"/>
  <c r="X284" i="4"/>
  <c r="W284" i="4"/>
  <c r="U284" i="4"/>
  <c r="AD284" i="4" s="1"/>
  <c r="S284" i="4"/>
  <c r="Q284" i="4"/>
  <c r="R313" i="4" s="1"/>
  <c r="L284" i="4"/>
  <c r="H284" i="4"/>
  <c r="X283" i="4"/>
  <c r="Y283" i="4" s="1"/>
  <c r="W283" i="4"/>
  <c r="U283" i="4"/>
  <c r="AD283" i="4" s="1"/>
  <c r="S283" i="4"/>
  <c r="T312" i="4" s="1"/>
  <c r="Q283" i="4"/>
  <c r="H283" i="4"/>
  <c r="W282" i="4"/>
  <c r="X282" i="4" s="1"/>
  <c r="Y282" i="4" s="1"/>
  <c r="U282" i="4"/>
  <c r="AD311" i="4" s="1"/>
  <c r="S282" i="4"/>
  <c r="Q282" i="4"/>
  <c r="H282" i="4"/>
  <c r="X281" i="4"/>
  <c r="Y281" i="4" s="1"/>
  <c r="W281" i="4"/>
  <c r="U281" i="4"/>
  <c r="S281" i="4"/>
  <c r="T310" i="4" s="1"/>
  <c r="Q281" i="4"/>
  <c r="L281" i="4"/>
  <c r="H281" i="4"/>
  <c r="W280" i="4"/>
  <c r="X280" i="4" s="1"/>
  <c r="Y280" i="4" s="1"/>
  <c r="U280" i="4"/>
  <c r="S280" i="4"/>
  <c r="Q280" i="4"/>
  <c r="H280" i="4"/>
  <c r="AB279" i="4"/>
  <c r="Y279" i="4"/>
  <c r="Z279" i="4" s="1"/>
  <c r="X279" i="4"/>
  <c r="W279" i="4"/>
  <c r="U279" i="4"/>
  <c r="S279" i="4"/>
  <c r="T308" i="4" s="1"/>
  <c r="Q279" i="4"/>
  <c r="R308" i="4" s="1"/>
  <c r="L279" i="4"/>
  <c r="H279" i="4"/>
  <c r="X278" i="4"/>
  <c r="Y278" i="4" s="1"/>
  <c r="W278" i="4"/>
  <c r="U278" i="4"/>
  <c r="S278" i="4"/>
  <c r="T307" i="4" s="1"/>
  <c r="Q278" i="4"/>
  <c r="H278" i="4"/>
  <c r="Z277" i="4"/>
  <c r="W277" i="4"/>
  <c r="X277" i="4" s="1"/>
  <c r="Y277" i="4" s="1"/>
  <c r="U277" i="4"/>
  <c r="S277" i="4"/>
  <c r="T306" i="4" s="1"/>
  <c r="Q277" i="4"/>
  <c r="H277" i="4"/>
  <c r="Y276" i="4"/>
  <c r="X276" i="4"/>
  <c r="W276" i="4"/>
  <c r="U276" i="4"/>
  <c r="S276" i="4"/>
  <c r="Q276" i="4"/>
  <c r="L276" i="4"/>
  <c r="H276" i="4"/>
  <c r="X275" i="4"/>
  <c r="Y275" i="4" s="1"/>
  <c r="W275" i="4"/>
  <c r="U275" i="4"/>
  <c r="AD275" i="4" s="1"/>
  <c r="S275" i="4"/>
  <c r="T304" i="4" s="1"/>
  <c r="Q275" i="4"/>
  <c r="H275" i="4"/>
  <c r="AE274" i="4"/>
  <c r="W274" i="4"/>
  <c r="X274" i="4" s="1"/>
  <c r="Y274" i="4" s="1"/>
  <c r="U274" i="4"/>
  <c r="S274" i="4"/>
  <c r="Q274" i="4"/>
  <c r="H274" i="4"/>
  <c r="X273" i="4"/>
  <c r="Y273" i="4" s="1"/>
  <c r="W273" i="4"/>
  <c r="U273" i="4"/>
  <c r="S273" i="4"/>
  <c r="T302" i="4" s="1"/>
  <c r="Q273" i="4"/>
  <c r="H273" i="4"/>
  <c r="W272" i="4"/>
  <c r="X272" i="4" s="1"/>
  <c r="Y272" i="4" s="1"/>
  <c r="U272" i="4"/>
  <c r="S272" i="4"/>
  <c r="Q272" i="4"/>
  <c r="H272" i="4"/>
  <c r="AB271" i="4"/>
  <c r="Y271" i="4"/>
  <c r="Z271" i="4" s="1"/>
  <c r="X271" i="4"/>
  <c r="W271" i="4"/>
  <c r="U271" i="4"/>
  <c r="S271" i="4"/>
  <c r="T300" i="4" s="1"/>
  <c r="Q271" i="4"/>
  <c r="L271" i="4"/>
  <c r="H271" i="4"/>
  <c r="X270" i="4"/>
  <c r="Y270" i="4" s="1"/>
  <c r="W270" i="4"/>
  <c r="U270" i="4"/>
  <c r="S270" i="4"/>
  <c r="Q270" i="4"/>
  <c r="H270" i="4"/>
  <c r="AE269" i="4"/>
  <c r="W269" i="4"/>
  <c r="X269" i="4" s="1"/>
  <c r="Y269" i="4" s="1"/>
  <c r="Z269" i="4" s="1"/>
  <c r="U269" i="4"/>
  <c r="S269" i="4"/>
  <c r="Q269" i="4"/>
  <c r="R294" i="4" s="1"/>
  <c r="H269" i="4"/>
  <c r="Y268" i="4"/>
  <c r="X268" i="4"/>
  <c r="W268" i="4"/>
  <c r="U268" i="4"/>
  <c r="L269" i="4" s="1"/>
  <c r="S268" i="4"/>
  <c r="Q268" i="4"/>
  <c r="H268" i="4"/>
  <c r="X267" i="4"/>
  <c r="Y267" i="4" s="1"/>
  <c r="W267" i="4"/>
  <c r="U267" i="4"/>
  <c r="T267" i="4"/>
  <c r="S267" i="4"/>
  <c r="Q267" i="4"/>
  <c r="H267" i="4"/>
  <c r="AE266" i="4"/>
  <c r="W266" i="4"/>
  <c r="X266" i="4" s="1"/>
  <c r="Y266" i="4" s="1"/>
  <c r="U266" i="4"/>
  <c r="AD266" i="4" s="1"/>
  <c r="S266" i="4"/>
  <c r="Q266" i="4"/>
  <c r="H266" i="4"/>
  <c r="X265" i="4"/>
  <c r="Y265" i="4" s="1"/>
  <c r="W265" i="4"/>
  <c r="U265" i="4"/>
  <c r="S265" i="4"/>
  <c r="Q265" i="4"/>
  <c r="H265" i="4"/>
  <c r="Z264" i="4"/>
  <c r="W264" i="4"/>
  <c r="X264" i="4" s="1"/>
  <c r="Y264" i="4" s="1"/>
  <c r="U264" i="4"/>
  <c r="S264" i="4"/>
  <c r="Q264" i="4"/>
  <c r="H264" i="4"/>
  <c r="AB263" i="4"/>
  <c r="Y263" i="4"/>
  <c r="X263" i="4"/>
  <c r="W263" i="4"/>
  <c r="U263" i="4"/>
  <c r="S263" i="4"/>
  <c r="Q263" i="4"/>
  <c r="R292" i="4" s="1"/>
  <c r="L263" i="4"/>
  <c r="H263" i="4"/>
  <c r="X262" i="4"/>
  <c r="Y262" i="4" s="1"/>
  <c r="W262" i="4"/>
  <c r="U262" i="4"/>
  <c r="S262" i="4"/>
  <c r="Q262" i="4"/>
  <c r="H262" i="4"/>
  <c r="AE261" i="4"/>
  <c r="W261" i="4"/>
  <c r="X261" i="4" s="1"/>
  <c r="Y261" i="4" s="1"/>
  <c r="Z261" i="4" s="1"/>
  <c r="U261" i="4"/>
  <c r="S261" i="4"/>
  <c r="Q261" i="4"/>
  <c r="H261" i="4"/>
  <c r="Y260" i="4"/>
  <c r="X260" i="4"/>
  <c r="W260" i="4"/>
  <c r="U260" i="4"/>
  <c r="L261" i="4" s="1"/>
  <c r="S260" i="4"/>
  <c r="Q260" i="4"/>
  <c r="H260" i="4"/>
  <c r="X259" i="4"/>
  <c r="Y259" i="4" s="1"/>
  <c r="W259" i="4"/>
  <c r="U259" i="4"/>
  <c r="S259" i="4"/>
  <c r="Q259" i="4"/>
  <c r="H259" i="4"/>
  <c r="AE258" i="4"/>
  <c r="W258" i="4"/>
  <c r="X258" i="4" s="1"/>
  <c r="Y258" i="4" s="1"/>
  <c r="U258" i="4"/>
  <c r="AD258" i="4" s="1"/>
  <c r="S258" i="4"/>
  <c r="Q258" i="4"/>
  <c r="H258" i="4"/>
  <c r="X257" i="4"/>
  <c r="Y257" i="4" s="1"/>
  <c r="W257" i="4"/>
  <c r="U257" i="4"/>
  <c r="S257" i="4"/>
  <c r="Q257" i="4"/>
  <c r="H257" i="4"/>
  <c r="W256" i="4"/>
  <c r="X256" i="4" s="1"/>
  <c r="Y256" i="4" s="1"/>
  <c r="U256" i="4"/>
  <c r="S256" i="4"/>
  <c r="Q256" i="4"/>
  <c r="R285" i="4" s="1"/>
  <c r="H256" i="4"/>
  <c r="X255" i="4"/>
  <c r="Y255" i="4" s="1"/>
  <c r="W255" i="4"/>
  <c r="U255" i="4"/>
  <c r="S255" i="4"/>
  <c r="Q255" i="4"/>
  <c r="L255" i="4"/>
  <c r="H255" i="4"/>
  <c r="AE254" i="4"/>
  <c r="X254" i="4"/>
  <c r="Y254" i="4" s="1"/>
  <c r="W254" i="4"/>
  <c r="U254" i="4"/>
  <c r="S254" i="4"/>
  <c r="Q254" i="4"/>
  <c r="H254" i="4"/>
  <c r="AD253" i="4"/>
  <c r="Y253" i="4"/>
  <c r="AE253" i="4" s="1"/>
  <c r="W253" i="4"/>
  <c r="X253" i="4" s="1"/>
  <c r="U253" i="4"/>
  <c r="L254" i="4" s="1"/>
  <c r="S253" i="4"/>
  <c r="T282" i="4" s="1"/>
  <c r="Q253" i="4"/>
  <c r="H253" i="4"/>
  <c r="X252" i="4"/>
  <c r="Y252" i="4" s="1"/>
  <c r="W252" i="4"/>
  <c r="U252" i="4"/>
  <c r="AD281" i="4" s="1"/>
  <c r="S252" i="4"/>
  <c r="Q252" i="4"/>
  <c r="H252" i="4"/>
  <c r="W251" i="4"/>
  <c r="X251" i="4" s="1"/>
  <c r="Y251" i="4" s="1"/>
  <c r="U251" i="4"/>
  <c r="S251" i="4"/>
  <c r="Q251" i="4"/>
  <c r="L251" i="4"/>
  <c r="H251" i="4"/>
  <c r="X250" i="4"/>
  <c r="Y250" i="4" s="1"/>
  <c r="W250" i="4"/>
  <c r="U250" i="4"/>
  <c r="AD250" i="4" s="1"/>
  <c r="S250" i="4"/>
  <c r="Q250" i="4"/>
  <c r="H250" i="4"/>
  <c r="W249" i="4"/>
  <c r="X249" i="4" s="1"/>
  <c r="Y249" i="4" s="1"/>
  <c r="U249" i="4"/>
  <c r="AD249" i="4" s="1"/>
  <c r="S249" i="4"/>
  <c r="Q249" i="4"/>
  <c r="H249" i="4"/>
  <c r="X248" i="4"/>
  <c r="Y248" i="4" s="1"/>
  <c r="W248" i="4"/>
  <c r="U248" i="4"/>
  <c r="AD248" i="4" s="1"/>
  <c r="S248" i="4"/>
  <c r="Q248" i="4"/>
  <c r="L248" i="4"/>
  <c r="H248" i="4"/>
  <c r="W247" i="4"/>
  <c r="X247" i="4" s="1"/>
  <c r="Y247" i="4" s="1"/>
  <c r="U247" i="4"/>
  <c r="AD247" i="4" s="1"/>
  <c r="S247" i="4"/>
  <c r="Q247" i="4"/>
  <c r="H247" i="4"/>
  <c r="X246" i="4"/>
  <c r="Y246" i="4" s="1"/>
  <c r="W246" i="4"/>
  <c r="U246" i="4"/>
  <c r="AD246" i="4" s="1"/>
  <c r="S246" i="4"/>
  <c r="Q246" i="4"/>
  <c r="L246" i="4"/>
  <c r="H246" i="4"/>
  <c r="W245" i="4"/>
  <c r="X245" i="4" s="1"/>
  <c r="Y245" i="4" s="1"/>
  <c r="U245" i="4"/>
  <c r="S245" i="4"/>
  <c r="Q245" i="4"/>
  <c r="H245" i="4"/>
  <c r="W244" i="4"/>
  <c r="X244" i="4" s="1"/>
  <c r="Y244" i="4" s="1"/>
  <c r="U244" i="4"/>
  <c r="S244" i="4"/>
  <c r="Q244" i="4"/>
  <c r="H244" i="4"/>
  <c r="Y243" i="4"/>
  <c r="Z243" i="4" s="1"/>
  <c r="X243" i="4"/>
  <c r="W243" i="4"/>
  <c r="U243" i="4"/>
  <c r="S243" i="4"/>
  <c r="Q243" i="4"/>
  <c r="L243" i="4"/>
  <c r="H243" i="4"/>
  <c r="X242" i="4"/>
  <c r="Y242" i="4" s="1"/>
  <c r="W242" i="4"/>
  <c r="U242" i="4"/>
  <c r="AD242" i="4" s="1"/>
  <c r="S242" i="4"/>
  <c r="Q242" i="4"/>
  <c r="H242" i="4"/>
  <c r="W241" i="4"/>
  <c r="X241" i="4" s="1"/>
  <c r="Y241" i="4" s="1"/>
  <c r="U241" i="4"/>
  <c r="S241" i="4"/>
  <c r="Q241" i="4"/>
  <c r="H241" i="4"/>
  <c r="X240" i="4"/>
  <c r="Y240" i="4" s="1"/>
  <c r="W240" i="4"/>
  <c r="U240" i="4"/>
  <c r="AD240" i="4" s="1"/>
  <c r="S240" i="4"/>
  <c r="Q240" i="4"/>
  <c r="R269" i="4" s="1"/>
  <c r="L240" i="4"/>
  <c r="H240" i="4"/>
  <c r="Y239" i="4"/>
  <c r="W239" i="4"/>
  <c r="X239" i="4" s="1"/>
  <c r="U239" i="4"/>
  <c r="AD239" i="4" s="1"/>
  <c r="S239" i="4"/>
  <c r="Q239" i="4"/>
  <c r="H239" i="4"/>
  <c r="X238" i="4"/>
  <c r="Y238" i="4" s="1"/>
  <c r="W238" i="4"/>
  <c r="U238" i="4"/>
  <c r="AD238" i="4" s="1"/>
  <c r="S238" i="4"/>
  <c r="Q238" i="4"/>
  <c r="L238" i="4"/>
  <c r="H238" i="4"/>
  <c r="AE237" i="4"/>
  <c r="W237" i="4"/>
  <c r="X237" i="4" s="1"/>
  <c r="Y237" i="4" s="1"/>
  <c r="U237" i="4"/>
  <c r="S237" i="4"/>
  <c r="Q237" i="4"/>
  <c r="H237" i="4"/>
  <c r="AD236" i="4"/>
  <c r="AB236" i="4"/>
  <c r="W236" i="4"/>
  <c r="X236" i="4" s="1"/>
  <c r="Y236" i="4" s="1"/>
  <c r="U236" i="4"/>
  <c r="S236" i="4"/>
  <c r="T265" i="4" s="1"/>
  <c r="Q236" i="4"/>
  <c r="R265" i="4" s="1"/>
  <c r="L236" i="4"/>
  <c r="H236" i="4"/>
  <c r="Y235" i="4"/>
  <c r="Z235" i="4" s="1"/>
  <c r="X235" i="4"/>
  <c r="W235" i="4"/>
  <c r="U235" i="4"/>
  <c r="T235" i="4"/>
  <c r="S235" i="4"/>
  <c r="T264" i="4" s="1"/>
  <c r="Q235" i="4"/>
  <c r="L235" i="4"/>
  <c r="H235" i="4"/>
  <c r="Z234" i="4"/>
  <c r="X234" i="4"/>
  <c r="Y234" i="4" s="1"/>
  <c r="W234" i="4"/>
  <c r="U234" i="4"/>
  <c r="AD234" i="4" s="1"/>
  <c r="S234" i="4"/>
  <c r="T263" i="4" s="1"/>
  <c r="Q234" i="4"/>
  <c r="R263" i="4" s="1"/>
  <c r="H234" i="4"/>
  <c r="Y233" i="4"/>
  <c r="W233" i="4"/>
  <c r="X233" i="4" s="1"/>
  <c r="U233" i="4"/>
  <c r="S233" i="4"/>
  <c r="Q233" i="4"/>
  <c r="H233" i="4"/>
  <c r="X232" i="4"/>
  <c r="Y232" i="4" s="1"/>
  <c r="W232" i="4"/>
  <c r="U232" i="4"/>
  <c r="AD232" i="4" s="1"/>
  <c r="S232" i="4"/>
  <c r="Q232" i="4"/>
  <c r="R261" i="4" s="1"/>
  <c r="L232" i="4"/>
  <c r="H232" i="4"/>
  <c r="W231" i="4"/>
  <c r="X231" i="4" s="1"/>
  <c r="Y231" i="4" s="1"/>
  <c r="U231" i="4"/>
  <c r="AD231" i="4" s="1"/>
  <c r="S231" i="4"/>
  <c r="Q231" i="4"/>
  <c r="H231" i="4"/>
  <c r="AD230" i="4"/>
  <c r="X230" i="4"/>
  <c r="Y230" i="4" s="1"/>
  <c r="W230" i="4"/>
  <c r="U230" i="4"/>
  <c r="S230" i="4"/>
  <c r="Q230" i="4"/>
  <c r="L230" i="4"/>
  <c r="H230" i="4"/>
  <c r="AE229" i="4"/>
  <c r="W229" i="4"/>
  <c r="X229" i="4" s="1"/>
  <c r="Y229" i="4" s="1"/>
  <c r="U229" i="4"/>
  <c r="S229" i="4"/>
  <c r="Q229" i="4"/>
  <c r="H229" i="4"/>
  <c r="W228" i="4"/>
  <c r="X228" i="4" s="1"/>
  <c r="Y228" i="4" s="1"/>
  <c r="U228" i="4"/>
  <c r="S228" i="4"/>
  <c r="T257" i="4" s="1"/>
  <c r="Q228" i="4"/>
  <c r="L228" i="4"/>
  <c r="H228" i="4"/>
  <c r="Y227" i="4"/>
  <c r="Z227" i="4" s="1"/>
  <c r="X227" i="4"/>
  <c r="W227" i="4"/>
  <c r="U227" i="4"/>
  <c r="S227" i="4"/>
  <c r="Q227" i="4"/>
  <c r="L227" i="4"/>
  <c r="H227" i="4"/>
  <c r="AB226" i="4"/>
  <c r="Z226" i="4"/>
  <c r="X226" i="4"/>
  <c r="Y226" i="4" s="1"/>
  <c r="W226" i="4"/>
  <c r="U226" i="4"/>
  <c r="S226" i="4"/>
  <c r="Q226" i="4"/>
  <c r="H226" i="4"/>
  <c r="W225" i="4"/>
  <c r="X225" i="4" s="1"/>
  <c r="Y225" i="4" s="1"/>
  <c r="U225" i="4"/>
  <c r="S225" i="4"/>
  <c r="Q225" i="4"/>
  <c r="H225" i="4"/>
  <c r="Z224" i="4"/>
  <c r="X224" i="4"/>
  <c r="Y224" i="4" s="1"/>
  <c r="W224" i="4"/>
  <c r="U224" i="4"/>
  <c r="AD224" i="4" s="1"/>
  <c r="S224" i="4"/>
  <c r="Q224" i="4"/>
  <c r="L224" i="4"/>
  <c r="H224" i="4"/>
  <c r="Y223" i="4"/>
  <c r="W223" i="4"/>
  <c r="X223" i="4" s="1"/>
  <c r="U223" i="4"/>
  <c r="S223" i="4"/>
  <c r="Q223" i="4"/>
  <c r="H223" i="4"/>
  <c r="X222" i="4"/>
  <c r="Y222" i="4" s="1"/>
  <c r="W222" i="4"/>
  <c r="U222" i="4"/>
  <c r="S222" i="4"/>
  <c r="Q222" i="4"/>
  <c r="L222" i="4"/>
  <c r="H222" i="4"/>
  <c r="W221" i="4"/>
  <c r="X221" i="4" s="1"/>
  <c r="Y221" i="4" s="1"/>
  <c r="U221" i="4"/>
  <c r="S221" i="4"/>
  <c r="Q221" i="4"/>
  <c r="R250" i="4" s="1"/>
  <c r="H221" i="4"/>
  <c r="W220" i="4"/>
  <c r="X220" i="4" s="1"/>
  <c r="Y220" i="4" s="1"/>
  <c r="U220" i="4"/>
  <c r="S220" i="4"/>
  <c r="T249" i="4" s="1"/>
  <c r="Q220" i="4"/>
  <c r="L220" i="4"/>
  <c r="H220" i="4"/>
  <c r="W219" i="4"/>
  <c r="X219" i="4" s="1"/>
  <c r="Y219" i="4" s="1"/>
  <c r="U219" i="4"/>
  <c r="S219" i="4"/>
  <c r="T248" i="4" s="1"/>
  <c r="Q219" i="4"/>
  <c r="H219" i="4"/>
  <c r="X218" i="4"/>
  <c r="Y218" i="4" s="1"/>
  <c r="W218" i="4"/>
  <c r="U218" i="4"/>
  <c r="S218" i="4"/>
  <c r="Q218" i="4"/>
  <c r="L218" i="4"/>
  <c r="H218" i="4"/>
  <c r="Y217" i="4"/>
  <c r="W217" i="4"/>
  <c r="X217" i="4" s="1"/>
  <c r="U217" i="4"/>
  <c r="S217" i="4"/>
  <c r="T246" i="4" s="1"/>
  <c r="Q217" i="4"/>
  <c r="H217" i="4"/>
  <c r="X216" i="4"/>
  <c r="Y216" i="4" s="1"/>
  <c r="W216" i="4"/>
  <c r="U216" i="4"/>
  <c r="S216" i="4"/>
  <c r="Q216" i="4"/>
  <c r="L216" i="4"/>
  <c r="H216" i="4"/>
  <c r="W215" i="4"/>
  <c r="X215" i="4" s="1"/>
  <c r="Y215" i="4" s="1"/>
  <c r="U215" i="4"/>
  <c r="AD215" i="4" s="1"/>
  <c r="S215" i="4"/>
  <c r="Q215" i="4"/>
  <c r="H215" i="4"/>
  <c r="AD214" i="4"/>
  <c r="X214" i="4"/>
  <c r="Y214" i="4" s="1"/>
  <c r="W214" i="4"/>
  <c r="U214" i="4"/>
  <c r="S214" i="4"/>
  <c r="Q214" i="4"/>
  <c r="L214" i="4"/>
  <c r="H214" i="4"/>
  <c r="AE213" i="4"/>
  <c r="W213" i="4"/>
  <c r="X213" i="4" s="1"/>
  <c r="Y213" i="4" s="1"/>
  <c r="U213" i="4"/>
  <c r="S213" i="4"/>
  <c r="T242" i="4" s="1"/>
  <c r="Q213" i="4"/>
  <c r="H213" i="4"/>
  <c r="X212" i="4"/>
  <c r="Y212" i="4" s="1"/>
  <c r="W212" i="4"/>
  <c r="U212" i="4"/>
  <c r="S212" i="4"/>
  <c r="T241" i="4" s="1"/>
  <c r="Q212" i="4"/>
  <c r="L212" i="4"/>
  <c r="H212" i="4"/>
  <c r="W211" i="4"/>
  <c r="X211" i="4" s="1"/>
  <c r="Y211" i="4" s="1"/>
  <c r="U211" i="4"/>
  <c r="S211" i="4"/>
  <c r="T240" i="4" s="1"/>
  <c r="Q211" i="4"/>
  <c r="H211" i="4"/>
  <c r="X210" i="4"/>
  <c r="Y210" i="4" s="1"/>
  <c r="W210" i="4"/>
  <c r="U210" i="4"/>
  <c r="S210" i="4"/>
  <c r="T237" i="4" s="1"/>
  <c r="Q210" i="4"/>
  <c r="L210" i="4"/>
  <c r="H210" i="4"/>
  <c r="W209" i="4"/>
  <c r="X209" i="4" s="1"/>
  <c r="Y209" i="4" s="1"/>
  <c r="U209" i="4"/>
  <c r="S209" i="4"/>
  <c r="T238" i="4" s="1"/>
  <c r="Q209" i="4"/>
  <c r="H209" i="4"/>
  <c r="X208" i="4"/>
  <c r="Y208" i="4" s="1"/>
  <c r="W208" i="4"/>
  <c r="U208" i="4"/>
  <c r="S208" i="4"/>
  <c r="Q208" i="4"/>
  <c r="R237" i="4" s="1"/>
  <c r="L208" i="4"/>
  <c r="H208" i="4"/>
  <c r="W207" i="4"/>
  <c r="X207" i="4" s="1"/>
  <c r="Y207" i="4" s="1"/>
  <c r="U207" i="4"/>
  <c r="AD207" i="4" s="1"/>
  <c r="S207" i="4"/>
  <c r="Q207" i="4"/>
  <c r="H207" i="4"/>
  <c r="AD206" i="4"/>
  <c r="X206" i="4"/>
  <c r="Y206" i="4" s="1"/>
  <c r="W206" i="4"/>
  <c r="U206" i="4"/>
  <c r="S206" i="4"/>
  <c r="Q206" i="4"/>
  <c r="L206" i="4"/>
  <c r="H206" i="4"/>
  <c r="AE205" i="4"/>
  <c r="W205" i="4"/>
  <c r="X205" i="4" s="1"/>
  <c r="Y205" i="4" s="1"/>
  <c r="U205" i="4"/>
  <c r="S205" i="4"/>
  <c r="Q205" i="4"/>
  <c r="H205" i="4"/>
  <c r="X204" i="4"/>
  <c r="Y204" i="4" s="1"/>
  <c r="W204" i="4"/>
  <c r="U204" i="4"/>
  <c r="S204" i="4"/>
  <c r="T233" i="4" s="1"/>
  <c r="Q204" i="4"/>
  <c r="L204" i="4"/>
  <c r="H204" i="4"/>
  <c r="W203" i="4"/>
  <c r="X203" i="4" s="1"/>
  <c r="Y203" i="4" s="1"/>
  <c r="U203" i="4"/>
  <c r="S203" i="4"/>
  <c r="T232" i="4" s="1"/>
  <c r="Q203" i="4"/>
  <c r="H203" i="4"/>
  <c r="X202" i="4"/>
  <c r="Y202" i="4" s="1"/>
  <c r="W202" i="4"/>
  <c r="U202" i="4"/>
  <c r="S202" i="4"/>
  <c r="Q202" i="4"/>
  <c r="L202" i="4"/>
  <c r="H202" i="4"/>
  <c r="W201" i="4"/>
  <c r="X201" i="4" s="1"/>
  <c r="Y201" i="4" s="1"/>
  <c r="U201" i="4"/>
  <c r="S201" i="4"/>
  <c r="Q201" i="4"/>
  <c r="H201" i="4"/>
  <c r="AB200" i="4"/>
  <c r="Z200" i="4"/>
  <c r="X200" i="4"/>
  <c r="Y200" i="4" s="1"/>
  <c r="AE200" i="4" s="1"/>
  <c r="W200" i="4"/>
  <c r="U200" i="4"/>
  <c r="AD200" i="4" s="1"/>
  <c r="S200" i="4"/>
  <c r="T229" i="4" s="1"/>
  <c r="Q200" i="4"/>
  <c r="L200" i="4"/>
  <c r="H200" i="4"/>
  <c r="W199" i="4"/>
  <c r="X199" i="4" s="1"/>
  <c r="Y199" i="4" s="1"/>
  <c r="U199" i="4"/>
  <c r="AD199" i="4" s="1"/>
  <c r="S199" i="4"/>
  <c r="Q199" i="4"/>
  <c r="H199" i="4"/>
  <c r="X198" i="4"/>
  <c r="Y198" i="4" s="1"/>
  <c r="W198" i="4"/>
  <c r="U198" i="4"/>
  <c r="L199" i="4" s="1"/>
  <c r="S198" i="4"/>
  <c r="Q198" i="4"/>
  <c r="R227" i="4" s="1"/>
  <c r="H198" i="4"/>
  <c r="W197" i="4"/>
  <c r="X197" i="4" s="1"/>
  <c r="Y197" i="4" s="1"/>
  <c r="U197" i="4"/>
  <c r="S197" i="4"/>
  <c r="Q197" i="4"/>
  <c r="R226" i="4" s="1"/>
  <c r="H197" i="4"/>
  <c r="Z196" i="4"/>
  <c r="W196" i="4"/>
  <c r="X196" i="4" s="1"/>
  <c r="Y196" i="4" s="1"/>
  <c r="U196" i="4"/>
  <c r="AD196" i="4" s="1"/>
  <c r="S196" i="4"/>
  <c r="Q196" i="4"/>
  <c r="R225" i="4" s="1"/>
  <c r="L196" i="4"/>
  <c r="H196" i="4"/>
  <c r="AG195" i="4"/>
  <c r="Y195" i="4"/>
  <c r="X195" i="4"/>
  <c r="W195" i="4"/>
  <c r="U195" i="4"/>
  <c r="AD195" i="4" s="1"/>
  <c r="S195" i="4"/>
  <c r="Q195" i="4"/>
  <c r="L195" i="4"/>
  <c r="H195" i="4"/>
  <c r="X194" i="4"/>
  <c r="Y194" i="4" s="1"/>
  <c r="W194" i="4"/>
  <c r="U194" i="4"/>
  <c r="AD194" i="4" s="1"/>
  <c r="S194" i="4"/>
  <c r="Q194" i="4"/>
  <c r="H194" i="4"/>
  <c r="W193" i="4"/>
  <c r="X193" i="4" s="1"/>
  <c r="Y193" i="4" s="1"/>
  <c r="U193" i="4"/>
  <c r="L194" i="4" s="1"/>
  <c r="S193" i="4"/>
  <c r="Q193" i="4"/>
  <c r="H193" i="4"/>
  <c r="AD192" i="4"/>
  <c r="W192" i="4"/>
  <c r="X192" i="4" s="1"/>
  <c r="Y192" i="4" s="1"/>
  <c r="U192" i="4"/>
  <c r="L192" i="4" s="1"/>
  <c r="S192" i="4"/>
  <c r="T221" i="4" s="1"/>
  <c r="Q192" i="4"/>
  <c r="H192" i="4"/>
  <c r="AB191" i="4"/>
  <c r="Y191" i="4"/>
  <c r="Z191" i="4" s="1"/>
  <c r="X191" i="4"/>
  <c r="W191" i="4"/>
  <c r="U191" i="4"/>
  <c r="AD191" i="4" s="1"/>
  <c r="S191" i="4"/>
  <c r="T220" i="4" s="1"/>
  <c r="Q191" i="4"/>
  <c r="L191" i="4"/>
  <c r="H191" i="4"/>
  <c r="AB190" i="4"/>
  <c r="X190" i="4"/>
  <c r="Y190" i="4" s="1"/>
  <c r="W190" i="4"/>
  <c r="U190" i="4"/>
  <c r="S190" i="4"/>
  <c r="T219" i="4" s="1"/>
  <c r="Q190" i="4"/>
  <c r="R219" i="4" s="1"/>
  <c r="H190" i="4"/>
  <c r="W189" i="4"/>
  <c r="X189" i="4" s="1"/>
  <c r="Y189" i="4" s="1"/>
  <c r="U189" i="4"/>
  <c r="S189" i="4"/>
  <c r="Q189" i="4"/>
  <c r="H189" i="4"/>
  <c r="Z188" i="4"/>
  <c r="W188" i="4"/>
  <c r="X188" i="4" s="1"/>
  <c r="Y188" i="4" s="1"/>
  <c r="U188" i="4"/>
  <c r="AD188" i="4" s="1"/>
  <c r="S188" i="4"/>
  <c r="Q188" i="4"/>
  <c r="R217" i="4" s="1"/>
  <c r="L188" i="4"/>
  <c r="H188" i="4"/>
  <c r="Y187" i="4"/>
  <c r="X187" i="4"/>
  <c r="W187" i="4"/>
  <c r="U187" i="4"/>
  <c r="AD187" i="4" s="1"/>
  <c r="S187" i="4"/>
  <c r="Q187" i="4"/>
  <c r="H187" i="4"/>
  <c r="X186" i="4"/>
  <c r="Y186" i="4" s="1"/>
  <c r="W186" i="4"/>
  <c r="U186" i="4"/>
  <c r="AD186" i="4" s="1"/>
  <c r="S186" i="4"/>
  <c r="Q186" i="4"/>
  <c r="H186" i="4"/>
  <c r="AE185" i="4"/>
  <c r="W185" i="4"/>
  <c r="X185" i="4" s="1"/>
  <c r="Y185" i="4" s="1"/>
  <c r="U185" i="4"/>
  <c r="L186" i="4" s="1"/>
  <c r="S185" i="4"/>
  <c r="Q185" i="4"/>
  <c r="H185" i="4"/>
  <c r="W184" i="4"/>
  <c r="X184" i="4" s="1"/>
  <c r="Y184" i="4" s="1"/>
  <c r="U184" i="4"/>
  <c r="L184" i="4" s="1"/>
  <c r="S184" i="4"/>
  <c r="T213" i="4" s="1"/>
  <c r="Q184" i="4"/>
  <c r="H184" i="4"/>
  <c r="AB183" i="4"/>
  <c r="Y183" i="4"/>
  <c r="Z183" i="4" s="1"/>
  <c r="X183" i="4"/>
  <c r="W183" i="4"/>
  <c r="U183" i="4"/>
  <c r="AD183" i="4" s="1"/>
  <c r="S183" i="4"/>
  <c r="Q183" i="4"/>
  <c r="L183" i="4"/>
  <c r="H183" i="4"/>
  <c r="AB182" i="4"/>
  <c r="X182" i="4"/>
  <c r="Y182" i="4" s="1"/>
  <c r="W182" i="4"/>
  <c r="U182" i="4"/>
  <c r="S182" i="4"/>
  <c r="T211" i="4" s="1"/>
  <c r="Q182" i="4"/>
  <c r="R211" i="4" s="1"/>
  <c r="H182" i="4"/>
  <c r="W181" i="4"/>
  <c r="X181" i="4" s="1"/>
  <c r="Y181" i="4" s="1"/>
  <c r="U181" i="4"/>
  <c r="S181" i="4"/>
  <c r="R181" i="4"/>
  <c r="Q181" i="4"/>
  <c r="H181" i="4"/>
  <c r="Z180" i="4"/>
  <c r="W180" i="4"/>
  <c r="X180" i="4" s="1"/>
  <c r="Y180" i="4" s="1"/>
  <c r="U180" i="4"/>
  <c r="AD180" i="4" s="1"/>
  <c r="S180" i="4"/>
  <c r="Q180" i="4"/>
  <c r="R209" i="4" s="1"/>
  <c r="L180" i="4"/>
  <c r="H180" i="4"/>
  <c r="Y179" i="4"/>
  <c r="X179" i="4"/>
  <c r="W179" i="4"/>
  <c r="U179" i="4"/>
  <c r="AD179" i="4" s="1"/>
  <c r="S179" i="4"/>
  <c r="Q179" i="4"/>
  <c r="H179" i="4"/>
  <c r="X178" i="4"/>
  <c r="Y178" i="4" s="1"/>
  <c r="W178" i="4"/>
  <c r="U178" i="4"/>
  <c r="AD178" i="4" s="1"/>
  <c r="S178" i="4"/>
  <c r="Q178" i="4"/>
  <c r="H178" i="4"/>
  <c r="AE177" i="4"/>
  <c r="W177" i="4"/>
  <c r="X177" i="4" s="1"/>
  <c r="Y177" i="4" s="1"/>
  <c r="U177" i="4"/>
  <c r="L178" i="4" s="1"/>
  <c r="S177" i="4"/>
  <c r="Q177" i="4"/>
  <c r="H177" i="4"/>
  <c r="AD176" i="4"/>
  <c r="W176" i="4"/>
  <c r="X176" i="4" s="1"/>
  <c r="Y176" i="4" s="1"/>
  <c r="U176" i="4"/>
  <c r="S176" i="4"/>
  <c r="Q176" i="4"/>
  <c r="L176" i="4"/>
  <c r="H176" i="4"/>
  <c r="W175" i="4"/>
  <c r="X175" i="4" s="1"/>
  <c r="Y175" i="4" s="1"/>
  <c r="U175" i="4"/>
  <c r="AD175" i="4" s="1"/>
  <c r="S175" i="4"/>
  <c r="Q175" i="4"/>
  <c r="L175" i="4"/>
  <c r="H175" i="4"/>
  <c r="X174" i="4"/>
  <c r="Y174" i="4" s="1"/>
  <c r="W174" i="4"/>
  <c r="U174" i="4"/>
  <c r="S174" i="4"/>
  <c r="Q174" i="4"/>
  <c r="L174" i="4"/>
  <c r="H174" i="4"/>
  <c r="W173" i="4"/>
  <c r="X173" i="4" s="1"/>
  <c r="Y173" i="4" s="1"/>
  <c r="U173" i="4"/>
  <c r="S173" i="4"/>
  <c r="Q173" i="4"/>
  <c r="H173" i="4"/>
  <c r="Z172" i="4"/>
  <c r="W172" i="4"/>
  <c r="X172" i="4" s="1"/>
  <c r="Y172" i="4" s="1"/>
  <c r="U172" i="4"/>
  <c r="AD172" i="4" s="1"/>
  <c r="S172" i="4"/>
  <c r="Q172" i="4"/>
  <c r="L172" i="4"/>
  <c r="H172" i="4"/>
  <c r="Y171" i="4"/>
  <c r="X171" i="4"/>
  <c r="W171" i="4"/>
  <c r="U171" i="4"/>
  <c r="S171" i="4"/>
  <c r="Q171" i="4"/>
  <c r="R200" i="4" s="1"/>
  <c r="H171" i="4"/>
  <c r="X170" i="4"/>
  <c r="Y170" i="4" s="1"/>
  <c r="W170" i="4"/>
  <c r="U170" i="4"/>
  <c r="S170" i="4"/>
  <c r="Q170" i="4"/>
  <c r="R199" i="4" s="1"/>
  <c r="H170" i="4"/>
  <c r="AE169" i="4"/>
  <c r="W169" i="4"/>
  <c r="X169" i="4" s="1"/>
  <c r="Y169" i="4" s="1"/>
  <c r="U169" i="4"/>
  <c r="L170" i="4" s="1"/>
  <c r="S169" i="4"/>
  <c r="Q169" i="4"/>
  <c r="H169" i="4"/>
  <c r="X168" i="4"/>
  <c r="Y168" i="4" s="1"/>
  <c r="W168" i="4"/>
  <c r="U168" i="4"/>
  <c r="S168" i="4"/>
  <c r="Q168" i="4"/>
  <c r="L168" i="4"/>
  <c r="H168" i="4"/>
  <c r="W167" i="4"/>
  <c r="X167" i="4" s="1"/>
  <c r="Y167" i="4" s="1"/>
  <c r="U167" i="4"/>
  <c r="AD167" i="4" s="1"/>
  <c r="S167" i="4"/>
  <c r="Q167" i="4"/>
  <c r="H167" i="4"/>
  <c r="X166" i="4"/>
  <c r="Y166" i="4" s="1"/>
  <c r="W166" i="4"/>
  <c r="U166" i="4"/>
  <c r="S166" i="4"/>
  <c r="Q166" i="4"/>
  <c r="L166" i="4"/>
  <c r="H166" i="4"/>
  <c r="W165" i="4"/>
  <c r="X165" i="4" s="1"/>
  <c r="Y165" i="4" s="1"/>
  <c r="Z165" i="4" s="1"/>
  <c r="U165" i="4"/>
  <c r="S165" i="4"/>
  <c r="Q165" i="4"/>
  <c r="H165" i="4"/>
  <c r="Z164" i="4"/>
  <c r="Y164" i="4"/>
  <c r="X164" i="4"/>
  <c r="W164" i="4"/>
  <c r="U164" i="4"/>
  <c r="S164" i="4"/>
  <c r="Q164" i="4"/>
  <c r="R189" i="4" s="1"/>
  <c r="L164" i="4"/>
  <c r="H164" i="4"/>
  <c r="Y163" i="4"/>
  <c r="X163" i="4"/>
  <c r="W163" i="4"/>
  <c r="U163" i="4"/>
  <c r="S163" i="4"/>
  <c r="T192" i="4" s="1"/>
  <c r="Q163" i="4"/>
  <c r="H163" i="4"/>
  <c r="W162" i="4"/>
  <c r="X162" i="4" s="1"/>
  <c r="Y162" i="4" s="1"/>
  <c r="U162" i="4"/>
  <c r="S162" i="4"/>
  <c r="Q162" i="4"/>
  <c r="H162" i="4"/>
  <c r="AD161" i="4"/>
  <c r="W161" i="4"/>
  <c r="X161" i="4" s="1"/>
  <c r="Y161" i="4" s="1"/>
  <c r="U161" i="4"/>
  <c r="S161" i="4"/>
  <c r="Q161" i="4"/>
  <c r="H161" i="4"/>
  <c r="X160" i="4"/>
  <c r="Y160" i="4" s="1"/>
  <c r="W160" i="4"/>
  <c r="U160" i="4"/>
  <c r="L161" i="4" s="1"/>
  <c r="S160" i="4"/>
  <c r="Q160" i="4"/>
  <c r="L160" i="4"/>
  <c r="H160" i="4"/>
  <c r="AB159" i="4"/>
  <c r="W159" i="4"/>
  <c r="X159" i="4" s="1"/>
  <c r="Y159" i="4" s="1"/>
  <c r="U159" i="4"/>
  <c r="S159" i="4"/>
  <c r="Q159" i="4"/>
  <c r="R188" i="4" s="1"/>
  <c r="H159" i="4"/>
  <c r="AB158" i="4"/>
  <c r="X158" i="4"/>
  <c r="Y158" i="4" s="1"/>
  <c r="W158" i="4"/>
  <c r="U158" i="4"/>
  <c r="S158" i="4"/>
  <c r="T187" i="4" s="1"/>
  <c r="Q158" i="4"/>
  <c r="L158" i="4"/>
  <c r="H158" i="4"/>
  <c r="Z157" i="4"/>
  <c r="W157" i="4"/>
  <c r="X157" i="4" s="1"/>
  <c r="Y157" i="4" s="1"/>
  <c r="U157" i="4"/>
  <c r="S157" i="4"/>
  <c r="Q157" i="4"/>
  <c r="H157" i="4"/>
  <c r="AG156" i="4"/>
  <c r="Z156" i="4"/>
  <c r="Y156" i="4"/>
  <c r="X156" i="4"/>
  <c r="W156" i="4"/>
  <c r="U156" i="4"/>
  <c r="S156" i="4"/>
  <c r="Q156" i="4"/>
  <c r="L156" i="4"/>
  <c r="H156" i="4"/>
  <c r="X155" i="4"/>
  <c r="Y155" i="4" s="1"/>
  <c r="W155" i="4"/>
  <c r="U155" i="4"/>
  <c r="AD155" i="4" s="1"/>
  <c r="S155" i="4"/>
  <c r="Q155" i="4"/>
  <c r="H155" i="4"/>
  <c r="X154" i="4"/>
  <c r="Y154" i="4" s="1"/>
  <c r="AE154" i="4" s="1"/>
  <c r="W154" i="4"/>
  <c r="U154" i="4"/>
  <c r="S154" i="4"/>
  <c r="Q154" i="4"/>
  <c r="H154" i="4"/>
  <c r="AE153" i="4"/>
  <c r="W153" i="4"/>
  <c r="X153" i="4" s="1"/>
  <c r="Y153" i="4" s="1"/>
  <c r="U153" i="4"/>
  <c r="L153" i="4" s="1"/>
  <c r="S153" i="4"/>
  <c r="Q153" i="4"/>
  <c r="H153" i="4"/>
  <c r="X152" i="4"/>
  <c r="Y152" i="4" s="1"/>
  <c r="W152" i="4"/>
  <c r="U152" i="4"/>
  <c r="S152" i="4"/>
  <c r="Q152" i="4"/>
  <c r="L152" i="4"/>
  <c r="H152" i="4"/>
  <c r="AB151" i="4"/>
  <c r="W151" i="4"/>
  <c r="X151" i="4" s="1"/>
  <c r="Y151" i="4" s="1"/>
  <c r="U151" i="4"/>
  <c r="S151" i="4"/>
  <c r="T180" i="4" s="1"/>
  <c r="Q151" i="4"/>
  <c r="H151" i="4"/>
  <c r="AB150" i="4"/>
  <c r="X150" i="4"/>
  <c r="Y150" i="4" s="1"/>
  <c r="W150" i="4"/>
  <c r="U150" i="4"/>
  <c r="AG150" i="4" s="1"/>
  <c r="S150" i="4"/>
  <c r="Q150" i="4"/>
  <c r="R179" i="4" s="1"/>
  <c r="L150" i="4"/>
  <c r="H150" i="4"/>
  <c r="Z149" i="4"/>
  <c r="W149" i="4"/>
  <c r="X149" i="4" s="1"/>
  <c r="Y149" i="4" s="1"/>
  <c r="U149" i="4"/>
  <c r="S149" i="4"/>
  <c r="Q149" i="4"/>
  <c r="R178" i="4" s="1"/>
  <c r="H149" i="4"/>
  <c r="AB148" i="4"/>
  <c r="Z148" i="4"/>
  <c r="Y148" i="4"/>
  <c r="X148" i="4"/>
  <c r="W148" i="4"/>
  <c r="U148" i="4"/>
  <c r="L149" i="4" s="1"/>
  <c r="S148" i="4"/>
  <c r="Q148" i="4"/>
  <c r="H148" i="4"/>
  <c r="Y147" i="4"/>
  <c r="X147" i="4"/>
  <c r="W147" i="4"/>
  <c r="U147" i="4"/>
  <c r="S147" i="4"/>
  <c r="Q147" i="4"/>
  <c r="H147" i="4"/>
  <c r="AE146" i="4"/>
  <c r="AB146" i="4"/>
  <c r="X146" i="4"/>
  <c r="Y146" i="4" s="1"/>
  <c r="Z146" i="4" s="1"/>
  <c r="W146" i="4"/>
  <c r="U146" i="4"/>
  <c r="S146" i="4"/>
  <c r="T175" i="4" s="1"/>
  <c r="Q146" i="4"/>
  <c r="R175" i="4" s="1"/>
  <c r="H146" i="4"/>
  <c r="Y145" i="4"/>
  <c r="W145" i="4"/>
  <c r="X145" i="4" s="1"/>
  <c r="U145" i="4"/>
  <c r="L146" i="4" s="1"/>
  <c r="S145" i="4"/>
  <c r="Q145" i="4"/>
  <c r="L145" i="4"/>
  <c r="H145" i="4"/>
  <c r="X144" i="4"/>
  <c r="Y144" i="4" s="1"/>
  <c r="W144" i="4"/>
  <c r="U144" i="4"/>
  <c r="S144" i="4"/>
  <c r="Q144" i="4"/>
  <c r="R173" i="4" s="1"/>
  <c r="H144" i="4"/>
  <c r="AG143" i="4"/>
  <c r="AE143" i="4"/>
  <c r="AB143" i="4"/>
  <c r="Y143" i="4"/>
  <c r="W143" i="4"/>
  <c r="X143" i="4" s="1"/>
  <c r="U143" i="4"/>
  <c r="S143" i="4"/>
  <c r="T172" i="4" s="1"/>
  <c r="Q143" i="4"/>
  <c r="R172" i="4" s="1"/>
  <c r="L143" i="4"/>
  <c r="H143" i="4"/>
  <c r="W142" i="4"/>
  <c r="X142" i="4" s="1"/>
  <c r="Y142" i="4" s="1"/>
  <c r="U142" i="4"/>
  <c r="S142" i="4"/>
  <c r="Q142" i="4"/>
  <c r="R171" i="4" s="1"/>
  <c r="H142" i="4"/>
  <c r="W141" i="4"/>
  <c r="X141" i="4" s="1"/>
  <c r="Y141" i="4" s="1"/>
  <c r="Z141" i="4" s="1"/>
  <c r="U141" i="4"/>
  <c r="S141" i="4"/>
  <c r="Q141" i="4"/>
  <c r="H141" i="4"/>
  <c r="Z140" i="4"/>
  <c r="Y140" i="4"/>
  <c r="X140" i="4"/>
  <c r="W140" i="4"/>
  <c r="U140" i="4"/>
  <c r="L140" i="4" s="1"/>
  <c r="S140" i="4"/>
  <c r="Q140" i="4"/>
  <c r="R169" i="4" s="1"/>
  <c r="H140" i="4"/>
  <c r="AB139" i="4"/>
  <c r="Z139" i="4"/>
  <c r="Y139" i="4"/>
  <c r="AE139" i="4" s="1"/>
  <c r="X139" i="4"/>
  <c r="W139" i="4"/>
  <c r="U139" i="4"/>
  <c r="S139" i="4"/>
  <c r="Q139" i="4"/>
  <c r="H139" i="4"/>
  <c r="X138" i="4"/>
  <c r="Y138" i="4" s="1"/>
  <c r="W138" i="4"/>
  <c r="U138" i="4"/>
  <c r="S138" i="4"/>
  <c r="T167" i="4" s="1"/>
  <c r="Q138" i="4"/>
  <c r="H138" i="4"/>
  <c r="X137" i="4"/>
  <c r="Y137" i="4" s="1"/>
  <c r="W137" i="4"/>
  <c r="U137" i="4"/>
  <c r="L138" i="4" s="1"/>
  <c r="S137" i="4"/>
  <c r="Q137" i="4"/>
  <c r="R166" i="4" s="1"/>
  <c r="H137" i="4"/>
  <c r="W136" i="4"/>
  <c r="X136" i="4" s="1"/>
  <c r="Y136" i="4" s="1"/>
  <c r="U136" i="4"/>
  <c r="AD136" i="4" s="1"/>
  <c r="S136" i="4"/>
  <c r="Q136" i="4"/>
  <c r="R165" i="4" s="1"/>
  <c r="H136" i="4"/>
  <c r="X135" i="4"/>
  <c r="Y135" i="4" s="1"/>
  <c r="W135" i="4"/>
  <c r="U135" i="4"/>
  <c r="S135" i="4"/>
  <c r="Q135" i="4"/>
  <c r="L135" i="4"/>
  <c r="H135" i="4"/>
  <c r="W134" i="4"/>
  <c r="X134" i="4" s="1"/>
  <c r="Y134" i="4" s="1"/>
  <c r="U134" i="4"/>
  <c r="AD134" i="4" s="1"/>
  <c r="S134" i="4"/>
  <c r="Q134" i="4"/>
  <c r="R163" i="4" s="1"/>
  <c r="L134" i="4"/>
  <c r="H134" i="4"/>
  <c r="X133" i="4"/>
  <c r="Y133" i="4" s="1"/>
  <c r="W133" i="4"/>
  <c r="U133" i="4"/>
  <c r="AD133" i="4" s="1"/>
  <c r="S133" i="4"/>
  <c r="Q133" i="4"/>
  <c r="H133" i="4"/>
  <c r="W132" i="4"/>
  <c r="X132" i="4" s="1"/>
  <c r="Y132" i="4" s="1"/>
  <c r="U132" i="4"/>
  <c r="L133" i="4" s="1"/>
  <c r="S132" i="4"/>
  <c r="Q132" i="4"/>
  <c r="H132" i="4"/>
  <c r="X131" i="4"/>
  <c r="Y131" i="4" s="1"/>
  <c r="W131" i="4"/>
  <c r="U131" i="4"/>
  <c r="AG131" i="4" s="1"/>
  <c r="S131" i="4"/>
  <c r="T160" i="4" s="1"/>
  <c r="Q131" i="4"/>
  <c r="L131" i="4"/>
  <c r="H131" i="4"/>
  <c r="W130" i="4"/>
  <c r="X130" i="4" s="1"/>
  <c r="Y130" i="4" s="1"/>
  <c r="U130" i="4"/>
  <c r="AD130" i="4" s="1"/>
  <c r="S130" i="4"/>
  <c r="T159" i="4" s="1"/>
  <c r="Q130" i="4"/>
  <c r="H130" i="4"/>
  <c r="AB129" i="4"/>
  <c r="Y129" i="4"/>
  <c r="Z129" i="4" s="1"/>
  <c r="X129" i="4"/>
  <c r="W129" i="4"/>
  <c r="U129" i="4"/>
  <c r="AD129" i="4" s="1"/>
  <c r="S129" i="4"/>
  <c r="T158" i="4" s="1"/>
  <c r="Q129" i="4"/>
  <c r="R158" i="4" s="1"/>
  <c r="L129" i="4"/>
  <c r="H129" i="4"/>
  <c r="X128" i="4"/>
  <c r="Y128" i="4" s="1"/>
  <c r="W128" i="4"/>
  <c r="U128" i="4"/>
  <c r="AG128" i="4" s="1"/>
  <c r="S128" i="4"/>
  <c r="Q128" i="4"/>
  <c r="R157" i="4" s="1"/>
  <c r="H128" i="4"/>
  <c r="W127" i="4"/>
  <c r="X127" i="4" s="1"/>
  <c r="Y127" i="4" s="1"/>
  <c r="U127" i="4"/>
  <c r="AD127" i="4" s="1"/>
  <c r="S127" i="4"/>
  <c r="Q127" i="4"/>
  <c r="R156" i="4" s="1"/>
  <c r="H127" i="4"/>
  <c r="AG126" i="4"/>
  <c r="Y126" i="4"/>
  <c r="AE126" i="4" s="1"/>
  <c r="X126" i="4"/>
  <c r="W126" i="4"/>
  <c r="U126" i="4"/>
  <c r="AD126" i="4" s="1"/>
  <c r="S126" i="4"/>
  <c r="Q126" i="4"/>
  <c r="L126" i="4"/>
  <c r="H126" i="4"/>
  <c r="X125" i="4"/>
  <c r="Y125" i="4" s="1"/>
  <c r="W125" i="4"/>
  <c r="U125" i="4"/>
  <c r="AD125" i="4" s="1"/>
  <c r="S125" i="4"/>
  <c r="Q125" i="4"/>
  <c r="H125" i="4"/>
  <c r="W124" i="4"/>
  <c r="X124" i="4" s="1"/>
  <c r="Y124" i="4" s="1"/>
  <c r="U124" i="4"/>
  <c r="L125" i="4" s="1"/>
  <c r="S124" i="4"/>
  <c r="Q124" i="4"/>
  <c r="H124" i="4"/>
  <c r="X123" i="4"/>
  <c r="Y123" i="4" s="1"/>
  <c r="W123" i="4"/>
  <c r="U123" i="4"/>
  <c r="AG123" i="4" s="1"/>
  <c r="S123" i="4"/>
  <c r="T152" i="4" s="1"/>
  <c r="Q123" i="4"/>
  <c r="H123" i="4"/>
  <c r="W122" i="4"/>
  <c r="X122" i="4" s="1"/>
  <c r="Y122" i="4" s="1"/>
  <c r="U122" i="4"/>
  <c r="AD122" i="4" s="1"/>
  <c r="S122" i="4"/>
  <c r="T151" i="4" s="1"/>
  <c r="Q122" i="4"/>
  <c r="H122" i="4"/>
  <c r="AB121" i="4"/>
  <c r="Y121" i="4"/>
  <c r="Z121" i="4" s="1"/>
  <c r="X121" i="4"/>
  <c r="W121" i="4"/>
  <c r="U121" i="4"/>
  <c r="AD121" i="4" s="1"/>
  <c r="S121" i="4"/>
  <c r="T150" i="4" s="1"/>
  <c r="Q121" i="4"/>
  <c r="R150" i="4" s="1"/>
  <c r="L121" i="4"/>
  <c r="H121" i="4"/>
  <c r="X120" i="4"/>
  <c r="Y120" i="4" s="1"/>
  <c r="W120" i="4"/>
  <c r="U120" i="4"/>
  <c r="AG120" i="4" s="1"/>
  <c r="S120" i="4"/>
  <c r="Q120" i="4"/>
  <c r="R149" i="4" s="1"/>
  <c r="H120" i="4"/>
  <c r="W119" i="4"/>
  <c r="X119" i="4" s="1"/>
  <c r="Y119" i="4" s="1"/>
  <c r="U119" i="4"/>
  <c r="AD119" i="4" s="1"/>
  <c r="S119" i="4"/>
  <c r="Q119" i="4"/>
  <c r="R148" i="4" s="1"/>
  <c r="H119" i="4"/>
  <c r="AG118" i="4"/>
  <c r="Y118" i="4"/>
  <c r="AE118" i="4" s="1"/>
  <c r="X118" i="4"/>
  <c r="W118" i="4"/>
  <c r="U118" i="4"/>
  <c r="AD118" i="4" s="1"/>
  <c r="S118" i="4"/>
  <c r="T147" i="4" s="1"/>
  <c r="Q118" i="4"/>
  <c r="R147" i="4" s="1"/>
  <c r="L118" i="4"/>
  <c r="H118" i="4"/>
  <c r="X117" i="4"/>
  <c r="Y117" i="4" s="1"/>
  <c r="W117" i="4"/>
  <c r="U117" i="4"/>
  <c r="AD117" i="4" s="1"/>
  <c r="S117" i="4"/>
  <c r="Q117" i="4"/>
  <c r="H117" i="4"/>
  <c r="W116" i="4"/>
  <c r="X116" i="4" s="1"/>
  <c r="Y116" i="4" s="1"/>
  <c r="U116" i="4"/>
  <c r="L117" i="4" s="1"/>
  <c r="S116" i="4"/>
  <c r="Q116" i="4"/>
  <c r="R145" i="4" s="1"/>
  <c r="H116" i="4"/>
  <c r="X115" i="4"/>
  <c r="Y115" i="4" s="1"/>
  <c r="W115" i="4"/>
  <c r="U115" i="4"/>
  <c r="AD115" i="4" s="1"/>
  <c r="S115" i="4"/>
  <c r="T144" i="4" s="1"/>
  <c r="Q115" i="4"/>
  <c r="L115" i="4"/>
  <c r="H115" i="4"/>
  <c r="W114" i="4"/>
  <c r="X114" i="4" s="1"/>
  <c r="Y114" i="4" s="1"/>
  <c r="U114" i="4"/>
  <c r="AD114" i="4" s="1"/>
  <c r="S114" i="4"/>
  <c r="T143" i="4" s="1"/>
  <c r="Q114" i="4"/>
  <c r="H114" i="4"/>
  <c r="AB113" i="4"/>
  <c r="Y113" i="4"/>
  <c r="Z113" i="4" s="1"/>
  <c r="X113" i="4"/>
  <c r="W113" i="4"/>
  <c r="U113" i="4"/>
  <c r="AD113" i="4" s="1"/>
  <c r="S113" i="4"/>
  <c r="T142" i="4" s="1"/>
  <c r="Q113" i="4"/>
  <c r="R142" i="4" s="1"/>
  <c r="L113" i="4"/>
  <c r="H113" i="4"/>
  <c r="X112" i="4"/>
  <c r="Y112" i="4" s="1"/>
  <c r="W112" i="4"/>
  <c r="U112" i="4"/>
  <c r="S112" i="4"/>
  <c r="T141" i="4" s="1"/>
  <c r="Q112" i="4"/>
  <c r="R141" i="4" s="1"/>
  <c r="H112" i="4"/>
  <c r="W111" i="4"/>
  <c r="X111" i="4" s="1"/>
  <c r="Y111" i="4" s="1"/>
  <c r="U111" i="4"/>
  <c r="AD111" i="4" s="1"/>
  <c r="S111" i="4"/>
  <c r="T140" i="4" s="1"/>
  <c r="Q111" i="4"/>
  <c r="R140" i="4" s="1"/>
  <c r="H111" i="4"/>
  <c r="AG110" i="4"/>
  <c r="Y110" i="4"/>
  <c r="AE110" i="4" s="1"/>
  <c r="X110" i="4"/>
  <c r="W110" i="4"/>
  <c r="U110" i="4"/>
  <c r="AD110" i="4" s="1"/>
  <c r="S110" i="4"/>
  <c r="Q110" i="4"/>
  <c r="R139" i="4" s="1"/>
  <c r="L110" i="4"/>
  <c r="H110" i="4"/>
  <c r="X109" i="4"/>
  <c r="Y109" i="4" s="1"/>
  <c r="W109" i="4"/>
  <c r="U109" i="4"/>
  <c r="AD109" i="4" s="1"/>
  <c r="S109" i="4"/>
  <c r="Q109" i="4"/>
  <c r="R138" i="4" s="1"/>
  <c r="H109" i="4"/>
  <c r="W108" i="4"/>
  <c r="X108" i="4" s="1"/>
  <c r="Y108" i="4" s="1"/>
  <c r="U108" i="4"/>
  <c r="L109" i="4" s="1"/>
  <c r="S108" i="4"/>
  <c r="Q108" i="4"/>
  <c r="R137" i="4" s="1"/>
  <c r="H108" i="4"/>
  <c r="AD107" i="4"/>
  <c r="X107" i="4"/>
  <c r="Y107" i="4" s="1"/>
  <c r="W107" i="4"/>
  <c r="U107" i="4"/>
  <c r="AG107" i="4" s="1"/>
  <c r="S107" i="4"/>
  <c r="T136" i="4" s="1"/>
  <c r="Q107" i="4"/>
  <c r="L107" i="4"/>
  <c r="H107" i="4"/>
  <c r="W106" i="4"/>
  <c r="X106" i="4" s="1"/>
  <c r="Y106" i="4" s="1"/>
  <c r="U106" i="4"/>
  <c r="AD135" i="4" s="1"/>
  <c r="S106" i="4"/>
  <c r="T135" i="4" s="1"/>
  <c r="Q106" i="4"/>
  <c r="H106" i="4"/>
  <c r="AB105" i="4"/>
  <c r="Y105" i="4"/>
  <c r="Z105" i="4" s="1"/>
  <c r="X105" i="4"/>
  <c r="W105" i="4"/>
  <c r="U105" i="4"/>
  <c r="AD105" i="4" s="1"/>
  <c r="S105" i="4"/>
  <c r="Q105" i="4"/>
  <c r="R134" i="4" s="1"/>
  <c r="L105" i="4"/>
  <c r="H105" i="4"/>
  <c r="X104" i="4"/>
  <c r="Y104" i="4" s="1"/>
  <c r="W104" i="4"/>
  <c r="U104" i="4"/>
  <c r="S104" i="4"/>
  <c r="T133" i="4" s="1"/>
  <c r="Q104" i="4"/>
  <c r="R133" i="4" s="1"/>
  <c r="H104" i="4"/>
  <c r="Z103" i="4"/>
  <c r="W103" i="4"/>
  <c r="X103" i="4" s="1"/>
  <c r="Y103" i="4" s="1"/>
  <c r="U103" i="4"/>
  <c r="AD103" i="4" s="1"/>
  <c r="S103" i="4"/>
  <c r="T132" i="4" s="1"/>
  <c r="Q103" i="4"/>
  <c r="H103" i="4"/>
  <c r="AG102" i="4"/>
  <c r="Y102" i="4"/>
  <c r="X102" i="4"/>
  <c r="W102" i="4"/>
  <c r="U102" i="4"/>
  <c r="AD102" i="4" s="1"/>
  <c r="S102" i="4"/>
  <c r="T131" i="4" s="1"/>
  <c r="Q102" i="4"/>
  <c r="R131" i="4" s="1"/>
  <c r="L102" i="4"/>
  <c r="H102" i="4"/>
  <c r="X101" i="4"/>
  <c r="Y101" i="4" s="1"/>
  <c r="W101" i="4"/>
  <c r="U101" i="4"/>
  <c r="AD101" i="4" s="1"/>
  <c r="S101" i="4"/>
  <c r="Q101" i="4"/>
  <c r="H101" i="4"/>
  <c r="AE100" i="4"/>
  <c r="W100" i="4"/>
  <c r="X100" i="4" s="1"/>
  <c r="Y100" i="4" s="1"/>
  <c r="U100" i="4"/>
  <c r="L101" i="4" s="1"/>
  <c r="S100" i="4"/>
  <c r="T129" i="4" s="1"/>
  <c r="Q100" i="4"/>
  <c r="R129" i="4" s="1"/>
  <c r="H100" i="4"/>
  <c r="AD99" i="4"/>
  <c r="X99" i="4"/>
  <c r="Y99" i="4" s="1"/>
  <c r="W99" i="4"/>
  <c r="U99" i="4"/>
  <c r="L99" i="4" s="1"/>
  <c r="S99" i="4"/>
  <c r="T128" i="4" s="1"/>
  <c r="Q99" i="4"/>
  <c r="H99" i="4"/>
  <c r="W98" i="4"/>
  <c r="X98" i="4" s="1"/>
  <c r="Y98" i="4" s="1"/>
  <c r="U98" i="4"/>
  <c r="AG98" i="4" s="1"/>
  <c r="S98" i="4"/>
  <c r="T127" i="4" s="1"/>
  <c r="Q98" i="4"/>
  <c r="R127" i="4" s="1"/>
  <c r="H98" i="4"/>
  <c r="AB97" i="4"/>
  <c r="Y97" i="4"/>
  <c r="Z97" i="4" s="1"/>
  <c r="X97" i="4"/>
  <c r="W97" i="4"/>
  <c r="U97" i="4"/>
  <c r="AD97" i="4" s="1"/>
  <c r="S97" i="4"/>
  <c r="Q97" i="4"/>
  <c r="R126" i="4" s="1"/>
  <c r="L97" i="4"/>
  <c r="H97" i="4"/>
  <c r="X96" i="4"/>
  <c r="Y96" i="4" s="1"/>
  <c r="W96" i="4"/>
  <c r="U96" i="4"/>
  <c r="AG96" i="4" s="1"/>
  <c r="S96" i="4"/>
  <c r="Q96" i="4"/>
  <c r="R125" i="4" s="1"/>
  <c r="H96" i="4"/>
  <c r="Z95" i="4"/>
  <c r="W95" i="4"/>
  <c r="X95" i="4" s="1"/>
  <c r="Y95" i="4" s="1"/>
  <c r="U95" i="4"/>
  <c r="AD95" i="4" s="1"/>
  <c r="S95" i="4"/>
  <c r="Q95" i="4"/>
  <c r="H95" i="4"/>
  <c r="AG94" i="4"/>
  <c r="Y94" i="4"/>
  <c r="X94" i="4"/>
  <c r="W94" i="4"/>
  <c r="U94" i="4"/>
  <c r="AD94" i="4" s="1"/>
  <c r="S94" i="4"/>
  <c r="Q94" i="4"/>
  <c r="L94" i="4"/>
  <c r="H94" i="4"/>
  <c r="X93" i="4"/>
  <c r="Y93" i="4" s="1"/>
  <c r="W93" i="4"/>
  <c r="U93" i="4"/>
  <c r="AD93" i="4" s="1"/>
  <c r="S93" i="4"/>
  <c r="Q93" i="4"/>
  <c r="R122" i="4" s="1"/>
  <c r="H93" i="4"/>
  <c r="AE92" i="4"/>
  <c r="W92" i="4"/>
  <c r="X92" i="4" s="1"/>
  <c r="Y92" i="4" s="1"/>
  <c r="U92" i="4"/>
  <c r="L93" i="4" s="1"/>
  <c r="S92" i="4"/>
  <c r="Q92" i="4"/>
  <c r="H92" i="4"/>
  <c r="AD91" i="4"/>
  <c r="X91" i="4"/>
  <c r="Y91" i="4" s="1"/>
  <c r="W91" i="4"/>
  <c r="U91" i="4"/>
  <c r="S91" i="4"/>
  <c r="T120" i="4" s="1"/>
  <c r="Q91" i="4"/>
  <c r="L91" i="4"/>
  <c r="H91" i="4"/>
  <c r="W90" i="4"/>
  <c r="X90" i="4" s="1"/>
  <c r="Y90" i="4" s="1"/>
  <c r="U90" i="4"/>
  <c r="AG90" i="4" s="1"/>
  <c r="S90" i="4"/>
  <c r="T119" i="4" s="1"/>
  <c r="Q90" i="4"/>
  <c r="R119" i="4" s="1"/>
  <c r="H90" i="4"/>
  <c r="AB89" i="4"/>
  <c r="Y89" i="4"/>
  <c r="Z89" i="4" s="1"/>
  <c r="X89" i="4"/>
  <c r="W89" i="4"/>
  <c r="U89" i="4"/>
  <c r="AD89" i="4" s="1"/>
  <c r="S89" i="4"/>
  <c r="Q89" i="4"/>
  <c r="R118" i="4" s="1"/>
  <c r="L89" i="4"/>
  <c r="H89" i="4"/>
  <c r="X88" i="4"/>
  <c r="Y88" i="4" s="1"/>
  <c r="W88" i="4"/>
  <c r="U88" i="4"/>
  <c r="S88" i="4"/>
  <c r="Q88" i="4"/>
  <c r="R117" i="4" s="1"/>
  <c r="H88" i="4"/>
  <c r="W87" i="4"/>
  <c r="X87" i="4" s="1"/>
  <c r="Y87" i="4" s="1"/>
  <c r="U87" i="4"/>
  <c r="AD87" i="4" s="1"/>
  <c r="S87" i="4"/>
  <c r="Q87" i="4"/>
  <c r="H87" i="4"/>
  <c r="AG86" i="4"/>
  <c r="Y86" i="4"/>
  <c r="X86" i="4"/>
  <c r="W86" i="4"/>
  <c r="U86" i="4"/>
  <c r="AD86" i="4" s="1"/>
  <c r="S86" i="4"/>
  <c r="Q86" i="4"/>
  <c r="R115" i="4" s="1"/>
  <c r="L86" i="4"/>
  <c r="H86" i="4"/>
  <c r="X85" i="4"/>
  <c r="Y85" i="4" s="1"/>
  <c r="W85" i="4"/>
  <c r="U85" i="4"/>
  <c r="AD85" i="4" s="1"/>
  <c r="S85" i="4"/>
  <c r="Q85" i="4"/>
  <c r="H85" i="4"/>
  <c r="W84" i="4"/>
  <c r="X84" i="4" s="1"/>
  <c r="Y84" i="4" s="1"/>
  <c r="U84" i="4"/>
  <c r="L85" i="4" s="1"/>
  <c r="S84" i="4"/>
  <c r="Q84" i="4"/>
  <c r="R113" i="4" s="1"/>
  <c r="H84" i="4"/>
  <c r="X83" i="4"/>
  <c r="Y83" i="4" s="1"/>
  <c r="W83" i="4"/>
  <c r="U83" i="4"/>
  <c r="L83" i="4" s="1"/>
  <c r="S83" i="4"/>
  <c r="Q83" i="4"/>
  <c r="H83" i="4"/>
  <c r="W82" i="4"/>
  <c r="X82" i="4" s="1"/>
  <c r="Y82" i="4" s="1"/>
  <c r="U82" i="4"/>
  <c r="AG82" i="4" s="1"/>
  <c r="S82" i="4"/>
  <c r="Q82" i="4"/>
  <c r="R111" i="4" s="1"/>
  <c r="H82" i="4"/>
  <c r="AB81" i="4"/>
  <c r="W81" i="4"/>
  <c r="X81" i="4" s="1"/>
  <c r="Y81" i="4" s="1"/>
  <c r="U81" i="4"/>
  <c r="AD81" i="4" s="1"/>
  <c r="S81" i="4"/>
  <c r="T110" i="4" s="1"/>
  <c r="Q81" i="4"/>
  <c r="L81" i="4"/>
  <c r="H81" i="4"/>
  <c r="X80" i="4"/>
  <c r="Y80" i="4" s="1"/>
  <c r="W80" i="4"/>
  <c r="U80" i="4"/>
  <c r="AG80" i="4" s="1"/>
  <c r="S80" i="4"/>
  <c r="Q80" i="4"/>
  <c r="R109" i="4" s="1"/>
  <c r="H80" i="4"/>
  <c r="Z79" i="4"/>
  <c r="W79" i="4"/>
  <c r="X79" i="4" s="1"/>
  <c r="Y79" i="4" s="1"/>
  <c r="U79" i="4"/>
  <c r="AD79" i="4" s="1"/>
  <c r="S79" i="4"/>
  <c r="Q79" i="4"/>
  <c r="H79" i="4"/>
  <c r="AG78" i="4"/>
  <c r="Y78" i="4"/>
  <c r="X78" i="4"/>
  <c r="W78" i="4"/>
  <c r="U78" i="4"/>
  <c r="AD78" i="4" s="1"/>
  <c r="S78" i="4"/>
  <c r="Q78" i="4"/>
  <c r="L78" i="4"/>
  <c r="H78" i="4"/>
  <c r="X77" i="4"/>
  <c r="Y77" i="4" s="1"/>
  <c r="W77" i="4"/>
  <c r="U77" i="4"/>
  <c r="AD77" i="4" s="1"/>
  <c r="S77" i="4"/>
  <c r="Q77" i="4"/>
  <c r="R106" i="4" s="1"/>
  <c r="H77" i="4"/>
  <c r="AE76" i="4"/>
  <c r="W76" i="4"/>
  <c r="X76" i="4" s="1"/>
  <c r="Y76" i="4" s="1"/>
  <c r="U76" i="4"/>
  <c r="L77" i="4" s="1"/>
  <c r="S76" i="4"/>
  <c r="T105" i="4" s="1"/>
  <c r="Q76" i="4"/>
  <c r="H76" i="4"/>
  <c r="AD75" i="4"/>
  <c r="X75" i="4"/>
  <c r="Y75" i="4" s="1"/>
  <c r="W75" i="4"/>
  <c r="U75" i="4"/>
  <c r="S75" i="4"/>
  <c r="T104" i="4" s="1"/>
  <c r="Q75" i="4"/>
  <c r="L75" i="4"/>
  <c r="H75" i="4"/>
  <c r="W74" i="4"/>
  <c r="X74" i="4" s="1"/>
  <c r="Y74" i="4" s="1"/>
  <c r="U74" i="4"/>
  <c r="AG74" i="4" s="1"/>
  <c r="S74" i="4"/>
  <c r="T103" i="4" s="1"/>
  <c r="Q74" i="4"/>
  <c r="H74" i="4"/>
  <c r="AB73" i="4"/>
  <c r="Y73" i="4"/>
  <c r="Z73" i="4" s="1"/>
  <c r="X73" i="4"/>
  <c r="W73" i="4"/>
  <c r="U73" i="4"/>
  <c r="AD73" i="4" s="1"/>
  <c r="S73" i="4"/>
  <c r="T102" i="4" s="1"/>
  <c r="Q73" i="4"/>
  <c r="L73" i="4"/>
  <c r="H73" i="4"/>
  <c r="X72" i="4"/>
  <c r="Y72" i="4" s="1"/>
  <c r="W72" i="4"/>
  <c r="U72" i="4"/>
  <c r="S72" i="4"/>
  <c r="Q72" i="4"/>
  <c r="H72" i="4"/>
  <c r="W71" i="4"/>
  <c r="X71" i="4" s="1"/>
  <c r="Y71" i="4" s="1"/>
  <c r="U71" i="4"/>
  <c r="AD71" i="4" s="1"/>
  <c r="S71" i="4"/>
  <c r="Q71" i="4"/>
  <c r="R100" i="4" s="1"/>
  <c r="H71" i="4"/>
  <c r="AG70" i="4"/>
  <c r="Y70" i="4"/>
  <c r="X70" i="4"/>
  <c r="W70" i="4"/>
  <c r="U70" i="4"/>
  <c r="AD70" i="4" s="1"/>
  <c r="S70" i="4"/>
  <c r="Q70" i="4"/>
  <c r="R99" i="4" s="1"/>
  <c r="L70" i="4"/>
  <c r="H70" i="4"/>
  <c r="X69" i="4"/>
  <c r="Y69" i="4" s="1"/>
  <c r="W69" i="4"/>
  <c r="U69" i="4"/>
  <c r="AD69" i="4" s="1"/>
  <c r="S69" i="4"/>
  <c r="Q69" i="4"/>
  <c r="H69" i="4"/>
  <c r="W68" i="4"/>
  <c r="X68" i="4" s="1"/>
  <c r="Y68" i="4" s="1"/>
  <c r="U68" i="4"/>
  <c r="L69" i="4" s="1"/>
  <c r="S68" i="4"/>
  <c r="Q68" i="4"/>
  <c r="R97" i="4" s="1"/>
  <c r="H68" i="4"/>
  <c r="X67" i="4"/>
  <c r="Y67" i="4" s="1"/>
  <c r="W67" i="4"/>
  <c r="U67" i="4"/>
  <c r="L67" i="4" s="1"/>
  <c r="S67" i="4"/>
  <c r="Q67" i="4"/>
  <c r="H67" i="4"/>
  <c r="W66" i="4"/>
  <c r="X66" i="4" s="1"/>
  <c r="Y66" i="4" s="1"/>
  <c r="U66" i="4"/>
  <c r="AD66" i="4" s="1"/>
  <c r="S66" i="4"/>
  <c r="Q66" i="4"/>
  <c r="R95" i="4" s="1"/>
  <c r="H66" i="4"/>
  <c r="AB65" i="4"/>
  <c r="W65" i="4"/>
  <c r="X65" i="4" s="1"/>
  <c r="Y65" i="4" s="1"/>
  <c r="U65" i="4"/>
  <c r="AD65" i="4" s="1"/>
  <c r="S65" i="4"/>
  <c r="T94" i="4" s="1"/>
  <c r="Q65" i="4"/>
  <c r="L65" i="4"/>
  <c r="H65" i="4"/>
  <c r="X64" i="4"/>
  <c r="Y64" i="4" s="1"/>
  <c r="W64" i="4"/>
  <c r="U64" i="4"/>
  <c r="AG64" i="4" s="1"/>
  <c r="S64" i="4"/>
  <c r="T93" i="4" s="1"/>
  <c r="Q64" i="4"/>
  <c r="R93" i="4" s="1"/>
  <c r="H64" i="4"/>
  <c r="Z63" i="4"/>
  <c r="W63" i="4"/>
  <c r="X63" i="4" s="1"/>
  <c r="Y63" i="4" s="1"/>
  <c r="U63" i="4"/>
  <c r="AD63" i="4" s="1"/>
  <c r="S63" i="4"/>
  <c r="T92" i="4" s="1"/>
  <c r="Q63" i="4"/>
  <c r="H63" i="4"/>
  <c r="AG62" i="4"/>
  <c r="Y62" i="4"/>
  <c r="X62" i="4"/>
  <c r="W62" i="4"/>
  <c r="U62" i="4"/>
  <c r="AD62" i="4" s="1"/>
  <c r="S62" i="4"/>
  <c r="T91" i="4" s="1"/>
  <c r="Q62" i="4"/>
  <c r="L62" i="4"/>
  <c r="H62" i="4"/>
  <c r="X61" i="4"/>
  <c r="Y61" i="4" s="1"/>
  <c r="W61" i="4"/>
  <c r="U61" i="4"/>
  <c r="AD61" i="4" s="1"/>
  <c r="S61" i="4"/>
  <c r="Q61" i="4"/>
  <c r="R90" i="4" s="1"/>
  <c r="H61" i="4"/>
  <c r="AE60" i="4"/>
  <c r="W60" i="4"/>
  <c r="X60" i="4" s="1"/>
  <c r="Y60" i="4" s="1"/>
  <c r="U60" i="4"/>
  <c r="L61" i="4" s="1"/>
  <c r="S60" i="4"/>
  <c r="T89" i="4" s="1"/>
  <c r="Q60" i="4"/>
  <c r="H60" i="4"/>
  <c r="AD59" i="4"/>
  <c r="X59" i="4"/>
  <c r="Y59" i="4" s="1"/>
  <c r="W59" i="4"/>
  <c r="U59" i="4"/>
  <c r="S59" i="4"/>
  <c r="T88" i="4" s="1"/>
  <c r="Q59" i="4"/>
  <c r="L59" i="4"/>
  <c r="H59" i="4"/>
  <c r="W58" i="4"/>
  <c r="X58" i="4" s="1"/>
  <c r="Y58" i="4" s="1"/>
  <c r="U58" i="4"/>
  <c r="AG58" i="4" s="1"/>
  <c r="S58" i="4"/>
  <c r="T87" i="4" s="1"/>
  <c r="Q58" i="4"/>
  <c r="H58" i="4"/>
  <c r="AB57" i="4"/>
  <c r="Y57" i="4"/>
  <c r="Z57" i="4" s="1"/>
  <c r="X57" i="4"/>
  <c r="W57" i="4"/>
  <c r="U57" i="4"/>
  <c r="AD57" i="4" s="1"/>
  <c r="S57" i="4"/>
  <c r="T86" i="4" s="1"/>
  <c r="Q57" i="4"/>
  <c r="L57" i="4"/>
  <c r="H57" i="4"/>
  <c r="X56" i="4"/>
  <c r="Y56" i="4" s="1"/>
  <c r="W56" i="4"/>
  <c r="U56" i="4"/>
  <c r="AD56" i="4" s="1"/>
  <c r="S56" i="4"/>
  <c r="Q56" i="4"/>
  <c r="H56" i="4"/>
  <c r="AG55" i="4"/>
  <c r="W55" i="4"/>
  <c r="X55" i="4" s="1"/>
  <c r="Y55" i="4" s="1"/>
  <c r="U55" i="4"/>
  <c r="S55" i="4"/>
  <c r="T84" i="4" s="1"/>
  <c r="Q55" i="4"/>
  <c r="H55" i="4"/>
  <c r="AG54" i="4"/>
  <c r="Y54" i="4"/>
  <c r="X54" i="4"/>
  <c r="W54" i="4"/>
  <c r="U54" i="4"/>
  <c r="AD54" i="4" s="1"/>
  <c r="S54" i="4"/>
  <c r="T83" i="4" s="1"/>
  <c r="Q54" i="4"/>
  <c r="L54" i="4"/>
  <c r="H54" i="4"/>
  <c r="X53" i="4"/>
  <c r="Y53" i="4" s="1"/>
  <c r="W53" i="4"/>
  <c r="U53" i="4"/>
  <c r="AD53" i="4" s="1"/>
  <c r="S53" i="4"/>
  <c r="Q53" i="4"/>
  <c r="R82" i="4" s="1"/>
  <c r="H53" i="4"/>
  <c r="W52" i="4"/>
  <c r="X52" i="4" s="1"/>
  <c r="Y52" i="4" s="1"/>
  <c r="U52" i="4"/>
  <c r="L53" i="4" s="1"/>
  <c r="S52" i="4"/>
  <c r="T81" i="4" s="1"/>
  <c r="Q52" i="4"/>
  <c r="H52" i="4"/>
  <c r="X51" i="4"/>
  <c r="Y51" i="4" s="1"/>
  <c r="W51" i="4"/>
  <c r="U51" i="4"/>
  <c r="S51" i="4"/>
  <c r="T80" i="4" s="1"/>
  <c r="Q51" i="4"/>
  <c r="L51" i="4"/>
  <c r="H51" i="4"/>
  <c r="W50" i="4"/>
  <c r="X50" i="4" s="1"/>
  <c r="Y50" i="4" s="1"/>
  <c r="U50" i="4"/>
  <c r="AG50" i="4" s="1"/>
  <c r="S50" i="4"/>
  <c r="T79" i="4" s="1"/>
  <c r="Q50" i="4"/>
  <c r="H50" i="4"/>
  <c r="AB49" i="4"/>
  <c r="Y49" i="4"/>
  <c r="Z49" i="4" s="1"/>
  <c r="X49" i="4"/>
  <c r="W49" i="4"/>
  <c r="U49" i="4"/>
  <c r="AD49" i="4" s="1"/>
  <c r="S49" i="4"/>
  <c r="T78" i="4" s="1"/>
  <c r="Q49" i="4"/>
  <c r="L49" i="4"/>
  <c r="H49" i="4"/>
  <c r="X48" i="4"/>
  <c r="Y48" i="4" s="1"/>
  <c r="W48" i="4"/>
  <c r="U48" i="4"/>
  <c r="AD48" i="4" s="1"/>
  <c r="S48" i="4"/>
  <c r="R48" i="4"/>
  <c r="Q48" i="4"/>
  <c r="H48" i="4"/>
  <c r="AG47" i="4"/>
  <c r="W47" i="4"/>
  <c r="X47" i="4" s="1"/>
  <c r="Y47" i="4" s="1"/>
  <c r="U47" i="4"/>
  <c r="S47" i="4"/>
  <c r="T76" i="4" s="1"/>
  <c r="Q47" i="4"/>
  <c r="H47" i="4"/>
  <c r="AG46" i="4"/>
  <c r="Y46" i="4"/>
  <c r="X46" i="4"/>
  <c r="W46" i="4"/>
  <c r="U46" i="4"/>
  <c r="AD46" i="4" s="1"/>
  <c r="S46" i="4"/>
  <c r="T75" i="4" s="1"/>
  <c r="Q46" i="4"/>
  <c r="L46" i="4"/>
  <c r="H46" i="4"/>
  <c r="X45" i="4"/>
  <c r="Y45" i="4" s="1"/>
  <c r="W45" i="4"/>
  <c r="U45" i="4"/>
  <c r="AD45" i="4" s="1"/>
  <c r="S45" i="4"/>
  <c r="Q45" i="4"/>
  <c r="H45" i="4"/>
  <c r="W44" i="4"/>
  <c r="X44" i="4" s="1"/>
  <c r="Y44" i="4" s="1"/>
  <c r="U44" i="4"/>
  <c r="L45" i="4" s="1"/>
  <c r="S44" i="4"/>
  <c r="T73" i="4" s="1"/>
  <c r="Q44" i="4"/>
  <c r="H44" i="4"/>
  <c r="AD43" i="4"/>
  <c r="X43" i="4"/>
  <c r="Y43" i="4" s="1"/>
  <c r="W43" i="4"/>
  <c r="U43" i="4"/>
  <c r="S43" i="4"/>
  <c r="T72" i="4" s="1"/>
  <c r="Q43" i="4"/>
  <c r="H43" i="4"/>
  <c r="W42" i="4"/>
  <c r="X42" i="4" s="1"/>
  <c r="Y42" i="4" s="1"/>
  <c r="U42" i="4"/>
  <c r="AG42" i="4" s="1"/>
  <c r="S42" i="4"/>
  <c r="T71" i="4" s="1"/>
  <c r="Q42" i="4"/>
  <c r="H42" i="4"/>
  <c r="AB41" i="4"/>
  <c r="Y41" i="4"/>
  <c r="Z41" i="4" s="1"/>
  <c r="X41" i="4"/>
  <c r="W41" i="4"/>
  <c r="U41" i="4"/>
  <c r="AD41" i="4" s="1"/>
  <c r="S41" i="4"/>
  <c r="T70" i="4" s="1"/>
  <c r="Q41" i="4"/>
  <c r="R70" i="4" s="1"/>
  <c r="L41" i="4"/>
  <c r="H41" i="4"/>
  <c r="X40" i="4"/>
  <c r="Y40" i="4" s="1"/>
  <c r="W40" i="4"/>
  <c r="U40" i="4"/>
  <c r="AD40" i="4" s="1"/>
  <c r="S40" i="4"/>
  <c r="Q40" i="4"/>
  <c r="R69" i="4" s="1"/>
  <c r="H40" i="4"/>
  <c r="AG39" i="4"/>
  <c r="W39" i="4"/>
  <c r="X39" i="4" s="1"/>
  <c r="Y39" i="4" s="1"/>
  <c r="Z39" i="4" s="1"/>
  <c r="U39" i="4"/>
  <c r="S39" i="4"/>
  <c r="Q39" i="4"/>
  <c r="R68" i="4" s="1"/>
  <c r="H39" i="4"/>
  <c r="AG38" i="4"/>
  <c r="Y38" i="4"/>
  <c r="X38" i="4"/>
  <c r="W38" i="4"/>
  <c r="U38" i="4"/>
  <c r="AD38" i="4" s="1"/>
  <c r="S38" i="4"/>
  <c r="Q38" i="4"/>
  <c r="R67" i="4" s="1"/>
  <c r="L38" i="4"/>
  <c r="H38" i="4"/>
  <c r="X37" i="4"/>
  <c r="Y37" i="4" s="1"/>
  <c r="W37" i="4"/>
  <c r="U37" i="4"/>
  <c r="AD37" i="4" s="1"/>
  <c r="S37" i="4"/>
  <c r="Q37" i="4"/>
  <c r="R66" i="4" s="1"/>
  <c r="H37" i="4"/>
  <c r="W36" i="4"/>
  <c r="X36" i="4" s="1"/>
  <c r="Y36" i="4" s="1"/>
  <c r="U36" i="4"/>
  <c r="L37" i="4" s="1"/>
  <c r="S36" i="4"/>
  <c r="Q36" i="4"/>
  <c r="R65" i="4" s="1"/>
  <c r="H36" i="4"/>
  <c r="AD35" i="4"/>
  <c r="X35" i="4"/>
  <c r="Y35" i="4" s="1"/>
  <c r="W35" i="4"/>
  <c r="U35" i="4"/>
  <c r="S35" i="4"/>
  <c r="Q35" i="4"/>
  <c r="L35" i="4"/>
  <c r="H35" i="4"/>
  <c r="W34" i="4"/>
  <c r="X34" i="4" s="1"/>
  <c r="Y34" i="4" s="1"/>
  <c r="U34" i="4"/>
  <c r="AG34" i="4" s="1"/>
  <c r="S34" i="4"/>
  <c r="Q34" i="4"/>
  <c r="R63" i="4" s="1"/>
  <c r="H34" i="4"/>
  <c r="AG33" i="4"/>
  <c r="AB33" i="4"/>
  <c r="W33" i="4"/>
  <c r="X33" i="4" s="1"/>
  <c r="Y33" i="4" s="1"/>
  <c r="U33" i="4"/>
  <c r="AD33" i="4" s="1"/>
  <c r="S33" i="4"/>
  <c r="Q33" i="4"/>
  <c r="L33" i="4"/>
  <c r="H33" i="4"/>
  <c r="X32" i="4"/>
  <c r="Y32" i="4" s="1"/>
  <c r="W32" i="4"/>
  <c r="U32" i="4"/>
  <c r="AD32" i="4" s="1"/>
  <c r="S32" i="4"/>
  <c r="Q32" i="4"/>
  <c r="R61" i="4" s="1"/>
  <c r="H32" i="4"/>
  <c r="AG31" i="4"/>
  <c r="Z31" i="4"/>
  <c r="W31" i="4"/>
  <c r="X31" i="4" s="1"/>
  <c r="Y31" i="4" s="1"/>
  <c r="U31" i="4"/>
  <c r="AG209" i="4" s="1"/>
  <c r="S31" i="4"/>
  <c r="Q31" i="4"/>
  <c r="R60" i="4" s="1"/>
  <c r="H31" i="4"/>
  <c r="Z30" i="4"/>
  <c r="W30" i="4"/>
  <c r="X30" i="4" s="1"/>
  <c r="Y30" i="4" s="1"/>
  <c r="U30" i="4"/>
  <c r="L31" i="4" s="1"/>
  <c r="S30" i="4"/>
  <c r="Q30" i="4"/>
  <c r="L30" i="4"/>
  <c r="W29" i="4"/>
  <c r="X29" i="4" s="1"/>
  <c r="Y29" i="4" s="1"/>
  <c r="U29" i="4"/>
  <c r="S29" i="4"/>
  <c r="T58" i="4" s="1"/>
  <c r="Q29" i="4"/>
  <c r="L29" i="4"/>
  <c r="X28" i="4"/>
  <c r="Y28" i="4" s="1"/>
  <c r="W28" i="4"/>
  <c r="U28" i="4"/>
  <c r="S28" i="4"/>
  <c r="Q28" i="4"/>
  <c r="L28" i="4"/>
  <c r="X27" i="4"/>
  <c r="Y27" i="4" s="1"/>
  <c r="AB27" i="4" s="1"/>
  <c r="W27" i="4"/>
  <c r="U27" i="4"/>
  <c r="S27" i="4"/>
  <c r="Q27" i="4"/>
  <c r="X26" i="4"/>
  <c r="Y26" i="4" s="1"/>
  <c r="W26" i="4"/>
  <c r="U26" i="4"/>
  <c r="S26" i="4"/>
  <c r="Q26" i="4"/>
  <c r="Y25" i="4"/>
  <c r="X25" i="4"/>
  <c r="W25" i="4"/>
  <c r="U25" i="4"/>
  <c r="L25" i="4" s="1"/>
  <c r="S25" i="4"/>
  <c r="Q25" i="4"/>
  <c r="R54" i="4" s="1"/>
  <c r="AE24" i="4"/>
  <c r="W24" i="4"/>
  <c r="X24" i="4" s="1"/>
  <c r="Y24" i="4" s="1"/>
  <c r="U24" i="4"/>
  <c r="L24" i="4" s="1"/>
  <c r="S24" i="4"/>
  <c r="Q24" i="4"/>
  <c r="W23" i="4"/>
  <c r="X23" i="4" s="1"/>
  <c r="Y23" i="4" s="1"/>
  <c r="U23" i="4"/>
  <c r="L23" i="4" s="1"/>
  <c r="S23" i="4"/>
  <c r="Q23" i="4"/>
  <c r="W22" i="4"/>
  <c r="X22" i="4" s="1"/>
  <c r="Y22" i="4" s="1"/>
  <c r="U22" i="4"/>
  <c r="S22" i="4"/>
  <c r="Q22" i="4"/>
  <c r="R51" i="4" s="1"/>
  <c r="L22" i="4"/>
  <c r="W21" i="4"/>
  <c r="X21" i="4" s="1"/>
  <c r="Y21" i="4" s="1"/>
  <c r="U21" i="4"/>
  <c r="S21" i="4"/>
  <c r="T50" i="4" s="1"/>
  <c r="Q21" i="4"/>
  <c r="L21" i="4"/>
  <c r="X20" i="4"/>
  <c r="Y20" i="4" s="1"/>
  <c r="W20" i="4"/>
  <c r="U20" i="4"/>
  <c r="S20" i="4"/>
  <c r="Q20" i="4"/>
  <c r="L20" i="4"/>
  <c r="X19" i="4"/>
  <c r="Y19" i="4" s="1"/>
  <c r="W19" i="4"/>
  <c r="U19" i="4"/>
  <c r="S19" i="4"/>
  <c r="Q19" i="4"/>
  <c r="X18" i="4"/>
  <c r="Y18" i="4" s="1"/>
  <c r="W18" i="4"/>
  <c r="U18" i="4"/>
  <c r="S18" i="4"/>
  <c r="Q18" i="4"/>
  <c r="R47" i="4" s="1"/>
  <c r="Y17" i="4"/>
  <c r="X17" i="4"/>
  <c r="W17" i="4"/>
  <c r="U17" i="4"/>
  <c r="L17" i="4" s="1"/>
  <c r="S17" i="4"/>
  <c r="Q17" i="4"/>
  <c r="R46" i="4" s="1"/>
  <c r="AE16" i="4"/>
  <c r="AB16" i="4"/>
  <c r="Y16" i="4"/>
  <c r="Z16" i="4" s="1"/>
  <c r="X16" i="4"/>
  <c r="W16" i="4"/>
  <c r="U16" i="4"/>
  <c r="L16" i="4" s="1"/>
  <c r="S16" i="4"/>
  <c r="Q16" i="4"/>
  <c r="R45" i="4" s="1"/>
  <c r="N16" i="4"/>
  <c r="W15" i="4"/>
  <c r="X15" i="4" s="1"/>
  <c r="Y15" i="4" s="1"/>
  <c r="U15" i="4"/>
  <c r="L15" i="4" s="1"/>
  <c r="S15" i="4"/>
  <c r="Q15" i="4"/>
  <c r="W14" i="4"/>
  <c r="X14" i="4" s="1"/>
  <c r="Y14" i="4" s="1"/>
  <c r="U14" i="4"/>
  <c r="S14" i="4"/>
  <c r="Q14" i="4"/>
  <c r="R43" i="4" s="1"/>
  <c r="L14" i="4"/>
  <c r="W13" i="4"/>
  <c r="X13" i="4" s="1"/>
  <c r="Y13" i="4" s="1"/>
  <c r="U13" i="4"/>
  <c r="S13" i="4"/>
  <c r="Q13" i="4"/>
  <c r="L13" i="4"/>
  <c r="X12" i="4"/>
  <c r="Y12" i="4" s="1"/>
  <c r="W12" i="4"/>
  <c r="U12" i="4"/>
  <c r="S12" i="4"/>
  <c r="Q12" i="4"/>
  <c r="L12" i="4"/>
  <c r="X11" i="4"/>
  <c r="Y11" i="4" s="1"/>
  <c r="N11" i="4" s="1"/>
  <c r="W11" i="4"/>
  <c r="U11" i="4"/>
  <c r="S11" i="4"/>
  <c r="Q11" i="4"/>
  <c r="X10" i="4"/>
  <c r="Y10" i="4" s="1"/>
  <c r="W10" i="4"/>
  <c r="U10" i="4"/>
  <c r="S10" i="4"/>
  <c r="Q10" i="4"/>
  <c r="R39" i="4" s="1"/>
  <c r="Y9" i="4"/>
  <c r="X9" i="4"/>
  <c r="W9" i="4"/>
  <c r="U9" i="4"/>
  <c r="L9" i="4" s="1"/>
  <c r="S9" i="4"/>
  <c r="Q9" i="4"/>
  <c r="R38" i="4" s="1"/>
  <c r="AE8" i="4"/>
  <c r="AB8" i="4"/>
  <c r="Y8" i="4"/>
  <c r="Z8" i="4" s="1"/>
  <c r="X8" i="4"/>
  <c r="W8" i="4"/>
  <c r="U8" i="4"/>
  <c r="L8" i="4" s="1"/>
  <c r="S8" i="4"/>
  <c r="Q8" i="4"/>
  <c r="R37" i="4" s="1"/>
  <c r="N8" i="4"/>
  <c r="W7" i="4"/>
  <c r="X7" i="4" s="1"/>
  <c r="Y7" i="4" s="1"/>
  <c r="U7" i="4"/>
  <c r="L7" i="4" s="1"/>
  <c r="S7" i="4"/>
  <c r="T36" i="4" s="1"/>
  <c r="Q7" i="4"/>
  <c r="W6" i="4"/>
  <c r="X6" i="4" s="1"/>
  <c r="Y6" i="4" s="1"/>
  <c r="U6" i="4"/>
  <c r="S6" i="4"/>
  <c r="Q6" i="4"/>
  <c r="R35" i="4" s="1"/>
  <c r="L6" i="4"/>
  <c r="W5" i="4"/>
  <c r="X5" i="4" s="1"/>
  <c r="Y5" i="4" s="1"/>
  <c r="U5" i="4"/>
  <c r="S5" i="4"/>
  <c r="T34" i="4" s="1"/>
  <c r="Q5" i="4"/>
  <c r="L5" i="4"/>
  <c r="X4" i="4"/>
  <c r="Y4" i="4" s="1"/>
  <c r="W4" i="4"/>
  <c r="U4" i="4"/>
  <c r="S4" i="4"/>
  <c r="T33" i="4" s="1"/>
  <c r="Q4" i="4"/>
  <c r="L4" i="4"/>
  <c r="X3" i="4"/>
  <c r="Y3" i="4" s="1"/>
  <c r="N3" i="4" s="1"/>
  <c r="W3" i="4"/>
  <c r="U3" i="4"/>
  <c r="S3" i="4"/>
  <c r="T32" i="4" s="1"/>
  <c r="Q3" i="4"/>
  <c r="X2" i="4"/>
  <c r="Y2" i="4" s="1"/>
  <c r="W2" i="4"/>
  <c r="U2" i="4"/>
  <c r="L3" i="4" s="1"/>
  <c r="S2" i="4"/>
  <c r="Q2" i="4"/>
  <c r="R31" i="4" s="1"/>
  <c r="L2" i="4"/>
  <c r="V19" i="7" l="1"/>
  <c r="V61" i="7"/>
  <c r="U53" i="7"/>
  <c r="W76" i="7"/>
  <c r="X76" i="7" s="1"/>
  <c r="W81" i="7"/>
  <c r="X81" i="7" s="1"/>
  <c r="J38" i="7"/>
  <c r="I38" i="7"/>
  <c r="K38" i="7" s="1"/>
  <c r="V25" i="7"/>
  <c r="W40" i="7"/>
  <c r="X40" i="7" s="1"/>
  <c r="AH42" i="7"/>
  <c r="AI42" i="7" s="1"/>
  <c r="AH48" i="7"/>
  <c r="AI48" i="7" s="1"/>
  <c r="AH50" i="7"/>
  <c r="AI50" i="7" s="1"/>
  <c r="AH56" i="7"/>
  <c r="AI56" i="7" s="1"/>
  <c r="AH58" i="7"/>
  <c r="AI58" i="7" s="1"/>
  <c r="W31" i="7"/>
  <c r="X31" i="7" s="1"/>
  <c r="AH62" i="7"/>
  <c r="AI62" i="7" s="1"/>
  <c r="AH35" i="7"/>
  <c r="AI35" i="7" s="1"/>
  <c r="J68" i="7"/>
  <c r="I41" i="7"/>
  <c r="K41" i="7" s="1"/>
  <c r="J43" i="7"/>
  <c r="U44" i="7"/>
  <c r="V59" i="7"/>
  <c r="U51" i="7"/>
  <c r="W74" i="7"/>
  <c r="X74" i="7" s="1"/>
  <c r="AH78" i="7"/>
  <c r="AI78" i="7" s="1"/>
  <c r="J84" i="7"/>
  <c r="I57" i="7"/>
  <c r="K57" i="7" s="1"/>
  <c r="J59" i="7"/>
  <c r="U60" i="7"/>
  <c r="V75" i="7"/>
  <c r="U67" i="7"/>
  <c r="W90" i="7"/>
  <c r="X90" i="7" s="1"/>
  <c r="AH94" i="7"/>
  <c r="AI94" i="7" s="1"/>
  <c r="I99" i="7"/>
  <c r="K99" i="7" s="1"/>
  <c r="J100" i="7"/>
  <c r="J75" i="7"/>
  <c r="U76" i="7"/>
  <c r="V91" i="7"/>
  <c r="U83" i="7"/>
  <c r="W106" i="7"/>
  <c r="X106" i="7" s="1"/>
  <c r="W79" i="7"/>
  <c r="X79" i="7" s="1"/>
  <c r="AH110" i="7"/>
  <c r="AI110" i="7" s="1"/>
  <c r="I115" i="7"/>
  <c r="K115" i="7" s="1"/>
  <c r="J116" i="7"/>
  <c r="J91" i="7"/>
  <c r="U92" i="7"/>
  <c r="V107" i="7"/>
  <c r="U99" i="7"/>
  <c r="W122" i="7"/>
  <c r="X122" i="7" s="1"/>
  <c r="U98" i="7"/>
  <c r="V94" i="7"/>
  <c r="W95" i="7"/>
  <c r="X95" i="7" s="1"/>
  <c r="J99" i="7"/>
  <c r="V100" i="7"/>
  <c r="V108" i="7"/>
  <c r="AH109" i="7"/>
  <c r="AI109" i="7" s="1"/>
  <c r="J115" i="7"/>
  <c r="W176" i="7"/>
  <c r="X176" i="7" s="1"/>
  <c r="V198" i="7"/>
  <c r="U190" i="7"/>
  <c r="W213" i="7"/>
  <c r="X213" i="7" s="1"/>
  <c r="U189" i="7"/>
  <c r="W210" i="7"/>
  <c r="X210" i="7" s="1"/>
  <c r="U187" i="7"/>
  <c r="W212" i="7"/>
  <c r="X212" i="7" s="1"/>
  <c r="W245" i="7"/>
  <c r="X245" i="7" s="1"/>
  <c r="V230" i="7"/>
  <c r="U222" i="7"/>
  <c r="U221" i="7"/>
  <c r="U219" i="7"/>
  <c r="W240" i="7"/>
  <c r="X240" i="7" s="1"/>
  <c r="U19" i="7"/>
  <c r="W42" i="7"/>
  <c r="X42" i="7" s="1"/>
  <c r="J77" i="7"/>
  <c r="AH85" i="7"/>
  <c r="AI85" i="7" s="1"/>
  <c r="J36" i="7"/>
  <c r="I36" i="7"/>
  <c r="K36" i="7" s="1"/>
  <c r="W38" i="7"/>
  <c r="X38" i="7" s="1"/>
  <c r="V23" i="7"/>
  <c r="U15" i="7"/>
  <c r="AH40" i="7"/>
  <c r="AI40" i="7" s="1"/>
  <c r="AH60" i="7"/>
  <c r="AI60" i="7" s="1"/>
  <c r="AH33" i="7"/>
  <c r="AI33" i="7" s="1"/>
  <c r="J66" i="7"/>
  <c r="I39" i="7"/>
  <c r="K39" i="7" s="1"/>
  <c r="J41" i="7"/>
  <c r="V57" i="7"/>
  <c r="U49" i="7"/>
  <c r="W72" i="7"/>
  <c r="X72" i="7" s="1"/>
  <c r="V44" i="7"/>
  <c r="AH76" i="7"/>
  <c r="AI76" i="7" s="1"/>
  <c r="AH49" i="7"/>
  <c r="AI49" i="7" s="1"/>
  <c r="J82" i="7"/>
  <c r="I55" i="7"/>
  <c r="K55" i="7" s="1"/>
  <c r="V73" i="7"/>
  <c r="U65" i="7"/>
  <c r="W88" i="7"/>
  <c r="X88" i="7" s="1"/>
  <c r="V60" i="7"/>
  <c r="W61" i="7"/>
  <c r="X61" i="7" s="1"/>
  <c r="AH92" i="7"/>
  <c r="AI92" i="7" s="1"/>
  <c r="AH65" i="7"/>
  <c r="AI65" i="7" s="1"/>
  <c r="J98" i="7"/>
  <c r="I71" i="7"/>
  <c r="K71" i="7" s="1"/>
  <c r="J73" i="7"/>
  <c r="V89" i="7"/>
  <c r="U81" i="7"/>
  <c r="W104" i="7"/>
  <c r="X104" i="7" s="1"/>
  <c r="V76" i="7"/>
  <c r="W77" i="7"/>
  <c r="X77" i="7" s="1"/>
  <c r="AH108" i="7"/>
  <c r="AI108" i="7" s="1"/>
  <c r="AH81" i="7"/>
  <c r="AI81" i="7" s="1"/>
  <c r="I113" i="7"/>
  <c r="K113" i="7" s="1"/>
  <c r="J114" i="7"/>
  <c r="I87" i="7"/>
  <c r="K87" i="7" s="1"/>
  <c r="J89" i="7"/>
  <c r="V105" i="7"/>
  <c r="U97" i="7"/>
  <c r="W120" i="7"/>
  <c r="X120" i="7" s="1"/>
  <c r="W93" i="7"/>
  <c r="X93" i="7" s="1"/>
  <c r="AH124" i="7"/>
  <c r="AI124" i="7" s="1"/>
  <c r="AH123" i="7"/>
  <c r="AI123" i="7" s="1"/>
  <c r="V167" i="7"/>
  <c r="W182" i="7"/>
  <c r="X182" i="7" s="1"/>
  <c r="U159" i="7"/>
  <c r="U155" i="7"/>
  <c r="V186" i="7"/>
  <c r="U178" i="7"/>
  <c r="W201" i="7"/>
  <c r="X201" i="7" s="1"/>
  <c r="U177" i="7"/>
  <c r="W198" i="7"/>
  <c r="X198" i="7" s="1"/>
  <c r="U175" i="7"/>
  <c r="W200" i="7"/>
  <c r="X200" i="7" s="1"/>
  <c r="V218" i="7"/>
  <c r="U210" i="7"/>
  <c r="W233" i="7"/>
  <c r="X233" i="7" s="1"/>
  <c r="U209" i="7"/>
  <c r="W230" i="7"/>
  <c r="X230" i="7" s="1"/>
  <c r="U207" i="7"/>
  <c r="W232" i="7"/>
  <c r="X232" i="7" s="1"/>
  <c r="W238" i="7"/>
  <c r="X238" i="7" s="1"/>
  <c r="J300" i="7"/>
  <c r="I300" i="7"/>
  <c r="K300" i="7" s="1"/>
  <c r="I325" i="7"/>
  <c r="K325" i="7" s="1"/>
  <c r="J325" i="7"/>
  <c r="I348" i="7"/>
  <c r="K348" i="7" s="1"/>
  <c r="J347" i="7"/>
  <c r="J348" i="7"/>
  <c r="V21" i="7"/>
  <c r="V45" i="7"/>
  <c r="U37" i="7"/>
  <c r="W60" i="7"/>
  <c r="X60" i="7" s="1"/>
  <c r="AH53" i="7"/>
  <c r="AI53" i="7" s="1"/>
  <c r="J61" i="7"/>
  <c r="I75" i="7"/>
  <c r="K75" i="7" s="1"/>
  <c r="V93" i="7"/>
  <c r="U85" i="7"/>
  <c r="W108" i="7"/>
  <c r="X108" i="7" s="1"/>
  <c r="W36" i="7"/>
  <c r="X36" i="7" s="1"/>
  <c r="AH38" i="7"/>
  <c r="AI38" i="7" s="1"/>
  <c r="U20" i="7"/>
  <c r="U16" i="7"/>
  <c r="U18" i="7"/>
  <c r="U24" i="7"/>
  <c r="U26" i="7"/>
  <c r="J64" i="7"/>
  <c r="I37" i="7"/>
  <c r="K37" i="7" s="1"/>
  <c r="V55" i="7"/>
  <c r="U47" i="7"/>
  <c r="W70" i="7"/>
  <c r="X70" i="7" s="1"/>
  <c r="V42" i="7"/>
  <c r="W43" i="7"/>
  <c r="X43" i="7" s="1"/>
  <c r="AH74" i="7"/>
  <c r="AI74" i="7" s="1"/>
  <c r="AH47" i="7"/>
  <c r="AI47" i="7" s="1"/>
  <c r="J80" i="7"/>
  <c r="I53" i="7"/>
  <c r="K53" i="7" s="1"/>
  <c r="J55" i="7"/>
  <c r="V71" i="7"/>
  <c r="U63" i="7"/>
  <c r="W86" i="7"/>
  <c r="X86" i="7" s="1"/>
  <c r="V58" i="7"/>
  <c r="W59" i="7"/>
  <c r="X59" i="7" s="1"/>
  <c r="AH90" i="7"/>
  <c r="AI90" i="7" s="1"/>
  <c r="AH63" i="7"/>
  <c r="AI63" i="7" s="1"/>
  <c r="J96" i="7"/>
  <c r="I69" i="7"/>
  <c r="K69" i="7" s="1"/>
  <c r="V87" i="7"/>
  <c r="U79" i="7"/>
  <c r="W102" i="7"/>
  <c r="X102" i="7" s="1"/>
  <c r="V74" i="7"/>
  <c r="W75" i="7"/>
  <c r="X75" i="7" s="1"/>
  <c r="AH106" i="7"/>
  <c r="AI106" i="7" s="1"/>
  <c r="AH79" i="7"/>
  <c r="AI79" i="7" s="1"/>
  <c r="I111" i="7"/>
  <c r="K111" i="7" s="1"/>
  <c r="J112" i="7"/>
  <c r="I85" i="7"/>
  <c r="K85" i="7" s="1"/>
  <c r="U88" i="7"/>
  <c r="V103" i="7"/>
  <c r="U95" i="7"/>
  <c r="W118" i="7"/>
  <c r="X118" i="7" s="1"/>
  <c r="V90" i="7"/>
  <c r="AH122" i="7"/>
  <c r="AI122" i="7" s="1"/>
  <c r="AH95" i="7"/>
  <c r="AI95" i="7" s="1"/>
  <c r="W103" i="7"/>
  <c r="X103" i="7" s="1"/>
  <c r="W107" i="7"/>
  <c r="X107" i="7" s="1"/>
  <c r="W119" i="7"/>
  <c r="X119" i="7" s="1"/>
  <c r="V174" i="7"/>
  <c r="U166" i="7"/>
  <c r="W189" i="7"/>
  <c r="X189" i="7" s="1"/>
  <c r="U165" i="7"/>
  <c r="W186" i="7"/>
  <c r="X186" i="7" s="1"/>
  <c r="U163" i="7"/>
  <c r="W188" i="7"/>
  <c r="X188" i="7" s="1"/>
  <c r="V206" i="7"/>
  <c r="U198" i="7"/>
  <c r="W221" i="7"/>
  <c r="X221" i="7" s="1"/>
  <c r="U197" i="7"/>
  <c r="W218" i="7"/>
  <c r="X218" i="7" s="1"/>
  <c r="U195" i="7"/>
  <c r="W220" i="7"/>
  <c r="X220" i="7" s="1"/>
  <c r="W253" i="7"/>
  <c r="X253" i="7" s="1"/>
  <c r="V238" i="7"/>
  <c r="U230" i="7"/>
  <c r="W252" i="7"/>
  <c r="X252" i="7" s="1"/>
  <c r="U229" i="7"/>
  <c r="U227" i="7"/>
  <c r="J282" i="7"/>
  <c r="I282" i="7"/>
  <c r="K282" i="7" s="1"/>
  <c r="V32" i="7"/>
  <c r="V48" i="7"/>
  <c r="I59" i="7"/>
  <c r="K59" i="7" s="1"/>
  <c r="V77" i="7"/>
  <c r="U69" i="7"/>
  <c r="W92" i="7"/>
  <c r="X92" i="7" s="1"/>
  <c r="J93" i="7"/>
  <c r="V178" i="7"/>
  <c r="U170" i="7"/>
  <c r="W193" i="7"/>
  <c r="X193" i="7" s="1"/>
  <c r="U169" i="7"/>
  <c r="W190" i="7"/>
  <c r="X190" i="7" s="1"/>
  <c r="U167" i="7"/>
  <c r="W192" i="7"/>
  <c r="X192" i="7" s="1"/>
  <c r="V210" i="7"/>
  <c r="U202" i="7"/>
  <c r="W225" i="7"/>
  <c r="X225" i="7" s="1"/>
  <c r="U201" i="7"/>
  <c r="W222" i="7"/>
  <c r="X222" i="7" s="1"/>
  <c r="U199" i="7"/>
  <c r="W224" i="7"/>
  <c r="X224" i="7" s="1"/>
  <c r="W257" i="7"/>
  <c r="X257" i="7" s="1"/>
  <c r="V242" i="7"/>
  <c r="U234" i="7"/>
  <c r="W256" i="7"/>
  <c r="X256" i="7" s="1"/>
  <c r="U233" i="7"/>
  <c r="U231" i="7"/>
  <c r="V16" i="7"/>
  <c r="J34" i="7"/>
  <c r="I34" i="7"/>
  <c r="K34" i="7" s="1"/>
  <c r="AH36" i="7"/>
  <c r="AI36" i="7" s="1"/>
  <c r="U14" i="7"/>
  <c r="V18" i="7"/>
  <c r="V20" i="7"/>
  <c r="V26" i="7"/>
  <c r="J62" i="7"/>
  <c r="I35" i="7"/>
  <c r="K35" i="7" s="1"/>
  <c r="J37" i="7"/>
  <c r="V53" i="7"/>
  <c r="U45" i="7"/>
  <c r="W68" i="7"/>
  <c r="X68" i="7" s="1"/>
  <c r="V40" i="7"/>
  <c r="W41" i="7"/>
  <c r="X41" i="7" s="1"/>
  <c r="AH72" i="7"/>
  <c r="AI72" i="7" s="1"/>
  <c r="J78" i="7"/>
  <c r="I51" i="7"/>
  <c r="K51" i="7" s="1"/>
  <c r="V69" i="7"/>
  <c r="U61" i="7"/>
  <c r="W84" i="7"/>
  <c r="X84" i="7" s="1"/>
  <c r="V56" i="7"/>
  <c r="W57" i="7"/>
  <c r="X57" i="7" s="1"/>
  <c r="AH88" i="7"/>
  <c r="AI88" i="7" s="1"/>
  <c r="AH61" i="7"/>
  <c r="AI61" i="7" s="1"/>
  <c r="J94" i="7"/>
  <c r="I67" i="7"/>
  <c r="K67" i="7" s="1"/>
  <c r="J69" i="7"/>
  <c r="V85" i="7"/>
  <c r="U77" i="7"/>
  <c r="W100" i="7"/>
  <c r="X100" i="7" s="1"/>
  <c r="V72" i="7"/>
  <c r="W73" i="7"/>
  <c r="X73" i="7" s="1"/>
  <c r="AH104" i="7"/>
  <c r="AI104" i="7" s="1"/>
  <c r="AH77" i="7"/>
  <c r="AI77" i="7" s="1"/>
  <c r="I109" i="7"/>
  <c r="K109" i="7" s="1"/>
  <c r="J110" i="7"/>
  <c r="I83" i="7"/>
  <c r="K83" i="7" s="1"/>
  <c r="V101" i="7"/>
  <c r="U93" i="7"/>
  <c r="W116" i="7"/>
  <c r="X116" i="7" s="1"/>
  <c r="V88" i="7"/>
  <c r="W89" i="7"/>
  <c r="X89" i="7" s="1"/>
  <c r="AH120" i="7"/>
  <c r="AI120" i="7" s="1"/>
  <c r="AH93" i="7"/>
  <c r="AI93" i="7" s="1"/>
  <c r="J125" i="7"/>
  <c r="I125" i="7"/>
  <c r="K125" i="7" s="1"/>
  <c r="I97" i="7"/>
  <c r="K97" i="7" s="1"/>
  <c r="V194" i="7"/>
  <c r="U186" i="7"/>
  <c r="W209" i="7"/>
  <c r="X209" i="7" s="1"/>
  <c r="U185" i="7"/>
  <c r="W206" i="7"/>
  <c r="X206" i="7" s="1"/>
  <c r="U183" i="7"/>
  <c r="W208" i="7"/>
  <c r="X208" i="7" s="1"/>
  <c r="W241" i="7"/>
  <c r="X241" i="7" s="1"/>
  <c r="V226" i="7"/>
  <c r="U218" i="7"/>
  <c r="U217" i="7"/>
  <c r="U215" i="7"/>
  <c r="W33" i="7"/>
  <c r="X33" i="7" s="1"/>
  <c r="AH69" i="7"/>
  <c r="AI69" i="7" s="1"/>
  <c r="I91" i="7"/>
  <c r="K91" i="7" s="1"/>
  <c r="V289" i="7"/>
  <c r="U281" i="7"/>
  <c r="W304" i="7"/>
  <c r="X304" i="7" s="1"/>
  <c r="W34" i="7"/>
  <c r="X34" i="7" s="1"/>
  <c r="V24" i="7"/>
  <c r="U12" i="7"/>
  <c r="J46" i="7"/>
  <c r="I46" i="7"/>
  <c r="K46" i="7" s="1"/>
  <c r="J52" i="7"/>
  <c r="J54" i="7"/>
  <c r="I54" i="7"/>
  <c r="K54" i="7" s="1"/>
  <c r="J60" i="7"/>
  <c r="I33" i="7"/>
  <c r="K33" i="7" s="1"/>
  <c r="V51" i="7"/>
  <c r="U43" i="7"/>
  <c r="W66" i="7"/>
  <c r="X66" i="7" s="1"/>
  <c r="V38" i="7"/>
  <c r="W39" i="7"/>
  <c r="X39" i="7" s="1"/>
  <c r="AH70" i="7"/>
  <c r="AI70" i="7" s="1"/>
  <c r="AH43" i="7"/>
  <c r="AI43" i="7" s="1"/>
  <c r="J76" i="7"/>
  <c r="I49" i="7"/>
  <c r="K49" i="7" s="1"/>
  <c r="J51" i="7"/>
  <c r="U52" i="7"/>
  <c r="V67" i="7"/>
  <c r="U59" i="7"/>
  <c r="W82" i="7"/>
  <c r="X82" i="7" s="1"/>
  <c r="V54" i="7"/>
  <c r="W55" i="7"/>
  <c r="X55" i="7" s="1"/>
  <c r="AH86" i="7"/>
  <c r="AI86" i="7" s="1"/>
  <c r="J92" i="7"/>
  <c r="I65" i="7"/>
  <c r="K65" i="7" s="1"/>
  <c r="U68" i="7"/>
  <c r="V83" i="7"/>
  <c r="U75" i="7"/>
  <c r="W98" i="7"/>
  <c r="X98" i="7" s="1"/>
  <c r="V70" i="7"/>
  <c r="W71" i="7"/>
  <c r="X71" i="7" s="1"/>
  <c r="AH102" i="7"/>
  <c r="AI102" i="7" s="1"/>
  <c r="AH75" i="7"/>
  <c r="AI75" i="7" s="1"/>
  <c r="I107" i="7"/>
  <c r="K107" i="7" s="1"/>
  <c r="J108" i="7"/>
  <c r="I81" i="7"/>
  <c r="K81" i="7" s="1"/>
  <c r="U84" i="7"/>
  <c r="V99" i="7"/>
  <c r="U91" i="7"/>
  <c r="W114" i="7"/>
  <c r="X114" i="7" s="1"/>
  <c r="V86" i="7"/>
  <c r="W87" i="7"/>
  <c r="X87" i="7" s="1"/>
  <c r="AH118" i="7"/>
  <c r="AI118" i="7" s="1"/>
  <c r="AH91" i="7"/>
  <c r="AI91" i="7" s="1"/>
  <c r="J123" i="7"/>
  <c r="I123" i="7"/>
  <c r="K123" i="7" s="1"/>
  <c r="J124" i="7"/>
  <c r="V98" i="7"/>
  <c r="J101" i="7"/>
  <c r="V102" i="7"/>
  <c r="AH103" i="7"/>
  <c r="AI103" i="7" s="1"/>
  <c r="V106" i="7"/>
  <c r="AH107" i="7"/>
  <c r="AI107" i="7" s="1"/>
  <c r="J109" i="7"/>
  <c r="AH111" i="7"/>
  <c r="AI111" i="7" s="1"/>
  <c r="J113" i="7"/>
  <c r="J117" i="7"/>
  <c r="AH119" i="7"/>
  <c r="AI119" i="7" s="1"/>
  <c r="V182" i="7"/>
  <c r="U174" i="7"/>
  <c r="W197" i="7"/>
  <c r="X197" i="7" s="1"/>
  <c r="U173" i="7"/>
  <c r="W194" i="7"/>
  <c r="X194" i="7" s="1"/>
  <c r="U171" i="7"/>
  <c r="W196" i="7"/>
  <c r="X196" i="7" s="1"/>
  <c r="V214" i="7"/>
  <c r="U206" i="7"/>
  <c r="W229" i="7"/>
  <c r="X229" i="7" s="1"/>
  <c r="U205" i="7"/>
  <c r="W226" i="7"/>
  <c r="X226" i="7" s="1"/>
  <c r="U203" i="7"/>
  <c r="W228" i="7"/>
  <c r="X228" i="7" s="1"/>
  <c r="W261" i="7"/>
  <c r="X261" i="7" s="1"/>
  <c r="V246" i="7"/>
  <c r="U238" i="7"/>
  <c r="U235" i="7"/>
  <c r="J280" i="7"/>
  <c r="I280" i="7"/>
  <c r="K280" i="7" s="1"/>
  <c r="W331" i="7"/>
  <c r="X331" i="7" s="1"/>
  <c r="V316" i="7"/>
  <c r="U308" i="7"/>
  <c r="AH37" i="7"/>
  <c r="AI37" i="7" s="1"/>
  <c r="W65" i="7"/>
  <c r="X65" i="7" s="1"/>
  <c r="J32" i="7"/>
  <c r="AH34" i="7"/>
  <c r="AI34" i="7" s="1"/>
  <c r="V22" i="7"/>
  <c r="J44" i="7"/>
  <c r="I44" i="7"/>
  <c r="K44" i="7" s="1"/>
  <c r="V31" i="7"/>
  <c r="J48" i="7"/>
  <c r="I48" i="7"/>
  <c r="K48" i="7" s="1"/>
  <c r="J50" i="7"/>
  <c r="V37" i="7"/>
  <c r="W52" i="7"/>
  <c r="X52" i="7" s="1"/>
  <c r="U29" i="7"/>
  <c r="V39" i="7"/>
  <c r="J56" i="7"/>
  <c r="I56" i="7"/>
  <c r="K56" i="7" s="1"/>
  <c r="J58" i="7"/>
  <c r="J33" i="7"/>
  <c r="U34" i="7"/>
  <c r="V49" i="7"/>
  <c r="U41" i="7"/>
  <c r="W64" i="7"/>
  <c r="X64" i="7" s="1"/>
  <c r="V36" i="7"/>
  <c r="W37" i="7"/>
  <c r="X37" i="7" s="1"/>
  <c r="AH68" i="7"/>
  <c r="AI68" i="7" s="1"/>
  <c r="AH41" i="7"/>
  <c r="AI41" i="7" s="1"/>
  <c r="J74" i="7"/>
  <c r="I47" i="7"/>
  <c r="K47" i="7" s="1"/>
  <c r="U50" i="7"/>
  <c r="V65" i="7"/>
  <c r="U57" i="7"/>
  <c r="W80" i="7"/>
  <c r="X80" i="7" s="1"/>
  <c r="V52" i="7"/>
  <c r="AH84" i="7"/>
  <c r="AI84" i="7" s="1"/>
  <c r="AH57" i="7"/>
  <c r="AI57" i="7" s="1"/>
  <c r="J90" i="7"/>
  <c r="I63" i="7"/>
  <c r="K63" i="7" s="1"/>
  <c r="U66" i="7"/>
  <c r="V81" i="7"/>
  <c r="U73" i="7"/>
  <c r="W96" i="7"/>
  <c r="X96" i="7" s="1"/>
  <c r="V68" i="7"/>
  <c r="W69" i="7"/>
  <c r="X69" i="7" s="1"/>
  <c r="AH100" i="7"/>
  <c r="AI100" i="7" s="1"/>
  <c r="AH73" i="7"/>
  <c r="AI73" i="7" s="1"/>
  <c r="I105" i="7"/>
  <c r="K105" i="7" s="1"/>
  <c r="J106" i="7"/>
  <c r="I79" i="7"/>
  <c r="K79" i="7" s="1"/>
  <c r="U82" i="7"/>
  <c r="V97" i="7"/>
  <c r="U89" i="7"/>
  <c r="W112" i="7"/>
  <c r="X112" i="7" s="1"/>
  <c r="V84" i="7"/>
  <c r="W85" i="7"/>
  <c r="X85" i="7" s="1"/>
  <c r="AH116" i="7"/>
  <c r="AI116" i="7" s="1"/>
  <c r="AH89" i="7"/>
  <c r="AI89" i="7" s="1"/>
  <c r="I121" i="7"/>
  <c r="K121" i="7" s="1"/>
  <c r="J122" i="7"/>
  <c r="I95" i="7"/>
  <c r="K95" i="7" s="1"/>
  <c r="U154" i="7"/>
  <c r="V202" i="7"/>
  <c r="U194" i="7"/>
  <c r="W217" i="7"/>
  <c r="X217" i="7" s="1"/>
  <c r="U193" i="7"/>
  <c r="W214" i="7"/>
  <c r="X214" i="7" s="1"/>
  <c r="U191" i="7"/>
  <c r="W216" i="7"/>
  <c r="X216" i="7" s="1"/>
  <c r="W249" i="7"/>
  <c r="X249" i="7" s="1"/>
  <c r="V234" i="7"/>
  <c r="U226" i="7"/>
  <c r="U225" i="7"/>
  <c r="U223" i="7"/>
  <c r="V303" i="7"/>
  <c r="U295" i="7"/>
  <c r="W318" i="7"/>
  <c r="X318" i="7" s="1"/>
  <c r="J40" i="7"/>
  <c r="I40" i="7"/>
  <c r="K40" i="7" s="1"/>
  <c r="W49" i="7"/>
  <c r="X49" i="7" s="1"/>
  <c r="V64" i="7"/>
  <c r="V109" i="7"/>
  <c r="U101" i="7"/>
  <c r="W124" i="7"/>
  <c r="X124" i="7" s="1"/>
  <c r="U100" i="7"/>
  <c r="V17" i="7"/>
  <c r="W32" i="7"/>
  <c r="X32" i="7" s="1"/>
  <c r="U9" i="7"/>
  <c r="U8" i="7"/>
  <c r="J42" i="7"/>
  <c r="I42" i="7"/>
  <c r="K42" i="7" s="1"/>
  <c r="W44" i="7"/>
  <c r="X44" i="7" s="1"/>
  <c r="U21" i="7"/>
  <c r="U17" i="7"/>
  <c r="V33" i="7"/>
  <c r="V35" i="7"/>
  <c r="U27" i="7"/>
  <c r="W50" i="7"/>
  <c r="X50" i="7" s="1"/>
  <c r="U23" i="7"/>
  <c r="U25" i="7"/>
  <c r="V41" i="7"/>
  <c r="V43" i="7"/>
  <c r="U35" i="7"/>
  <c r="W58" i="7"/>
  <c r="X58" i="7" s="1"/>
  <c r="U32" i="7"/>
  <c r="V47" i="7"/>
  <c r="U39" i="7"/>
  <c r="W62" i="7"/>
  <c r="X62" i="7" s="1"/>
  <c r="W35" i="7"/>
  <c r="X35" i="7" s="1"/>
  <c r="AH66" i="7"/>
  <c r="AI66" i="7" s="1"/>
  <c r="AH39" i="7"/>
  <c r="AI39" i="7" s="1"/>
  <c r="J72" i="7"/>
  <c r="I45" i="7"/>
  <c r="K45" i="7" s="1"/>
  <c r="U48" i="7"/>
  <c r="V63" i="7"/>
  <c r="U55" i="7"/>
  <c r="W78" i="7"/>
  <c r="X78" i="7" s="1"/>
  <c r="V50" i="7"/>
  <c r="W51" i="7"/>
  <c r="X51" i="7" s="1"/>
  <c r="AH82" i="7"/>
  <c r="AI82" i="7" s="1"/>
  <c r="AH55" i="7"/>
  <c r="AI55" i="7" s="1"/>
  <c r="J88" i="7"/>
  <c r="U64" i="7"/>
  <c r="V79" i="7"/>
  <c r="U71" i="7"/>
  <c r="W94" i="7"/>
  <c r="X94" i="7" s="1"/>
  <c r="V66" i="7"/>
  <c r="W67" i="7"/>
  <c r="X67" i="7" s="1"/>
  <c r="AH98" i="7"/>
  <c r="AI98" i="7" s="1"/>
  <c r="AH71" i="7"/>
  <c r="AI71" i="7" s="1"/>
  <c r="I103" i="7"/>
  <c r="K103" i="7" s="1"/>
  <c r="J104" i="7"/>
  <c r="U80" i="7"/>
  <c r="V95" i="7"/>
  <c r="U87" i="7"/>
  <c r="W110" i="7"/>
  <c r="X110" i="7" s="1"/>
  <c r="V82" i="7"/>
  <c r="W83" i="7"/>
  <c r="X83" i="7" s="1"/>
  <c r="AH114" i="7"/>
  <c r="AI114" i="7" s="1"/>
  <c r="AH87" i="7"/>
  <c r="AI87" i="7" s="1"/>
  <c r="I119" i="7"/>
  <c r="K119" i="7" s="1"/>
  <c r="J120" i="7"/>
  <c r="U96" i="7"/>
  <c r="W97" i="7"/>
  <c r="X97" i="7" s="1"/>
  <c r="W101" i="7"/>
  <c r="X101" i="7" s="1"/>
  <c r="W105" i="7"/>
  <c r="X105" i="7" s="1"/>
  <c r="W109" i="7"/>
  <c r="X109" i="7" s="1"/>
  <c r="W113" i="7"/>
  <c r="X113" i="7" s="1"/>
  <c r="W117" i="7"/>
  <c r="X117" i="7" s="1"/>
  <c r="W121" i="7"/>
  <c r="X121" i="7" s="1"/>
  <c r="V166" i="7"/>
  <c r="U158" i="7"/>
  <c r="W181" i="7"/>
  <c r="X181" i="7" s="1"/>
  <c r="U156" i="7"/>
  <c r="U157" i="7"/>
  <c r="V190" i="7"/>
  <c r="U182" i="7"/>
  <c r="W205" i="7"/>
  <c r="X205" i="7" s="1"/>
  <c r="U181" i="7"/>
  <c r="W202" i="7"/>
  <c r="X202" i="7" s="1"/>
  <c r="U179" i="7"/>
  <c r="W204" i="7"/>
  <c r="X204" i="7" s="1"/>
  <c r="W237" i="7"/>
  <c r="X237" i="7" s="1"/>
  <c r="V222" i="7"/>
  <c r="U214" i="7"/>
  <c r="W236" i="7"/>
  <c r="X236" i="7" s="1"/>
  <c r="U213" i="7"/>
  <c r="W234" i="7"/>
  <c r="X234" i="7" s="1"/>
  <c r="U211" i="7"/>
  <c r="V301" i="7"/>
  <c r="U293" i="7"/>
  <c r="W316" i="7"/>
  <c r="X316" i="7" s="1"/>
  <c r="W337" i="7"/>
  <c r="X337" i="7" s="1"/>
  <c r="V322" i="7"/>
  <c r="U314" i="7"/>
  <c r="W149" i="7"/>
  <c r="X149" i="7" s="1"/>
  <c r="J150" i="7"/>
  <c r="W151" i="7"/>
  <c r="X151" i="7" s="1"/>
  <c r="J152" i="7"/>
  <c r="W153" i="7"/>
  <c r="X153" i="7" s="1"/>
  <c r="J154" i="7"/>
  <c r="W155" i="7"/>
  <c r="X155" i="7" s="1"/>
  <c r="J156" i="7"/>
  <c r="W157" i="7"/>
  <c r="X157" i="7" s="1"/>
  <c r="J158" i="7"/>
  <c r="W159" i="7"/>
  <c r="X159" i="7" s="1"/>
  <c r="J160" i="7"/>
  <c r="W161" i="7"/>
  <c r="X161" i="7" s="1"/>
  <c r="J162" i="7"/>
  <c r="W163" i="7"/>
  <c r="X163" i="7" s="1"/>
  <c r="J164" i="7"/>
  <c r="V150" i="7"/>
  <c r="W165" i="7"/>
  <c r="X165" i="7" s="1"/>
  <c r="J166" i="7"/>
  <c r="V152" i="7"/>
  <c r="W167" i="7"/>
  <c r="X167" i="7" s="1"/>
  <c r="J168" i="7"/>
  <c r="V154" i="7"/>
  <c r="W169" i="7"/>
  <c r="X169" i="7" s="1"/>
  <c r="J170" i="7"/>
  <c r="V156" i="7"/>
  <c r="W171" i="7"/>
  <c r="X171" i="7" s="1"/>
  <c r="J172" i="7"/>
  <c r="V158" i="7"/>
  <c r="W173" i="7"/>
  <c r="X173" i="7" s="1"/>
  <c r="J174" i="7"/>
  <c r="V160" i="7"/>
  <c r="W175" i="7"/>
  <c r="X175" i="7" s="1"/>
  <c r="J176" i="7"/>
  <c r="V162" i="7"/>
  <c r="W177" i="7"/>
  <c r="X177" i="7" s="1"/>
  <c r="V164" i="7"/>
  <c r="W179" i="7"/>
  <c r="X179" i="7" s="1"/>
  <c r="V165" i="7"/>
  <c r="U152" i="7"/>
  <c r="U153" i="7"/>
  <c r="W154" i="7"/>
  <c r="X154" i="7" s="1"/>
  <c r="AH185" i="7"/>
  <c r="AI185" i="7" s="1"/>
  <c r="V173" i="7"/>
  <c r="W160" i="7"/>
  <c r="X160" i="7" s="1"/>
  <c r="V177" i="7"/>
  <c r="W164" i="7"/>
  <c r="X164" i="7" s="1"/>
  <c r="V181" i="7"/>
  <c r="W168" i="7"/>
  <c r="X168" i="7" s="1"/>
  <c r="V185" i="7"/>
  <c r="W172" i="7"/>
  <c r="X172" i="7" s="1"/>
  <c r="V189" i="7"/>
  <c r="V193" i="7"/>
  <c r="W180" i="7"/>
  <c r="X180" i="7" s="1"/>
  <c r="V197" i="7"/>
  <c r="W184" i="7"/>
  <c r="X184" i="7" s="1"/>
  <c r="V201" i="7"/>
  <c r="V205" i="7"/>
  <c r="V209" i="7"/>
  <c r="V213" i="7"/>
  <c r="V217" i="7"/>
  <c r="V221" i="7"/>
  <c r="V225" i="7"/>
  <c r="W244" i="7"/>
  <c r="X244" i="7" s="1"/>
  <c r="W248" i="7"/>
  <c r="X248" i="7" s="1"/>
  <c r="W260" i="7"/>
  <c r="X260" i="7" s="1"/>
  <c r="J266" i="7"/>
  <c r="I266" i="7"/>
  <c r="K266" i="7" s="1"/>
  <c r="J284" i="7"/>
  <c r="I284" i="7"/>
  <c r="K284" i="7" s="1"/>
  <c r="V273" i="7"/>
  <c r="U265" i="7"/>
  <c r="V285" i="7"/>
  <c r="U277" i="7"/>
  <c r="W300" i="7"/>
  <c r="X300" i="7" s="1"/>
  <c r="V287" i="7"/>
  <c r="U279" i="7"/>
  <c r="W302" i="7"/>
  <c r="X302" i="7" s="1"/>
  <c r="J309" i="7"/>
  <c r="I309" i="7"/>
  <c r="K309" i="7" s="1"/>
  <c r="W323" i="7"/>
  <c r="X323" i="7" s="1"/>
  <c r="V308" i="7"/>
  <c r="U300" i="7"/>
  <c r="W329" i="7"/>
  <c r="X329" i="7" s="1"/>
  <c r="V314" i="7"/>
  <c r="U306" i="7"/>
  <c r="I340" i="7"/>
  <c r="K340" i="7" s="1"/>
  <c r="J340" i="7"/>
  <c r="W328" i="7"/>
  <c r="X328" i="7" s="1"/>
  <c r="U102" i="7"/>
  <c r="U104" i="7"/>
  <c r="U106" i="7"/>
  <c r="U108" i="7"/>
  <c r="U110" i="7"/>
  <c r="U112" i="7"/>
  <c r="U114" i="7"/>
  <c r="U116" i="7"/>
  <c r="U118" i="7"/>
  <c r="U120" i="7"/>
  <c r="U122" i="7"/>
  <c r="U124" i="7"/>
  <c r="U126" i="7"/>
  <c r="I127" i="7"/>
  <c r="K127" i="7" s="1"/>
  <c r="AH156" i="7"/>
  <c r="AI156" i="7" s="1"/>
  <c r="U128" i="7"/>
  <c r="I129" i="7"/>
  <c r="K129" i="7" s="1"/>
  <c r="AH158" i="7"/>
  <c r="AI158" i="7" s="1"/>
  <c r="U130" i="7"/>
  <c r="I131" i="7"/>
  <c r="K131" i="7" s="1"/>
  <c r="AH160" i="7"/>
  <c r="AI160" i="7" s="1"/>
  <c r="U132" i="7"/>
  <c r="I133" i="7"/>
  <c r="K133" i="7" s="1"/>
  <c r="AH162" i="7"/>
  <c r="AI162" i="7" s="1"/>
  <c r="U134" i="7"/>
  <c r="I135" i="7"/>
  <c r="K135" i="7" s="1"/>
  <c r="AH164" i="7"/>
  <c r="AI164" i="7" s="1"/>
  <c r="U136" i="7"/>
  <c r="I137" i="7"/>
  <c r="K137" i="7" s="1"/>
  <c r="AH166" i="7"/>
  <c r="AI166" i="7" s="1"/>
  <c r="U138" i="7"/>
  <c r="I139" i="7"/>
  <c r="K139" i="7" s="1"/>
  <c r="AH168" i="7"/>
  <c r="AI168" i="7" s="1"/>
  <c r="U140" i="7"/>
  <c r="I141" i="7"/>
  <c r="K141" i="7" s="1"/>
  <c r="AH170" i="7"/>
  <c r="AI170" i="7" s="1"/>
  <c r="U142" i="7"/>
  <c r="I143" i="7"/>
  <c r="K143" i="7" s="1"/>
  <c r="AH172" i="7"/>
  <c r="AI172" i="7" s="1"/>
  <c r="I145" i="7"/>
  <c r="K145" i="7" s="1"/>
  <c r="AH174" i="7"/>
  <c r="AI174" i="7" s="1"/>
  <c r="I147" i="7"/>
  <c r="K147" i="7" s="1"/>
  <c r="AH176" i="7"/>
  <c r="AI176" i="7" s="1"/>
  <c r="V163" i="7"/>
  <c r="U150" i="7"/>
  <c r="W152" i="7"/>
  <c r="X152" i="7" s="1"/>
  <c r="J186" i="7"/>
  <c r="J187" i="7"/>
  <c r="J191" i="7"/>
  <c r="J195" i="7"/>
  <c r="J199" i="7"/>
  <c r="J203" i="7"/>
  <c r="J207" i="7"/>
  <c r="J211" i="7"/>
  <c r="J215" i="7"/>
  <c r="J219" i="7"/>
  <c r="J223" i="7"/>
  <c r="J227" i="7"/>
  <c r="J231" i="7"/>
  <c r="J235" i="7"/>
  <c r="W264" i="7"/>
  <c r="X264" i="7" s="1"/>
  <c r="J268" i="7"/>
  <c r="I268" i="7"/>
  <c r="K268" i="7" s="1"/>
  <c r="V257" i="7"/>
  <c r="U249" i="7"/>
  <c r="V269" i="7"/>
  <c r="U261" i="7"/>
  <c r="V271" i="7"/>
  <c r="U263" i="7"/>
  <c r="J293" i="7"/>
  <c r="I293" i="7"/>
  <c r="K293" i="7" s="1"/>
  <c r="W307" i="7"/>
  <c r="X307" i="7" s="1"/>
  <c r="V292" i="7"/>
  <c r="U284" i="7"/>
  <c r="J311" i="7"/>
  <c r="I311" i="7"/>
  <c r="K311" i="7" s="1"/>
  <c r="J313" i="7"/>
  <c r="I313" i="7"/>
  <c r="K313" i="7" s="1"/>
  <c r="W321" i="7"/>
  <c r="X321" i="7" s="1"/>
  <c r="V306" i="7"/>
  <c r="U298" i="7"/>
  <c r="I332" i="7"/>
  <c r="K332" i="7" s="1"/>
  <c r="J331" i="7"/>
  <c r="AH125" i="7"/>
  <c r="AI125" i="7" s="1"/>
  <c r="AH127" i="7"/>
  <c r="AI127" i="7" s="1"/>
  <c r="AH129" i="7"/>
  <c r="AI129" i="7" s="1"/>
  <c r="AH131" i="7"/>
  <c r="AI131" i="7" s="1"/>
  <c r="AH133" i="7"/>
  <c r="AI133" i="7" s="1"/>
  <c r="AH135" i="7"/>
  <c r="AI135" i="7" s="1"/>
  <c r="AH137" i="7"/>
  <c r="AI137" i="7" s="1"/>
  <c r="AH139" i="7"/>
  <c r="AI139" i="7" s="1"/>
  <c r="AH141" i="7"/>
  <c r="AI141" i="7" s="1"/>
  <c r="AH143" i="7"/>
  <c r="AI143" i="7" s="1"/>
  <c r="AH145" i="7"/>
  <c r="AI145" i="7" s="1"/>
  <c r="AH147" i="7"/>
  <c r="AI147" i="7" s="1"/>
  <c r="W150" i="7"/>
  <c r="X150" i="7" s="1"/>
  <c r="I157" i="7"/>
  <c r="K157" i="7" s="1"/>
  <c r="I178" i="7"/>
  <c r="K178" i="7" s="1"/>
  <c r="I186" i="7"/>
  <c r="K186" i="7" s="1"/>
  <c r="I190" i="7"/>
  <c r="K190" i="7" s="1"/>
  <c r="I194" i="7"/>
  <c r="K194" i="7" s="1"/>
  <c r="I198" i="7"/>
  <c r="K198" i="7" s="1"/>
  <c r="I202" i="7"/>
  <c r="K202" i="7" s="1"/>
  <c r="I206" i="7"/>
  <c r="K206" i="7" s="1"/>
  <c r="J238" i="7"/>
  <c r="I238" i="7"/>
  <c r="K238" i="7" s="1"/>
  <c r="I210" i="7"/>
  <c r="K210" i="7" s="1"/>
  <c r="J242" i="7"/>
  <c r="I242" i="7"/>
  <c r="K242" i="7" s="1"/>
  <c r="I214" i="7"/>
  <c r="K214" i="7" s="1"/>
  <c r="J246" i="7"/>
  <c r="I246" i="7"/>
  <c r="K246" i="7" s="1"/>
  <c r="I218" i="7"/>
  <c r="K218" i="7" s="1"/>
  <c r="J250" i="7"/>
  <c r="I250" i="7"/>
  <c r="K250" i="7" s="1"/>
  <c r="I222" i="7"/>
  <c r="K222" i="7" s="1"/>
  <c r="J254" i="7"/>
  <c r="I254" i="7"/>
  <c r="K254" i="7" s="1"/>
  <c r="I226" i="7"/>
  <c r="K226" i="7" s="1"/>
  <c r="J258" i="7"/>
  <c r="I258" i="7"/>
  <c r="K258" i="7" s="1"/>
  <c r="I230" i="7"/>
  <c r="K230" i="7" s="1"/>
  <c r="J262" i="7"/>
  <c r="I262" i="7"/>
  <c r="K262" i="7" s="1"/>
  <c r="I234" i="7"/>
  <c r="K234" i="7" s="1"/>
  <c r="V253" i="7"/>
  <c r="U245" i="7"/>
  <c r="V255" i="7"/>
  <c r="U247" i="7"/>
  <c r="J277" i="7"/>
  <c r="I277" i="7"/>
  <c r="K277" i="7" s="1"/>
  <c r="W291" i="7"/>
  <c r="X291" i="7" s="1"/>
  <c r="V276" i="7"/>
  <c r="U268" i="7"/>
  <c r="J295" i="7"/>
  <c r="I295" i="7"/>
  <c r="K295" i="7" s="1"/>
  <c r="J297" i="7"/>
  <c r="I297" i="7"/>
  <c r="K297" i="7" s="1"/>
  <c r="W305" i="7"/>
  <c r="X305" i="7" s="1"/>
  <c r="V290" i="7"/>
  <c r="U282" i="7"/>
  <c r="W310" i="7"/>
  <c r="X310" i="7" s="1"/>
  <c r="U11" i="7"/>
  <c r="U13" i="7"/>
  <c r="W46" i="7"/>
  <c r="X46" i="7" s="1"/>
  <c r="W48" i="7"/>
  <c r="X48" i="7" s="1"/>
  <c r="W54" i="7"/>
  <c r="X54" i="7" s="1"/>
  <c r="W56" i="7"/>
  <c r="X56" i="7" s="1"/>
  <c r="W126" i="7"/>
  <c r="X126" i="7" s="1"/>
  <c r="W128" i="7"/>
  <c r="X128" i="7" s="1"/>
  <c r="W130" i="7"/>
  <c r="X130" i="7" s="1"/>
  <c r="W132" i="7"/>
  <c r="X132" i="7" s="1"/>
  <c r="W134" i="7"/>
  <c r="X134" i="7" s="1"/>
  <c r="W136" i="7"/>
  <c r="X136" i="7" s="1"/>
  <c r="W138" i="7"/>
  <c r="X138" i="7" s="1"/>
  <c r="W140" i="7"/>
  <c r="X140" i="7" s="1"/>
  <c r="W142" i="7"/>
  <c r="X142" i="7" s="1"/>
  <c r="W144" i="7"/>
  <c r="X144" i="7" s="1"/>
  <c r="W146" i="7"/>
  <c r="X146" i="7" s="1"/>
  <c r="W148" i="7"/>
  <c r="X148" i="7" s="1"/>
  <c r="AH180" i="7"/>
  <c r="AI180" i="7" s="1"/>
  <c r="AH181" i="7"/>
  <c r="AI181" i="7" s="1"/>
  <c r="J184" i="7"/>
  <c r="J185" i="7"/>
  <c r="V172" i="7"/>
  <c r="U164" i="7"/>
  <c r="W187" i="7"/>
  <c r="X187" i="7" s="1"/>
  <c r="AH188" i="7"/>
  <c r="AI188" i="7" s="1"/>
  <c r="V176" i="7"/>
  <c r="U168" i="7"/>
  <c r="W191" i="7"/>
  <c r="X191" i="7" s="1"/>
  <c r="AH192" i="7"/>
  <c r="AI192" i="7" s="1"/>
  <c r="V180" i="7"/>
  <c r="U172" i="7"/>
  <c r="W195" i="7"/>
  <c r="X195" i="7" s="1"/>
  <c r="AH196" i="7"/>
  <c r="AI196" i="7" s="1"/>
  <c r="V184" i="7"/>
  <c r="U176" i="7"/>
  <c r="W199" i="7"/>
  <c r="X199" i="7" s="1"/>
  <c r="AH200" i="7"/>
  <c r="AI200" i="7" s="1"/>
  <c r="V188" i="7"/>
  <c r="U180" i="7"/>
  <c r="W203" i="7"/>
  <c r="X203" i="7" s="1"/>
  <c r="AH204" i="7"/>
  <c r="AI204" i="7" s="1"/>
  <c r="V192" i="7"/>
  <c r="U184" i="7"/>
  <c r="W207" i="7"/>
  <c r="X207" i="7" s="1"/>
  <c r="AH208" i="7"/>
  <c r="AI208" i="7" s="1"/>
  <c r="V196" i="7"/>
  <c r="U188" i="7"/>
  <c r="W211" i="7"/>
  <c r="X211" i="7" s="1"/>
  <c r="AH212" i="7"/>
  <c r="AI212" i="7" s="1"/>
  <c r="V200" i="7"/>
  <c r="U192" i="7"/>
  <c r="W215" i="7"/>
  <c r="X215" i="7" s="1"/>
  <c r="AH216" i="7"/>
  <c r="AI216" i="7" s="1"/>
  <c r="V204" i="7"/>
  <c r="U196" i="7"/>
  <c r="W219" i="7"/>
  <c r="X219" i="7" s="1"/>
  <c r="AH220" i="7"/>
  <c r="AI220" i="7" s="1"/>
  <c r="V208" i="7"/>
  <c r="U200" i="7"/>
  <c r="W223" i="7"/>
  <c r="X223" i="7" s="1"/>
  <c r="AH224" i="7"/>
  <c r="AI224" i="7" s="1"/>
  <c r="V212" i="7"/>
  <c r="U204" i="7"/>
  <c r="W227" i="7"/>
  <c r="X227" i="7" s="1"/>
  <c r="AH228" i="7"/>
  <c r="AI228" i="7" s="1"/>
  <c r="V216" i="7"/>
  <c r="U208" i="7"/>
  <c r="W231" i="7"/>
  <c r="X231" i="7" s="1"/>
  <c r="AH232" i="7"/>
  <c r="AI232" i="7" s="1"/>
  <c r="V220" i="7"/>
  <c r="U212" i="7"/>
  <c r="W235" i="7"/>
  <c r="X235" i="7" s="1"/>
  <c r="W239" i="7"/>
  <c r="X239" i="7" s="1"/>
  <c r="V224" i="7"/>
  <c r="U216" i="7"/>
  <c r="W243" i="7"/>
  <c r="X243" i="7" s="1"/>
  <c r="V228" i="7"/>
  <c r="U220" i="7"/>
  <c r="W247" i="7"/>
  <c r="X247" i="7" s="1"/>
  <c r="V232" i="7"/>
  <c r="U224" i="7"/>
  <c r="W251" i="7"/>
  <c r="X251" i="7" s="1"/>
  <c r="V236" i="7"/>
  <c r="U228" i="7"/>
  <c r="W255" i="7"/>
  <c r="X255" i="7" s="1"/>
  <c r="V240" i="7"/>
  <c r="U232" i="7"/>
  <c r="W259" i="7"/>
  <c r="X259" i="7" s="1"/>
  <c r="V244" i="7"/>
  <c r="U236" i="7"/>
  <c r="W263" i="7"/>
  <c r="X263" i="7" s="1"/>
  <c r="V248" i="7"/>
  <c r="U240" i="7"/>
  <c r="W275" i="7"/>
  <c r="X275" i="7" s="1"/>
  <c r="V260" i="7"/>
  <c r="U252" i="7"/>
  <c r="J279" i="7"/>
  <c r="I279" i="7"/>
  <c r="K279" i="7" s="1"/>
  <c r="J281" i="7"/>
  <c r="I281" i="7"/>
  <c r="K281" i="7" s="1"/>
  <c r="W289" i="7"/>
  <c r="X289" i="7" s="1"/>
  <c r="V274" i="7"/>
  <c r="U266" i="7"/>
  <c r="W284" i="7"/>
  <c r="X284" i="7" s="1"/>
  <c r="W319" i="7"/>
  <c r="X319" i="7" s="1"/>
  <c r="V304" i="7"/>
  <c r="U296" i="7"/>
  <c r="W330" i="7"/>
  <c r="X330" i="7" s="1"/>
  <c r="AH426" i="7"/>
  <c r="AI426" i="7" s="1"/>
  <c r="AH411" i="7"/>
  <c r="AI411" i="7" s="1"/>
  <c r="AH407" i="7"/>
  <c r="AI407" i="7" s="1"/>
  <c r="AH399" i="7"/>
  <c r="AI399" i="7" s="1"/>
  <c r="AH404" i="7"/>
  <c r="AI404" i="7" s="1"/>
  <c r="J159" i="7"/>
  <c r="I159" i="7"/>
  <c r="K159" i="7" s="1"/>
  <c r="J161" i="7"/>
  <c r="I161" i="7"/>
  <c r="K161" i="7" s="1"/>
  <c r="J163" i="7"/>
  <c r="I163" i="7"/>
  <c r="K163" i="7" s="1"/>
  <c r="J165" i="7"/>
  <c r="I165" i="7"/>
  <c r="K165" i="7" s="1"/>
  <c r="J167" i="7"/>
  <c r="I167" i="7"/>
  <c r="K167" i="7" s="1"/>
  <c r="V153" i="7"/>
  <c r="J169" i="7"/>
  <c r="I169" i="7"/>
  <c r="K169" i="7" s="1"/>
  <c r="V155" i="7"/>
  <c r="J171" i="7"/>
  <c r="I171" i="7"/>
  <c r="K171" i="7" s="1"/>
  <c r="V157" i="7"/>
  <c r="J173" i="7"/>
  <c r="I173" i="7"/>
  <c r="K173" i="7" s="1"/>
  <c r="V159" i="7"/>
  <c r="J175" i="7"/>
  <c r="I175" i="7"/>
  <c r="K175" i="7" s="1"/>
  <c r="V161" i="7"/>
  <c r="J177" i="7"/>
  <c r="I177" i="7"/>
  <c r="K177" i="7" s="1"/>
  <c r="AH178" i="7"/>
  <c r="AI178" i="7" s="1"/>
  <c r="AH179" i="7"/>
  <c r="AI179" i="7" s="1"/>
  <c r="J182" i="7"/>
  <c r="J183" i="7"/>
  <c r="I183" i="7"/>
  <c r="K183" i="7" s="1"/>
  <c r="I155" i="7"/>
  <c r="K155" i="7" s="1"/>
  <c r="I156" i="7"/>
  <c r="K156" i="7" s="1"/>
  <c r="V171" i="7"/>
  <c r="W158" i="7"/>
  <c r="X158" i="7" s="1"/>
  <c r="V175" i="7"/>
  <c r="W162" i="7"/>
  <c r="X162" i="7" s="1"/>
  <c r="V179" i="7"/>
  <c r="W166" i="7"/>
  <c r="X166" i="7" s="1"/>
  <c r="V183" i="7"/>
  <c r="W170" i="7"/>
  <c r="X170" i="7" s="1"/>
  <c r="V187" i="7"/>
  <c r="W174" i="7"/>
  <c r="X174" i="7" s="1"/>
  <c r="V191" i="7"/>
  <c r="W178" i="7"/>
  <c r="X178" i="7" s="1"/>
  <c r="V195" i="7"/>
  <c r="V199" i="7"/>
  <c r="V203" i="7"/>
  <c r="V207" i="7"/>
  <c r="V211" i="7"/>
  <c r="V215" i="7"/>
  <c r="V219" i="7"/>
  <c r="V223" i="7"/>
  <c r="W242" i="7"/>
  <c r="X242" i="7" s="1"/>
  <c r="W246" i="7"/>
  <c r="X246" i="7" s="1"/>
  <c r="W250" i="7"/>
  <c r="X250" i="7" s="1"/>
  <c r="W258" i="7"/>
  <c r="X258" i="7" s="1"/>
  <c r="J265" i="7"/>
  <c r="I265" i="7"/>
  <c r="K265" i="7" s="1"/>
  <c r="W273" i="7"/>
  <c r="X273" i="7" s="1"/>
  <c r="V258" i="7"/>
  <c r="U250" i="7"/>
  <c r="W268" i="7"/>
  <c r="X268" i="7" s="1"/>
  <c r="W303" i="7"/>
  <c r="X303" i="7" s="1"/>
  <c r="V288" i="7"/>
  <c r="U280" i="7"/>
  <c r="W286" i="7"/>
  <c r="X286" i="7" s="1"/>
  <c r="W288" i="7"/>
  <c r="X288" i="7" s="1"/>
  <c r="U22" i="7"/>
  <c r="U31" i="7"/>
  <c r="I32" i="7"/>
  <c r="K32" i="7" s="1"/>
  <c r="U33" i="7"/>
  <c r="I50" i="7"/>
  <c r="K50" i="7" s="1"/>
  <c r="I52" i="7"/>
  <c r="K52" i="7" s="1"/>
  <c r="I58" i="7"/>
  <c r="K58" i="7" s="1"/>
  <c r="I60" i="7"/>
  <c r="K60" i="7" s="1"/>
  <c r="I62" i="7"/>
  <c r="K62" i="7" s="1"/>
  <c r="I64" i="7"/>
  <c r="K64" i="7" s="1"/>
  <c r="I66" i="7"/>
  <c r="K66" i="7" s="1"/>
  <c r="I68" i="7"/>
  <c r="K68" i="7" s="1"/>
  <c r="I70" i="7"/>
  <c r="K70" i="7" s="1"/>
  <c r="I72" i="7"/>
  <c r="K72" i="7" s="1"/>
  <c r="I74" i="7"/>
  <c r="K74" i="7" s="1"/>
  <c r="I76" i="7"/>
  <c r="K76" i="7" s="1"/>
  <c r="I78" i="7"/>
  <c r="K78" i="7" s="1"/>
  <c r="I80" i="7"/>
  <c r="K80" i="7" s="1"/>
  <c r="I82" i="7"/>
  <c r="K82" i="7" s="1"/>
  <c r="I84" i="7"/>
  <c r="K84" i="7" s="1"/>
  <c r="I86" i="7"/>
  <c r="K86" i="7" s="1"/>
  <c r="I88" i="7"/>
  <c r="K88" i="7" s="1"/>
  <c r="I90" i="7"/>
  <c r="K90" i="7" s="1"/>
  <c r="I92" i="7"/>
  <c r="K92" i="7" s="1"/>
  <c r="I94" i="7"/>
  <c r="K94" i="7" s="1"/>
  <c r="I96" i="7"/>
  <c r="K96" i="7" s="1"/>
  <c r="I98" i="7"/>
  <c r="K98" i="7" s="1"/>
  <c r="I100" i="7"/>
  <c r="K100" i="7" s="1"/>
  <c r="I102" i="7"/>
  <c r="K102" i="7" s="1"/>
  <c r="U103" i="7"/>
  <c r="I104" i="7"/>
  <c r="K104" i="7" s="1"/>
  <c r="U105" i="7"/>
  <c r="I106" i="7"/>
  <c r="K106" i="7" s="1"/>
  <c r="U107" i="7"/>
  <c r="I108" i="7"/>
  <c r="K108" i="7" s="1"/>
  <c r="U109" i="7"/>
  <c r="I110" i="7"/>
  <c r="K110" i="7" s="1"/>
  <c r="U111" i="7"/>
  <c r="I112" i="7"/>
  <c r="K112" i="7" s="1"/>
  <c r="U113" i="7"/>
  <c r="I114" i="7"/>
  <c r="K114" i="7" s="1"/>
  <c r="U115" i="7"/>
  <c r="I116" i="7"/>
  <c r="K116" i="7" s="1"/>
  <c r="U117" i="7"/>
  <c r="I118" i="7"/>
  <c r="K118" i="7" s="1"/>
  <c r="U119" i="7"/>
  <c r="I120" i="7"/>
  <c r="K120" i="7" s="1"/>
  <c r="AH149" i="7"/>
  <c r="AI149" i="7" s="1"/>
  <c r="U121" i="7"/>
  <c r="I122" i="7"/>
  <c r="K122" i="7" s="1"/>
  <c r="AH151" i="7"/>
  <c r="AI151" i="7" s="1"/>
  <c r="U123" i="7"/>
  <c r="I124" i="7"/>
  <c r="K124" i="7" s="1"/>
  <c r="AH153" i="7"/>
  <c r="AI153" i="7" s="1"/>
  <c r="U125" i="7"/>
  <c r="I126" i="7"/>
  <c r="K126" i="7" s="1"/>
  <c r="AH155" i="7"/>
  <c r="AI155" i="7" s="1"/>
  <c r="U127" i="7"/>
  <c r="I128" i="7"/>
  <c r="K128" i="7" s="1"/>
  <c r="AH157" i="7"/>
  <c r="AI157" i="7" s="1"/>
  <c r="U129" i="7"/>
  <c r="I130" i="7"/>
  <c r="K130" i="7" s="1"/>
  <c r="AH159" i="7"/>
  <c r="AI159" i="7" s="1"/>
  <c r="U131" i="7"/>
  <c r="I132" i="7"/>
  <c r="K132" i="7" s="1"/>
  <c r="AH161" i="7"/>
  <c r="AI161" i="7" s="1"/>
  <c r="U133" i="7"/>
  <c r="I134" i="7"/>
  <c r="K134" i="7" s="1"/>
  <c r="AH163" i="7"/>
  <c r="AI163" i="7" s="1"/>
  <c r="U135" i="7"/>
  <c r="I136" i="7"/>
  <c r="K136" i="7" s="1"/>
  <c r="AH165" i="7"/>
  <c r="AI165" i="7" s="1"/>
  <c r="U137" i="7"/>
  <c r="I138" i="7"/>
  <c r="K138" i="7" s="1"/>
  <c r="AH167" i="7"/>
  <c r="AI167" i="7" s="1"/>
  <c r="U139" i="7"/>
  <c r="I140" i="7"/>
  <c r="K140" i="7" s="1"/>
  <c r="AH169" i="7"/>
  <c r="AI169" i="7" s="1"/>
  <c r="U141" i="7"/>
  <c r="I142" i="7"/>
  <c r="K142" i="7" s="1"/>
  <c r="AH171" i="7"/>
  <c r="AI171" i="7" s="1"/>
  <c r="U143" i="7"/>
  <c r="I144" i="7"/>
  <c r="K144" i="7" s="1"/>
  <c r="AH173" i="7"/>
  <c r="AI173" i="7" s="1"/>
  <c r="U145" i="7"/>
  <c r="I146" i="7"/>
  <c r="K146" i="7" s="1"/>
  <c r="AH175" i="7"/>
  <c r="AI175" i="7" s="1"/>
  <c r="U147" i="7"/>
  <c r="I148" i="7"/>
  <c r="K148" i="7" s="1"/>
  <c r="AH177" i="7"/>
  <c r="AI177" i="7" s="1"/>
  <c r="J180" i="7"/>
  <c r="J181" i="7"/>
  <c r="I181" i="7"/>
  <c r="K181" i="7" s="1"/>
  <c r="I153" i="7"/>
  <c r="K153" i="7" s="1"/>
  <c r="I154" i="7"/>
  <c r="K154" i="7" s="1"/>
  <c r="V170" i="7"/>
  <c r="U162" i="7"/>
  <c r="W185" i="7"/>
  <c r="X185" i="7" s="1"/>
  <c r="AH187" i="7"/>
  <c r="AI187" i="7" s="1"/>
  <c r="J189" i="7"/>
  <c r="AH191" i="7"/>
  <c r="AI191" i="7" s="1"/>
  <c r="J193" i="7"/>
  <c r="AH195" i="7"/>
  <c r="AI195" i="7" s="1"/>
  <c r="J197" i="7"/>
  <c r="AH199" i="7"/>
  <c r="AI199" i="7" s="1"/>
  <c r="J201" i="7"/>
  <c r="AH203" i="7"/>
  <c r="AI203" i="7" s="1"/>
  <c r="J205" i="7"/>
  <c r="AH207" i="7"/>
  <c r="AI207" i="7" s="1"/>
  <c r="J209" i="7"/>
  <c r="AH211" i="7"/>
  <c r="AI211" i="7" s="1"/>
  <c r="J213" i="7"/>
  <c r="AH215" i="7"/>
  <c r="AI215" i="7" s="1"/>
  <c r="J217" i="7"/>
  <c r="AH219" i="7"/>
  <c r="AI219" i="7" s="1"/>
  <c r="J221" i="7"/>
  <c r="AH223" i="7"/>
  <c r="AI223" i="7" s="1"/>
  <c r="J225" i="7"/>
  <c r="AH227" i="7"/>
  <c r="AI227" i="7" s="1"/>
  <c r="J229" i="7"/>
  <c r="AH231" i="7"/>
  <c r="AI231" i="7" s="1"/>
  <c r="J233" i="7"/>
  <c r="AH235" i="7"/>
  <c r="AI235" i="7" s="1"/>
  <c r="AH239" i="7"/>
  <c r="AI239" i="7" s="1"/>
  <c r="AH243" i="7"/>
  <c r="AI243" i="7" s="1"/>
  <c r="AH247" i="7"/>
  <c r="AI247" i="7" s="1"/>
  <c r="AH251" i="7"/>
  <c r="AI251" i="7" s="1"/>
  <c r="AH255" i="7"/>
  <c r="AI255" i="7" s="1"/>
  <c r="AH259" i="7"/>
  <c r="AI259" i="7" s="1"/>
  <c r="W287" i="7"/>
  <c r="X287" i="7" s="1"/>
  <c r="V272" i="7"/>
  <c r="U264" i="7"/>
  <c r="W270" i="7"/>
  <c r="X270" i="7" s="1"/>
  <c r="W272" i="7"/>
  <c r="X272" i="7" s="1"/>
  <c r="J312" i="7"/>
  <c r="I312" i="7"/>
  <c r="K312" i="7" s="1"/>
  <c r="J314" i="7"/>
  <c r="I314" i="7"/>
  <c r="K314" i="7" s="1"/>
  <c r="U324" i="7"/>
  <c r="W347" i="7"/>
  <c r="X347" i="7" s="1"/>
  <c r="V332" i="7"/>
  <c r="J332" i="7"/>
  <c r="J442" i="7"/>
  <c r="I442" i="7"/>
  <c r="K442" i="7" s="1"/>
  <c r="I441" i="7"/>
  <c r="K441" i="7" s="1"/>
  <c r="I432" i="7"/>
  <c r="K432" i="7" s="1"/>
  <c r="I419" i="7"/>
  <c r="K419" i="7" s="1"/>
  <c r="J417" i="7"/>
  <c r="I415" i="7"/>
  <c r="K415" i="7" s="1"/>
  <c r="I416" i="7"/>
  <c r="K416" i="7" s="1"/>
  <c r="I430" i="7"/>
  <c r="K430" i="7" s="1"/>
  <c r="W502" i="7"/>
  <c r="X502" i="7" s="1"/>
  <c r="V487" i="7"/>
  <c r="U479" i="7"/>
  <c r="U475" i="7"/>
  <c r="J178" i="7"/>
  <c r="J179" i="7"/>
  <c r="I179" i="7"/>
  <c r="K179" i="7" s="1"/>
  <c r="I151" i="7"/>
  <c r="K151" i="7" s="1"/>
  <c r="I152" i="7"/>
  <c r="K152" i="7" s="1"/>
  <c r="V168" i="7"/>
  <c r="U160" i="7"/>
  <c r="W183" i="7"/>
  <c r="X183" i="7" s="1"/>
  <c r="V169" i="7"/>
  <c r="J188" i="7"/>
  <c r="I160" i="7"/>
  <c r="K160" i="7" s="1"/>
  <c r="J192" i="7"/>
  <c r="I164" i="7"/>
  <c r="K164" i="7" s="1"/>
  <c r="J196" i="7"/>
  <c r="I168" i="7"/>
  <c r="K168" i="7" s="1"/>
  <c r="J200" i="7"/>
  <c r="I172" i="7"/>
  <c r="K172" i="7" s="1"/>
  <c r="J204" i="7"/>
  <c r="I176" i="7"/>
  <c r="K176" i="7" s="1"/>
  <c r="J208" i="7"/>
  <c r="I180" i="7"/>
  <c r="K180" i="7" s="1"/>
  <c r="J212" i="7"/>
  <c r="I184" i="7"/>
  <c r="K184" i="7" s="1"/>
  <c r="J216" i="7"/>
  <c r="I188" i="7"/>
  <c r="K188" i="7" s="1"/>
  <c r="J220" i="7"/>
  <c r="I192" i="7"/>
  <c r="K192" i="7" s="1"/>
  <c r="J224" i="7"/>
  <c r="I196" i="7"/>
  <c r="K196" i="7" s="1"/>
  <c r="J228" i="7"/>
  <c r="I200" i="7"/>
  <c r="K200" i="7" s="1"/>
  <c r="J232" i="7"/>
  <c r="I204" i="7"/>
  <c r="K204" i="7" s="1"/>
  <c r="J236" i="7"/>
  <c r="I236" i="7"/>
  <c r="K236" i="7" s="1"/>
  <c r="I208" i="7"/>
  <c r="K208" i="7" s="1"/>
  <c r="J240" i="7"/>
  <c r="I240" i="7"/>
  <c r="K240" i="7" s="1"/>
  <c r="I212" i="7"/>
  <c r="K212" i="7" s="1"/>
  <c r="J244" i="7"/>
  <c r="I244" i="7"/>
  <c r="K244" i="7" s="1"/>
  <c r="I216" i="7"/>
  <c r="K216" i="7" s="1"/>
  <c r="J248" i="7"/>
  <c r="I248" i="7"/>
  <c r="K248" i="7" s="1"/>
  <c r="I220" i="7"/>
  <c r="K220" i="7" s="1"/>
  <c r="J252" i="7"/>
  <c r="I252" i="7"/>
  <c r="K252" i="7" s="1"/>
  <c r="I224" i="7"/>
  <c r="K224" i="7" s="1"/>
  <c r="J256" i="7"/>
  <c r="I256" i="7"/>
  <c r="K256" i="7" s="1"/>
  <c r="I228" i="7"/>
  <c r="K228" i="7" s="1"/>
  <c r="J260" i="7"/>
  <c r="I260" i="7"/>
  <c r="K260" i="7" s="1"/>
  <c r="I232" i="7"/>
  <c r="K232" i="7" s="1"/>
  <c r="J264" i="7"/>
  <c r="I264" i="7"/>
  <c r="K264" i="7" s="1"/>
  <c r="W271" i="7"/>
  <c r="X271" i="7" s="1"/>
  <c r="V256" i="7"/>
  <c r="U248" i="7"/>
  <c r="W254" i="7"/>
  <c r="X254" i="7" s="1"/>
  <c r="J296" i="7"/>
  <c r="I296" i="7"/>
  <c r="K296" i="7" s="1"/>
  <c r="J298" i="7"/>
  <c r="I298" i="7"/>
  <c r="K298" i="7" s="1"/>
  <c r="J316" i="7"/>
  <c r="I316" i="7"/>
  <c r="K316" i="7" s="1"/>
  <c r="V305" i="7"/>
  <c r="U297" i="7"/>
  <c r="W339" i="7"/>
  <c r="X339" i="7" s="1"/>
  <c r="V324" i="7"/>
  <c r="U316" i="7"/>
  <c r="W338" i="7"/>
  <c r="X338" i="7" s="1"/>
  <c r="W345" i="7"/>
  <c r="X345" i="7" s="1"/>
  <c r="V330" i="7"/>
  <c r="U322" i="7"/>
  <c r="W344" i="7"/>
  <c r="X344" i="7" s="1"/>
  <c r="W320" i="7"/>
  <c r="X320" i="7" s="1"/>
  <c r="V227" i="7"/>
  <c r="V229" i="7"/>
  <c r="V231" i="7"/>
  <c r="V233" i="7"/>
  <c r="V235" i="7"/>
  <c r="J267" i="7"/>
  <c r="I267" i="7"/>
  <c r="K267" i="7" s="1"/>
  <c r="J270" i="7"/>
  <c r="I270" i="7"/>
  <c r="K270" i="7" s="1"/>
  <c r="V259" i="7"/>
  <c r="U251" i="7"/>
  <c r="W277" i="7"/>
  <c r="X277" i="7" s="1"/>
  <c r="V262" i="7"/>
  <c r="U254" i="7"/>
  <c r="J283" i="7"/>
  <c r="I283" i="7"/>
  <c r="K283" i="7" s="1"/>
  <c r="J286" i="7"/>
  <c r="I286" i="7"/>
  <c r="K286" i="7" s="1"/>
  <c r="V275" i="7"/>
  <c r="U267" i="7"/>
  <c r="W293" i="7"/>
  <c r="X293" i="7" s="1"/>
  <c r="V278" i="7"/>
  <c r="U270" i="7"/>
  <c r="J299" i="7"/>
  <c r="I299" i="7"/>
  <c r="K299" i="7" s="1"/>
  <c r="J302" i="7"/>
  <c r="I302" i="7"/>
  <c r="K302" i="7" s="1"/>
  <c r="W274" i="7"/>
  <c r="X274" i="7" s="1"/>
  <c r="V291" i="7"/>
  <c r="U283" i="7"/>
  <c r="W309" i="7"/>
  <c r="X309" i="7" s="1"/>
  <c r="V294" i="7"/>
  <c r="U286" i="7"/>
  <c r="J315" i="7"/>
  <c r="I315" i="7"/>
  <c r="K315" i="7" s="1"/>
  <c r="J318" i="7"/>
  <c r="I318" i="7"/>
  <c r="K318" i="7" s="1"/>
  <c r="W290" i="7"/>
  <c r="X290" i="7" s="1"/>
  <c r="V307" i="7"/>
  <c r="U299" i="7"/>
  <c r="W325" i="7"/>
  <c r="X325" i="7" s="1"/>
  <c r="V310" i="7"/>
  <c r="U302" i="7"/>
  <c r="V313" i="7"/>
  <c r="I330" i="7"/>
  <c r="K330" i="7" s="1"/>
  <c r="J330" i="7"/>
  <c r="J333" i="7"/>
  <c r="V321" i="7"/>
  <c r="I338" i="7"/>
  <c r="K338" i="7" s="1"/>
  <c r="V329" i="7"/>
  <c r="I346" i="7"/>
  <c r="K346" i="7" s="1"/>
  <c r="J346" i="7"/>
  <c r="J349" i="7"/>
  <c r="I481" i="7"/>
  <c r="K481" i="7" s="1"/>
  <c r="I480" i="7"/>
  <c r="K480" i="7" s="1"/>
  <c r="J481" i="7"/>
  <c r="U474" i="7"/>
  <c r="AH565" i="7"/>
  <c r="AI565" i="7" s="1"/>
  <c r="AH563" i="7"/>
  <c r="AI563" i="7" s="1"/>
  <c r="W267" i="7"/>
  <c r="X267" i="7" s="1"/>
  <c r="V252" i="7"/>
  <c r="U244" i="7"/>
  <c r="J273" i="7"/>
  <c r="I273" i="7"/>
  <c r="K273" i="7" s="1"/>
  <c r="J276" i="7"/>
  <c r="I276" i="7"/>
  <c r="K276" i="7" s="1"/>
  <c r="V265" i="7"/>
  <c r="U257" i="7"/>
  <c r="W283" i="7"/>
  <c r="X283" i="7" s="1"/>
  <c r="V268" i="7"/>
  <c r="U260" i="7"/>
  <c r="J289" i="7"/>
  <c r="I289" i="7"/>
  <c r="K289" i="7" s="1"/>
  <c r="J292" i="7"/>
  <c r="I292" i="7"/>
  <c r="K292" i="7" s="1"/>
  <c r="V281" i="7"/>
  <c r="U273" i="7"/>
  <c r="W299" i="7"/>
  <c r="X299" i="7" s="1"/>
  <c r="V284" i="7"/>
  <c r="U276" i="7"/>
  <c r="J305" i="7"/>
  <c r="I305" i="7"/>
  <c r="K305" i="7" s="1"/>
  <c r="J308" i="7"/>
  <c r="I308" i="7"/>
  <c r="K308" i="7" s="1"/>
  <c r="W280" i="7"/>
  <c r="X280" i="7" s="1"/>
  <c r="V297" i="7"/>
  <c r="U289" i="7"/>
  <c r="W315" i="7"/>
  <c r="X315" i="7" s="1"/>
  <c r="V300" i="7"/>
  <c r="U292" i="7"/>
  <c r="J321" i="7"/>
  <c r="I321" i="7"/>
  <c r="K321" i="7" s="1"/>
  <c r="I324" i="7"/>
  <c r="K324" i="7" s="1"/>
  <c r="J324" i="7"/>
  <c r="W296" i="7"/>
  <c r="X296" i="7" s="1"/>
  <c r="W333" i="7"/>
  <c r="X333" i="7" s="1"/>
  <c r="V318" i="7"/>
  <c r="U310" i="7"/>
  <c r="W341" i="7"/>
  <c r="X341" i="7" s="1"/>
  <c r="U318" i="7"/>
  <c r="U326" i="7"/>
  <c r="W349" i="7"/>
  <c r="X349" i="7" s="1"/>
  <c r="V334" i="7"/>
  <c r="J337" i="7"/>
  <c r="V415" i="7"/>
  <c r="W430" i="7"/>
  <c r="X430" i="7" s="1"/>
  <c r="U407" i="7"/>
  <c r="V407" i="7"/>
  <c r="V412" i="7"/>
  <c r="U403" i="7"/>
  <c r="I185" i="7"/>
  <c r="K185" i="7" s="1"/>
  <c r="I187" i="7"/>
  <c r="K187" i="7" s="1"/>
  <c r="I189" i="7"/>
  <c r="K189" i="7" s="1"/>
  <c r="I191" i="7"/>
  <c r="K191" i="7" s="1"/>
  <c r="I193" i="7"/>
  <c r="K193" i="7" s="1"/>
  <c r="I195" i="7"/>
  <c r="K195" i="7" s="1"/>
  <c r="I197" i="7"/>
  <c r="K197" i="7" s="1"/>
  <c r="I199" i="7"/>
  <c r="K199" i="7" s="1"/>
  <c r="I201" i="7"/>
  <c r="K201" i="7" s="1"/>
  <c r="I203" i="7"/>
  <c r="K203" i="7" s="1"/>
  <c r="I205" i="7"/>
  <c r="K205" i="7" s="1"/>
  <c r="I207" i="7"/>
  <c r="K207" i="7" s="1"/>
  <c r="AH236" i="7"/>
  <c r="AI236" i="7" s="1"/>
  <c r="I209" i="7"/>
  <c r="K209" i="7" s="1"/>
  <c r="AH238" i="7"/>
  <c r="AI238" i="7" s="1"/>
  <c r="I211" i="7"/>
  <c r="K211" i="7" s="1"/>
  <c r="AH240" i="7"/>
  <c r="AI240" i="7" s="1"/>
  <c r="I213" i="7"/>
  <c r="K213" i="7" s="1"/>
  <c r="AH242" i="7"/>
  <c r="AI242" i="7" s="1"/>
  <c r="I215" i="7"/>
  <c r="K215" i="7" s="1"/>
  <c r="AH244" i="7"/>
  <c r="AI244" i="7" s="1"/>
  <c r="I217" i="7"/>
  <c r="K217" i="7" s="1"/>
  <c r="AH246" i="7"/>
  <c r="AI246" i="7" s="1"/>
  <c r="I219" i="7"/>
  <c r="K219" i="7" s="1"/>
  <c r="AH248" i="7"/>
  <c r="AI248" i="7" s="1"/>
  <c r="I221" i="7"/>
  <c r="K221" i="7" s="1"/>
  <c r="AH250" i="7"/>
  <c r="AI250" i="7" s="1"/>
  <c r="I223" i="7"/>
  <c r="K223" i="7" s="1"/>
  <c r="AH252" i="7"/>
  <c r="AI252" i="7" s="1"/>
  <c r="I225" i="7"/>
  <c r="K225" i="7" s="1"/>
  <c r="AH254" i="7"/>
  <c r="AI254" i="7" s="1"/>
  <c r="I227" i="7"/>
  <c r="K227" i="7" s="1"/>
  <c r="AH256" i="7"/>
  <c r="AI256" i="7" s="1"/>
  <c r="I229" i="7"/>
  <c r="K229" i="7" s="1"/>
  <c r="AH258" i="7"/>
  <c r="AI258" i="7" s="1"/>
  <c r="I231" i="7"/>
  <c r="K231" i="7" s="1"/>
  <c r="AH260" i="7"/>
  <c r="AI260" i="7" s="1"/>
  <c r="I233" i="7"/>
  <c r="K233" i="7" s="1"/>
  <c r="AH262" i="7"/>
  <c r="AI262" i="7" s="1"/>
  <c r="I235" i="7"/>
  <c r="K235" i="7" s="1"/>
  <c r="J269" i="7"/>
  <c r="I269" i="7"/>
  <c r="K269" i="7" s="1"/>
  <c r="J272" i="7"/>
  <c r="I272" i="7"/>
  <c r="K272" i="7" s="1"/>
  <c r="V261" i="7"/>
  <c r="U253" i="7"/>
  <c r="W279" i="7"/>
  <c r="X279" i="7" s="1"/>
  <c r="V264" i="7"/>
  <c r="U256" i="7"/>
  <c r="J285" i="7"/>
  <c r="I285" i="7"/>
  <c r="K285" i="7" s="1"/>
  <c r="J288" i="7"/>
  <c r="I288" i="7"/>
  <c r="K288" i="7" s="1"/>
  <c r="V277" i="7"/>
  <c r="U269" i="7"/>
  <c r="W295" i="7"/>
  <c r="X295" i="7" s="1"/>
  <c r="V280" i="7"/>
  <c r="U272" i="7"/>
  <c r="J301" i="7"/>
  <c r="I301" i="7"/>
  <c r="K301" i="7" s="1"/>
  <c r="J304" i="7"/>
  <c r="I304" i="7"/>
  <c r="K304" i="7" s="1"/>
  <c r="W276" i="7"/>
  <c r="X276" i="7" s="1"/>
  <c r="V293" i="7"/>
  <c r="U285" i="7"/>
  <c r="W311" i="7"/>
  <c r="X311" i="7" s="1"/>
  <c r="V296" i="7"/>
  <c r="U288" i="7"/>
  <c r="J317" i="7"/>
  <c r="I317" i="7"/>
  <c r="K317" i="7" s="1"/>
  <c r="J320" i="7"/>
  <c r="I320" i="7"/>
  <c r="K320" i="7" s="1"/>
  <c r="W292" i="7"/>
  <c r="X292" i="7" s="1"/>
  <c r="V309" i="7"/>
  <c r="U301" i="7"/>
  <c r="W324" i="7"/>
  <c r="X324" i="7" s="1"/>
  <c r="W327" i="7"/>
  <c r="X327" i="7" s="1"/>
  <c r="V312" i="7"/>
  <c r="U304" i="7"/>
  <c r="W335" i="7"/>
  <c r="X335" i="7" s="1"/>
  <c r="V320" i="7"/>
  <c r="U312" i="7"/>
  <c r="W343" i="7"/>
  <c r="X343" i="7" s="1"/>
  <c r="V328" i="7"/>
  <c r="U320" i="7"/>
  <c r="AH401" i="7"/>
  <c r="AI401" i="7" s="1"/>
  <c r="V251" i="7"/>
  <c r="U243" i="7"/>
  <c r="W269" i="7"/>
  <c r="X269" i="7" s="1"/>
  <c r="V254" i="7"/>
  <c r="U246" i="7"/>
  <c r="J275" i="7"/>
  <c r="I275" i="7"/>
  <c r="K275" i="7" s="1"/>
  <c r="J278" i="7"/>
  <c r="I278" i="7"/>
  <c r="K278" i="7" s="1"/>
  <c r="V267" i="7"/>
  <c r="U259" i="7"/>
  <c r="W285" i="7"/>
  <c r="X285" i="7" s="1"/>
  <c r="V270" i="7"/>
  <c r="U262" i="7"/>
  <c r="J291" i="7"/>
  <c r="I291" i="7"/>
  <c r="K291" i="7" s="1"/>
  <c r="J294" i="7"/>
  <c r="I294" i="7"/>
  <c r="K294" i="7" s="1"/>
  <c r="W266" i="7"/>
  <c r="X266" i="7" s="1"/>
  <c r="V283" i="7"/>
  <c r="U275" i="7"/>
  <c r="W301" i="7"/>
  <c r="X301" i="7" s="1"/>
  <c r="V286" i="7"/>
  <c r="U278" i="7"/>
  <c r="J307" i="7"/>
  <c r="I307" i="7"/>
  <c r="K307" i="7" s="1"/>
  <c r="J310" i="7"/>
  <c r="I310" i="7"/>
  <c r="K310" i="7" s="1"/>
  <c r="W282" i="7"/>
  <c r="X282" i="7" s="1"/>
  <c r="V299" i="7"/>
  <c r="U291" i="7"/>
  <c r="W317" i="7"/>
  <c r="X317" i="7" s="1"/>
  <c r="V302" i="7"/>
  <c r="U294" i="7"/>
  <c r="I323" i="7"/>
  <c r="K323" i="7" s="1"/>
  <c r="J323" i="7"/>
  <c r="I326" i="7"/>
  <c r="K326" i="7" s="1"/>
  <c r="J326" i="7"/>
  <c r="W298" i="7"/>
  <c r="X298" i="7" s="1"/>
  <c r="W332" i="7"/>
  <c r="X332" i="7" s="1"/>
  <c r="I334" i="7"/>
  <c r="K334" i="7" s="1"/>
  <c r="J334" i="7"/>
  <c r="W306" i="7"/>
  <c r="X306" i="7" s="1"/>
  <c r="U317" i="7"/>
  <c r="I342" i="7"/>
  <c r="K342" i="7" s="1"/>
  <c r="J342" i="7"/>
  <c r="W314" i="7"/>
  <c r="X314" i="7" s="1"/>
  <c r="I350" i="7"/>
  <c r="K350" i="7" s="1"/>
  <c r="J350" i="7"/>
  <c r="W322" i="7"/>
  <c r="X322" i="7" s="1"/>
  <c r="AH400" i="7"/>
  <c r="AI400" i="7" s="1"/>
  <c r="AH406" i="7"/>
  <c r="AI406" i="7" s="1"/>
  <c r="I422" i="7"/>
  <c r="K422" i="7" s="1"/>
  <c r="V437" i="7"/>
  <c r="W452" i="7"/>
  <c r="X452" i="7" s="1"/>
  <c r="U428" i="7"/>
  <c r="U429" i="7"/>
  <c r="J237" i="7"/>
  <c r="I237" i="7"/>
  <c r="K237" i="7" s="1"/>
  <c r="J239" i="7"/>
  <c r="I239" i="7"/>
  <c r="K239" i="7" s="1"/>
  <c r="J241" i="7"/>
  <c r="I241" i="7"/>
  <c r="K241" i="7" s="1"/>
  <c r="J243" i="7"/>
  <c r="I243" i="7"/>
  <c r="K243" i="7" s="1"/>
  <c r="J245" i="7"/>
  <c r="I245" i="7"/>
  <c r="K245" i="7" s="1"/>
  <c r="J247" i="7"/>
  <c r="I247" i="7"/>
  <c r="K247" i="7" s="1"/>
  <c r="J249" i="7"/>
  <c r="I249" i="7"/>
  <c r="K249" i="7" s="1"/>
  <c r="J251" i="7"/>
  <c r="I251" i="7"/>
  <c r="K251" i="7" s="1"/>
  <c r="V237" i="7"/>
  <c r="J253" i="7"/>
  <c r="I253" i="7"/>
  <c r="K253" i="7" s="1"/>
  <c r="V239" i="7"/>
  <c r="J255" i="7"/>
  <c r="I255" i="7"/>
  <c r="K255" i="7" s="1"/>
  <c r="V241" i="7"/>
  <c r="J257" i="7"/>
  <c r="I257" i="7"/>
  <c r="K257" i="7" s="1"/>
  <c r="V243" i="7"/>
  <c r="J259" i="7"/>
  <c r="I259" i="7"/>
  <c r="K259" i="7" s="1"/>
  <c r="V245" i="7"/>
  <c r="U237" i="7"/>
  <c r="J261" i="7"/>
  <c r="I261" i="7"/>
  <c r="K261" i="7" s="1"/>
  <c r="V247" i="7"/>
  <c r="U239" i="7"/>
  <c r="J263" i="7"/>
  <c r="I263" i="7"/>
  <c r="K263" i="7" s="1"/>
  <c r="V249" i="7"/>
  <c r="U241" i="7"/>
  <c r="W265" i="7"/>
  <c r="X265" i="7" s="1"/>
  <c r="V250" i="7"/>
  <c r="U242" i="7"/>
  <c r="J271" i="7"/>
  <c r="I271" i="7"/>
  <c r="K271" i="7" s="1"/>
  <c r="J274" i="7"/>
  <c r="I274" i="7"/>
  <c r="K274" i="7" s="1"/>
  <c r="V263" i="7"/>
  <c r="U255" i="7"/>
  <c r="W281" i="7"/>
  <c r="X281" i="7" s="1"/>
  <c r="V266" i="7"/>
  <c r="U258" i="7"/>
  <c r="J287" i="7"/>
  <c r="I287" i="7"/>
  <c r="K287" i="7" s="1"/>
  <c r="J290" i="7"/>
  <c r="I290" i="7"/>
  <c r="K290" i="7" s="1"/>
  <c r="W262" i="7"/>
  <c r="X262" i="7" s="1"/>
  <c r="V279" i="7"/>
  <c r="U271" i="7"/>
  <c r="W297" i="7"/>
  <c r="X297" i="7" s="1"/>
  <c r="V282" i="7"/>
  <c r="U274" i="7"/>
  <c r="J303" i="7"/>
  <c r="I303" i="7"/>
  <c r="K303" i="7" s="1"/>
  <c r="J306" i="7"/>
  <c r="I306" i="7"/>
  <c r="K306" i="7" s="1"/>
  <c r="W278" i="7"/>
  <c r="X278" i="7" s="1"/>
  <c r="V295" i="7"/>
  <c r="U287" i="7"/>
  <c r="W313" i="7"/>
  <c r="X313" i="7" s="1"/>
  <c r="V298" i="7"/>
  <c r="U290" i="7"/>
  <c r="J319" i="7"/>
  <c r="I319" i="7"/>
  <c r="K319" i="7" s="1"/>
  <c r="J322" i="7"/>
  <c r="I322" i="7"/>
  <c r="K322" i="7" s="1"/>
  <c r="W294" i="7"/>
  <c r="X294" i="7" s="1"/>
  <c r="V311" i="7"/>
  <c r="U303" i="7"/>
  <c r="W326" i="7"/>
  <c r="X326" i="7" s="1"/>
  <c r="I328" i="7"/>
  <c r="K328" i="7" s="1"/>
  <c r="J328" i="7"/>
  <c r="V319" i="7"/>
  <c r="I336" i="7"/>
  <c r="K336" i="7" s="1"/>
  <c r="J336" i="7"/>
  <c r="W308" i="7"/>
  <c r="X308" i="7" s="1"/>
  <c r="U319" i="7"/>
  <c r="I344" i="7"/>
  <c r="K344" i="7" s="1"/>
  <c r="J344" i="7"/>
  <c r="J338" i="7"/>
  <c r="V325" i="7"/>
  <c r="W342" i="7"/>
  <c r="X342" i="7" s="1"/>
  <c r="J351" i="7"/>
  <c r="AH405" i="7"/>
  <c r="AI405" i="7" s="1"/>
  <c r="J425" i="7"/>
  <c r="I424" i="7"/>
  <c r="K424" i="7" s="1"/>
  <c r="J421" i="7"/>
  <c r="I420" i="7"/>
  <c r="K420" i="7" s="1"/>
  <c r="J409" i="7"/>
  <c r="I402" i="7"/>
  <c r="K402" i="7" s="1"/>
  <c r="J401" i="7"/>
  <c r="I425" i="7"/>
  <c r="K425" i="7" s="1"/>
  <c r="I403" i="7"/>
  <c r="K403" i="7" s="1"/>
  <c r="AH439" i="7"/>
  <c r="AI439" i="7" s="1"/>
  <c r="W449" i="7"/>
  <c r="X449" i="7" s="1"/>
  <c r="AH451" i="7"/>
  <c r="AI451" i="7" s="1"/>
  <c r="AH456" i="7"/>
  <c r="AI456" i="7" s="1"/>
  <c r="W469" i="7"/>
  <c r="X469" i="7" s="1"/>
  <c r="W474" i="7"/>
  <c r="X474" i="7" s="1"/>
  <c r="V459" i="7"/>
  <c r="U451" i="7"/>
  <c r="U450" i="7"/>
  <c r="V480" i="7"/>
  <c r="V323" i="7"/>
  <c r="W340" i="7"/>
  <c r="X340" i="7" s="1"/>
  <c r="AH402" i="7"/>
  <c r="AI402" i="7" s="1"/>
  <c r="AH419" i="7"/>
  <c r="AI419" i="7" s="1"/>
  <c r="W425" i="7"/>
  <c r="X425" i="7" s="1"/>
  <c r="V406" i="7"/>
  <c r="U399" i="7"/>
  <c r="V398" i="7"/>
  <c r="U402" i="7"/>
  <c r="V410" i="7"/>
  <c r="I398" i="7"/>
  <c r="K398" i="7" s="1"/>
  <c r="J405" i="7"/>
  <c r="J436" i="7"/>
  <c r="I436" i="7"/>
  <c r="K436" i="7" s="1"/>
  <c r="AH437" i="7"/>
  <c r="AI437" i="7" s="1"/>
  <c r="AH445" i="7"/>
  <c r="AI445" i="7" s="1"/>
  <c r="AH454" i="7"/>
  <c r="AI454" i="7" s="1"/>
  <c r="I459" i="7"/>
  <c r="K459" i="7" s="1"/>
  <c r="J465" i="7"/>
  <c r="I465" i="7"/>
  <c r="K465" i="7" s="1"/>
  <c r="AH475" i="7"/>
  <c r="AI475" i="7" s="1"/>
  <c r="I457" i="7"/>
  <c r="K457" i="7" s="1"/>
  <c r="AH488" i="7"/>
  <c r="AI488" i="7" s="1"/>
  <c r="AH495" i="7"/>
  <c r="AI495" i="7" s="1"/>
  <c r="W512" i="7"/>
  <c r="X512" i="7" s="1"/>
  <c r="V497" i="7"/>
  <c r="U489" i="7"/>
  <c r="U484" i="7"/>
  <c r="U485" i="7"/>
  <c r="J586" i="7"/>
  <c r="I586" i="7"/>
  <c r="K586" i="7" s="1"/>
  <c r="I327" i="7"/>
  <c r="K327" i="7" s="1"/>
  <c r="I329" i="7"/>
  <c r="K329" i="7" s="1"/>
  <c r="I331" i="7"/>
  <c r="K331" i="7" s="1"/>
  <c r="I333" i="7"/>
  <c r="K333" i="7" s="1"/>
  <c r="I335" i="7"/>
  <c r="K335" i="7" s="1"/>
  <c r="I337" i="7"/>
  <c r="K337" i="7" s="1"/>
  <c r="I339" i="7"/>
  <c r="K339" i="7" s="1"/>
  <c r="I341" i="7"/>
  <c r="K341" i="7" s="1"/>
  <c r="I343" i="7"/>
  <c r="K343" i="7" s="1"/>
  <c r="I345" i="7"/>
  <c r="K345" i="7" s="1"/>
  <c r="U323" i="7"/>
  <c r="I347" i="7"/>
  <c r="K347" i="7" s="1"/>
  <c r="U325" i="7"/>
  <c r="I349" i="7"/>
  <c r="K349" i="7" s="1"/>
  <c r="J329" i="7"/>
  <c r="V335" i="7"/>
  <c r="W336" i="7"/>
  <c r="X336" i="7" s="1"/>
  <c r="J345" i="7"/>
  <c r="AH398" i="7"/>
  <c r="AI398" i="7" s="1"/>
  <c r="AH415" i="7"/>
  <c r="AI415" i="7" s="1"/>
  <c r="I421" i="7"/>
  <c r="K421" i="7" s="1"/>
  <c r="U406" i="7"/>
  <c r="V423" i="7"/>
  <c r="W438" i="7"/>
  <c r="X438" i="7" s="1"/>
  <c r="U415" i="7"/>
  <c r="U411" i="7"/>
  <c r="W484" i="7"/>
  <c r="X484" i="7" s="1"/>
  <c r="V469" i="7"/>
  <c r="U461" i="7"/>
  <c r="V468" i="7"/>
  <c r="U460" i="7"/>
  <c r="AH498" i="7"/>
  <c r="AI498" i="7" s="1"/>
  <c r="AH497" i="7"/>
  <c r="AI497" i="7" s="1"/>
  <c r="AH525" i="7"/>
  <c r="AI525" i="7" s="1"/>
  <c r="V536" i="7"/>
  <c r="U528" i="7"/>
  <c r="W551" i="7"/>
  <c r="X551" i="7" s="1"/>
  <c r="U527" i="7"/>
  <c r="U525" i="7"/>
  <c r="U523" i="7"/>
  <c r="U305" i="7"/>
  <c r="U307" i="7"/>
  <c r="U309" i="7"/>
  <c r="U311" i="7"/>
  <c r="U313" i="7"/>
  <c r="U321" i="7"/>
  <c r="J327" i="7"/>
  <c r="V333" i="7"/>
  <c r="W334" i="7"/>
  <c r="X334" i="7" s="1"/>
  <c r="J343" i="7"/>
  <c r="W350" i="7"/>
  <c r="X350" i="7" s="1"/>
  <c r="AH397" i="7"/>
  <c r="AI397" i="7" s="1"/>
  <c r="AH413" i="7"/>
  <c r="AI413" i="7" s="1"/>
  <c r="I418" i="7"/>
  <c r="K418" i="7" s="1"/>
  <c r="J419" i="7"/>
  <c r="V408" i="7"/>
  <c r="U400" i="7"/>
  <c r="J433" i="7"/>
  <c r="I433" i="7"/>
  <c r="K433" i="7" s="1"/>
  <c r="AH438" i="7"/>
  <c r="AI438" i="7" s="1"/>
  <c r="V435" i="7"/>
  <c r="W450" i="7"/>
  <c r="X450" i="7" s="1"/>
  <c r="U425" i="7"/>
  <c r="U426" i="7"/>
  <c r="U427" i="7"/>
  <c r="U424" i="7"/>
  <c r="U448" i="7"/>
  <c r="U458" i="7"/>
  <c r="I487" i="7"/>
  <c r="K487" i="7" s="1"/>
  <c r="I486" i="7"/>
  <c r="K486" i="7" s="1"/>
  <c r="J487" i="7"/>
  <c r="AH489" i="7"/>
  <c r="AI489" i="7" s="1"/>
  <c r="AH481" i="7"/>
  <c r="AI481" i="7" s="1"/>
  <c r="V526" i="7"/>
  <c r="U518" i="7"/>
  <c r="W541" i="7"/>
  <c r="X541" i="7" s="1"/>
  <c r="U517" i="7"/>
  <c r="U515" i="7"/>
  <c r="AH546" i="7"/>
  <c r="AI546" i="7" s="1"/>
  <c r="V315" i="7"/>
  <c r="V317" i="7"/>
  <c r="V331" i="7"/>
  <c r="J341" i="7"/>
  <c r="W348" i="7"/>
  <c r="X348" i="7" s="1"/>
  <c r="I417" i="7"/>
  <c r="K417" i="7" s="1"/>
  <c r="J397" i="7"/>
  <c r="J428" i="7"/>
  <c r="I428" i="7"/>
  <c r="K428" i="7" s="1"/>
  <c r="AH429" i="7"/>
  <c r="AI429" i="7" s="1"/>
  <c r="V402" i="7"/>
  <c r="W433" i="7"/>
  <c r="X433" i="7" s="1"/>
  <c r="V418" i="7"/>
  <c r="U409" i="7"/>
  <c r="I406" i="7"/>
  <c r="K406" i="7" s="1"/>
  <c r="AH444" i="7"/>
  <c r="AI444" i="7" s="1"/>
  <c r="W453" i="7"/>
  <c r="X453" i="7" s="1"/>
  <c r="V453" i="7"/>
  <c r="U445" i="7"/>
  <c r="W468" i="7"/>
  <c r="X468" i="7" s="1"/>
  <c r="U444" i="7"/>
  <c r="AH482" i="7"/>
  <c r="AI482" i="7" s="1"/>
  <c r="I463" i="7"/>
  <c r="K463" i="7" s="1"/>
  <c r="I497" i="7"/>
  <c r="K497" i="7" s="1"/>
  <c r="I496" i="7"/>
  <c r="K496" i="7" s="1"/>
  <c r="J497" i="7"/>
  <c r="AH518" i="7"/>
  <c r="AI518" i="7" s="1"/>
  <c r="J534" i="7"/>
  <c r="I534" i="7"/>
  <c r="K534" i="7" s="1"/>
  <c r="I530" i="7"/>
  <c r="K530" i="7" s="1"/>
  <c r="I560" i="7"/>
  <c r="K560" i="7" s="1"/>
  <c r="J339" i="7"/>
  <c r="W346" i="7"/>
  <c r="X346" i="7" s="1"/>
  <c r="AH408" i="7"/>
  <c r="AI408" i="7" s="1"/>
  <c r="AH409" i="7"/>
  <c r="AI409" i="7" s="1"/>
  <c r="I414" i="7"/>
  <c r="K414" i="7" s="1"/>
  <c r="J415" i="7"/>
  <c r="U396" i="7"/>
  <c r="V420" i="7"/>
  <c r="J443" i="7"/>
  <c r="I443" i="7"/>
  <c r="K443" i="7" s="1"/>
  <c r="J447" i="7"/>
  <c r="J451" i="7"/>
  <c r="I451" i="7"/>
  <c r="K451" i="7" s="1"/>
  <c r="AH453" i="7"/>
  <c r="AI453" i="7" s="1"/>
  <c r="I427" i="7"/>
  <c r="K427" i="7" s="1"/>
  <c r="I429" i="7"/>
  <c r="K429" i="7" s="1"/>
  <c r="J462" i="7"/>
  <c r="J464" i="7"/>
  <c r="U442" i="7"/>
  <c r="I471" i="7"/>
  <c r="K471" i="7" s="1"/>
  <c r="J471" i="7"/>
  <c r="AH473" i="7"/>
  <c r="AI473" i="7" s="1"/>
  <c r="I478" i="7"/>
  <c r="K478" i="7" s="1"/>
  <c r="W490" i="7"/>
  <c r="X490" i="7" s="1"/>
  <c r="V475" i="7"/>
  <c r="U467" i="7"/>
  <c r="V474" i="7"/>
  <c r="U466" i="7"/>
  <c r="J507" i="7"/>
  <c r="I507" i="7"/>
  <c r="K507" i="7" s="1"/>
  <c r="I501" i="7"/>
  <c r="K501" i="7" s="1"/>
  <c r="J580" i="7"/>
  <c r="I580" i="7"/>
  <c r="K580" i="7" s="1"/>
  <c r="I571" i="7"/>
  <c r="K571" i="7" s="1"/>
  <c r="I562" i="7"/>
  <c r="K562" i="7" s="1"/>
  <c r="W396" i="7"/>
  <c r="X396" i="7" s="1"/>
  <c r="W398" i="7"/>
  <c r="X398" i="7" s="1"/>
  <c r="W400" i="7"/>
  <c r="X400" i="7" s="1"/>
  <c r="W402" i="7"/>
  <c r="X402" i="7" s="1"/>
  <c r="W404" i="7"/>
  <c r="X404" i="7" s="1"/>
  <c r="W406" i="7"/>
  <c r="X406" i="7" s="1"/>
  <c r="W408" i="7"/>
  <c r="X408" i="7" s="1"/>
  <c r="W410" i="7"/>
  <c r="X410" i="7" s="1"/>
  <c r="W412" i="7"/>
  <c r="X412" i="7" s="1"/>
  <c r="W414" i="7"/>
  <c r="X414" i="7" s="1"/>
  <c r="W416" i="7"/>
  <c r="X416" i="7" s="1"/>
  <c r="W418" i="7"/>
  <c r="X418" i="7" s="1"/>
  <c r="W420" i="7"/>
  <c r="X420" i="7" s="1"/>
  <c r="W422" i="7"/>
  <c r="X422" i="7" s="1"/>
  <c r="J423" i="7"/>
  <c r="V409" i="7"/>
  <c r="W424" i="7"/>
  <c r="X424" i="7" s="1"/>
  <c r="I396" i="7"/>
  <c r="K396" i="7" s="1"/>
  <c r="J426" i="7"/>
  <c r="AH427" i="7"/>
  <c r="AI427" i="7" s="1"/>
  <c r="U401" i="7"/>
  <c r="W431" i="7"/>
  <c r="X431" i="7" s="1"/>
  <c r="I404" i="7"/>
  <c r="K404" i="7" s="1"/>
  <c r="J434" i="7"/>
  <c r="AH435" i="7"/>
  <c r="AI435" i="7" s="1"/>
  <c r="AH442" i="7"/>
  <c r="AI442" i="7" s="1"/>
  <c r="AH443" i="7"/>
  <c r="AI443" i="7" s="1"/>
  <c r="J446" i="7"/>
  <c r="I446" i="7"/>
  <c r="K446" i="7" s="1"/>
  <c r="U420" i="7"/>
  <c r="J452" i="7"/>
  <c r="J455" i="7"/>
  <c r="V441" i="7"/>
  <c r="W456" i="7"/>
  <c r="X456" i="7" s="1"/>
  <c r="AH457" i="7"/>
  <c r="AI457" i="7" s="1"/>
  <c r="W459" i="7"/>
  <c r="X459" i="7" s="1"/>
  <c r="AH460" i="7"/>
  <c r="AI460" i="7" s="1"/>
  <c r="W465" i="7"/>
  <c r="X465" i="7" s="1"/>
  <c r="J467" i="7"/>
  <c r="AH468" i="7"/>
  <c r="AI468" i="7" s="1"/>
  <c r="V455" i="7"/>
  <c r="U447" i="7"/>
  <c r="W470" i="7"/>
  <c r="X470" i="7" s="1"/>
  <c r="I474" i="7"/>
  <c r="K474" i="7" s="1"/>
  <c r="J483" i="7"/>
  <c r="I483" i="7"/>
  <c r="K483" i="7" s="1"/>
  <c r="AH484" i="7"/>
  <c r="AI484" i="7" s="1"/>
  <c r="W486" i="7"/>
  <c r="X486" i="7" s="1"/>
  <c r="V471" i="7"/>
  <c r="U463" i="7"/>
  <c r="V470" i="7"/>
  <c r="I490" i="7"/>
  <c r="K490" i="7" s="1"/>
  <c r="V482" i="7"/>
  <c r="J499" i="7"/>
  <c r="I499" i="7"/>
  <c r="K499" i="7" s="1"/>
  <c r="AH502" i="7"/>
  <c r="AI502" i="7" s="1"/>
  <c r="U487" i="7"/>
  <c r="J522" i="7"/>
  <c r="I522" i="7"/>
  <c r="K522" i="7" s="1"/>
  <c r="J528" i="7"/>
  <c r="I528" i="7"/>
  <c r="K528" i="7" s="1"/>
  <c r="I524" i="7"/>
  <c r="K524" i="7" s="1"/>
  <c r="AH555" i="7"/>
  <c r="AI555" i="7" s="1"/>
  <c r="V552" i="7"/>
  <c r="U544" i="7"/>
  <c r="W567" i="7"/>
  <c r="X567" i="7" s="1"/>
  <c r="U543" i="7"/>
  <c r="U541" i="7"/>
  <c r="W565" i="7"/>
  <c r="X565" i="7" s="1"/>
  <c r="U539" i="7"/>
  <c r="U373" i="7"/>
  <c r="U375" i="7"/>
  <c r="U377" i="7"/>
  <c r="U379" i="7"/>
  <c r="U381" i="7"/>
  <c r="U383" i="7"/>
  <c r="U385" i="7"/>
  <c r="U387" i="7"/>
  <c r="U389" i="7"/>
  <c r="U391" i="7"/>
  <c r="AH421" i="7"/>
  <c r="AI421" i="7" s="1"/>
  <c r="U393" i="7"/>
  <c r="AH423" i="7"/>
  <c r="AI423" i="7" s="1"/>
  <c r="U395" i="7"/>
  <c r="J427" i="7"/>
  <c r="AH428" i="7"/>
  <c r="AI428" i="7" s="1"/>
  <c r="V401" i="7"/>
  <c r="V417" i="7"/>
  <c r="W432" i="7"/>
  <c r="X432" i="7" s="1"/>
  <c r="J435" i="7"/>
  <c r="AH436" i="7"/>
  <c r="AI436" i="7" s="1"/>
  <c r="AH440" i="7"/>
  <c r="AI440" i="7" s="1"/>
  <c r="AH441" i="7"/>
  <c r="AI441" i="7" s="1"/>
  <c r="J444" i="7"/>
  <c r="I444" i="7"/>
  <c r="K444" i="7" s="1"/>
  <c r="J445" i="7"/>
  <c r="W447" i="7"/>
  <c r="X447" i="7" s="1"/>
  <c r="V433" i="7"/>
  <c r="W448" i="7"/>
  <c r="X448" i="7" s="1"/>
  <c r="AH450" i="7"/>
  <c r="AI450" i="7" s="1"/>
  <c r="I423" i="7"/>
  <c r="K423" i="7" s="1"/>
  <c r="I426" i="7"/>
  <c r="K426" i="7" s="1"/>
  <c r="J458" i="7"/>
  <c r="U430" i="7"/>
  <c r="J461" i="7"/>
  <c r="V447" i="7"/>
  <c r="U439" i="7"/>
  <c r="W462" i="7"/>
  <c r="X462" i="7" s="1"/>
  <c r="AH463" i="7"/>
  <c r="AI463" i="7" s="1"/>
  <c r="W467" i="7"/>
  <c r="X467" i="7" s="1"/>
  <c r="J469" i="7"/>
  <c r="AH470" i="7"/>
  <c r="AI470" i="7" s="1"/>
  <c r="W472" i="7"/>
  <c r="X472" i="7" s="1"/>
  <c r="V457" i="7"/>
  <c r="U449" i="7"/>
  <c r="I445" i="7"/>
  <c r="K445" i="7" s="1"/>
  <c r="I476" i="7"/>
  <c r="K476" i="7" s="1"/>
  <c r="AH477" i="7"/>
  <c r="AI477" i="7" s="1"/>
  <c r="J485" i="7"/>
  <c r="I484" i="7"/>
  <c r="K484" i="7" s="1"/>
  <c r="AH486" i="7"/>
  <c r="AI486" i="7" s="1"/>
  <c r="W488" i="7"/>
  <c r="X488" i="7" s="1"/>
  <c r="V473" i="7"/>
  <c r="U465" i="7"/>
  <c r="I461" i="7"/>
  <c r="K461" i="7" s="1"/>
  <c r="I492" i="7"/>
  <c r="K492" i="7" s="1"/>
  <c r="AH493" i="7"/>
  <c r="AI493" i="7" s="1"/>
  <c r="AH508" i="7"/>
  <c r="AI508" i="7" s="1"/>
  <c r="J513" i="7"/>
  <c r="I513" i="7"/>
  <c r="K513" i="7" s="1"/>
  <c r="W518" i="7"/>
  <c r="X518" i="7" s="1"/>
  <c r="V503" i="7"/>
  <c r="U495" i="7"/>
  <c r="U491" i="7"/>
  <c r="W528" i="7"/>
  <c r="X528" i="7" s="1"/>
  <c r="V513" i="7"/>
  <c r="U505" i="7"/>
  <c r="W546" i="7"/>
  <c r="X546" i="7" s="1"/>
  <c r="J570" i="7"/>
  <c r="I570" i="7"/>
  <c r="K570" i="7" s="1"/>
  <c r="I569" i="7"/>
  <c r="K569" i="7" s="1"/>
  <c r="I567" i="7"/>
  <c r="K567" i="7" s="1"/>
  <c r="I577" i="7"/>
  <c r="K577" i="7" s="1"/>
  <c r="W589" i="7"/>
  <c r="X589" i="7" s="1"/>
  <c r="V574" i="7"/>
  <c r="U566" i="7"/>
  <c r="W351" i="7"/>
  <c r="X351" i="7" s="1"/>
  <c r="W353" i="7"/>
  <c r="X353" i="7" s="1"/>
  <c r="W355" i="7"/>
  <c r="X355" i="7" s="1"/>
  <c r="W357" i="7"/>
  <c r="X357" i="7" s="1"/>
  <c r="W359" i="7"/>
  <c r="X359" i="7" s="1"/>
  <c r="W361" i="7"/>
  <c r="X361" i="7" s="1"/>
  <c r="W363" i="7"/>
  <c r="X363" i="7" s="1"/>
  <c r="W365" i="7"/>
  <c r="X365" i="7" s="1"/>
  <c r="W367" i="7"/>
  <c r="X367" i="7" s="1"/>
  <c r="W369" i="7"/>
  <c r="X369" i="7" s="1"/>
  <c r="W371" i="7"/>
  <c r="X371" i="7" s="1"/>
  <c r="W373" i="7"/>
  <c r="X373" i="7" s="1"/>
  <c r="W375" i="7"/>
  <c r="X375" i="7" s="1"/>
  <c r="W377" i="7"/>
  <c r="X377" i="7" s="1"/>
  <c r="W379" i="7"/>
  <c r="X379" i="7" s="1"/>
  <c r="W381" i="7"/>
  <c r="X381" i="7" s="1"/>
  <c r="W383" i="7"/>
  <c r="X383" i="7" s="1"/>
  <c r="W385" i="7"/>
  <c r="X385" i="7" s="1"/>
  <c r="W387" i="7"/>
  <c r="X387" i="7" s="1"/>
  <c r="W389" i="7"/>
  <c r="X389" i="7" s="1"/>
  <c r="W391" i="7"/>
  <c r="X391" i="7" s="1"/>
  <c r="W393" i="7"/>
  <c r="X393" i="7" s="1"/>
  <c r="W395" i="7"/>
  <c r="X395" i="7" s="1"/>
  <c r="V411" i="7"/>
  <c r="W426" i="7"/>
  <c r="X426" i="7" s="1"/>
  <c r="I399" i="7"/>
  <c r="K399" i="7" s="1"/>
  <c r="J429" i="7"/>
  <c r="AH430" i="7"/>
  <c r="AI430" i="7" s="1"/>
  <c r="V403" i="7"/>
  <c r="V419" i="7"/>
  <c r="W434" i="7"/>
  <c r="X434" i="7" s="1"/>
  <c r="I407" i="7"/>
  <c r="K407" i="7" s="1"/>
  <c r="J437" i="7"/>
  <c r="J440" i="7"/>
  <c r="I440" i="7"/>
  <c r="K440" i="7" s="1"/>
  <c r="J441" i="7"/>
  <c r="I413" i="7"/>
  <c r="K413" i="7" s="1"/>
  <c r="W445" i="7"/>
  <c r="X445" i="7" s="1"/>
  <c r="V430" i="7"/>
  <c r="V431" i="7"/>
  <c r="W446" i="7"/>
  <c r="X446" i="7" s="1"/>
  <c r="AH448" i="7"/>
  <c r="AI448" i="7" s="1"/>
  <c r="AH449" i="7"/>
  <c r="AI449" i="7" s="1"/>
  <c r="U423" i="7"/>
  <c r="J454" i="7"/>
  <c r="J457" i="7"/>
  <c r="V443" i="7"/>
  <c r="W458" i="7"/>
  <c r="X458" i="7" s="1"/>
  <c r="AH459" i="7"/>
  <c r="AI459" i="7" s="1"/>
  <c r="W461" i="7"/>
  <c r="X461" i="7" s="1"/>
  <c r="AH462" i="7"/>
  <c r="AI462" i="7" s="1"/>
  <c r="I435" i="7"/>
  <c r="K435" i="7" s="1"/>
  <c r="AH465" i="7"/>
  <c r="AI465" i="7" s="1"/>
  <c r="V456" i="7"/>
  <c r="J473" i="7"/>
  <c r="I473" i="7"/>
  <c r="K473" i="7" s="1"/>
  <c r="AH474" i="7"/>
  <c r="AI474" i="7" s="1"/>
  <c r="W476" i="7"/>
  <c r="X476" i="7" s="1"/>
  <c r="V461" i="7"/>
  <c r="U453" i="7"/>
  <c r="V460" i="7"/>
  <c r="U456" i="7"/>
  <c r="V472" i="7"/>
  <c r="J489" i="7"/>
  <c r="I489" i="7"/>
  <c r="K489" i="7" s="1"/>
  <c r="AH490" i="7"/>
  <c r="AI490" i="7" s="1"/>
  <c r="W492" i="7"/>
  <c r="X492" i="7" s="1"/>
  <c r="V477" i="7"/>
  <c r="U469" i="7"/>
  <c r="W501" i="7"/>
  <c r="X501" i="7" s="1"/>
  <c r="U478" i="7"/>
  <c r="AH524" i="7"/>
  <c r="AI524" i="7" s="1"/>
  <c r="J529" i="7"/>
  <c r="I529" i="7"/>
  <c r="K529" i="7" s="1"/>
  <c r="J554" i="7"/>
  <c r="I554" i="7"/>
  <c r="K554" i="7" s="1"/>
  <c r="AH556" i="7"/>
  <c r="AI556" i="7" s="1"/>
  <c r="J561" i="7"/>
  <c r="AH562" i="7"/>
  <c r="AI562" i="7" s="1"/>
  <c r="V558" i="7"/>
  <c r="U550" i="7"/>
  <c r="W573" i="7"/>
  <c r="X573" i="7" s="1"/>
  <c r="U549" i="7"/>
  <c r="W397" i="7"/>
  <c r="X397" i="7" s="1"/>
  <c r="W399" i="7"/>
  <c r="X399" i="7" s="1"/>
  <c r="W401" i="7"/>
  <c r="X401" i="7" s="1"/>
  <c r="W403" i="7"/>
  <c r="X403" i="7" s="1"/>
  <c r="W405" i="7"/>
  <c r="X405" i="7" s="1"/>
  <c r="W407" i="7"/>
  <c r="X407" i="7" s="1"/>
  <c r="W409" i="7"/>
  <c r="X409" i="7" s="1"/>
  <c r="J410" i="7"/>
  <c r="W411" i="7"/>
  <c r="X411" i="7" s="1"/>
  <c r="J412" i="7"/>
  <c r="W413" i="7"/>
  <c r="X413" i="7" s="1"/>
  <c r="J414" i="7"/>
  <c r="W415" i="7"/>
  <c r="X415" i="7" s="1"/>
  <c r="J416" i="7"/>
  <c r="W417" i="7"/>
  <c r="X417" i="7" s="1"/>
  <c r="J418" i="7"/>
  <c r="W419" i="7"/>
  <c r="X419" i="7" s="1"/>
  <c r="J420" i="7"/>
  <c r="W421" i="7"/>
  <c r="X421" i="7" s="1"/>
  <c r="J422" i="7"/>
  <c r="W423" i="7"/>
  <c r="X423" i="7" s="1"/>
  <c r="J424" i="7"/>
  <c r="V396" i="7"/>
  <c r="U397" i="7"/>
  <c r="W427" i="7"/>
  <c r="X427" i="7" s="1"/>
  <c r="I400" i="7"/>
  <c r="K400" i="7" s="1"/>
  <c r="J430" i="7"/>
  <c r="AH431" i="7"/>
  <c r="AI431" i="7" s="1"/>
  <c r="V404" i="7"/>
  <c r="U405" i="7"/>
  <c r="W435" i="7"/>
  <c r="X435" i="7" s="1"/>
  <c r="I408" i="7"/>
  <c r="K408" i="7" s="1"/>
  <c r="J438" i="7"/>
  <c r="I438" i="7"/>
  <c r="K438" i="7" s="1"/>
  <c r="J439" i="7"/>
  <c r="I411" i="7"/>
  <c r="K411" i="7" s="1"/>
  <c r="I412" i="7"/>
  <c r="K412" i="7" s="1"/>
  <c r="W443" i="7"/>
  <c r="X443" i="7" s="1"/>
  <c r="V428" i="7"/>
  <c r="V429" i="7"/>
  <c r="W444" i="7"/>
  <c r="X444" i="7" s="1"/>
  <c r="J450" i="7"/>
  <c r="W451" i="7"/>
  <c r="X451" i="7" s="1"/>
  <c r="AH452" i="7"/>
  <c r="AI452" i="7" s="1"/>
  <c r="J460" i="7"/>
  <c r="U432" i="7"/>
  <c r="J463" i="7"/>
  <c r="V449" i="7"/>
  <c r="U441" i="7"/>
  <c r="W464" i="7"/>
  <c r="X464" i="7" s="1"/>
  <c r="J466" i="7"/>
  <c r="AH467" i="7"/>
  <c r="AI467" i="7" s="1"/>
  <c r="V458" i="7"/>
  <c r="J475" i="7"/>
  <c r="I475" i="7"/>
  <c r="K475" i="7" s="1"/>
  <c r="AH476" i="7"/>
  <c r="AI476" i="7" s="1"/>
  <c r="W478" i="7"/>
  <c r="X478" i="7" s="1"/>
  <c r="V463" i="7"/>
  <c r="U455" i="7"/>
  <c r="V462" i="7"/>
  <c r="I482" i="7"/>
  <c r="K482" i="7" s="1"/>
  <c r="AH483" i="7"/>
  <c r="AI483" i="7" s="1"/>
  <c r="J491" i="7"/>
  <c r="I491" i="7"/>
  <c r="K491" i="7" s="1"/>
  <c r="AH492" i="7"/>
  <c r="AI492" i="7" s="1"/>
  <c r="W494" i="7"/>
  <c r="X494" i="7" s="1"/>
  <c r="V479" i="7"/>
  <c r="U471" i="7"/>
  <c r="I467" i="7"/>
  <c r="K467" i="7" s="1"/>
  <c r="I498" i="7"/>
  <c r="K498" i="7" s="1"/>
  <c r="AH499" i="7"/>
  <c r="AI499" i="7" s="1"/>
  <c r="AH503" i="7"/>
  <c r="AI503" i="7" s="1"/>
  <c r="V476" i="7"/>
  <c r="U486" i="7"/>
  <c r="W511" i="7"/>
  <c r="X511" i="7" s="1"/>
  <c r="V496" i="7"/>
  <c r="U488" i="7"/>
  <c r="J523" i="7"/>
  <c r="I523" i="7"/>
  <c r="K523" i="7" s="1"/>
  <c r="V520" i="7"/>
  <c r="U512" i="7"/>
  <c r="W535" i="7"/>
  <c r="X535" i="7" s="1"/>
  <c r="U511" i="7"/>
  <c r="AH549" i="7"/>
  <c r="AI549" i="7" s="1"/>
  <c r="J564" i="7"/>
  <c r="I564" i="7"/>
  <c r="K564" i="7" s="1"/>
  <c r="I558" i="7"/>
  <c r="K558" i="7" s="1"/>
  <c r="J571" i="7"/>
  <c r="I578" i="7"/>
  <c r="K578" i="7" s="1"/>
  <c r="I556" i="7"/>
  <c r="K556" i="7" s="1"/>
  <c r="I563" i="7"/>
  <c r="K563" i="7" s="1"/>
  <c r="U374" i="7"/>
  <c r="U376" i="7"/>
  <c r="U378" i="7"/>
  <c r="U380" i="7"/>
  <c r="AH410" i="7"/>
  <c r="AI410" i="7" s="1"/>
  <c r="U382" i="7"/>
  <c r="AH412" i="7"/>
  <c r="AI412" i="7" s="1"/>
  <c r="U384" i="7"/>
  <c r="AH414" i="7"/>
  <c r="AI414" i="7" s="1"/>
  <c r="U386" i="7"/>
  <c r="AH416" i="7"/>
  <c r="AI416" i="7" s="1"/>
  <c r="U388" i="7"/>
  <c r="AH418" i="7"/>
  <c r="AI418" i="7" s="1"/>
  <c r="U390" i="7"/>
  <c r="AH420" i="7"/>
  <c r="AI420" i="7" s="1"/>
  <c r="U392" i="7"/>
  <c r="AH422" i="7"/>
  <c r="AI422" i="7" s="1"/>
  <c r="U394" i="7"/>
  <c r="AH424" i="7"/>
  <c r="AI424" i="7" s="1"/>
  <c r="V397" i="7"/>
  <c r="U398" i="7"/>
  <c r="V413" i="7"/>
  <c r="W428" i="7"/>
  <c r="X428" i="7" s="1"/>
  <c r="J431" i="7"/>
  <c r="AH432" i="7"/>
  <c r="AI432" i="7" s="1"/>
  <c r="V405" i="7"/>
  <c r="V421" i="7"/>
  <c r="W436" i="7"/>
  <c r="X436" i="7" s="1"/>
  <c r="I410" i="7"/>
  <c r="K410" i="7" s="1"/>
  <c r="W441" i="7"/>
  <c r="X441" i="7" s="1"/>
  <c r="V426" i="7"/>
  <c r="V427" i="7"/>
  <c r="W442" i="7"/>
  <c r="X442" i="7" s="1"/>
  <c r="V416" i="7"/>
  <c r="AH446" i="7"/>
  <c r="AI446" i="7" s="1"/>
  <c r="AH447" i="7"/>
  <c r="AI447" i="7" s="1"/>
  <c r="J449" i="7"/>
  <c r="U422" i="7"/>
  <c r="J453" i="7"/>
  <c r="V439" i="7"/>
  <c r="W454" i="7"/>
  <c r="X454" i="7" s="1"/>
  <c r="AH455" i="7"/>
  <c r="AI455" i="7" s="1"/>
  <c r="W457" i="7"/>
  <c r="X457" i="7" s="1"/>
  <c r="AH458" i="7"/>
  <c r="AI458" i="7" s="1"/>
  <c r="I431" i="7"/>
  <c r="K431" i="7" s="1"/>
  <c r="I434" i="7"/>
  <c r="K434" i="7" s="1"/>
  <c r="U435" i="7"/>
  <c r="I437" i="7"/>
  <c r="K437" i="7" s="1"/>
  <c r="J468" i="7"/>
  <c r="AH469" i="7"/>
  <c r="AI469" i="7" s="1"/>
  <c r="J477" i="7"/>
  <c r="I477" i="7"/>
  <c r="K477" i="7" s="1"/>
  <c r="AH478" i="7"/>
  <c r="AI478" i="7" s="1"/>
  <c r="W480" i="7"/>
  <c r="X480" i="7" s="1"/>
  <c r="V465" i="7"/>
  <c r="U457" i="7"/>
  <c r="V464" i="7"/>
  <c r="I453" i="7"/>
  <c r="K453" i="7" s="1"/>
  <c r="AH485" i="7"/>
  <c r="AI485" i="7" s="1"/>
  <c r="J493" i="7"/>
  <c r="I493" i="7"/>
  <c r="K493" i="7" s="1"/>
  <c r="AH494" i="7"/>
  <c r="AI494" i="7" s="1"/>
  <c r="W496" i="7"/>
  <c r="X496" i="7" s="1"/>
  <c r="V481" i="7"/>
  <c r="U473" i="7"/>
  <c r="U472" i="7"/>
  <c r="I469" i="7"/>
  <c r="K469" i="7" s="1"/>
  <c r="J501" i="7"/>
  <c r="AH509" i="7"/>
  <c r="AI509" i="7" s="1"/>
  <c r="V486" i="7"/>
  <c r="V502" i="7"/>
  <c r="W517" i="7"/>
  <c r="X517" i="7" s="1"/>
  <c r="U494" i="7"/>
  <c r="U490" i="7"/>
  <c r="V516" i="7"/>
  <c r="U508" i="7"/>
  <c r="W531" i="7"/>
  <c r="X531" i="7" s="1"/>
  <c r="U507" i="7"/>
  <c r="J538" i="7"/>
  <c r="I538" i="7"/>
  <c r="K538" i="7" s="1"/>
  <c r="AH540" i="7"/>
  <c r="AI540" i="7" s="1"/>
  <c r="J545" i="7"/>
  <c r="W552" i="7"/>
  <c r="X552" i="7" s="1"/>
  <c r="V542" i="7"/>
  <c r="U534" i="7"/>
  <c r="W557" i="7"/>
  <c r="X557" i="7" s="1"/>
  <c r="U533" i="7"/>
  <c r="I573" i="7"/>
  <c r="K573" i="7" s="1"/>
  <c r="AH425" i="7"/>
  <c r="AI425" i="7" s="1"/>
  <c r="W429" i="7"/>
  <c r="X429" i="7" s="1"/>
  <c r="J432" i="7"/>
  <c r="AH403" i="7"/>
  <c r="AI403" i="7" s="1"/>
  <c r="AH433" i="7"/>
  <c r="AI433" i="7" s="1"/>
  <c r="W437" i="7"/>
  <c r="X437" i="7" s="1"/>
  <c r="V422" i="7"/>
  <c r="W439" i="7"/>
  <c r="X439" i="7" s="1"/>
  <c r="V424" i="7"/>
  <c r="V425" i="7"/>
  <c r="W440" i="7"/>
  <c r="X440" i="7" s="1"/>
  <c r="U412" i="7"/>
  <c r="U413" i="7"/>
  <c r="V414" i="7"/>
  <c r="AH417" i="7"/>
  <c r="AI417" i="7" s="1"/>
  <c r="J448" i="7"/>
  <c r="J456" i="7"/>
  <c r="J459" i="7"/>
  <c r="V445" i="7"/>
  <c r="U437" i="7"/>
  <c r="W460" i="7"/>
  <c r="X460" i="7" s="1"/>
  <c r="AH461" i="7"/>
  <c r="AI461" i="7" s="1"/>
  <c r="W463" i="7"/>
  <c r="X463" i="7" s="1"/>
  <c r="AH464" i="7"/>
  <c r="AI464" i="7" s="1"/>
  <c r="V451" i="7"/>
  <c r="U443" i="7"/>
  <c r="W466" i="7"/>
  <c r="X466" i="7" s="1"/>
  <c r="I439" i="7"/>
  <c r="K439" i="7" s="1"/>
  <c r="J470" i="7"/>
  <c r="AH471" i="7"/>
  <c r="AI471" i="7" s="1"/>
  <c r="U446" i="7"/>
  <c r="J479" i="7"/>
  <c r="AH480" i="7"/>
  <c r="AI480" i="7" s="1"/>
  <c r="W482" i="7"/>
  <c r="X482" i="7" s="1"/>
  <c r="V467" i="7"/>
  <c r="U459" i="7"/>
  <c r="V466" i="7"/>
  <c r="I455" i="7"/>
  <c r="K455" i="7" s="1"/>
  <c r="AH487" i="7"/>
  <c r="AI487" i="7" s="1"/>
  <c r="U462" i="7"/>
  <c r="J495" i="7"/>
  <c r="I494" i="7"/>
  <c r="K494" i="7" s="1"/>
  <c r="AH496" i="7"/>
  <c r="AI496" i="7" s="1"/>
  <c r="W498" i="7"/>
  <c r="X498" i="7" s="1"/>
  <c r="V483" i="7"/>
  <c r="J506" i="7"/>
  <c r="I506" i="7"/>
  <c r="K506" i="7" s="1"/>
  <c r="J512" i="7"/>
  <c r="I512" i="7"/>
  <c r="K512" i="7" s="1"/>
  <c r="I485" i="7"/>
  <c r="K485" i="7" s="1"/>
  <c r="AH519" i="7"/>
  <c r="AI519" i="7" s="1"/>
  <c r="V492" i="7"/>
  <c r="U502" i="7"/>
  <c r="V512" i="7"/>
  <c r="W527" i="7"/>
  <c r="X527" i="7" s="1"/>
  <c r="U504" i="7"/>
  <c r="AH531" i="7"/>
  <c r="AI531" i="7" s="1"/>
  <c r="I514" i="7"/>
  <c r="K514" i="7" s="1"/>
  <c r="J548" i="7"/>
  <c r="I548" i="7"/>
  <c r="K548" i="7" s="1"/>
  <c r="I542" i="7"/>
  <c r="K542" i="7" s="1"/>
  <c r="J555" i="7"/>
  <c r="I540" i="7"/>
  <c r="K540" i="7" s="1"/>
  <c r="AH571" i="7"/>
  <c r="AI571" i="7" s="1"/>
  <c r="W583" i="7"/>
  <c r="X583" i="7" s="1"/>
  <c r="U560" i="7"/>
  <c r="U559" i="7"/>
  <c r="U557" i="7"/>
  <c r="U555" i="7"/>
  <c r="V566" i="7"/>
  <c r="V597" i="7"/>
  <c r="W612" i="7"/>
  <c r="X612" i="7" s="1"/>
  <c r="U589" i="7"/>
  <c r="W592" i="7"/>
  <c r="X592" i="7" s="1"/>
  <c r="W617" i="7"/>
  <c r="X617" i="7" s="1"/>
  <c r="V602" i="7"/>
  <c r="U590" i="7"/>
  <c r="W614" i="7"/>
  <c r="X614" i="7" s="1"/>
  <c r="U594" i="7"/>
  <c r="U591" i="7"/>
  <c r="J620" i="7"/>
  <c r="I620" i="7"/>
  <c r="K620" i="7" s="1"/>
  <c r="I593" i="7"/>
  <c r="K593" i="7" s="1"/>
  <c r="V432" i="7"/>
  <c r="V434" i="7"/>
  <c r="V436" i="7"/>
  <c r="V438" i="7"/>
  <c r="V440" i="7"/>
  <c r="V442" i="7"/>
  <c r="V444" i="7"/>
  <c r="V446" i="7"/>
  <c r="V448" i="7"/>
  <c r="V450" i="7"/>
  <c r="V452" i="7"/>
  <c r="V454" i="7"/>
  <c r="W500" i="7"/>
  <c r="X500" i="7" s="1"/>
  <c r="V485" i="7"/>
  <c r="AH506" i="7"/>
  <c r="AI506" i="7" s="1"/>
  <c r="AH507" i="7"/>
  <c r="AI507" i="7" s="1"/>
  <c r="J510" i="7"/>
  <c r="J511" i="7"/>
  <c r="I511" i="7"/>
  <c r="K511" i="7" s="1"/>
  <c r="W515" i="7"/>
  <c r="X515" i="7" s="1"/>
  <c r="W516" i="7"/>
  <c r="X516" i="7" s="1"/>
  <c r="V501" i="7"/>
  <c r="V490" i="7"/>
  <c r="AH522" i="7"/>
  <c r="AI522" i="7" s="1"/>
  <c r="AH523" i="7"/>
  <c r="AI523" i="7" s="1"/>
  <c r="J526" i="7"/>
  <c r="J527" i="7"/>
  <c r="I527" i="7"/>
  <c r="K527" i="7" s="1"/>
  <c r="I500" i="7"/>
  <c r="K500" i="7" s="1"/>
  <c r="AH532" i="7"/>
  <c r="AI532" i="7" s="1"/>
  <c r="AH535" i="7"/>
  <c r="AI535" i="7" s="1"/>
  <c r="V522" i="7"/>
  <c r="U514" i="7"/>
  <c r="W537" i="7"/>
  <c r="X537" i="7" s="1"/>
  <c r="I510" i="7"/>
  <c r="K510" i="7" s="1"/>
  <c r="J541" i="7"/>
  <c r="AH542" i="7"/>
  <c r="AI542" i="7" s="1"/>
  <c r="W548" i="7"/>
  <c r="X548" i="7" s="1"/>
  <c r="J550" i="7"/>
  <c r="AH551" i="7"/>
  <c r="AI551" i="7" s="1"/>
  <c r="V538" i="7"/>
  <c r="U530" i="7"/>
  <c r="W553" i="7"/>
  <c r="X553" i="7" s="1"/>
  <c r="I526" i="7"/>
  <c r="K526" i="7" s="1"/>
  <c r="J557" i="7"/>
  <c r="AH558" i="7"/>
  <c r="AI558" i="7" s="1"/>
  <c r="V549" i="7"/>
  <c r="J566" i="7"/>
  <c r="I566" i="7"/>
  <c r="K566" i="7" s="1"/>
  <c r="AH567" i="7"/>
  <c r="AI567" i="7" s="1"/>
  <c r="V554" i="7"/>
  <c r="U546" i="7"/>
  <c r="J573" i="7"/>
  <c r="W580" i="7"/>
  <c r="X580" i="7" s="1"/>
  <c r="J582" i="7"/>
  <c r="I582" i="7"/>
  <c r="K582" i="7" s="1"/>
  <c r="AH583" i="7"/>
  <c r="AI583" i="7" s="1"/>
  <c r="W585" i="7"/>
  <c r="X585" i="7" s="1"/>
  <c r="U562" i="7"/>
  <c r="AH504" i="7"/>
  <c r="AI504" i="7" s="1"/>
  <c r="AH505" i="7"/>
  <c r="AI505" i="7" s="1"/>
  <c r="J508" i="7"/>
  <c r="J509" i="7"/>
  <c r="I509" i="7"/>
  <c r="K509" i="7" s="1"/>
  <c r="W513" i="7"/>
  <c r="X513" i="7" s="1"/>
  <c r="W514" i="7"/>
  <c r="X514" i="7" s="1"/>
  <c r="V499" i="7"/>
  <c r="AH520" i="7"/>
  <c r="AI520" i="7" s="1"/>
  <c r="AH521" i="7"/>
  <c r="AI521" i="7" s="1"/>
  <c r="J524" i="7"/>
  <c r="J525" i="7"/>
  <c r="I525" i="7"/>
  <c r="K525" i="7" s="1"/>
  <c r="V514" i="7"/>
  <c r="U506" i="7"/>
  <c r="W529" i="7"/>
  <c r="X529" i="7" s="1"/>
  <c r="W530" i="7"/>
  <c r="X530" i="7" s="1"/>
  <c r="V515" i="7"/>
  <c r="J533" i="7"/>
  <c r="I533" i="7"/>
  <c r="K533" i="7" s="1"/>
  <c r="W534" i="7"/>
  <c r="X534" i="7" s="1"/>
  <c r="J536" i="7"/>
  <c r="AH537" i="7"/>
  <c r="AI537" i="7" s="1"/>
  <c r="V524" i="7"/>
  <c r="U516" i="7"/>
  <c r="W539" i="7"/>
  <c r="X539" i="7" s="1"/>
  <c r="J543" i="7"/>
  <c r="AH544" i="7"/>
  <c r="AI544" i="7" s="1"/>
  <c r="W550" i="7"/>
  <c r="X550" i="7" s="1"/>
  <c r="J552" i="7"/>
  <c r="AH553" i="7"/>
  <c r="AI553" i="7" s="1"/>
  <c r="V540" i="7"/>
  <c r="U532" i="7"/>
  <c r="W555" i="7"/>
  <c r="X555" i="7" s="1"/>
  <c r="J559" i="7"/>
  <c r="AH560" i="7"/>
  <c r="AI560" i="7" s="1"/>
  <c r="V551" i="7"/>
  <c r="J568" i="7"/>
  <c r="I568" i="7"/>
  <c r="K568" i="7" s="1"/>
  <c r="AH569" i="7"/>
  <c r="AI569" i="7" s="1"/>
  <c r="V556" i="7"/>
  <c r="U548" i="7"/>
  <c r="J584" i="7"/>
  <c r="I584" i="7"/>
  <c r="K584" i="7" s="1"/>
  <c r="AH585" i="7"/>
  <c r="AI585" i="7" s="1"/>
  <c r="W587" i="7"/>
  <c r="X587" i="7" s="1"/>
  <c r="U564" i="7"/>
  <c r="J565" i="7"/>
  <c r="W571" i="7"/>
  <c r="X571" i="7" s="1"/>
  <c r="J606" i="7"/>
  <c r="I606" i="7"/>
  <c r="K606" i="7" s="1"/>
  <c r="W610" i="7"/>
  <c r="X610" i="7" s="1"/>
  <c r="J613" i="7"/>
  <c r="I613" i="7"/>
  <c r="K613" i="7" s="1"/>
  <c r="J628" i="7"/>
  <c r="I628" i="7"/>
  <c r="K628" i="7" s="1"/>
  <c r="I448" i="7"/>
  <c r="K448" i="7" s="1"/>
  <c r="I450" i="7"/>
  <c r="K450" i="7" s="1"/>
  <c r="I452" i="7"/>
  <c r="K452" i="7" s="1"/>
  <c r="I454" i="7"/>
  <c r="K454" i="7" s="1"/>
  <c r="I456" i="7"/>
  <c r="K456" i="7" s="1"/>
  <c r="I458" i="7"/>
  <c r="K458" i="7" s="1"/>
  <c r="I460" i="7"/>
  <c r="K460" i="7" s="1"/>
  <c r="I462" i="7"/>
  <c r="K462" i="7" s="1"/>
  <c r="I464" i="7"/>
  <c r="K464" i="7" s="1"/>
  <c r="I466" i="7"/>
  <c r="K466" i="7" s="1"/>
  <c r="I468" i="7"/>
  <c r="K468" i="7" s="1"/>
  <c r="I470" i="7"/>
  <c r="K470" i="7" s="1"/>
  <c r="AH500" i="7"/>
  <c r="AI500" i="7" s="1"/>
  <c r="AH501" i="7"/>
  <c r="AI501" i="7" s="1"/>
  <c r="J504" i="7"/>
  <c r="J505" i="7"/>
  <c r="W509" i="7"/>
  <c r="X509" i="7" s="1"/>
  <c r="W510" i="7"/>
  <c r="X510" i="7" s="1"/>
  <c r="V495" i="7"/>
  <c r="U482" i="7"/>
  <c r="U483" i="7"/>
  <c r="V484" i="7"/>
  <c r="AH516" i="7"/>
  <c r="AI516" i="7" s="1"/>
  <c r="AH517" i="7"/>
  <c r="AI517" i="7" s="1"/>
  <c r="J520" i="7"/>
  <c r="J521" i="7"/>
  <c r="I521" i="7"/>
  <c r="K521" i="7" s="1"/>
  <c r="V510" i="7"/>
  <c r="W525" i="7"/>
  <c r="X525" i="7" s="1"/>
  <c r="W526" i="7"/>
  <c r="X526" i="7" s="1"/>
  <c r="V511" i="7"/>
  <c r="U498" i="7"/>
  <c r="U499" i="7"/>
  <c r="V500" i="7"/>
  <c r="J532" i="7"/>
  <c r="V518" i="7"/>
  <c r="U510" i="7"/>
  <c r="W533" i="7"/>
  <c r="X533" i="7" s="1"/>
  <c r="W538" i="7"/>
  <c r="X538" i="7" s="1"/>
  <c r="J540" i="7"/>
  <c r="AH541" i="7"/>
  <c r="AI541" i="7" s="1"/>
  <c r="V528" i="7"/>
  <c r="U520" i="7"/>
  <c r="W543" i="7"/>
  <c r="X543" i="7" s="1"/>
  <c r="I516" i="7"/>
  <c r="K516" i="7" s="1"/>
  <c r="J547" i="7"/>
  <c r="AH548" i="7"/>
  <c r="AI548" i="7" s="1"/>
  <c r="W554" i="7"/>
  <c r="X554" i="7" s="1"/>
  <c r="J556" i="7"/>
  <c r="AH557" i="7"/>
  <c r="AI557" i="7" s="1"/>
  <c r="V544" i="7"/>
  <c r="U536" i="7"/>
  <c r="W559" i="7"/>
  <c r="X559" i="7" s="1"/>
  <c r="I532" i="7"/>
  <c r="K532" i="7" s="1"/>
  <c r="J563" i="7"/>
  <c r="V555" i="7"/>
  <c r="J572" i="7"/>
  <c r="I572" i="7"/>
  <c r="K572" i="7" s="1"/>
  <c r="AH573" i="7"/>
  <c r="AI573" i="7" s="1"/>
  <c r="V560" i="7"/>
  <c r="U552" i="7"/>
  <c r="W575" i="7"/>
  <c r="X575" i="7" s="1"/>
  <c r="U563" i="7"/>
  <c r="J588" i="7"/>
  <c r="I588" i="7"/>
  <c r="K588" i="7" s="1"/>
  <c r="AH589" i="7"/>
  <c r="AI589" i="7" s="1"/>
  <c r="W591" i="7"/>
  <c r="X591" i="7" s="1"/>
  <c r="U568" i="7"/>
  <c r="V589" i="7"/>
  <c r="U577" i="7"/>
  <c r="U581" i="7"/>
  <c r="W604" i="7"/>
  <c r="X604" i="7" s="1"/>
  <c r="AH606" i="7"/>
  <c r="AI606" i="7" s="1"/>
  <c r="W633" i="7"/>
  <c r="X633" i="7" s="1"/>
  <c r="V618" i="7"/>
  <c r="U608" i="7"/>
  <c r="U610" i="7"/>
  <c r="W630" i="7"/>
  <c r="X630" i="7" s="1"/>
  <c r="J502" i="7"/>
  <c r="J503" i="7"/>
  <c r="W507" i="7"/>
  <c r="X507" i="7" s="1"/>
  <c r="W508" i="7"/>
  <c r="X508" i="7" s="1"/>
  <c r="V493" i="7"/>
  <c r="U480" i="7"/>
  <c r="U481" i="7"/>
  <c r="AH514" i="7"/>
  <c r="AI514" i="7" s="1"/>
  <c r="AH515" i="7"/>
  <c r="AI515" i="7" s="1"/>
  <c r="J518" i="7"/>
  <c r="J519" i="7"/>
  <c r="I519" i="7"/>
  <c r="K519" i="7" s="1"/>
  <c r="V508" i="7"/>
  <c r="W523" i="7"/>
  <c r="X523" i="7" s="1"/>
  <c r="W524" i="7"/>
  <c r="X524" i="7" s="1"/>
  <c r="V509" i="7"/>
  <c r="U496" i="7"/>
  <c r="U497" i="7"/>
  <c r="V498" i="7"/>
  <c r="AH530" i="7"/>
  <c r="AI530" i="7" s="1"/>
  <c r="I503" i="7"/>
  <c r="K503" i="7" s="1"/>
  <c r="AH534" i="7"/>
  <c r="AI534" i="7" s="1"/>
  <c r="U509" i="7"/>
  <c r="W540" i="7"/>
  <c r="X540" i="7" s="1"/>
  <c r="J542" i="7"/>
  <c r="AH543" i="7"/>
  <c r="AI543" i="7" s="1"/>
  <c r="V530" i="7"/>
  <c r="U522" i="7"/>
  <c r="W545" i="7"/>
  <c r="X545" i="7" s="1"/>
  <c r="I518" i="7"/>
  <c r="K518" i="7" s="1"/>
  <c r="J549" i="7"/>
  <c r="AH550" i="7"/>
  <c r="AI550" i="7" s="1"/>
  <c r="W556" i="7"/>
  <c r="X556" i="7" s="1"/>
  <c r="J558" i="7"/>
  <c r="AH559" i="7"/>
  <c r="AI559" i="7" s="1"/>
  <c r="V546" i="7"/>
  <c r="U538" i="7"/>
  <c r="W561" i="7"/>
  <c r="X561" i="7" s="1"/>
  <c r="I565" i="7"/>
  <c r="K565" i="7" s="1"/>
  <c r="V557" i="7"/>
  <c r="J574" i="7"/>
  <c r="I574" i="7"/>
  <c r="K574" i="7" s="1"/>
  <c r="AH575" i="7"/>
  <c r="AI575" i="7" s="1"/>
  <c r="W577" i="7"/>
  <c r="X577" i="7" s="1"/>
  <c r="V562" i="7"/>
  <c r="U554" i="7"/>
  <c r="I550" i="7"/>
  <c r="K550" i="7" s="1"/>
  <c r="U565" i="7"/>
  <c r="J590" i="7"/>
  <c r="I590" i="7"/>
  <c r="K590" i="7" s="1"/>
  <c r="V570" i="7"/>
  <c r="W611" i="7"/>
  <c r="X611" i="7" s="1"/>
  <c r="V596" i="7"/>
  <c r="U588" i="7"/>
  <c r="J500" i="7"/>
  <c r="W505" i="7"/>
  <c r="X505" i="7" s="1"/>
  <c r="W506" i="7"/>
  <c r="X506" i="7" s="1"/>
  <c r="V491" i="7"/>
  <c r="AH512" i="7"/>
  <c r="AI512" i="7" s="1"/>
  <c r="AH513" i="7"/>
  <c r="AI513" i="7" s="1"/>
  <c r="J516" i="7"/>
  <c r="J517" i="7"/>
  <c r="I517" i="7"/>
  <c r="K517" i="7" s="1"/>
  <c r="V506" i="7"/>
  <c r="W521" i="7"/>
  <c r="X521" i="7" s="1"/>
  <c r="W522" i="7"/>
  <c r="X522" i="7" s="1"/>
  <c r="V507" i="7"/>
  <c r="AH528" i="7"/>
  <c r="AI528" i="7" s="1"/>
  <c r="AH529" i="7"/>
  <c r="AI529" i="7" s="1"/>
  <c r="J531" i="7"/>
  <c r="I531" i="7"/>
  <c r="K531" i="7" s="1"/>
  <c r="W532" i="7"/>
  <c r="X532" i="7" s="1"/>
  <c r="V517" i="7"/>
  <c r="J535" i="7"/>
  <c r="AH536" i="7"/>
  <c r="AI536" i="7" s="1"/>
  <c r="W542" i="7"/>
  <c r="X542" i="7" s="1"/>
  <c r="J544" i="7"/>
  <c r="AH545" i="7"/>
  <c r="AI545" i="7" s="1"/>
  <c r="V532" i="7"/>
  <c r="U524" i="7"/>
  <c r="W547" i="7"/>
  <c r="X547" i="7" s="1"/>
  <c r="I520" i="7"/>
  <c r="K520" i="7" s="1"/>
  <c r="J551" i="7"/>
  <c r="AH552" i="7"/>
  <c r="AI552" i="7" s="1"/>
  <c r="W558" i="7"/>
  <c r="X558" i="7" s="1"/>
  <c r="J560" i="7"/>
  <c r="AH561" i="7"/>
  <c r="AI561" i="7" s="1"/>
  <c r="V548" i="7"/>
  <c r="U540" i="7"/>
  <c r="I536" i="7"/>
  <c r="K536" i="7" s="1"/>
  <c r="J567" i="7"/>
  <c r="V559" i="7"/>
  <c r="J576" i="7"/>
  <c r="I576" i="7"/>
  <c r="K576" i="7" s="1"/>
  <c r="AH577" i="7"/>
  <c r="AI577" i="7" s="1"/>
  <c r="W579" i="7"/>
  <c r="X579" i="7" s="1"/>
  <c r="U556" i="7"/>
  <c r="V564" i="7"/>
  <c r="I552" i="7"/>
  <c r="K552" i="7" s="1"/>
  <c r="W593" i="7"/>
  <c r="X593" i="7" s="1"/>
  <c r="V578" i="7"/>
  <c r="U570" i="7"/>
  <c r="I595" i="7"/>
  <c r="K595" i="7" s="1"/>
  <c r="V603" i="7"/>
  <c r="W618" i="7"/>
  <c r="X618" i="7" s="1"/>
  <c r="U595" i="7"/>
  <c r="W471" i="7"/>
  <c r="X471" i="7" s="1"/>
  <c r="J472" i="7"/>
  <c r="W473" i="7"/>
  <c r="X473" i="7" s="1"/>
  <c r="J474" i="7"/>
  <c r="W475" i="7"/>
  <c r="X475" i="7" s="1"/>
  <c r="J476" i="7"/>
  <c r="W477" i="7"/>
  <c r="X477" i="7" s="1"/>
  <c r="J478" i="7"/>
  <c r="W479" i="7"/>
  <c r="X479" i="7" s="1"/>
  <c r="J480" i="7"/>
  <c r="W481" i="7"/>
  <c r="X481" i="7" s="1"/>
  <c r="J482" i="7"/>
  <c r="W483" i="7"/>
  <c r="X483" i="7" s="1"/>
  <c r="J484" i="7"/>
  <c r="W485" i="7"/>
  <c r="X485" i="7" s="1"/>
  <c r="J486" i="7"/>
  <c r="W487" i="7"/>
  <c r="X487" i="7" s="1"/>
  <c r="J488" i="7"/>
  <c r="W489" i="7"/>
  <c r="X489" i="7" s="1"/>
  <c r="J490" i="7"/>
  <c r="W491" i="7"/>
  <c r="X491" i="7" s="1"/>
  <c r="J492" i="7"/>
  <c r="W493" i="7"/>
  <c r="X493" i="7" s="1"/>
  <c r="J494" i="7"/>
  <c r="W495" i="7"/>
  <c r="X495" i="7" s="1"/>
  <c r="J496" i="7"/>
  <c r="W497" i="7"/>
  <c r="X497" i="7" s="1"/>
  <c r="J498" i="7"/>
  <c r="W499" i="7"/>
  <c r="X499" i="7" s="1"/>
  <c r="I472" i="7"/>
  <c r="K472" i="7" s="1"/>
  <c r="W503" i="7"/>
  <c r="X503" i="7" s="1"/>
  <c r="W504" i="7"/>
  <c r="X504" i="7" s="1"/>
  <c r="V489" i="7"/>
  <c r="U476" i="7"/>
  <c r="U477" i="7"/>
  <c r="V478" i="7"/>
  <c r="AH510" i="7"/>
  <c r="AI510" i="7" s="1"/>
  <c r="AH511" i="7"/>
  <c r="AI511" i="7" s="1"/>
  <c r="J514" i="7"/>
  <c r="J515" i="7"/>
  <c r="I515" i="7"/>
  <c r="K515" i="7" s="1"/>
  <c r="I488" i="7"/>
  <c r="K488" i="7" s="1"/>
  <c r="V504" i="7"/>
  <c r="W519" i="7"/>
  <c r="X519" i="7" s="1"/>
  <c r="W520" i="7"/>
  <c r="X520" i="7" s="1"/>
  <c r="V505" i="7"/>
  <c r="U492" i="7"/>
  <c r="U493" i="7"/>
  <c r="V494" i="7"/>
  <c r="AH526" i="7"/>
  <c r="AI526" i="7" s="1"/>
  <c r="AH527" i="7"/>
  <c r="AI527" i="7" s="1"/>
  <c r="J530" i="7"/>
  <c r="I502" i="7"/>
  <c r="K502" i="7" s="1"/>
  <c r="U503" i="7"/>
  <c r="AH533" i="7"/>
  <c r="AI533" i="7" s="1"/>
  <c r="J537" i="7"/>
  <c r="AH538" i="7"/>
  <c r="AI538" i="7" s="1"/>
  <c r="U513" i="7"/>
  <c r="W544" i="7"/>
  <c r="X544" i="7" s="1"/>
  <c r="J546" i="7"/>
  <c r="AH547" i="7"/>
  <c r="AI547" i="7" s="1"/>
  <c r="V534" i="7"/>
  <c r="U526" i="7"/>
  <c r="W549" i="7"/>
  <c r="X549" i="7" s="1"/>
  <c r="J553" i="7"/>
  <c r="AH554" i="7"/>
  <c r="AI554" i="7" s="1"/>
  <c r="U529" i="7"/>
  <c r="W560" i="7"/>
  <c r="X560" i="7" s="1"/>
  <c r="J562" i="7"/>
  <c r="V550" i="7"/>
  <c r="U542" i="7"/>
  <c r="J569" i="7"/>
  <c r="U545" i="7"/>
  <c r="V561" i="7"/>
  <c r="J578" i="7"/>
  <c r="AH579" i="7"/>
  <c r="AI579" i="7" s="1"/>
  <c r="W581" i="7"/>
  <c r="X581" i="7" s="1"/>
  <c r="U558" i="7"/>
  <c r="I585" i="7"/>
  <c r="K585" i="7" s="1"/>
  <c r="U561" i="7"/>
  <c r="V572" i="7"/>
  <c r="U583" i="7"/>
  <c r="U585" i="7"/>
  <c r="AH629" i="7"/>
  <c r="AI629" i="7" s="1"/>
  <c r="V619" i="7"/>
  <c r="U611" i="7"/>
  <c r="W634" i="7"/>
  <c r="X634" i="7" s="1"/>
  <c r="V519" i="7"/>
  <c r="V521" i="7"/>
  <c r="V523" i="7"/>
  <c r="V525" i="7"/>
  <c r="V527" i="7"/>
  <c r="V529" i="7"/>
  <c r="V531" i="7"/>
  <c r="V533" i="7"/>
  <c r="V535" i="7"/>
  <c r="V537" i="7"/>
  <c r="V539" i="7"/>
  <c r="V541" i="7"/>
  <c r="V543" i="7"/>
  <c r="V545" i="7"/>
  <c r="W594" i="7"/>
  <c r="X594" i="7" s="1"/>
  <c r="U571" i="7"/>
  <c r="W595" i="7"/>
  <c r="X595" i="7" s="1"/>
  <c r="V580" i="7"/>
  <c r="W597" i="7"/>
  <c r="X597" i="7" s="1"/>
  <c r="V582" i="7"/>
  <c r="U574" i="7"/>
  <c r="W599" i="7"/>
  <c r="X599" i="7" s="1"/>
  <c r="V584" i="7"/>
  <c r="U576" i="7"/>
  <c r="W601" i="7"/>
  <c r="X601" i="7" s="1"/>
  <c r="V586" i="7"/>
  <c r="U578" i="7"/>
  <c r="W603" i="7"/>
  <c r="X603" i="7" s="1"/>
  <c r="V588" i="7"/>
  <c r="U580" i="7"/>
  <c r="AH616" i="7"/>
  <c r="AI616" i="7" s="1"/>
  <c r="AH618" i="7"/>
  <c r="AI618" i="7" s="1"/>
  <c r="J631" i="7"/>
  <c r="I631" i="7"/>
  <c r="K631" i="7" s="1"/>
  <c r="AH680" i="7"/>
  <c r="AI680" i="7" s="1"/>
  <c r="V674" i="7"/>
  <c r="W689" i="7"/>
  <c r="X689" i="7" s="1"/>
  <c r="U666" i="7"/>
  <c r="V673" i="7"/>
  <c r="V671" i="7"/>
  <c r="V667" i="7"/>
  <c r="I715" i="7"/>
  <c r="K715" i="7" s="1"/>
  <c r="I714" i="7"/>
  <c r="K714" i="7" s="1"/>
  <c r="J708" i="7"/>
  <c r="J692" i="7"/>
  <c r="J592" i="7"/>
  <c r="I592" i="7"/>
  <c r="K592" i="7" s="1"/>
  <c r="AH592" i="7"/>
  <c r="AI592" i="7" s="1"/>
  <c r="V581" i="7"/>
  <c r="U573" i="7"/>
  <c r="V583" i="7"/>
  <c r="W598" i="7"/>
  <c r="X598" i="7" s="1"/>
  <c r="U575" i="7"/>
  <c r="V585" i="7"/>
  <c r="U572" i="7"/>
  <c r="V587" i="7"/>
  <c r="U579" i="7"/>
  <c r="W602" i="7"/>
  <c r="X602" i="7" s="1"/>
  <c r="V579" i="7"/>
  <c r="AH612" i="7"/>
  <c r="AI612" i="7" s="1"/>
  <c r="W586" i="7"/>
  <c r="X586" i="7" s="1"/>
  <c r="J617" i="7"/>
  <c r="I617" i="7"/>
  <c r="K617" i="7" s="1"/>
  <c r="J622" i="7"/>
  <c r="I622" i="7"/>
  <c r="K622" i="7" s="1"/>
  <c r="AH624" i="7"/>
  <c r="AI624" i="7" s="1"/>
  <c r="V611" i="7"/>
  <c r="U603" i="7"/>
  <c r="W600" i="7"/>
  <c r="X600" i="7" s="1"/>
  <c r="J633" i="7"/>
  <c r="I633" i="7"/>
  <c r="K633" i="7" s="1"/>
  <c r="I535" i="7"/>
  <c r="K535" i="7" s="1"/>
  <c r="AH564" i="7"/>
  <c r="AI564" i="7" s="1"/>
  <c r="I537" i="7"/>
  <c r="K537" i="7" s="1"/>
  <c r="AH566" i="7"/>
  <c r="AI566" i="7" s="1"/>
  <c r="I539" i="7"/>
  <c r="K539" i="7" s="1"/>
  <c r="AH568" i="7"/>
  <c r="AI568" i="7" s="1"/>
  <c r="I541" i="7"/>
  <c r="K541" i="7" s="1"/>
  <c r="AH570" i="7"/>
  <c r="AI570" i="7" s="1"/>
  <c r="I543" i="7"/>
  <c r="K543" i="7" s="1"/>
  <c r="AH572" i="7"/>
  <c r="AI572" i="7" s="1"/>
  <c r="I545" i="7"/>
  <c r="K545" i="7" s="1"/>
  <c r="AH574" i="7"/>
  <c r="AI574" i="7" s="1"/>
  <c r="I547" i="7"/>
  <c r="K547" i="7" s="1"/>
  <c r="AH576" i="7"/>
  <c r="AI576" i="7" s="1"/>
  <c r="I549" i="7"/>
  <c r="K549" i="7" s="1"/>
  <c r="AH578" i="7"/>
  <c r="AI578" i="7" s="1"/>
  <c r="I551" i="7"/>
  <c r="K551" i="7" s="1"/>
  <c r="AH580" i="7"/>
  <c r="AI580" i="7" s="1"/>
  <c r="I553" i="7"/>
  <c r="K553" i="7" s="1"/>
  <c r="AH582" i="7"/>
  <c r="AI582" i="7" s="1"/>
  <c r="I555" i="7"/>
  <c r="K555" i="7" s="1"/>
  <c r="AH584" i="7"/>
  <c r="AI584" i="7" s="1"/>
  <c r="I557" i="7"/>
  <c r="K557" i="7" s="1"/>
  <c r="AH586" i="7"/>
  <c r="AI586" i="7" s="1"/>
  <c r="I559" i="7"/>
  <c r="K559" i="7" s="1"/>
  <c r="AH588" i="7"/>
  <c r="AI588" i="7" s="1"/>
  <c r="I561" i="7"/>
  <c r="K561" i="7" s="1"/>
  <c r="AH590" i="7"/>
  <c r="AI590" i="7" s="1"/>
  <c r="J593" i="7"/>
  <c r="AH593" i="7"/>
  <c r="AI593" i="7" s="1"/>
  <c r="W607" i="7"/>
  <c r="X607" i="7" s="1"/>
  <c r="V592" i="7"/>
  <c r="J610" i="7"/>
  <c r="I610" i="7"/>
  <c r="K610" i="7" s="1"/>
  <c r="U582" i="7"/>
  <c r="V607" i="7"/>
  <c r="V613" i="7"/>
  <c r="U605" i="7"/>
  <c r="W628" i="7"/>
  <c r="X628" i="7" s="1"/>
  <c r="W606" i="7"/>
  <c r="X606" i="7" s="1"/>
  <c r="W622" i="7"/>
  <c r="X622" i="7" s="1"/>
  <c r="AH687" i="7"/>
  <c r="AI687" i="7" s="1"/>
  <c r="AH678" i="7"/>
  <c r="AI678" i="7" s="1"/>
  <c r="AH661" i="7"/>
  <c r="AI661" i="7" s="1"/>
  <c r="I721" i="7"/>
  <c r="K721" i="7" s="1"/>
  <c r="J721" i="7"/>
  <c r="J764" i="7"/>
  <c r="I764" i="7"/>
  <c r="K764" i="7" s="1"/>
  <c r="I763" i="7"/>
  <c r="K763" i="7" s="1"/>
  <c r="I761" i="7"/>
  <c r="K761" i="7" s="1"/>
  <c r="J763" i="7"/>
  <c r="J746" i="7"/>
  <c r="AH766" i="7"/>
  <c r="AI766" i="7" s="1"/>
  <c r="AH760" i="7"/>
  <c r="AI760" i="7" s="1"/>
  <c r="AH756" i="7"/>
  <c r="AI756" i="7" s="1"/>
  <c r="AH761" i="7"/>
  <c r="AI761" i="7" s="1"/>
  <c r="AH740" i="7"/>
  <c r="AI740" i="7" s="1"/>
  <c r="AH742" i="7"/>
  <c r="AI742" i="7" s="1"/>
  <c r="J805" i="7"/>
  <c r="J804" i="7"/>
  <c r="I805" i="7"/>
  <c r="K805" i="7" s="1"/>
  <c r="I804" i="7"/>
  <c r="K804" i="7" s="1"/>
  <c r="V577" i="7"/>
  <c r="U569" i="7"/>
  <c r="AH594" i="7"/>
  <c r="AI594" i="7" s="1"/>
  <c r="AH596" i="7"/>
  <c r="AI596" i="7" s="1"/>
  <c r="AH598" i="7"/>
  <c r="AI598" i="7" s="1"/>
  <c r="AH600" i="7"/>
  <c r="AI600" i="7" s="1"/>
  <c r="J605" i="7"/>
  <c r="I605" i="7"/>
  <c r="K605" i="7" s="1"/>
  <c r="V595" i="7"/>
  <c r="U587" i="7"/>
  <c r="U584" i="7"/>
  <c r="J616" i="7"/>
  <c r="I616" i="7"/>
  <c r="K616" i="7" s="1"/>
  <c r="I615" i="7"/>
  <c r="K615" i="7" s="1"/>
  <c r="AH617" i="7"/>
  <c r="AI617" i="7" s="1"/>
  <c r="W625" i="7"/>
  <c r="X625" i="7" s="1"/>
  <c r="V610" i="7"/>
  <c r="U599" i="7"/>
  <c r="I601" i="7"/>
  <c r="K601" i="7" s="1"/>
  <c r="J632" i="7"/>
  <c r="I632" i="7"/>
  <c r="K632" i="7" s="1"/>
  <c r="AH666" i="7"/>
  <c r="AI666" i="7" s="1"/>
  <c r="W672" i="7"/>
  <c r="X672" i="7" s="1"/>
  <c r="I719" i="7"/>
  <c r="K719" i="7" s="1"/>
  <c r="J719" i="7"/>
  <c r="J780" i="7"/>
  <c r="J779" i="7"/>
  <c r="I780" i="7"/>
  <c r="K780" i="7" s="1"/>
  <c r="I779" i="7"/>
  <c r="K779" i="7" s="1"/>
  <c r="J594" i="7"/>
  <c r="J604" i="7"/>
  <c r="I604" i="7"/>
  <c r="K604" i="7" s="1"/>
  <c r="AH607" i="7"/>
  <c r="AI607" i="7" s="1"/>
  <c r="I609" i="7"/>
  <c r="K609" i="7" s="1"/>
  <c r="J621" i="7"/>
  <c r="I621" i="7"/>
  <c r="K621" i="7" s="1"/>
  <c r="W596" i="7"/>
  <c r="X596" i="7" s="1"/>
  <c r="AH628" i="7"/>
  <c r="AI628" i="7" s="1"/>
  <c r="AH660" i="7"/>
  <c r="AI660" i="7" s="1"/>
  <c r="W688" i="7"/>
  <c r="X688" i="7" s="1"/>
  <c r="J713" i="7"/>
  <c r="J715" i="7"/>
  <c r="W562" i="7"/>
  <c r="X562" i="7" s="1"/>
  <c r="W564" i="7"/>
  <c r="X564" i="7" s="1"/>
  <c r="W566" i="7"/>
  <c r="X566" i="7" s="1"/>
  <c r="W568" i="7"/>
  <c r="X568" i="7" s="1"/>
  <c r="W570" i="7"/>
  <c r="X570" i="7" s="1"/>
  <c r="W572" i="7"/>
  <c r="X572" i="7" s="1"/>
  <c r="W574" i="7"/>
  <c r="X574" i="7" s="1"/>
  <c r="I575" i="7"/>
  <c r="K575" i="7" s="1"/>
  <c r="W576" i="7"/>
  <c r="X576" i="7" s="1"/>
  <c r="J577" i="7"/>
  <c r="W578" i="7"/>
  <c r="X578" i="7" s="1"/>
  <c r="J579" i="7"/>
  <c r="I579" i="7"/>
  <c r="K579" i="7" s="1"/>
  <c r="V565" i="7"/>
  <c r="J581" i="7"/>
  <c r="I581" i="7"/>
  <c r="K581" i="7" s="1"/>
  <c r="W582" i="7"/>
  <c r="X582" i="7" s="1"/>
  <c r="V567" i="7"/>
  <c r="J583" i="7"/>
  <c r="I583" i="7"/>
  <c r="K583" i="7" s="1"/>
  <c r="V569" i="7"/>
  <c r="J585" i="7"/>
  <c r="V571" i="7"/>
  <c r="J587" i="7"/>
  <c r="I587" i="7"/>
  <c r="K587" i="7" s="1"/>
  <c r="W588" i="7"/>
  <c r="X588" i="7" s="1"/>
  <c r="V573" i="7"/>
  <c r="J589" i="7"/>
  <c r="V575" i="7"/>
  <c r="W590" i="7"/>
  <c r="X590" i="7" s="1"/>
  <c r="U567" i="7"/>
  <c r="J591" i="7"/>
  <c r="I591" i="7"/>
  <c r="K591" i="7" s="1"/>
  <c r="AH591" i="7"/>
  <c r="AI591" i="7" s="1"/>
  <c r="V563" i="7"/>
  <c r="J595" i="7"/>
  <c r="J596" i="7"/>
  <c r="J597" i="7"/>
  <c r="I597" i="7"/>
  <c r="K597" i="7" s="1"/>
  <c r="J598" i="7"/>
  <c r="I598" i="7"/>
  <c r="K598" i="7" s="1"/>
  <c r="J599" i="7"/>
  <c r="I599" i="7"/>
  <c r="K599" i="7" s="1"/>
  <c r="J600" i="7"/>
  <c r="I600" i="7"/>
  <c r="K600" i="7" s="1"/>
  <c r="J601" i="7"/>
  <c r="J602" i="7"/>
  <c r="I602" i="7"/>
  <c r="K602" i="7" s="1"/>
  <c r="J603" i="7"/>
  <c r="I603" i="7"/>
  <c r="K603" i="7" s="1"/>
  <c r="J575" i="7"/>
  <c r="W605" i="7"/>
  <c r="X605" i="7" s="1"/>
  <c r="V590" i="7"/>
  <c r="J608" i="7"/>
  <c r="I608" i="7"/>
  <c r="K608" i="7" s="1"/>
  <c r="J612" i="7"/>
  <c r="I612" i="7"/>
  <c r="K612" i="7" s="1"/>
  <c r="I611" i="7"/>
  <c r="K611" i="7" s="1"/>
  <c r="AH613" i="7"/>
  <c r="AI613" i="7" s="1"/>
  <c r="I589" i="7"/>
  <c r="K589" i="7" s="1"/>
  <c r="AH619" i="7"/>
  <c r="AI619" i="7" s="1"/>
  <c r="W621" i="7"/>
  <c r="X621" i="7" s="1"/>
  <c r="V606" i="7"/>
  <c r="U597" i="7"/>
  <c r="U596" i="7"/>
  <c r="J623" i="7"/>
  <c r="I623" i="7"/>
  <c r="K623" i="7" s="1"/>
  <c r="AH625" i="7"/>
  <c r="AI625" i="7" s="1"/>
  <c r="W627" i="7"/>
  <c r="X627" i="7" s="1"/>
  <c r="V612" i="7"/>
  <c r="U604" i="7"/>
  <c r="J629" i="7"/>
  <c r="I629" i="7"/>
  <c r="K629" i="7" s="1"/>
  <c r="I607" i="7"/>
  <c r="K607" i="7" s="1"/>
  <c r="W684" i="7"/>
  <c r="X684" i="7" s="1"/>
  <c r="I740" i="7"/>
  <c r="K740" i="7" s="1"/>
  <c r="AH595" i="7"/>
  <c r="AI595" i="7" s="1"/>
  <c r="AH597" i="7"/>
  <c r="AI597" i="7" s="1"/>
  <c r="AH599" i="7"/>
  <c r="AI599" i="7" s="1"/>
  <c r="AH601" i="7"/>
  <c r="AI601" i="7" s="1"/>
  <c r="AH603" i="7"/>
  <c r="AI603" i="7" s="1"/>
  <c r="AH605" i="7"/>
  <c r="AI605" i="7" s="1"/>
  <c r="V593" i="7"/>
  <c r="J611" i="7"/>
  <c r="W615" i="7"/>
  <c r="X615" i="7" s="1"/>
  <c r="V600" i="7"/>
  <c r="V601" i="7"/>
  <c r="AH622" i="7"/>
  <c r="AI622" i="7" s="1"/>
  <c r="AH623" i="7"/>
  <c r="AI623" i="7" s="1"/>
  <c r="J626" i="7"/>
  <c r="I626" i="7"/>
  <c r="K626" i="7" s="1"/>
  <c r="J627" i="7"/>
  <c r="AH632" i="7"/>
  <c r="AI632" i="7" s="1"/>
  <c r="J634" i="7"/>
  <c r="I634" i="7"/>
  <c r="K634" i="7" s="1"/>
  <c r="W635" i="7"/>
  <c r="X635" i="7" s="1"/>
  <c r="V620" i="7"/>
  <c r="J638" i="7"/>
  <c r="I638" i="7"/>
  <c r="K638" i="7" s="1"/>
  <c r="W639" i="7"/>
  <c r="X639" i="7" s="1"/>
  <c r="V624" i="7"/>
  <c r="J642" i="7"/>
  <c r="I642" i="7"/>
  <c r="K642" i="7" s="1"/>
  <c r="W643" i="7"/>
  <c r="X643" i="7" s="1"/>
  <c r="V628" i="7"/>
  <c r="J646" i="7"/>
  <c r="I646" i="7"/>
  <c r="K646" i="7" s="1"/>
  <c r="W647" i="7"/>
  <c r="X647" i="7" s="1"/>
  <c r="V632" i="7"/>
  <c r="J650" i="7"/>
  <c r="I650" i="7"/>
  <c r="K650" i="7" s="1"/>
  <c r="W651" i="7"/>
  <c r="X651" i="7" s="1"/>
  <c r="V636" i="7"/>
  <c r="J654" i="7"/>
  <c r="I654" i="7"/>
  <c r="K654" i="7" s="1"/>
  <c r="W655" i="7"/>
  <c r="X655" i="7" s="1"/>
  <c r="V640" i="7"/>
  <c r="J658" i="7"/>
  <c r="I658" i="7"/>
  <c r="K658" i="7" s="1"/>
  <c r="W659" i="7"/>
  <c r="X659" i="7" s="1"/>
  <c r="V644" i="7"/>
  <c r="J662" i="7"/>
  <c r="I662" i="7"/>
  <c r="K662" i="7" s="1"/>
  <c r="W663" i="7"/>
  <c r="X663" i="7" s="1"/>
  <c r="V648" i="7"/>
  <c r="I666" i="7"/>
  <c r="K666" i="7" s="1"/>
  <c r="J666" i="7"/>
  <c r="W667" i="7"/>
  <c r="X667" i="7" s="1"/>
  <c r="V652" i="7"/>
  <c r="I670" i="7"/>
  <c r="K670" i="7" s="1"/>
  <c r="J670" i="7"/>
  <c r="W671" i="7"/>
  <c r="X671" i="7" s="1"/>
  <c r="V656" i="7"/>
  <c r="I674" i="7"/>
  <c r="K674" i="7" s="1"/>
  <c r="J674" i="7"/>
  <c r="W675" i="7"/>
  <c r="X675" i="7" s="1"/>
  <c r="V660" i="7"/>
  <c r="I678" i="7"/>
  <c r="K678" i="7" s="1"/>
  <c r="J678" i="7"/>
  <c r="W679" i="7"/>
  <c r="X679" i="7" s="1"/>
  <c r="V664" i="7"/>
  <c r="I682" i="7"/>
  <c r="K682" i="7" s="1"/>
  <c r="V668" i="7"/>
  <c r="W683" i="7"/>
  <c r="X683" i="7" s="1"/>
  <c r="U660" i="7"/>
  <c r="I686" i="7"/>
  <c r="K686" i="7" s="1"/>
  <c r="J686" i="7"/>
  <c r="V658" i="7"/>
  <c r="J689" i="7"/>
  <c r="I689" i="7"/>
  <c r="K689" i="7" s="1"/>
  <c r="V661" i="7"/>
  <c r="I700" i="7"/>
  <c r="K700" i="7" s="1"/>
  <c r="W676" i="7"/>
  <c r="X676" i="7" s="1"/>
  <c r="W678" i="7"/>
  <c r="X678" i="7" s="1"/>
  <c r="J710" i="7"/>
  <c r="V687" i="7"/>
  <c r="AH694" i="7"/>
  <c r="AI694" i="7" s="1"/>
  <c r="W609" i="7"/>
  <c r="X609" i="7" s="1"/>
  <c r="V594" i="7"/>
  <c r="W613" i="7"/>
  <c r="X613" i="7" s="1"/>
  <c r="V598" i="7"/>
  <c r="V599" i="7"/>
  <c r="U586" i="7"/>
  <c r="AH620" i="7"/>
  <c r="AI620" i="7" s="1"/>
  <c r="AH621" i="7"/>
  <c r="AI621" i="7" s="1"/>
  <c r="J624" i="7"/>
  <c r="I624" i="7"/>
  <c r="K624" i="7" s="1"/>
  <c r="J625" i="7"/>
  <c r="W629" i="7"/>
  <c r="X629" i="7" s="1"/>
  <c r="V614" i="7"/>
  <c r="V615" i="7"/>
  <c r="U607" i="7"/>
  <c r="U606" i="7"/>
  <c r="AH636" i="7"/>
  <c r="AI636" i="7" s="1"/>
  <c r="AH640" i="7"/>
  <c r="AI640" i="7" s="1"/>
  <c r="AH644" i="7"/>
  <c r="AI644" i="7" s="1"/>
  <c r="AH648" i="7"/>
  <c r="AI648" i="7" s="1"/>
  <c r="AH652" i="7"/>
  <c r="AI652" i="7" s="1"/>
  <c r="I625" i="7"/>
  <c r="K625" i="7" s="1"/>
  <c r="AH656" i="7"/>
  <c r="AI656" i="7" s="1"/>
  <c r="AH664" i="7"/>
  <c r="AI664" i="7" s="1"/>
  <c r="I637" i="7"/>
  <c r="K637" i="7" s="1"/>
  <c r="AH668" i="7"/>
  <c r="AI668" i="7" s="1"/>
  <c r="I641" i="7"/>
  <c r="K641" i="7" s="1"/>
  <c r="AH672" i="7"/>
  <c r="AI672" i="7" s="1"/>
  <c r="I645" i="7"/>
  <c r="K645" i="7" s="1"/>
  <c r="AH676" i="7"/>
  <c r="AI676" i="7" s="1"/>
  <c r="I649" i="7"/>
  <c r="K649" i="7" s="1"/>
  <c r="I653" i="7"/>
  <c r="K653" i="7" s="1"/>
  <c r="AH684" i="7"/>
  <c r="AI684" i="7" s="1"/>
  <c r="I657" i="7"/>
  <c r="K657" i="7" s="1"/>
  <c r="W658" i="7"/>
  <c r="X658" i="7" s="1"/>
  <c r="I660" i="7"/>
  <c r="K660" i="7" s="1"/>
  <c r="J664" i="7"/>
  <c r="I698" i="7"/>
  <c r="K698" i="7" s="1"/>
  <c r="J680" i="7"/>
  <c r="J682" i="7"/>
  <c r="W722" i="7"/>
  <c r="X722" i="7" s="1"/>
  <c r="U699" i="7"/>
  <c r="W721" i="7"/>
  <c r="X721" i="7" s="1"/>
  <c r="V707" i="7"/>
  <c r="AH696" i="7"/>
  <c r="AI696" i="7" s="1"/>
  <c r="I731" i="7"/>
  <c r="K731" i="7" s="1"/>
  <c r="V705" i="7"/>
  <c r="V720" i="7"/>
  <c r="AH739" i="7"/>
  <c r="AI739" i="7" s="1"/>
  <c r="AH723" i="7"/>
  <c r="AI723" i="7" s="1"/>
  <c r="AH727" i="7"/>
  <c r="AI727" i="7" s="1"/>
  <c r="V740" i="7"/>
  <c r="W755" i="7"/>
  <c r="X755" i="7" s="1"/>
  <c r="U732" i="7"/>
  <c r="V732" i="7"/>
  <c r="J771" i="7"/>
  <c r="I771" i="7"/>
  <c r="K771" i="7" s="1"/>
  <c r="J769" i="7"/>
  <c r="J770" i="7"/>
  <c r="AH659" i="7"/>
  <c r="AI659" i="7" s="1"/>
  <c r="W674" i="7"/>
  <c r="X674" i="7" s="1"/>
  <c r="V663" i="7"/>
  <c r="W682" i="7"/>
  <c r="X682" i="7" s="1"/>
  <c r="W686" i="7"/>
  <c r="X686" i="7" s="1"/>
  <c r="W726" i="7"/>
  <c r="X726" i="7" s="1"/>
  <c r="U703" i="7"/>
  <c r="W725" i="7"/>
  <c r="X725" i="7" s="1"/>
  <c r="V711" i="7"/>
  <c r="I735" i="7"/>
  <c r="K735" i="7" s="1"/>
  <c r="J735" i="7"/>
  <c r="J737" i="7"/>
  <c r="I737" i="7"/>
  <c r="K737" i="7" s="1"/>
  <c r="V723" i="7"/>
  <c r="U715" i="7"/>
  <c r="W738" i="7"/>
  <c r="X738" i="7" s="1"/>
  <c r="V722" i="7"/>
  <c r="W742" i="7"/>
  <c r="X742" i="7" s="1"/>
  <c r="V727" i="7"/>
  <c r="U719" i="7"/>
  <c r="W741" i="7"/>
  <c r="X741" i="7" s="1"/>
  <c r="J729" i="7"/>
  <c r="J731" i="7"/>
  <c r="I776" i="7"/>
  <c r="K776" i="7" s="1"/>
  <c r="AH602" i="7"/>
  <c r="AI602" i="7" s="1"/>
  <c r="AH604" i="7"/>
  <c r="AI604" i="7" s="1"/>
  <c r="J607" i="7"/>
  <c r="AH608" i="7"/>
  <c r="AI608" i="7" s="1"/>
  <c r="AH614" i="7"/>
  <c r="AI614" i="7" s="1"/>
  <c r="AH615" i="7"/>
  <c r="AI615" i="7" s="1"/>
  <c r="J618" i="7"/>
  <c r="I618" i="7"/>
  <c r="K618" i="7" s="1"/>
  <c r="J619" i="7"/>
  <c r="W623" i="7"/>
  <c r="X623" i="7" s="1"/>
  <c r="V608" i="7"/>
  <c r="V609" i="7"/>
  <c r="U601" i="7"/>
  <c r="J636" i="7"/>
  <c r="I636" i="7"/>
  <c r="K636" i="7" s="1"/>
  <c r="W637" i="7"/>
  <c r="X637" i="7" s="1"/>
  <c r="V622" i="7"/>
  <c r="J640" i="7"/>
  <c r="I640" i="7"/>
  <c r="K640" i="7" s="1"/>
  <c r="W641" i="7"/>
  <c r="X641" i="7" s="1"/>
  <c r="V626" i="7"/>
  <c r="J644" i="7"/>
  <c r="I644" i="7"/>
  <c r="K644" i="7" s="1"/>
  <c r="W645" i="7"/>
  <c r="X645" i="7" s="1"/>
  <c r="V630" i="7"/>
  <c r="J648" i="7"/>
  <c r="I648" i="7"/>
  <c r="K648" i="7" s="1"/>
  <c r="W649" i="7"/>
  <c r="X649" i="7" s="1"/>
  <c r="V634" i="7"/>
  <c r="J652" i="7"/>
  <c r="I652" i="7"/>
  <c r="K652" i="7" s="1"/>
  <c r="W653" i="7"/>
  <c r="X653" i="7" s="1"/>
  <c r="V638" i="7"/>
  <c r="J656" i="7"/>
  <c r="I656" i="7"/>
  <c r="K656" i="7" s="1"/>
  <c r="W657" i="7"/>
  <c r="X657" i="7" s="1"/>
  <c r="V642" i="7"/>
  <c r="W661" i="7"/>
  <c r="X661" i="7" s="1"/>
  <c r="V646" i="7"/>
  <c r="W665" i="7"/>
  <c r="X665" i="7" s="1"/>
  <c r="V650" i="7"/>
  <c r="I668" i="7"/>
  <c r="K668" i="7" s="1"/>
  <c r="J668" i="7"/>
  <c r="W669" i="7"/>
  <c r="X669" i="7" s="1"/>
  <c r="V654" i="7"/>
  <c r="I672" i="7"/>
  <c r="K672" i="7" s="1"/>
  <c r="J672" i="7"/>
  <c r="W673" i="7"/>
  <c r="X673" i="7" s="1"/>
  <c r="W677" i="7"/>
  <c r="X677" i="7" s="1"/>
  <c r="V662" i="7"/>
  <c r="V666" i="7"/>
  <c r="W681" i="7"/>
  <c r="X681" i="7" s="1"/>
  <c r="U658" i="7"/>
  <c r="I684" i="7"/>
  <c r="K684" i="7" s="1"/>
  <c r="J684" i="7"/>
  <c r="V670" i="7"/>
  <c r="W685" i="7"/>
  <c r="X685" i="7" s="1"/>
  <c r="AH686" i="7"/>
  <c r="AI686" i="7" s="1"/>
  <c r="J690" i="7"/>
  <c r="U669" i="7"/>
  <c r="V677" i="7"/>
  <c r="U683" i="7"/>
  <c r="W706" i="7"/>
  <c r="X706" i="7" s="1"/>
  <c r="V691" i="7"/>
  <c r="V713" i="7"/>
  <c r="W728" i="7"/>
  <c r="X728" i="7" s="1"/>
  <c r="U705" i="7"/>
  <c r="W727" i="7"/>
  <c r="X727" i="7" s="1"/>
  <c r="V712" i="7"/>
  <c r="W704" i="7"/>
  <c r="X704" i="7" s="1"/>
  <c r="W769" i="7"/>
  <c r="X769" i="7" s="1"/>
  <c r="V754" i="7"/>
  <c r="U746" i="7"/>
  <c r="U742" i="7"/>
  <c r="U743" i="7"/>
  <c r="I619" i="7"/>
  <c r="K619" i="7" s="1"/>
  <c r="U624" i="7"/>
  <c r="I627" i="7"/>
  <c r="K627" i="7" s="1"/>
  <c r="U628" i="7"/>
  <c r="AH658" i="7"/>
  <c r="AI658" i="7" s="1"/>
  <c r="U632" i="7"/>
  <c r="AH662" i="7"/>
  <c r="AI662" i="7" s="1"/>
  <c r="I635" i="7"/>
  <c r="K635" i="7" s="1"/>
  <c r="U636" i="7"/>
  <c r="I639" i="7"/>
  <c r="K639" i="7" s="1"/>
  <c r="U640" i="7"/>
  <c r="AH670" i="7"/>
  <c r="AI670" i="7" s="1"/>
  <c r="I643" i="7"/>
  <c r="K643" i="7" s="1"/>
  <c r="U644" i="7"/>
  <c r="I647" i="7"/>
  <c r="K647" i="7" s="1"/>
  <c r="U648" i="7"/>
  <c r="I651" i="7"/>
  <c r="K651" i="7" s="1"/>
  <c r="U652" i="7"/>
  <c r="AH682" i="7"/>
  <c r="AI682" i="7" s="1"/>
  <c r="I655" i="7"/>
  <c r="K655" i="7" s="1"/>
  <c r="AH657" i="7"/>
  <c r="AI657" i="7" s="1"/>
  <c r="U665" i="7"/>
  <c r="V676" i="7"/>
  <c r="W691" i="7"/>
  <c r="X691" i="7" s="1"/>
  <c r="U668" i="7"/>
  <c r="I694" i="7"/>
  <c r="K694" i="7" s="1"/>
  <c r="J694" i="7"/>
  <c r="W666" i="7"/>
  <c r="X666" i="7" s="1"/>
  <c r="J697" i="7"/>
  <c r="I697" i="7"/>
  <c r="K697" i="7" s="1"/>
  <c r="J699" i="7"/>
  <c r="I699" i="7"/>
  <c r="K699" i="7" s="1"/>
  <c r="J700" i="7"/>
  <c r="J703" i="7"/>
  <c r="I703" i="7"/>
  <c r="K703" i="7" s="1"/>
  <c r="J702" i="7"/>
  <c r="J705" i="7"/>
  <c r="I705" i="7"/>
  <c r="K705" i="7" s="1"/>
  <c r="J704" i="7"/>
  <c r="I710" i="7"/>
  <c r="K710" i="7" s="1"/>
  <c r="W692" i="7"/>
  <c r="X692" i="7" s="1"/>
  <c r="W694" i="7"/>
  <c r="X694" i="7" s="1"/>
  <c r="V699" i="7"/>
  <c r="AH733" i="7"/>
  <c r="AI733" i="7" s="1"/>
  <c r="AH735" i="7"/>
  <c r="AI735" i="7" s="1"/>
  <c r="I747" i="7"/>
  <c r="K747" i="7" s="1"/>
  <c r="W759" i="7"/>
  <c r="X759" i="7" s="1"/>
  <c r="V591" i="7"/>
  <c r="J609" i="7"/>
  <c r="AH610" i="7"/>
  <c r="AI610" i="7" s="1"/>
  <c r="AH611" i="7"/>
  <c r="AI611" i="7" s="1"/>
  <c r="J614" i="7"/>
  <c r="I614" i="7"/>
  <c r="K614" i="7" s="1"/>
  <c r="J615" i="7"/>
  <c r="W619" i="7"/>
  <c r="X619" i="7" s="1"/>
  <c r="V604" i="7"/>
  <c r="V605" i="7"/>
  <c r="U592" i="7"/>
  <c r="U593" i="7"/>
  <c r="AH626" i="7"/>
  <c r="AI626" i="7" s="1"/>
  <c r="AH627" i="7"/>
  <c r="AI627" i="7" s="1"/>
  <c r="J630" i="7"/>
  <c r="I630" i="7"/>
  <c r="K630" i="7" s="1"/>
  <c r="W631" i="7"/>
  <c r="X631" i="7" s="1"/>
  <c r="V616" i="7"/>
  <c r="V617" i="7"/>
  <c r="U609" i="7"/>
  <c r="W608" i="7"/>
  <c r="X608" i="7" s="1"/>
  <c r="W616" i="7"/>
  <c r="X616" i="7" s="1"/>
  <c r="W620" i="7"/>
  <c r="X620" i="7" s="1"/>
  <c r="W624" i="7"/>
  <c r="X624" i="7" s="1"/>
  <c r="W632" i="7"/>
  <c r="X632" i="7" s="1"/>
  <c r="W636" i="7"/>
  <c r="X636" i="7" s="1"/>
  <c r="W640" i="7"/>
  <c r="X640" i="7" s="1"/>
  <c r="W644" i="7"/>
  <c r="X644" i="7" s="1"/>
  <c r="W648" i="7"/>
  <c r="X648" i="7" s="1"/>
  <c r="W652" i="7"/>
  <c r="X652" i="7" s="1"/>
  <c r="W656" i="7"/>
  <c r="X656" i="7" s="1"/>
  <c r="J687" i="7"/>
  <c r="I687" i="7"/>
  <c r="K687" i="7" s="1"/>
  <c r="V659" i="7"/>
  <c r="I661" i="7"/>
  <c r="K661" i="7" s="1"/>
  <c r="U662" i="7"/>
  <c r="AH663" i="7"/>
  <c r="AI663" i="7" s="1"/>
  <c r="V686" i="7"/>
  <c r="J676" i="7"/>
  <c r="W710" i="7"/>
  <c r="X710" i="7" s="1"/>
  <c r="U687" i="7"/>
  <c r="V695" i="7"/>
  <c r="W712" i="7"/>
  <c r="X712" i="7" s="1"/>
  <c r="U689" i="7"/>
  <c r="V697" i="7"/>
  <c r="J696" i="7"/>
  <c r="J698" i="7"/>
  <c r="W708" i="7"/>
  <c r="X708" i="7" s="1"/>
  <c r="W745" i="7"/>
  <c r="X745" i="7" s="1"/>
  <c r="U722" i="7"/>
  <c r="V730" i="7"/>
  <c r="AH729" i="7"/>
  <c r="AI729" i="7" s="1"/>
  <c r="AH738" i="7"/>
  <c r="AI738" i="7" s="1"/>
  <c r="W757" i="7"/>
  <c r="X757" i="7" s="1"/>
  <c r="J785" i="7"/>
  <c r="U659" i="7"/>
  <c r="I690" i="7"/>
  <c r="K690" i="7" s="1"/>
  <c r="J693" i="7"/>
  <c r="I693" i="7"/>
  <c r="K693" i="7" s="1"/>
  <c r="AH695" i="7"/>
  <c r="AI695" i="7" s="1"/>
  <c r="U677" i="7"/>
  <c r="I704" i="7"/>
  <c r="K704" i="7" s="1"/>
  <c r="V690" i="7"/>
  <c r="J709" i="7"/>
  <c r="I709" i="7"/>
  <c r="K709" i="7" s="1"/>
  <c r="W716" i="7"/>
  <c r="X716" i="7" s="1"/>
  <c r="U693" i="7"/>
  <c r="V706" i="7"/>
  <c r="I725" i="7"/>
  <c r="K725" i="7" s="1"/>
  <c r="V717" i="7"/>
  <c r="W732" i="7"/>
  <c r="X732" i="7" s="1"/>
  <c r="U709" i="7"/>
  <c r="U741" i="7"/>
  <c r="W773" i="7"/>
  <c r="X773" i="7" s="1"/>
  <c r="V758" i="7"/>
  <c r="U750" i="7"/>
  <c r="U747" i="7"/>
  <c r="V755" i="7"/>
  <c r="I782" i="7"/>
  <c r="K782" i="7" s="1"/>
  <c r="W805" i="7"/>
  <c r="X805" i="7" s="1"/>
  <c r="V790" i="7"/>
  <c r="U782" i="7"/>
  <c r="V787" i="7"/>
  <c r="J667" i="7"/>
  <c r="J669" i="7"/>
  <c r="I669" i="7"/>
  <c r="K669" i="7" s="1"/>
  <c r="J671" i="7"/>
  <c r="I671" i="7"/>
  <c r="K671" i="7" s="1"/>
  <c r="J673" i="7"/>
  <c r="I673" i="7"/>
  <c r="K673" i="7" s="1"/>
  <c r="J675" i="7"/>
  <c r="I675" i="7"/>
  <c r="K675" i="7" s="1"/>
  <c r="J677" i="7"/>
  <c r="I677" i="7"/>
  <c r="K677" i="7" s="1"/>
  <c r="J679" i="7"/>
  <c r="I679" i="7"/>
  <c r="K679" i="7" s="1"/>
  <c r="J681" i="7"/>
  <c r="I681" i="7"/>
  <c r="K681" i="7" s="1"/>
  <c r="J683" i="7"/>
  <c r="I683" i="7"/>
  <c r="K683" i="7" s="1"/>
  <c r="J685" i="7"/>
  <c r="I685" i="7"/>
  <c r="K685" i="7" s="1"/>
  <c r="U663" i="7"/>
  <c r="V678" i="7"/>
  <c r="U670" i="7"/>
  <c r="W693" i="7"/>
  <c r="X693" i="7" s="1"/>
  <c r="I665" i="7"/>
  <c r="K665" i="7" s="1"/>
  <c r="J695" i="7"/>
  <c r="I695" i="7"/>
  <c r="K695" i="7" s="1"/>
  <c r="I696" i="7"/>
  <c r="K696" i="7" s="1"/>
  <c r="W670" i="7"/>
  <c r="X670" i="7" s="1"/>
  <c r="U681" i="7"/>
  <c r="I708" i="7"/>
  <c r="K708" i="7" s="1"/>
  <c r="V694" i="7"/>
  <c r="V681" i="7"/>
  <c r="AH711" i="7"/>
  <c r="AI711" i="7" s="1"/>
  <c r="I713" i="7"/>
  <c r="K713" i="7" s="1"/>
  <c r="W720" i="7"/>
  <c r="X720" i="7" s="1"/>
  <c r="U697" i="7"/>
  <c r="V710" i="7"/>
  <c r="I729" i="7"/>
  <c r="K729" i="7" s="1"/>
  <c r="W702" i="7"/>
  <c r="X702" i="7" s="1"/>
  <c r="J706" i="7"/>
  <c r="V721" i="7"/>
  <c r="U713" i="7"/>
  <c r="W744" i="7"/>
  <c r="X744" i="7" s="1"/>
  <c r="V729" i="7"/>
  <c r="U721" i="7"/>
  <c r="I746" i="7"/>
  <c r="K746" i="7" s="1"/>
  <c r="I748" i="7"/>
  <c r="K748" i="7" s="1"/>
  <c r="I750" i="7"/>
  <c r="K750" i="7" s="1"/>
  <c r="J752" i="7"/>
  <c r="I752" i="7"/>
  <c r="K752" i="7" s="1"/>
  <c r="I754" i="7"/>
  <c r="K754" i="7" s="1"/>
  <c r="J754" i="7"/>
  <c r="W776" i="7"/>
  <c r="X776" i="7" s="1"/>
  <c r="V761" i="7"/>
  <c r="U749" i="7"/>
  <c r="W785" i="7"/>
  <c r="X785" i="7" s="1"/>
  <c r="V770" i="7"/>
  <c r="W784" i="7"/>
  <c r="X784" i="7" s="1"/>
  <c r="U762" i="7"/>
  <c r="V765" i="7"/>
  <c r="W778" i="7"/>
  <c r="X778" i="7" s="1"/>
  <c r="J799" i="7"/>
  <c r="I799" i="7"/>
  <c r="K799" i="7" s="1"/>
  <c r="J837" i="7"/>
  <c r="I837" i="7"/>
  <c r="K837" i="7" s="1"/>
  <c r="J836" i="7"/>
  <c r="J812" i="7"/>
  <c r="U613" i="7"/>
  <c r="U615" i="7"/>
  <c r="U617" i="7"/>
  <c r="U619" i="7"/>
  <c r="U621" i="7"/>
  <c r="U623" i="7"/>
  <c r="U625" i="7"/>
  <c r="U627" i="7"/>
  <c r="U629" i="7"/>
  <c r="U631" i="7"/>
  <c r="U633" i="7"/>
  <c r="U635" i="7"/>
  <c r="AH665" i="7"/>
  <c r="AI665" i="7" s="1"/>
  <c r="U637" i="7"/>
  <c r="AH667" i="7"/>
  <c r="AI667" i="7" s="1"/>
  <c r="U639" i="7"/>
  <c r="AH669" i="7"/>
  <c r="AI669" i="7" s="1"/>
  <c r="U641" i="7"/>
  <c r="AH671" i="7"/>
  <c r="AI671" i="7" s="1"/>
  <c r="U643" i="7"/>
  <c r="AH673" i="7"/>
  <c r="AI673" i="7" s="1"/>
  <c r="U645" i="7"/>
  <c r="AH675" i="7"/>
  <c r="AI675" i="7" s="1"/>
  <c r="U647" i="7"/>
  <c r="AH677" i="7"/>
  <c r="AI677" i="7" s="1"/>
  <c r="U649" i="7"/>
  <c r="AH679" i="7"/>
  <c r="AI679" i="7" s="1"/>
  <c r="U651" i="7"/>
  <c r="AH681" i="7"/>
  <c r="AI681" i="7" s="1"/>
  <c r="AH683" i="7"/>
  <c r="AI683" i="7" s="1"/>
  <c r="U655" i="7"/>
  <c r="AH685" i="7"/>
  <c r="AI685" i="7" s="1"/>
  <c r="U657" i="7"/>
  <c r="I688" i="7"/>
  <c r="K688" i="7" s="1"/>
  <c r="J691" i="7"/>
  <c r="I691" i="7"/>
  <c r="K691" i="7" s="1"/>
  <c r="AH691" i="7"/>
  <c r="AI691" i="7" s="1"/>
  <c r="I667" i="7"/>
  <c r="K667" i="7" s="1"/>
  <c r="V682" i="7"/>
  <c r="U675" i="7"/>
  <c r="I702" i="7"/>
  <c r="K702" i="7" s="1"/>
  <c r="V688" i="7"/>
  <c r="J707" i="7"/>
  <c r="I707" i="7"/>
  <c r="K707" i="7" s="1"/>
  <c r="AH710" i="7"/>
  <c r="AI710" i="7" s="1"/>
  <c r="W714" i="7"/>
  <c r="X714" i="7" s="1"/>
  <c r="U691" i="7"/>
  <c r="V704" i="7"/>
  <c r="AH721" i="7"/>
  <c r="AI721" i="7" s="1"/>
  <c r="I723" i="7"/>
  <c r="K723" i="7" s="1"/>
  <c r="J723" i="7"/>
  <c r="V715" i="7"/>
  <c r="W730" i="7"/>
  <c r="X730" i="7" s="1"/>
  <c r="U707" i="7"/>
  <c r="W735" i="7"/>
  <c r="X735" i="7" s="1"/>
  <c r="J739" i="7"/>
  <c r="I739" i="7"/>
  <c r="K739" i="7" s="1"/>
  <c r="U711" i="7"/>
  <c r="J725" i="7"/>
  <c r="V744" i="7"/>
  <c r="U736" i="7"/>
  <c r="V743" i="7"/>
  <c r="W761" i="7"/>
  <c r="X761" i="7" s="1"/>
  <c r="V746" i="7"/>
  <c r="U738" i="7"/>
  <c r="V745" i="7"/>
  <c r="AH776" i="7"/>
  <c r="AI776" i="7" s="1"/>
  <c r="AH767" i="7"/>
  <c r="AI767" i="7" s="1"/>
  <c r="J790" i="7"/>
  <c r="W794" i="7"/>
  <c r="X794" i="7" s="1"/>
  <c r="V645" i="7"/>
  <c r="V649" i="7"/>
  <c r="V653" i="7"/>
  <c r="V672" i="7"/>
  <c r="W687" i="7"/>
  <c r="X687" i="7" s="1"/>
  <c r="I659" i="7"/>
  <c r="K659" i="7" s="1"/>
  <c r="U667" i="7"/>
  <c r="V680" i="7"/>
  <c r="V669" i="7"/>
  <c r="J701" i="7"/>
  <c r="I701" i="7"/>
  <c r="K701" i="7" s="1"/>
  <c r="U685" i="7"/>
  <c r="I712" i="7"/>
  <c r="K712" i="7" s="1"/>
  <c r="V698" i="7"/>
  <c r="V685" i="7"/>
  <c r="AH715" i="7"/>
  <c r="AI715" i="7" s="1"/>
  <c r="I717" i="7"/>
  <c r="K717" i="7" s="1"/>
  <c r="J717" i="7"/>
  <c r="W690" i="7"/>
  <c r="X690" i="7" s="1"/>
  <c r="W724" i="7"/>
  <c r="X724" i="7" s="1"/>
  <c r="U701" i="7"/>
  <c r="V701" i="7"/>
  <c r="AH731" i="7"/>
  <c r="AI731" i="7" s="1"/>
  <c r="I733" i="7"/>
  <c r="K733" i="7" s="1"/>
  <c r="J733" i="7"/>
  <c r="AH752" i="7"/>
  <c r="AI752" i="7" s="1"/>
  <c r="I738" i="7"/>
  <c r="K738" i="7" s="1"/>
  <c r="AH779" i="7"/>
  <c r="AI779" i="7" s="1"/>
  <c r="J782" i="7"/>
  <c r="U661" i="7"/>
  <c r="I692" i="7"/>
  <c r="K692" i="7" s="1"/>
  <c r="U671" i="7"/>
  <c r="U673" i="7"/>
  <c r="U679" i="7"/>
  <c r="I706" i="7"/>
  <c r="K706" i="7" s="1"/>
  <c r="V692" i="7"/>
  <c r="V679" i="7"/>
  <c r="I711" i="7"/>
  <c r="K711" i="7" s="1"/>
  <c r="J711" i="7"/>
  <c r="J688" i="7"/>
  <c r="W718" i="7"/>
  <c r="X718" i="7" s="1"/>
  <c r="U695" i="7"/>
  <c r="V708" i="7"/>
  <c r="AH725" i="7"/>
  <c r="AI725" i="7" s="1"/>
  <c r="I727" i="7"/>
  <c r="K727" i="7" s="1"/>
  <c r="J727" i="7"/>
  <c r="W700" i="7"/>
  <c r="X700" i="7" s="1"/>
  <c r="V719" i="7"/>
  <c r="W734" i="7"/>
  <c r="X734" i="7" s="1"/>
  <c r="W739" i="7"/>
  <c r="X739" i="7" s="1"/>
  <c r="I745" i="7"/>
  <c r="K745" i="7" s="1"/>
  <c r="AH746" i="7"/>
  <c r="AI746" i="7" s="1"/>
  <c r="AH750" i="7"/>
  <c r="AI750" i="7" s="1"/>
  <c r="W736" i="7"/>
  <c r="X736" i="7" s="1"/>
  <c r="J740" i="7"/>
  <c r="J748" i="7"/>
  <c r="AH737" i="7"/>
  <c r="AI737" i="7" s="1"/>
  <c r="W711" i="7"/>
  <c r="X711" i="7" s="1"/>
  <c r="U718" i="7"/>
  <c r="W743" i="7"/>
  <c r="X743" i="7" s="1"/>
  <c r="U720" i="7"/>
  <c r="W715" i="7"/>
  <c r="X715" i="7" s="1"/>
  <c r="W749" i="7"/>
  <c r="X749" i="7" s="1"/>
  <c r="U726" i="7"/>
  <c r="V739" i="7"/>
  <c r="V726" i="7"/>
  <c r="J758" i="7"/>
  <c r="I758" i="7"/>
  <c r="K758" i="7" s="1"/>
  <c r="W731" i="7"/>
  <c r="X731" i="7" s="1"/>
  <c r="W765" i="7"/>
  <c r="X765" i="7" s="1"/>
  <c r="V750" i="7"/>
  <c r="J767" i="7"/>
  <c r="W768" i="7"/>
  <c r="X768" i="7" s="1"/>
  <c r="V753" i="7"/>
  <c r="U745" i="7"/>
  <c r="AH770" i="7"/>
  <c r="AI770" i="7" s="1"/>
  <c r="J777" i="7"/>
  <c r="V751" i="7"/>
  <c r="V767" i="7"/>
  <c r="AH783" i="7"/>
  <c r="AI783" i="7" s="1"/>
  <c r="AH782" i="7"/>
  <c r="AI782" i="7" s="1"/>
  <c r="AH791" i="7"/>
  <c r="AI791" i="7" s="1"/>
  <c r="W801" i="7"/>
  <c r="X801" i="7" s="1"/>
  <c r="V786" i="7"/>
  <c r="V784" i="7"/>
  <c r="U778" i="7"/>
  <c r="I809" i="7"/>
  <c r="K809" i="7" s="1"/>
  <c r="J809" i="7"/>
  <c r="AH792" i="7"/>
  <c r="AI792" i="7" s="1"/>
  <c r="W695" i="7"/>
  <c r="X695" i="7" s="1"/>
  <c r="W697" i="7"/>
  <c r="X697" i="7" s="1"/>
  <c r="W699" i="7"/>
  <c r="X699" i="7" s="1"/>
  <c r="W701" i="7"/>
  <c r="X701" i="7" s="1"/>
  <c r="W703" i="7"/>
  <c r="X703" i="7" s="1"/>
  <c r="W705" i="7"/>
  <c r="X705" i="7" s="1"/>
  <c r="W707" i="7"/>
  <c r="X707" i="7" s="1"/>
  <c r="W709" i="7"/>
  <c r="X709" i="7" s="1"/>
  <c r="AH744" i="7"/>
  <c r="AI744" i="7" s="1"/>
  <c r="W719" i="7"/>
  <c r="X719" i="7" s="1"/>
  <c r="V738" i="7"/>
  <c r="U730" i="7"/>
  <c r="J762" i="7"/>
  <c r="I762" i="7"/>
  <c r="K762" i="7" s="1"/>
  <c r="U744" i="7"/>
  <c r="W775" i="7"/>
  <c r="X775" i="7" s="1"/>
  <c r="V760" i="7"/>
  <c r="U752" i="7"/>
  <c r="V762" i="7"/>
  <c r="W753" i="7"/>
  <c r="X753" i="7" s="1"/>
  <c r="W787" i="7"/>
  <c r="X787" i="7" s="1"/>
  <c r="U764" i="7"/>
  <c r="V772" i="7"/>
  <c r="I789" i="7"/>
  <c r="K789" i="7" s="1"/>
  <c r="U769" i="7"/>
  <c r="W792" i="7"/>
  <c r="X792" i="7" s="1"/>
  <c r="I796" i="7"/>
  <c r="K796" i="7" s="1"/>
  <c r="J796" i="7"/>
  <c r="AH803" i="7"/>
  <c r="AI803" i="7" s="1"/>
  <c r="J789" i="7"/>
  <c r="J820" i="7"/>
  <c r="J714" i="7"/>
  <c r="J716" i="7"/>
  <c r="I716" i="7"/>
  <c r="K716" i="7" s="1"/>
  <c r="J718" i="7"/>
  <c r="I718" i="7"/>
  <c r="K718" i="7" s="1"/>
  <c r="J720" i="7"/>
  <c r="I720" i="7"/>
  <c r="K720" i="7" s="1"/>
  <c r="J722" i="7"/>
  <c r="I722" i="7"/>
  <c r="K722" i="7" s="1"/>
  <c r="J724" i="7"/>
  <c r="I724" i="7"/>
  <c r="K724" i="7" s="1"/>
  <c r="J726" i="7"/>
  <c r="I726" i="7"/>
  <c r="K726" i="7" s="1"/>
  <c r="J728" i="7"/>
  <c r="I728" i="7"/>
  <c r="K728" i="7" s="1"/>
  <c r="J730" i="7"/>
  <c r="I730" i="7"/>
  <c r="K730" i="7" s="1"/>
  <c r="J732" i="7"/>
  <c r="I732" i="7"/>
  <c r="K732" i="7" s="1"/>
  <c r="U710" i="7"/>
  <c r="J734" i="7"/>
  <c r="I734" i="7"/>
  <c r="K734" i="7" s="1"/>
  <c r="U712" i="7"/>
  <c r="J736" i="7"/>
  <c r="I736" i="7"/>
  <c r="K736" i="7" s="1"/>
  <c r="W737" i="7"/>
  <c r="X737" i="7" s="1"/>
  <c r="U714" i="7"/>
  <c r="J738" i="7"/>
  <c r="U716" i="7"/>
  <c r="AH741" i="7"/>
  <c r="AI741" i="7" s="1"/>
  <c r="AH743" i="7"/>
  <c r="AI743" i="7" s="1"/>
  <c r="W747" i="7"/>
  <c r="X747" i="7" s="1"/>
  <c r="U724" i="7"/>
  <c r="V724" i="7"/>
  <c r="AH754" i="7"/>
  <c r="AI754" i="7" s="1"/>
  <c r="J756" i="7"/>
  <c r="I756" i="7"/>
  <c r="K756" i="7" s="1"/>
  <c r="W729" i="7"/>
  <c r="X729" i="7" s="1"/>
  <c r="W763" i="7"/>
  <c r="X763" i="7" s="1"/>
  <c r="V748" i="7"/>
  <c r="U740" i="7"/>
  <c r="J766" i="7"/>
  <c r="I766" i="7"/>
  <c r="K766" i="7" s="1"/>
  <c r="I770" i="7"/>
  <c r="K770" i="7" s="1"/>
  <c r="AH777" i="7"/>
  <c r="AI777" i="7" s="1"/>
  <c r="AH786" i="7"/>
  <c r="AI786" i="7" s="1"/>
  <c r="V774" i="7"/>
  <c r="U765" i="7"/>
  <c r="I800" i="7"/>
  <c r="K800" i="7" s="1"/>
  <c r="J800" i="7"/>
  <c r="AH780" i="7"/>
  <c r="AI780" i="7" s="1"/>
  <c r="J815" i="7"/>
  <c r="I815" i="7"/>
  <c r="K815" i="7" s="1"/>
  <c r="I813" i="7"/>
  <c r="K813" i="7" s="1"/>
  <c r="AH787" i="7"/>
  <c r="AI787" i="7" s="1"/>
  <c r="U672" i="7"/>
  <c r="U674" i="7"/>
  <c r="U676" i="7"/>
  <c r="U678" i="7"/>
  <c r="U680" i="7"/>
  <c r="U682" i="7"/>
  <c r="AH712" i="7"/>
  <c r="AI712" i="7" s="1"/>
  <c r="U684" i="7"/>
  <c r="AH714" i="7"/>
  <c r="AI714" i="7" s="1"/>
  <c r="U686" i="7"/>
  <c r="AH716" i="7"/>
  <c r="AI716" i="7" s="1"/>
  <c r="U688" i="7"/>
  <c r="AH718" i="7"/>
  <c r="AI718" i="7" s="1"/>
  <c r="U690" i="7"/>
  <c r="AH720" i="7"/>
  <c r="AI720" i="7" s="1"/>
  <c r="U692" i="7"/>
  <c r="AH722" i="7"/>
  <c r="AI722" i="7" s="1"/>
  <c r="U694" i="7"/>
  <c r="AH724" i="7"/>
  <c r="AI724" i="7" s="1"/>
  <c r="U696" i="7"/>
  <c r="AH726" i="7"/>
  <c r="AI726" i="7" s="1"/>
  <c r="U698" i="7"/>
  <c r="AH728" i="7"/>
  <c r="AI728" i="7" s="1"/>
  <c r="U700" i="7"/>
  <c r="AH730" i="7"/>
  <c r="AI730" i="7" s="1"/>
  <c r="U702" i="7"/>
  <c r="AH732" i="7"/>
  <c r="AI732" i="7" s="1"/>
  <c r="AH734" i="7"/>
  <c r="AI734" i="7" s="1"/>
  <c r="AH736" i="7"/>
  <c r="AI736" i="7" s="1"/>
  <c r="J741" i="7"/>
  <c r="J745" i="7"/>
  <c r="V718" i="7"/>
  <c r="AH748" i="7"/>
  <c r="AI748" i="7" s="1"/>
  <c r="J750" i="7"/>
  <c r="W723" i="7"/>
  <c r="X723" i="7" s="1"/>
  <c r="V742" i="7"/>
  <c r="U734" i="7"/>
  <c r="W762" i="7"/>
  <c r="X762" i="7" s="1"/>
  <c r="V734" i="7"/>
  <c r="AH764" i="7"/>
  <c r="AI764" i="7" s="1"/>
  <c r="I741" i="7"/>
  <c r="K741" i="7" s="1"/>
  <c r="W774" i="7"/>
  <c r="X774" i="7" s="1"/>
  <c r="V759" i="7"/>
  <c r="U751" i="7"/>
  <c r="J786" i="7"/>
  <c r="AH789" i="7"/>
  <c r="AI789" i="7" s="1"/>
  <c r="AH794" i="7"/>
  <c r="AI794" i="7" s="1"/>
  <c r="V785" i="7"/>
  <c r="W844" i="7"/>
  <c r="X844" i="7" s="1"/>
  <c r="V829" i="7"/>
  <c r="U821" i="7"/>
  <c r="U819" i="7"/>
  <c r="V823" i="7"/>
  <c r="V817" i="7"/>
  <c r="V702" i="7"/>
  <c r="V725" i="7"/>
  <c r="U717" i="7"/>
  <c r="W740" i="7"/>
  <c r="X740" i="7" s="1"/>
  <c r="J742" i="7"/>
  <c r="I742" i="7"/>
  <c r="K742" i="7" s="1"/>
  <c r="J743" i="7"/>
  <c r="I743" i="7"/>
  <c r="K743" i="7" s="1"/>
  <c r="J744" i="7"/>
  <c r="I744" i="7"/>
  <c r="K744" i="7" s="1"/>
  <c r="V736" i="7"/>
  <c r="W751" i="7"/>
  <c r="X751" i="7" s="1"/>
  <c r="U728" i="7"/>
  <c r="V728" i="7"/>
  <c r="AH758" i="7"/>
  <c r="AI758" i="7" s="1"/>
  <c r="J760" i="7"/>
  <c r="I760" i="7"/>
  <c r="K760" i="7" s="1"/>
  <c r="W733" i="7"/>
  <c r="X733" i="7" s="1"/>
  <c r="AH763" i="7"/>
  <c r="AI763" i="7" s="1"/>
  <c r="W766" i="7"/>
  <c r="X766" i="7" s="1"/>
  <c r="J773" i="7"/>
  <c r="J776" i="7"/>
  <c r="J778" i="7"/>
  <c r="I778" i="7"/>
  <c r="K778" i="7" s="1"/>
  <c r="I777" i="7"/>
  <c r="K777" i="7" s="1"/>
  <c r="W781" i="7"/>
  <c r="X781" i="7" s="1"/>
  <c r="V766" i="7"/>
  <c r="U758" i="7"/>
  <c r="U757" i="7"/>
  <c r="W780" i="7"/>
  <c r="X780" i="7" s="1"/>
  <c r="V771" i="7"/>
  <c r="AH802" i="7"/>
  <c r="AI802" i="7" s="1"/>
  <c r="AH801" i="7"/>
  <c r="AI801" i="7" s="1"/>
  <c r="V777" i="7"/>
  <c r="W810" i="7"/>
  <c r="X810" i="7" s="1"/>
  <c r="U787" i="7"/>
  <c r="V795" i="7"/>
  <c r="J819" i="7"/>
  <c r="I819" i="7"/>
  <c r="K819" i="7" s="1"/>
  <c r="J821" i="7"/>
  <c r="I821" i="7"/>
  <c r="K821" i="7" s="1"/>
  <c r="AH799" i="7"/>
  <c r="AI799" i="7" s="1"/>
  <c r="AH762" i="7"/>
  <c r="AI762" i="7" s="1"/>
  <c r="AH771" i="7"/>
  <c r="AI771" i="7" s="1"/>
  <c r="V763" i="7"/>
  <c r="W783" i="7"/>
  <c r="X783" i="7" s="1"/>
  <c r="U760" i="7"/>
  <c r="AH785" i="7"/>
  <c r="AI785" i="7" s="1"/>
  <c r="AH788" i="7"/>
  <c r="AI788" i="7" s="1"/>
  <c r="I790" i="7"/>
  <c r="K790" i="7" s="1"/>
  <c r="W791" i="7"/>
  <c r="X791" i="7" s="1"/>
  <c r="V776" i="7"/>
  <c r="W764" i="7"/>
  <c r="X764" i="7" s="1"/>
  <c r="J798" i="7"/>
  <c r="AH812" i="7"/>
  <c r="AI812" i="7" s="1"/>
  <c r="AH827" i="7"/>
  <c r="AI827" i="7" s="1"/>
  <c r="AH830" i="7"/>
  <c r="AI830" i="7" s="1"/>
  <c r="U815" i="7"/>
  <c r="AH826" i="7"/>
  <c r="AI826" i="7" s="1"/>
  <c r="AH772" i="7"/>
  <c r="AI772" i="7" s="1"/>
  <c r="V749" i="7"/>
  <c r="W779" i="7"/>
  <c r="X779" i="7" s="1"/>
  <c r="V764" i="7"/>
  <c r="U756" i="7"/>
  <c r="AH781" i="7"/>
  <c r="AI781" i="7" s="1"/>
  <c r="AH784" i="7"/>
  <c r="AI784" i="7" s="1"/>
  <c r="J787" i="7"/>
  <c r="I788" i="7"/>
  <c r="K788" i="7" s="1"/>
  <c r="J788" i="7"/>
  <c r="U767" i="7"/>
  <c r="AH793" i="7"/>
  <c r="AI793" i="7" s="1"/>
  <c r="I795" i="7"/>
  <c r="K795" i="7" s="1"/>
  <c r="I767" i="7"/>
  <c r="K767" i="7" s="1"/>
  <c r="V782" i="7"/>
  <c r="J802" i="7"/>
  <c r="I802" i="7"/>
  <c r="K802" i="7" s="1"/>
  <c r="I803" i="7"/>
  <c r="K803" i="7" s="1"/>
  <c r="J803" i="7"/>
  <c r="W804" i="7"/>
  <c r="X804" i="7" s="1"/>
  <c r="AH805" i="7"/>
  <c r="AI805" i="7" s="1"/>
  <c r="U781" i="7"/>
  <c r="AH835" i="7"/>
  <c r="AI835" i="7" s="1"/>
  <c r="V830" i="7"/>
  <c r="W845" i="7"/>
  <c r="X845" i="7" s="1"/>
  <c r="U822" i="7"/>
  <c r="W746" i="7"/>
  <c r="X746" i="7" s="1"/>
  <c r="J747" i="7"/>
  <c r="W748" i="7"/>
  <c r="X748" i="7" s="1"/>
  <c r="J749" i="7"/>
  <c r="I749" i="7"/>
  <c r="K749" i="7" s="1"/>
  <c r="W750" i="7"/>
  <c r="X750" i="7" s="1"/>
  <c r="J751" i="7"/>
  <c r="I751" i="7"/>
  <c r="K751" i="7" s="1"/>
  <c r="W752" i="7"/>
  <c r="X752" i="7" s="1"/>
  <c r="J753" i="7"/>
  <c r="I753" i="7"/>
  <c r="K753" i="7" s="1"/>
  <c r="W754" i="7"/>
  <c r="X754" i="7" s="1"/>
  <c r="J755" i="7"/>
  <c r="I755" i="7"/>
  <c r="K755" i="7" s="1"/>
  <c r="W756" i="7"/>
  <c r="X756" i="7" s="1"/>
  <c r="J757" i="7"/>
  <c r="I757" i="7"/>
  <c r="K757" i="7" s="1"/>
  <c r="W758" i="7"/>
  <c r="X758" i="7" s="1"/>
  <c r="J759" i="7"/>
  <c r="I759" i="7"/>
  <c r="K759" i="7" s="1"/>
  <c r="W760" i="7"/>
  <c r="X760" i="7" s="1"/>
  <c r="J761" i="7"/>
  <c r="J765" i="7"/>
  <c r="I765" i="7"/>
  <c r="K765" i="7" s="1"/>
  <c r="AH765" i="7"/>
  <c r="AI765" i="7" s="1"/>
  <c r="V737" i="7"/>
  <c r="J768" i="7"/>
  <c r="I768" i="7"/>
  <c r="K768" i="7" s="1"/>
  <c r="AH768" i="7"/>
  <c r="AI768" i="7" s="1"/>
  <c r="W770" i="7"/>
  <c r="X770" i="7" s="1"/>
  <c r="I772" i="7"/>
  <c r="K772" i="7" s="1"/>
  <c r="V747" i="7"/>
  <c r="W777" i="7"/>
  <c r="X777" i="7" s="1"/>
  <c r="U754" i="7"/>
  <c r="I785" i="7"/>
  <c r="K785" i="7" s="1"/>
  <c r="I786" i="7"/>
  <c r="K786" i="7" s="1"/>
  <c r="V773" i="7"/>
  <c r="U768" i="7"/>
  <c r="W798" i="7"/>
  <c r="X798" i="7" s="1"/>
  <c r="V783" i="7"/>
  <c r="V781" i="7"/>
  <c r="AH800" i="7"/>
  <c r="AI800" i="7" s="1"/>
  <c r="I773" i="7"/>
  <c r="K773" i="7" s="1"/>
  <c r="U775" i="7"/>
  <c r="I807" i="7"/>
  <c r="K807" i="7" s="1"/>
  <c r="AH815" i="7"/>
  <c r="AI815" i="7" s="1"/>
  <c r="W796" i="7"/>
  <c r="X796" i="7" s="1"/>
  <c r="AH831" i="7"/>
  <c r="AI831" i="7" s="1"/>
  <c r="AH845" i="7"/>
  <c r="AI845" i="7" s="1"/>
  <c r="AH842" i="7"/>
  <c r="AI842" i="7" s="1"/>
  <c r="AH840" i="7"/>
  <c r="AI840" i="7" s="1"/>
  <c r="AH745" i="7"/>
  <c r="AI745" i="7" s="1"/>
  <c r="AH747" i="7"/>
  <c r="AI747" i="7" s="1"/>
  <c r="AH749" i="7"/>
  <c r="AI749" i="7" s="1"/>
  <c r="AH751" i="7"/>
  <c r="AI751" i="7" s="1"/>
  <c r="U723" i="7"/>
  <c r="AH753" i="7"/>
  <c r="AI753" i="7" s="1"/>
  <c r="U725" i="7"/>
  <c r="AH755" i="7"/>
  <c r="AI755" i="7" s="1"/>
  <c r="U727" i="7"/>
  <c r="AH757" i="7"/>
  <c r="AI757" i="7" s="1"/>
  <c r="U729" i="7"/>
  <c r="AH759" i="7"/>
  <c r="AI759" i="7" s="1"/>
  <c r="U731" i="7"/>
  <c r="U733" i="7"/>
  <c r="U735" i="7"/>
  <c r="W767" i="7"/>
  <c r="X767" i="7" s="1"/>
  <c r="V752" i="7"/>
  <c r="AH774" i="7"/>
  <c r="AI774" i="7" s="1"/>
  <c r="AH775" i="7"/>
  <c r="AI775" i="7" s="1"/>
  <c r="J784" i="7"/>
  <c r="I784" i="7"/>
  <c r="K784" i="7" s="1"/>
  <c r="I783" i="7"/>
  <c r="K783" i="7" s="1"/>
  <c r="W786" i="7"/>
  <c r="X786" i="7" s="1"/>
  <c r="U759" i="7"/>
  <c r="U773" i="7"/>
  <c r="V768" i="7"/>
  <c r="J801" i="7"/>
  <c r="V775" i="7"/>
  <c r="I806" i="7"/>
  <c r="K806" i="7" s="1"/>
  <c r="J806" i="7"/>
  <c r="W807" i="7"/>
  <c r="X807" i="7" s="1"/>
  <c r="V792" i="7"/>
  <c r="I812" i="7"/>
  <c r="K812" i="7" s="1"/>
  <c r="U784" i="7"/>
  <c r="J816" i="7"/>
  <c r="V789" i="7"/>
  <c r="I820" i="7"/>
  <c r="K820" i="7" s="1"/>
  <c r="I832" i="7"/>
  <c r="K832" i="7" s="1"/>
  <c r="J832" i="7"/>
  <c r="I840" i="7"/>
  <c r="K840" i="7" s="1"/>
  <c r="J840" i="7"/>
  <c r="V731" i="7"/>
  <c r="V733" i="7"/>
  <c r="V735" i="7"/>
  <c r="I769" i="7"/>
  <c r="K769" i="7" s="1"/>
  <c r="AH769" i="7"/>
  <c r="AI769" i="7" s="1"/>
  <c r="V741" i="7"/>
  <c r="W771" i="7"/>
  <c r="X771" i="7" s="1"/>
  <c r="V756" i="7"/>
  <c r="U748" i="7"/>
  <c r="W772" i="7"/>
  <c r="X772" i="7" s="1"/>
  <c r="J774" i="7"/>
  <c r="I774" i="7"/>
  <c r="K774" i="7" s="1"/>
  <c r="J775" i="7"/>
  <c r="I775" i="7"/>
  <c r="K775" i="7" s="1"/>
  <c r="AH778" i="7"/>
  <c r="AI778" i="7" s="1"/>
  <c r="J781" i="7"/>
  <c r="U761" i="7"/>
  <c r="W789" i="7"/>
  <c r="X789" i="7" s="1"/>
  <c r="W788" i="7"/>
  <c r="X788" i="7" s="1"/>
  <c r="J792" i="7"/>
  <c r="J793" i="7"/>
  <c r="I793" i="7"/>
  <c r="K793" i="7" s="1"/>
  <c r="I791" i="7"/>
  <c r="K791" i="7" s="1"/>
  <c r="V779" i="7"/>
  <c r="W795" i="7"/>
  <c r="X795" i="7" s="1"/>
  <c r="V780" i="7"/>
  <c r="J772" i="7"/>
  <c r="W808" i="7"/>
  <c r="X808" i="7" s="1"/>
  <c r="J811" i="7"/>
  <c r="J783" i="7"/>
  <c r="V788" i="7"/>
  <c r="J791" i="7"/>
  <c r="W832" i="7"/>
  <c r="X832" i="7" s="1"/>
  <c r="U807" i="7"/>
  <c r="U809" i="7"/>
  <c r="W834" i="7"/>
  <c r="X834" i="7" s="1"/>
  <c r="V819" i="7"/>
  <c r="U811" i="7"/>
  <c r="AH836" i="7"/>
  <c r="AI836" i="7" s="1"/>
  <c r="V809" i="7"/>
  <c r="AH809" i="7"/>
  <c r="AI809" i="7" s="1"/>
  <c r="W811" i="7"/>
  <c r="X811" i="7" s="1"/>
  <c r="V796" i="7"/>
  <c r="W814" i="7"/>
  <c r="X814" i="7" s="1"/>
  <c r="U791" i="7"/>
  <c r="AH816" i="7"/>
  <c r="AI816" i="7" s="1"/>
  <c r="W818" i="7"/>
  <c r="X818" i="7" s="1"/>
  <c r="U795" i="7"/>
  <c r="W819" i="7"/>
  <c r="X819" i="7" s="1"/>
  <c r="AH822" i="7"/>
  <c r="AI822" i="7" s="1"/>
  <c r="AH824" i="7"/>
  <c r="AI824" i="7" s="1"/>
  <c r="AH828" i="7"/>
  <c r="AI828" i="7" s="1"/>
  <c r="AH829" i="7"/>
  <c r="AI829" i="7" s="1"/>
  <c r="V822" i="7"/>
  <c r="W837" i="7"/>
  <c r="X837" i="7" s="1"/>
  <c r="V821" i="7"/>
  <c r="U814" i="7"/>
  <c r="W842" i="7"/>
  <c r="X842" i="7" s="1"/>
  <c r="V827" i="7"/>
  <c r="I844" i="7"/>
  <c r="K844" i="7" s="1"/>
  <c r="J844" i="7"/>
  <c r="U816" i="7"/>
  <c r="J847" i="7"/>
  <c r="I847" i="7"/>
  <c r="K847" i="7" s="1"/>
  <c r="V825" i="7"/>
  <c r="J842" i="7"/>
  <c r="J846" i="7"/>
  <c r="U763" i="7"/>
  <c r="I794" i="7"/>
  <c r="K794" i="7" s="1"/>
  <c r="J797" i="7"/>
  <c r="AH797" i="7"/>
  <c r="AI797" i="7" s="1"/>
  <c r="V769" i="7"/>
  <c r="W799" i="7"/>
  <c r="X799" i="7" s="1"/>
  <c r="W802" i="7"/>
  <c r="X802" i="7" s="1"/>
  <c r="U776" i="7"/>
  <c r="U779" i="7"/>
  <c r="J810" i="7"/>
  <c r="AH810" i="7"/>
  <c r="AI810" i="7" s="1"/>
  <c r="J813" i="7"/>
  <c r="AH813" i="7"/>
  <c r="AI813" i="7" s="1"/>
  <c r="W815" i="7"/>
  <c r="X815" i="7" s="1"/>
  <c r="V800" i="7"/>
  <c r="I787" i="7"/>
  <c r="K787" i="7" s="1"/>
  <c r="I822" i="7"/>
  <c r="K822" i="7" s="1"/>
  <c r="J823" i="7"/>
  <c r="I823" i="7"/>
  <c r="K823" i="7" s="1"/>
  <c r="J824" i="7"/>
  <c r="J825" i="7"/>
  <c r="I825" i="7"/>
  <c r="K825" i="7" s="1"/>
  <c r="I826" i="7"/>
  <c r="K826" i="7" s="1"/>
  <c r="J827" i="7"/>
  <c r="I827" i="7"/>
  <c r="K827" i="7" s="1"/>
  <c r="J829" i="7"/>
  <c r="I829" i="7"/>
  <c r="K829" i="7" s="1"/>
  <c r="I830" i="7"/>
  <c r="K830" i="7" s="1"/>
  <c r="V803" i="7"/>
  <c r="AH838" i="7"/>
  <c r="AI838" i="7" s="1"/>
  <c r="J822" i="7"/>
  <c r="I824" i="7"/>
  <c r="K824" i="7" s="1"/>
  <c r="W793" i="7"/>
  <c r="X793" i="7" s="1"/>
  <c r="U770" i="7"/>
  <c r="AH804" i="7"/>
  <c r="AI804" i="7" s="1"/>
  <c r="J807" i="7"/>
  <c r="AH807" i="7"/>
  <c r="AI807" i="7" s="1"/>
  <c r="W809" i="7"/>
  <c r="X809" i="7" s="1"/>
  <c r="V794" i="7"/>
  <c r="I781" i="7"/>
  <c r="K781" i="7" s="1"/>
  <c r="W782" i="7"/>
  <c r="X782" i="7" s="1"/>
  <c r="W812" i="7"/>
  <c r="X812" i="7" s="1"/>
  <c r="U789" i="7"/>
  <c r="U786" i="7"/>
  <c r="J817" i="7"/>
  <c r="AH818" i="7"/>
  <c r="AI818" i="7" s="1"/>
  <c r="W790" i="7"/>
  <c r="X790" i="7" s="1"/>
  <c r="W820" i="7"/>
  <c r="X820" i="7" s="1"/>
  <c r="V805" i="7"/>
  <c r="U797" i="7"/>
  <c r="W821" i="7"/>
  <c r="X821" i="7" s="1"/>
  <c r="J794" i="7"/>
  <c r="I797" i="7"/>
  <c r="K797" i="7" s="1"/>
  <c r="V816" i="7"/>
  <c r="W831" i="7"/>
  <c r="X831" i="7" s="1"/>
  <c r="U808" i="7"/>
  <c r="U805" i="7"/>
  <c r="V815" i="7"/>
  <c r="V804" i="7"/>
  <c r="J835" i="7"/>
  <c r="I835" i="7"/>
  <c r="K835" i="7" s="1"/>
  <c r="U813" i="7"/>
  <c r="W840" i="7"/>
  <c r="X840" i="7" s="1"/>
  <c r="U812" i="7"/>
  <c r="J843" i="7"/>
  <c r="I843" i="7"/>
  <c r="K843" i="7" s="1"/>
  <c r="I817" i="7"/>
  <c r="K817" i="7" s="1"/>
  <c r="AH847" i="7"/>
  <c r="AI847" i="7" s="1"/>
  <c r="AH849" i="7"/>
  <c r="AI849" i="7" s="1"/>
  <c r="J826" i="7"/>
  <c r="AH846" i="7"/>
  <c r="AI846" i="7" s="1"/>
  <c r="I798" i="7"/>
  <c r="K798" i="7" s="1"/>
  <c r="AH798" i="7"/>
  <c r="AI798" i="7" s="1"/>
  <c r="I801" i="7"/>
  <c r="K801" i="7" s="1"/>
  <c r="W803" i="7"/>
  <c r="X803" i="7" s="1"/>
  <c r="W806" i="7"/>
  <c r="X806" i="7" s="1"/>
  <c r="U780" i="7"/>
  <c r="U783" i="7"/>
  <c r="I814" i="7"/>
  <c r="K814" i="7" s="1"/>
  <c r="AH814" i="7"/>
  <c r="AI814" i="7" s="1"/>
  <c r="J818" i="7"/>
  <c r="I818" i="7"/>
  <c r="K818" i="7" s="1"/>
  <c r="V791" i="7"/>
  <c r="U792" i="7"/>
  <c r="W823" i="7"/>
  <c r="X823" i="7" s="1"/>
  <c r="W825" i="7"/>
  <c r="X825" i="7" s="1"/>
  <c r="V810" i="7"/>
  <c r="V812" i="7"/>
  <c r="W827" i="7"/>
  <c r="X827" i="7" s="1"/>
  <c r="U802" i="7"/>
  <c r="AH832" i="7"/>
  <c r="AI832" i="7" s="1"/>
  <c r="AH833" i="7"/>
  <c r="AI833" i="7" s="1"/>
  <c r="I810" i="7"/>
  <c r="K810" i="7" s="1"/>
  <c r="J814" i="7"/>
  <c r="AH844" i="7"/>
  <c r="AI844" i="7" s="1"/>
  <c r="I792" i="7"/>
  <c r="K792" i="7" s="1"/>
  <c r="J795" i="7"/>
  <c r="AH795" i="7"/>
  <c r="AI795" i="7" s="1"/>
  <c r="W797" i="7"/>
  <c r="X797" i="7" s="1"/>
  <c r="W800" i="7"/>
  <c r="X800" i="7" s="1"/>
  <c r="U774" i="7"/>
  <c r="U777" i="7"/>
  <c r="J808" i="7"/>
  <c r="I808" i="7"/>
  <c r="K808" i="7" s="1"/>
  <c r="I811" i="7"/>
  <c r="K811" i="7" s="1"/>
  <c r="W813" i="7"/>
  <c r="X813" i="7" s="1"/>
  <c r="V798" i="7"/>
  <c r="W816" i="7"/>
  <c r="X816" i="7" s="1"/>
  <c r="U793" i="7"/>
  <c r="W817" i="7"/>
  <c r="X817" i="7" s="1"/>
  <c r="V802" i="7"/>
  <c r="W822" i="7"/>
  <c r="X822" i="7" s="1"/>
  <c r="V807" i="7"/>
  <c r="U794" i="7"/>
  <c r="W824" i="7"/>
  <c r="X824" i="7" s="1"/>
  <c r="U796" i="7"/>
  <c r="W826" i="7"/>
  <c r="X826" i="7" s="1"/>
  <c r="U803" i="7"/>
  <c r="U798" i="7"/>
  <c r="U799" i="7"/>
  <c r="U801" i="7"/>
  <c r="I834" i="7"/>
  <c r="K834" i="7" s="1"/>
  <c r="J834" i="7"/>
  <c r="V824" i="7"/>
  <c r="W839" i="7"/>
  <c r="X839" i="7" s="1"/>
  <c r="V828" i="7"/>
  <c r="W843" i="7"/>
  <c r="X843" i="7" s="1"/>
  <c r="U820" i="7"/>
  <c r="U817" i="7"/>
  <c r="W828" i="7"/>
  <c r="X828" i="7" s="1"/>
  <c r="V818" i="7"/>
  <c r="W833" i="7"/>
  <c r="X833" i="7" s="1"/>
  <c r="I836" i="7"/>
  <c r="K836" i="7" s="1"/>
  <c r="AH837" i="7"/>
  <c r="AI837" i="7" s="1"/>
  <c r="V826" i="7"/>
  <c r="W841" i="7"/>
  <c r="X841" i="7" s="1"/>
  <c r="V820" i="7"/>
  <c r="W835" i="7"/>
  <c r="X835" i="7" s="1"/>
  <c r="I838" i="7"/>
  <c r="K838" i="7" s="1"/>
  <c r="AH839" i="7"/>
  <c r="AI839" i="7" s="1"/>
  <c r="AH843" i="7"/>
  <c r="AI843" i="7" s="1"/>
  <c r="J838" i="7"/>
  <c r="AH817" i="7"/>
  <c r="AI817" i="7" s="1"/>
  <c r="AH819" i="7"/>
  <c r="AI819" i="7" s="1"/>
  <c r="AH821" i="7"/>
  <c r="AI821" i="7" s="1"/>
  <c r="AH823" i="7"/>
  <c r="AI823" i="7" s="1"/>
  <c r="AH825" i="7"/>
  <c r="AI825" i="7" s="1"/>
  <c r="V814" i="7"/>
  <c r="W829" i="7"/>
  <c r="X829" i="7" s="1"/>
  <c r="J831" i="7"/>
  <c r="I831" i="7"/>
  <c r="K831" i="7" s="1"/>
  <c r="U806" i="7"/>
  <c r="W836" i="7"/>
  <c r="X836" i="7" s="1"/>
  <c r="J839" i="7"/>
  <c r="I839" i="7"/>
  <c r="K839" i="7" s="1"/>
  <c r="AH841" i="7"/>
  <c r="AI841" i="7" s="1"/>
  <c r="J845" i="7"/>
  <c r="I845" i="7"/>
  <c r="K845" i="7" s="1"/>
  <c r="I846" i="7"/>
  <c r="K846" i="7" s="1"/>
  <c r="I828" i="7"/>
  <c r="K828" i="7" s="1"/>
  <c r="W830" i="7"/>
  <c r="X830" i="7" s="1"/>
  <c r="J833" i="7"/>
  <c r="I833" i="7"/>
  <c r="K833" i="7" s="1"/>
  <c r="W838" i="7"/>
  <c r="X838" i="7" s="1"/>
  <c r="J841" i="7"/>
  <c r="I841" i="7"/>
  <c r="K841" i="7" s="1"/>
  <c r="I842" i="7"/>
  <c r="K842" i="7" s="1"/>
  <c r="W846" i="7"/>
  <c r="X846" i="7" s="1"/>
  <c r="U818" i="7"/>
  <c r="U823" i="7"/>
  <c r="J828" i="7"/>
  <c r="V833" i="7"/>
  <c r="W847" i="7"/>
  <c r="X847" i="7" s="1"/>
  <c r="W849" i="7"/>
  <c r="X849" i="7" s="1"/>
  <c r="W851" i="7"/>
  <c r="X851" i="7" s="1"/>
  <c r="U824" i="7"/>
  <c r="U826" i="7"/>
  <c r="U828" i="7"/>
  <c r="U830" i="7"/>
  <c r="U832" i="7"/>
  <c r="U834" i="7"/>
  <c r="U836" i="7"/>
  <c r="U838" i="7"/>
  <c r="U840" i="7"/>
  <c r="U842" i="7"/>
  <c r="U844" i="7"/>
  <c r="U846" i="7"/>
  <c r="I849" i="7"/>
  <c r="K849" i="7" s="1"/>
  <c r="I851" i="7"/>
  <c r="K851" i="7" s="1"/>
  <c r="V840" i="7"/>
  <c r="W850" i="7"/>
  <c r="X850" i="7" s="1"/>
  <c r="K3" i="6"/>
  <c r="K11" i="6"/>
  <c r="Q234" i="6"/>
  <c r="K321" i="6"/>
  <c r="K409" i="6"/>
  <c r="K528" i="6"/>
  <c r="Y35" i="6"/>
  <c r="K455" i="6"/>
  <c r="K52" i="6"/>
  <c r="K125" i="6"/>
  <c r="K132" i="6"/>
  <c r="K141" i="6"/>
  <c r="K193" i="6"/>
  <c r="K201" i="6"/>
  <c r="K348" i="6"/>
  <c r="K56" i="6"/>
  <c r="K465" i="6"/>
  <c r="K64" i="6"/>
  <c r="K80" i="6"/>
  <c r="K333" i="6"/>
  <c r="K438" i="6"/>
  <c r="K567" i="6"/>
  <c r="K215" i="6"/>
  <c r="K459" i="6"/>
  <c r="AA531" i="6"/>
  <c r="K9" i="6"/>
  <c r="K17" i="6"/>
  <c r="K25" i="6"/>
  <c r="Y31" i="6"/>
  <c r="Z31" i="6" s="1"/>
  <c r="Y66" i="6"/>
  <c r="AA120" i="6"/>
  <c r="AB120" i="6" s="1"/>
  <c r="K236" i="6"/>
  <c r="AA364" i="6"/>
  <c r="AA372" i="6"/>
  <c r="K439" i="6"/>
  <c r="X32" i="6"/>
  <c r="K8" i="6"/>
  <c r="K16" i="6"/>
  <c r="K24" i="6"/>
  <c r="AA91" i="6"/>
  <c r="AB91" i="6" s="1"/>
  <c r="K148" i="6"/>
  <c r="K159" i="6"/>
  <c r="K185" i="6"/>
  <c r="K226" i="6"/>
  <c r="K272" i="6"/>
  <c r="U306" i="6"/>
  <c r="K299" i="6"/>
  <c r="K332" i="6"/>
  <c r="K340" i="6"/>
  <c r="K378" i="6"/>
  <c r="K386" i="6"/>
  <c r="K473" i="6"/>
  <c r="K488" i="6"/>
  <c r="K551" i="6"/>
  <c r="Q105" i="6"/>
  <c r="AA77" i="6"/>
  <c r="AB77" i="6" s="1"/>
  <c r="AA99" i="6"/>
  <c r="K119" i="6"/>
  <c r="Q239" i="6"/>
  <c r="K211" i="6"/>
  <c r="K322" i="6"/>
  <c r="K325" i="6"/>
  <c r="K420" i="6"/>
  <c r="K477" i="6"/>
  <c r="X33" i="6"/>
  <c r="AA47" i="6"/>
  <c r="K58" i="6"/>
  <c r="K96" i="6"/>
  <c r="K161" i="6"/>
  <c r="K244" i="6"/>
  <c r="AB322" i="6"/>
  <c r="U345" i="6"/>
  <c r="AA353" i="6"/>
  <c r="AA396" i="6"/>
  <c r="AB396" i="6" s="1"/>
  <c r="K400" i="6"/>
  <c r="K407" i="6"/>
  <c r="AA418" i="6"/>
  <c r="AB418" i="6" s="1"/>
  <c r="K458" i="6"/>
  <c r="K545" i="6"/>
  <c r="AA564" i="6"/>
  <c r="AB564" i="6" s="1"/>
  <c r="K7" i="6"/>
  <c r="K40" i="6"/>
  <c r="U88" i="6"/>
  <c r="K114" i="6"/>
  <c r="AA231" i="6"/>
  <c r="AB231" i="6" s="1"/>
  <c r="Q269" i="6"/>
  <c r="AA241" i="6"/>
  <c r="AB241" i="6" s="1"/>
  <c r="K260" i="6"/>
  <c r="AA327" i="6"/>
  <c r="K317" i="6"/>
  <c r="Q471" i="6"/>
  <c r="Q474" i="6"/>
  <c r="AA463" i="6"/>
  <c r="K4" i="6"/>
  <c r="Q35" i="6"/>
  <c r="U38" i="6"/>
  <c r="K20" i="6"/>
  <c r="K28" i="6"/>
  <c r="K48" i="6"/>
  <c r="K88" i="6"/>
  <c r="K138" i="6"/>
  <c r="K155" i="6"/>
  <c r="AA188" i="6"/>
  <c r="AB188" i="6" s="1"/>
  <c r="K238" i="6"/>
  <c r="K287" i="6"/>
  <c r="K303" i="6"/>
  <c r="U337" i="6"/>
  <c r="K383" i="6"/>
  <c r="K408" i="6"/>
  <c r="K412" i="6"/>
  <c r="K423" i="6"/>
  <c r="K461" i="6"/>
  <c r="U565" i="6"/>
  <c r="K559" i="6"/>
  <c r="U263" i="6"/>
  <c r="K261" i="6"/>
  <c r="AA308" i="6"/>
  <c r="AB308" i="6" s="1"/>
  <c r="AA354" i="6"/>
  <c r="K78" i="6"/>
  <c r="K123" i="6"/>
  <c r="K251" i="6"/>
  <c r="K281" i="6"/>
  <c r="AA368" i="6"/>
  <c r="K426" i="6"/>
  <c r="K486" i="6"/>
  <c r="AA199" i="6"/>
  <c r="K199" i="6"/>
  <c r="U33" i="6"/>
  <c r="Q38" i="6"/>
  <c r="U94" i="6"/>
  <c r="AA107" i="6"/>
  <c r="K263" i="6"/>
  <c r="K264" i="6"/>
  <c r="K290" i="6"/>
  <c r="K291" i="6"/>
  <c r="K415" i="6"/>
  <c r="K416" i="6"/>
  <c r="Q523" i="6"/>
  <c r="K542" i="6"/>
  <c r="K543" i="6"/>
  <c r="U35" i="6"/>
  <c r="U155" i="6"/>
  <c r="U32" i="6"/>
  <c r="K6" i="6"/>
  <c r="Q37" i="6"/>
  <c r="U40" i="6"/>
  <c r="Q78" i="6"/>
  <c r="AA190" i="6"/>
  <c r="K191" i="6"/>
  <c r="AB432" i="6"/>
  <c r="Q453" i="6"/>
  <c r="AA533" i="6"/>
  <c r="K533" i="6"/>
  <c r="K534" i="6"/>
  <c r="U37" i="6"/>
  <c r="X34" i="6"/>
  <c r="Q371" i="6"/>
  <c r="Q390" i="6"/>
  <c r="U423" i="6"/>
  <c r="Q31" i="6"/>
  <c r="U34" i="6"/>
  <c r="Q39" i="6"/>
  <c r="U42" i="6"/>
  <c r="Q60" i="6"/>
  <c r="U60" i="6"/>
  <c r="U148" i="6"/>
  <c r="AA145" i="6"/>
  <c r="AB145" i="6" s="1"/>
  <c r="K146" i="6"/>
  <c r="U276" i="6"/>
  <c r="K480" i="6"/>
  <c r="K481" i="6"/>
  <c r="U31" i="6"/>
  <c r="K5" i="6"/>
  <c r="K116" i="6"/>
  <c r="K117" i="6"/>
  <c r="AA139" i="6"/>
  <c r="K139" i="6"/>
  <c r="Q560" i="6"/>
  <c r="K468" i="6"/>
  <c r="K469" i="6"/>
  <c r="Q33" i="6"/>
  <c r="U36" i="6"/>
  <c r="K10" i="6"/>
  <c r="Q41" i="6"/>
  <c r="Q71" i="6"/>
  <c r="K130" i="6"/>
  <c r="Q370" i="6"/>
  <c r="AB353" i="6"/>
  <c r="Q446" i="6"/>
  <c r="U481" i="6"/>
  <c r="Q529" i="6"/>
  <c r="Q535" i="6"/>
  <c r="AA536" i="6"/>
  <c r="K508" i="6"/>
  <c r="Q42" i="6"/>
  <c r="U45" i="6"/>
  <c r="K19" i="6"/>
  <c r="K27" i="6"/>
  <c r="AA33" i="6"/>
  <c r="AB33" i="6" s="1"/>
  <c r="Q63" i="6"/>
  <c r="Q68" i="6"/>
  <c r="Y44" i="6"/>
  <c r="Y48" i="6"/>
  <c r="Q97" i="6"/>
  <c r="U109" i="6"/>
  <c r="AA84" i="6"/>
  <c r="AB84" i="6" s="1"/>
  <c r="Q118" i="6"/>
  <c r="Q121" i="6"/>
  <c r="Q127" i="6"/>
  <c r="Y106" i="6"/>
  <c r="U145" i="6"/>
  <c r="Q151" i="6"/>
  <c r="U152" i="6"/>
  <c r="AA133" i="6"/>
  <c r="AB133" i="6" s="1"/>
  <c r="AA149" i="6"/>
  <c r="Q189" i="6"/>
  <c r="Q192" i="6"/>
  <c r="Q236" i="6"/>
  <c r="Q242" i="6"/>
  <c r="K220" i="6"/>
  <c r="Q248" i="6"/>
  <c r="Q257" i="6"/>
  <c r="AA229" i="6"/>
  <c r="AB229" i="6" s="1"/>
  <c r="AA245" i="6"/>
  <c r="AA248" i="6"/>
  <c r="AB248" i="6" s="1"/>
  <c r="U280" i="6"/>
  <c r="K254" i="6"/>
  <c r="Q291" i="6"/>
  <c r="U292" i="6"/>
  <c r="U295" i="6"/>
  <c r="Q297" i="6"/>
  <c r="Q333" i="6"/>
  <c r="K307" i="6"/>
  <c r="AA315" i="6"/>
  <c r="Q355" i="6"/>
  <c r="U362" i="6"/>
  <c r="AA336" i="6"/>
  <c r="AB336" i="6" s="1"/>
  <c r="K341" i="6"/>
  <c r="Q373" i="6"/>
  <c r="K355" i="6"/>
  <c r="U394" i="6"/>
  <c r="U397" i="6"/>
  <c r="K377" i="6"/>
  <c r="U438" i="6"/>
  <c r="K424" i="6"/>
  <c r="U478" i="6"/>
  <c r="U497" i="6"/>
  <c r="Q541" i="6"/>
  <c r="AA566" i="6"/>
  <c r="AB566" i="6" s="1"/>
  <c r="K13" i="6"/>
  <c r="K21" i="6"/>
  <c r="K29" i="6"/>
  <c r="K32" i="6"/>
  <c r="U64" i="6"/>
  <c r="Y36" i="6"/>
  <c r="AA43" i="6"/>
  <c r="AB43" i="6" s="1"/>
  <c r="U75" i="6"/>
  <c r="Q87" i="6"/>
  <c r="Q99" i="6"/>
  <c r="Y71" i="6"/>
  <c r="U115" i="6"/>
  <c r="AA102" i="6"/>
  <c r="U134" i="6"/>
  <c r="Q147" i="6"/>
  <c r="Q150" i="6"/>
  <c r="U151" i="6"/>
  <c r="U167" i="6"/>
  <c r="AA142" i="6"/>
  <c r="AB142" i="6" s="1"/>
  <c r="U183" i="6"/>
  <c r="U186" i="6"/>
  <c r="Q200" i="6"/>
  <c r="Q244" i="6"/>
  <c r="U251" i="6"/>
  <c r="Q253" i="6"/>
  <c r="U260" i="6"/>
  <c r="Q262" i="6"/>
  <c r="U279" i="6"/>
  <c r="U282" i="6"/>
  <c r="Q284" i="6"/>
  <c r="U291" i="6"/>
  <c r="Q299" i="6"/>
  <c r="U300" i="6"/>
  <c r="U303" i="6"/>
  <c r="U325" i="6"/>
  <c r="AA323" i="6"/>
  <c r="AB323" i="6" s="1"/>
  <c r="Q360" i="6"/>
  <c r="Q387" i="6"/>
  <c r="AA359" i="6"/>
  <c r="AB359" i="6" s="1"/>
  <c r="AA383" i="6"/>
  <c r="AB383" i="6" s="1"/>
  <c r="Q419" i="6"/>
  <c r="AA391" i="6"/>
  <c r="AA400" i="6"/>
  <c r="AB400" i="6" s="1"/>
  <c r="Q468" i="6"/>
  <c r="AA440" i="6"/>
  <c r="AB440" i="6" s="1"/>
  <c r="U490" i="6"/>
  <c r="Q511" i="6"/>
  <c r="Q517" i="6"/>
  <c r="U541" i="6"/>
  <c r="U547" i="6"/>
  <c r="U558" i="6"/>
  <c r="U44" i="6"/>
  <c r="AB47" i="6"/>
  <c r="Q49" i="6"/>
  <c r="U52" i="6"/>
  <c r="K26" i="6"/>
  <c r="Q57" i="6"/>
  <c r="AA39" i="6"/>
  <c r="AB39" i="6" s="1"/>
  <c r="Y46" i="6"/>
  <c r="Q77" i="6"/>
  <c r="U81" i="6"/>
  <c r="AA68" i="6"/>
  <c r="AA92" i="6"/>
  <c r="Q123" i="6"/>
  <c r="U130" i="6"/>
  <c r="Y105" i="6"/>
  <c r="U144" i="6"/>
  <c r="U154" i="6"/>
  <c r="Q163" i="6"/>
  <c r="U170" i="6"/>
  <c r="Q179" i="6"/>
  <c r="AA154" i="6"/>
  <c r="AB154" i="6" s="1"/>
  <c r="U215" i="6"/>
  <c r="U218" i="6"/>
  <c r="AA198" i="6"/>
  <c r="AB198" i="6" s="1"/>
  <c r="Q232" i="6"/>
  <c r="AA207" i="6"/>
  <c r="AB207" i="6" s="1"/>
  <c r="K228" i="6"/>
  <c r="Q259" i="6"/>
  <c r="AA243" i="6"/>
  <c r="AB243" i="6" s="1"/>
  <c r="K245" i="6"/>
  <c r="Q296" i="6"/>
  <c r="AA268" i="6"/>
  <c r="AB268" i="6" s="1"/>
  <c r="Q323" i="6"/>
  <c r="Q354" i="6"/>
  <c r="K326" i="6"/>
  <c r="Q357" i="6"/>
  <c r="AB364" i="6"/>
  <c r="AA344" i="6"/>
  <c r="Q378" i="6"/>
  <c r="Q384" i="6"/>
  <c r="U399" i="6"/>
  <c r="AA376" i="6"/>
  <c r="AB376" i="6" s="1"/>
  <c r="Q413" i="6"/>
  <c r="K385" i="6"/>
  <c r="Q416" i="6"/>
  <c r="AA414" i="6"/>
  <c r="AB414" i="6" s="1"/>
  <c r="U453" i="6"/>
  <c r="U486" i="6"/>
  <c r="Q525" i="6"/>
  <c r="U516" i="6"/>
  <c r="Q540" i="6"/>
  <c r="U552" i="6"/>
  <c r="U567" i="6"/>
  <c r="K553" i="6"/>
  <c r="K15" i="6"/>
  <c r="Q46" i="6"/>
  <c r="K23" i="6"/>
  <c r="Y50" i="6"/>
  <c r="U41" i="6"/>
  <c r="AA35" i="6"/>
  <c r="AB35" i="6" s="1"/>
  <c r="U67" i="6"/>
  <c r="AA42" i="6"/>
  <c r="AB42" i="6" s="1"/>
  <c r="Y43" i="6"/>
  <c r="U93" i="6"/>
  <c r="Q95" i="6"/>
  <c r="U96" i="6"/>
  <c r="K72" i="6"/>
  <c r="AA80" i="6"/>
  <c r="AB80" i="6" s="1"/>
  <c r="AA101" i="6"/>
  <c r="AB101" i="6" s="1"/>
  <c r="K108" i="6"/>
  <c r="K110" i="6"/>
  <c r="U150" i="6"/>
  <c r="AA125" i="6"/>
  <c r="AB125" i="6" s="1"/>
  <c r="K133" i="6"/>
  <c r="AA141" i="6"/>
  <c r="K149" i="6"/>
  <c r="AA189" i="6"/>
  <c r="AB189" i="6" s="1"/>
  <c r="Q246" i="6"/>
  <c r="U253" i="6"/>
  <c r="AA240" i="6"/>
  <c r="U278" i="6"/>
  <c r="U287" i="6"/>
  <c r="Q293" i="6"/>
  <c r="AA307" i="6"/>
  <c r="Q350" i="6"/>
  <c r="AB354" i="6"/>
  <c r="Q389" i="6"/>
  <c r="K361" i="6"/>
  <c r="Q392" i="6"/>
  <c r="U410" i="6"/>
  <c r="Q421" i="6"/>
  <c r="K393" i="6"/>
  <c r="Q424" i="6"/>
  <c r="Q427" i="6"/>
  <c r="Q430" i="6"/>
  <c r="Q445" i="6"/>
  <c r="K417" i="6"/>
  <c r="Q455" i="6"/>
  <c r="U483" i="6"/>
  <c r="Q519" i="6"/>
  <c r="Q537" i="6"/>
  <c r="U560" i="6"/>
  <c r="U564" i="6"/>
  <c r="K12" i="6"/>
  <c r="Q43" i="6"/>
  <c r="U46" i="6"/>
  <c r="Q51" i="6"/>
  <c r="U54" i="6"/>
  <c r="AA34" i="6"/>
  <c r="AB34" i="6" s="1"/>
  <c r="Y38" i="6"/>
  <c r="Y39" i="6"/>
  <c r="U70" i="6"/>
  <c r="Q73" i="6"/>
  <c r="AA45" i="6"/>
  <c r="AB45" i="6" s="1"/>
  <c r="U80" i="6"/>
  <c r="Q89" i="6"/>
  <c r="AA64" i="6"/>
  <c r="AB64" i="6" s="1"/>
  <c r="AA70" i="6"/>
  <c r="AB70" i="6" s="1"/>
  <c r="Y73" i="6"/>
  <c r="K86" i="6"/>
  <c r="Y98" i="6"/>
  <c r="AA104" i="6"/>
  <c r="AB104" i="6" s="1"/>
  <c r="Q135" i="6"/>
  <c r="Q139" i="6"/>
  <c r="K111" i="6"/>
  <c r="U153" i="6"/>
  <c r="AA137" i="6"/>
  <c r="U169" i="6"/>
  <c r="AA147" i="6"/>
  <c r="AB147" i="6" s="1"/>
  <c r="AA153" i="6"/>
  <c r="AB153" i="6" s="1"/>
  <c r="U185" i="6"/>
  <c r="AA171" i="6"/>
  <c r="Q252" i="6"/>
  <c r="Q255" i="6"/>
  <c r="Q261" i="6"/>
  <c r="AA236" i="6"/>
  <c r="AB236" i="6" s="1"/>
  <c r="U268" i="6"/>
  <c r="U271" i="6"/>
  <c r="K246" i="6"/>
  <c r="U281" i="6"/>
  <c r="Q283" i="6"/>
  <c r="Q289" i="6"/>
  <c r="U290" i="6"/>
  <c r="Q304" i="6"/>
  <c r="U311" i="6"/>
  <c r="U314" i="6"/>
  <c r="U332" i="6"/>
  <c r="AA310" i="6"/>
  <c r="Q365" i="6"/>
  <c r="Q368" i="6"/>
  <c r="U378" i="6"/>
  <c r="AA352" i="6"/>
  <c r="AB352" i="6" s="1"/>
  <c r="Q386" i="6"/>
  <c r="U383" i="6"/>
  <c r="AA390" i="6"/>
  <c r="U501" i="6"/>
  <c r="Q516" i="6"/>
  <c r="Q527" i="6"/>
  <c r="U543" i="6"/>
  <c r="Q559" i="6"/>
  <c r="K536" i="6"/>
  <c r="AA41" i="6"/>
  <c r="AB41" i="6" s="1"/>
  <c r="U92" i="6"/>
  <c r="Y76" i="6"/>
  <c r="AA94" i="6"/>
  <c r="AB94" i="6" s="1"/>
  <c r="K102" i="6"/>
  <c r="U146" i="6"/>
  <c r="U149" i="6"/>
  <c r="Q152" i="6"/>
  <c r="K124" i="6"/>
  <c r="Q158" i="6"/>
  <c r="U159" i="6"/>
  <c r="K140" i="6"/>
  <c r="AA150" i="6"/>
  <c r="Q184" i="6"/>
  <c r="AA159" i="6"/>
  <c r="AB159" i="6" s="1"/>
  <c r="Q210" i="6"/>
  <c r="Q212" i="6"/>
  <c r="Q219" i="6"/>
  <c r="AA197" i="6"/>
  <c r="AB197" i="6" s="1"/>
  <c r="AA203" i="6"/>
  <c r="AB203" i="6" s="1"/>
  <c r="Q240" i="6"/>
  <c r="K212" i="6"/>
  <c r="AA227" i="6"/>
  <c r="AA252" i="6"/>
  <c r="AB252" i="6" s="1"/>
  <c r="Q292" i="6"/>
  <c r="AA273" i="6"/>
  <c r="K282" i="6"/>
  <c r="Q328" i="6"/>
  <c r="Q349" i="6"/>
  <c r="AA325" i="6"/>
  <c r="Q362" i="6"/>
  <c r="AB372" i="6"/>
  <c r="AA349" i="6"/>
  <c r="AB349" i="6" s="1"/>
  <c r="U392" i="6"/>
  <c r="Q394" i="6"/>
  <c r="AA366" i="6"/>
  <c r="AB366" i="6" s="1"/>
  <c r="K369" i="6"/>
  <c r="AA384" i="6"/>
  <c r="AA387" i="6"/>
  <c r="AB387" i="6" s="1"/>
  <c r="U421" i="6"/>
  <c r="K394" i="6"/>
  <c r="Q454" i="6"/>
  <c r="U479" i="6"/>
  <c r="U482" i="6"/>
  <c r="U551" i="6"/>
  <c r="U563" i="6"/>
  <c r="U566" i="6"/>
  <c r="K561" i="6"/>
  <c r="K14" i="6"/>
  <c r="Q45" i="6"/>
  <c r="U48" i="6"/>
  <c r="K22" i="6"/>
  <c r="Q53" i="6"/>
  <c r="U56" i="6"/>
  <c r="Q61" i="6"/>
  <c r="K35" i="6"/>
  <c r="AA37" i="6"/>
  <c r="AB37" i="6" s="1"/>
  <c r="K39" i="6"/>
  <c r="Y45" i="6"/>
  <c r="AA66" i="6"/>
  <c r="AB66" i="6" s="1"/>
  <c r="AA67" i="6"/>
  <c r="AB67" i="6" s="1"/>
  <c r="Q103" i="6"/>
  <c r="AA75" i="6"/>
  <c r="AB75" i="6" s="1"/>
  <c r="Q106" i="6"/>
  <c r="AA85" i="6"/>
  <c r="U122" i="6"/>
  <c r="AA100" i="6"/>
  <c r="Y111" i="6"/>
  <c r="U142" i="6"/>
  <c r="Q148" i="6"/>
  <c r="Q155" i="6"/>
  <c r="U162" i="6"/>
  <c r="Q171" i="6"/>
  <c r="U178" i="6"/>
  <c r="K154" i="6"/>
  <c r="U196" i="6"/>
  <c r="U199" i="6"/>
  <c r="Q207" i="6"/>
  <c r="AB223" i="6"/>
  <c r="U255" i="6"/>
  <c r="U258" i="6"/>
  <c r="K237" i="6"/>
  <c r="U283" i="6"/>
  <c r="Q288" i="6"/>
  <c r="AA278" i="6"/>
  <c r="AB278" i="6" s="1"/>
  <c r="Q352" i="6"/>
  <c r="U353" i="6"/>
  <c r="U380" i="6"/>
  <c r="Q388" i="6"/>
  <c r="U412" i="6"/>
  <c r="U418" i="6"/>
  <c r="AA392" i="6"/>
  <c r="AB392" i="6" s="1"/>
  <c r="AA395" i="6"/>
  <c r="AA398" i="6"/>
  <c r="Q463" i="6"/>
  <c r="K444" i="6"/>
  <c r="K447" i="6"/>
  <c r="Q506" i="6"/>
  <c r="K483" i="6"/>
  <c r="AA522" i="6"/>
  <c r="AB522" i="6" s="1"/>
  <c r="U559" i="6"/>
  <c r="X35" i="6"/>
  <c r="X36" i="6" s="1"/>
  <c r="Z36" i="6" s="1"/>
  <c r="AA40" i="6"/>
  <c r="AB40" i="6" s="1"/>
  <c r="AA53" i="6"/>
  <c r="AB53" i="6" s="1"/>
  <c r="U62" i="6"/>
  <c r="Y34" i="6"/>
  <c r="Z34" i="6" s="1"/>
  <c r="K38" i="6"/>
  <c r="Y42" i="6"/>
  <c r="K46" i="6"/>
  <c r="Q80" i="6"/>
  <c r="AA55" i="6"/>
  <c r="AB55" i="6" s="1"/>
  <c r="U89" i="6"/>
  <c r="Y60" i="6"/>
  <c r="U90" i="6"/>
  <c r="AA62" i="6"/>
  <c r="AB62" i="6" s="1"/>
  <c r="Q92" i="6"/>
  <c r="Q94" i="6"/>
  <c r="Y68" i="6"/>
  <c r="Q101" i="6"/>
  <c r="U86" i="6"/>
  <c r="AB119" i="6"/>
  <c r="K93" i="6"/>
  <c r="Y93" i="6"/>
  <c r="Y95" i="6"/>
  <c r="Y97" i="6"/>
  <c r="AB102" i="6"/>
  <c r="AA114" i="6"/>
  <c r="AB114" i="6" s="1"/>
  <c r="Q124" i="6"/>
  <c r="Y128" i="6"/>
  <c r="Y135" i="6"/>
  <c r="K135" i="6"/>
  <c r="AA135" i="6"/>
  <c r="AB135" i="6" s="1"/>
  <c r="K33" i="6"/>
  <c r="Q34" i="6"/>
  <c r="U65" i="6"/>
  <c r="Q66" i="6"/>
  <c r="AA38" i="6"/>
  <c r="AB38" i="6" s="1"/>
  <c r="K41" i="6"/>
  <c r="U73" i="6"/>
  <c r="Q74" i="6"/>
  <c r="AA46" i="6"/>
  <c r="AB46" i="6" s="1"/>
  <c r="U76" i="6"/>
  <c r="U77" i="6"/>
  <c r="Q82" i="6"/>
  <c r="AA57" i="6"/>
  <c r="AB57" i="6" s="1"/>
  <c r="Q88" i="6"/>
  <c r="K61" i="6"/>
  <c r="Y61" i="6"/>
  <c r="AA61" i="6"/>
  <c r="AB61" i="6" s="1"/>
  <c r="Q65" i="6"/>
  <c r="K67" i="6"/>
  <c r="Y67" i="6"/>
  <c r="K68" i="6"/>
  <c r="U99" i="6"/>
  <c r="U103" i="6"/>
  <c r="Q104" i="6"/>
  <c r="U106" i="6"/>
  <c r="Y82" i="6"/>
  <c r="AA86" i="6"/>
  <c r="AB86" i="6" s="1"/>
  <c r="U120" i="6"/>
  <c r="Y92" i="6"/>
  <c r="AB99" i="6"/>
  <c r="Y103" i="6"/>
  <c r="Q36" i="6"/>
  <c r="U43" i="6"/>
  <c r="AA56" i="6"/>
  <c r="AB56" i="6" s="1"/>
  <c r="Q81" i="6"/>
  <c r="K83" i="6"/>
  <c r="Y83" i="6"/>
  <c r="K84" i="6"/>
  <c r="Y32" i="6"/>
  <c r="Z32" i="6" s="1"/>
  <c r="K36" i="6"/>
  <c r="U68" i="6"/>
  <c r="Q69" i="6"/>
  <c r="Y40" i="6"/>
  <c r="K44" i="6"/>
  <c r="Y47" i="6"/>
  <c r="K47" i="6"/>
  <c r="U79" i="6"/>
  <c r="Q83" i="6"/>
  <c r="Q84" i="6"/>
  <c r="AA60" i="6"/>
  <c r="AB60" i="6" s="1"/>
  <c r="K62" i="6"/>
  <c r="U97" i="6"/>
  <c r="U101" i="6"/>
  <c r="AA74" i="6"/>
  <c r="AB74" i="6" s="1"/>
  <c r="K77" i="6"/>
  <c r="Y77" i="6"/>
  <c r="Y79" i="6"/>
  <c r="Y81" i="6"/>
  <c r="Q111" i="6"/>
  <c r="AA88" i="6"/>
  <c r="AB88" i="6" s="1"/>
  <c r="K91" i="6"/>
  <c r="Y91" i="6"/>
  <c r="K92" i="6"/>
  <c r="Q107" i="6"/>
  <c r="AB107" i="6"/>
  <c r="AA156" i="6"/>
  <c r="AB156" i="6" s="1"/>
  <c r="Y127" i="6"/>
  <c r="K127" i="6"/>
  <c r="AA127" i="6"/>
  <c r="AB127" i="6" s="1"/>
  <c r="Y152" i="6"/>
  <c r="K18" i="6"/>
  <c r="K30" i="6"/>
  <c r="Q32" i="6"/>
  <c r="U63" i="6"/>
  <c r="Q64" i="6"/>
  <c r="AA36" i="6"/>
  <c r="AB36" i="6" s="1"/>
  <c r="U39" i="6"/>
  <c r="Q40" i="6"/>
  <c r="U71" i="6"/>
  <c r="Q72" i="6"/>
  <c r="AA44" i="6"/>
  <c r="AB44" i="6" s="1"/>
  <c r="AA48" i="6"/>
  <c r="AB48" i="6" s="1"/>
  <c r="Y49" i="6"/>
  <c r="K49" i="6"/>
  <c r="U50" i="6"/>
  <c r="Q55" i="6"/>
  <c r="Q85" i="6"/>
  <c r="Q86" i="6"/>
  <c r="AB68" i="6"/>
  <c r="Q100" i="6"/>
  <c r="U72" i="6"/>
  <c r="Q102" i="6"/>
  <c r="U104" i="6"/>
  <c r="AB85" i="6"/>
  <c r="AA98" i="6"/>
  <c r="AB98" i="6" s="1"/>
  <c r="Y565" i="6"/>
  <c r="Y557" i="6"/>
  <c r="Y549" i="6"/>
  <c r="Y538" i="6"/>
  <c r="Y543" i="6"/>
  <c r="Y553" i="6"/>
  <c r="Y545" i="6"/>
  <c r="Y537" i="6"/>
  <c r="Y566" i="6"/>
  <c r="Y558" i="6"/>
  <c r="Y550" i="6"/>
  <c r="Y560" i="6"/>
  <c r="Y539" i="6"/>
  <c r="Y547" i="6"/>
  <c r="Y533" i="6"/>
  <c r="Y563" i="6"/>
  <c r="Y535" i="6"/>
  <c r="Y527" i="6"/>
  <c r="Y512" i="6"/>
  <c r="Y511" i="6"/>
  <c r="Y510" i="6"/>
  <c r="Y522" i="6"/>
  <c r="Y514" i="6"/>
  <c r="Y555" i="6"/>
  <c r="Y516" i="6"/>
  <c r="Y504" i="6"/>
  <c r="Y502" i="6"/>
  <c r="Y500" i="6"/>
  <c r="Y524" i="6"/>
  <c r="Y508" i="6"/>
  <c r="Y493" i="6"/>
  <c r="Y495" i="6"/>
  <c r="Y485" i="6"/>
  <c r="Y530" i="6"/>
  <c r="Y519" i="6"/>
  <c r="Y505" i="6"/>
  <c r="Y494" i="6"/>
  <c r="Y490" i="6"/>
  <c r="Y487" i="6"/>
  <c r="Y482" i="6"/>
  <c r="Y475" i="6"/>
  <c r="Y467" i="6"/>
  <c r="Y477" i="6"/>
  <c r="Y472" i="6"/>
  <c r="Y480" i="6"/>
  <c r="Y469" i="6"/>
  <c r="Y464" i="6"/>
  <c r="Y479" i="6"/>
  <c r="Y461" i="6"/>
  <c r="Y453" i="6"/>
  <c r="Y488" i="6"/>
  <c r="Y450" i="6"/>
  <c r="Y446" i="6"/>
  <c r="Y458" i="6"/>
  <c r="Y454" i="6"/>
  <c r="Y455" i="6"/>
  <c r="Y465" i="6"/>
  <c r="Y442" i="6"/>
  <c r="Y439" i="6"/>
  <c r="Y426" i="6"/>
  <c r="Y423" i="6"/>
  <c r="Y434" i="6"/>
  <c r="Y427" i="6"/>
  <c r="Y420" i="6"/>
  <c r="Y422" i="6"/>
  <c r="Y414" i="6"/>
  <c r="Y419" i="6"/>
  <c r="Y411" i="6"/>
  <c r="Y431" i="6"/>
  <c r="Y412" i="6"/>
  <c r="Y408" i="6"/>
  <c r="Y401" i="6"/>
  <c r="Y424" i="6"/>
  <c r="Y392" i="6"/>
  <c r="Y384" i="6"/>
  <c r="Y376" i="6"/>
  <c r="Y368" i="6"/>
  <c r="Y360" i="6"/>
  <c r="Y398" i="6"/>
  <c r="Y366" i="6"/>
  <c r="Y395" i="6"/>
  <c r="Y363" i="6"/>
  <c r="Y409" i="6"/>
  <c r="Y390" i="6"/>
  <c r="Y416" i="6"/>
  <c r="Y387" i="6"/>
  <c r="Y358" i="6"/>
  <c r="Y463" i="6"/>
  <c r="Y400" i="6"/>
  <c r="Y382" i="6"/>
  <c r="Y403" i="6"/>
  <c r="Y379" i="6"/>
  <c r="Y328" i="6"/>
  <c r="Y318" i="6"/>
  <c r="Y320" i="6"/>
  <c r="Y374" i="6"/>
  <c r="Y313" i="6"/>
  <c r="Y305" i="6"/>
  <c r="Y297" i="6"/>
  <c r="Y289" i="6"/>
  <c r="Y341" i="6"/>
  <c r="Y355" i="6"/>
  <c r="Y352" i="6"/>
  <c r="Y333" i="6"/>
  <c r="Y310" i="6"/>
  <c r="Y283" i="6"/>
  <c r="Y344" i="6"/>
  <c r="Y307" i="6"/>
  <c r="Y291" i="6"/>
  <c r="Y281" i="6"/>
  <c r="Y336" i="6"/>
  <c r="Y302" i="6"/>
  <c r="Y294" i="6"/>
  <c r="Y326" i="6"/>
  <c r="Y299" i="6"/>
  <c r="Y278" i="6"/>
  <c r="Y270" i="6"/>
  <c r="Y262" i="6"/>
  <c r="Y257" i="6"/>
  <c r="Y256" i="6"/>
  <c r="Y249" i="6"/>
  <c r="Y371" i="6"/>
  <c r="Y349" i="6"/>
  <c r="Y315" i="6"/>
  <c r="Y286" i="6"/>
  <c r="Y259" i="6"/>
  <c r="Y251" i="6"/>
  <c r="Y267" i="6"/>
  <c r="Y247" i="6"/>
  <c r="Y239" i="6"/>
  <c r="Y229" i="6"/>
  <c r="Y221" i="6"/>
  <c r="Y213" i="6"/>
  <c r="Y264" i="6"/>
  <c r="Y236" i="6"/>
  <c r="Y325" i="6"/>
  <c r="Y275" i="6"/>
  <c r="Y243" i="6"/>
  <c r="Y235" i="6"/>
  <c r="Y225" i="6"/>
  <c r="Y217" i="6"/>
  <c r="Y272" i="6"/>
  <c r="Y227" i="6"/>
  <c r="Y219" i="6"/>
  <c r="Y211" i="6"/>
  <c r="Y205" i="6"/>
  <c r="Y222" i="6"/>
  <c r="Y215" i="6"/>
  <c r="Y209" i="6"/>
  <c r="Y206" i="6"/>
  <c r="Y197" i="6"/>
  <c r="Y189" i="6"/>
  <c r="Y181" i="6"/>
  <c r="Y230" i="6"/>
  <c r="Y199" i="6"/>
  <c r="Y183" i="6"/>
  <c r="Y175" i="6"/>
  <c r="Y167" i="6"/>
  <c r="Y159" i="6"/>
  <c r="Y214" i="6"/>
  <c r="Y201" i="6"/>
  <c r="Y193" i="6"/>
  <c r="Y185" i="6"/>
  <c r="Y177" i="6"/>
  <c r="Y169" i="6"/>
  <c r="Y161" i="6"/>
  <c r="Y155" i="6"/>
  <c r="Y187" i="6"/>
  <c r="Y149" i="6"/>
  <c r="Y141" i="6"/>
  <c r="Y133" i="6"/>
  <c r="Y125" i="6"/>
  <c r="Y117" i="6"/>
  <c r="Y109" i="6"/>
  <c r="Y240" i="6"/>
  <c r="Y171" i="6"/>
  <c r="Y195" i="6"/>
  <c r="Y203" i="6"/>
  <c r="Y163" i="6"/>
  <c r="Y173" i="6"/>
  <c r="Y153" i="6"/>
  <c r="Y145" i="6"/>
  <c r="Y137" i="6"/>
  <c r="Y129" i="6"/>
  <c r="Y121" i="6"/>
  <c r="Y179" i="6"/>
  <c r="Y165" i="6"/>
  <c r="Y113" i="6"/>
  <c r="Y100" i="6"/>
  <c r="Y157" i="6"/>
  <c r="Y119" i="6"/>
  <c r="Y102" i="6"/>
  <c r="Y94" i="6"/>
  <c r="Y86" i="6"/>
  <c r="Y78" i="6"/>
  <c r="Y70" i="6"/>
  <c r="Y62" i="6"/>
  <c r="Y150" i="6"/>
  <c r="Y142" i="6"/>
  <c r="Y134" i="6"/>
  <c r="Y126" i="6"/>
  <c r="Y104" i="6"/>
  <c r="Y96" i="6"/>
  <c r="Y88" i="6"/>
  <c r="Y80" i="6"/>
  <c r="Y72" i="6"/>
  <c r="Y64" i="6"/>
  <c r="Y118" i="6"/>
  <c r="AA31" i="6"/>
  <c r="K34" i="6"/>
  <c r="U66" i="6"/>
  <c r="Q67" i="6"/>
  <c r="U74" i="6"/>
  <c r="Q75" i="6"/>
  <c r="AA50" i="6"/>
  <c r="AB50" i="6" s="1"/>
  <c r="K51" i="6"/>
  <c r="Y51" i="6"/>
  <c r="U82" i="6"/>
  <c r="U83" i="6"/>
  <c r="Y54" i="6"/>
  <c r="Y58" i="6"/>
  <c r="K59" i="6"/>
  <c r="Y59" i="6"/>
  <c r="AA59" i="6"/>
  <c r="AB59" i="6" s="1"/>
  <c r="Q91" i="6"/>
  <c r="Y63" i="6"/>
  <c r="Y65" i="6"/>
  <c r="Q98" i="6"/>
  <c r="AA72" i="6"/>
  <c r="AB72" i="6" s="1"/>
  <c r="K75" i="6"/>
  <c r="Y75" i="6"/>
  <c r="K76" i="6"/>
  <c r="U107" i="6"/>
  <c r="U118" i="6"/>
  <c r="U117" i="6"/>
  <c r="Y90" i="6"/>
  <c r="AB92" i="6"/>
  <c r="Q131" i="6"/>
  <c r="Y110" i="6"/>
  <c r="Y144" i="6"/>
  <c r="Y151" i="6"/>
  <c r="K151" i="6"/>
  <c r="AA180" i="6"/>
  <c r="AB180" i="6" s="1"/>
  <c r="AA151" i="6"/>
  <c r="AB151" i="6" s="1"/>
  <c r="Q44" i="6"/>
  <c r="Q47" i="6"/>
  <c r="K69" i="6"/>
  <c r="Y69" i="6"/>
  <c r="Q48" i="6"/>
  <c r="Q50" i="6"/>
  <c r="Q52" i="6"/>
  <c r="Q54" i="6"/>
  <c r="Q56" i="6"/>
  <c r="Q58" i="6"/>
  <c r="Q59" i="6"/>
  <c r="U61" i="6"/>
  <c r="Q62" i="6"/>
  <c r="Y33" i="6"/>
  <c r="Z33" i="6" s="1"/>
  <c r="K37" i="6"/>
  <c r="U69" i="6"/>
  <c r="Q70" i="6"/>
  <c r="Y41" i="6"/>
  <c r="K45" i="6"/>
  <c r="AA49" i="6"/>
  <c r="AB49" i="6" s="1"/>
  <c r="AA52" i="6"/>
  <c r="AB52" i="6" s="1"/>
  <c r="K53" i="6"/>
  <c r="Y53" i="6"/>
  <c r="U84" i="6"/>
  <c r="U85" i="6"/>
  <c r="Y56" i="6"/>
  <c r="Q90" i="6"/>
  <c r="Q93" i="6"/>
  <c r="AA69" i="6"/>
  <c r="AB69" i="6" s="1"/>
  <c r="U105" i="6"/>
  <c r="U78" i="6"/>
  <c r="AA82" i="6"/>
  <c r="AB82" i="6" s="1"/>
  <c r="AA83" i="6"/>
  <c r="AB83" i="6" s="1"/>
  <c r="K85" i="6"/>
  <c r="Y85" i="6"/>
  <c r="Y87" i="6"/>
  <c r="Y89" i="6"/>
  <c r="Q119" i="6"/>
  <c r="Q116" i="6"/>
  <c r="Q115" i="6"/>
  <c r="AA96" i="6"/>
  <c r="AB96" i="6" s="1"/>
  <c r="K99" i="6"/>
  <c r="Y99" i="6"/>
  <c r="K100" i="6"/>
  <c r="AB100" i="6"/>
  <c r="Y107" i="6"/>
  <c r="AA32" i="6"/>
  <c r="Y57" i="6"/>
  <c r="K57" i="6"/>
  <c r="AA58" i="6"/>
  <c r="AB58" i="6" s="1"/>
  <c r="Q79" i="6"/>
  <c r="U126" i="6"/>
  <c r="U123" i="6"/>
  <c r="U102" i="6"/>
  <c r="U110" i="6"/>
  <c r="U114" i="6"/>
  <c r="U47" i="6"/>
  <c r="U49" i="6"/>
  <c r="U51" i="6"/>
  <c r="U53" i="6"/>
  <c r="U55" i="6"/>
  <c r="U57" i="6"/>
  <c r="U58" i="6"/>
  <c r="U59" i="6"/>
  <c r="Q76" i="6"/>
  <c r="K50" i="6"/>
  <c r="AA51" i="6"/>
  <c r="AB51" i="6" s="1"/>
  <c r="AA54" i="6"/>
  <c r="AB54" i="6" s="1"/>
  <c r="Y55" i="6"/>
  <c r="K55" i="6"/>
  <c r="U87" i="6"/>
  <c r="U91" i="6"/>
  <c r="U95" i="6"/>
  <c r="Q96" i="6"/>
  <c r="U98" i="6"/>
  <c r="K70" i="6"/>
  <c r="U100" i="6"/>
  <c r="Y74" i="6"/>
  <c r="AA76" i="6"/>
  <c r="AB76" i="6" s="1"/>
  <c r="AA78" i="6"/>
  <c r="AB78" i="6" s="1"/>
  <c r="Q108" i="6"/>
  <c r="Q110" i="6"/>
  <c r="U112" i="6"/>
  <c r="Q113" i="6"/>
  <c r="Y84" i="6"/>
  <c r="AA93" i="6"/>
  <c r="AB93" i="6" s="1"/>
  <c r="U141" i="6"/>
  <c r="U138" i="6"/>
  <c r="Y136" i="6"/>
  <c r="Y143" i="6"/>
  <c r="K143" i="6"/>
  <c r="AA172" i="6"/>
  <c r="AB172" i="6" s="1"/>
  <c r="AA143" i="6"/>
  <c r="AB143" i="6" s="1"/>
  <c r="K65" i="6"/>
  <c r="K73" i="6"/>
  <c r="K81" i="6"/>
  <c r="U113" i="6"/>
  <c r="Q114" i="6"/>
  <c r="K89" i="6"/>
  <c r="U121" i="6"/>
  <c r="Q122" i="6"/>
  <c r="K97" i="6"/>
  <c r="U129" i="6"/>
  <c r="Q130" i="6"/>
  <c r="Y101" i="6"/>
  <c r="K105" i="6"/>
  <c r="AA109" i="6"/>
  <c r="AB109" i="6" s="1"/>
  <c r="AA110" i="6"/>
  <c r="AB110" i="6" s="1"/>
  <c r="U140" i="6"/>
  <c r="Y112" i="6"/>
  <c r="K113" i="6"/>
  <c r="K112" i="6"/>
  <c r="AA112" i="6"/>
  <c r="AB112" i="6" s="1"/>
  <c r="Y114" i="6"/>
  <c r="AA129" i="6"/>
  <c r="AB129" i="6" s="1"/>
  <c r="Q160" i="6"/>
  <c r="AB137" i="6"/>
  <c r="Q168" i="6"/>
  <c r="Q176" i="6"/>
  <c r="Q162" i="6"/>
  <c r="AA193" i="6"/>
  <c r="AB193" i="6" s="1"/>
  <c r="AA65" i="6"/>
  <c r="AB65" i="6" s="1"/>
  <c r="AA73" i="6"/>
  <c r="AB73" i="6" s="1"/>
  <c r="U108" i="6"/>
  <c r="Q109" i="6"/>
  <c r="AA81" i="6"/>
  <c r="AB81" i="6" s="1"/>
  <c r="U116" i="6"/>
  <c r="Q117" i="6"/>
  <c r="AA89" i="6"/>
  <c r="AB89" i="6" s="1"/>
  <c r="U124" i="6"/>
  <c r="Q125" i="6"/>
  <c r="AA97" i="6"/>
  <c r="AB97" i="6" s="1"/>
  <c r="U132" i="6"/>
  <c r="Q133" i="6"/>
  <c r="AA105" i="6"/>
  <c r="AB105" i="6" s="1"/>
  <c r="U136" i="6"/>
  <c r="AA111" i="6"/>
  <c r="AB111" i="6" s="1"/>
  <c r="AA115" i="6"/>
  <c r="AB115" i="6" s="1"/>
  <c r="Y120" i="6"/>
  <c r="K121" i="6"/>
  <c r="K120" i="6"/>
  <c r="Y122" i="6"/>
  <c r="K164" i="6"/>
  <c r="Y164" i="6"/>
  <c r="K165" i="6"/>
  <c r="AA164" i="6"/>
  <c r="AB164" i="6" s="1"/>
  <c r="K63" i="6"/>
  <c r="K71" i="6"/>
  <c r="K79" i="6"/>
  <c r="U111" i="6"/>
  <c r="Q112" i="6"/>
  <c r="K87" i="6"/>
  <c r="U119" i="6"/>
  <c r="Q120" i="6"/>
  <c r="K95" i="6"/>
  <c r="U127" i="6"/>
  <c r="Q128" i="6"/>
  <c r="K103" i="6"/>
  <c r="U135" i="6"/>
  <c r="AA106" i="6"/>
  <c r="AB106" i="6" s="1"/>
  <c r="Q146" i="6"/>
  <c r="U147" i="6"/>
  <c r="Q154" i="6"/>
  <c r="Y130" i="6"/>
  <c r="Y138" i="6"/>
  <c r="Q170" i="6"/>
  <c r="Y146" i="6"/>
  <c r="U191" i="6"/>
  <c r="AA63" i="6"/>
  <c r="AB63" i="6" s="1"/>
  <c r="K66" i="6"/>
  <c r="AA71" i="6"/>
  <c r="AB71" i="6" s="1"/>
  <c r="K74" i="6"/>
  <c r="AA79" i="6"/>
  <c r="AB79" i="6" s="1"/>
  <c r="K82" i="6"/>
  <c r="AA87" i="6"/>
  <c r="AB87" i="6" s="1"/>
  <c r="K90" i="6"/>
  <c r="AA95" i="6"/>
  <c r="AB95" i="6" s="1"/>
  <c r="K98" i="6"/>
  <c r="AA103" i="6"/>
  <c r="AB103" i="6" s="1"/>
  <c r="K106" i="6"/>
  <c r="Q137" i="6"/>
  <c r="Q142" i="6"/>
  <c r="AA118" i="6"/>
  <c r="AB118" i="6" s="1"/>
  <c r="U161" i="6"/>
  <c r="AB171" i="6"/>
  <c r="K196" i="6"/>
  <c r="Y196" i="6"/>
  <c r="K197" i="6"/>
  <c r="AA196" i="6"/>
  <c r="AB196" i="6" s="1"/>
  <c r="Y208" i="6"/>
  <c r="K208" i="6"/>
  <c r="K209" i="6"/>
  <c r="AA208" i="6"/>
  <c r="AB208" i="6" s="1"/>
  <c r="AA90" i="6"/>
  <c r="AB90" i="6" s="1"/>
  <c r="U125" i="6"/>
  <c r="Q126" i="6"/>
  <c r="K101" i="6"/>
  <c r="U133" i="6"/>
  <c r="Q134" i="6"/>
  <c r="Q138" i="6"/>
  <c r="Q143" i="6"/>
  <c r="Q144" i="6"/>
  <c r="Q145" i="6"/>
  <c r="AA121" i="6"/>
  <c r="AB121" i="6" s="1"/>
  <c r="Q156" i="6"/>
  <c r="AA131" i="6"/>
  <c r="AB131" i="6" s="1"/>
  <c r="AB139" i="6"/>
  <c r="Y184" i="6"/>
  <c r="U128" i="6"/>
  <c r="Q129" i="6"/>
  <c r="Q140" i="6"/>
  <c r="Q141" i="6"/>
  <c r="AB141" i="6"/>
  <c r="AB149" i="6"/>
  <c r="U131" i="6"/>
  <c r="Q132" i="6"/>
  <c r="Q136" i="6"/>
  <c r="U137" i="6"/>
  <c r="U139" i="6"/>
  <c r="AA113" i="6"/>
  <c r="AB113" i="6" s="1"/>
  <c r="U143" i="6"/>
  <c r="AA117" i="6"/>
  <c r="AB117" i="6" s="1"/>
  <c r="Q149" i="6"/>
  <c r="AA123" i="6"/>
  <c r="AB123" i="6" s="1"/>
  <c r="Q153" i="6"/>
  <c r="AA126" i="6"/>
  <c r="AB126" i="6" s="1"/>
  <c r="U157" i="6"/>
  <c r="AA134" i="6"/>
  <c r="AB134" i="6" s="1"/>
  <c r="AB150" i="6"/>
  <c r="U175" i="6"/>
  <c r="Q208" i="6"/>
  <c r="Q206" i="6"/>
  <c r="AA108" i="6"/>
  <c r="AB108" i="6" s="1"/>
  <c r="Y115" i="6"/>
  <c r="AA116" i="6"/>
  <c r="AB116" i="6" s="1"/>
  <c r="Y123" i="6"/>
  <c r="AA124" i="6"/>
  <c r="AB124" i="6" s="1"/>
  <c r="Y131" i="6"/>
  <c r="AA132" i="6"/>
  <c r="AB132" i="6" s="1"/>
  <c r="Y139" i="6"/>
  <c r="AA140" i="6"/>
  <c r="AB140" i="6" s="1"/>
  <c r="Y147" i="6"/>
  <c r="AA148" i="6"/>
  <c r="AB148" i="6" s="1"/>
  <c r="AA155" i="6"/>
  <c r="AB155" i="6" s="1"/>
  <c r="U190" i="6"/>
  <c r="Q191" i="6"/>
  <c r="U193" i="6"/>
  <c r="Q194" i="6"/>
  <c r="Q198" i="6"/>
  <c r="U200" i="6"/>
  <c r="Q201" i="6"/>
  <c r="AA174" i="6"/>
  <c r="AB174" i="6" s="1"/>
  <c r="U204" i="6"/>
  <c r="AA183" i="6"/>
  <c r="AB183" i="6" s="1"/>
  <c r="AA195" i="6"/>
  <c r="AB195" i="6" s="1"/>
  <c r="U226" i="6"/>
  <c r="Y204" i="6"/>
  <c r="K205" i="6"/>
  <c r="K204" i="6"/>
  <c r="AA204" i="6"/>
  <c r="AB204" i="6" s="1"/>
  <c r="U248" i="6"/>
  <c r="AB227" i="6"/>
  <c r="AA233" i="6"/>
  <c r="AB233" i="6" s="1"/>
  <c r="AA122" i="6"/>
  <c r="AB122" i="6" s="1"/>
  <c r="AA130" i="6"/>
  <c r="AB130" i="6" s="1"/>
  <c r="U165" i="6"/>
  <c r="Q166" i="6"/>
  <c r="AA138" i="6"/>
  <c r="AB138" i="6" s="1"/>
  <c r="U173" i="6"/>
  <c r="Q174" i="6"/>
  <c r="AA146" i="6"/>
  <c r="AB146" i="6" s="1"/>
  <c r="U181" i="6"/>
  <c r="Q182" i="6"/>
  <c r="Y154" i="6"/>
  <c r="K156" i="6"/>
  <c r="Y156" i="6"/>
  <c r="U187" i="6"/>
  <c r="AA161" i="6"/>
  <c r="AB161" i="6" s="1"/>
  <c r="U194" i="6"/>
  <c r="U198" i="6"/>
  <c r="Q199" i="6"/>
  <c r="U201" i="6"/>
  <c r="Q202" i="6"/>
  <c r="AA175" i="6"/>
  <c r="AB175" i="6" s="1"/>
  <c r="U205" i="6"/>
  <c r="Y186" i="6"/>
  <c r="AA187" i="6"/>
  <c r="AB187" i="6" s="1"/>
  <c r="Y108" i="6"/>
  <c r="Y116" i="6"/>
  <c r="Y124" i="6"/>
  <c r="K128" i="6"/>
  <c r="U160" i="6"/>
  <c r="Q161" i="6"/>
  <c r="Y132" i="6"/>
  <c r="K136" i="6"/>
  <c r="U168" i="6"/>
  <c r="Q169" i="6"/>
  <c r="Y140" i="6"/>
  <c r="K144" i="6"/>
  <c r="U176" i="6"/>
  <c r="Q177" i="6"/>
  <c r="Y148" i="6"/>
  <c r="K152" i="6"/>
  <c r="AA157" i="6"/>
  <c r="AB157" i="6" s="1"/>
  <c r="K158" i="6"/>
  <c r="Y158" i="6"/>
  <c r="AA158" i="6"/>
  <c r="AB158" i="6" s="1"/>
  <c r="AA165" i="6"/>
  <c r="AB165" i="6" s="1"/>
  <c r="AA167" i="6"/>
  <c r="AB167" i="6" s="1"/>
  <c r="Q197" i="6"/>
  <c r="K172" i="6"/>
  <c r="Y172" i="6"/>
  <c r="K173" i="6"/>
  <c r="Y176" i="6"/>
  <c r="U207" i="6"/>
  <c r="Q211" i="6"/>
  <c r="AA185" i="6"/>
  <c r="AB185" i="6" s="1"/>
  <c r="K188" i="6"/>
  <c r="Y188" i="6"/>
  <c r="K189" i="6"/>
  <c r="AA128" i="6"/>
  <c r="AB128" i="6" s="1"/>
  <c r="U163" i="6"/>
  <c r="Q164" i="6"/>
  <c r="AA136" i="6"/>
  <c r="AB136" i="6" s="1"/>
  <c r="U171" i="6"/>
  <c r="Q172" i="6"/>
  <c r="AA144" i="6"/>
  <c r="AB144" i="6" s="1"/>
  <c r="U179" i="6"/>
  <c r="Q180" i="6"/>
  <c r="AA152" i="6"/>
  <c r="AB152" i="6" s="1"/>
  <c r="U189" i="6"/>
  <c r="Y162" i="6"/>
  <c r="Q195" i="6"/>
  <c r="AA169" i="6"/>
  <c r="AB169" i="6" s="1"/>
  <c r="U202" i="6"/>
  <c r="U206" i="6"/>
  <c r="Y178" i="6"/>
  <c r="AA179" i="6"/>
  <c r="AB179" i="6" s="1"/>
  <c r="U209" i="6"/>
  <c r="U210" i="6"/>
  <c r="AB190" i="6"/>
  <c r="AB199" i="6"/>
  <c r="U250" i="6"/>
  <c r="U244" i="6"/>
  <c r="U158" i="6"/>
  <c r="Q159" i="6"/>
  <c r="U166" i="6"/>
  <c r="Q167" i="6"/>
  <c r="U174" i="6"/>
  <c r="Q175" i="6"/>
  <c r="U182" i="6"/>
  <c r="Q183" i="6"/>
  <c r="K157" i="6"/>
  <c r="Q188" i="6"/>
  <c r="Y160" i="6"/>
  <c r="AA166" i="6"/>
  <c r="AB166" i="6" s="1"/>
  <c r="AA173" i="6"/>
  <c r="AB173" i="6" s="1"/>
  <c r="Q203" i="6"/>
  <c r="AA177" i="6"/>
  <c r="AB177" i="6" s="1"/>
  <c r="K180" i="6"/>
  <c r="Y180" i="6"/>
  <c r="K181" i="6"/>
  <c r="AA181" i="6"/>
  <c r="AB181" i="6" s="1"/>
  <c r="U211" i="6"/>
  <c r="Q224" i="6"/>
  <c r="Y200" i="6"/>
  <c r="Y244" i="6"/>
  <c r="K129" i="6"/>
  <c r="K137" i="6"/>
  <c r="K145" i="6"/>
  <c r="U177" i="6"/>
  <c r="Q178" i="6"/>
  <c r="K153" i="6"/>
  <c r="U184" i="6"/>
  <c r="Q185" i="6"/>
  <c r="Q190" i="6"/>
  <c r="U192" i="6"/>
  <c r="Q193" i="6"/>
  <c r="U195" i="6"/>
  <c r="U197" i="6"/>
  <c r="Y170" i="6"/>
  <c r="Q204" i="6"/>
  <c r="AA182" i="6"/>
  <c r="AB182" i="6" s="1"/>
  <c r="Y191" i="6"/>
  <c r="U231" i="6"/>
  <c r="U156" i="6"/>
  <c r="Q157" i="6"/>
  <c r="U164" i="6"/>
  <c r="Q165" i="6"/>
  <c r="U172" i="6"/>
  <c r="Q173" i="6"/>
  <c r="U180" i="6"/>
  <c r="Q181" i="6"/>
  <c r="Q186" i="6"/>
  <c r="Q187" i="6"/>
  <c r="U188" i="6"/>
  <c r="AA163" i="6"/>
  <c r="AB163" i="6" s="1"/>
  <c r="K166" i="6"/>
  <c r="Y166" i="6"/>
  <c r="Q196" i="6"/>
  <c r="Y168" i="6"/>
  <c r="U203" i="6"/>
  <c r="Q216" i="6"/>
  <c r="Y192" i="6"/>
  <c r="U223" i="6"/>
  <c r="Q227" i="6"/>
  <c r="AA201" i="6"/>
  <c r="AB201" i="6" s="1"/>
  <c r="K162" i="6"/>
  <c r="K170" i="6"/>
  <c r="Y174" i="6"/>
  <c r="K178" i="6"/>
  <c r="Y182" i="6"/>
  <c r="K186" i="6"/>
  <c r="Y190" i="6"/>
  <c r="AA191" i="6"/>
  <c r="AB191" i="6" s="1"/>
  <c r="K194" i="6"/>
  <c r="Y198" i="6"/>
  <c r="K202" i="6"/>
  <c r="Q238" i="6"/>
  <c r="U239" i="6"/>
  <c r="AA219" i="6"/>
  <c r="AB219" i="6" s="1"/>
  <c r="AA221" i="6"/>
  <c r="AB221" i="6" s="1"/>
  <c r="Q254" i="6"/>
  <c r="AA230" i="6"/>
  <c r="AB230" i="6" s="1"/>
  <c r="AA162" i="6"/>
  <c r="AB162" i="6" s="1"/>
  <c r="AA170" i="6"/>
  <c r="AB170" i="6" s="1"/>
  <c r="AA178" i="6"/>
  <c r="AB178" i="6" s="1"/>
  <c r="U213" i="6"/>
  <c r="Q214" i="6"/>
  <c r="AA186" i="6"/>
  <c r="AB186" i="6" s="1"/>
  <c r="U221" i="6"/>
  <c r="Q222" i="6"/>
  <c r="AA194" i="6"/>
  <c r="AB194" i="6" s="1"/>
  <c r="U229" i="6"/>
  <c r="Q230" i="6"/>
  <c r="AA202" i="6"/>
  <c r="AB202" i="6" s="1"/>
  <c r="U235" i="6"/>
  <c r="AA206" i="6"/>
  <c r="AB206" i="6" s="1"/>
  <c r="U241" i="6"/>
  <c r="AA222" i="6"/>
  <c r="AB222" i="6" s="1"/>
  <c r="K232" i="6"/>
  <c r="Y231" i="6"/>
  <c r="K231" i="6"/>
  <c r="K160" i="6"/>
  <c r="K168" i="6"/>
  <c r="K176" i="6"/>
  <c r="U208" i="6"/>
  <c r="Q209" i="6"/>
  <c r="K184" i="6"/>
  <c r="U216" i="6"/>
  <c r="Q217" i="6"/>
  <c r="K192" i="6"/>
  <c r="U224" i="6"/>
  <c r="Q225" i="6"/>
  <c r="K200" i="6"/>
  <c r="U232" i="6"/>
  <c r="Q233" i="6"/>
  <c r="K207" i="6"/>
  <c r="Y207" i="6"/>
  <c r="U238" i="6"/>
  <c r="Y210" i="6"/>
  <c r="Q243" i="6"/>
  <c r="U245" i="6"/>
  <c r="Q247" i="6"/>
  <c r="Y223" i="6"/>
  <c r="K223" i="6"/>
  <c r="Y224" i="6"/>
  <c r="U261" i="6"/>
  <c r="Q264" i="6"/>
  <c r="AA237" i="6"/>
  <c r="AB237" i="6" s="1"/>
  <c r="AA239" i="6"/>
  <c r="AB239" i="6" s="1"/>
  <c r="Q272" i="6"/>
  <c r="AB245" i="6"/>
  <c r="Q280" i="6"/>
  <c r="AB273" i="6"/>
  <c r="AA160" i="6"/>
  <c r="AB160" i="6" s="1"/>
  <c r="K163" i="6"/>
  <c r="AA168" i="6"/>
  <c r="AB168" i="6" s="1"/>
  <c r="K171" i="6"/>
  <c r="AA176" i="6"/>
  <c r="AB176" i="6" s="1"/>
  <c r="K179" i="6"/>
  <c r="AA184" i="6"/>
  <c r="AB184" i="6" s="1"/>
  <c r="K187" i="6"/>
  <c r="U219" i="6"/>
  <c r="Q220" i="6"/>
  <c r="AA192" i="6"/>
  <c r="AB192" i="6" s="1"/>
  <c r="K195" i="6"/>
  <c r="U227" i="6"/>
  <c r="Q228" i="6"/>
  <c r="AA200" i="6"/>
  <c r="AB200" i="6" s="1"/>
  <c r="K203" i="6"/>
  <c r="U234" i="6"/>
  <c r="U242" i="6"/>
  <c r="Y216" i="6"/>
  <c r="U246" i="6"/>
  <c r="AA225" i="6"/>
  <c r="AB225" i="6" s="1"/>
  <c r="Q256" i="6"/>
  <c r="AA232" i="6"/>
  <c r="AB232" i="6" s="1"/>
  <c r="AB240" i="6"/>
  <c r="K174" i="6"/>
  <c r="K182" i="6"/>
  <c r="U214" i="6"/>
  <c r="Q215" i="6"/>
  <c r="K190" i="6"/>
  <c r="U222" i="6"/>
  <c r="Q223" i="6"/>
  <c r="Y194" i="6"/>
  <c r="K198" i="6"/>
  <c r="U230" i="6"/>
  <c r="Q231" i="6"/>
  <c r="Y202" i="6"/>
  <c r="AA209" i="6"/>
  <c r="AB209" i="6" s="1"/>
  <c r="U240" i="6"/>
  <c r="AA213" i="6"/>
  <c r="AB213" i="6" s="1"/>
  <c r="U243" i="6"/>
  <c r="AA217" i="6"/>
  <c r="AB217" i="6" s="1"/>
  <c r="U247" i="6"/>
  <c r="Y233" i="6"/>
  <c r="K233" i="6"/>
  <c r="Y234" i="6"/>
  <c r="Y241" i="6"/>
  <c r="K241" i="6"/>
  <c r="Y242" i="6"/>
  <c r="Y277" i="6"/>
  <c r="U217" i="6"/>
  <c r="Q218" i="6"/>
  <c r="U225" i="6"/>
  <c r="Q226" i="6"/>
  <c r="U233" i="6"/>
  <c r="AA205" i="6"/>
  <c r="AB205" i="6" s="1"/>
  <c r="AA214" i="6"/>
  <c r="AB214" i="6" s="1"/>
  <c r="Y226" i="6"/>
  <c r="AA235" i="6"/>
  <c r="AB235" i="6" s="1"/>
  <c r="K252" i="6"/>
  <c r="Y252" i="6"/>
  <c r="K253" i="6"/>
  <c r="Q205" i="6"/>
  <c r="U212" i="6"/>
  <c r="Q213" i="6"/>
  <c r="U220" i="6"/>
  <c r="Q221" i="6"/>
  <c r="U228" i="6"/>
  <c r="Q229" i="6"/>
  <c r="Q235" i="6"/>
  <c r="U237" i="6"/>
  <c r="AA210" i="6"/>
  <c r="AB210" i="6" s="1"/>
  <c r="AA211" i="6"/>
  <c r="AB211" i="6" s="1"/>
  <c r="Q241" i="6"/>
  <c r="AA215" i="6"/>
  <c r="AB215" i="6" s="1"/>
  <c r="Y218" i="6"/>
  <c r="Q249" i="6"/>
  <c r="Q251" i="6"/>
  <c r="U236" i="6"/>
  <c r="Y276" i="6"/>
  <c r="K277" i="6"/>
  <c r="K276" i="6"/>
  <c r="AA276" i="6"/>
  <c r="AB276" i="6" s="1"/>
  <c r="AA212" i="6"/>
  <c r="AB212" i="6" s="1"/>
  <c r="AA220" i="6"/>
  <c r="AB220" i="6" s="1"/>
  <c r="AA228" i="6"/>
  <c r="AB228" i="6" s="1"/>
  <c r="Y232" i="6"/>
  <c r="U265" i="6"/>
  <c r="Q266" i="6"/>
  <c r="Y237" i="6"/>
  <c r="AA238" i="6"/>
  <c r="AB238" i="6" s="1"/>
  <c r="U273" i="6"/>
  <c r="Q274" i="6"/>
  <c r="Y245" i="6"/>
  <c r="AA246" i="6"/>
  <c r="AB246" i="6" s="1"/>
  <c r="Q277" i="6"/>
  <c r="Y250" i="6"/>
  <c r="AA251" i="6"/>
  <c r="AB251" i="6" s="1"/>
  <c r="AA255" i="6"/>
  <c r="AB255" i="6" s="1"/>
  <c r="AA259" i="6"/>
  <c r="AB259" i="6" s="1"/>
  <c r="Y260" i="6"/>
  <c r="AA260" i="6"/>
  <c r="AB260" i="6" s="1"/>
  <c r="AA264" i="6"/>
  <c r="AB264" i="6" s="1"/>
  <c r="AA265" i="6"/>
  <c r="AB265" i="6" s="1"/>
  <c r="AA267" i="6"/>
  <c r="AB267" i="6" s="1"/>
  <c r="Y269" i="6"/>
  <c r="Y274" i="6"/>
  <c r="AA275" i="6"/>
  <c r="AB275" i="6" s="1"/>
  <c r="K284" i="6"/>
  <c r="AA284" i="6"/>
  <c r="AB284" i="6" s="1"/>
  <c r="Y284" i="6"/>
  <c r="Y292" i="6"/>
  <c r="K300" i="6"/>
  <c r="Y300" i="6"/>
  <c r="AA300" i="6"/>
  <c r="AB300" i="6" s="1"/>
  <c r="K213" i="6"/>
  <c r="AA218" i="6"/>
  <c r="AB218" i="6" s="1"/>
  <c r="K221" i="6"/>
  <c r="AA226" i="6"/>
  <c r="AB226" i="6" s="1"/>
  <c r="K229" i="6"/>
  <c r="K239" i="6"/>
  <c r="AA244" i="6"/>
  <c r="AB244" i="6" s="1"/>
  <c r="K247" i="6"/>
  <c r="AA247" i="6"/>
  <c r="AB247" i="6" s="1"/>
  <c r="AA305" i="6"/>
  <c r="AB305" i="6" s="1"/>
  <c r="Y212" i="6"/>
  <c r="K216" i="6"/>
  <c r="Y220" i="6"/>
  <c r="K224" i="6"/>
  <c r="U256" i="6"/>
  <c r="Y228" i="6"/>
  <c r="K234" i="6"/>
  <c r="U266" i="6"/>
  <c r="Q267" i="6"/>
  <c r="Y238" i="6"/>
  <c r="K242" i="6"/>
  <c r="U274" i="6"/>
  <c r="Q275" i="6"/>
  <c r="Y246" i="6"/>
  <c r="U277" i="6"/>
  <c r="Q278" i="6"/>
  <c r="Y253" i="6"/>
  <c r="Y254" i="6"/>
  <c r="AA257" i="6"/>
  <c r="AB257" i="6" s="1"/>
  <c r="Y258" i="6"/>
  <c r="AA287" i="6"/>
  <c r="AB287" i="6" s="1"/>
  <c r="K258" i="6"/>
  <c r="AA258" i="6"/>
  <c r="AB258" i="6" s="1"/>
  <c r="AA272" i="6"/>
  <c r="AB272" i="6" s="1"/>
  <c r="Q318" i="6"/>
  <c r="Y330" i="6"/>
  <c r="AA216" i="6"/>
  <c r="AB216" i="6" s="1"/>
  <c r="AA224" i="6"/>
  <c r="AB224" i="6" s="1"/>
  <c r="U259" i="6"/>
  <c r="Q260" i="6"/>
  <c r="AA234" i="6"/>
  <c r="AB234" i="6" s="1"/>
  <c r="U269" i="6"/>
  <c r="Q270" i="6"/>
  <c r="AA242" i="6"/>
  <c r="AB242" i="6" s="1"/>
  <c r="Q279" i="6"/>
  <c r="Y263" i="6"/>
  <c r="K265" i="6"/>
  <c r="Y265" i="6"/>
  <c r="AA270" i="6"/>
  <c r="AB270" i="6" s="1"/>
  <c r="Y279" i="6"/>
  <c r="Q320" i="6"/>
  <c r="Q315" i="6"/>
  <c r="K214" i="6"/>
  <c r="U254" i="6"/>
  <c r="U264" i="6"/>
  <c r="Q265" i="6"/>
  <c r="U272" i="6"/>
  <c r="Q273" i="6"/>
  <c r="Y248" i="6"/>
  <c r="K249" i="6"/>
  <c r="Q281" i="6"/>
  <c r="AA253" i="6"/>
  <c r="AB253" i="6" s="1"/>
  <c r="AA254" i="6"/>
  <c r="AB254" i="6" s="1"/>
  <c r="Y266" i="6"/>
  <c r="Y268" i="6"/>
  <c r="K269" i="6"/>
  <c r="Q312" i="6"/>
  <c r="U330" i="6"/>
  <c r="U329" i="6"/>
  <c r="Y329" i="6"/>
  <c r="K330" i="6"/>
  <c r="K329" i="6"/>
  <c r="AA329" i="6"/>
  <c r="AB329" i="6" s="1"/>
  <c r="K217" i="6"/>
  <c r="U249" i="6"/>
  <c r="Q250" i="6"/>
  <c r="K225" i="6"/>
  <c r="U257" i="6"/>
  <c r="Q258" i="6"/>
  <c r="K235" i="6"/>
  <c r="U267" i="6"/>
  <c r="Q268" i="6"/>
  <c r="K243" i="6"/>
  <c r="U275" i="6"/>
  <c r="Q276" i="6"/>
  <c r="Q282" i="6"/>
  <c r="Y255" i="6"/>
  <c r="K256" i="6"/>
  <c r="AA262" i="6"/>
  <c r="AB262" i="6" s="1"/>
  <c r="U252" i="6"/>
  <c r="U262" i="6"/>
  <c r="Q263" i="6"/>
  <c r="U270" i="6"/>
  <c r="Q271" i="6"/>
  <c r="AA249" i="6"/>
  <c r="AB249" i="6" s="1"/>
  <c r="K255" i="6"/>
  <c r="AA256" i="6"/>
  <c r="AB256" i="6" s="1"/>
  <c r="U288" i="6"/>
  <c r="Y261" i="6"/>
  <c r="U296" i="6"/>
  <c r="K268" i="6"/>
  <c r="U298" i="6"/>
  <c r="Y271" i="6"/>
  <c r="Q301" i="6"/>
  <c r="K273" i="6"/>
  <c r="Y273" i="6"/>
  <c r="Q307" i="6"/>
  <c r="U308" i="6"/>
  <c r="Q309" i="6"/>
  <c r="U313" i="6"/>
  <c r="AA286" i="6"/>
  <c r="AB286" i="6" s="1"/>
  <c r="U316" i="6"/>
  <c r="Y298" i="6"/>
  <c r="AA303" i="6"/>
  <c r="AB303" i="6" s="1"/>
  <c r="AB307" i="6"/>
  <c r="AB310" i="6"/>
  <c r="Y312" i="6"/>
  <c r="AA250" i="6"/>
  <c r="AB250" i="6" s="1"/>
  <c r="U284" i="6"/>
  <c r="Q285" i="6"/>
  <c r="Q286" i="6"/>
  <c r="AA263" i="6"/>
  <c r="AB263" i="6" s="1"/>
  <c r="K266" i="6"/>
  <c r="AA271" i="6"/>
  <c r="AB271" i="6" s="1"/>
  <c r="K274" i="6"/>
  <c r="AA279" i="6"/>
  <c r="AB279" i="6" s="1"/>
  <c r="U310" i="6"/>
  <c r="Y285" i="6"/>
  <c r="K285" i="6"/>
  <c r="AA285" i="6"/>
  <c r="AB285" i="6" s="1"/>
  <c r="Y287" i="6"/>
  <c r="U317" i="6"/>
  <c r="AA297" i="6"/>
  <c r="AB297" i="6" s="1"/>
  <c r="Y301" i="6"/>
  <c r="Q331" i="6"/>
  <c r="Y303" i="6"/>
  <c r="K304" i="6"/>
  <c r="U335" i="6"/>
  <c r="Q338" i="6"/>
  <c r="U324" i="6"/>
  <c r="Y337" i="6"/>
  <c r="K338" i="6"/>
  <c r="K337" i="6"/>
  <c r="Y338" i="6"/>
  <c r="U370" i="6"/>
  <c r="AB344" i="6"/>
  <c r="U356" i="6"/>
  <c r="U293" i="6"/>
  <c r="Q294" i="6"/>
  <c r="AA266" i="6"/>
  <c r="AB266" i="6" s="1"/>
  <c r="U301" i="6"/>
  <c r="Q302" i="6"/>
  <c r="AA274" i="6"/>
  <c r="AB274" i="6" s="1"/>
  <c r="U309" i="6"/>
  <c r="AA280" i="6"/>
  <c r="AB280" i="6" s="1"/>
  <c r="Y282" i="6"/>
  <c r="AA282" i="6"/>
  <c r="AB282" i="6" s="1"/>
  <c r="Q321" i="6"/>
  <c r="Q322" i="6"/>
  <c r="U323" i="6"/>
  <c r="Y296" i="6"/>
  <c r="U340" i="6"/>
  <c r="AA311" i="6"/>
  <c r="AB311" i="6" s="1"/>
  <c r="AB315" i="6"/>
  <c r="AA316" i="6"/>
  <c r="AB316" i="6" s="1"/>
  <c r="U348" i="6"/>
  <c r="Y324" i="6"/>
  <c r="U354" i="6"/>
  <c r="AB327" i="6"/>
  <c r="K334" i="6"/>
  <c r="AA334" i="6"/>
  <c r="AB334" i="6" s="1"/>
  <c r="Y334" i="6"/>
  <c r="Y345" i="6"/>
  <c r="K346" i="6"/>
  <c r="K345" i="6"/>
  <c r="Y346" i="6"/>
  <c r="K357" i="6"/>
  <c r="AA356" i="6"/>
  <c r="AB356" i="6" s="1"/>
  <c r="Y356" i="6"/>
  <c r="K356" i="6"/>
  <c r="AA261" i="6"/>
  <c r="AB261" i="6" s="1"/>
  <c r="AA269" i="6"/>
  <c r="AB269" i="6" s="1"/>
  <c r="U304" i="6"/>
  <c r="Q305" i="6"/>
  <c r="AA277" i="6"/>
  <c r="AB277" i="6" s="1"/>
  <c r="AA281" i="6"/>
  <c r="AB281" i="6" s="1"/>
  <c r="Y288" i="6"/>
  <c r="K289" i="6"/>
  <c r="U319" i="6"/>
  <c r="U320" i="6"/>
  <c r="AA294" i="6"/>
  <c r="AB294" i="6" s="1"/>
  <c r="Y295" i="6"/>
  <c r="AA295" i="6"/>
  <c r="AB295" i="6" s="1"/>
  <c r="Y306" i="6"/>
  <c r="Q336" i="6"/>
  <c r="K308" i="6"/>
  <c r="Y308" i="6"/>
  <c r="U338" i="6"/>
  <c r="Q341" i="6"/>
  <c r="AA313" i="6"/>
  <c r="AB313" i="6" s="1"/>
  <c r="K342" i="6"/>
  <c r="AA342" i="6"/>
  <c r="AB342" i="6" s="1"/>
  <c r="Y342" i="6"/>
  <c r="Y353" i="6"/>
  <c r="K354" i="6"/>
  <c r="K353" i="6"/>
  <c r="U285" i="6"/>
  <c r="U286" i="6"/>
  <c r="K259" i="6"/>
  <c r="K267" i="6"/>
  <c r="U299" i="6"/>
  <c r="Q300" i="6"/>
  <c r="K275" i="6"/>
  <c r="U307" i="6"/>
  <c r="Q308" i="6"/>
  <c r="Y280" i="6"/>
  <c r="U312" i="6"/>
  <c r="Q313" i="6"/>
  <c r="K288" i="6"/>
  <c r="AA289" i="6"/>
  <c r="AB289" i="6" s="1"/>
  <c r="U322" i="6"/>
  <c r="K295" i="6"/>
  <c r="K296" i="6"/>
  <c r="AA299" i="6"/>
  <c r="AB299" i="6" s="1"/>
  <c r="AA302" i="6"/>
  <c r="AB302" i="6" s="1"/>
  <c r="Y304" i="6"/>
  <c r="Y309" i="6"/>
  <c r="Q339" i="6"/>
  <c r="Y311" i="6"/>
  <c r="K312" i="6"/>
  <c r="U343" i="6"/>
  <c r="Q346" i="6"/>
  <c r="AB325" i="6"/>
  <c r="K350" i="6"/>
  <c r="AA350" i="6"/>
  <c r="AB350" i="6" s="1"/>
  <c r="Y350" i="6"/>
  <c r="Q287" i="6"/>
  <c r="K262" i="6"/>
  <c r="U294" i="6"/>
  <c r="Q295" i="6"/>
  <c r="K270" i="6"/>
  <c r="U302" i="6"/>
  <c r="Q303" i="6"/>
  <c r="K278" i="6"/>
  <c r="Q311" i="6"/>
  <c r="Q316" i="6"/>
  <c r="AA288" i="6"/>
  <c r="AB288" i="6" s="1"/>
  <c r="Y290" i="6"/>
  <c r="AA291" i="6"/>
  <c r="AB291" i="6" s="1"/>
  <c r="U321" i="6"/>
  <c r="Y293" i="6"/>
  <c r="K293" i="6"/>
  <c r="AA293" i="6"/>
  <c r="AB293" i="6" s="1"/>
  <c r="Q325" i="6"/>
  <c r="Q326" i="6"/>
  <c r="U327" i="6"/>
  <c r="Y321" i="6"/>
  <c r="U355" i="6"/>
  <c r="AA337" i="6"/>
  <c r="AB337" i="6" s="1"/>
  <c r="U289" i="6"/>
  <c r="Q290" i="6"/>
  <c r="U297" i="6"/>
  <c r="Q298" i="6"/>
  <c r="U305" i="6"/>
  <c r="Q306" i="6"/>
  <c r="Q310" i="6"/>
  <c r="AA283" i="6"/>
  <c r="AB283" i="6" s="1"/>
  <c r="Q314" i="6"/>
  <c r="U315" i="6"/>
  <c r="Q317" i="6"/>
  <c r="AA321" i="6"/>
  <c r="AB321" i="6" s="1"/>
  <c r="K292" i="6"/>
  <c r="AA292" i="6"/>
  <c r="AB292" i="6" s="1"/>
  <c r="Q330" i="6"/>
  <c r="K311" i="6"/>
  <c r="Y314" i="6"/>
  <c r="Q344" i="6"/>
  <c r="K316" i="6"/>
  <c r="Y316" i="6"/>
  <c r="U346" i="6"/>
  <c r="Q347" i="6"/>
  <c r="Y327" i="6"/>
  <c r="K327" i="6"/>
  <c r="AA345" i="6"/>
  <c r="AB345" i="6" s="1"/>
  <c r="AA290" i="6"/>
  <c r="AB290" i="6" s="1"/>
  <c r="AA298" i="6"/>
  <c r="AB298" i="6" s="1"/>
  <c r="K301" i="6"/>
  <c r="U333" i="6"/>
  <c r="Q334" i="6"/>
  <c r="AA306" i="6"/>
  <c r="AB306" i="6" s="1"/>
  <c r="K309" i="6"/>
  <c r="U341" i="6"/>
  <c r="Q342" i="6"/>
  <c r="AA314" i="6"/>
  <c r="AB314" i="6" s="1"/>
  <c r="Q348" i="6"/>
  <c r="U349" i="6"/>
  <c r="Q351" i="6"/>
  <c r="AA326" i="6"/>
  <c r="AB326" i="6" s="1"/>
  <c r="AA333" i="6"/>
  <c r="AB333" i="6" s="1"/>
  <c r="AA341" i="6"/>
  <c r="AB341" i="6" s="1"/>
  <c r="Q403" i="6"/>
  <c r="Q401" i="6"/>
  <c r="U328" i="6"/>
  <c r="Q329" i="6"/>
  <c r="AA301" i="6"/>
  <c r="AB301" i="6" s="1"/>
  <c r="U336" i="6"/>
  <c r="Q337" i="6"/>
  <c r="AA309" i="6"/>
  <c r="AB309" i="6" s="1"/>
  <c r="U344" i="6"/>
  <c r="Q345" i="6"/>
  <c r="AA317" i="6"/>
  <c r="AB317" i="6" s="1"/>
  <c r="Y317" i="6"/>
  <c r="AA320" i="6"/>
  <c r="AB320" i="6" s="1"/>
  <c r="U350" i="6"/>
  <c r="U361" i="6"/>
  <c r="U364" i="6"/>
  <c r="U369" i="6"/>
  <c r="U372" i="6"/>
  <c r="U377" i="6"/>
  <c r="AB368" i="6"/>
  <c r="Q324" i="6"/>
  <c r="AA296" i="6"/>
  <c r="AB296" i="6" s="1"/>
  <c r="U331" i="6"/>
  <c r="Q332" i="6"/>
  <c r="AA304" i="6"/>
  <c r="AB304" i="6" s="1"/>
  <c r="U339" i="6"/>
  <c r="Q340" i="6"/>
  <c r="AA312" i="6"/>
  <c r="AB312" i="6" s="1"/>
  <c r="Y335" i="6"/>
  <c r="K335" i="6"/>
  <c r="AA335" i="6"/>
  <c r="AB335" i="6" s="1"/>
  <c r="Y343" i="6"/>
  <c r="K343" i="6"/>
  <c r="AA343" i="6"/>
  <c r="AB343" i="6" s="1"/>
  <c r="Y351" i="6"/>
  <c r="K351" i="6"/>
  <c r="AA351" i="6"/>
  <c r="AB351" i="6" s="1"/>
  <c r="AA355" i="6"/>
  <c r="AB355" i="6" s="1"/>
  <c r="Y370" i="6"/>
  <c r="AA371" i="6"/>
  <c r="AB371" i="6" s="1"/>
  <c r="Q376" i="6"/>
  <c r="Q408" i="6"/>
  <c r="Q405" i="6"/>
  <c r="K286" i="6"/>
  <c r="U318" i="6"/>
  <c r="Q319" i="6"/>
  <c r="K294" i="6"/>
  <c r="U326" i="6"/>
  <c r="Q327" i="6"/>
  <c r="K302" i="6"/>
  <c r="U334" i="6"/>
  <c r="Q335" i="6"/>
  <c r="K310" i="6"/>
  <c r="U342" i="6"/>
  <c r="Q343" i="6"/>
  <c r="U347" i="6"/>
  <c r="Y319" i="6"/>
  <c r="K319" i="6"/>
  <c r="AA319" i="6"/>
  <c r="AB319" i="6" s="1"/>
  <c r="U351" i="6"/>
  <c r="Q353" i="6"/>
  <c r="Q358" i="6"/>
  <c r="Y332" i="6"/>
  <c r="Q363" i="6"/>
  <c r="Y340" i="6"/>
  <c r="Y348" i="6"/>
  <c r="Q379" i="6"/>
  <c r="Q395" i="6"/>
  <c r="AA374" i="6"/>
  <c r="AB374" i="6" s="1"/>
  <c r="AB395" i="6"/>
  <c r="AB398" i="6"/>
  <c r="K297" i="6"/>
  <c r="K305" i="6"/>
  <c r="K313" i="6"/>
  <c r="K318" i="6"/>
  <c r="AA318" i="6"/>
  <c r="AB318" i="6" s="1"/>
  <c r="Q356" i="6"/>
  <c r="U357" i="6"/>
  <c r="U367" i="6"/>
  <c r="U375" i="6"/>
  <c r="Q381" i="6"/>
  <c r="Y373" i="6"/>
  <c r="U407" i="6"/>
  <c r="U391" i="6"/>
  <c r="U386" i="6"/>
  <c r="Y322" i="6"/>
  <c r="K323" i="6"/>
  <c r="U352" i="6"/>
  <c r="AA328" i="6"/>
  <c r="AB328" i="6" s="1"/>
  <c r="AA331" i="6"/>
  <c r="AB331" i="6" s="1"/>
  <c r="AA339" i="6"/>
  <c r="AB339" i="6" s="1"/>
  <c r="AA347" i="6"/>
  <c r="AB347" i="6" s="1"/>
  <c r="U359" i="6"/>
  <c r="AA363" i="6"/>
  <c r="AB363" i="6" s="1"/>
  <c r="U395" i="6"/>
  <c r="Y375" i="6"/>
  <c r="K376" i="6"/>
  <c r="AA375" i="6"/>
  <c r="AB375" i="6" s="1"/>
  <c r="K375" i="6"/>
  <c r="Y380" i="6"/>
  <c r="K380" i="6"/>
  <c r="AA380" i="6"/>
  <c r="AB380" i="6" s="1"/>
  <c r="AB391" i="6"/>
  <c r="Y323" i="6"/>
  <c r="AA324" i="6"/>
  <c r="AB324" i="6" s="1"/>
  <c r="Y331" i="6"/>
  <c r="AA332" i="6"/>
  <c r="AB332" i="6" s="1"/>
  <c r="Y339" i="6"/>
  <c r="AA340" i="6"/>
  <c r="AB340" i="6" s="1"/>
  <c r="Y347" i="6"/>
  <c r="AA348" i="6"/>
  <c r="AB348" i="6" s="1"/>
  <c r="U388" i="6"/>
  <c r="U390" i="6"/>
  <c r="Q391" i="6"/>
  <c r="Q393" i="6"/>
  <c r="Q396" i="6"/>
  <c r="Q398" i="6"/>
  <c r="U400" i="6"/>
  <c r="U405" i="6"/>
  <c r="Y378" i="6"/>
  <c r="Y381" i="6"/>
  <c r="Q411" i="6"/>
  <c r="Y383" i="6"/>
  <c r="K384" i="6"/>
  <c r="U415" i="6"/>
  <c r="Y410" i="6"/>
  <c r="K410" i="6"/>
  <c r="AA410" i="6"/>
  <c r="AB410" i="6" s="1"/>
  <c r="Y421" i="6"/>
  <c r="Y388" i="6"/>
  <c r="K388" i="6"/>
  <c r="AA330" i="6"/>
  <c r="AB330" i="6" s="1"/>
  <c r="U365" i="6"/>
  <c r="Q366" i="6"/>
  <c r="AA338" i="6"/>
  <c r="AB338" i="6" s="1"/>
  <c r="U373" i="6"/>
  <c r="Q374" i="6"/>
  <c r="AA346" i="6"/>
  <c r="AB346" i="6" s="1"/>
  <c r="U381" i="6"/>
  <c r="Q382" i="6"/>
  <c r="Y354" i="6"/>
  <c r="Q385" i="6"/>
  <c r="Y359" i="6"/>
  <c r="K360" i="6"/>
  <c r="U393" i="6"/>
  <c r="U396" i="6"/>
  <c r="AA367" i="6"/>
  <c r="AB367" i="6" s="1"/>
  <c r="U398" i="6"/>
  <c r="Q399" i="6"/>
  <c r="Q406" i="6"/>
  <c r="U408" i="6"/>
  <c r="U413" i="6"/>
  <c r="Y386" i="6"/>
  <c r="Y389" i="6"/>
  <c r="Y391" i="6"/>
  <c r="K392" i="6"/>
  <c r="K320" i="6"/>
  <c r="K328" i="6"/>
  <c r="U360" i="6"/>
  <c r="Q361" i="6"/>
  <c r="K336" i="6"/>
  <c r="U368" i="6"/>
  <c r="Q369" i="6"/>
  <c r="K344" i="6"/>
  <c r="U376" i="6"/>
  <c r="Q377" i="6"/>
  <c r="K352" i="6"/>
  <c r="U387" i="6"/>
  <c r="Y364" i="6"/>
  <c r="K364" i="6"/>
  <c r="Q397" i="6"/>
  <c r="AA379" i="6"/>
  <c r="AB379" i="6" s="1"/>
  <c r="AA382" i="6"/>
  <c r="AB382" i="6" s="1"/>
  <c r="AB384" i="6"/>
  <c r="Y396" i="6"/>
  <c r="K397" i="6"/>
  <c r="K396" i="6"/>
  <c r="U426" i="6"/>
  <c r="U432" i="6"/>
  <c r="K331" i="6"/>
  <c r="U363" i="6"/>
  <c r="Q364" i="6"/>
  <c r="K339" i="6"/>
  <c r="U371" i="6"/>
  <c r="Q372" i="6"/>
  <c r="K347" i="6"/>
  <c r="U379" i="6"/>
  <c r="Q380" i="6"/>
  <c r="Y357" i="6"/>
  <c r="AA358" i="6"/>
  <c r="AB358" i="6" s="1"/>
  <c r="K359" i="6"/>
  <c r="U389" i="6"/>
  <c r="Y362" i="6"/>
  <c r="Y365" i="6"/>
  <c r="Y367" i="6"/>
  <c r="K368" i="6"/>
  <c r="U404" i="6"/>
  <c r="Q409" i="6"/>
  <c r="Q414" i="6"/>
  <c r="U416" i="6"/>
  <c r="K391" i="6"/>
  <c r="Y394" i="6"/>
  <c r="Y397" i="6"/>
  <c r="Y399" i="6"/>
  <c r="AA399" i="6"/>
  <c r="AB399" i="6" s="1"/>
  <c r="Q422" i="6"/>
  <c r="U358" i="6"/>
  <c r="Q359" i="6"/>
  <c r="U366" i="6"/>
  <c r="Q367" i="6"/>
  <c r="U374" i="6"/>
  <c r="Q375" i="6"/>
  <c r="U382" i="6"/>
  <c r="Q383" i="6"/>
  <c r="U384" i="6"/>
  <c r="U385" i="6"/>
  <c r="AA360" i="6"/>
  <c r="AB360" i="6" s="1"/>
  <c r="Q400" i="6"/>
  <c r="Y372" i="6"/>
  <c r="K373" i="6"/>
  <c r="K372" i="6"/>
  <c r="U402" i="6"/>
  <c r="AA388" i="6"/>
  <c r="AB388" i="6" s="1"/>
  <c r="AB390" i="6"/>
  <c r="Q437" i="6"/>
  <c r="Q436" i="6"/>
  <c r="U443" i="6"/>
  <c r="U420" i="6"/>
  <c r="AA361" i="6"/>
  <c r="AB361" i="6" s="1"/>
  <c r="AA369" i="6"/>
  <c r="AB369" i="6" s="1"/>
  <c r="AA377" i="6"/>
  <c r="AB377" i="6" s="1"/>
  <c r="AA385" i="6"/>
  <c r="AB385" i="6" s="1"/>
  <c r="AA393" i="6"/>
  <c r="AB393" i="6" s="1"/>
  <c r="U428" i="6"/>
  <c r="Q433" i="6"/>
  <c r="AA405" i="6"/>
  <c r="AB405" i="6" s="1"/>
  <c r="Y407" i="6"/>
  <c r="Q441" i="6"/>
  <c r="Y415" i="6"/>
  <c r="AA423" i="6"/>
  <c r="AB423" i="6" s="1"/>
  <c r="AA427" i="6"/>
  <c r="AB427" i="6" s="1"/>
  <c r="Y430" i="6"/>
  <c r="Y433" i="6"/>
  <c r="Y435" i="6"/>
  <c r="K435" i="6"/>
  <c r="AA435" i="6"/>
  <c r="AB435" i="6" s="1"/>
  <c r="Y361" i="6"/>
  <c r="AA362" i="6"/>
  <c r="AB362" i="6" s="1"/>
  <c r="K365" i="6"/>
  <c r="Y369" i="6"/>
  <c r="AA370" i="6"/>
  <c r="AB370" i="6" s="1"/>
  <c r="Y377" i="6"/>
  <c r="AA378" i="6"/>
  <c r="AB378" i="6" s="1"/>
  <c r="K381" i="6"/>
  <c r="Y385" i="6"/>
  <c r="AA386" i="6"/>
  <c r="AB386" i="6" s="1"/>
  <c r="K389" i="6"/>
  <c r="Y393" i="6"/>
  <c r="AA394" i="6"/>
  <c r="AB394" i="6" s="1"/>
  <c r="U431" i="6"/>
  <c r="U437" i="6"/>
  <c r="AA409" i="6"/>
  <c r="AB409" i="6" s="1"/>
  <c r="U445" i="6"/>
  <c r="Y418" i="6"/>
  <c r="K418" i="6"/>
  <c r="AA420" i="6"/>
  <c r="AB420" i="6" s="1"/>
  <c r="AA424" i="6"/>
  <c r="AB424" i="6" s="1"/>
  <c r="Y506" i="6"/>
  <c r="K507" i="6"/>
  <c r="K506" i="6"/>
  <c r="AA506" i="6"/>
  <c r="AB506" i="6" s="1"/>
  <c r="AA357" i="6"/>
  <c r="AB357" i="6" s="1"/>
  <c r="AA365" i="6"/>
  <c r="AB365" i="6" s="1"/>
  <c r="AA373" i="6"/>
  <c r="AB373" i="6" s="1"/>
  <c r="AA381" i="6"/>
  <c r="AB381" i="6" s="1"/>
  <c r="Q417" i="6"/>
  <c r="AA389" i="6"/>
  <c r="AB389" i="6" s="1"/>
  <c r="U424" i="6"/>
  <c r="Q425" i="6"/>
  <c r="AA397" i="6"/>
  <c r="AB397" i="6" s="1"/>
  <c r="Q429" i="6"/>
  <c r="U430" i="6"/>
  <c r="Y402" i="6"/>
  <c r="K402" i="6"/>
  <c r="AA402" i="6"/>
  <c r="AB402" i="6" s="1"/>
  <c r="Y404" i="6"/>
  <c r="U440" i="6"/>
  <c r="AA412" i="6"/>
  <c r="AB412" i="6" s="1"/>
  <c r="Y413" i="6"/>
  <c r="K414" i="6"/>
  <c r="AA413" i="6"/>
  <c r="AB413" i="6" s="1"/>
  <c r="K363" i="6"/>
  <c r="K371" i="6"/>
  <c r="U403" i="6"/>
  <c r="Q404" i="6"/>
  <c r="K379" i="6"/>
  <c r="U411" i="6"/>
  <c r="Q412" i="6"/>
  <c r="K387" i="6"/>
  <c r="U419" i="6"/>
  <c r="Q420" i="6"/>
  <c r="K395" i="6"/>
  <c r="U427" i="6"/>
  <c r="Q428" i="6"/>
  <c r="AA401" i="6"/>
  <c r="AB401" i="6" s="1"/>
  <c r="K404" i="6"/>
  <c r="AA408" i="6"/>
  <c r="AB408" i="6" s="1"/>
  <c r="AA411" i="6"/>
  <c r="AB411" i="6" s="1"/>
  <c r="K413" i="6"/>
  <c r="Q444" i="6"/>
  <c r="AA416" i="6"/>
  <c r="AB416" i="6" s="1"/>
  <c r="Y417" i="6"/>
  <c r="AA422" i="6"/>
  <c r="AB422" i="6" s="1"/>
  <c r="AA446" i="6"/>
  <c r="AB446" i="6" s="1"/>
  <c r="Y457" i="6"/>
  <c r="K358" i="6"/>
  <c r="K366" i="6"/>
  <c r="K374" i="6"/>
  <c r="U406" i="6"/>
  <c r="Q407" i="6"/>
  <c r="K382" i="6"/>
  <c r="U414" i="6"/>
  <c r="Q415" i="6"/>
  <c r="K390" i="6"/>
  <c r="U422" i="6"/>
  <c r="Q423" i="6"/>
  <c r="K398" i="6"/>
  <c r="K401" i="6"/>
  <c r="AA404" i="6"/>
  <c r="AB404" i="6" s="1"/>
  <c r="Y405" i="6"/>
  <c r="K406" i="6"/>
  <c r="U435" i="6"/>
  <c r="U436" i="6"/>
  <c r="Q439" i="6"/>
  <c r="AA417" i="6"/>
  <c r="AB417" i="6" s="1"/>
  <c r="Y425" i="6"/>
  <c r="AA425" i="6"/>
  <c r="AB425" i="6" s="1"/>
  <c r="K425" i="6"/>
  <c r="U467" i="6"/>
  <c r="U401" i="6"/>
  <c r="Q402" i="6"/>
  <c r="U409" i="6"/>
  <c r="Q410" i="6"/>
  <c r="U417" i="6"/>
  <c r="Q418" i="6"/>
  <c r="U425" i="6"/>
  <c r="Q426" i="6"/>
  <c r="U429" i="6"/>
  <c r="Q432" i="6"/>
  <c r="AA406" i="6"/>
  <c r="AB406" i="6" s="1"/>
  <c r="Q438" i="6"/>
  <c r="U444" i="6"/>
  <c r="U446" i="6"/>
  <c r="U452" i="6"/>
  <c r="Q431" i="6"/>
  <c r="U468" i="6"/>
  <c r="U439" i="6"/>
  <c r="Q440" i="6"/>
  <c r="U447" i="6"/>
  <c r="Q448" i="6"/>
  <c r="U458" i="6"/>
  <c r="AA439" i="6"/>
  <c r="AB439" i="6" s="1"/>
  <c r="AA442" i="6"/>
  <c r="AB442" i="6" s="1"/>
  <c r="AA451" i="6"/>
  <c r="AB451" i="6" s="1"/>
  <c r="AA456" i="6"/>
  <c r="AB456" i="6" s="1"/>
  <c r="U434" i="6"/>
  <c r="Q435" i="6"/>
  <c r="Y406" i="6"/>
  <c r="AA407" i="6"/>
  <c r="AB407" i="6" s="1"/>
  <c r="U442" i="6"/>
  <c r="Q443" i="6"/>
  <c r="AA415" i="6"/>
  <c r="AB415" i="6" s="1"/>
  <c r="U450" i="6"/>
  <c r="Q451" i="6"/>
  <c r="Q456" i="6"/>
  <c r="AA429" i="6"/>
  <c r="AB429" i="6" s="1"/>
  <c r="Q460" i="6"/>
  <c r="K432" i="6"/>
  <c r="Y432" i="6"/>
  <c r="U462" i="6"/>
  <c r="AA437" i="6"/>
  <c r="AB437" i="6" s="1"/>
  <c r="AA462" i="6"/>
  <c r="AB462" i="6" s="1"/>
  <c r="Y462" i="6"/>
  <c r="K462" i="6"/>
  <c r="U448" i="6"/>
  <c r="Q449" i="6"/>
  <c r="AA421" i="6"/>
  <c r="AB421" i="6" s="1"/>
  <c r="U456" i="6"/>
  <c r="Y428" i="6"/>
  <c r="K428" i="6"/>
  <c r="AA428" i="6"/>
  <c r="AB428" i="6" s="1"/>
  <c r="Q459" i="6"/>
  <c r="AA443" i="6"/>
  <c r="AB443" i="6" s="1"/>
  <c r="Y449" i="6"/>
  <c r="AB463" i="6"/>
  <c r="K403" i="6"/>
  <c r="K411" i="6"/>
  <c r="K419" i="6"/>
  <c r="U451" i="6"/>
  <c r="Q452" i="6"/>
  <c r="U455" i="6"/>
  <c r="U463" i="6"/>
  <c r="Y438" i="6"/>
  <c r="K440" i="6"/>
  <c r="Y440" i="6"/>
  <c r="U470" i="6"/>
  <c r="AA450" i="6"/>
  <c r="AB450" i="6" s="1"/>
  <c r="Q492" i="6"/>
  <c r="AA403" i="6"/>
  <c r="AB403" i="6" s="1"/>
  <c r="Q447" i="6"/>
  <c r="AB448" i="6"/>
  <c r="AA419" i="6"/>
  <c r="AB419" i="6" s="1"/>
  <c r="K422" i="6"/>
  <c r="U454" i="6"/>
  <c r="AA426" i="6"/>
  <c r="AB426" i="6" s="1"/>
  <c r="U459" i="6"/>
  <c r="AA431" i="6"/>
  <c r="AB431" i="6" s="1"/>
  <c r="AA434" i="6"/>
  <c r="AB434" i="6" s="1"/>
  <c r="Y436" i="6"/>
  <c r="Y443" i="6"/>
  <c r="Y451" i="6"/>
  <c r="K452" i="6"/>
  <c r="U433" i="6"/>
  <c r="Q434" i="6"/>
  <c r="U441" i="6"/>
  <c r="Q442" i="6"/>
  <c r="U449" i="6"/>
  <c r="Q450" i="6"/>
  <c r="AA454" i="6"/>
  <c r="AB454" i="6" s="1"/>
  <c r="U457" i="6"/>
  <c r="Q458" i="6"/>
  <c r="Y429" i="6"/>
  <c r="AA430" i="6"/>
  <c r="AB430" i="6" s="1"/>
  <c r="K433" i="6"/>
  <c r="U465" i="6"/>
  <c r="Q466" i="6"/>
  <c r="Y437" i="6"/>
  <c r="AA438" i="6"/>
  <c r="AB438" i="6" s="1"/>
  <c r="K441" i="6"/>
  <c r="U473" i="6"/>
  <c r="Q477" i="6"/>
  <c r="Q484" i="6"/>
  <c r="Q493" i="6"/>
  <c r="U460" i="6"/>
  <c r="Q461" i="6"/>
  <c r="AA433" i="6"/>
  <c r="AB433" i="6" s="1"/>
  <c r="K436" i="6"/>
  <c r="Q469" i="6"/>
  <c r="AB470" i="6"/>
  <c r="AA441" i="6"/>
  <c r="AB441" i="6" s="1"/>
  <c r="U474" i="6"/>
  <c r="Q476" i="6"/>
  <c r="AA453" i="6"/>
  <c r="AB453" i="6" s="1"/>
  <c r="Q487" i="6"/>
  <c r="AA461" i="6"/>
  <c r="AB461" i="6" s="1"/>
  <c r="AA466" i="6"/>
  <c r="AB466" i="6" s="1"/>
  <c r="Y476" i="6"/>
  <c r="AA477" i="6"/>
  <c r="AB477" i="6" s="1"/>
  <c r="U532" i="6"/>
  <c r="U520" i="6"/>
  <c r="Q464" i="6"/>
  <c r="AA436" i="6"/>
  <c r="AB436" i="6" s="1"/>
  <c r="U471" i="6"/>
  <c r="Q472" i="6"/>
  <c r="Y444" i="6"/>
  <c r="K445" i="6"/>
  <c r="AA445" i="6"/>
  <c r="AB445" i="6" s="1"/>
  <c r="Q479" i="6"/>
  <c r="Q483" i="6"/>
  <c r="K456" i="6"/>
  <c r="Y456" i="6"/>
  <c r="K478" i="6"/>
  <c r="Y478" i="6"/>
  <c r="K479" i="6"/>
  <c r="K434" i="6"/>
  <c r="U466" i="6"/>
  <c r="Q467" i="6"/>
  <c r="K442" i="6"/>
  <c r="AA444" i="6"/>
  <c r="AB444" i="6" s="1"/>
  <c r="Q475" i="6"/>
  <c r="Y447" i="6"/>
  <c r="K448" i="6"/>
  <c r="Y448" i="6"/>
  <c r="Y460" i="6"/>
  <c r="Q491" i="6"/>
  <c r="Q500" i="6"/>
  <c r="K429" i="6"/>
  <c r="U461" i="6"/>
  <c r="Q462" i="6"/>
  <c r="K437" i="6"/>
  <c r="U469" i="6"/>
  <c r="Q470" i="6"/>
  <c r="Y441" i="6"/>
  <c r="U476" i="6"/>
  <c r="AA455" i="6"/>
  <c r="AB455" i="6" s="1"/>
  <c r="AA465" i="6"/>
  <c r="AB465" i="6" s="1"/>
  <c r="Y466" i="6"/>
  <c r="K467" i="6"/>
  <c r="K466" i="6"/>
  <c r="Y529" i="6"/>
  <c r="Q457" i="6"/>
  <c r="U464" i="6"/>
  <c r="Q465" i="6"/>
  <c r="U472" i="6"/>
  <c r="Q473" i="6"/>
  <c r="U475" i="6"/>
  <c r="AA447" i="6"/>
  <c r="AB447" i="6" s="1"/>
  <c r="AA458" i="6"/>
  <c r="AB458" i="6" s="1"/>
  <c r="Y459" i="6"/>
  <c r="K460" i="6"/>
  <c r="AA488" i="6"/>
  <c r="AB488" i="6" s="1"/>
  <c r="AA459" i="6"/>
  <c r="AB459" i="6" s="1"/>
  <c r="U491" i="6"/>
  <c r="K463" i="6"/>
  <c r="AA473" i="6"/>
  <c r="AB473" i="6" s="1"/>
  <c r="AA478" i="6"/>
  <c r="AB478" i="6" s="1"/>
  <c r="AA495" i="6"/>
  <c r="AB495" i="6" s="1"/>
  <c r="Y445" i="6"/>
  <c r="K449" i="6"/>
  <c r="Q482" i="6"/>
  <c r="K457" i="6"/>
  <c r="U489" i="6"/>
  <c r="Q490" i="6"/>
  <c r="U493" i="6"/>
  <c r="Y468" i="6"/>
  <c r="Q498" i="6"/>
  <c r="K470" i="6"/>
  <c r="Y470" i="6"/>
  <c r="U500" i="6"/>
  <c r="AA475" i="6"/>
  <c r="AB475" i="6" s="1"/>
  <c r="Y515" i="6"/>
  <c r="K516" i="6"/>
  <c r="AA515" i="6"/>
  <c r="AB515" i="6" s="1"/>
  <c r="K515" i="6"/>
  <c r="AA449" i="6"/>
  <c r="AB449" i="6" s="1"/>
  <c r="U484" i="6"/>
  <c r="Q485" i="6"/>
  <c r="AA457" i="6"/>
  <c r="AB457" i="6" s="1"/>
  <c r="AA464" i="6"/>
  <c r="AB464" i="6" s="1"/>
  <c r="Y471" i="6"/>
  <c r="Q501" i="6"/>
  <c r="Y473" i="6"/>
  <c r="U505" i="6"/>
  <c r="AA502" i="6"/>
  <c r="AB502" i="6" s="1"/>
  <c r="Y520" i="6"/>
  <c r="K520" i="6"/>
  <c r="AA520" i="6"/>
  <c r="AB520" i="6" s="1"/>
  <c r="K525" i="6"/>
  <c r="Y525" i="6"/>
  <c r="AA525" i="6"/>
  <c r="AB525" i="6" s="1"/>
  <c r="K526" i="6"/>
  <c r="Q480" i="6"/>
  <c r="AB481" i="6"/>
  <c r="AA452" i="6"/>
  <c r="AB452" i="6" s="1"/>
  <c r="U487" i="6"/>
  <c r="Q488" i="6"/>
  <c r="AA460" i="6"/>
  <c r="AB460" i="6" s="1"/>
  <c r="K497" i="6"/>
  <c r="K498" i="6"/>
  <c r="AA497" i="6"/>
  <c r="AB497" i="6" s="1"/>
  <c r="Y497" i="6"/>
  <c r="U477" i="6"/>
  <c r="Q478" i="6"/>
  <c r="K453" i="6"/>
  <c r="U485" i="6"/>
  <c r="Q486" i="6"/>
  <c r="U496" i="6"/>
  <c r="AA469" i="6"/>
  <c r="AB469" i="6" s="1"/>
  <c r="AA472" i="6"/>
  <c r="AB472" i="6" s="1"/>
  <c r="Y474" i="6"/>
  <c r="Q513" i="6"/>
  <c r="U480" i="6"/>
  <c r="Q481" i="6"/>
  <c r="Y452" i="6"/>
  <c r="U488" i="6"/>
  <c r="Q489" i="6"/>
  <c r="U492" i="6"/>
  <c r="Q494" i="6"/>
  <c r="AA467" i="6"/>
  <c r="AB467" i="6" s="1"/>
  <c r="AA479" i="6"/>
  <c r="AB479" i="6" s="1"/>
  <c r="U510" i="6"/>
  <c r="U509" i="6"/>
  <c r="U495" i="6"/>
  <c r="Q496" i="6"/>
  <c r="AA468" i="6"/>
  <c r="AB468" i="6" s="1"/>
  <c r="K471" i="6"/>
  <c r="U503" i="6"/>
  <c r="Q504" i="6"/>
  <c r="AA476" i="6"/>
  <c r="AB476" i="6" s="1"/>
  <c r="AA480" i="6"/>
  <c r="AB480" i="6" s="1"/>
  <c r="AA510" i="6"/>
  <c r="AB510" i="6" s="1"/>
  <c r="Y481" i="6"/>
  <c r="K482" i="6"/>
  <c r="AB511" i="6"/>
  <c r="Q514" i="6"/>
  <c r="AA493" i="6"/>
  <c r="AB493" i="6" s="1"/>
  <c r="K503" i="6"/>
  <c r="Y503" i="6"/>
  <c r="AB536" i="6"/>
  <c r="Y540" i="6"/>
  <c r="K541" i="6"/>
  <c r="K540" i="6"/>
  <c r="AA540" i="6"/>
  <c r="AB540" i="6" s="1"/>
  <c r="U498" i="6"/>
  <c r="Q499" i="6"/>
  <c r="AA471" i="6"/>
  <c r="AB471" i="6" s="1"/>
  <c r="K474" i="6"/>
  <c r="U506" i="6"/>
  <c r="Q507" i="6"/>
  <c r="U513" i="6"/>
  <c r="Y492" i="6"/>
  <c r="AA496" i="6"/>
  <c r="AB496" i="6" s="1"/>
  <c r="Q502" i="6"/>
  <c r="AA474" i="6"/>
  <c r="AB474" i="6" s="1"/>
  <c r="Q508" i="6"/>
  <c r="AA490" i="6"/>
  <c r="AB490" i="6" s="1"/>
  <c r="Y491" i="6"/>
  <c r="AA491" i="6"/>
  <c r="AB491" i="6" s="1"/>
  <c r="AA501" i="6"/>
  <c r="AB501" i="6" s="1"/>
  <c r="AA504" i="6"/>
  <c r="AB504" i="6" s="1"/>
  <c r="AA505" i="6"/>
  <c r="AB505" i="6" s="1"/>
  <c r="K464" i="6"/>
  <c r="Q497" i="6"/>
  <c r="K472" i="6"/>
  <c r="U504" i="6"/>
  <c r="Q505" i="6"/>
  <c r="Y483" i="6"/>
  <c r="AA512" i="6"/>
  <c r="AB512" i="6" s="1"/>
  <c r="AA483" i="6"/>
  <c r="AB483" i="6" s="1"/>
  <c r="AB513" i="6"/>
  <c r="U514" i="6"/>
  <c r="U515" i="6"/>
  <c r="AA487" i="6"/>
  <c r="AB487" i="6" s="1"/>
  <c r="K491" i="6"/>
  <c r="K492" i="6"/>
  <c r="U499" i="6"/>
  <c r="K475" i="6"/>
  <c r="U507" i="6"/>
  <c r="Q510" i="6"/>
  <c r="AA485" i="6"/>
  <c r="AB485" i="6" s="1"/>
  <c r="U518" i="6"/>
  <c r="Y499" i="6"/>
  <c r="Y501" i="6"/>
  <c r="K502" i="6"/>
  <c r="K505" i="6"/>
  <c r="U494" i="6"/>
  <c r="Q495" i="6"/>
  <c r="U502" i="6"/>
  <c r="Q503" i="6"/>
  <c r="U508" i="6"/>
  <c r="Q509" i="6"/>
  <c r="K484" i="6"/>
  <c r="Y486" i="6"/>
  <c r="K487" i="6"/>
  <c r="AA486" i="6"/>
  <c r="AB486" i="6" s="1"/>
  <c r="Y489" i="6"/>
  <c r="K490" i="6"/>
  <c r="K489" i="6"/>
  <c r="AA489" i="6"/>
  <c r="AB489" i="6" s="1"/>
  <c r="AA494" i="6"/>
  <c r="AB494" i="6" s="1"/>
  <c r="AA523" i="6"/>
  <c r="AB523" i="6" s="1"/>
  <c r="Q524" i="6"/>
  <c r="AA503" i="6"/>
  <c r="AB503" i="6" s="1"/>
  <c r="U534" i="6"/>
  <c r="U521" i="6"/>
  <c r="Q522" i="6"/>
  <c r="U525" i="6"/>
  <c r="U538" i="6"/>
  <c r="AB533" i="6"/>
  <c r="U511" i="6"/>
  <c r="Q512" i="6"/>
  <c r="AA484" i="6"/>
  <c r="AB484" i="6" s="1"/>
  <c r="U519" i="6"/>
  <c r="Q520" i="6"/>
  <c r="AA492" i="6"/>
  <c r="AB492" i="6" s="1"/>
  <c r="Y496" i="6"/>
  <c r="Q526" i="6"/>
  <c r="Q533" i="6"/>
  <c r="Y509" i="6"/>
  <c r="K510" i="6"/>
  <c r="AA509" i="6"/>
  <c r="AB509" i="6" s="1"/>
  <c r="AA516" i="6"/>
  <c r="AB516" i="6" s="1"/>
  <c r="Q515" i="6"/>
  <c r="U522" i="6"/>
  <c r="K496" i="6"/>
  <c r="Y498" i="6"/>
  <c r="AA500" i="6"/>
  <c r="AB500" i="6" s="1"/>
  <c r="Q531" i="6"/>
  <c r="Q534" i="6"/>
  <c r="Q539" i="6"/>
  <c r="Q552" i="6"/>
  <c r="Q553" i="6"/>
  <c r="AB531" i="6"/>
  <c r="AA482" i="6"/>
  <c r="AB482" i="6" s="1"/>
  <c r="K485" i="6"/>
  <c r="U517" i="6"/>
  <c r="Q518" i="6"/>
  <c r="K493" i="6"/>
  <c r="U523" i="6"/>
  <c r="U524" i="6"/>
  <c r="U528" i="6"/>
  <c r="U533" i="6"/>
  <c r="U536" i="6"/>
  <c r="AA508" i="6"/>
  <c r="AB508" i="6" s="1"/>
  <c r="K509" i="6"/>
  <c r="U542" i="6"/>
  <c r="AA519" i="6"/>
  <c r="AB519" i="6" s="1"/>
  <c r="Y541" i="6"/>
  <c r="U512" i="6"/>
  <c r="Y484" i="6"/>
  <c r="Q521" i="6"/>
  <c r="K495" i="6"/>
  <c r="U526" i="6"/>
  <c r="AA498" i="6"/>
  <c r="AB498" i="6" s="1"/>
  <c r="U530" i="6"/>
  <c r="AA527" i="6"/>
  <c r="AB527" i="6" s="1"/>
  <c r="U531" i="6"/>
  <c r="Q532" i="6"/>
  <c r="U539" i="6"/>
  <c r="U540" i="6"/>
  <c r="AA514" i="6"/>
  <c r="AB514" i="6" s="1"/>
  <c r="Y523" i="6"/>
  <c r="K524" i="6"/>
  <c r="K523" i="6"/>
  <c r="Y534" i="6"/>
  <c r="AA499" i="6"/>
  <c r="AB499" i="6" s="1"/>
  <c r="AA507" i="6"/>
  <c r="AB507" i="6" s="1"/>
  <c r="K511" i="6"/>
  <c r="K512" i="6"/>
  <c r="K513" i="6"/>
  <c r="Y513" i="6"/>
  <c r="Q544" i="6"/>
  <c r="K517" i="6"/>
  <c r="Y517" i="6"/>
  <c r="AA517" i="6"/>
  <c r="AB517" i="6" s="1"/>
  <c r="Y518" i="6"/>
  <c r="AA530" i="6"/>
  <c r="AB530" i="6" s="1"/>
  <c r="Y567" i="6"/>
  <c r="U529" i="6"/>
  <c r="Q530" i="6"/>
  <c r="U537" i="6"/>
  <c r="Q538" i="6"/>
  <c r="Q545" i="6"/>
  <c r="U550" i="6"/>
  <c r="AA524" i="6"/>
  <c r="AB524" i="6" s="1"/>
  <c r="Y526" i="6"/>
  <c r="Q543" i="6"/>
  <c r="U544" i="6"/>
  <c r="Q548" i="6"/>
  <c r="Y521" i="6"/>
  <c r="Q551" i="6"/>
  <c r="Y531" i="6"/>
  <c r="K532" i="6"/>
  <c r="K531" i="6"/>
  <c r="Y532" i="6"/>
  <c r="U527" i="6"/>
  <c r="Q528" i="6"/>
  <c r="U535" i="6"/>
  <c r="Q536" i="6"/>
  <c r="Y507" i="6"/>
  <c r="Q542" i="6"/>
  <c r="Y528" i="6"/>
  <c r="U555" i="6"/>
  <c r="Q556" i="6"/>
  <c r="AA528" i="6"/>
  <c r="AB528" i="6" s="1"/>
  <c r="Q564" i="6"/>
  <c r="AA539" i="6"/>
  <c r="AB539" i="6" s="1"/>
  <c r="Y548" i="6"/>
  <c r="K549" i="6"/>
  <c r="K548" i="6"/>
  <c r="AA549" i="6"/>
  <c r="AB549" i="6" s="1"/>
  <c r="AA558" i="6"/>
  <c r="AB558" i="6" s="1"/>
  <c r="U545" i="6"/>
  <c r="Q546" i="6"/>
  <c r="AA518" i="6"/>
  <c r="AB518" i="6" s="1"/>
  <c r="K521" i="6"/>
  <c r="U553" i="6"/>
  <c r="Q554" i="6"/>
  <c r="AA526" i="6"/>
  <c r="AB526" i="6" s="1"/>
  <c r="K529" i="6"/>
  <c r="U561" i="6"/>
  <c r="Q562" i="6"/>
  <c r="AA534" i="6"/>
  <c r="AB534" i="6" s="1"/>
  <c r="AA550" i="6"/>
  <c r="AB550" i="6" s="1"/>
  <c r="AA556" i="6"/>
  <c r="AB556" i="6" s="1"/>
  <c r="U548" i="6"/>
  <c r="Q549" i="6"/>
  <c r="AA521" i="6"/>
  <c r="AB521" i="6" s="1"/>
  <c r="U556" i="6"/>
  <c r="Q557" i="6"/>
  <c r="AA529" i="6"/>
  <c r="AB529" i="6" s="1"/>
  <c r="Q565" i="6"/>
  <c r="Q566" i="6"/>
  <c r="AA542" i="6"/>
  <c r="AB542" i="6" s="1"/>
  <c r="Y559" i="6"/>
  <c r="K519" i="6"/>
  <c r="K527" i="6"/>
  <c r="AA532" i="6"/>
  <c r="AB532" i="6" s="1"/>
  <c r="K535" i="6"/>
  <c r="Q567" i="6"/>
  <c r="AA548" i="6"/>
  <c r="AB548" i="6" s="1"/>
  <c r="Y551" i="6"/>
  <c r="AA560" i="6"/>
  <c r="AB560" i="6" s="1"/>
  <c r="Y562" i="6"/>
  <c r="AA563" i="6"/>
  <c r="AB563" i="6" s="1"/>
  <c r="U546" i="6"/>
  <c r="Q547" i="6"/>
  <c r="K522" i="6"/>
  <c r="U554" i="6"/>
  <c r="Q555" i="6"/>
  <c r="K530" i="6"/>
  <c r="U562" i="6"/>
  <c r="Q563" i="6"/>
  <c r="AA535" i="6"/>
  <c r="AB535" i="6" s="1"/>
  <c r="AA543" i="6"/>
  <c r="AB543" i="6" s="1"/>
  <c r="AA552" i="6"/>
  <c r="AB552" i="6" s="1"/>
  <c r="Y554" i="6"/>
  <c r="AA555" i="6"/>
  <c r="AB555" i="6" s="1"/>
  <c r="Y564" i="6"/>
  <c r="K565" i="6"/>
  <c r="K564" i="6"/>
  <c r="AA565" i="6"/>
  <c r="AB565" i="6" s="1"/>
  <c r="U549" i="6"/>
  <c r="Q550" i="6"/>
  <c r="U557" i="6"/>
  <c r="Q558" i="6"/>
  <c r="AA537" i="6"/>
  <c r="AB537" i="6" s="1"/>
  <c r="AA544" i="6"/>
  <c r="AB544" i="6" s="1"/>
  <c r="Y546" i="6"/>
  <c r="Y556" i="6"/>
  <c r="K557" i="6"/>
  <c r="K556" i="6"/>
  <c r="AA557" i="6"/>
  <c r="AB557" i="6" s="1"/>
  <c r="Q561" i="6"/>
  <c r="K537" i="6"/>
  <c r="Y536" i="6"/>
  <c r="AA538" i="6"/>
  <c r="AB538" i="6" s="1"/>
  <c r="AA547" i="6"/>
  <c r="AB547" i="6" s="1"/>
  <c r="Y544" i="6"/>
  <c r="AA545" i="6"/>
  <c r="AB545" i="6" s="1"/>
  <c r="Y552" i="6"/>
  <c r="AA553" i="6"/>
  <c r="AB553" i="6" s="1"/>
  <c r="AA561" i="6"/>
  <c r="AB561" i="6" s="1"/>
  <c r="K538" i="6"/>
  <c r="Y542" i="6"/>
  <c r="K546" i="6"/>
  <c r="AA551" i="6"/>
  <c r="AB551" i="6" s="1"/>
  <c r="K554" i="6"/>
  <c r="AA559" i="6"/>
  <c r="AB559" i="6" s="1"/>
  <c r="K562" i="6"/>
  <c r="AA567" i="6"/>
  <c r="AB567" i="6" s="1"/>
  <c r="AA546" i="6"/>
  <c r="AB546" i="6" s="1"/>
  <c r="AA554" i="6"/>
  <c r="AB554" i="6" s="1"/>
  <c r="Y561" i="6"/>
  <c r="AA562" i="6"/>
  <c r="AB562" i="6" s="1"/>
  <c r="AA541" i="6"/>
  <c r="AB541" i="6" s="1"/>
  <c r="K544" i="6"/>
  <c r="K552" i="6"/>
  <c r="K560" i="6"/>
  <c r="K539" i="6"/>
  <c r="K547" i="6"/>
  <c r="K555" i="6"/>
  <c r="K563" i="6"/>
  <c r="K566" i="6"/>
  <c r="AB13" i="4"/>
  <c r="N13" i="4"/>
  <c r="Z13" i="4"/>
  <c r="AE13" i="4"/>
  <c r="AB37" i="4"/>
  <c r="Z37" i="4"/>
  <c r="AE37" i="4"/>
  <c r="AE128" i="4"/>
  <c r="AB128" i="4"/>
  <c r="Z128" i="4"/>
  <c r="AE19" i="4"/>
  <c r="Z19" i="4"/>
  <c r="AB29" i="4"/>
  <c r="N29" i="4"/>
  <c r="Z29" i="4"/>
  <c r="AE29" i="4"/>
  <c r="R34" i="4"/>
  <c r="R36" i="4"/>
  <c r="R44" i="4"/>
  <c r="N19" i="4"/>
  <c r="R52" i="4"/>
  <c r="T55" i="4"/>
  <c r="AE28" i="4"/>
  <c r="AB28" i="4"/>
  <c r="N28" i="4"/>
  <c r="Z28" i="4"/>
  <c r="T59" i="4"/>
  <c r="AE31" i="4"/>
  <c r="AB31" i="4"/>
  <c r="T62" i="4"/>
  <c r="AG35" i="4"/>
  <c r="L36" i="4"/>
  <c r="AD39" i="4"/>
  <c r="T69" i="4"/>
  <c r="R71" i="4"/>
  <c r="R73" i="4"/>
  <c r="R75" i="4"/>
  <c r="R76" i="4"/>
  <c r="R77" i="4"/>
  <c r="Z58" i="4"/>
  <c r="AE58" i="4"/>
  <c r="AB58" i="4"/>
  <c r="AB59" i="4"/>
  <c r="Z59" i="4"/>
  <c r="AE59" i="4"/>
  <c r="AE64" i="4"/>
  <c r="AB64" i="4"/>
  <c r="Z64" i="4"/>
  <c r="Z65" i="4"/>
  <c r="AE65" i="4"/>
  <c r="AD67" i="4"/>
  <c r="AE70" i="4"/>
  <c r="AB70" i="4"/>
  <c r="Z70" i="4"/>
  <c r="Z74" i="4"/>
  <c r="AE74" i="4"/>
  <c r="AB74" i="4"/>
  <c r="AB75" i="4"/>
  <c r="Z75" i="4"/>
  <c r="AE75" i="4"/>
  <c r="AE80" i="4"/>
  <c r="AB80" i="4"/>
  <c r="Z80" i="4"/>
  <c r="Z81" i="4"/>
  <c r="AE81" i="4"/>
  <c r="AD83" i="4"/>
  <c r="AE86" i="4"/>
  <c r="AB86" i="4"/>
  <c r="Z86" i="4"/>
  <c r="Z90" i="4"/>
  <c r="AE90" i="4"/>
  <c r="AB90" i="4"/>
  <c r="AB91" i="4"/>
  <c r="Z91" i="4"/>
  <c r="AE91" i="4"/>
  <c r="AE96" i="4"/>
  <c r="AB96" i="4"/>
  <c r="Z96" i="4"/>
  <c r="AB100" i="4"/>
  <c r="Z100" i="4"/>
  <c r="AB101" i="4"/>
  <c r="Z101" i="4"/>
  <c r="AE101" i="4"/>
  <c r="AE103" i="4"/>
  <c r="AB103" i="4"/>
  <c r="T106" i="4"/>
  <c r="AB108" i="4"/>
  <c r="AE108" i="4"/>
  <c r="Z108" i="4"/>
  <c r="AD112" i="4"/>
  <c r="Z114" i="4"/>
  <c r="AE114" i="4"/>
  <c r="AB114" i="4"/>
  <c r="AE119" i="4"/>
  <c r="AF126" i="4" s="1"/>
  <c r="Z119" i="4"/>
  <c r="AB119" i="4"/>
  <c r="T41" i="4"/>
  <c r="L26" i="4"/>
  <c r="L27" i="4"/>
  <c r="AB36" i="4"/>
  <c r="Z36" i="4"/>
  <c r="AB137" i="4"/>
  <c r="AE137" i="4"/>
  <c r="Z137" i="4"/>
  <c r="AE9" i="4"/>
  <c r="AB9" i="4"/>
  <c r="N9" i="4"/>
  <c r="Z9" i="4"/>
  <c r="T40" i="4"/>
  <c r="AE17" i="4"/>
  <c r="AF45" i="4" s="1"/>
  <c r="AB17" i="4"/>
  <c r="N17" i="4"/>
  <c r="Z17" i="4"/>
  <c r="T48" i="4"/>
  <c r="T54" i="4"/>
  <c r="R58" i="4"/>
  <c r="AE30" i="4"/>
  <c r="AB30" i="4"/>
  <c r="N30" i="4"/>
  <c r="AI31" i="4"/>
  <c r="AE32" i="4"/>
  <c r="AB32" i="4"/>
  <c r="Z32" i="4"/>
  <c r="Z33" i="4"/>
  <c r="AE33" i="4"/>
  <c r="Z34" i="4"/>
  <c r="AE34" i="4"/>
  <c r="AB34" i="4"/>
  <c r="AB35" i="4"/>
  <c r="Z35" i="4"/>
  <c r="AE35" i="4"/>
  <c r="AE36" i="4"/>
  <c r="T42" i="4"/>
  <c r="AG43" i="4"/>
  <c r="L44" i="4"/>
  <c r="AD47" i="4"/>
  <c r="T77" i="4"/>
  <c r="R78" i="4"/>
  <c r="R79" i="4"/>
  <c r="R81" i="4"/>
  <c r="R83" i="4"/>
  <c r="R84" i="4"/>
  <c r="R85" i="4"/>
  <c r="R98" i="4"/>
  <c r="R101" i="4"/>
  <c r="R114" i="4"/>
  <c r="AE102" i="4"/>
  <c r="AB102" i="4"/>
  <c r="Z102" i="4"/>
  <c r="AA131" i="4" s="1"/>
  <c r="Z106" i="4"/>
  <c r="AE106" i="4"/>
  <c r="AB106" i="4"/>
  <c r="AB107" i="4"/>
  <c r="Z107" i="4"/>
  <c r="AE107" i="4"/>
  <c r="AE112" i="4"/>
  <c r="AB112" i="4"/>
  <c r="Z112" i="4"/>
  <c r="AB117" i="4"/>
  <c r="Z117" i="4"/>
  <c r="AE117" i="4"/>
  <c r="AB123" i="4"/>
  <c r="Z123" i="4"/>
  <c r="AE123" i="4"/>
  <c r="Z142" i="4"/>
  <c r="AB142" i="4"/>
  <c r="AE142" i="4"/>
  <c r="AE7" i="4"/>
  <c r="AB7" i="4"/>
  <c r="N7" i="4"/>
  <c r="Z7" i="4"/>
  <c r="AE23" i="4"/>
  <c r="AB23" i="4"/>
  <c r="N23" i="4"/>
  <c r="Z23" i="4"/>
  <c r="AB44" i="4"/>
  <c r="Z44" i="4"/>
  <c r="R72" i="4"/>
  <c r="R116" i="4"/>
  <c r="R112" i="4"/>
  <c r="R88" i="4"/>
  <c r="AC126" i="4"/>
  <c r="AE127" i="4"/>
  <c r="AB127" i="4"/>
  <c r="Z127" i="4"/>
  <c r="AB132" i="4"/>
  <c r="AE132" i="4"/>
  <c r="Z132" i="4"/>
  <c r="AB136" i="4"/>
  <c r="Z136" i="4"/>
  <c r="AE136" i="4"/>
  <c r="T44" i="4"/>
  <c r="AB21" i="4"/>
  <c r="N21" i="4"/>
  <c r="Z21" i="4"/>
  <c r="AE21" i="4"/>
  <c r="AE27" i="4"/>
  <c r="Z27" i="4"/>
  <c r="AB99" i="4"/>
  <c r="Z99" i="4"/>
  <c r="AE99" i="4"/>
  <c r="AB133" i="4"/>
  <c r="Z133" i="4"/>
  <c r="AE133" i="4"/>
  <c r="AE15" i="4"/>
  <c r="AB15" i="4"/>
  <c r="N15" i="4"/>
  <c r="Z15" i="4"/>
  <c r="AA44" i="4" s="1"/>
  <c r="AE38" i="4"/>
  <c r="AB38" i="4"/>
  <c r="Z38" i="4"/>
  <c r="AE40" i="4"/>
  <c r="AF69" i="4" s="1"/>
  <c r="AB40" i="4"/>
  <c r="Z40" i="4"/>
  <c r="AB45" i="4"/>
  <c r="Z45" i="4"/>
  <c r="AE45" i="4"/>
  <c r="AE47" i="4"/>
  <c r="AB47" i="4"/>
  <c r="R56" i="4"/>
  <c r="T31" i="4"/>
  <c r="AE4" i="4"/>
  <c r="AB4" i="4"/>
  <c r="N4" i="4"/>
  <c r="Z4" i="4"/>
  <c r="T39" i="4"/>
  <c r="AE12" i="4"/>
  <c r="AF41" i="4" s="1"/>
  <c r="AB12" i="4"/>
  <c r="N12" i="4"/>
  <c r="Z12" i="4"/>
  <c r="T47" i="4"/>
  <c r="AE20" i="4"/>
  <c r="AB20" i="4"/>
  <c r="N20" i="4"/>
  <c r="Z20" i="4"/>
  <c r="T51" i="4"/>
  <c r="R53" i="4"/>
  <c r="N27" i="4"/>
  <c r="R57" i="4"/>
  <c r="Z42" i="4"/>
  <c r="AE42" i="4"/>
  <c r="AB42" i="4"/>
  <c r="AB43" i="4"/>
  <c r="Z43" i="4"/>
  <c r="AE43" i="4"/>
  <c r="AE44" i="4"/>
  <c r="Z47" i="4"/>
  <c r="AG51" i="4"/>
  <c r="L52" i="4"/>
  <c r="AD55" i="4"/>
  <c r="T85" i="4"/>
  <c r="R86" i="4"/>
  <c r="R87" i="4"/>
  <c r="R89" i="4"/>
  <c r="R91" i="4"/>
  <c r="R92" i="4"/>
  <c r="R64" i="4"/>
  <c r="T95" i="4"/>
  <c r="T96" i="4"/>
  <c r="T97" i="4"/>
  <c r="T99" i="4"/>
  <c r="T100" i="4"/>
  <c r="T101" i="4"/>
  <c r="R102" i="4"/>
  <c r="R103" i="4"/>
  <c r="R105" i="4"/>
  <c r="R107" i="4"/>
  <c r="R108" i="4"/>
  <c r="R80" i="4"/>
  <c r="T111" i="4"/>
  <c r="T112" i="4"/>
  <c r="T113" i="4"/>
  <c r="T115" i="4"/>
  <c r="T116" i="4"/>
  <c r="T117" i="4"/>
  <c r="R121" i="4"/>
  <c r="R123" i="4"/>
  <c r="R124" i="4"/>
  <c r="R120" i="4"/>
  <c r="R96" i="4"/>
  <c r="R130" i="4"/>
  <c r="AE111" i="4"/>
  <c r="AB111" i="4"/>
  <c r="Z111" i="4"/>
  <c r="AB116" i="4"/>
  <c r="Z116" i="4"/>
  <c r="AE116" i="4"/>
  <c r="Z122" i="4"/>
  <c r="AE122" i="4"/>
  <c r="AB122" i="4"/>
  <c r="M169" i="4"/>
  <c r="N169" i="4" s="1"/>
  <c r="T49" i="4"/>
  <c r="AE39" i="4"/>
  <c r="AB39" i="4"/>
  <c r="AC45" i="4" s="1"/>
  <c r="AE62" i="4"/>
  <c r="AB62" i="4"/>
  <c r="Z62" i="4"/>
  <c r="AE26" i="4"/>
  <c r="AB26" i="4"/>
  <c r="N26" i="4"/>
  <c r="Z26" i="4"/>
  <c r="AE3" i="4"/>
  <c r="Z3" i="4"/>
  <c r="T53" i="4"/>
  <c r="AE46" i="4"/>
  <c r="AF75" i="4" s="1"/>
  <c r="AB46" i="4"/>
  <c r="Z46" i="4"/>
  <c r="AE48" i="4"/>
  <c r="AF77" i="4" s="1"/>
  <c r="AB48" i="4"/>
  <c r="Z48" i="4"/>
  <c r="AB52" i="4"/>
  <c r="Z52" i="4"/>
  <c r="AB53" i="4"/>
  <c r="Z53" i="4"/>
  <c r="AE53" i="4"/>
  <c r="AE55" i="4"/>
  <c r="AB55" i="4"/>
  <c r="R94" i="4"/>
  <c r="T66" i="4"/>
  <c r="AG67" i="4"/>
  <c r="L68" i="4"/>
  <c r="AD72" i="4"/>
  <c r="T107" i="4"/>
  <c r="T108" i="4"/>
  <c r="T109" i="4"/>
  <c r="R110" i="4"/>
  <c r="T82" i="4"/>
  <c r="AG83" i="4"/>
  <c r="L84" i="4"/>
  <c r="AD88" i="4"/>
  <c r="T114" i="4"/>
  <c r="T118" i="4"/>
  <c r="T121" i="4"/>
  <c r="T123" i="4"/>
  <c r="T124" i="4"/>
  <c r="T125" i="4"/>
  <c r="R132" i="4"/>
  <c r="R128" i="4"/>
  <c r="R104" i="4"/>
  <c r="AB125" i="4"/>
  <c r="Z125" i="4"/>
  <c r="AE125" i="4"/>
  <c r="AE78" i="4"/>
  <c r="AB78" i="4"/>
  <c r="Z78" i="4"/>
  <c r="AE94" i="4"/>
  <c r="AB94" i="4"/>
  <c r="Z94" i="4"/>
  <c r="AE104" i="4"/>
  <c r="AB104" i="4"/>
  <c r="Z104" i="4"/>
  <c r="AE11" i="4"/>
  <c r="AF40" i="4" s="1"/>
  <c r="Z11" i="4"/>
  <c r="M42" i="4"/>
  <c r="N42" i="4" s="1"/>
  <c r="L18" i="4"/>
  <c r="M44" i="4" s="1"/>
  <c r="N44" i="4" s="1"/>
  <c r="L19" i="4"/>
  <c r="T57" i="4"/>
  <c r="AE6" i="4"/>
  <c r="AF35" i="4" s="1"/>
  <c r="AB6" i="4"/>
  <c r="N6" i="4"/>
  <c r="T38" i="4"/>
  <c r="AE14" i="4"/>
  <c r="AF43" i="4" s="1"/>
  <c r="AB14" i="4"/>
  <c r="N14" i="4"/>
  <c r="T46" i="4"/>
  <c r="R50" i="4"/>
  <c r="AE22" i="4"/>
  <c r="AF49" i="4" s="1"/>
  <c r="AB22" i="4"/>
  <c r="N22" i="4"/>
  <c r="AE25" i="4"/>
  <c r="AF54" i="4" s="1"/>
  <c r="AB25" i="4"/>
  <c r="N25" i="4"/>
  <c r="Z25" i="4"/>
  <c r="T56" i="4"/>
  <c r="T60" i="4"/>
  <c r="Z50" i="4"/>
  <c r="AE50" i="4"/>
  <c r="AB50" i="4"/>
  <c r="AB51" i="4"/>
  <c r="Z51" i="4"/>
  <c r="AE51" i="4"/>
  <c r="AE52" i="4"/>
  <c r="Z55" i="4"/>
  <c r="AG59" i="4"/>
  <c r="L60" i="4"/>
  <c r="AB68" i="4"/>
  <c r="Z68" i="4"/>
  <c r="AB69" i="4"/>
  <c r="Z69" i="4"/>
  <c r="AE69" i="4"/>
  <c r="AE71" i="4"/>
  <c r="AB71" i="4"/>
  <c r="T74" i="4"/>
  <c r="AG75" i="4"/>
  <c r="L76" i="4"/>
  <c r="AB84" i="4"/>
  <c r="Z84" i="4"/>
  <c r="AB85" i="4"/>
  <c r="AC114" i="4" s="1"/>
  <c r="Z85" i="4"/>
  <c r="AE85" i="4"/>
  <c r="AE87" i="4"/>
  <c r="AF115" i="4" s="1"/>
  <c r="AB87" i="4"/>
  <c r="T90" i="4"/>
  <c r="AG91" i="4"/>
  <c r="L92" i="4"/>
  <c r="T126" i="4"/>
  <c r="T122" i="4"/>
  <c r="AB109" i="4"/>
  <c r="Z109" i="4"/>
  <c r="AE109" i="4"/>
  <c r="AE120" i="4"/>
  <c r="AB120" i="4"/>
  <c r="Z120" i="4"/>
  <c r="AB131" i="4"/>
  <c r="Z131" i="4"/>
  <c r="AE131" i="4"/>
  <c r="Z135" i="4"/>
  <c r="AE135" i="4"/>
  <c r="AB135" i="4"/>
  <c r="AE155" i="4"/>
  <c r="AB155" i="4"/>
  <c r="Z155" i="4"/>
  <c r="AB162" i="4"/>
  <c r="Z162" i="4"/>
  <c r="AE162" i="4"/>
  <c r="AB5" i="4"/>
  <c r="N5" i="4"/>
  <c r="Z5" i="4"/>
  <c r="AE5" i="4"/>
  <c r="T52" i="4"/>
  <c r="Z98" i="4"/>
  <c r="AE98" i="4"/>
  <c r="AB98" i="4"/>
  <c r="L10" i="4"/>
  <c r="L11" i="4"/>
  <c r="AB3" i="4"/>
  <c r="AC32" i="4" s="1"/>
  <c r="T37" i="4"/>
  <c r="AB11" i="4"/>
  <c r="R42" i="4"/>
  <c r="T45" i="4"/>
  <c r="AB19" i="4"/>
  <c r="R32" i="4"/>
  <c r="AE2" i="4"/>
  <c r="AB2" i="4"/>
  <c r="N2" i="4"/>
  <c r="Z2" i="4"/>
  <c r="Z6" i="4"/>
  <c r="M37" i="4"/>
  <c r="N37" i="4" s="1"/>
  <c r="AE10" i="4"/>
  <c r="AB10" i="4"/>
  <c r="N10" i="4"/>
  <c r="Z10" i="4"/>
  <c r="Z14" i="4"/>
  <c r="M45" i="4"/>
  <c r="N45" i="4" s="1"/>
  <c r="AE18" i="4"/>
  <c r="AB18" i="4"/>
  <c r="N18" i="4"/>
  <c r="Z18" i="4"/>
  <c r="Z22" i="4"/>
  <c r="Z24" i="4"/>
  <c r="AB24" i="4"/>
  <c r="N24" i="4"/>
  <c r="R55" i="4"/>
  <c r="R59" i="4"/>
  <c r="T61" i="4"/>
  <c r="R62" i="4"/>
  <c r="T63" i="4"/>
  <c r="T64" i="4"/>
  <c r="T65" i="4"/>
  <c r="T67" i="4"/>
  <c r="T68" i="4"/>
  <c r="R40" i="4"/>
  <c r="L43" i="4"/>
  <c r="R74" i="4"/>
  <c r="AD51" i="4"/>
  <c r="AE54" i="4"/>
  <c r="AB54" i="4"/>
  <c r="Z54" i="4"/>
  <c r="AE56" i="4"/>
  <c r="AB56" i="4"/>
  <c r="Z56" i="4"/>
  <c r="AB60" i="4"/>
  <c r="Z60" i="4"/>
  <c r="AB61" i="4"/>
  <c r="Z61" i="4"/>
  <c r="AE61" i="4"/>
  <c r="AE63" i="4"/>
  <c r="AF89" i="4" s="1"/>
  <c r="AB63" i="4"/>
  <c r="Z66" i="4"/>
  <c r="AE66" i="4"/>
  <c r="AB66" i="4"/>
  <c r="AB67" i="4"/>
  <c r="Z67" i="4"/>
  <c r="AE67" i="4"/>
  <c r="AE68" i="4"/>
  <c r="Z71" i="4"/>
  <c r="AE72" i="4"/>
  <c r="AB72" i="4"/>
  <c r="Z72" i="4"/>
  <c r="AB76" i="4"/>
  <c r="Z76" i="4"/>
  <c r="AB77" i="4"/>
  <c r="Z77" i="4"/>
  <c r="AE77" i="4"/>
  <c r="AE79" i="4"/>
  <c r="AB79" i="4"/>
  <c r="Z82" i="4"/>
  <c r="AE82" i="4"/>
  <c r="AF110" i="4" s="1"/>
  <c r="AB82" i="4"/>
  <c r="AB83" i="4"/>
  <c r="AC110" i="4" s="1"/>
  <c r="Z83" i="4"/>
  <c r="AE83" i="4"/>
  <c r="AE84" i="4"/>
  <c r="AF109" i="4" s="1"/>
  <c r="Z87" i="4"/>
  <c r="AE88" i="4"/>
  <c r="AF117" i="4" s="1"/>
  <c r="AB88" i="4"/>
  <c r="Z88" i="4"/>
  <c r="AB92" i="4"/>
  <c r="Z92" i="4"/>
  <c r="AB93" i="4"/>
  <c r="Z93" i="4"/>
  <c r="AE93" i="4"/>
  <c r="AE95" i="4"/>
  <c r="AB95" i="4"/>
  <c r="AF97" i="4"/>
  <c r="T98" i="4"/>
  <c r="AG99" i="4"/>
  <c r="L100" i="4"/>
  <c r="AD104" i="4"/>
  <c r="T134" i="4"/>
  <c r="T130" i="4"/>
  <c r="AB115" i="4"/>
  <c r="AC142" i="4" s="1"/>
  <c r="Z115" i="4"/>
  <c r="AE115" i="4"/>
  <c r="AB124" i="4"/>
  <c r="AE124" i="4"/>
  <c r="Z124" i="4"/>
  <c r="Z130" i="4"/>
  <c r="AE130" i="4"/>
  <c r="AB130" i="4"/>
  <c r="Z134" i="4"/>
  <c r="AB134" i="4"/>
  <c r="AE134" i="4"/>
  <c r="AE138" i="4"/>
  <c r="AB138" i="4"/>
  <c r="Z138" i="4"/>
  <c r="R33" i="4"/>
  <c r="T35" i="4"/>
  <c r="AD36" i="4"/>
  <c r="R41" i="4"/>
  <c r="T43" i="4"/>
  <c r="AD44" i="4"/>
  <c r="R49" i="4"/>
  <c r="AD52" i="4"/>
  <c r="AD60" i="4"/>
  <c r="AG63" i="4"/>
  <c r="AD68" i="4"/>
  <c r="AG71" i="4"/>
  <c r="AD76" i="4"/>
  <c r="AG79" i="4"/>
  <c r="AD84" i="4"/>
  <c r="AG87" i="4"/>
  <c r="AD92" i="4"/>
  <c r="AG95" i="4"/>
  <c r="AD100" i="4"/>
  <c r="AG103" i="4"/>
  <c r="L108" i="4"/>
  <c r="AD108" i="4"/>
  <c r="AG111" i="4"/>
  <c r="L116" i="4"/>
  <c r="AD116" i="4"/>
  <c r="AF116" i="4" s="1"/>
  <c r="AG119" i="4"/>
  <c r="L124" i="4"/>
  <c r="AD124" i="4"/>
  <c r="AG127" i="4"/>
  <c r="L132" i="4"/>
  <c r="AD132" i="4"/>
  <c r="AF132" i="4" s="1"/>
  <c r="AG135" i="4"/>
  <c r="AG138" i="4"/>
  <c r="T168" i="4"/>
  <c r="AE140" i="4"/>
  <c r="AG141" i="4"/>
  <c r="T171" i="4"/>
  <c r="AD142" i="4"/>
  <c r="AG144" i="4"/>
  <c r="T177" i="4"/>
  <c r="AG148" i="4"/>
  <c r="T179" i="4"/>
  <c r="R180" i="4"/>
  <c r="AD152" i="4"/>
  <c r="AD153" i="4"/>
  <c r="T184" i="4"/>
  <c r="AE157" i="4"/>
  <c r="AB157" i="4"/>
  <c r="AB161" i="4"/>
  <c r="Z161" i="4"/>
  <c r="AD162" i="4"/>
  <c r="R192" i="4"/>
  <c r="AE164" i="4"/>
  <c r="AB164" i="4"/>
  <c r="AG165" i="4"/>
  <c r="R195" i="4"/>
  <c r="AE195" i="4"/>
  <c r="AB195" i="4"/>
  <c r="Z195" i="4"/>
  <c r="AG233" i="4"/>
  <c r="AG244" i="4"/>
  <c r="L245" i="4"/>
  <c r="L244" i="4"/>
  <c r="AD244" i="4"/>
  <c r="L34" i="4"/>
  <c r="AD34" i="4"/>
  <c r="AG37" i="4"/>
  <c r="L42" i="4"/>
  <c r="AD42" i="4"/>
  <c r="AG45" i="4"/>
  <c r="L50" i="4"/>
  <c r="AD50" i="4"/>
  <c r="AG53" i="4"/>
  <c r="L58" i="4"/>
  <c r="AD58" i="4"/>
  <c r="AG61" i="4"/>
  <c r="L66" i="4"/>
  <c r="AG69" i="4"/>
  <c r="L74" i="4"/>
  <c r="AD74" i="4"/>
  <c r="AG77" i="4"/>
  <c r="L82" i="4"/>
  <c r="AD82" i="4"/>
  <c r="AG85" i="4"/>
  <c r="L90" i="4"/>
  <c r="AD90" i="4"/>
  <c r="AG93" i="4"/>
  <c r="L98" i="4"/>
  <c r="AD98" i="4"/>
  <c r="AG101" i="4"/>
  <c r="L106" i="4"/>
  <c r="AD106" i="4"/>
  <c r="AG109" i="4"/>
  <c r="Z110" i="4"/>
  <c r="L114" i="4"/>
  <c r="AG117" i="4"/>
  <c r="Z118" i="4"/>
  <c r="T149" i="4"/>
  <c r="L122" i="4"/>
  <c r="AG125" i="4"/>
  <c r="R155" i="4"/>
  <c r="Z126" i="4"/>
  <c r="T157" i="4"/>
  <c r="L130" i="4"/>
  <c r="AG133" i="4"/>
  <c r="L136" i="4"/>
  <c r="AG136" i="4"/>
  <c r="AD137" i="4"/>
  <c r="AD139" i="4"/>
  <c r="L141" i="4"/>
  <c r="AG142" i="4"/>
  <c r="AB144" i="4"/>
  <c r="AE144" i="4"/>
  <c r="AG147" i="4"/>
  <c r="T181" i="4"/>
  <c r="R185" i="4"/>
  <c r="AG158" i="4"/>
  <c r="T188" i="4"/>
  <c r="AE161" i="4"/>
  <c r="AD163" i="4"/>
  <c r="AG164" i="4"/>
  <c r="T195" i="4"/>
  <c r="R196" i="4"/>
  <c r="T199" i="4"/>
  <c r="R201" i="4"/>
  <c r="R203" i="4"/>
  <c r="AG182" i="4"/>
  <c r="T183" i="4"/>
  <c r="AE218" i="4"/>
  <c r="AB218" i="4"/>
  <c r="Z218" i="4"/>
  <c r="AE240" i="4"/>
  <c r="AB240" i="4"/>
  <c r="Z240" i="4"/>
  <c r="L123" i="4"/>
  <c r="AD123" i="4"/>
  <c r="AD131" i="4"/>
  <c r="AD160" i="4"/>
  <c r="AE165" i="4"/>
  <c r="AB165" i="4"/>
  <c r="AB231" i="4"/>
  <c r="Z231" i="4"/>
  <c r="AE231" i="4"/>
  <c r="AE252" i="4"/>
  <c r="AB252" i="4"/>
  <c r="Z252" i="4"/>
  <c r="AG36" i="4"/>
  <c r="AG44" i="4"/>
  <c r="AG52" i="4"/>
  <c r="AG60" i="4"/>
  <c r="AG68" i="4"/>
  <c r="AG76" i="4"/>
  <c r="AG84" i="4"/>
  <c r="AG92" i="4"/>
  <c r="AG100" i="4"/>
  <c r="AG108" i="4"/>
  <c r="AG116" i="4"/>
  <c r="R146" i="4"/>
  <c r="T148" i="4"/>
  <c r="AG124" i="4"/>
  <c r="R154" i="4"/>
  <c r="T156" i="4"/>
  <c r="AG132" i="4"/>
  <c r="R162" i="4"/>
  <c r="T163" i="4"/>
  <c r="T166" i="4"/>
  <c r="AG139" i="4"/>
  <c r="T169" i="4"/>
  <c r="AB140" i="4"/>
  <c r="L142" i="4"/>
  <c r="AD143" i="4"/>
  <c r="L144" i="4"/>
  <c r="Z144" i="4"/>
  <c r="AD145" i="4"/>
  <c r="AD147" i="4"/>
  <c r="Z150" i="4"/>
  <c r="AE150" i="4"/>
  <c r="AD151" i="4"/>
  <c r="T185" i="4"/>
  <c r="T189" i="4"/>
  <c r="R193" i="4"/>
  <c r="AG166" i="4"/>
  <c r="T196" i="4"/>
  <c r="T197" i="4"/>
  <c r="AD170" i="4"/>
  <c r="AD171" i="4"/>
  <c r="T205" i="4"/>
  <c r="AG181" i="4"/>
  <c r="AG190" i="4"/>
  <c r="T191" i="4"/>
  <c r="AE209" i="4"/>
  <c r="AB209" i="4"/>
  <c r="Z209" i="4"/>
  <c r="AE210" i="4"/>
  <c r="AB210" i="4"/>
  <c r="Z210" i="4"/>
  <c r="AG217" i="4"/>
  <c r="AE239" i="4"/>
  <c r="AB239" i="4"/>
  <c r="Z239" i="4"/>
  <c r="AE247" i="4"/>
  <c r="AB247" i="4"/>
  <c r="Z247" i="4"/>
  <c r="AE251" i="4"/>
  <c r="AB251" i="4"/>
  <c r="Z251" i="4"/>
  <c r="AB145" i="4"/>
  <c r="Z145" i="4"/>
  <c r="T176" i="4"/>
  <c r="AB154" i="4"/>
  <c r="Z154" i="4"/>
  <c r="AE384" i="4"/>
  <c r="AB384" i="4"/>
  <c r="Z384" i="4"/>
  <c r="L32" i="4"/>
  <c r="L40" i="4"/>
  <c r="AE41" i="4"/>
  <c r="AF70" i="4" s="1"/>
  <c r="L48" i="4"/>
  <c r="AE49" i="4"/>
  <c r="L56" i="4"/>
  <c r="AE57" i="4"/>
  <c r="L64" i="4"/>
  <c r="AD64" i="4"/>
  <c r="L72" i="4"/>
  <c r="AE73" i="4"/>
  <c r="AF102" i="4" s="1"/>
  <c r="L80" i="4"/>
  <c r="AD80" i="4"/>
  <c r="L88" i="4"/>
  <c r="AE89" i="4"/>
  <c r="L96" i="4"/>
  <c r="AD96" i="4"/>
  <c r="AE97" i="4"/>
  <c r="AF125" i="4" s="1"/>
  <c r="L104" i="4"/>
  <c r="AE105" i="4"/>
  <c r="AF133" i="4" s="1"/>
  <c r="AB110" i="4"/>
  <c r="AC139" i="4" s="1"/>
  <c r="L112" i="4"/>
  <c r="AE113" i="4"/>
  <c r="AG115" i="4"/>
  <c r="AB118" i="4"/>
  <c r="L120" i="4"/>
  <c r="AD120" i="4"/>
  <c r="AE121" i="4"/>
  <c r="R153" i="4"/>
  <c r="T155" i="4"/>
  <c r="AB126" i="4"/>
  <c r="L128" i="4"/>
  <c r="AD128" i="4"/>
  <c r="AE129" i="4"/>
  <c r="R161" i="4"/>
  <c r="R164" i="4"/>
  <c r="R167" i="4"/>
  <c r="R170" i="4"/>
  <c r="AB141" i="4"/>
  <c r="R174" i="4"/>
  <c r="AE145" i="4"/>
  <c r="AD146" i="4"/>
  <c r="AE148" i="4"/>
  <c r="Z151" i="4"/>
  <c r="AE151" i="4"/>
  <c r="AG152" i="4"/>
  <c r="R182" i="4"/>
  <c r="AD156" i="4"/>
  <c r="R186" i="4"/>
  <c r="Z158" i="4"/>
  <c r="AE158" i="4"/>
  <c r="AD159" i="4"/>
  <c r="T193" i="4"/>
  <c r="AG168" i="4"/>
  <c r="L169" i="4"/>
  <c r="AG173" i="4"/>
  <c r="AG174" i="4"/>
  <c r="AG176" i="4"/>
  <c r="L177" i="4"/>
  <c r="AB177" i="4"/>
  <c r="Z177" i="4"/>
  <c r="AB178" i="4"/>
  <c r="Z178" i="4"/>
  <c r="AE178" i="4"/>
  <c r="AE180" i="4"/>
  <c r="AB180" i="4"/>
  <c r="AE181" i="4"/>
  <c r="AB181" i="4"/>
  <c r="Z181" i="4"/>
  <c r="Z182" i="4"/>
  <c r="AE182" i="4"/>
  <c r="AG189" i="4"/>
  <c r="R197" i="4"/>
  <c r="AB215" i="4"/>
  <c r="Z215" i="4"/>
  <c r="AE215" i="4"/>
  <c r="AG227" i="4"/>
  <c r="T203" i="4"/>
  <c r="AB223" i="4"/>
  <c r="Z223" i="4"/>
  <c r="AE223" i="4"/>
  <c r="AG736" i="4"/>
  <c r="AG728" i="4"/>
  <c r="AG720" i="4"/>
  <c r="AG737" i="4"/>
  <c r="AG729" i="4"/>
  <c r="AG721" i="4"/>
  <c r="AG738" i="4"/>
  <c r="AG730" i="4"/>
  <c r="AG722" i="4"/>
  <c r="AG706" i="4"/>
  <c r="AG739" i="4"/>
  <c r="AG715" i="4"/>
  <c r="AG707" i="4"/>
  <c r="AG712" i="4"/>
  <c r="AG697" i="4"/>
  <c r="AG689" i="4"/>
  <c r="AG690" i="4"/>
  <c r="AG682" i="4"/>
  <c r="AG719" i="4"/>
  <c r="AG713" i="4"/>
  <c r="AG711" i="4"/>
  <c r="AG704" i="4"/>
  <c r="AG727" i="4"/>
  <c r="AG705" i="4"/>
  <c r="AG696" i="4"/>
  <c r="AG688" i="4"/>
  <c r="AG687" i="4"/>
  <c r="AG671" i="4"/>
  <c r="AG663" i="4"/>
  <c r="AG703" i="4"/>
  <c r="AG666" i="4"/>
  <c r="AG658" i="4"/>
  <c r="AG680" i="4"/>
  <c r="AG676" i="4"/>
  <c r="AG668" i="4"/>
  <c r="AG660" i="4"/>
  <c r="AG678" i="4"/>
  <c r="AG670" i="4"/>
  <c r="AG662" i="4"/>
  <c r="AG655" i="4"/>
  <c r="AG640" i="4"/>
  <c r="AG632" i="4"/>
  <c r="AG654" i="4"/>
  <c r="AG649" i="4"/>
  <c r="AG641" i="4"/>
  <c r="AG634" i="4"/>
  <c r="AG630" i="4"/>
  <c r="AG622" i="4"/>
  <c r="AG614" i="4"/>
  <c r="AG623" i="4"/>
  <c r="AG615" i="4"/>
  <c r="AG735" i="4"/>
  <c r="AG639" i="4"/>
  <c r="AG650" i="4"/>
  <c r="AG625" i="4"/>
  <c r="AG617" i="4"/>
  <c r="AG695" i="4"/>
  <c r="AG642" i="4"/>
  <c r="AG633" i="4"/>
  <c r="AG626" i="4"/>
  <c r="AG618" i="4"/>
  <c r="AG610" i="4"/>
  <c r="AG596" i="4"/>
  <c r="AG588" i="4"/>
  <c r="AG580" i="4"/>
  <c r="AG572" i="4"/>
  <c r="AG597" i="4"/>
  <c r="AG589" i="4"/>
  <c r="AG581" i="4"/>
  <c r="AG573" i="4"/>
  <c r="AG598" i="4"/>
  <c r="AG590" i="4"/>
  <c r="AG606" i="4"/>
  <c r="AG600" i="4"/>
  <c r="AG584" i="4"/>
  <c r="AG576" i="4"/>
  <c r="AG619" i="4"/>
  <c r="AG611" i="4"/>
  <c r="AG601" i="4"/>
  <c r="AG593" i="4"/>
  <c r="AG604" i="4"/>
  <c r="AG586" i="4"/>
  <c r="AG566" i="4"/>
  <c r="AG594" i="4"/>
  <c r="AG567" i="4"/>
  <c r="AG559" i="4"/>
  <c r="AG582" i="4"/>
  <c r="AG578" i="4"/>
  <c r="AG574" i="4"/>
  <c r="AG570" i="4"/>
  <c r="AG561" i="4"/>
  <c r="AG553" i="4"/>
  <c r="AG545" i="4"/>
  <c r="AG563" i="4"/>
  <c r="AG555" i="4"/>
  <c r="AG547" i="4"/>
  <c r="AG536" i="4"/>
  <c r="AG528" i="4"/>
  <c r="AG520" i="4"/>
  <c r="AG512" i="4"/>
  <c r="AG504" i="4"/>
  <c r="AG496" i="4"/>
  <c r="AG488" i="4"/>
  <c r="AG565" i="4"/>
  <c r="AG530" i="4"/>
  <c r="AG522" i="4"/>
  <c r="AG514" i="4"/>
  <c r="AG506" i="4"/>
  <c r="AG498" i="4"/>
  <c r="AG549" i="4"/>
  <c r="AG491" i="4"/>
  <c r="AG483" i="4"/>
  <c r="AG557" i="4"/>
  <c r="AG602" i="4"/>
  <c r="AG551" i="4"/>
  <c r="AG533" i="4"/>
  <c r="AG525" i="4"/>
  <c r="AG517" i="4"/>
  <c r="AG534" i="4"/>
  <c r="AG526" i="4"/>
  <c r="AG518" i="4"/>
  <c r="AG527" i="4"/>
  <c r="AG511" i="4"/>
  <c r="AG480" i="4"/>
  <c r="AG519" i="4"/>
  <c r="AG477" i="4"/>
  <c r="AG469" i="4"/>
  <c r="AG535" i="4"/>
  <c r="AG482" i="4"/>
  <c r="AG490" i="4"/>
  <c r="AG472" i="4"/>
  <c r="AG464" i="4"/>
  <c r="AG473" i="4"/>
  <c r="AG503" i="4"/>
  <c r="AG475" i="4"/>
  <c r="AG467" i="4"/>
  <c r="AG459" i="4"/>
  <c r="AG457" i="4"/>
  <c r="AG441" i="4"/>
  <c r="AG433" i="4"/>
  <c r="AG425" i="4"/>
  <c r="AG417" i="4"/>
  <c r="AG409" i="4"/>
  <c r="AG474" i="4"/>
  <c r="AG456" i="4"/>
  <c r="AG442" i="4"/>
  <c r="AG434" i="4"/>
  <c r="AG426" i="4"/>
  <c r="AG418" i="4"/>
  <c r="AG465" i="4"/>
  <c r="AG449" i="4"/>
  <c r="AG455" i="4"/>
  <c r="AG444" i="4"/>
  <c r="AG436" i="4"/>
  <c r="AG428" i="4"/>
  <c r="AG420" i="4"/>
  <c r="AG412" i="4"/>
  <c r="AG404" i="4"/>
  <c r="AG396" i="4"/>
  <c r="AG461" i="4"/>
  <c r="AG445" i="4"/>
  <c r="AG437" i="4"/>
  <c r="AG429" i="4"/>
  <c r="AG421" i="4"/>
  <c r="AG413" i="4"/>
  <c r="AG405" i="4"/>
  <c r="AG397" i="4"/>
  <c r="AG422" i="4"/>
  <c r="AG406" i="4"/>
  <c r="AG446" i="4"/>
  <c r="AG410" i="4"/>
  <c r="AG401" i="4"/>
  <c r="AG394" i="4"/>
  <c r="AG386" i="4"/>
  <c r="AG378" i="4"/>
  <c r="AG370" i="4"/>
  <c r="AG362" i="4"/>
  <c r="AG354" i="4"/>
  <c r="AG451" i="4"/>
  <c r="AG438" i="4"/>
  <c r="AG414" i="4"/>
  <c r="AG402" i="4"/>
  <c r="AG398" i="4"/>
  <c r="AG388" i="4"/>
  <c r="AG380" i="4"/>
  <c r="AG372" i="4"/>
  <c r="AG364" i="4"/>
  <c r="AG430" i="4"/>
  <c r="AG390" i="4"/>
  <c r="AG382" i="4"/>
  <c r="AG374" i="4"/>
  <c r="AG366" i="4"/>
  <c r="AG403" i="4"/>
  <c r="AG352" i="4"/>
  <c r="AG358" i="4"/>
  <c r="AG356" i="4"/>
  <c r="AG350" i="4"/>
  <c r="AG348" i="4"/>
  <c r="AG342" i="4"/>
  <c r="AG334" i="4"/>
  <c r="AG326" i="4"/>
  <c r="AG318" i="4"/>
  <c r="AG344" i="4"/>
  <c r="AG336" i="4"/>
  <c r="AG328" i="4"/>
  <c r="AG320" i="4"/>
  <c r="AG312" i="4"/>
  <c r="AG304" i="4"/>
  <c r="AG392" i="4"/>
  <c r="AG360" i="4"/>
  <c r="AG294" i="4"/>
  <c r="AG286" i="4"/>
  <c r="AG278" i="4"/>
  <c r="AG270" i="4"/>
  <c r="AG262" i="4"/>
  <c r="AG254" i="4"/>
  <c r="AG368" i="4"/>
  <c r="AG308" i="4"/>
  <c r="AG287" i="4"/>
  <c r="AG279" i="4"/>
  <c r="AG271" i="4"/>
  <c r="AG343" i="4"/>
  <c r="AG335" i="4"/>
  <c r="AG327" i="4"/>
  <c r="AG319" i="4"/>
  <c r="AG288" i="4"/>
  <c r="AG280" i="4"/>
  <c r="AG272" i="4"/>
  <c r="AG264" i="4"/>
  <c r="AG256" i="4"/>
  <c r="AG376" i="4"/>
  <c r="AG296" i="4"/>
  <c r="AG338" i="4"/>
  <c r="AG330" i="4"/>
  <c r="AG322" i="4"/>
  <c r="AG314" i="4"/>
  <c r="AG310" i="4"/>
  <c r="AG290" i="4"/>
  <c r="AG282" i="4"/>
  <c r="AG274" i="4"/>
  <c r="AG266" i="4"/>
  <c r="AG258" i="4"/>
  <c r="AG384" i="4"/>
  <c r="AG306" i="4"/>
  <c r="AG302" i="4"/>
  <c r="AG298" i="4"/>
  <c r="AG284" i="4"/>
  <c r="AG249" i="4"/>
  <c r="AG241" i="4"/>
  <c r="AG276" i="4"/>
  <c r="AG255" i="4"/>
  <c r="AG250" i="4"/>
  <c r="AG242" i="4"/>
  <c r="AG234" i="4"/>
  <c r="AG295" i="4"/>
  <c r="AG219" i="4"/>
  <c r="AG203" i="4"/>
  <c r="AG221" i="4"/>
  <c r="AG213" i="4"/>
  <c r="AG205" i="4"/>
  <c r="AG311" i="4"/>
  <c r="AG346" i="4"/>
  <c r="AG292" i="4"/>
  <c r="AG263" i="4"/>
  <c r="AG248" i="4"/>
  <c r="AG191" i="4"/>
  <c r="AG183" i="4"/>
  <c r="AG175" i="4"/>
  <c r="AG167" i="4"/>
  <c r="AG159" i="4"/>
  <c r="AG151" i="4"/>
  <c r="AG268" i="4"/>
  <c r="AG260" i="4"/>
  <c r="AG231" i="4"/>
  <c r="AG215" i="4"/>
  <c r="AG207" i="4"/>
  <c r="AG247" i="4"/>
  <c r="AG223" i="4"/>
  <c r="AG253" i="4"/>
  <c r="AG239" i="4"/>
  <c r="AG194" i="4"/>
  <c r="AG186" i="4"/>
  <c r="AG178" i="4"/>
  <c r="AG170" i="4"/>
  <c r="AG162" i="4"/>
  <c r="AG154" i="4"/>
  <c r="AG146" i="4"/>
  <c r="AG225" i="4"/>
  <c r="AG199" i="4"/>
  <c r="AG196" i="4"/>
  <c r="AG188" i="4"/>
  <c r="AG180" i="4"/>
  <c r="AG172" i="4"/>
  <c r="AD31" i="4"/>
  <c r="L39" i="4"/>
  <c r="L47" i="4"/>
  <c r="M64" i="4" s="1"/>
  <c r="N64" i="4" s="1"/>
  <c r="L55" i="4"/>
  <c r="L63" i="4"/>
  <c r="AG66" i="4"/>
  <c r="L71" i="4"/>
  <c r="L79" i="4"/>
  <c r="L87" i="4"/>
  <c r="L95" i="4"/>
  <c r="L103" i="4"/>
  <c r="AG106" i="4"/>
  <c r="R136" i="4"/>
  <c r="T138" i="4"/>
  <c r="L111" i="4"/>
  <c r="AG114" i="4"/>
  <c r="R144" i="4"/>
  <c r="T146" i="4"/>
  <c r="L119" i="4"/>
  <c r="AG122" i="4"/>
  <c r="R152" i="4"/>
  <c r="T154" i="4"/>
  <c r="L127" i="4"/>
  <c r="AG130" i="4"/>
  <c r="R160" i="4"/>
  <c r="T162" i="4"/>
  <c r="AG134" i="4"/>
  <c r="T164" i="4"/>
  <c r="L137" i="4"/>
  <c r="AG137" i="4"/>
  <c r="AD140" i="4"/>
  <c r="Z143" i="4"/>
  <c r="AD144" i="4"/>
  <c r="AG145" i="4"/>
  <c r="L148" i="4"/>
  <c r="T178" i="4"/>
  <c r="T182" i="4"/>
  <c r="R183" i="4"/>
  <c r="Z159" i="4"/>
  <c r="AE159" i="4"/>
  <c r="AG160" i="4"/>
  <c r="R190" i="4"/>
  <c r="AE163" i="4"/>
  <c r="AB163" i="4"/>
  <c r="Z163" i="4"/>
  <c r="AD164" i="4"/>
  <c r="R194" i="4"/>
  <c r="Z166" i="4"/>
  <c r="AE166" i="4"/>
  <c r="AB169" i="4"/>
  <c r="Z169" i="4"/>
  <c r="AB170" i="4"/>
  <c r="Z170" i="4"/>
  <c r="AE170" i="4"/>
  <c r="AE172" i="4"/>
  <c r="AB172" i="4"/>
  <c r="AE173" i="4"/>
  <c r="AB173" i="4"/>
  <c r="Z173" i="4"/>
  <c r="AB176" i="4"/>
  <c r="Z176" i="4"/>
  <c r="AE176" i="4"/>
  <c r="AE179" i="4"/>
  <c r="AB179" i="4"/>
  <c r="Z179" i="4"/>
  <c r="AG184" i="4"/>
  <c r="L185" i="4"/>
  <c r="AB185" i="4"/>
  <c r="Z185" i="4"/>
  <c r="AB186" i="4"/>
  <c r="Z186" i="4"/>
  <c r="AA209" i="4" s="1"/>
  <c r="AE186" i="4"/>
  <c r="AE188" i="4"/>
  <c r="AB188" i="4"/>
  <c r="AE189" i="4"/>
  <c r="AB189" i="4"/>
  <c r="Z189" i="4"/>
  <c r="Z190" i="4"/>
  <c r="AE190" i="4"/>
  <c r="AB199" i="4"/>
  <c r="AE199" i="4"/>
  <c r="Z199" i="4"/>
  <c r="AE201" i="4"/>
  <c r="AB201" i="4"/>
  <c r="Z201" i="4"/>
  <c r="AE202" i="4"/>
  <c r="AB202" i="4"/>
  <c r="Z202" i="4"/>
  <c r="AB238" i="4"/>
  <c r="Z238" i="4"/>
  <c r="AE238" i="4"/>
  <c r="Z242" i="4"/>
  <c r="AA271" i="4" s="1"/>
  <c r="AE242" i="4"/>
  <c r="AB242" i="4"/>
  <c r="T139" i="4"/>
  <c r="AG41" i="4"/>
  <c r="AG49" i="4"/>
  <c r="AG57" i="4"/>
  <c r="AG65" i="4"/>
  <c r="AG73" i="4"/>
  <c r="AG81" i="4"/>
  <c r="AG89" i="4"/>
  <c r="AG97" i="4"/>
  <c r="AG105" i="4"/>
  <c r="R135" i="4"/>
  <c r="T137" i="4"/>
  <c r="AG113" i="4"/>
  <c r="R143" i="4"/>
  <c r="T145" i="4"/>
  <c r="AG121" i="4"/>
  <c r="R151" i="4"/>
  <c r="T153" i="4"/>
  <c r="AG129" i="4"/>
  <c r="R159" i="4"/>
  <c r="T161" i="4"/>
  <c r="R168" i="4"/>
  <c r="AG140" i="4"/>
  <c r="T170" i="4"/>
  <c r="AD141" i="4"/>
  <c r="T173" i="4"/>
  <c r="T174" i="4"/>
  <c r="AE147" i="4"/>
  <c r="AB147" i="4"/>
  <c r="Z147" i="4"/>
  <c r="AG149" i="4"/>
  <c r="AB152" i="4"/>
  <c r="Z152" i="4"/>
  <c r="AE152" i="4"/>
  <c r="L154" i="4"/>
  <c r="AG153" i="4"/>
  <c r="AG155" i="4"/>
  <c r="T186" i="4"/>
  <c r="T190" i="4"/>
  <c r="R191" i="4"/>
  <c r="Z167" i="4"/>
  <c r="AE167" i="4"/>
  <c r="AB167" i="4"/>
  <c r="AB168" i="4"/>
  <c r="Z168" i="4"/>
  <c r="AE168" i="4"/>
  <c r="AE171" i="4"/>
  <c r="AB171" i="4"/>
  <c r="Z171" i="4"/>
  <c r="Z174" i="4"/>
  <c r="AE174" i="4"/>
  <c r="Z175" i="4"/>
  <c r="AE175" i="4"/>
  <c r="AB175" i="4"/>
  <c r="AG179" i="4"/>
  <c r="AB184" i="4"/>
  <c r="Z184" i="4"/>
  <c r="AE184" i="4"/>
  <c r="AE187" i="4"/>
  <c r="AB187" i="4"/>
  <c r="Z187" i="4"/>
  <c r="AG192" i="4"/>
  <c r="L193" i="4"/>
  <c r="AB193" i="4"/>
  <c r="Z193" i="4"/>
  <c r="AB194" i="4"/>
  <c r="Z194" i="4"/>
  <c r="AE194" i="4"/>
  <c r="AG197" i="4"/>
  <c r="AG201" i="4"/>
  <c r="AB207" i="4"/>
  <c r="AC220" i="4" s="1"/>
  <c r="Z207" i="4"/>
  <c r="AE207" i="4"/>
  <c r="AE225" i="4"/>
  <c r="AB225" i="4"/>
  <c r="Z225" i="4"/>
  <c r="M189" i="4"/>
  <c r="N189" i="4" s="1"/>
  <c r="AB412" i="4"/>
  <c r="Z412" i="4"/>
  <c r="AE412" i="4"/>
  <c r="AG32" i="4"/>
  <c r="AI32" i="4" s="1"/>
  <c r="AG40" i="4"/>
  <c r="AG48" i="4"/>
  <c r="AG56" i="4"/>
  <c r="AG72" i="4"/>
  <c r="AG88" i="4"/>
  <c r="AG104" i="4"/>
  <c r="AG112" i="4"/>
  <c r="T165" i="4"/>
  <c r="AD138" i="4"/>
  <c r="AF138" i="4" s="1"/>
  <c r="AE141" i="4"/>
  <c r="R176" i="4"/>
  <c r="R177" i="4"/>
  <c r="AD148" i="4"/>
  <c r="AE149" i="4"/>
  <c r="AB149" i="4"/>
  <c r="AB153" i="4"/>
  <c r="AC182" i="4" s="1"/>
  <c r="Z153" i="4"/>
  <c r="AD154" i="4"/>
  <c r="R184" i="4"/>
  <c r="AE156" i="4"/>
  <c r="AB156" i="4"/>
  <c r="AG157" i="4"/>
  <c r="R187" i="4"/>
  <c r="AB160" i="4"/>
  <c r="Z160" i="4"/>
  <c r="AA186" i="4" s="1"/>
  <c r="AE160" i="4"/>
  <c r="L162" i="4"/>
  <c r="AG161" i="4"/>
  <c r="AG163" i="4"/>
  <c r="T194" i="4"/>
  <c r="AB166" i="4"/>
  <c r="AD168" i="4"/>
  <c r="AG171" i="4"/>
  <c r="AB174" i="4"/>
  <c r="AD184" i="4"/>
  <c r="AG187" i="4"/>
  <c r="AB192" i="4"/>
  <c r="Z192" i="4"/>
  <c r="AE192" i="4"/>
  <c r="AE193" i="4"/>
  <c r="AE196" i="4"/>
  <c r="AB196" i="4"/>
  <c r="AE197" i="4"/>
  <c r="AB197" i="4"/>
  <c r="Z197" i="4"/>
  <c r="AE198" i="4"/>
  <c r="AB198" i="4"/>
  <c r="Z198" i="4"/>
  <c r="AE241" i="4"/>
  <c r="AF266" i="4" s="1"/>
  <c r="AB241" i="4"/>
  <c r="Z241" i="4"/>
  <c r="AB245" i="4"/>
  <c r="Z245" i="4"/>
  <c r="AE245" i="4"/>
  <c r="AD169" i="4"/>
  <c r="R202" i="4"/>
  <c r="T204" i="4"/>
  <c r="AD177" i="4"/>
  <c r="R210" i="4"/>
  <c r="T212" i="4"/>
  <c r="AD185" i="4"/>
  <c r="R218" i="4"/>
  <c r="AD193" i="4"/>
  <c r="AG198" i="4"/>
  <c r="AB206" i="4"/>
  <c r="Z206" i="4"/>
  <c r="AE206" i="4"/>
  <c r="AB214" i="4"/>
  <c r="Z214" i="4"/>
  <c r="AE214" i="4"/>
  <c r="R243" i="4"/>
  <c r="R245" i="4"/>
  <c r="AD222" i="4"/>
  <c r="T227" i="4"/>
  <c r="AB230" i="4"/>
  <c r="Z230" i="4"/>
  <c r="AE230" i="4"/>
  <c r="AE234" i="4"/>
  <c r="AD241" i="4"/>
  <c r="AG243" i="4"/>
  <c r="AG245" i="4"/>
  <c r="T259" i="4"/>
  <c r="L151" i="4"/>
  <c r="L159" i="4"/>
  <c r="L167" i="4"/>
  <c r="T202" i="4"/>
  <c r="R208" i="4"/>
  <c r="T210" i="4"/>
  <c r="M212" i="4"/>
  <c r="N212" i="4" s="1"/>
  <c r="R216" i="4"/>
  <c r="T218" i="4"/>
  <c r="R224" i="4"/>
  <c r="T226" i="4"/>
  <c r="R230" i="4"/>
  <c r="AD203" i="4"/>
  <c r="R234" i="4"/>
  <c r="AD208" i="4"/>
  <c r="R238" i="4"/>
  <c r="AG211" i="4"/>
  <c r="R242" i="4"/>
  <c r="AD216" i="4"/>
  <c r="R246" i="4"/>
  <c r="AD219" i="4"/>
  <c r="T250" i="4"/>
  <c r="R257" i="4"/>
  <c r="R262" i="4"/>
  <c r="AB234" i="4"/>
  <c r="AG235" i="4"/>
  <c r="AB244" i="4"/>
  <c r="Z244" i="4"/>
  <c r="AE244" i="4"/>
  <c r="AB246" i="4"/>
  <c r="Z246" i="4"/>
  <c r="AE246" i="4"/>
  <c r="AE248" i="4"/>
  <c r="AB248" i="4"/>
  <c r="AE249" i="4"/>
  <c r="AB249" i="4"/>
  <c r="Z249" i="4"/>
  <c r="Z250" i="4"/>
  <c r="AE250" i="4"/>
  <c r="Z255" i="4"/>
  <c r="AE255" i="4"/>
  <c r="AB255" i="4"/>
  <c r="AD150" i="4"/>
  <c r="AD158" i="4"/>
  <c r="AD166" i="4"/>
  <c r="AG169" i="4"/>
  <c r="T201" i="4"/>
  <c r="AD174" i="4"/>
  <c r="AG177" i="4"/>
  <c r="R207" i="4"/>
  <c r="T209" i="4"/>
  <c r="L182" i="4"/>
  <c r="AD182" i="4"/>
  <c r="AE183" i="4"/>
  <c r="AG185" i="4"/>
  <c r="R215" i="4"/>
  <c r="T217" i="4"/>
  <c r="L190" i="4"/>
  <c r="AD190" i="4"/>
  <c r="AE191" i="4"/>
  <c r="AG193" i="4"/>
  <c r="R223" i="4"/>
  <c r="T225" i="4"/>
  <c r="L198" i="4"/>
  <c r="Z203" i="4"/>
  <c r="AE203" i="4"/>
  <c r="AF232" i="4" s="1"/>
  <c r="AB203" i="4"/>
  <c r="AG204" i="4"/>
  <c r="L205" i="4"/>
  <c r="T234" i="4"/>
  <c r="Z211" i="4"/>
  <c r="AE211" i="4"/>
  <c r="AB211" i="4"/>
  <c r="AG212" i="4"/>
  <c r="L213" i="4"/>
  <c r="Z219" i="4"/>
  <c r="AE219" i="4"/>
  <c r="AB219" i="4"/>
  <c r="AG220" i="4"/>
  <c r="L221" i="4"/>
  <c r="AE224" i="4"/>
  <c r="AB224" i="4"/>
  <c r="AC253" i="4" s="1"/>
  <c r="R255" i="4"/>
  <c r="R254" i="4"/>
  <c r="R233" i="4"/>
  <c r="Z248" i="4"/>
  <c r="AB250" i="4"/>
  <c r="Z308" i="4"/>
  <c r="AB308" i="4"/>
  <c r="AE308" i="4"/>
  <c r="AG323" i="4"/>
  <c r="AD149" i="4"/>
  <c r="L157" i="4"/>
  <c r="AD157" i="4"/>
  <c r="L165" i="4"/>
  <c r="AD165" i="4"/>
  <c r="R198" i="4"/>
  <c r="T200" i="4"/>
  <c r="L173" i="4"/>
  <c r="AD173" i="4"/>
  <c r="R206" i="4"/>
  <c r="T208" i="4"/>
  <c r="L181" i="4"/>
  <c r="AD181" i="4"/>
  <c r="R214" i="4"/>
  <c r="T216" i="4"/>
  <c r="L189" i="4"/>
  <c r="AD189" i="4"/>
  <c r="R222" i="4"/>
  <c r="T224" i="4"/>
  <c r="L197" i="4"/>
  <c r="AD197" i="4"/>
  <c r="T230" i="4"/>
  <c r="AE208" i="4"/>
  <c r="AB208" i="4"/>
  <c r="AE216" i="4"/>
  <c r="AB216" i="4"/>
  <c r="Z220" i="4"/>
  <c r="AE220" i="4"/>
  <c r="AD221" i="4"/>
  <c r="AD225" i="4"/>
  <c r="AF225" i="4" s="1"/>
  <c r="T255" i="4"/>
  <c r="T251" i="4"/>
  <c r="AG228" i="4"/>
  <c r="L229" i="4"/>
  <c r="AE232" i="4"/>
  <c r="AB232" i="4"/>
  <c r="M269" i="4"/>
  <c r="N269" i="4" s="1"/>
  <c r="AD257" i="4"/>
  <c r="AD265" i="4"/>
  <c r="R205" i="4"/>
  <c r="T207" i="4"/>
  <c r="R213" i="4"/>
  <c r="T215" i="4"/>
  <c r="R221" i="4"/>
  <c r="T223" i="4"/>
  <c r="R228" i="4"/>
  <c r="AD201" i="4"/>
  <c r="R231" i="4"/>
  <c r="Z204" i="4"/>
  <c r="AE204" i="4"/>
  <c r="AD205" i="4"/>
  <c r="Z208" i="4"/>
  <c r="AD209" i="4"/>
  <c r="R239" i="4"/>
  <c r="Z212" i="4"/>
  <c r="AA241" i="4" s="1"/>
  <c r="AE212" i="4"/>
  <c r="AD213" i="4"/>
  <c r="Z216" i="4"/>
  <c r="AD217" i="4"/>
  <c r="R247" i="4"/>
  <c r="AB220" i="4"/>
  <c r="AB221" i="4"/>
  <c r="AC250" i="4" s="1"/>
  <c r="Z221" i="4"/>
  <c r="L223" i="4"/>
  <c r="AG222" i="4"/>
  <c r="AG226" i="4"/>
  <c r="Z228" i="4"/>
  <c r="AE228" i="4"/>
  <c r="AG229" i="4"/>
  <c r="Z232" i="4"/>
  <c r="AD233" i="4"/>
  <c r="AG236" i="4"/>
  <c r="L237" i="4"/>
  <c r="R270" i="4"/>
  <c r="L139" i="4"/>
  <c r="M163" i="4" s="1"/>
  <c r="N163" i="4" s="1"/>
  <c r="L147" i="4"/>
  <c r="M174" i="4" s="1"/>
  <c r="N174" i="4" s="1"/>
  <c r="L155" i="4"/>
  <c r="L163" i="4"/>
  <c r="T198" i="4"/>
  <c r="L171" i="4"/>
  <c r="R204" i="4"/>
  <c r="T206" i="4"/>
  <c r="L179" i="4"/>
  <c r="M201" i="4" s="1"/>
  <c r="N201" i="4" s="1"/>
  <c r="R212" i="4"/>
  <c r="T214" i="4"/>
  <c r="L187" i="4"/>
  <c r="R220" i="4"/>
  <c r="T222" i="4"/>
  <c r="AD198" i="4"/>
  <c r="R229" i="4"/>
  <c r="T231" i="4"/>
  <c r="R232" i="4"/>
  <c r="AB204" i="4"/>
  <c r="AB205" i="4"/>
  <c r="Z205" i="4"/>
  <c r="L207" i="4"/>
  <c r="AG206" i="4"/>
  <c r="R236" i="4"/>
  <c r="T239" i="4"/>
  <c r="R240" i="4"/>
  <c r="AB212" i="4"/>
  <c r="AB213" i="4"/>
  <c r="AC242" i="4" s="1"/>
  <c r="Z213" i="4"/>
  <c r="L215" i="4"/>
  <c r="AG214" i="4"/>
  <c r="R244" i="4"/>
  <c r="T245" i="4"/>
  <c r="T247" i="4"/>
  <c r="R248" i="4"/>
  <c r="AD220" i="4"/>
  <c r="AB228" i="4"/>
  <c r="AB229" i="4"/>
  <c r="Z229" i="4"/>
  <c r="L231" i="4"/>
  <c r="AG230" i="4"/>
  <c r="Z236" i="4"/>
  <c r="AA264" i="4" s="1"/>
  <c r="AE236" i="4"/>
  <c r="AG237" i="4"/>
  <c r="R241" i="4"/>
  <c r="T271" i="4"/>
  <c r="T272" i="4"/>
  <c r="R277" i="4"/>
  <c r="R278" i="4"/>
  <c r="T252" i="4"/>
  <c r="T254" i="4"/>
  <c r="AB257" i="4"/>
  <c r="Z257" i="4"/>
  <c r="AE257" i="4"/>
  <c r="AB265" i="4"/>
  <c r="Z265" i="4"/>
  <c r="AE265" i="4"/>
  <c r="R314" i="4"/>
  <c r="R310" i="4"/>
  <c r="AG339" i="4"/>
  <c r="T228" i="4"/>
  <c r="AG202" i="4"/>
  <c r="AD204" i="4"/>
  <c r="T236" i="4"/>
  <c r="AG210" i="4"/>
  <c r="AD212" i="4"/>
  <c r="AF212" i="4" s="1"/>
  <c r="T244" i="4"/>
  <c r="AE217" i="4"/>
  <c r="AB217" i="4"/>
  <c r="Z217" i="4"/>
  <c r="AG218" i="4"/>
  <c r="AE221" i="4"/>
  <c r="AB222" i="4"/>
  <c r="Z222" i="4"/>
  <c r="AE222" i="4"/>
  <c r="AD223" i="4"/>
  <c r="R253" i="4"/>
  <c r="R252" i="4"/>
  <c r="AE226" i="4"/>
  <c r="T256" i="4"/>
  <c r="AD228" i="4"/>
  <c r="AE233" i="4"/>
  <c r="AB233" i="4"/>
  <c r="Z233" i="4"/>
  <c r="R235" i="4"/>
  <c r="AB237" i="4"/>
  <c r="Z237" i="4"/>
  <c r="T243" i="4"/>
  <c r="R249" i="4"/>
  <c r="T279" i="4"/>
  <c r="T280" i="4"/>
  <c r="AB256" i="4"/>
  <c r="AE256" i="4"/>
  <c r="Z256" i="4"/>
  <c r="AG200" i="4"/>
  <c r="AG208" i="4"/>
  <c r="AG216" i="4"/>
  <c r="AG224" i="4"/>
  <c r="AB227" i="4"/>
  <c r="AD229" i="4"/>
  <c r="AG232" i="4"/>
  <c r="AB235" i="4"/>
  <c r="AD237" i="4"/>
  <c r="AG240" i="4"/>
  <c r="AB243" i="4"/>
  <c r="AC265" i="4" s="1"/>
  <c r="AD245" i="4"/>
  <c r="AG251" i="4"/>
  <c r="T281" i="4"/>
  <c r="AD252" i="4"/>
  <c r="R282" i="4"/>
  <c r="T283" i="4"/>
  <c r="AD255" i="4"/>
  <c r="T287" i="4"/>
  <c r="L260" i="4"/>
  <c r="AD260" i="4"/>
  <c r="AD262" i="4"/>
  <c r="T295" i="4"/>
  <c r="T296" i="4"/>
  <c r="L268" i="4"/>
  <c r="AD268" i="4"/>
  <c r="AD270" i="4"/>
  <c r="R300" i="4"/>
  <c r="R302" i="4"/>
  <c r="R305" i="4"/>
  <c r="R306" i="4"/>
  <c r="M308" i="4"/>
  <c r="N308" i="4" s="1"/>
  <c r="R312" i="4"/>
  <c r="AE314" i="4"/>
  <c r="Z314" i="4"/>
  <c r="AB314" i="4"/>
  <c r="AE330" i="4"/>
  <c r="Z330" i="4"/>
  <c r="AB330" i="4"/>
  <c r="L203" i="4"/>
  <c r="L211" i="4"/>
  <c r="AD211" i="4"/>
  <c r="L219" i="4"/>
  <c r="AD227" i="4"/>
  <c r="R260" i="4"/>
  <c r="T262" i="4"/>
  <c r="M264" i="4"/>
  <c r="N264" i="4" s="1"/>
  <c r="AD235" i="4"/>
  <c r="AG238" i="4"/>
  <c r="R268" i="4"/>
  <c r="T270" i="4"/>
  <c r="AD243" i="4"/>
  <c r="AG246" i="4"/>
  <c r="R276" i="4"/>
  <c r="T278" i="4"/>
  <c r="AG252" i="4"/>
  <c r="AD254" i="4"/>
  <c r="T285" i="4"/>
  <c r="Z258" i="4"/>
  <c r="AD259" i="4"/>
  <c r="R289" i="4"/>
  <c r="Z262" i="4"/>
  <c r="AE262" i="4"/>
  <c r="AB262" i="4"/>
  <c r="T292" i="4"/>
  <c r="R293" i="4"/>
  <c r="Z266" i="4"/>
  <c r="AD267" i="4"/>
  <c r="R297" i="4"/>
  <c r="Z270" i="4"/>
  <c r="AE270" i="4"/>
  <c r="AB270" i="4"/>
  <c r="AD271" i="4"/>
  <c r="L274" i="4"/>
  <c r="M303" i="4" s="1"/>
  <c r="N303" i="4" s="1"/>
  <c r="AG273" i="4"/>
  <c r="AD274" i="4"/>
  <c r="AD276" i="4"/>
  <c r="AG277" i="4"/>
  <c r="AD278" i="4"/>
  <c r="AG307" i="4"/>
  <c r="AD307" i="4"/>
  <c r="L307" i="4"/>
  <c r="AD202" i="4"/>
  <c r="AD210" i="4"/>
  <c r="AD218" i="4"/>
  <c r="R251" i="4"/>
  <c r="T253" i="4"/>
  <c r="L226" i="4"/>
  <c r="M255" i="4" s="1"/>
  <c r="N255" i="4" s="1"/>
  <c r="AD226" i="4"/>
  <c r="AE227" i="4"/>
  <c r="R259" i="4"/>
  <c r="T261" i="4"/>
  <c r="L234" i="4"/>
  <c r="AE235" i="4"/>
  <c r="R267" i="4"/>
  <c r="T269" i="4"/>
  <c r="L242" i="4"/>
  <c r="AE243" i="4"/>
  <c r="R275" i="4"/>
  <c r="T277" i="4"/>
  <c r="L250" i="4"/>
  <c r="L252" i="4"/>
  <c r="L257" i="4"/>
  <c r="AB258" i="4"/>
  <c r="T289" i="4"/>
  <c r="AD263" i="4"/>
  <c r="T293" i="4"/>
  <c r="L265" i="4"/>
  <c r="AB266" i="4"/>
  <c r="AD272" i="4"/>
  <c r="AB274" i="4"/>
  <c r="Z274" i="4"/>
  <c r="AE275" i="4"/>
  <c r="AB275" i="4"/>
  <c r="Z275" i="4"/>
  <c r="AE277" i="4"/>
  <c r="AB277" i="4"/>
  <c r="AD279" i="4"/>
  <c r="L282" i="4"/>
  <c r="AG281" i="4"/>
  <c r="AG285" i="4"/>
  <c r="AD286" i="4"/>
  <c r="T316" i="4"/>
  <c r="T318" i="4"/>
  <c r="T323" i="4"/>
  <c r="T334" i="4"/>
  <c r="Z379" i="4"/>
  <c r="AE379" i="4"/>
  <c r="AB379" i="4"/>
  <c r="L201" i="4"/>
  <c r="M224" i="4" s="1"/>
  <c r="N224" i="4" s="1"/>
  <c r="L209" i="4"/>
  <c r="M235" i="4" s="1"/>
  <c r="N235" i="4" s="1"/>
  <c r="L217" i="4"/>
  <c r="L225" i="4"/>
  <c r="R258" i="4"/>
  <c r="T260" i="4"/>
  <c r="L233" i="4"/>
  <c r="R266" i="4"/>
  <c r="T268" i="4"/>
  <c r="L241" i="4"/>
  <c r="R274" i="4"/>
  <c r="T276" i="4"/>
  <c r="L249" i="4"/>
  <c r="Z254" i="4"/>
  <c r="AB254" i="4"/>
  <c r="AD256" i="4"/>
  <c r="AE259" i="4"/>
  <c r="AB259" i="4"/>
  <c r="AC288" i="4" s="1"/>
  <c r="Z259" i="4"/>
  <c r="R290" i="4"/>
  <c r="AE267" i="4"/>
  <c r="AB267" i="4"/>
  <c r="Z267" i="4"/>
  <c r="R298" i="4"/>
  <c r="AB272" i="4"/>
  <c r="Z272" i="4"/>
  <c r="AE272" i="4"/>
  <c r="AB273" i="4"/>
  <c r="Z273" i="4"/>
  <c r="AE273" i="4"/>
  <c r="Z278" i="4"/>
  <c r="AE278" i="4"/>
  <c r="AB278" i="4"/>
  <c r="AD280" i="4"/>
  <c r="AF280" i="4" s="1"/>
  <c r="AB282" i="4"/>
  <c r="Z282" i="4"/>
  <c r="AE283" i="4"/>
  <c r="AB283" i="4"/>
  <c r="Z283" i="4"/>
  <c r="AE285" i="4"/>
  <c r="AB285" i="4"/>
  <c r="T288" i="4"/>
  <c r="L290" i="4"/>
  <c r="AG289" i="4"/>
  <c r="AG293" i="4"/>
  <c r="AD294" i="4"/>
  <c r="AE295" i="4"/>
  <c r="AB295" i="4"/>
  <c r="Z295" i="4"/>
  <c r="L304" i="4"/>
  <c r="AG303" i="4"/>
  <c r="AD332" i="4"/>
  <c r="AD303" i="4"/>
  <c r="L303" i="4"/>
  <c r="T340" i="4"/>
  <c r="T339" i="4"/>
  <c r="AE322" i="4"/>
  <c r="Z322" i="4"/>
  <c r="AB322" i="4"/>
  <c r="AE338" i="4"/>
  <c r="Z338" i="4"/>
  <c r="AB338" i="4"/>
  <c r="R273" i="4"/>
  <c r="T275" i="4"/>
  <c r="R280" i="4"/>
  <c r="L253" i="4"/>
  <c r="Z253" i="4"/>
  <c r="T290" i="4"/>
  <c r="R291" i="4"/>
  <c r="AD264" i="4"/>
  <c r="AF264" i="4" s="1"/>
  <c r="T298" i="4"/>
  <c r="R299" i="4"/>
  <c r="AD273" i="4"/>
  <c r="AE276" i="4"/>
  <c r="AB276" i="4"/>
  <c r="Z276" i="4"/>
  <c r="AB280" i="4"/>
  <c r="Z280" i="4"/>
  <c r="AE280" i="4"/>
  <c r="AB281" i="4"/>
  <c r="Z281" i="4"/>
  <c r="AE281" i="4"/>
  <c r="AE282" i="4"/>
  <c r="Z285" i="4"/>
  <c r="Z286" i="4"/>
  <c r="AE286" i="4"/>
  <c r="AB286" i="4"/>
  <c r="AB290" i="4"/>
  <c r="Z290" i="4"/>
  <c r="AE291" i="4"/>
  <c r="AB291" i="4"/>
  <c r="Z291" i="4"/>
  <c r="AE293" i="4"/>
  <c r="AB293" i="4"/>
  <c r="AE297" i="4"/>
  <c r="AB297" i="4"/>
  <c r="Z297" i="4"/>
  <c r="AG315" i="4"/>
  <c r="AG331" i="4"/>
  <c r="R256" i="4"/>
  <c r="T258" i="4"/>
  <c r="R264" i="4"/>
  <c r="T266" i="4"/>
  <c r="L239" i="4"/>
  <c r="M267" i="4" s="1"/>
  <c r="N267" i="4" s="1"/>
  <c r="R272" i="4"/>
  <c r="T274" i="4"/>
  <c r="L247" i="4"/>
  <c r="AD251" i="4"/>
  <c r="R281" i="4"/>
  <c r="AB253" i="4"/>
  <c r="R283" i="4"/>
  <c r="R284" i="4"/>
  <c r="T286" i="4"/>
  <c r="AG261" i="4"/>
  <c r="Z263" i="4"/>
  <c r="AE263" i="4"/>
  <c r="AB264" i="4"/>
  <c r="AE264" i="4"/>
  <c r="T294" i="4"/>
  <c r="AG269" i="4"/>
  <c r="AE284" i="4"/>
  <c r="AB284" i="4"/>
  <c r="Z284" i="4"/>
  <c r="AB288" i="4"/>
  <c r="Z288" i="4"/>
  <c r="AE288" i="4"/>
  <c r="AB289" i="4"/>
  <c r="Z289" i="4"/>
  <c r="AE289" i="4"/>
  <c r="AE290" i="4"/>
  <c r="Z293" i="4"/>
  <c r="Z294" i="4"/>
  <c r="AE294" i="4"/>
  <c r="AB294" i="4"/>
  <c r="R271" i="4"/>
  <c r="T273" i="4"/>
  <c r="R279" i="4"/>
  <c r="T284" i="4"/>
  <c r="L258" i="4"/>
  <c r="AG257" i="4"/>
  <c r="R287" i="4"/>
  <c r="R288" i="4"/>
  <c r="AE260" i="4"/>
  <c r="AB260" i="4"/>
  <c r="Z260" i="4"/>
  <c r="AB261" i="4"/>
  <c r="AC290" i="4" s="1"/>
  <c r="T291" i="4"/>
  <c r="L266" i="4"/>
  <c r="AG265" i="4"/>
  <c r="R296" i="4"/>
  <c r="AE268" i="4"/>
  <c r="AB268" i="4"/>
  <c r="Z268" i="4"/>
  <c r="AB269" i="4"/>
  <c r="T299" i="4"/>
  <c r="L273" i="4"/>
  <c r="R304" i="4"/>
  <c r="AD289" i="4"/>
  <c r="AE292" i="4"/>
  <c r="AB292" i="4"/>
  <c r="Z292" i="4"/>
  <c r="AB304" i="4"/>
  <c r="AE304" i="4"/>
  <c r="Z304" i="4"/>
  <c r="Z309" i="4"/>
  <c r="AE309" i="4"/>
  <c r="AB310" i="4"/>
  <c r="Z310" i="4"/>
  <c r="AE310" i="4"/>
  <c r="R398" i="4"/>
  <c r="R394" i="4"/>
  <c r="L256" i="4"/>
  <c r="AG259" i="4"/>
  <c r="L264" i="4"/>
  <c r="AG267" i="4"/>
  <c r="L272" i="4"/>
  <c r="AG275" i="4"/>
  <c r="L280" i="4"/>
  <c r="AG283" i="4"/>
  <c r="L288" i="4"/>
  <c r="AG291" i="4"/>
  <c r="L295" i="4"/>
  <c r="AE296" i="4"/>
  <c r="AB300" i="4"/>
  <c r="R330" i="4"/>
  <c r="T335" i="4"/>
  <c r="L308" i="4"/>
  <c r="AB312" i="4"/>
  <c r="R342" i="4"/>
  <c r="AD320" i="4"/>
  <c r="R350" i="4"/>
  <c r="AD328" i="4"/>
  <c r="R358" i="4"/>
  <c r="AD336" i="4"/>
  <c r="AE347" i="4"/>
  <c r="AB347" i="4"/>
  <c r="AB348" i="4"/>
  <c r="AE348" i="4"/>
  <c r="Z348" i="4"/>
  <c r="AB358" i="4"/>
  <c r="Z358" i="4"/>
  <c r="AE358" i="4"/>
  <c r="R391" i="4"/>
  <c r="R397" i="4"/>
  <c r="T314" i="4"/>
  <c r="AD287" i="4"/>
  <c r="R320" i="4"/>
  <c r="T322" i="4"/>
  <c r="AD296" i="4"/>
  <c r="R326" i="4"/>
  <c r="AG299" i="4"/>
  <c r="AD300" i="4"/>
  <c r="T330" i="4"/>
  <c r="AD302" i="4"/>
  <c r="R334" i="4"/>
  <c r="AE307" i="4"/>
  <c r="AB307" i="4"/>
  <c r="R338" i="4"/>
  <c r="AE315" i="4"/>
  <c r="AB315" i="4"/>
  <c r="AC344" i="4" s="1"/>
  <c r="T345" i="4"/>
  <c r="R346" i="4"/>
  <c r="AB319" i="4"/>
  <c r="Z319" i="4"/>
  <c r="AE319" i="4"/>
  <c r="AB320" i="4"/>
  <c r="AE323" i="4"/>
  <c r="AB323" i="4"/>
  <c r="R354" i="4"/>
  <c r="AB327" i="4"/>
  <c r="Z327" i="4"/>
  <c r="AE327" i="4"/>
  <c r="AB328" i="4"/>
  <c r="R329" i="4"/>
  <c r="AE331" i="4"/>
  <c r="AB331" i="4"/>
  <c r="R362" i="4"/>
  <c r="AB335" i="4"/>
  <c r="Z335" i="4"/>
  <c r="AE335" i="4"/>
  <c r="AB336" i="4"/>
  <c r="R337" i="4"/>
  <c r="AE339" i="4"/>
  <c r="AB339" i="4"/>
  <c r="R370" i="4"/>
  <c r="AB343" i="4"/>
  <c r="Z343" i="4"/>
  <c r="AE343" i="4"/>
  <c r="AB344" i="4"/>
  <c r="R390" i="4"/>
  <c r="R396" i="4"/>
  <c r="Z371" i="4"/>
  <c r="AE371" i="4"/>
  <c r="AB371" i="4"/>
  <c r="AE376" i="4"/>
  <c r="AB376" i="4"/>
  <c r="Z376" i="4"/>
  <c r="L262" i="4"/>
  <c r="R295" i="4"/>
  <c r="T297" i="4"/>
  <c r="L270" i="4"/>
  <c r="AE271" i="4"/>
  <c r="R303" i="4"/>
  <c r="T305" i="4"/>
  <c r="L278" i="4"/>
  <c r="AE279" i="4"/>
  <c r="AF292" i="4" s="1"/>
  <c r="R311" i="4"/>
  <c r="T313" i="4"/>
  <c r="L286" i="4"/>
  <c r="AE287" i="4"/>
  <c r="R319" i="4"/>
  <c r="T321" i="4"/>
  <c r="L294" i="4"/>
  <c r="Z298" i="4"/>
  <c r="T329" i="4"/>
  <c r="AG301" i="4"/>
  <c r="AE303" i="4"/>
  <c r="R333" i="4"/>
  <c r="AD306" i="4"/>
  <c r="Z307" i="4"/>
  <c r="AD308" i="4"/>
  <c r="T338" i="4"/>
  <c r="AD310" i="4"/>
  <c r="Z315" i="4"/>
  <c r="AG316" i="4"/>
  <c r="L317" i="4"/>
  <c r="T346" i="4"/>
  <c r="L319" i="4"/>
  <c r="AD319" i="4"/>
  <c r="Z320" i="4"/>
  <c r="T350" i="4"/>
  <c r="Z323" i="4"/>
  <c r="AG324" i="4"/>
  <c r="AD353" i="4"/>
  <c r="L325" i="4"/>
  <c r="T354" i="4"/>
  <c r="L327" i="4"/>
  <c r="AD327" i="4"/>
  <c r="Z328" i="4"/>
  <c r="Z331" i="4"/>
  <c r="AG332" i="4"/>
  <c r="L333" i="4"/>
  <c r="T362" i="4"/>
  <c r="L335" i="4"/>
  <c r="AD335" i="4"/>
  <c r="Z336" i="4"/>
  <c r="Z339" i="4"/>
  <c r="AG340" i="4"/>
  <c r="L341" i="4"/>
  <c r="T370" i="4"/>
  <c r="L343" i="4"/>
  <c r="AD343" i="4"/>
  <c r="Z344" i="4"/>
  <c r="AB356" i="4"/>
  <c r="Z356" i="4"/>
  <c r="AE356" i="4"/>
  <c r="R389" i="4"/>
  <c r="Z400" i="4"/>
  <c r="AB400" i="4"/>
  <c r="AE400" i="4"/>
  <c r="AD261" i="4"/>
  <c r="AD269" i="4"/>
  <c r="AF269" i="4" s="1"/>
  <c r="L277" i="4"/>
  <c r="AD277" i="4"/>
  <c r="AF277" i="4" s="1"/>
  <c r="L285" i="4"/>
  <c r="AD285" i="4"/>
  <c r="R318" i="4"/>
  <c r="T320" i="4"/>
  <c r="L293" i="4"/>
  <c r="AD293" i="4"/>
  <c r="AD297" i="4"/>
  <c r="R327" i="4"/>
  <c r="L299" i="4"/>
  <c r="AG300" i="4"/>
  <c r="AG309" i="4"/>
  <c r="AE311" i="4"/>
  <c r="R341" i="4"/>
  <c r="AD313" i="4"/>
  <c r="R343" i="4"/>
  <c r="Z316" i="4"/>
  <c r="AE316" i="4"/>
  <c r="AB316" i="4"/>
  <c r="AG317" i="4"/>
  <c r="AE320" i="4"/>
  <c r="AD321" i="4"/>
  <c r="Z324" i="4"/>
  <c r="AE324" i="4"/>
  <c r="AB324" i="4"/>
  <c r="AG325" i="4"/>
  <c r="AE328" i="4"/>
  <c r="AD329" i="4"/>
  <c r="Z332" i="4"/>
  <c r="AE332" i="4"/>
  <c r="AB332" i="4"/>
  <c r="AG333" i="4"/>
  <c r="AE336" i="4"/>
  <c r="AD337" i="4"/>
  <c r="Z340" i="4"/>
  <c r="AE340" i="4"/>
  <c r="AB340" i="4"/>
  <c r="AG341" i="4"/>
  <c r="T342" i="4"/>
  <c r="AE344" i="4"/>
  <c r="AD345" i="4"/>
  <c r="AB350" i="4"/>
  <c r="Z350" i="4"/>
  <c r="AE350" i="4"/>
  <c r="AE352" i="4"/>
  <c r="AB352" i="4"/>
  <c r="Z352" i="4"/>
  <c r="Z354" i="4"/>
  <c r="AB354" i="4"/>
  <c r="AE354" i="4"/>
  <c r="R388" i="4"/>
  <c r="Z363" i="4"/>
  <c r="AE363" i="4"/>
  <c r="AB363" i="4"/>
  <c r="R395" i="4"/>
  <c r="AE368" i="4"/>
  <c r="AB368" i="4"/>
  <c r="Z368" i="4"/>
  <c r="R301" i="4"/>
  <c r="T303" i="4"/>
  <c r="R309" i="4"/>
  <c r="T311" i="4"/>
  <c r="R317" i="4"/>
  <c r="T319" i="4"/>
  <c r="AD295" i="4"/>
  <c r="M327" i="4"/>
  <c r="N327" i="4" s="1"/>
  <c r="AB302" i="4"/>
  <c r="Z302" i="4"/>
  <c r="AE302" i="4"/>
  <c r="T333" i="4"/>
  <c r="L306" i="4"/>
  <c r="AG305" i="4"/>
  <c r="Z306" i="4"/>
  <c r="Z317" i="4"/>
  <c r="AD318" i="4"/>
  <c r="R352" i="4"/>
  <c r="Z325" i="4"/>
  <c r="R360" i="4"/>
  <c r="Z333" i="4"/>
  <c r="AD334" i="4"/>
  <c r="R368" i="4"/>
  <c r="Z341" i="4"/>
  <c r="L259" i="4"/>
  <c r="L267" i="4"/>
  <c r="L275" i="4"/>
  <c r="L283" i="4"/>
  <c r="M310" i="4" s="1"/>
  <c r="N310" i="4" s="1"/>
  <c r="L291" i="4"/>
  <c r="T324" i="4"/>
  <c r="R325" i="4"/>
  <c r="Z296" i="4"/>
  <c r="AG297" i="4"/>
  <c r="T327" i="4"/>
  <c r="R328" i="4"/>
  <c r="L300" i="4"/>
  <c r="Z301" i="4"/>
  <c r="R331" i="4"/>
  <c r="AB306" i="4"/>
  <c r="T336" i="4"/>
  <c r="T337" i="4"/>
  <c r="AB311" i="4"/>
  <c r="T341" i="4"/>
  <c r="AE313" i="4"/>
  <c r="AB313" i="4"/>
  <c r="Z313" i="4"/>
  <c r="AA340" i="4" s="1"/>
  <c r="AD314" i="4"/>
  <c r="T344" i="4"/>
  <c r="AB317" i="4"/>
  <c r="T348" i="4"/>
  <c r="AE321" i="4"/>
  <c r="AB321" i="4"/>
  <c r="Z321" i="4"/>
  <c r="AD322" i="4"/>
  <c r="AF322" i="4" s="1"/>
  <c r="T352" i="4"/>
  <c r="AD324" i="4"/>
  <c r="AB325" i="4"/>
  <c r="AE329" i="4"/>
  <c r="AB329" i="4"/>
  <c r="Z329" i="4"/>
  <c r="AB333" i="4"/>
  <c r="AC362" i="4" s="1"/>
  <c r="T364" i="4"/>
  <c r="AE337" i="4"/>
  <c r="AB337" i="4"/>
  <c r="Z337" i="4"/>
  <c r="AD340" i="4"/>
  <c r="AB341" i="4"/>
  <c r="AE345" i="4"/>
  <c r="AB345" i="4"/>
  <c r="Z345" i="4"/>
  <c r="Z346" i="4"/>
  <c r="AB346" i="4"/>
  <c r="AE346" i="4"/>
  <c r="T347" i="4"/>
  <c r="R377" i="4"/>
  <c r="R386" i="4"/>
  <c r="AE360" i="4"/>
  <c r="AB360" i="4"/>
  <c r="Z360" i="4"/>
  <c r="R393" i="4"/>
  <c r="R412" i="4"/>
  <c r="Z387" i="4"/>
  <c r="AE387" i="4"/>
  <c r="AB387" i="4"/>
  <c r="AE392" i="4"/>
  <c r="AB392" i="4"/>
  <c r="Z392" i="4"/>
  <c r="T301" i="4"/>
  <c r="R307" i="4"/>
  <c r="T309" i="4"/>
  <c r="AD282" i="4"/>
  <c r="R315" i="4"/>
  <c r="T317" i="4"/>
  <c r="R323" i="4"/>
  <c r="L297" i="4"/>
  <c r="Z300" i="4"/>
  <c r="T332" i="4"/>
  <c r="AD304" i="4"/>
  <c r="AE305" i="4"/>
  <c r="Z305" i="4"/>
  <c r="R339" i="4"/>
  <c r="AE317" i="4"/>
  <c r="AB318" i="4"/>
  <c r="Z318" i="4"/>
  <c r="AE318" i="4"/>
  <c r="R349" i="4"/>
  <c r="AE325" i="4"/>
  <c r="AB326" i="4"/>
  <c r="Z326" i="4"/>
  <c r="AE326" i="4"/>
  <c r="R357" i="4"/>
  <c r="T331" i="4"/>
  <c r="AE333" i="4"/>
  <c r="AB334" i="4"/>
  <c r="Z334" i="4"/>
  <c r="AE334" i="4"/>
  <c r="R365" i="4"/>
  <c r="AE341" i="4"/>
  <c r="AB342" i="4"/>
  <c r="Z342" i="4"/>
  <c r="AE342" i="4"/>
  <c r="R373" i="4"/>
  <c r="AG347" i="4"/>
  <c r="R378" i="4"/>
  <c r="R384" i="4"/>
  <c r="R405" i="4"/>
  <c r="T425" i="4"/>
  <c r="T406" i="4"/>
  <c r="L302" i="4"/>
  <c r="L310" i="4"/>
  <c r="AG313" i="4"/>
  <c r="L318" i="4"/>
  <c r="AG321" i="4"/>
  <c r="R351" i="4"/>
  <c r="T353" i="4"/>
  <c r="L326" i="4"/>
  <c r="M349" i="4" s="1"/>
  <c r="N349" i="4" s="1"/>
  <c r="AD326" i="4"/>
  <c r="AG329" i="4"/>
  <c r="R359" i="4"/>
  <c r="T361" i="4"/>
  <c r="L334" i="4"/>
  <c r="AG337" i="4"/>
  <c r="R367" i="4"/>
  <c r="T369" i="4"/>
  <c r="L342" i="4"/>
  <c r="R376" i="4"/>
  <c r="AD356" i="4"/>
  <c r="AD358" i="4"/>
  <c r="AD301" i="4"/>
  <c r="AD309" i="4"/>
  <c r="AD317" i="4"/>
  <c r="AD325" i="4"/>
  <c r="T360" i="4"/>
  <c r="AD333" i="4"/>
  <c r="R366" i="4"/>
  <c r="T368" i="4"/>
  <c r="AD341" i="4"/>
  <c r="R374" i="4"/>
  <c r="AD346" i="4"/>
  <c r="T376" i="4"/>
  <c r="Z349" i="4"/>
  <c r="AD352" i="4"/>
  <c r="AD354" i="4"/>
  <c r="Z433" i="4"/>
  <c r="AE433" i="4"/>
  <c r="AB433" i="4"/>
  <c r="T470" i="4"/>
  <c r="T506" i="4"/>
  <c r="T483" i="4"/>
  <c r="AD315" i="4"/>
  <c r="AD323" i="4"/>
  <c r="R356" i="4"/>
  <c r="T358" i="4"/>
  <c r="AD331" i="4"/>
  <c r="R364" i="4"/>
  <c r="T366" i="4"/>
  <c r="AD339" i="4"/>
  <c r="R372" i="4"/>
  <c r="T374" i="4"/>
  <c r="R379" i="4"/>
  <c r="L358" i="4"/>
  <c r="AG357" i="4"/>
  <c r="R392" i="4"/>
  <c r="T397" i="4"/>
  <c r="T398" i="4"/>
  <c r="R400" i="4"/>
  <c r="T402" i="4"/>
  <c r="R408" i="4"/>
  <c r="R416" i="4"/>
  <c r="T418" i="4"/>
  <c r="AE398" i="4"/>
  <c r="Z398" i="4"/>
  <c r="AB398" i="4"/>
  <c r="Z432" i="4"/>
  <c r="AE432" i="4"/>
  <c r="AB432" i="4"/>
  <c r="AE438" i="4"/>
  <c r="AB438" i="4"/>
  <c r="Z438" i="4"/>
  <c r="L314" i="4"/>
  <c r="M341" i="4" s="1"/>
  <c r="N341" i="4" s="1"/>
  <c r="R347" i="4"/>
  <c r="T349" i="4"/>
  <c r="L322" i="4"/>
  <c r="R355" i="4"/>
  <c r="T357" i="4"/>
  <c r="L330" i="4"/>
  <c r="R363" i="4"/>
  <c r="T365" i="4"/>
  <c r="L338" i="4"/>
  <c r="R371" i="4"/>
  <c r="T373" i="4"/>
  <c r="T377" i="4"/>
  <c r="AD351" i="4"/>
  <c r="L352" i="4"/>
  <c r="AG351" i="4"/>
  <c r="AG353" i="4"/>
  <c r="L354" i="4"/>
  <c r="AG355" i="4"/>
  <c r="L356" i="4"/>
  <c r="AD359" i="4"/>
  <c r="AD360" i="4"/>
  <c r="AG361" i="4"/>
  <c r="L366" i="4"/>
  <c r="AG365" i="4"/>
  <c r="AD366" i="4"/>
  <c r="AD367" i="4"/>
  <c r="AD368" i="4"/>
  <c r="AG369" i="4"/>
  <c r="T399" i="4"/>
  <c r="T400" i="4"/>
  <c r="L374" i="4"/>
  <c r="AG373" i="4"/>
  <c r="AD374" i="4"/>
  <c r="AD376" i="4"/>
  <c r="AG377" i="4"/>
  <c r="T408" i="4"/>
  <c r="L382" i="4"/>
  <c r="AG381" i="4"/>
  <c r="AD382" i="4"/>
  <c r="AD384" i="4"/>
  <c r="AG385" i="4"/>
  <c r="T416" i="4"/>
  <c r="T388" i="4"/>
  <c r="L390" i="4"/>
  <c r="AG389" i="4"/>
  <c r="AG393" i="4"/>
  <c r="T424" i="4"/>
  <c r="T478" i="4"/>
  <c r="AG345" i="4"/>
  <c r="L346" i="4"/>
  <c r="R375" i="4"/>
  <c r="T379" i="4"/>
  <c r="R381" i="4"/>
  <c r="R383" i="4"/>
  <c r="R385" i="4"/>
  <c r="AB357" i="4"/>
  <c r="AE357" i="4"/>
  <c r="R387" i="4"/>
  <c r="AD362" i="4"/>
  <c r="AG363" i="4"/>
  <c r="AD364" i="4"/>
  <c r="AB366" i="4"/>
  <c r="Z366" i="4"/>
  <c r="AG371" i="4"/>
  <c r="AD372" i="4"/>
  <c r="AB374" i="4"/>
  <c r="Z374" i="4"/>
  <c r="AG379" i="4"/>
  <c r="AB382" i="4"/>
  <c r="Z382" i="4"/>
  <c r="AD386" i="4"/>
  <c r="AG387" i="4"/>
  <c r="AB390" i="4"/>
  <c r="Z390" i="4"/>
  <c r="Z401" i="4"/>
  <c r="AE401" i="4"/>
  <c r="AB401" i="4"/>
  <c r="AB402" i="4"/>
  <c r="AE402" i="4"/>
  <c r="Z402" i="4"/>
  <c r="T465" i="4"/>
  <c r="Z461" i="4"/>
  <c r="AB461" i="4"/>
  <c r="AE461" i="4"/>
  <c r="R353" i="4"/>
  <c r="T355" i="4"/>
  <c r="R361" i="4"/>
  <c r="T363" i="4"/>
  <c r="R369" i="4"/>
  <c r="T371" i="4"/>
  <c r="AD348" i="4"/>
  <c r="L350" i="4"/>
  <c r="M377" i="4" s="1"/>
  <c r="N377" i="4" s="1"/>
  <c r="AG349" i="4"/>
  <c r="AE353" i="4"/>
  <c r="Z355" i="4"/>
  <c r="AE355" i="4"/>
  <c r="Z357" i="4"/>
  <c r="AE359" i="4"/>
  <c r="AB359" i="4"/>
  <c r="Z359" i="4"/>
  <c r="AE361" i="4"/>
  <c r="AB361" i="4"/>
  <c r="Z362" i="4"/>
  <c r="AE362" i="4"/>
  <c r="AB362" i="4"/>
  <c r="AB364" i="4"/>
  <c r="Z364" i="4"/>
  <c r="AE364" i="4"/>
  <c r="AB365" i="4"/>
  <c r="Z365" i="4"/>
  <c r="AE365" i="4"/>
  <c r="AE366" i="4"/>
  <c r="AE367" i="4"/>
  <c r="AB367" i="4"/>
  <c r="Z367" i="4"/>
  <c r="AE369" i="4"/>
  <c r="AB369" i="4"/>
  <c r="Z370" i="4"/>
  <c r="AE370" i="4"/>
  <c r="AB370" i="4"/>
  <c r="AB372" i="4"/>
  <c r="Z372" i="4"/>
  <c r="AE372" i="4"/>
  <c r="AB373" i="4"/>
  <c r="Z373" i="4"/>
  <c r="AE373" i="4"/>
  <c r="AE374" i="4"/>
  <c r="AE375" i="4"/>
  <c r="AB375" i="4"/>
  <c r="Z375" i="4"/>
  <c r="AE377" i="4"/>
  <c r="AB377" i="4"/>
  <c r="Z378" i="4"/>
  <c r="AE378" i="4"/>
  <c r="AB378" i="4"/>
  <c r="AB380" i="4"/>
  <c r="Z380" i="4"/>
  <c r="AE380" i="4"/>
  <c r="AB381" i="4"/>
  <c r="Z381" i="4"/>
  <c r="AE381" i="4"/>
  <c r="AE382" i="4"/>
  <c r="AE383" i="4"/>
  <c r="AF411" i="4" s="1"/>
  <c r="AB383" i="4"/>
  <c r="Z383" i="4"/>
  <c r="AE385" i="4"/>
  <c r="AB385" i="4"/>
  <c r="Z386" i="4"/>
  <c r="AE386" i="4"/>
  <c r="AB386" i="4"/>
  <c r="AB388" i="4"/>
  <c r="Z388" i="4"/>
  <c r="AE388" i="4"/>
  <c r="AB389" i="4"/>
  <c r="Z389" i="4"/>
  <c r="AE389" i="4"/>
  <c r="AE390" i="4"/>
  <c r="AE391" i="4"/>
  <c r="AB391" i="4"/>
  <c r="Z391" i="4"/>
  <c r="AA406" i="4" s="1"/>
  <c r="AE393" i="4"/>
  <c r="AB393" i="4"/>
  <c r="Z394" i="4"/>
  <c r="AE394" i="4"/>
  <c r="AB394" i="4"/>
  <c r="AB395" i="4"/>
  <c r="AE395" i="4"/>
  <c r="Z395" i="4"/>
  <c r="AE414" i="4"/>
  <c r="AB414" i="4"/>
  <c r="Z414" i="4"/>
  <c r="AE431" i="4"/>
  <c r="AB431" i="4"/>
  <c r="Z431" i="4"/>
  <c r="AE446" i="4"/>
  <c r="AB446" i="4"/>
  <c r="Z446" i="4"/>
  <c r="AG359" i="4"/>
  <c r="L364" i="4"/>
  <c r="AG367" i="4"/>
  <c r="L372" i="4"/>
  <c r="AG375" i="4"/>
  <c r="T407" i="4"/>
  <c r="L380" i="4"/>
  <c r="AG383" i="4"/>
  <c r="R413" i="4"/>
  <c r="T415" i="4"/>
  <c r="L388" i="4"/>
  <c r="AG391" i="4"/>
  <c r="R421" i="4"/>
  <c r="T423" i="4"/>
  <c r="AG395" i="4"/>
  <c r="AD396" i="4"/>
  <c r="AE397" i="4"/>
  <c r="Z397" i="4"/>
  <c r="T428" i="4"/>
  <c r="AG400" i="4"/>
  <c r="L401" i="4"/>
  <c r="M430" i="4" s="1"/>
  <c r="N430" i="4" s="1"/>
  <c r="AB404" i="4"/>
  <c r="R434" i="4"/>
  <c r="AD406" i="4"/>
  <c r="Z409" i="4"/>
  <c r="AE409" i="4"/>
  <c r="AD410" i="4"/>
  <c r="AD414" i="4"/>
  <c r="AF414" i="4" s="1"/>
  <c r="AG415" i="4"/>
  <c r="AG416" i="4"/>
  <c r="L420" i="4"/>
  <c r="AG419" i="4"/>
  <c r="R449" i="4"/>
  <c r="R451" i="4"/>
  <c r="L427" i="4"/>
  <c r="AE430" i="4"/>
  <c r="AB430" i="4"/>
  <c r="Z430" i="4"/>
  <c r="AD436" i="4"/>
  <c r="AG439" i="4"/>
  <c r="AG440" i="4"/>
  <c r="L444" i="4"/>
  <c r="AG443" i="4"/>
  <c r="R448" i="4"/>
  <c r="Z490" i="4"/>
  <c r="AE490" i="4"/>
  <c r="AB490" i="4"/>
  <c r="AD363" i="4"/>
  <c r="AD371" i="4"/>
  <c r="AD379" i="4"/>
  <c r="T414" i="4"/>
  <c r="AD387" i="4"/>
  <c r="R420" i="4"/>
  <c r="T422" i="4"/>
  <c r="R427" i="4"/>
  <c r="AE413" i="4"/>
  <c r="AB413" i="4"/>
  <c r="Z413" i="4"/>
  <c r="AE415" i="4"/>
  <c r="AB415" i="4"/>
  <c r="Z416" i="4"/>
  <c r="AE416" i="4"/>
  <c r="AB416" i="4"/>
  <c r="Z417" i="4"/>
  <c r="AE417" i="4"/>
  <c r="AD421" i="4"/>
  <c r="T454" i="4"/>
  <c r="AB436" i="4"/>
  <c r="Z436" i="4"/>
  <c r="AE437" i="4"/>
  <c r="AB437" i="4"/>
  <c r="Z437" i="4"/>
  <c r="AE439" i="4"/>
  <c r="AB439" i="4"/>
  <c r="Z440" i="4"/>
  <c r="AE440" i="4"/>
  <c r="AB440" i="4"/>
  <c r="Z441" i="4"/>
  <c r="AE441" i="4"/>
  <c r="Z453" i="4"/>
  <c r="AE453" i="4"/>
  <c r="AB453" i="4"/>
  <c r="AE454" i="4"/>
  <c r="AB454" i="4"/>
  <c r="Z454" i="4"/>
  <c r="Z456" i="4"/>
  <c r="AE456" i="4"/>
  <c r="AB457" i="4"/>
  <c r="AE457" i="4"/>
  <c r="Z457" i="4"/>
  <c r="AB459" i="4"/>
  <c r="AC488" i="4" s="1"/>
  <c r="AE459" i="4"/>
  <c r="Z459" i="4"/>
  <c r="T493" i="4"/>
  <c r="L362" i="4"/>
  <c r="L370" i="4"/>
  <c r="AD370" i="4"/>
  <c r="R403" i="4"/>
  <c r="T405" i="4"/>
  <c r="L378" i="4"/>
  <c r="R411" i="4"/>
  <c r="T413" i="4"/>
  <c r="L386" i="4"/>
  <c r="R419" i="4"/>
  <c r="T421" i="4"/>
  <c r="L394" i="4"/>
  <c r="Z396" i="4"/>
  <c r="R426" i="4"/>
  <c r="AB397" i="4"/>
  <c r="T427" i="4"/>
  <c r="AG399" i="4"/>
  <c r="L400" i="4"/>
  <c r="T431" i="4"/>
  <c r="M433" i="4"/>
  <c r="N433" i="4" s="1"/>
  <c r="T436" i="4"/>
  <c r="R437" i="4"/>
  <c r="L412" i="4"/>
  <c r="AG411" i="4"/>
  <c r="Z415" i="4"/>
  <c r="AB417" i="4"/>
  <c r="AD420" i="4"/>
  <c r="AD422" i="4"/>
  <c r="T452" i="4"/>
  <c r="T453" i="4"/>
  <c r="R458" i="4"/>
  <c r="R463" i="4"/>
  <c r="AE436" i="4"/>
  <c r="Z439" i="4"/>
  <c r="AB441" i="4"/>
  <c r="AG447" i="4"/>
  <c r="AG448" i="4"/>
  <c r="AE451" i="4"/>
  <c r="AB451" i="4"/>
  <c r="Z451" i="4"/>
  <c r="AB456" i="4"/>
  <c r="AD361" i="4"/>
  <c r="T396" i="4"/>
  <c r="AD369" i="4"/>
  <c r="R402" i="4"/>
  <c r="T404" i="4"/>
  <c r="AD377" i="4"/>
  <c r="R410" i="4"/>
  <c r="T412" i="4"/>
  <c r="AD385" i="4"/>
  <c r="R418" i="4"/>
  <c r="T420" i="4"/>
  <c r="AD393" i="4"/>
  <c r="AB399" i="4"/>
  <c r="AD405" i="4"/>
  <c r="AE406" i="4"/>
  <c r="Z406" i="4"/>
  <c r="AG407" i="4"/>
  <c r="L408" i="4"/>
  <c r="M435" i="4" s="1"/>
  <c r="N435" i="4" s="1"/>
  <c r="AB410" i="4"/>
  <c r="Z410" i="4"/>
  <c r="AA439" i="4" s="1"/>
  <c r="AE410" i="4"/>
  <c r="AB420" i="4"/>
  <c r="Z420" i="4"/>
  <c r="AE421" i="4"/>
  <c r="AB421" i="4"/>
  <c r="Z421" i="4"/>
  <c r="AG423" i="4"/>
  <c r="AG424" i="4"/>
  <c r="L428" i="4"/>
  <c r="AG427" i="4"/>
  <c r="AB444" i="4"/>
  <c r="Z444" i="4"/>
  <c r="AE445" i="4"/>
  <c r="AB445" i="4"/>
  <c r="Z445" i="4"/>
  <c r="AE447" i="4"/>
  <c r="AB447" i="4"/>
  <c r="Z448" i="4"/>
  <c r="AE448" i="4"/>
  <c r="AB448" i="4"/>
  <c r="AB449" i="4"/>
  <c r="Z449" i="4"/>
  <c r="AE449" i="4"/>
  <c r="AB480" i="4"/>
  <c r="AE480" i="4"/>
  <c r="Z480" i="4"/>
  <c r="L360" i="4"/>
  <c r="T395" i="4"/>
  <c r="L368" i="4"/>
  <c r="R401" i="4"/>
  <c r="T403" i="4"/>
  <c r="L376" i="4"/>
  <c r="R409" i="4"/>
  <c r="T411" i="4"/>
  <c r="L384" i="4"/>
  <c r="R417" i="4"/>
  <c r="T419" i="4"/>
  <c r="L392" i="4"/>
  <c r="AB396" i="4"/>
  <c r="Z399" i="4"/>
  <c r="AD400" i="4"/>
  <c r="R430" i="4"/>
  <c r="AD402" i="4"/>
  <c r="R433" i="4"/>
  <c r="AB406" i="4"/>
  <c r="AE407" i="4"/>
  <c r="AB407" i="4"/>
  <c r="T437" i="4"/>
  <c r="R447" i="4"/>
  <c r="AE420" i="4"/>
  <c r="AE423" i="4"/>
  <c r="AB423" i="4"/>
  <c r="Z424" i="4"/>
  <c r="AE424" i="4"/>
  <c r="AB424" i="4"/>
  <c r="Z425" i="4"/>
  <c r="AE425" i="4"/>
  <c r="T457" i="4"/>
  <c r="AD429" i="4"/>
  <c r="T459" i="4"/>
  <c r="T462" i="4"/>
  <c r="AE444" i="4"/>
  <c r="Z447" i="4"/>
  <c r="AE450" i="4"/>
  <c r="AB450" i="4"/>
  <c r="Z450" i="4"/>
  <c r="AG462" i="4"/>
  <c r="AD462" i="4"/>
  <c r="L462" i="4"/>
  <c r="L463" i="4"/>
  <c r="R425" i="4"/>
  <c r="AE396" i="4"/>
  <c r="R429" i="4"/>
  <c r="AB403" i="4"/>
  <c r="AE403" i="4"/>
  <c r="AE405" i="4"/>
  <c r="Z405" i="4"/>
  <c r="R435" i="4"/>
  <c r="AG408" i="4"/>
  <c r="R442" i="4"/>
  <c r="R445" i="4"/>
  <c r="R446" i="4"/>
  <c r="T447" i="4"/>
  <c r="L419" i="4"/>
  <c r="AD419" i="4"/>
  <c r="AE422" i="4"/>
  <c r="AB422" i="4"/>
  <c r="Z422" i="4"/>
  <c r="Z423" i="4"/>
  <c r="AB425" i="4"/>
  <c r="AD428" i="4"/>
  <c r="T461" i="4"/>
  <c r="L443" i="4"/>
  <c r="AD443" i="4"/>
  <c r="AB465" i="4"/>
  <c r="Z465" i="4"/>
  <c r="AE465" i="4"/>
  <c r="R399" i="4"/>
  <c r="T401" i="4"/>
  <c r="R407" i="4"/>
  <c r="T409" i="4"/>
  <c r="R415" i="4"/>
  <c r="T417" i="4"/>
  <c r="R423" i="4"/>
  <c r="AD395" i="4"/>
  <c r="AD397" i="4"/>
  <c r="AD401" i="4"/>
  <c r="Z403" i="4"/>
  <c r="T435" i="4"/>
  <c r="AD407" i="4"/>
  <c r="Z408" i="4"/>
  <c r="AB408" i="4"/>
  <c r="AD409" i="4"/>
  <c r="AD412" i="4"/>
  <c r="R443" i="4"/>
  <c r="R444" i="4"/>
  <c r="T446" i="4"/>
  <c r="AB428" i="4"/>
  <c r="Z428" i="4"/>
  <c r="AE429" i="4"/>
  <c r="AB429" i="4"/>
  <c r="Z429" i="4"/>
  <c r="AG431" i="4"/>
  <c r="AG432" i="4"/>
  <c r="L436" i="4"/>
  <c r="AG435" i="4"/>
  <c r="R467" i="4"/>
  <c r="R468" i="4"/>
  <c r="T455" i="4"/>
  <c r="T498" i="4"/>
  <c r="L496" i="4"/>
  <c r="AD524" i="4"/>
  <c r="AG495" i="4"/>
  <c r="AD495" i="4"/>
  <c r="L495" i="4"/>
  <c r="L402" i="4"/>
  <c r="L410" i="4"/>
  <c r="AE411" i="4"/>
  <c r="L418" i="4"/>
  <c r="AE419" i="4"/>
  <c r="L426" i="4"/>
  <c r="AE427" i="4"/>
  <c r="L434" i="4"/>
  <c r="AD434" i="4"/>
  <c r="AE435" i="4"/>
  <c r="T469" i="4"/>
  <c r="L442" i="4"/>
  <c r="AE443" i="4"/>
  <c r="R475" i="4"/>
  <c r="T477" i="4"/>
  <c r="R485" i="4"/>
  <c r="AD456" i="4"/>
  <c r="T490" i="4"/>
  <c r="AG468" i="4"/>
  <c r="AD469" i="4"/>
  <c r="AG470" i="4"/>
  <c r="AG471" i="4"/>
  <c r="L472" i="4"/>
  <c r="AB472" i="4"/>
  <c r="Z472" i="4"/>
  <c r="AB473" i="4"/>
  <c r="Z473" i="4"/>
  <c r="AE473" i="4"/>
  <c r="AE475" i="4"/>
  <c r="AB475" i="4"/>
  <c r="AG476" i="4"/>
  <c r="AD477" i="4"/>
  <c r="AG478" i="4"/>
  <c r="L480" i="4"/>
  <c r="AD508" i="4"/>
  <c r="AD479" i="4"/>
  <c r="R521" i="4"/>
  <c r="L409" i="4"/>
  <c r="L417" i="4"/>
  <c r="AE418" i="4"/>
  <c r="AF418" i="4" s="1"/>
  <c r="L425" i="4"/>
  <c r="AD425" i="4"/>
  <c r="AE426" i="4"/>
  <c r="T460" i="4"/>
  <c r="L433" i="4"/>
  <c r="AE434" i="4"/>
  <c r="R466" i="4"/>
  <c r="T468" i="4"/>
  <c r="L441" i="4"/>
  <c r="AE442" i="4"/>
  <c r="R474" i="4"/>
  <c r="T476" i="4"/>
  <c r="L449" i="4"/>
  <c r="AD449" i="4"/>
  <c r="R479" i="4"/>
  <c r="AG452" i="4"/>
  <c r="T485" i="4"/>
  <c r="R486" i="4"/>
  <c r="AE458" i="4"/>
  <c r="AE462" i="4"/>
  <c r="AB462" i="4"/>
  <c r="Z469" i="4"/>
  <c r="AE469" i="4"/>
  <c r="AB471" i="4"/>
  <c r="Z471" i="4"/>
  <c r="AE471" i="4"/>
  <c r="AE472" i="4"/>
  <c r="Z475" i="4"/>
  <c r="Z477" i="4"/>
  <c r="AE477" i="4"/>
  <c r="Z479" i="4"/>
  <c r="AE479" i="4"/>
  <c r="AB479" i="4"/>
  <c r="R541" i="4"/>
  <c r="R537" i="4"/>
  <c r="AD408" i="4"/>
  <c r="AF408" i="4" s="1"/>
  <c r="L416" i="4"/>
  <c r="AD416" i="4"/>
  <c r="L424" i="4"/>
  <c r="AD424" i="4"/>
  <c r="L432" i="4"/>
  <c r="AD432" i="4"/>
  <c r="R465" i="4"/>
  <c r="T467" i="4"/>
  <c r="L440" i="4"/>
  <c r="AD440" i="4"/>
  <c r="R473" i="4"/>
  <c r="T475" i="4"/>
  <c r="L448" i="4"/>
  <c r="AD448" i="4"/>
  <c r="T482" i="4"/>
  <c r="AD453" i="4"/>
  <c r="AD461" i="4"/>
  <c r="AA491" i="4"/>
  <c r="T494" i="4"/>
  <c r="AE468" i="4"/>
  <c r="AB468" i="4"/>
  <c r="Z468" i="4"/>
  <c r="AB469" i="4"/>
  <c r="Z470" i="4"/>
  <c r="AE470" i="4"/>
  <c r="AB470" i="4"/>
  <c r="AD471" i="4"/>
  <c r="AE474" i="4"/>
  <c r="AB474" i="4"/>
  <c r="Z474" i="4"/>
  <c r="AE476" i="4"/>
  <c r="AB476" i="4"/>
  <c r="Z476" i="4"/>
  <c r="AB477" i="4"/>
  <c r="Z478" i="4"/>
  <c r="AE478" i="4"/>
  <c r="AB478" i="4"/>
  <c r="AG479" i="4"/>
  <c r="AD482" i="4"/>
  <c r="L488" i="4"/>
  <c r="AG487" i="4"/>
  <c r="L487" i="4"/>
  <c r="AD487" i="4"/>
  <c r="AD492" i="4"/>
  <c r="AD500" i="4"/>
  <c r="R536" i="4"/>
  <c r="R540" i="4"/>
  <c r="AB553" i="4"/>
  <c r="Z553" i="4"/>
  <c r="AE553" i="4"/>
  <c r="AD415" i="4"/>
  <c r="T450" i="4"/>
  <c r="AD423" i="4"/>
  <c r="R456" i="4"/>
  <c r="T458" i="4"/>
  <c r="AD431" i="4"/>
  <c r="R464" i="4"/>
  <c r="T466" i="4"/>
  <c r="AD439" i="4"/>
  <c r="R472" i="4"/>
  <c r="T474" i="4"/>
  <c r="AD447" i="4"/>
  <c r="T479" i="4"/>
  <c r="AD450" i="4"/>
  <c r="AB455" i="4"/>
  <c r="Z455" i="4"/>
  <c r="T486" i="4"/>
  <c r="T489" i="4"/>
  <c r="AE466" i="4"/>
  <c r="AB466" i="4"/>
  <c r="Z482" i="4"/>
  <c r="AE482" i="4"/>
  <c r="AB482" i="4"/>
  <c r="AE487" i="4"/>
  <c r="AB487" i="4"/>
  <c r="Z487" i="4"/>
  <c r="AE494" i="4"/>
  <c r="AB494" i="4"/>
  <c r="Z494" i="4"/>
  <c r="L547" i="4"/>
  <c r="AD575" i="4"/>
  <c r="AG546" i="4"/>
  <c r="AD546" i="4"/>
  <c r="L546" i="4"/>
  <c r="Z418" i="4"/>
  <c r="Z426" i="4"/>
  <c r="Z434" i="4"/>
  <c r="R471" i="4"/>
  <c r="Z442" i="4"/>
  <c r="T473" i="4"/>
  <c r="Z452" i="4"/>
  <c r="AG453" i="4"/>
  <c r="R484" i="4"/>
  <c r="L456" i="4"/>
  <c r="AB458" i="4"/>
  <c r="AC487" i="4" s="1"/>
  <c r="AG460" i="4"/>
  <c r="L461" i="4"/>
  <c r="AE464" i="4"/>
  <c r="AD465" i="4"/>
  <c r="L466" i="4"/>
  <c r="Z466" i="4"/>
  <c r="L397" i="4"/>
  <c r="M414" i="4" s="1"/>
  <c r="N414" i="4" s="1"/>
  <c r="L405" i="4"/>
  <c r="L413" i="4"/>
  <c r="L421" i="4"/>
  <c r="R454" i="4"/>
  <c r="T456" i="4"/>
  <c r="L429" i="4"/>
  <c r="R462" i="4"/>
  <c r="T464" i="4"/>
  <c r="L437" i="4"/>
  <c r="R470" i="4"/>
  <c r="T472" i="4"/>
  <c r="L445" i="4"/>
  <c r="R478" i="4"/>
  <c r="AG450" i="4"/>
  <c r="T480" i="4"/>
  <c r="R481" i="4"/>
  <c r="AG454" i="4"/>
  <c r="AD457" i="4"/>
  <c r="T487" i="4"/>
  <c r="AD458" i="4"/>
  <c r="T491" i="4"/>
  <c r="AG463" i="4"/>
  <c r="L464" i="4"/>
  <c r="AD466" i="4"/>
  <c r="AD467" i="4"/>
  <c r="R497" i="4"/>
  <c r="L471" i="4"/>
  <c r="R504" i="4"/>
  <c r="R505" i="4"/>
  <c r="L479" i="4"/>
  <c r="AE503" i="4"/>
  <c r="AB503" i="4"/>
  <c r="Z503" i="4"/>
  <c r="R461" i="4"/>
  <c r="T463" i="4"/>
  <c r="R469" i="4"/>
  <c r="T471" i="4"/>
  <c r="R477" i="4"/>
  <c r="L450" i="4"/>
  <c r="AB452" i="4"/>
  <c r="AD455" i="4"/>
  <c r="AG458" i="4"/>
  <c r="AD459" i="4"/>
  <c r="AE460" i="4"/>
  <c r="Z460" i="4"/>
  <c r="AB463" i="4"/>
  <c r="Z463" i="4"/>
  <c r="R495" i="4"/>
  <c r="AG466" i="4"/>
  <c r="AB467" i="4"/>
  <c r="T499" i="4"/>
  <c r="AD473" i="4"/>
  <c r="AF473" i="4" s="1"/>
  <c r="Z481" i="4"/>
  <c r="AE481" i="4"/>
  <c r="AB481" i="4"/>
  <c r="AE486" i="4"/>
  <c r="AB486" i="4"/>
  <c r="Z486" i="4"/>
  <c r="R538" i="4"/>
  <c r="R551" i="4"/>
  <c r="AD464" i="4"/>
  <c r="AF464" i="4" s="1"/>
  <c r="AD472" i="4"/>
  <c r="AF472" i="4" s="1"/>
  <c r="T511" i="4"/>
  <c r="T512" i="4"/>
  <c r="T516" i="4"/>
  <c r="R517" i="4"/>
  <c r="AD491" i="4"/>
  <c r="T524" i="4"/>
  <c r="Z497" i="4"/>
  <c r="AE497" i="4"/>
  <c r="AB497" i="4"/>
  <c r="Z498" i="4"/>
  <c r="AE498" i="4"/>
  <c r="AB499" i="4"/>
  <c r="Z499" i="4"/>
  <c r="AE499" i="4"/>
  <c r="R539" i="4"/>
  <c r="T547" i="4"/>
  <c r="R549" i="4"/>
  <c r="Z538" i="4"/>
  <c r="AE538" i="4"/>
  <c r="AB539" i="4"/>
  <c r="Z539" i="4"/>
  <c r="AE539" i="4"/>
  <c r="AD540" i="4"/>
  <c r="AB549" i="4"/>
  <c r="Z549" i="4"/>
  <c r="AE549" i="4"/>
  <c r="R559" i="4"/>
  <c r="R608" i="4"/>
  <c r="R605" i="4"/>
  <c r="Z581" i="4"/>
  <c r="AE581" i="4"/>
  <c r="AB581" i="4"/>
  <c r="T497" i="4"/>
  <c r="AD470" i="4"/>
  <c r="AF470" i="4" s="1"/>
  <c r="R503" i="4"/>
  <c r="T505" i="4"/>
  <c r="AD478" i="4"/>
  <c r="AD483" i="4"/>
  <c r="AD488" i="4"/>
  <c r="R518" i="4"/>
  <c r="AB491" i="4"/>
  <c r="AE491" i="4"/>
  <c r="R531" i="4"/>
  <c r="R533" i="4"/>
  <c r="R534" i="4"/>
  <c r="R513" i="4"/>
  <c r="R543" i="4"/>
  <c r="T515" i="4"/>
  <c r="AG523" i="4"/>
  <c r="L525" i="4"/>
  <c r="AG524" i="4"/>
  <c r="R529" i="4"/>
  <c r="T531" i="4"/>
  <c r="T561" i="4"/>
  <c r="AG558" i="4"/>
  <c r="AD591" i="4"/>
  <c r="L563" i="4"/>
  <c r="AG562" i="4"/>
  <c r="AD562" i="4"/>
  <c r="L562" i="4"/>
  <c r="T488" i="4"/>
  <c r="R494" i="4"/>
  <c r="T496" i="4"/>
  <c r="L469" i="4"/>
  <c r="R502" i="4"/>
  <c r="T504" i="4"/>
  <c r="L477" i="4"/>
  <c r="M505" i="4" s="1"/>
  <c r="N505" i="4" s="1"/>
  <c r="AB488" i="4"/>
  <c r="Z491" i="4"/>
  <c r="L493" i="4"/>
  <c r="AG492" i="4"/>
  <c r="AD496" i="4"/>
  <c r="R526" i="4"/>
  <c r="R528" i="4"/>
  <c r="R530" i="4"/>
  <c r="R532" i="4"/>
  <c r="R535" i="4"/>
  <c r="AG515" i="4"/>
  <c r="L517" i="4"/>
  <c r="AG516" i="4"/>
  <c r="AB517" i="4"/>
  <c r="Z517" i="4"/>
  <c r="AE518" i="4"/>
  <c r="AB518" i="4"/>
  <c r="Z518" i="4"/>
  <c r="AE520" i="4"/>
  <c r="AB520" i="4"/>
  <c r="AG521" i="4"/>
  <c r="AG531" i="4"/>
  <c r="L533" i="4"/>
  <c r="AG532" i="4"/>
  <c r="AB533" i="4"/>
  <c r="Z533" i="4"/>
  <c r="AE534" i="4"/>
  <c r="AB534" i="4"/>
  <c r="Z534" i="4"/>
  <c r="AE548" i="4"/>
  <c r="AB548" i="4"/>
  <c r="Z548" i="4"/>
  <c r="Z552" i="4"/>
  <c r="AE552" i="4"/>
  <c r="AB552" i="4"/>
  <c r="R493" i="4"/>
  <c r="T495" i="4"/>
  <c r="AD468" i="4"/>
  <c r="R501" i="4"/>
  <c r="T503" i="4"/>
  <c r="AD476" i="4"/>
  <c r="R510" i="4"/>
  <c r="AB483" i="4"/>
  <c r="AE483" i="4"/>
  <c r="T513" i="4"/>
  <c r="R514" i="4"/>
  <c r="R515" i="4"/>
  <c r="Z488" i="4"/>
  <c r="T518" i="4"/>
  <c r="R522" i="4"/>
  <c r="R523" i="4"/>
  <c r="AE495" i="4"/>
  <c r="AB495" i="4"/>
  <c r="Z495" i="4"/>
  <c r="AB496" i="4"/>
  <c r="AD502" i="4"/>
  <c r="AD504" i="4"/>
  <c r="AG507" i="4"/>
  <c r="L509" i="4"/>
  <c r="AG508" i="4"/>
  <c r="AB509" i="4"/>
  <c r="Z509" i="4"/>
  <c r="AE510" i="4"/>
  <c r="AB510" i="4"/>
  <c r="Z510" i="4"/>
  <c r="AE512" i="4"/>
  <c r="AB512" i="4"/>
  <c r="AG513" i="4"/>
  <c r="AB516" i="4"/>
  <c r="Z516" i="4"/>
  <c r="AE516" i="4"/>
  <c r="AE517" i="4"/>
  <c r="Z520" i="4"/>
  <c r="Z522" i="4"/>
  <c r="AE522" i="4"/>
  <c r="AB523" i="4"/>
  <c r="Z523" i="4"/>
  <c r="AE523" i="4"/>
  <c r="AB525" i="4"/>
  <c r="Z525" i="4"/>
  <c r="AE526" i="4"/>
  <c r="AB526" i="4"/>
  <c r="Z526" i="4"/>
  <c r="AE528" i="4"/>
  <c r="AB528" i="4"/>
  <c r="AG529" i="4"/>
  <c r="AB532" i="4"/>
  <c r="Z532" i="4"/>
  <c r="AE532" i="4"/>
  <c r="AE533" i="4"/>
  <c r="AE535" i="4"/>
  <c r="AB535" i="4"/>
  <c r="Z535" i="4"/>
  <c r="AD561" i="4"/>
  <c r="R500" i="4"/>
  <c r="T502" i="4"/>
  <c r="L475" i="4"/>
  <c r="R508" i="4"/>
  <c r="Z483" i="4"/>
  <c r="L485" i="4"/>
  <c r="AG484" i="4"/>
  <c r="T514" i="4"/>
  <c r="AE488" i="4"/>
  <c r="AG489" i="4"/>
  <c r="R519" i="4"/>
  <c r="R520" i="4"/>
  <c r="T522" i="4"/>
  <c r="Z496" i="4"/>
  <c r="T526" i="4"/>
  <c r="R527" i="4"/>
  <c r="T529" i="4"/>
  <c r="AD501" i="4"/>
  <c r="AD503" i="4"/>
  <c r="AE504" i="4"/>
  <c r="AB504" i="4"/>
  <c r="AG505" i="4"/>
  <c r="AD506" i="4"/>
  <c r="AB508" i="4"/>
  <c r="Z508" i="4"/>
  <c r="AE508" i="4"/>
  <c r="AE509" i="4"/>
  <c r="Z512" i="4"/>
  <c r="Z514" i="4"/>
  <c r="AE514" i="4"/>
  <c r="AB515" i="4"/>
  <c r="Z515" i="4"/>
  <c r="AE515" i="4"/>
  <c r="AD516" i="4"/>
  <c r="AE519" i="4"/>
  <c r="AB519" i="4"/>
  <c r="Z519" i="4"/>
  <c r="Z521" i="4"/>
  <c r="AE521" i="4"/>
  <c r="AB521" i="4"/>
  <c r="AB522" i="4"/>
  <c r="AE525" i="4"/>
  <c r="Z528" i="4"/>
  <c r="Z530" i="4"/>
  <c r="AE530" i="4"/>
  <c r="AB531" i="4"/>
  <c r="Z531" i="4"/>
  <c r="AE531" i="4"/>
  <c r="AD532" i="4"/>
  <c r="AF532" i="4" s="1"/>
  <c r="AG537" i="4"/>
  <c r="R567" i="4"/>
  <c r="T539" i="4"/>
  <c r="AG541" i="4"/>
  <c r="AE544" i="4"/>
  <c r="AB544" i="4"/>
  <c r="R499" i="4"/>
  <c r="T501" i="4"/>
  <c r="R507" i="4"/>
  <c r="R509" i="4"/>
  <c r="AB484" i="4"/>
  <c r="Z484" i="4"/>
  <c r="AE484" i="4"/>
  <c r="AD485" i="4"/>
  <c r="AF485" i="4" s="1"/>
  <c r="AD493" i="4"/>
  <c r="AG497" i="4"/>
  <c r="AG499" i="4"/>
  <c r="L501" i="4"/>
  <c r="AG500" i="4"/>
  <c r="AB501" i="4"/>
  <c r="Z501" i="4"/>
  <c r="AE502" i="4"/>
  <c r="AF528" i="4" s="1"/>
  <c r="AB502" i="4"/>
  <c r="Z502" i="4"/>
  <c r="Z506" i="4"/>
  <c r="AE506" i="4"/>
  <c r="AB507" i="4"/>
  <c r="Z507" i="4"/>
  <c r="AA536" i="4" s="1"/>
  <c r="AE507" i="4"/>
  <c r="AF536" i="4" s="1"/>
  <c r="AE511" i="4"/>
  <c r="AB511" i="4"/>
  <c r="Z511" i="4"/>
  <c r="Z513" i="4"/>
  <c r="AE513" i="4"/>
  <c r="AB513" i="4"/>
  <c r="AE527" i="4"/>
  <c r="AB527" i="4"/>
  <c r="Z527" i="4"/>
  <c r="Z529" i="4"/>
  <c r="AE529" i="4"/>
  <c r="AB529" i="4"/>
  <c r="AC553" i="4" s="1"/>
  <c r="AG539" i="4"/>
  <c r="L541" i="4"/>
  <c r="AG540" i="4"/>
  <c r="Z541" i="4"/>
  <c r="AE541" i="4"/>
  <c r="AB541" i="4"/>
  <c r="Z551" i="4"/>
  <c r="AE551" i="4"/>
  <c r="AB551" i="4"/>
  <c r="R482" i="4"/>
  <c r="T484" i="4"/>
  <c r="R490" i="4"/>
  <c r="T492" i="4"/>
  <c r="R498" i="4"/>
  <c r="T500" i="4"/>
  <c r="R506" i="4"/>
  <c r="T508" i="4"/>
  <c r="T509" i="4"/>
  <c r="AG481" i="4"/>
  <c r="R511" i="4"/>
  <c r="R512" i="4"/>
  <c r="Z485" i="4"/>
  <c r="AD486" i="4"/>
  <c r="R516" i="4"/>
  <c r="Z489" i="4"/>
  <c r="AE489" i="4"/>
  <c r="AB489" i="4"/>
  <c r="AD490" i="4"/>
  <c r="L492" i="4"/>
  <c r="Z493" i="4"/>
  <c r="AD494" i="4"/>
  <c r="R524" i="4"/>
  <c r="AD498" i="4"/>
  <c r="AB500" i="4"/>
  <c r="Z500" i="4"/>
  <c r="AE500" i="4"/>
  <c r="AE501" i="4"/>
  <c r="Z505" i="4"/>
  <c r="AE505" i="4"/>
  <c r="AB505" i="4"/>
  <c r="AC534" i="4" s="1"/>
  <c r="AB506" i="4"/>
  <c r="L524" i="4"/>
  <c r="R565" i="4"/>
  <c r="AG538" i="4"/>
  <c r="AE540" i="4"/>
  <c r="AB540" i="4"/>
  <c r="Z540" i="4"/>
  <c r="Z543" i="4"/>
  <c r="AB543" i="4"/>
  <c r="AE543" i="4"/>
  <c r="AE565" i="4"/>
  <c r="AB565" i="4"/>
  <c r="Z565" i="4"/>
  <c r="L483" i="4"/>
  <c r="AG486" i="4"/>
  <c r="L491" i="4"/>
  <c r="AE492" i="4"/>
  <c r="AG494" i="4"/>
  <c r="L499" i="4"/>
  <c r="AD499" i="4"/>
  <c r="AG502" i="4"/>
  <c r="L507" i="4"/>
  <c r="AD507" i="4"/>
  <c r="AG510" i="4"/>
  <c r="L515" i="4"/>
  <c r="AD515" i="4"/>
  <c r="R548" i="4"/>
  <c r="T550" i="4"/>
  <c r="L523" i="4"/>
  <c r="AD523" i="4"/>
  <c r="AE524" i="4"/>
  <c r="R556" i="4"/>
  <c r="T558" i="4"/>
  <c r="L531" i="4"/>
  <c r="AD531" i="4"/>
  <c r="R564" i="4"/>
  <c r="T566" i="4"/>
  <c r="L539" i="4"/>
  <c r="AD539" i="4"/>
  <c r="R570" i="4"/>
  <c r="R576" i="4"/>
  <c r="AD548" i="4"/>
  <c r="AB555" i="4"/>
  <c r="Z555" i="4"/>
  <c r="AG560" i="4"/>
  <c r="R596" i="4"/>
  <c r="AD570" i="4"/>
  <c r="AE594" i="4"/>
  <c r="AB594" i="4"/>
  <c r="Z594" i="4"/>
  <c r="AE603" i="4"/>
  <c r="Z603" i="4"/>
  <c r="AB603" i="4"/>
  <c r="AE619" i="4"/>
  <c r="AB619" i="4"/>
  <c r="Z619" i="4"/>
  <c r="L482" i="4"/>
  <c r="AG485" i="4"/>
  <c r="L490" i="4"/>
  <c r="AG493" i="4"/>
  <c r="L498" i="4"/>
  <c r="AG501" i="4"/>
  <c r="L506" i="4"/>
  <c r="AG509" i="4"/>
  <c r="L514" i="4"/>
  <c r="M543" i="4" s="1"/>
  <c r="N543" i="4" s="1"/>
  <c r="AD514" i="4"/>
  <c r="R547" i="4"/>
  <c r="T549" i="4"/>
  <c r="L522" i="4"/>
  <c r="R555" i="4"/>
  <c r="T557" i="4"/>
  <c r="L530" i="4"/>
  <c r="M559" i="4" s="1"/>
  <c r="N559" i="4" s="1"/>
  <c r="R563" i="4"/>
  <c r="T565" i="4"/>
  <c r="L538" i="4"/>
  <c r="AD538" i="4"/>
  <c r="R571" i="4"/>
  <c r="R572" i="4"/>
  <c r="AD544" i="4"/>
  <c r="AF544" i="4" s="1"/>
  <c r="T574" i="4"/>
  <c r="AG550" i="4"/>
  <c r="AE556" i="4"/>
  <c r="AB556" i="4"/>
  <c r="Z556" i="4"/>
  <c r="AE557" i="4"/>
  <c r="AB557" i="4"/>
  <c r="Z557" i="4"/>
  <c r="AE558" i="4"/>
  <c r="AB558" i="4"/>
  <c r="AD559" i="4"/>
  <c r="Z560" i="4"/>
  <c r="AE560" i="4"/>
  <c r="AB561" i="4"/>
  <c r="Z561" i="4"/>
  <c r="AE561" i="4"/>
  <c r="AD563" i="4"/>
  <c r="AD564" i="4"/>
  <c r="AD565" i="4"/>
  <c r="AD566" i="4"/>
  <c r="AD481" i="4"/>
  <c r="AD489" i="4"/>
  <c r="AD497" i="4"/>
  <c r="AD505" i="4"/>
  <c r="AD513" i="4"/>
  <c r="R546" i="4"/>
  <c r="T548" i="4"/>
  <c r="AD521" i="4"/>
  <c r="R554" i="4"/>
  <c r="T556" i="4"/>
  <c r="AD529" i="4"/>
  <c r="R562" i="4"/>
  <c r="T564" i="4"/>
  <c r="AD537" i="4"/>
  <c r="T570" i="4"/>
  <c r="AD541" i="4"/>
  <c r="T571" i="4"/>
  <c r="AD542" i="4"/>
  <c r="R573" i="4"/>
  <c r="Z546" i="4"/>
  <c r="AE546" i="4"/>
  <c r="R580" i="4"/>
  <c r="AD554" i="4"/>
  <c r="Z558" i="4"/>
  <c r="Z559" i="4"/>
  <c r="AE559" i="4"/>
  <c r="AB559" i="4"/>
  <c r="AB560" i="4"/>
  <c r="AB563" i="4"/>
  <c r="Z563" i="4"/>
  <c r="R603" i="4"/>
  <c r="Z492" i="4"/>
  <c r="L504" i="4"/>
  <c r="L512" i="4"/>
  <c r="L520" i="4"/>
  <c r="R553" i="4"/>
  <c r="Z524" i="4"/>
  <c r="T555" i="4"/>
  <c r="L528" i="4"/>
  <c r="R561" i="4"/>
  <c r="T563" i="4"/>
  <c r="L536" i="4"/>
  <c r="AE537" i="4"/>
  <c r="R569" i="4"/>
  <c r="T573" i="4"/>
  <c r="AD545" i="4"/>
  <c r="AB546" i="4"/>
  <c r="AD547" i="4"/>
  <c r="AE550" i="4"/>
  <c r="AB550" i="4"/>
  <c r="T582" i="4"/>
  <c r="AE563" i="4"/>
  <c r="AE564" i="4"/>
  <c r="AB564" i="4"/>
  <c r="Z564" i="4"/>
  <c r="AE566" i="4"/>
  <c r="AB566" i="4"/>
  <c r="AD567" i="4"/>
  <c r="Z568" i="4"/>
  <c r="AE568" i="4"/>
  <c r="R544" i="4"/>
  <c r="T546" i="4"/>
  <c r="R552" i="4"/>
  <c r="T554" i="4"/>
  <c r="R560" i="4"/>
  <c r="T562" i="4"/>
  <c r="L535" i="4"/>
  <c r="AE536" i="4"/>
  <c r="R568" i="4"/>
  <c r="AG542" i="4"/>
  <c r="AG543" i="4"/>
  <c r="AG544" i="4"/>
  <c r="L545" i="4"/>
  <c r="M572" i="4" s="1"/>
  <c r="N572" i="4" s="1"/>
  <c r="AB547" i="4"/>
  <c r="Z550" i="4"/>
  <c r="Z566" i="4"/>
  <c r="Z567" i="4"/>
  <c r="AA576" i="4" s="1"/>
  <c r="AE567" i="4"/>
  <c r="AB567" i="4"/>
  <c r="AB568" i="4"/>
  <c r="L486" i="4"/>
  <c r="L494" i="4"/>
  <c r="L502" i="4"/>
  <c r="M531" i="4" s="1"/>
  <c r="N531" i="4" s="1"/>
  <c r="L510" i="4"/>
  <c r="L518" i="4"/>
  <c r="L526" i="4"/>
  <c r="L534" i="4"/>
  <c r="T569" i="4"/>
  <c r="AB545" i="4"/>
  <c r="Z545" i="4"/>
  <c r="AE545" i="4"/>
  <c r="AF549" i="4" s="1"/>
  <c r="L549" i="4"/>
  <c r="AG548" i="4"/>
  <c r="AD551" i="4"/>
  <c r="T581" i="4"/>
  <c r="AD553" i="4"/>
  <c r="L555" i="4"/>
  <c r="AG554" i="4"/>
  <c r="R587" i="4"/>
  <c r="T590" i="4"/>
  <c r="R542" i="4"/>
  <c r="T544" i="4"/>
  <c r="R550" i="4"/>
  <c r="T552" i="4"/>
  <c r="R558" i="4"/>
  <c r="T560" i="4"/>
  <c r="R566" i="4"/>
  <c r="T568" i="4"/>
  <c r="T575" i="4"/>
  <c r="AG552" i="4"/>
  <c r="R588" i="4"/>
  <c r="T572" i="4"/>
  <c r="R578" i="4"/>
  <c r="T580" i="4"/>
  <c r="L553" i="4"/>
  <c r="AE554" i="4"/>
  <c r="AG556" i="4"/>
  <c r="R586" i="4"/>
  <c r="T588" i="4"/>
  <c r="L561" i="4"/>
  <c r="AE562" i="4"/>
  <c r="AG564" i="4"/>
  <c r="R594" i="4"/>
  <c r="T596" i="4"/>
  <c r="AG571" i="4"/>
  <c r="L572" i="4"/>
  <c r="R601" i="4"/>
  <c r="L576" i="4"/>
  <c r="AG575" i="4"/>
  <c r="AE577" i="4"/>
  <c r="Z577" i="4"/>
  <c r="AD578" i="4"/>
  <c r="R624" i="4"/>
  <c r="AB632" i="4"/>
  <c r="AE632" i="4"/>
  <c r="Z632" i="4"/>
  <c r="R577" i="4"/>
  <c r="T579" i="4"/>
  <c r="L552" i="4"/>
  <c r="AD552" i="4"/>
  <c r="R585" i="4"/>
  <c r="T587" i="4"/>
  <c r="L560" i="4"/>
  <c r="M588" i="4" s="1"/>
  <c r="N588" i="4" s="1"/>
  <c r="AD560" i="4"/>
  <c r="R593" i="4"/>
  <c r="T595" i="4"/>
  <c r="L568" i="4"/>
  <c r="AD568" i="4"/>
  <c r="AF568" i="4" s="1"/>
  <c r="R598" i="4"/>
  <c r="AE570" i="4"/>
  <c r="AB570" i="4"/>
  <c r="Z570" i="4"/>
  <c r="AB574" i="4"/>
  <c r="Z574" i="4"/>
  <c r="AE574" i="4"/>
  <c r="AG579" i="4"/>
  <c r="L580" i="4"/>
  <c r="R609" i="4"/>
  <c r="L584" i="4"/>
  <c r="AG583" i="4"/>
  <c r="R613" i="4"/>
  <c r="R616" i="4"/>
  <c r="R621" i="4"/>
  <c r="AB624" i="4"/>
  <c r="Z624" i="4"/>
  <c r="AE624" i="4"/>
  <c r="R584" i="4"/>
  <c r="T586" i="4"/>
  <c r="R592" i="4"/>
  <c r="T594" i="4"/>
  <c r="AE571" i="4"/>
  <c r="AB571" i="4"/>
  <c r="R602" i="4"/>
  <c r="AE578" i="4"/>
  <c r="AB578" i="4"/>
  <c r="Z578" i="4"/>
  <c r="AB582" i="4"/>
  <c r="Z582" i="4"/>
  <c r="AE582" i="4"/>
  <c r="AD585" i="4"/>
  <c r="AD586" i="4"/>
  <c r="T618" i="4"/>
  <c r="AD593" i="4"/>
  <c r="AD594" i="4"/>
  <c r="AG595" i="4"/>
  <c r="AD597" i="4"/>
  <c r="R632" i="4"/>
  <c r="R633" i="4"/>
  <c r="AB608" i="4"/>
  <c r="Z608" i="4"/>
  <c r="AE608" i="4"/>
  <c r="R575" i="4"/>
  <c r="T577" i="4"/>
  <c r="AD550" i="4"/>
  <c r="R583" i="4"/>
  <c r="T585" i="4"/>
  <c r="AD558" i="4"/>
  <c r="R591" i="4"/>
  <c r="T593" i="4"/>
  <c r="AG568" i="4"/>
  <c r="Z571" i="4"/>
  <c r="AD572" i="4"/>
  <c r="T602" i="4"/>
  <c r="AE579" i="4"/>
  <c r="AB579" i="4"/>
  <c r="AD584" i="4"/>
  <c r="AG587" i="4"/>
  <c r="AD589" i="4"/>
  <c r="AD590" i="4"/>
  <c r="AD592" i="4"/>
  <c r="AD596" i="4"/>
  <c r="AD600" i="4"/>
  <c r="AD608" i="4"/>
  <c r="AB616" i="4"/>
  <c r="AC644" i="4" s="1"/>
  <c r="Z616" i="4"/>
  <c r="AE616" i="4"/>
  <c r="R574" i="4"/>
  <c r="T576" i="4"/>
  <c r="R582" i="4"/>
  <c r="T584" i="4"/>
  <c r="L557" i="4"/>
  <c r="R590" i="4"/>
  <c r="T592" i="4"/>
  <c r="L565" i="4"/>
  <c r="M593" i="4" s="1"/>
  <c r="N593" i="4" s="1"/>
  <c r="AD569" i="4"/>
  <c r="R599" i="4"/>
  <c r="AD571" i="4"/>
  <c r="Z572" i="4"/>
  <c r="AB572" i="4"/>
  <c r="AD573" i="4"/>
  <c r="T603" i="4"/>
  <c r="AD576" i="4"/>
  <c r="Z579" i="4"/>
  <c r="AD580" i="4"/>
  <c r="AB584" i="4"/>
  <c r="Z584" i="4"/>
  <c r="AE585" i="4"/>
  <c r="AB585" i="4"/>
  <c r="Z585" i="4"/>
  <c r="AD588" i="4"/>
  <c r="L592" i="4"/>
  <c r="AG591" i="4"/>
  <c r="AB592" i="4"/>
  <c r="Z592" i="4"/>
  <c r="AE593" i="4"/>
  <c r="AB593" i="4"/>
  <c r="Z593" i="4"/>
  <c r="AE595" i="4"/>
  <c r="AB595" i="4"/>
  <c r="Z596" i="4"/>
  <c r="AE596" i="4"/>
  <c r="AB596" i="4"/>
  <c r="Z597" i="4"/>
  <c r="AE597" i="4"/>
  <c r="L600" i="4"/>
  <c r="AG599" i="4"/>
  <c r="AB600" i="4"/>
  <c r="Z600" i="4"/>
  <c r="AD604" i="4"/>
  <c r="AF604" i="4" s="1"/>
  <c r="L605" i="4"/>
  <c r="L604" i="4"/>
  <c r="Z606" i="4"/>
  <c r="AB606" i="4"/>
  <c r="AB607" i="4"/>
  <c r="AE607" i="4"/>
  <c r="Z607" i="4"/>
  <c r="AB639" i="4"/>
  <c r="Z639" i="4"/>
  <c r="AE639" i="4"/>
  <c r="R581" i="4"/>
  <c r="T583" i="4"/>
  <c r="R589" i="4"/>
  <c r="T591" i="4"/>
  <c r="R597" i="4"/>
  <c r="AB576" i="4"/>
  <c r="AC583" i="4" s="1"/>
  <c r="Z576" i="4"/>
  <c r="AD579" i="4"/>
  <c r="Z580" i="4"/>
  <c r="AB580" i="4"/>
  <c r="AD581" i="4"/>
  <c r="AE586" i="4"/>
  <c r="AB586" i="4"/>
  <c r="Z586" i="4"/>
  <c r="AE587" i="4"/>
  <c r="AB587" i="4"/>
  <c r="Z588" i="4"/>
  <c r="AE588" i="4"/>
  <c r="AB588" i="4"/>
  <c r="Z589" i="4"/>
  <c r="AE589" i="4"/>
  <c r="AB591" i="4"/>
  <c r="Z591" i="4"/>
  <c r="AE591" i="4"/>
  <c r="AB599" i="4"/>
  <c r="Z599" i="4"/>
  <c r="AE599" i="4"/>
  <c r="AE601" i="4"/>
  <c r="AB601" i="4"/>
  <c r="Z601" i="4"/>
  <c r="AG603" i="4"/>
  <c r="AB604" i="4"/>
  <c r="AC619" i="4" s="1"/>
  <c r="AE604" i="4"/>
  <c r="Z604" i="4"/>
  <c r="AE569" i="4"/>
  <c r="Z569" i="4"/>
  <c r="R600" i="4"/>
  <c r="Z573" i="4"/>
  <c r="AE573" i="4"/>
  <c r="AD574" i="4"/>
  <c r="R604" i="4"/>
  <c r="AD577" i="4"/>
  <c r="AF577" i="4" s="1"/>
  <c r="L579" i="4"/>
  <c r="L583" i="4"/>
  <c r="AD583" i="4"/>
  <c r="Z587" i="4"/>
  <c r="AB589" i="4"/>
  <c r="AF599" i="4"/>
  <c r="AE602" i="4"/>
  <c r="AB602" i="4"/>
  <c r="Z602" i="4"/>
  <c r="AE626" i="4"/>
  <c r="AB626" i="4"/>
  <c r="Z626" i="4"/>
  <c r="AG569" i="4"/>
  <c r="L574" i="4"/>
  <c r="AE575" i="4"/>
  <c r="AG577" i="4"/>
  <c r="R607" i="4"/>
  <c r="T609" i="4"/>
  <c r="L582" i="4"/>
  <c r="AE583" i="4"/>
  <c r="AF607" i="4" s="1"/>
  <c r="AG585" i="4"/>
  <c r="R615" i="4"/>
  <c r="T617" i="4"/>
  <c r="L590" i="4"/>
  <c r="R623" i="4"/>
  <c r="T625" i="4"/>
  <c r="R631" i="4"/>
  <c r="T632" i="4"/>
  <c r="T634" i="4"/>
  <c r="AB609" i="4"/>
  <c r="Z609" i="4"/>
  <c r="AD610" i="4"/>
  <c r="AF610" i="4" s="1"/>
  <c r="AD616" i="4"/>
  <c r="AD624" i="4"/>
  <c r="AB631" i="4"/>
  <c r="Z631" i="4"/>
  <c r="AE631" i="4"/>
  <c r="AE633" i="4"/>
  <c r="Z633" i="4"/>
  <c r="AB633" i="4"/>
  <c r="AE650" i="4"/>
  <c r="Z650" i="4"/>
  <c r="AB650" i="4"/>
  <c r="L573" i="4"/>
  <c r="R606" i="4"/>
  <c r="T608" i="4"/>
  <c r="L581" i="4"/>
  <c r="R614" i="4"/>
  <c r="T616" i="4"/>
  <c r="L589" i="4"/>
  <c r="AE590" i="4"/>
  <c r="AG592" i="4"/>
  <c r="R622" i="4"/>
  <c r="T624" i="4"/>
  <c r="L597" i="4"/>
  <c r="AE598" i="4"/>
  <c r="R630" i="4"/>
  <c r="AG605" i="4"/>
  <c r="L606" i="4"/>
  <c r="AG607" i="4"/>
  <c r="T637" i="4"/>
  <c r="AD631" i="4"/>
  <c r="L588" i="4"/>
  <c r="L596" i="4"/>
  <c r="R629" i="4"/>
  <c r="T631" i="4"/>
  <c r="AD603" i="4"/>
  <c r="L609" i="4"/>
  <c r="M627" i="4" s="1"/>
  <c r="N627" i="4" s="1"/>
  <c r="AG608" i="4"/>
  <c r="AE609" i="4"/>
  <c r="AF636" i="4" s="1"/>
  <c r="AE610" i="4"/>
  <c r="Z610" i="4"/>
  <c r="R644" i="4"/>
  <c r="AB630" i="4"/>
  <c r="Z630" i="4"/>
  <c r="AE630" i="4"/>
  <c r="L648" i="4"/>
  <c r="AG647" i="4"/>
  <c r="L647" i="4"/>
  <c r="AD647" i="4"/>
  <c r="AA612" i="4"/>
  <c r="T614" i="4"/>
  <c r="AD587" i="4"/>
  <c r="R620" i="4"/>
  <c r="T622" i="4"/>
  <c r="AD595" i="4"/>
  <c r="R628" i="4"/>
  <c r="T630" i="4"/>
  <c r="AD611" i="4"/>
  <c r="T643" i="4"/>
  <c r="T651" i="4"/>
  <c r="AE629" i="4"/>
  <c r="AB629" i="4"/>
  <c r="Z629" i="4"/>
  <c r="AB647" i="4"/>
  <c r="Z647" i="4"/>
  <c r="AE647" i="4"/>
  <c r="L570" i="4"/>
  <c r="M596" i="4" s="1"/>
  <c r="N596" i="4" s="1"/>
  <c r="T605" i="4"/>
  <c r="L578" i="4"/>
  <c r="M607" i="4" s="1"/>
  <c r="N607" i="4" s="1"/>
  <c r="R611" i="4"/>
  <c r="T613" i="4"/>
  <c r="L586" i="4"/>
  <c r="R619" i="4"/>
  <c r="Z590" i="4"/>
  <c r="T621" i="4"/>
  <c r="L594" i="4"/>
  <c r="R627" i="4"/>
  <c r="Z598" i="4"/>
  <c r="T629" i="4"/>
  <c r="L602" i="4"/>
  <c r="M628" i="4" s="1"/>
  <c r="N628" i="4" s="1"/>
  <c r="L608" i="4"/>
  <c r="AD614" i="4"/>
  <c r="T646" i="4"/>
  <c r="AD618" i="4"/>
  <c r="AD622" i="4"/>
  <c r="AG627" i="4"/>
  <c r="L629" i="4"/>
  <c r="AG628" i="4"/>
  <c r="AD628" i="4"/>
  <c r="L628" i="4"/>
  <c r="R610" i="4"/>
  <c r="T612" i="4"/>
  <c r="L585" i="4"/>
  <c r="R618" i="4"/>
  <c r="T620" i="4"/>
  <c r="L593" i="4"/>
  <c r="R626" i="4"/>
  <c r="T628" i="4"/>
  <c r="AD601" i="4"/>
  <c r="AF601" i="4" s="1"/>
  <c r="AB605" i="4"/>
  <c r="AG612" i="4"/>
  <c r="AD612" i="4"/>
  <c r="L613" i="4"/>
  <c r="M642" i="4" s="1"/>
  <c r="N642" i="4" s="1"/>
  <c r="AG613" i="4"/>
  <c r="AD615" i="4"/>
  <c r="AD617" i="4"/>
  <c r="AD619" i="4"/>
  <c r="AG620" i="4"/>
  <c r="AG621" i="4"/>
  <c r="AD623" i="4"/>
  <c r="AD625" i="4"/>
  <c r="AF625" i="4" s="1"/>
  <c r="AD626" i="4"/>
  <c r="Z628" i="4"/>
  <c r="AA656" i="4" s="1"/>
  <c r="AE628" i="4"/>
  <c r="AB628" i="4"/>
  <c r="AD634" i="4"/>
  <c r="AE635" i="4"/>
  <c r="AB635" i="4"/>
  <c r="Z635" i="4"/>
  <c r="AG651" i="4"/>
  <c r="R617" i="4"/>
  <c r="T619" i="4"/>
  <c r="R625" i="4"/>
  <c r="T627" i="4"/>
  <c r="AD605" i="4"/>
  <c r="AF605" i="4" s="1"/>
  <c r="R635" i="4"/>
  <c r="R636" i="4"/>
  <c r="T638" i="4"/>
  <c r="AE611" i="4"/>
  <c r="AF640" i="4" s="1"/>
  <c r="AB611" i="4"/>
  <c r="Z611" i="4"/>
  <c r="AE612" i="4"/>
  <c r="AB612" i="4"/>
  <c r="Z613" i="4"/>
  <c r="AE613" i="4"/>
  <c r="AB613" i="4"/>
  <c r="Z614" i="4"/>
  <c r="AE614" i="4"/>
  <c r="L617" i="4"/>
  <c r="AG616" i="4"/>
  <c r="AB617" i="4"/>
  <c r="Z617" i="4"/>
  <c r="AE618" i="4"/>
  <c r="AB618" i="4"/>
  <c r="Z618" i="4"/>
  <c r="AE620" i="4"/>
  <c r="AB620" i="4"/>
  <c r="Z621" i="4"/>
  <c r="AE621" i="4"/>
  <c r="AB621" i="4"/>
  <c r="Z622" i="4"/>
  <c r="AE622" i="4"/>
  <c r="L625" i="4"/>
  <c r="AG624" i="4"/>
  <c r="AB625" i="4"/>
  <c r="Z625" i="4"/>
  <c r="AE627" i="4"/>
  <c r="AB627" i="4"/>
  <c r="AE634" i="4"/>
  <c r="AB634" i="4"/>
  <c r="Z634" i="4"/>
  <c r="AB646" i="4"/>
  <c r="Z646" i="4"/>
  <c r="AE646" i="4"/>
  <c r="R640" i="4"/>
  <c r="T642" i="4"/>
  <c r="R648" i="4"/>
  <c r="T650" i="4"/>
  <c r="T662" i="4"/>
  <c r="AB640" i="4"/>
  <c r="AD648" i="4"/>
  <c r="AE663" i="4"/>
  <c r="AB663" i="4"/>
  <c r="Z663" i="4"/>
  <c r="AE671" i="4"/>
  <c r="AB671" i="4"/>
  <c r="Z671" i="4"/>
  <c r="Z690" i="4"/>
  <c r="AE690" i="4"/>
  <c r="AB690" i="4"/>
  <c r="T633" i="4"/>
  <c r="AD606" i="4"/>
  <c r="AF606" i="4" s="1"/>
  <c r="AG609" i="4"/>
  <c r="R639" i="4"/>
  <c r="T641" i="4"/>
  <c r="L614" i="4"/>
  <c r="AE615" i="4"/>
  <c r="R647" i="4"/>
  <c r="T649" i="4"/>
  <c r="L622" i="4"/>
  <c r="AE623" i="4"/>
  <c r="R655" i="4"/>
  <c r="T656" i="4"/>
  <c r="R660" i="4"/>
  <c r="AG631" i="4"/>
  <c r="AD632" i="4"/>
  <c r="AD633" i="4"/>
  <c r="AF633" i="4" s="1"/>
  <c r="R664" i="4"/>
  <c r="AG637" i="4"/>
  <c r="AD639" i="4"/>
  <c r="Z640" i="4"/>
  <c r="AD641" i="4"/>
  <c r="AB648" i="4"/>
  <c r="R638" i="4"/>
  <c r="T640" i="4"/>
  <c r="AD613" i="4"/>
  <c r="R646" i="4"/>
  <c r="T648" i="4"/>
  <c r="L621" i="4"/>
  <c r="AD621" i="4"/>
  <c r="AF621" i="4" s="1"/>
  <c r="R654" i="4"/>
  <c r="AG644" i="4"/>
  <c r="L645" i="4"/>
  <c r="AD649" i="4"/>
  <c r="AG657" i="4"/>
  <c r="L658" i="4"/>
  <c r="AD657" i="4"/>
  <c r="L657" i="4"/>
  <c r="L660" i="4"/>
  <c r="AD659" i="4"/>
  <c r="L659" i="4"/>
  <c r="AE662" i="4"/>
  <c r="AB662" i="4"/>
  <c r="Z662" i="4"/>
  <c r="AB666" i="4"/>
  <c r="Z666" i="4"/>
  <c r="AE666" i="4"/>
  <c r="AE670" i="4"/>
  <c r="AB670" i="4"/>
  <c r="Z670" i="4"/>
  <c r="AB674" i="4"/>
  <c r="Z674" i="4"/>
  <c r="AE674" i="4"/>
  <c r="AE678" i="4"/>
  <c r="AB678" i="4"/>
  <c r="Z678" i="4"/>
  <c r="R645" i="4"/>
  <c r="T647" i="4"/>
  <c r="AD620" i="4"/>
  <c r="R653" i="4"/>
  <c r="T655" i="4"/>
  <c r="AD627" i="4"/>
  <c r="T665" i="4"/>
  <c r="AB637" i="4"/>
  <c r="AC665" i="4" s="1"/>
  <c r="AE641" i="4"/>
  <c r="AB641" i="4"/>
  <c r="Z641" i="4"/>
  <c r="AD642" i="4"/>
  <c r="Z644" i="4"/>
  <c r="AE644" i="4"/>
  <c r="AB644" i="4"/>
  <c r="AG645" i="4"/>
  <c r="AG652" i="4"/>
  <c r="L653" i="4"/>
  <c r="M681" i="4" s="1"/>
  <c r="N681" i="4" s="1"/>
  <c r="AD653" i="4"/>
  <c r="Z665" i="4"/>
  <c r="AE665" i="4"/>
  <c r="AB665" i="4"/>
  <c r="Z673" i="4"/>
  <c r="AE673" i="4"/>
  <c r="AB673" i="4"/>
  <c r="AG699" i="4"/>
  <c r="Z615" i="4"/>
  <c r="Z623" i="4"/>
  <c r="AA652" i="4" s="1"/>
  <c r="T654" i="4"/>
  <c r="L627" i="4"/>
  <c r="R657" i="4"/>
  <c r="T658" i="4"/>
  <c r="AG636" i="4"/>
  <c r="L637" i="4"/>
  <c r="M665" i="4" s="1"/>
  <c r="N665" i="4" s="1"/>
  <c r="AG638" i="4"/>
  <c r="Z645" i="4"/>
  <c r="AE649" i="4"/>
  <c r="AB649" i="4"/>
  <c r="Z649" i="4"/>
  <c r="AD650" i="4"/>
  <c r="R680" i="4"/>
  <c r="Z652" i="4"/>
  <c r="AE652" i="4"/>
  <c r="AB652" i="4"/>
  <c r="AE653" i="4"/>
  <c r="AB653" i="4"/>
  <c r="Z653" i="4"/>
  <c r="L656" i="4"/>
  <c r="AG656" i="4"/>
  <c r="AB658" i="4"/>
  <c r="Z658" i="4"/>
  <c r="L610" i="4"/>
  <c r="R643" i="4"/>
  <c r="T645" i="4"/>
  <c r="L618" i="4"/>
  <c r="M644" i="4" s="1"/>
  <c r="N644" i="4" s="1"/>
  <c r="R651" i="4"/>
  <c r="T653" i="4"/>
  <c r="T663" i="4"/>
  <c r="AG635" i="4"/>
  <c r="Z636" i="4"/>
  <c r="AE637" i="4"/>
  <c r="R669" i="4"/>
  <c r="AD644" i="4"/>
  <c r="AB645" i="4"/>
  <c r="AG646" i="4"/>
  <c r="Z654" i="4"/>
  <c r="AE654" i="4"/>
  <c r="AB654" i="4"/>
  <c r="AE655" i="4"/>
  <c r="AB655" i="4"/>
  <c r="Z655" i="4"/>
  <c r="Z656" i="4"/>
  <c r="AE656" i="4"/>
  <c r="AB656" i="4"/>
  <c r="AE658" i="4"/>
  <c r="AG664" i="4"/>
  <c r="AG672" i="4"/>
  <c r="R634" i="4"/>
  <c r="T636" i="4"/>
  <c r="R642" i="4"/>
  <c r="T644" i="4"/>
  <c r="R650" i="4"/>
  <c r="T652" i="4"/>
  <c r="T657" i="4"/>
  <c r="AG629" i="4"/>
  <c r="L631" i="4"/>
  <c r="R661" i="4"/>
  <c r="AB638" i="4"/>
  <c r="AC667" i="4" s="1"/>
  <c r="Z638" i="4"/>
  <c r="AE638" i="4"/>
  <c r="AE642" i="4"/>
  <c r="Z642" i="4"/>
  <c r="AG643" i="4"/>
  <c r="L644" i="4"/>
  <c r="M645" i="4" s="1"/>
  <c r="N645" i="4" s="1"/>
  <c r="AE645" i="4"/>
  <c r="R677" i="4"/>
  <c r="AD652" i="4"/>
  <c r="AD656" i="4"/>
  <c r="AG659" i="4"/>
  <c r="AB668" i="4"/>
  <c r="Z668" i="4"/>
  <c r="AE668" i="4"/>
  <c r="AB676" i="4"/>
  <c r="Z676" i="4"/>
  <c r="AE676" i="4"/>
  <c r="AD638" i="4"/>
  <c r="AF638" i="4" s="1"/>
  <c r="R671" i="4"/>
  <c r="T673" i="4"/>
  <c r="AD646" i="4"/>
  <c r="R679" i="4"/>
  <c r="T681" i="4"/>
  <c r="AD654" i="4"/>
  <c r="AD663" i="4"/>
  <c r="AD666" i="4"/>
  <c r="L668" i="4"/>
  <c r="AG667" i="4"/>
  <c r="AD671" i="4"/>
  <c r="AG674" i="4"/>
  <c r="L676" i="4"/>
  <c r="AG675" i="4"/>
  <c r="AE680" i="4"/>
  <c r="AB680" i="4"/>
  <c r="AG700" i="4"/>
  <c r="L701" i="4"/>
  <c r="L700" i="4"/>
  <c r="AD700" i="4"/>
  <c r="AD629" i="4"/>
  <c r="AF629" i="4" s="1"/>
  <c r="R662" i="4"/>
  <c r="T664" i="4"/>
  <c r="AD637" i="4"/>
  <c r="R670" i="4"/>
  <c r="T672" i="4"/>
  <c r="AB643" i="4"/>
  <c r="AC671" i="4" s="1"/>
  <c r="AD645" i="4"/>
  <c r="AG648" i="4"/>
  <c r="R678" i="4"/>
  <c r="T680" i="4"/>
  <c r="AB651" i="4"/>
  <c r="AD655" i="4"/>
  <c r="Z657" i="4"/>
  <c r="T688" i="4"/>
  <c r="AE661" i="4"/>
  <c r="AB661" i="4"/>
  <c r="AC690" i="4" s="1"/>
  <c r="Z661" i="4"/>
  <c r="AD662" i="4"/>
  <c r="AG665" i="4"/>
  <c r="AD668" i="4"/>
  <c r="AD669" i="4"/>
  <c r="AD670" i="4"/>
  <c r="AG673" i="4"/>
  <c r="AD676" i="4"/>
  <c r="AF676" i="4" s="1"/>
  <c r="AD677" i="4"/>
  <c r="AD678" i="4"/>
  <c r="Z679" i="4"/>
  <c r="AE679" i="4"/>
  <c r="Z680" i="4"/>
  <c r="R668" i="4"/>
  <c r="T670" i="4"/>
  <c r="AD643" i="4"/>
  <c r="R676" i="4"/>
  <c r="T678" i="4"/>
  <c r="AD651" i="4"/>
  <c r="R682" i="4"/>
  <c r="Z664" i="4"/>
  <c r="AA693" i="4" s="1"/>
  <c r="AE664" i="4"/>
  <c r="AB664" i="4"/>
  <c r="AE669" i="4"/>
  <c r="AB669" i="4"/>
  <c r="Z669" i="4"/>
  <c r="Z672" i="4"/>
  <c r="AE672" i="4"/>
  <c r="AB672" i="4"/>
  <c r="AE677" i="4"/>
  <c r="AB677" i="4"/>
  <c r="Z677" i="4"/>
  <c r="R659" i="4"/>
  <c r="T661" i="4"/>
  <c r="L634" i="4"/>
  <c r="R667" i="4"/>
  <c r="T669" i="4"/>
  <c r="L642" i="4"/>
  <c r="AE643" i="4"/>
  <c r="R675" i="4"/>
  <c r="T677" i="4"/>
  <c r="L650" i="4"/>
  <c r="AE651" i="4"/>
  <c r="AE657" i="4"/>
  <c r="AD660" i="4"/>
  <c r="AD667" i="4"/>
  <c r="AD675" i="4"/>
  <c r="R709" i="4"/>
  <c r="T711" i="4"/>
  <c r="T660" i="4"/>
  <c r="R666" i="4"/>
  <c r="T668" i="4"/>
  <c r="L641" i="4"/>
  <c r="M649" i="4" s="1"/>
  <c r="N649" i="4" s="1"/>
  <c r="R674" i="4"/>
  <c r="T676" i="4"/>
  <c r="L649" i="4"/>
  <c r="M675" i="4" s="1"/>
  <c r="N675" i="4" s="1"/>
  <c r="T682" i="4"/>
  <c r="R683" i="4"/>
  <c r="R686" i="4"/>
  <c r="AD658" i="4"/>
  <c r="AB659" i="4"/>
  <c r="Z659" i="4"/>
  <c r="AA688" i="4" s="1"/>
  <c r="AE659" i="4"/>
  <c r="AB660" i="4"/>
  <c r="L667" i="4"/>
  <c r="L675" i="4"/>
  <c r="Z691" i="4"/>
  <c r="AE691" i="4"/>
  <c r="AB691" i="4"/>
  <c r="T659" i="4"/>
  <c r="R665" i="4"/>
  <c r="T667" i="4"/>
  <c r="R673" i="4"/>
  <c r="T675" i="4"/>
  <c r="R681" i="4"/>
  <c r="L654" i="4"/>
  <c r="AG653" i="4"/>
  <c r="R684" i="4"/>
  <c r="T686" i="4"/>
  <c r="R692" i="4"/>
  <c r="R700" i="4"/>
  <c r="R708" i="4"/>
  <c r="T685" i="4"/>
  <c r="AG661" i="4"/>
  <c r="R691" i="4"/>
  <c r="T693" i="4"/>
  <c r="L666" i="4"/>
  <c r="AE667" i="4"/>
  <c r="AG669" i="4"/>
  <c r="R699" i="4"/>
  <c r="T701" i="4"/>
  <c r="L674" i="4"/>
  <c r="AD674" i="4"/>
  <c r="AF674" i="4" s="1"/>
  <c r="AE675" i="4"/>
  <c r="AG677" i="4"/>
  <c r="R707" i="4"/>
  <c r="AD681" i="4"/>
  <c r="AD682" i="4"/>
  <c r="AG698" i="4"/>
  <c r="AG708" i="4"/>
  <c r="AD708" i="4"/>
  <c r="L708" i="4"/>
  <c r="AG710" i="4"/>
  <c r="L711" i="4"/>
  <c r="AD710" i="4"/>
  <c r="L710" i="4"/>
  <c r="R690" i="4"/>
  <c r="T692" i="4"/>
  <c r="L665" i="4"/>
  <c r="AD665" i="4"/>
  <c r="R698" i="4"/>
  <c r="T700" i="4"/>
  <c r="L673" i="4"/>
  <c r="M701" i="4" s="1"/>
  <c r="N701" i="4" s="1"/>
  <c r="AD673" i="4"/>
  <c r="R706" i="4"/>
  <c r="T708" i="4"/>
  <c r="T709" i="4"/>
  <c r="AG681" i="4"/>
  <c r="AE682" i="4"/>
  <c r="AF709" i="4" s="1"/>
  <c r="T715" i="4"/>
  <c r="T717" i="4"/>
  <c r="Z698" i="4"/>
  <c r="AA725" i="4" s="1"/>
  <c r="AE698" i="4"/>
  <c r="Z699" i="4"/>
  <c r="AA717" i="4" s="1"/>
  <c r="AE699" i="4"/>
  <c r="AB699" i="4"/>
  <c r="AB701" i="4"/>
  <c r="Z701" i="4"/>
  <c r="AB702" i="4"/>
  <c r="Z702" i="4"/>
  <c r="AE702" i="4"/>
  <c r="Z710" i="4"/>
  <c r="AB710" i="4"/>
  <c r="AE710" i="4"/>
  <c r="AB727" i="4"/>
  <c r="Z727" i="4"/>
  <c r="AE727" i="4"/>
  <c r="AD664" i="4"/>
  <c r="AD672" i="4"/>
  <c r="R705" i="4"/>
  <c r="T707" i="4"/>
  <c r="AD679" i="4"/>
  <c r="L680" i="4"/>
  <c r="AG679" i="4"/>
  <c r="AD686" i="4"/>
  <c r="AD687" i="4"/>
  <c r="AD688" i="4"/>
  <c r="T723" i="4"/>
  <c r="AE703" i="4"/>
  <c r="AF732" i="4" s="1"/>
  <c r="AB703" i="4"/>
  <c r="Z703" i="4"/>
  <c r="AB719" i="4"/>
  <c r="Z719" i="4"/>
  <c r="AE719" i="4"/>
  <c r="R688" i="4"/>
  <c r="T690" i="4"/>
  <c r="L663" i="4"/>
  <c r="R696" i="4"/>
  <c r="Z667" i="4"/>
  <c r="T698" i="4"/>
  <c r="L671" i="4"/>
  <c r="R704" i="4"/>
  <c r="Z675" i="4"/>
  <c r="T706" i="4"/>
  <c r="L679" i="4"/>
  <c r="AD680" i="4"/>
  <c r="R721" i="4"/>
  <c r="AD694" i="4"/>
  <c r="AD695" i="4"/>
  <c r="AD696" i="4"/>
  <c r="Z726" i="4"/>
  <c r="AE726" i="4"/>
  <c r="AB726" i="4"/>
  <c r="R687" i="4"/>
  <c r="T689" i="4"/>
  <c r="L662" i="4"/>
  <c r="M690" i="4" s="1"/>
  <c r="N690" i="4" s="1"/>
  <c r="R695" i="4"/>
  <c r="T697" i="4"/>
  <c r="L670" i="4"/>
  <c r="R703" i="4"/>
  <c r="T705" i="4"/>
  <c r="L678" i="4"/>
  <c r="AB682" i="4"/>
  <c r="AG683" i="4"/>
  <c r="AG684" i="4"/>
  <c r="L685" i="4"/>
  <c r="AB685" i="4"/>
  <c r="Z685" i="4"/>
  <c r="AB686" i="4"/>
  <c r="Z686" i="4"/>
  <c r="AE686" i="4"/>
  <c r="AE730" i="4"/>
  <c r="Z730" i="4"/>
  <c r="AB730" i="4"/>
  <c r="R694" i="4"/>
  <c r="T696" i="4"/>
  <c r="R702" i="4"/>
  <c r="T704" i="4"/>
  <c r="L681" i="4"/>
  <c r="M710" i="4" s="1"/>
  <c r="N710" i="4" s="1"/>
  <c r="AE681" i="4"/>
  <c r="AB681" i="4"/>
  <c r="AB684" i="4"/>
  <c r="Z684" i="4"/>
  <c r="AE684" i="4"/>
  <c r="AE687" i="4"/>
  <c r="AB687" i="4"/>
  <c r="Z687" i="4"/>
  <c r="AD689" i="4"/>
  <c r="T719" i="4"/>
  <c r="AG691" i="4"/>
  <c r="AG692" i="4"/>
  <c r="L693" i="4"/>
  <c r="M721" i="4" s="1"/>
  <c r="N721" i="4" s="1"/>
  <c r="AB693" i="4"/>
  <c r="Z693" i="4"/>
  <c r="AB694" i="4"/>
  <c r="Z694" i="4"/>
  <c r="AE694" i="4"/>
  <c r="Z718" i="4"/>
  <c r="AE718" i="4"/>
  <c r="AB718" i="4"/>
  <c r="R685" i="4"/>
  <c r="T687" i="4"/>
  <c r="R693" i="4"/>
  <c r="T695" i="4"/>
  <c r="R701" i="4"/>
  <c r="T703" i="4"/>
  <c r="Z681" i="4"/>
  <c r="Z683" i="4"/>
  <c r="AE683" i="4"/>
  <c r="AB683" i="4"/>
  <c r="AD684" i="4"/>
  <c r="AF684" i="4" s="1"/>
  <c r="AD690" i="4"/>
  <c r="AB692" i="4"/>
  <c r="Z692" i="4"/>
  <c r="AE692" i="4"/>
  <c r="AE693" i="4"/>
  <c r="AE695" i="4"/>
  <c r="AB695" i="4"/>
  <c r="Z695" i="4"/>
  <c r="AD697" i="4"/>
  <c r="T731" i="4"/>
  <c r="L709" i="4"/>
  <c r="T712" i="4"/>
  <c r="AD685" i="4"/>
  <c r="R718" i="4"/>
  <c r="Z689" i="4"/>
  <c r="T720" i="4"/>
  <c r="AD693" i="4"/>
  <c r="R726" i="4"/>
  <c r="T728" i="4"/>
  <c r="AD701" i="4"/>
  <c r="AB711" i="4"/>
  <c r="Z711" i="4"/>
  <c r="T741" i="4"/>
  <c r="AB713" i="4"/>
  <c r="AC742" i="4" s="1"/>
  <c r="AE713" i="4"/>
  <c r="AD716" i="4"/>
  <c r="AB721" i="4"/>
  <c r="Z721" i="4"/>
  <c r="AE721" i="4"/>
  <c r="Z725" i="4"/>
  <c r="AB725" i="4"/>
  <c r="AB728" i="4"/>
  <c r="AE728" i="4"/>
  <c r="AD730" i="4"/>
  <c r="AE731" i="4"/>
  <c r="AB731" i="4"/>
  <c r="Z731" i="4"/>
  <c r="AE732" i="4"/>
  <c r="AB732" i="4"/>
  <c r="Z732" i="4"/>
  <c r="Z734" i="4"/>
  <c r="AE734" i="4"/>
  <c r="AB734" i="4"/>
  <c r="AB735" i="4"/>
  <c r="Z735" i="4"/>
  <c r="AE735" i="4"/>
  <c r="T710" i="4"/>
  <c r="L683" i="4"/>
  <c r="AD683" i="4"/>
  <c r="AG686" i="4"/>
  <c r="R716" i="4"/>
  <c r="T718" i="4"/>
  <c r="AB689" i="4"/>
  <c r="L691" i="4"/>
  <c r="AD691" i="4"/>
  <c r="AG694" i="4"/>
  <c r="R724" i="4"/>
  <c r="T726" i="4"/>
  <c r="AB697" i="4"/>
  <c r="L699" i="4"/>
  <c r="AD699" i="4"/>
  <c r="AE700" i="4"/>
  <c r="AG702" i="4"/>
  <c r="R732" i="4"/>
  <c r="AD705" i="4"/>
  <c r="AD714" i="4"/>
  <c r="AD718" i="4"/>
  <c r="AD724" i="4"/>
  <c r="AD739" i="4"/>
  <c r="AG685" i="4"/>
  <c r="AB688" i="4"/>
  <c r="L690" i="4"/>
  <c r="AG693" i="4"/>
  <c r="R723" i="4"/>
  <c r="T725" i="4"/>
  <c r="AB696" i="4"/>
  <c r="AC725" i="4" s="1"/>
  <c r="L698" i="4"/>
  <c r="AD698" i="4"/>
  <c r="AG701" i="4"/>
  <c r="R731" i="4"/>
  <c r="T733" i="4"/>
  <c r="T736" i="4"/>
  <c r="R740" i="4"/>
  <c r="R742" i="4"/>
  <c r="AG716" i="4"/>
  <c r="L717" i="4"/>
  <c r="T716" i="4"/>
  <c r="R722" i="4"/>
  <c r="T724" i="4"/>
  <c r="R730" i="4"/>
  <c r="T732" i="4"/>
  <c r="T738" i="4"/>
  <c r="T740" i="4"/>
  <c r="AB712" i="4"/>
  <c r="AE712" i="4"/>
  <c r="AE714" i="4"/>
  <c r="AB720" i="4"/>
  <c r="AE720" i="4"/>
  <c r="AG741" i="4"/>
  <c r="AG742" i="4"/>
  <c r="L688" i="4"/>
  <c r="M717" i="4" s="1"/>
  <c r="AE689" i="4"/>
  <c r="L696" i="4"/>
  <c r="AE697" i="4"/>
  <c r="Z700" i="4"/>
  <c r="L704" i="4"/>
  <c r="AB705" i="4"/>
  <c r="AE705" i="4"/>
  <c r="AD707" i="4"/>
  <c r="AD711" i="4"/>
  <c r="Z712" i="4"/>
  <c r="T742" i="4"/>
  <c r="Z714" i="4"/>
  <c r="Z720" i="4"/>
  <c r="AD721" i="4"/>
  <c r="AD723" i="4"/>
  <c r="AG724" i="4"/>
  <c r="L725" i="4"/>
  <c r="AG740" i="4"/>
  <c r="L741" i="4"/>
  <c r="Z741" i="4"/>
  <c r="AB741" i="4"/>
  <c r="R712" i="4"/>
  <c r="T714" i="4"/>
  <c r="L687" i="4"/>
  <c r="M713" i="4" s="1"/>
  <c r="N713" i="4" s="1"/>
  <c r="AE688" i="4"/>
  <c r="R720" i="4"/>
  <c r="T722" i="4"/>
  <c r="L695" i="4"/>
  <c r="AE696" i="4"/>
  <c r="R728" i="4"/>
  <c r="T730" i="4"/>
  <c r="L703" i="4"/>
  <c r="Z705" i="4"/>
  <c r="T735" i="4"/>
  <c r="AG709" i="4"/>
  <c r="AD713" i="4"/>
  <c r="AG717" i="4"/>
  <c r="AD722" i="4"/>
  <c r="AG732" i="4"/>
  <c r="L733" i="4"/>
  <c r="AG733" i="4"/>
  <c r="AG734" i="4"/>
  <c r="AD737" i="4"/>
  <c r="AE740" i="4"/>
  <c r="AB740" i="4"/>
  <c r="Z740" i="4"/>
  <c r="AE741" i="4"/>
  <c r="Z742" i="4"/>
  <c r="AE742" i="4"/>
  <c r="AB742" i="4"/>
  <c r="T713" i="4"/>
  <c r="R719" i="4"/>
  <c r="T721" i="4"/>
  <c r="R727" i="4"/>
  <c r="T729" i="4"/>
  <c r="AB704" i="4"/>
  <c r="AC727" i="4" s="1"/>
  <c r="AE704" i="4"/>
  <c r="AD706" i="4"/>
  <c r="AE707" i="4"/>
  <c r="Z707" i="4"/>
  <c r="T737" i="4"/>
  <c r="Z709" i="4"/>
  <c r="AB709" i="4"/>
  <c r="R739" i="4"/>
  <c r="R741" i="4"/>
  <c r="AB714" i="4"/>
  <c r="AD715" i="4"/>
  <c r="Z717" i="4"/>
  <c r="AA742" i="4" s="1"/>
  <c r="N717" i="4"/>
  <c r="AB717" i="4"/>
  <c r="AG718" i="4"/>
  <c r="L719" i="4"/>
  <c r="AE722" i="4"/>
  <c r="Z722" i="4"/>
  <c r="AE723" i="4"/>
  <c r="AB723" i="4"/>
  <c r="Z723" i="4"/>
  <c r="AG725" i="4"/>
  <c r="AG726" i="4"/>
  <c r="AD727" i="4"/>
  <c r="AD729" i="4"/>
  <c r="AD731" i="4"/>
  <c r="Z733" i="4"/>
  <c r="AB733" i="4"/>
  <c r="AB736" i="4"/>
  <c r="AE736" i="4"/>
  <c r="AD738" i="4"/>
  <c r="AD740" i="4"/>
  <c r="AD704" i="4"/>
  <c r="Z708" i="4"/>
  <c r="L712" i="4"/>
  <c r="AD712" i="4"/>
  <c r="Z716" i="4"/>
  <c r="L720" i="4"/>
  <c r="M742" i="4" s="1"/>
  <c r="N742" i="4" s="1"/>
  <c r="AD720" i="4"/>
  <c r="AG723" i="4"/>
  <c r="Z724" i="4"/>
  <c r="L728" i="4"/>
  <c r="AD728" i="4"/>
  <c r="AE729" i="4"/>
  <c r="AG731" i="4"/>
  <c r="L736" i="4"/>
  <c r="AD736" i="4"/>
  <c r="AE737" i="4"/>
  <c r="AG714" i="4"/>
  <c r="Z715" i="4"/>
  <c r="L727" i="4"/>
  <c r="L735" i="4"/>
  <c r="AD726" i="4"/>
  <c r="AD734" i="4"/>
  <c r="AD742" i="4"/>
  <c r="AD717" i="4"/>
  <c r="AD725" i="4"/>
  <c r="Z729" i="4"/>
  <c r="AD733" i="4"/>
  <c r="AF733" i="4" s="1"/>
  <c r="Z737" i="4"/>
  <c r="AD741" i="4"/>
  <c r="L707" i="4"/>
  <c r="AE708" i="4"/>
  <c r="L715" i="4"/>
  <c r="AE716" i="4"/>
  <c r="L723" i="4"/>
  <c r="AE724" i="4"/>
  <c r="L731" i="4"/>
  <c r="L706" i="4"/>
  <c r="M734" i="4" s="1"/>
  <c r="N734" i="4" s="1"/>
  <c r="L714" i="4"/>
  <c r="AE715" i="4"/>
  <c r="L722" i="4"/>
  <c r="L730" i="4"/>
  <c r="L738" i="4"/>
  <c r="AE739" i="4"/>
  <c r="P9" i="3"/>
  <c r="L144" i="6" l="1"/>
  <c r="M144" i="6" s="1"/>
  <c r="X37" i="6"/>
  <c r="X38" i="6" s="1"/>
  <c r="X39" i="6" s="1"/>
  <c r="L269" i="6"/>
  <c r="M269" i="6" s="1"/>
  <c r="L332" i="6"/>
  <c r="M332" i="6" s="1"/>
  <c r="L361" i="6"/>
  <c r="M361" i="6" s="1"/>
  <c r="L160" i="6"/>
  <c r="M160" i="6" s="1"/>
  <c r="L133" i="6"/>
  <c r="M133" i="6" s="1"/>
  <c r="L343" i="6"/>
  <c r="M343" i="6" s="1"/>
  <c r="L290" i="6"/>
  <c r="M290" i="6" s="1"/>
  <c r="L161" i="6"/>
  <c r="M161" i="6" s="1"/>
  <c r="L478" i="6"/>
  <c r="M478" i="6" s="1"/>
  <c r="L391" i="6"/>
  <c r="M391" i="6" s="1"/>
  <c r="L219" i="6"/>
  <c r="M219" i="6" s="1"/>
  <c r="L52" i="6"/>
  <c r="M52" i="6" s="1"/>
  <c r="L529" i="6"/>
  <c r="M529" i="6" s="1"/>
  <c r="L362" i="6"/>
  <c r="M362" i="6" s="1"/>
  <c r="L353" i="6"/>
  <c r="M353" i="6" s="1"/>
  <c r="L163" i="6"/>
  <c r="M163" i="6" s="1"/>
  <c r="L31" i="6"/>
  <c r="M31" i="6" s="1"/>
  <c r="L350" i="6"/>
  <c r="M350" i="6" s="1"/>
  <c r="L265" i="6"/>
  <c r="M265" i="6" s="1"/>
  <c r="L306" i="6"/>
  <c r="M306" i="6" s="1"/>
  <c r="L158" i="6"/>
  <c r="M158" i="6" s="1"/>
  <c r="L143" i="6"/>
  <c r="M143" i="6" s="1"/>
  <c r="L138" i="6"/>
  <c r="M138" i="6" s="1"/>
  <c r="L476" i="6"/>
  <c r="M476" i="6" s="1"/>
  <c r="L446" i="6"/>
  <c r="M446" i="6" s="1"/>
  <c r="L246" i="6"/>
  <c r="M246" i="6" s="1"/>
  <c r="L125" i="6"/>
  <c r="M125" i="6" s="1"/>
  <c r="L77" i="6"/>
  <c r="M77" i="6" s="1"/>
  <c r="L487" i="6"/>
  <c r="M487" i="6" s="1"/>
  <c r="L533" i="6"/>
  <c r="M533" i="6" s="1"/>
  <c r="L411" i="6"/>
  <c r="M411" i="6" s="1"/>
  <c r="L349" i="6"/>
  <c r="M349" i="6" s="1"/>
  <c r="L519" i="6"/>
  <c r="M519" i="6" s="1"/>
  <c r="L515" i="6"/>
  <c r="M515" i="6" s="1"/>
  <c r="L517" i="6"/>
  <c r="M517" i="6" s="1"/>
  <c r="L506" i="6"/>
  <c r="M506" i="6" s="1"/>
  <c r="L449" i="6"/>
  <c r="M449" i="6" s="1"/>
  <c r="L401" i="6"/>
  <c r="M401" i="6" s="1"/>
  <c r="L398" i="6"/>
  <c r="M398" i="6" s="1"/>
  <c r="L195" i="6"/>
  <c r="M195" i="6" s="1"/>
  <c r="L210" i="6"/>
  <c r="M210" i="6" s="1"/>
  <c r="L218" i="6"/>
  <c r="M218" i="6" s="1"/>
  <c r="L214" i="6"/>
  <c r="M214" i="6" s="1"/>
  <c r="L512" i="6"/>
  <c r="M512" i="6" s="1"/>
  <c r="L550" i="6"/>
  <c r="M550" i="6" s="1"/>
  <c r="L553" i="6"/>
  <c r="M553" i="6" s="1"/>
  <c r="L458" i="6"/>
  <c r="M458" i="6" s="1"/>
  <c r="L455" i="6"/>
  <c r="M455" i="6" s="1"/>
  <c r="L390" i="6"/>
  <c r="M390" i="6" s="1"/>
  <c r="L278" i="6"/>
  <c r="M278" i="6" s="1"/>
  <c r="L277" i="6"/>
  <c r="M277" i="6" s="1"/>
  <c r="L274" i="6"/>
  <c r="M274" i="6" s="1"/>
  <c r="L259" i="6"/>
  <c r="M259" i="6" s="1"/>
  <c r="L287" i="6"/>
  <c r="M287" i="6" s="1"/>
  <c r="L286" i="6"/>
  <c r="M286" i="6" s="1"/>
  <c r="L399" i="6"/>
  <c r="M399" i="6" s="1"/>
  <c r="X40" i="6"/>
  <c r="X41" i="6" s="1"/>
  <c r="X42" i="6" s="1"/>
  <c r="X43" i="6" s="1"/>
  <c r="Z39" i="6"/>
  <c r="L477" i="6"/>
  <c r="M477" i="6" s="1"/>
  <c r="L475" i="6"/>
  <c r="M475" i="6" s="1"/>
  <c r="L473" i="6"/>
  <c r="M473" i="6" s="1"/>
  <c r="L461" i="6"/>
  <c r="M461" i="6" s="1"/>
  <c r="L459" i="6"/>
  <c r="M459" i="6" s="1"/>
  <c r="L435" i="6"/>
  <c r="M435" i="6" s="1"/>
  <c r="L378" i="6"/>
  <c r="M378" i="6" s="1"/>
  <c r="L551" i="6"/>
  <c r="M551" i="6" s="1"/>
  <c r="L510" i="6"/>
  <c r="M510" i="6" s="1"/>
  <c r="L467" i="6"/>
  <c r="M467" i="6" s="1"/>
  <c r="L456" i="6"/>
  <c r="M456" i="6" s="1"/>
  <c r="L313" i="6"/>
  <c r="M313" i="6" s="1"/>
  <c r="L308" i="6"/>
  <c r="M308" i="6" s="1"/>
  <c r="L312" i="6"/>
  <c r="M312" i="6" s="1"/>
  <c r="L309" i="6"/>
  <c r="M309" i="6" s="1"/>
  <c r="L311" i="6"/>
  <c r="M311" i="6" s="1"/>
  <c r="L310" i="6"/>
  <c r="M310" i="6" s="1"/>
  <c r="L124" i="6"/>
  <c r="M124" i="6" s="1"/>
  <c r="L123" i="6"/>
  <c r="M123" i="6" s="1"/>
  <c r="L108" i="6"/>
  <c r="M108" i="6" s="1"/>
  <c r="L107" i="6"/>
  <c r="M107" i="6" s="1"/>
  <c r="L193" i="6"/>
  <c r="M193" i="6" s="1"/>
  <c r="L184" i="6"/>
  <c r="M184" i="6" s="1"/>
  <c r="L168" i="6"/>
  <c r="M168" i="6" s="1"/>
  <c r="L188" i="6"/>
  <c r="M188" i="6" s="1"/>
  <c r="L183" i="6"/>
  <c r="M183" i="6" s="1"/>
  <c r="L179" i="6"/>
  <c r="M179" i="6" s="1"/>
  <c r="L109" i="6"/>
  <c r="M109" i="6" s="1"/>
  <c r="L87" i="6"/>
  <c r="M87" i="6" s="1"/>
  <c r="L545" i="6"/>
  <c r="M545" i="6" s="1"/>
  <c r="L543" i="6"/>
  <c r="M543" i="6" s="1"/>
  <c r="L558" i="6"/>
  <c r="M558" i="6" s="1"/>
  <c r="L557" i="6"/>
  <c r="M557" i="6" s="1"/>
  <c r="L540" i="6"/>
  <c r="M540" i="6" s="1"/>
  <c r="L484" i="6"/>
  <c r="M484" i="6" s="1"/>
  <c r="L463" i="6"/>
  <c r="M463" i="6" s="1"/>
  <c r="L438" i="6"/>
  <c r="M438" i="6" s="1"/>
  <c r="L421" i="6"/>
  <c r="M421" i="6" s="1"/>
  <c r="L342" i="6"/>
  <c r="M342" i="6" s="1"/>
  <c r="L335" i="6"/>
  <c r="M335" i="6" s="1"/>
  <c r="L251" i="6"/>
  <c r="M251" i="6" s="1"/>
  <c r="L176" i="6"/>
  <c r="M176" i="6" s="1"/>
  <c r="L566" i="6"/>
  <c r="M566" i="6" s="1"/>
  <c r="L565" i="6"/>
  <c r="M565" i="6" s="1"/>
  <c r="L499" i="6"/>
  <c r="M499" i="6" s="1"/>
  <c r="L497" i="6"/>
  <c r="M497" i="6" s="1"/>
  <c r="L175" i="6"/>
  <c r="M175" i="6" s="1"/>
  <c r="L521" i="6"/>
  <c r="M521" i="6" s="1"/>
  <c r="L466" i="6"/>
  <c r="M466" i="6" s="1"/>
  <c r="L444" i="6"/>
  <c r="M444" i="6" s="1"/>
  <c r="L413" i="6"/>
  <c r="M413" i="6" s="1"/>
  <c r="L412" i="6"/>
  <c r="M412" i="6" s="1"/>
  <c r="L315" i="6"/>
  <c r="M315" i="6" s="1"/>
  <c r="L296" i="6"/>
  <c r="M296" i="6" s="1"/>
  <c r="L384" i="6"/>
  <c r="M384" i="6" s="1"/>
  <c r="L314" i="6"/>
  <c r="M314" i="6" s="1"/>
  <c r="L89" i="6"/>
  <c r="M89" i="6" s="1"/>
  <c r="L559" i="6"/>
  <c r="M559" i="6" s="1"/>
  <c r="L563" i="6"/>
  <c r="M563" i="6" s="1"/>
  <c r="L538" i="6"/>
  <c r="M538" i="6" s="1"/>
  <c r="L537" i="6"/>
  <c r="M537" i="6" s="1"/>
  <c r="L532" i="6"/>
  <c r="M532" i="6" s="1"/>
  <c r="L530" i="6"/>
  <c r="M530" i="6" s="1"/>
  <c r="L482" i="6"/>
  <c r="M482" i="6" s="1"/>
  <c r="L479" i="6"/>
  <c r="M479" i="6" s="1"/>
  <c r="L527" i="6"/>
  <c r="M527" i="6" s="1"/>
  <c r="L430" i="6"/>
  <c r="M430" i="6" s="1"/>
  <c r="L429" i="6"/>
  <c r="M429" i="6" s="1"/>
  <c r="L428" i="6"/>
  <c r="M428" i="6" s="1"/>
  <c r="L403" i="6"/>
  <c r="M403" i="6" s="1"/>
  <c r="L434" i="6"/>
  <c r="M434" i="6" s="1"/>
  <c r="L420" i="6"/>
  <c r="M420" i="6" s="1"/>
  <c r="L389" i="6"/>
  <c r="M389" i="6" s="1"/>
  <c r="L370" i="6"/>
  <c r="M370" i="6" s="1"/>
  <c r="L405" i="6"/>
  <c r="M405" i="6" s="1"/>
  <c r="L273" i="6"/>
  <c r="M273" i="6" s="1"/>
  <c r="L199" i="6"/>
  <c r="M199" i="6" s="1"/>
  <c r="L198" i="6"/>
  <c r="M198" i="6" s="1"/>
  <c r="L171" i="6"/>
  <c r="M171" i="6" s="1"/>
  <c r="L454" i="6"/>
  <c r="M454" i="6" s="1"/>
  <c r="L445" i="6"/>
  <c r="M445" i="6" s="1"/>
  <c r="L452" i="6"/>
  <c r="M452" i="6" s="1"/>
  <c r="L453" i="6"/>
  <c r="M453" i="6" s="1"/>
  <c r="L436" i="6"/>
  <c r="M436" i="6" s="1"/>
  <c r="L437" i="6"/>
  <c r="M437" i="6" s="1"/>
  <c r="L539" i="6"/>
  <c r="M539" i="6" s="1"/>
  <c r="L498" i="6"/>
  <c r="M498" i="6" s="1"/>
  <c r="L503" i="6"/>
  <c r="M503" i="6" s="1"/>
  <c r="L502" i="6"/>
  <c r="M502" i="6" s="1"/>
  <c r="L523" i="6"/>
  <c r="M523" i="6" s="1"/>
  <c r="L495" i="6"/>
  <c r="M495" i="6" s="1"/>
  <c r="L494" i="6"/>
  <c r="M494" i="6" s="1"/>
  <c r="L460" i="6"/>
  <c r="M460" i="6" s="1"/>
  <c r="L433" i="6"/>
  <c r="M433" i="6" s="1"/>
  <c r="L410" i="6"/>
  <c r="M410" i="6" s="1"/>
  <c r="L426" i="6"/>
  <c r="M426" i="6" s="1"/>
  <c r="L336" i="6"/>
  <c r="M336" i="6" s="1"/>
  <c r="L340" i="6"/>
  <c r="M340" i="6" s="1"/>
  <c r="L379" i="6"/>
  <c r="M379" i="6" s="1"/>
  <c r="L369" i="6"/>
  <c r="M369" i="6" s="1"/>
  <c r="L377" i="6"/>
  <c r="M377" i="6" s="1"/>
  <c r="L244" i="6"/>
  <c r="M244" i="6" s="1"/>
  <c r="L200" i="6"/>
  <c r="M200" i="6" s="1"/>
  <c r="L220" i="6"/>
  <c r="M220" i="6" s="1"/>
  <c r="L177" i="6"/>
  <c r="M177" i="6" s="1"/>
  <c r="L115" i="6"/>
  <c r="M115" i="6" s="1"/>
  <c r="L333" i="6"/>
  <c r="M333" i="6" s="1"/>
  <c r="L320" i="6"/>
  <c r="M320" i="6" s="1"/>
  <c r="L285" i="6"/>
  <c r="M285" i="6" s="1"/>
  <c r="L358" i="6"/>
  <c r="M358" i="6" s="1"/>
  <c r="L294" i="6"/>
  <c r="M294" i="6" s="1"/>
  <c r="L293" i="6"/>
  <c r="M293" i="6" s="1"/>
  <c r="L263" i="6"/>
  <c r="M263" i="6" s="1"/>
  <c r="L319" i="6"/>
  <c r="M319" i="6" s="1"/>
  <c r="L242" i="6"/>
  <c r="M242" i="6" s="1"/>
  <c r="L270" i="6"/>
  <c r="M270" i="6" s="1"/>
  <c r="L211" i="6"/>
  <c r="M211" i="6" s="1"/>
  <c r="L248" i="6"/>
  <c r="M248" i="6" s="1"/>
  <c r="L208" i="6"/>
  <c r="M208" i="6" s="1"/>
  <c r="L279" i="6"/>
  <c r="M279" i="6" s="1"/>
  <c r="L207" i="6"/>
  <c r="M207" i="6" s="1"/>
  <c r="L155" i="6"/>
  <c r="M155" i="6" s="1"/>
  <c r="L157" i="6"/>
  <c r="M157" i="6" s="1"/>
  <c r="L136" i="6"/>
  <c r="M136" i="6" s="1"/>
  <c r="L111" i="6"/>
  <c r="M111" i="6" s="1"/>
  <c r="L153" i="6"/>
  <c r="M153" i="6" s="1"/>
  <c r="L194" i="6"/>
  <c r="M194" i="6" s="1"/>
  <c r="L102" i="6"/>
  <c r="M102" i="6" s="1"/>
  <c r="L101" i="6"/>
  <c r="M101" i="6" s="1"/>
  <c r="L84" i="6"/>
  <c r="M84" i="6" s="1"/>
  <c r="L83" i="6"/>
  <c r="M83" i="6" s="1"/>
  <c r="L128" i="6"/>
  <c r="M128" i="6" s="1"/>
  <c r="L98" i="6"/>
  <c r="M98" i="6" s="1"/>
  <c r="L131" i="6"/>
  <c r="M131" i="6" s="1"/>
  <c r="L106" i="6"/>
  <c r="M106" i="6" s="1"/>
  <c r="L65" i="6"/>
  <c r="M65" i="6" s="1"/>
  <c r="L112" i="6"/>
  <c r="M112" i="6" s="1"/>
  <c r="L67" i="6"/>
  <c r="M67" i="6" s="1"/>
  <c r="L38" i="6"/>
  <c r="M38" i="6" s="1"/>
  <c r="L60" i="6"/>
  <c r="M60" i="6" s="1"/>
  <c r="L45" i="6"/>
  <c r="M45" i="6" s="1"/>
  <c r="L542" i="6"/>
  <c r="M542" i="6" s="1"/>
  <c r="L504" i="6"/>
  <c r="M504" i="6" s="1"/>
  <c r="L520" i="6"/>
  <c r="M520" i="6" s="1"/>
  <c r="L501" i="6"/>
  <c r="M501" i="6" s="1"/>
  <c r="L509" i="6"/>
  <c r="M509" i="6" s="1"/>
  <c r="L492" i="6"/>
  <c r="M492" i="6" s="1"/>
  <c r="L507" i="6"/>
  <c r="M507" i="6" s="1"/>
  <c r="L474" i="6"/>
  <c r="M474" i="6" s="1"/>
  <c r="L481" i="6"/>
  <c r="M481" i="6" s="1"/>
  <c r="L432" i="6"/>
  <c r="M432" i="6" s="1"/>
  <c r="L427" i="6"/>
  <c r="M427" i="6" s="1"/>
  <c r="L424" i="6"/>
  <c r="M424" i="6" s="1"/>
  <c r="L408" i="6"/>
  <c r="M408" i="6" s="1"/>
  <c r="L472" i="6"/>
  <c r="M472" i="6" s="1"/>
  <c r="L464" i="6"/>
  <c r="M464" i="6" s="1"/>
  <c r="L406" i="6"/>
  <c r="M406" i="6" s="1"/>
  <c r="L357" i="6"/>
  <c r="M357" i="6" s="1"/>
  <c r="L417" i="6"/>
  <c r="M417" i="6" s="1"/>
  <c r="L409" i="6"/>
  <c r="M409" i="6" s="1"/>
  <c r="L303" i="6"/>
  <c r="M303" i="6" s="1"/>
  <c r="L423" i="6"/>
  <c r="M423" i="6" s="1"/>
  <c r="L264" i="6"/>
  <c r="M264" i="6" s="1"/>
  <c r="L359" i="6"/>
  <c r="M359" i="6" s="1"/>
  <c r="L258" i="6"/>
  <c r="M258" i="6" s="1"/>
  <c r="L281" i="6"/>
  <c r="M281" i="6" s="1"/>
  <c r="L222" i="6"/>
  <c r="M222" i="6" s="1"/>
  <c r="L232" i="6"/>
  <c r="M232" i="6" s="1"/>
  <c r="L229" i="6"/>
  <c r="M229" i="6" s="1"/>
  <c r="L213" i="6"/>
  <c r="M213" i="6" s="1"/>
  <c r="L260" i="6"/>
  <c r="M260" i="6" s="1"/>
  <c r="L289" i="6"/>
  <c r="M289" i="6" s="1"/>
  <c r="L223" i="6"/>
  <c r="M223" i="6" s="1"/>
  <c r="L228" i="6"/>
  <c r="M228" i="6" s="1"/>
  <c r="L240" i="6"/>
  <c r="M240" i="6" s="1"/>
  <c r="L130" i="6"/>
  <c r="M130" i="6" s="1"/>
  <c r="L135" i="6"/>
  <c r="M135" i="6" s="1"/>
  <c r="L134" i="6"/>
  <c r="M134" i="6" s="1"/>
  <c r="L94" i="6"/>
  <c r="M94" i="6" s="1"/>
  <c r="Z41" i="6"/>
  <c r="L97" i="6"/>
  <c r="M97" i="6" s="1"/>
  <c r="L62" i="6"/>
  <c r="M62" i="6" s="1"/>
  <c r="L151" i="6"/>
  <c r="M151" i="6" s="1"/>
  <c r="L34" i="6"/>
  <c r="M34" i="6" s="1"/>
  <c r="L55" i="6"/>
  <c r="M55" i="6" s="1"/>
  <c r="L56" i="6"/>
  <c r="M56" i="6" s="1"/>
  <c r="L41" i="6"/>
  <c r="M41" i="6" s="1"/>
  <c r="L245" i="6"/>
  <c r="M245" i="6" s="1"/>
  <c r="L267" i="6"/>
  <c r="M267" i="6" s="1"/>
  <c r="L79" i="6"/>
  <c r="M79" i="6" s="1"/>
  <c r="L74" i="6"/>
  <c r="M74" i="6" s="1"/>
  <c r="L567" i="6"/>
  <c r="M567" i="6" s="1"/>
  <c r="L562" i="6"/>
  <c r="M562" i="6" s="1"/>
  <c r="L541" i="6"/>
  <c r="M541" i="6" s="1"/>
  <c r="L514" i="6"/>
  <c r="M514" i="6" s="1"/>
  <c r="L513" i="6"/>
  <c r="M513" i="6" s="1"/>
  <c r="L554" i="6"/>
  <c r="M554" i="6" s="1"/>
  <c r="L485" i="6"/>
  <c r="M485" i="6" s="1"/>
  <c r="L457" i="6"/>
  <c r="M457" i="6" s="1"/>
  <c r="L480" i="6"/>
  <c r="M480" i="6" s="1"/>
  <c r="L395" i="6"/>
  <c r="M395" i="6" s="1"/>
  <c r="L447" i="6"/>
  <c r="M447" i="6" s="1"/>
  <c r="L394" i="6"/>
  <c r="M394" i="6" s="1"/>
  <c r="L376" i="6"/>
  <c r="M376" i="6" s="1"/>
  <c r="L360" i="6"/>
  <c r="M360" i="6" s="1"/>
  <c r="L381" i="6"/>
  <c r="M381" i="6" s="1"/>
  <c r="L439" i="6"/>
  <c r="M439" i="6" s="1"/>
  <c r="L334" i="6"/>
  <c r="M334" i="6" s="1"/>
  <c r="L331" i="6"/>
  <c r="M331" i="6" s="1"/>
  <c r="L355" i="6"/>
  <c r="M355" i="6" s="1"/>
  <c r="L321" i="6"/>
  <c r="M321" i="6" s="1"/>
  <c r="L322" i="6"/>
  <c r="M322" i="6" s="1"/>
  <c r="L299" i="6"/>
  <c r="M299" i="6" s="1"/>
  <c r="L301" i="6"/>
  <c r="M301" i="6" s="1"/>
  <c r="L386" i="6"/>
  <c r="M386" i="6" s="1"/>
  <c r="L302" i="6"/>
  <c r="M302" i="6" s="1"/>
  <c r="L298" i="6"/>
  <c r="M298" i="6" s="1"/>
  <c r="L266" i="6"/>
  <c r="M266" i="6" s="1"/>
  <c r="L271" i="6"/>
  <c r="M271" i="6" s="1"/>
  <c r="L280" i="6"/>
  <c r="M280" i="6" s="1"/>
  <c r="L305" i="6"/>
  <c r="M305" i="6" s="1"/>
  <c r="L203" i="6"/>
  <c r="M203" i="6" s="1"/>
  <c r="L239" i="6"/>
  <c r="M239" i="6" s="1"/>
  <c r="L212" i="6"/>
  <c r="M212" i="6" s="1"/>
  <c r="L201" i="6"/>
  <c r="M201" i="6" s="1"/>
  <c r="L187" i="6"/>
  <c r="M187" i="6" s="1"/>
  <c r="L165" i="6"/>
  <c r="M165" i="6" s="1"/>
  <c r="L162" i="6"/>
  <c r="M162" i="6" s="1"/>
  <c r="L159" i="6"/>
  <c r="M159" i="6" s="1"/>
  <c r="L226" i="6"/>
  <c r="M226" i="6" s="1"/>
  <c r="L103" i="6"/>
  <c r="M103" i="6" s="1"/>
  <c r="L139" i="6"/>
  <c r="M139" i="6" s="1"/>
  <c r="L141" i="6"/>
  <c r="M141" i="6" s="1"/>
  <c r="L99" i="6"/>
  <c r="M99" i="6" s="1"/>
  <c r="L104" i="6"/>
  <c r="M104" i="6" s="1"/>
  <c r="L121" i="6"/>
  <c r="M121" i="6" s="1"/>
  <c r="L73" i="6"/>
  <c r="M73" i="6" s="1"/>
  <c r="L70" i="6"/>
  <c r="M70" i="6" s="1"/>
  <c r="L51" i="6"/>
  <c r="M51" i="6" s="1"/>
  <c r="Z37" i="6"/>
  <c r="L37" i="6"/>
  <c r="M37" i="6" s="1"/>
  <c r="L154" i="6"/>
  <c r="M154" i="6" s="1"/>
  <c r="L142" i="6"/>
  <c r="M142" i="6" s="1"/>
  <c r="L118" i="6"/>
  <c r="M118" i="6" s="1"/>
  <c r="L137" i="6"/>
  <c r="M137" i="6" s="1"/>
  <c r="L82" i="6"/>
  <c r="M82" i="6" s="1"/>
  <c r="L63" i="6"/>
  <c r="M63" i="6" s="1"/>
  <c r="L81" i="6"/>
  <c r="M81" i="6" s="1"/>
  <c r="L156" i="6"/>
  <c r="M156" i="6" s="1"/>
  <c r="Z40" i="6"/>
  <c r="L90" i="6"/>
  <c r="M90" i="6" s="1"/>
  <c r="L58" i="6"/>
  <c r="M58" i="6" s="1"/>
  <c r="Z38" i="6"/>
  <c r="L43" i="6"/>
  <c r="M43" i="6" s="1"/>
  <c r="L48" i="6"/>
  <c r="M48" i="6" s="1"/>
  <c r="L33" i="6"/>
  <c r="M33" i="6" s="1"/>
  <c r="L493" i="6"/>
  <c r="M493" i="6" s="1"/>
  <c r="L330" i="6"/>
  <c r="M330" i="6" s="1"/>
  <c r="L341" i="6"/>
  <c r="M341" i="6" s="1"/>
  <c r="L317" i="6"/>
  <c r="M317" i="6" s="1"/>
  <c r="L371" i="6"/>
  <c r="M371" i="6" s="1"/>
  <c r="L366" i="6"/>
  <c r="M366" i="6" s="1"/>
  <c r="L295" i="6"/>
  <c r="M295" i="6" s="1"/>
  <c r="L272" i="6"/>
  <c r="M272" i="6" s="1"/>
  <c r="L316" i="6"/>
  <c r="M316" i="6" s="1"/>
  <c r="L276" i="6"/>
  <c r="M276" i="6" s="1"/>
  <c r="L329" i="6"/>
  <c r="M329" i="6" s="1"/>
  <c r="L262" i="6"/>
  <c r="M262" i="6" s="1"/>
  <c r="L261" i="6"/>
  <c r="M261" i="6" s="1"/>
  <c r="L257" i="6"/>
  <c r="M257" i="6" s="1"/>
  <c r="L191" i="6"/>
  <c r="M191" i="6" s="1"/>
  <c r="L174" i="6"/>
  <c r="M174" i="6" s="1"/>
  <c r="L186" i="6"/>
  <c r="M186" i="6" s="1"/>
  <c r="L173" i="6"/>
  <c r="M173" i="6" s="1"/>
  <c r="L170" i="6"/>
  <c r="M170" i="6" s="1"/>
  <c r="L148" i="6"/>
  <c r="M148" i="6" s="1"/>
  <c r="L127" i="6"/>
  <c r="M127" i="6" s="1"/>
  <c r="L95" i="6"/>
  <c r="M95" i="6" s="1"/>
  <c r="L100" i="6"/>
  <c r="M100" i="6" s="1"/>
  <c r="L152" i="6"/>
  <c r="M152" i="6" s="1"/>
  <c r="L172" i="6"/>
  <c r="M172" i="6" s="1"/>
  <c r="L86" i="6"/>
  <c r="M86" i="6" s="1"/>
  <c r="L129" i="6"/>
  <c r="M129" i="6" s="1"/>
  <c r="L68" i="6"/>
  <c r="M68" i="6" s="1"/>
  <c r="L59" i="6"/>
  <c r="M59" i="6" s="1"/>
  <c r="L96" i="6"/>
  <c r="M96" i="6" s="1"/>
  <c r="L164" i="6"/>
  <c r="M164" i="6" s="1"/>
  <c r="L122" i="6"/>
  <c r="M122" i="6" s="1"/>
  <c r="L54" i="6"/>
  <c r="M54" i="6" s="1"/>
  <c r="L39" i="6"/>
  <c r="M39" i="6" s="1"/>
  <c r="L93" i="6"/>
  <c r="M93" i="6" s="1"/>
  <c r="L44" i="6"/>
  <c r="M44" i="6" s="1"/>
  <c r="L560" i="6"/>
  <c r="M560" i="6" s="1"/>
  <c r="L546" i="6"/>
  <c r="M546" i="6" s="1"/>
  <c r="L511" i="6"/>
  <c r="M511" i="6" s="1"/>
  <c r="L526" i="6"/>
  <c r="M526" i="6" s="1"/>
  <c r="L549" i="6"/>
  <c r="M549" i="6" s="1"/>
  <c r="L496" i="6"/>
  <c r="M496" i="6" s="1"/>
  <c r="L561" i="6"/>
  <c r="M561" i="6" s="1"/>
  <c r="L547" i="6"/>
  <c r="M547" i="6" s="1"/>
  <c r="L524" i="6"/>
  <c r="M524" i="6" s="1"/>
  <c r="L531" i="6"/>
  <c r="M531" i="6" s="1"/>
  <c r="L528" i="6"/>
  <c r="M528" i="6" s="1"/>
  <c r="L489" i="6"/>
  <c r="M489" i="6" s="1"/>
  <c r="L508" i="6"/>
  <c r="M508" i="6" s="1"/>
  <c r="L448" i="6"/>
  <c r="M448" i="6" s="1"/>
  <c r="L491" i="6"/>
  <c r="M491" i="6" s="1"/>
  <c r="L416" i="6"/>
  <c r="M416" i="6" s="1"/>
  <c r="L400" i="6"/>
  <c r="M400" i="6" s="1"/>
  <c r="L431" i="6"/>
  <c r="M431" i="6" s="1"/>
  <c r="L535" i="6"/>
  <c r="M535" i="6" s="1"/>
  <c r="L404" i="6"/>
  <c r="M404" i="6" s="1"/>
  <c r="L348" i="6"/>
  <c r="M348" i="6" s="1"/>
  <c r="L339" i="6"/>
  <c r="M339" i="6" s="1"/>
  <c r="L414" i="6"/>
  <c r="M414" i="6" s="1"/>
  <c r="L364" i="6"/>
  <c r="M364" i="6" s="1"/>
  <c r="L344" i="6"/>
  <c r="M344" i="6" s="1"/>
  <c r="L307" i="6"/>
  <c r="M307" i="6" s="1"/>
  <c r="L325" i="6"/>
  <c r="M325" i="6" s="1"/>
  <c r="L288" i="6"/>
  <c r="M288" i="6" s="1"/>
  <c r="L382" i="6"/>
  <c r="M382" i="6" s="1"/>
  <c r="L374" i="6"/>
  <c r="M374" i="6" s="1"/>
  <c r="L367" i="6"/>
  <c r="M367" i="6" s="1"/>
  <c r="L253" i="6"/>
  <c r="M253" i="6" s="1"/>
  <c r="L250" i="6"/>
  <c r="M250" i="6" s="1"/>
  <c r="L230" i="6"/>
  <c r="M230" i="6" s="1"/>
  <c r="L227" i="6"/>
  <c r="M227" i="6" s="1"/>
  <c r="L216" i="6"/>
  <c r="M216" i="6" s="1"/>
  <c r="L192" i="6"/>
  <c r="M192" i="6" s="1"/>
  <c r="L236" i="6"/>
  <c r="M236" i="6" s="1"/>
  <c r="L221" i="6"/>
  <c r="M221" i="6" s="1"/>
  <c r="L205" i="6"/>
  <c r="M205" i="6" s="1"/>
  <c r="L255" i="6"/>
  <c r="M255" i="6" s="1"/>
  <c r="L215" i="6"/>
  <c r="M215" i="6" s="1"/>
  <c r="L190" i="6"/>
  <c r="M190" i="6" s="1"/>
  <c r="L233" i="6"/>
  <c r="M233" i="6" s="1"/>
  <c r="L206" i="6"/>
  <c r="M206" i="6" s="1"/>
  <c r="L147" i="6"/>
  <c r="M147" i="6" s="1"/>
  <c r="L238" i="6"/>
  <c r="M238" i="6" s="1"/>
  <c r="L92" i="6"/>
  <c r="M92" i="6" s="1"/>
  <c r="L114" i="6"/>
  <c r="M114" i="6" s="1"/>
  <c r="L117" i="6"/>
  <c r="M117" i="6" s="1"/>
  <c r="L47" i="6"/>
  <c r="M47" i="6" s="1"/>
  <c r="L120" i="6"/>
  <c r="M120" i="6" s="1"/>
  <c r="L113" i="6"/>
  <c r="M113" i="6" s="1"/>
  <c r="L50" i="6"/>
  <c r="M50" i="6" s="1"/>
  <c r="L35" i="6"/>
  <c r="M35" i="6" s="1"/>
  <c r="L40" i="6"/>
  <c r="M40" i="6" s="1"/>
  <c r="L57" i="6"/>
  <c r="M57" i="6" s="1"/>
  <c r="L462" i="6"/>
  <c r="M462" i="6" s="1"/>
  <c r="L469" i="6"/>
  <c r="M469" i="6" s="1"/>
  <c r="L388" i="6"/>
  <c r="M388" i="6" s="1"/>
  <c r="L393" i="6"/>
  <c r="M393" i="6" s="1"/>
  <c r="L365" i="6"/>
  <c r="M365" i="6" s="1"/>
  <c r="L326" i="6"/>
  <c r="M326" i="6" s="1"/>
  <c r="L354" i="6"/>
  <c r="M354" i="6" s="1"/>
  <c r="L556" i="6"/>
  <c r="M556" i="6" s="1"/>
  <c r="L522" i="6"/>
  <c r="M522" i="6" s="1"/>
  <c r="L516" i="6"/>
  <c r="M516" i="6" s="1"/>
  <c r="L490" i="6"/>
  <c r="M490" i="6" s="1"/>
  <c r="L555" i="6"/>
  <c r="M555" i="6" s="1"/>
  <c r="L544" i="6"/>
  <c r="M544" i="6" s="1"/>
  <c r="L505" i="6"/>
  <c r="M505" i="6" s="1"/>
  <c r="L471" i="6"/>
  <c r="M471" i="6" s="1"/>
  <c r="L483" i="6"/>
  <c r="M483" i="6" s="1"/>
  <c r="L470" i="6"/>
  <c r="M470" i="6" s="1"/>
  <c r="L451" i="6"/>
  <c r="M451" i="6" s="1"/>
  <c r="L441" i="6"/>
  <c r="M441" i="6" s="1"/>
  <c r="L419" i="6"/>
  <c r="M419" i="6" s="1"/>
  <c r="L442" i="6"/>
  <c r="M442" i="6" s="1"/>
  <c r="L392" i="6"/>
  <c r="M392" i="6" s="1"/>
  <c r="L443" i="6"/>
  <c r="M443" i="6" s="1"/>
  <c r="L536" i="6"/>
  <c r="M536" i="6" s="1"/>
  <c r="L397" i="6"/>
  <c r="M397" i="6" s="1"/>
  <c r="L396" i="6"/>
  <c r="M396" i="6" s="1"/>
  <c r="L368" i="6"/>
  <c r="M368" i="6" s="1"/>
  <c r="L352" i="6"/>
  <c r="M352" i="6" s="1"/>
  <c r="L351" i="6"/>
  <c r="M351" i="6" s="1"/>
  <c r="L347" i="6"/>
  <c r="M347" i="6" s="1"/>
  <c r="L372" i="6"/>
  <c r="M372" i="6" s="1"/>
  <c r="L338" i="6"/>
  <c r="M338" i="6" s="1"/>
  <c r="L304" i="6"/>
  <c r="M304" i="6" s="1"/>
  <c r="L383" i="6"/>
  <c r="M383" i="6" s="1"/>
  <c r="L385" i="6"/>
  <c r="M385" i="6" s="1"/>
  <c r="L375" i="6"/>
  <c r="M375" i="6" s="1"/>
  <c r="L363" i="6"/>
  <c r="M363" i="6" s="1"/>
  <c r="L327" i="6"/>
  <c r="M327" i="6" s="1"/>
  <c r="L346" i="6"/>
  <c r="M346" i="6" s="1"/>
  <c r="L284" i="6"/>
  <c r="M284" i="6" s="1"/>
  <c r="L254" i="6"/>
  <c r="M254" i="6" s="1"/>
  <c r="L243" i="6"/>
  <c r="M243" i="6" s="1"/>
  <c r="L300" i="6"/>
  <c r="M300" i="6" s="1"/>
  <c r="L275" i="6"/>
  <c r="M275" i="6" s="1"/>
  <c r="L197" i="6"/>
  <c r="M197" i="6" s="1"/>
  <c r="L249" i="6"/>
  <c r="M249" i="6" s="1"/>
  <c r="L231" i="6"/>
  <c r="M231" i="6" s="1"/>
  <c r="L166" i="6"/>
  <c r="M166" i="6" s="1"/>
  <c r="L181" i="6"/>
  <c r="M181" i="6" s="1"/>
  <c r="L178" i="6"/>
  <c r="M178" i="6" s="1"/>
  <c r="L234" i="6"/>
  <c r="M234" i="6" s="1"/>
  <c r="L169" i="6"/>
  <c r="M169" i="6" s="1"/>
  <c r="L237" i="6"/>
  <c r="M237" i="6" s="1"/>
  <c r="L225" i="6"/>
  <c r="M225" i="6" s="1"/>
  <c r="L119" i="6"/>
  <c r="M119" i="6" s="1"/>
  <c r="L204" i="6"/>
  <c r="M204" i="6" s="1"/>
  <c r="L149" i="6"/>
  <c r="M149" i="6" s="1"/>
  <c r="L146" i="6"/>
  <c r="M146" i="6" s="1"/>
  <c r="L66" i="6"/>
  <c r="M66" i="6" s="1"/>
  <c r="L180" i="6"/>
  <c r="M180" i="6" s="1"/>
  <c r="L71" i="6"/>
  <c r="M71" i="6" s="1"/>
  <c r="L76" i="6"/>
  <c r="M76" i="6" s="1"/>
  <c r="L75" i="6"/>
  <c r="M75" i="6" s="1"/>
  <c r="L46" i="6"/>
  <c r="M46" i="6" s="1"/>
  <c r="L69" i="6"/>
  <c r="M69" i="6" s="1"/>
  <c r="L85" i="6"/>
  <c r="M85" i="6" s="1"/>
  <c r="L36" i="6"/>
  <c r="M36" i="6" s="1"/>
  <c r="L53" i="6"/>
  <c r="M53" i="6" s="1"/>
  <c r="L564" i="6"/>
  <c r="M564" i="6" s="1"/>
  <c r="L534" i="6"/>
  <c r="M534" i="6" s="1"/>
  <c r="L486" i="6"/>
  <c r="M486" i="6" s="1"/>
  <c r="L387" i="6"/>
  <c r="M387" i="6" s="1"/>
  <c r="L402" i="6"/>
  <c r="M402" i="6" s="1"/>
  <c r="L548" i="6"/>
  <c r="M548" i="6" s="1"/>
  <c r="L552" i="6"/>
  <c r="M552" i="6" s="1"/>
  <c r="L525" i="6"/>
  <c r="M525" i="6" s="1"/>
  <c r="L518" i="6"/>
  <c r="M518" i="6" s="1"/>
  <c r="L500" i="6"/>
  <c r="M500" i="6" s="1"/>
  <c r="L468" i="6"/>
  <c r="M468" i="6" s="1"/>
  <c r="L465" i="6"/>
  <c r="M465" i="6" s="1"/>
  <c r="L488" i="6"/>
  <c r="M488" i="6" s="1"/>
  <c r="L440" i="6"/>
  <c r="M440" i="6" s="1"/>
  <c r="L450" i="6"/>
  <c r="M450" i="6" s="1"/>
  <c r="L418" i="6"/>
  <c r="M418" i="6" s="1"/>
  <c r="L415" i="6"/>
  <c r="M415" i="6" s="1"/>
  <c r="L425" i="6"/>
  <c r="M425" i="6" s="1"/>
  <c r="L407" i="6"/>
  <c r="M407" i="6" s="1"/>
  <c r="L373" i="6"/>
  <c r="M373" i="6" s="1"/>
  <c r="L422" i="6"/>
  <c r="M422" i="6" s="1"/>
  <c r="L323" i="6"/>
  <c r="M323" i="6" s="1"/>
  <c r="L380" i="6"/>
  <c r="M380" i="6" s="1"/>
  <c r="L328" i="6"/>
  <c r="M328" i="6" s="1"/>
  <c r="L356" i="6"/>
  <c r="M356" i="6" s="1"/>
  <c r="L345" i="6"/>
  <c r="M345" i="6" s="1"/>
  <c r="L291" i="6"/>
  <c r="M291" i="6" s="1"/>
  <c r="L324" i="6"/>
  <c r="M324" i="6" s="1"/>
  <c r="L337" i="6"/>
  <c r="M337" i="6" s="1"/>
  <c r="L318" i="6"/>
  <c r="M318" i="6" s="1"/>
  <c r="L297" i="6"/>
  <c r="M297" i="6" s="1"/>
  <c r="L283" i="6"/>
  <c r="M283" i="6" s="1"/>
  <c r="L256" i="6"/>
  <c r="M256" i="6" s="1"/>
  <c r="L268" i="6"/>
  <c r="M268" i="6" s="1"/>
  <c r="L282" i="6"/>
  <c r="M282" i="6" s="1"/>
  <c r="L235" i="6"/>
  <c r="M235" i="6" s="1"/>
  <c r="L224" i="6"/>
  <c r="M224" i="6" s="1"/>
  <c r="L252" i="6"/>
  <c r="M252" i="6" s="1"/>
  <c r="L189" i="6"/>
  <c r="M189" i="6" s="1"/>
  <c r="L247" i="6"/>
  <c r="M247" i="6" s="1"/>
  <c r="L182" i="6"/>
  <c r="M182" i="6" s="1"/>
  <c r="L209" i="6"/>
  <c r="M209" i="6" s="1"/>
  <c r="L217" i="6"/>
  <c r="M217" i="6" s="1"/>
  <c r="L202" i="6"/>
  <c r="M202" i="6" s="1"/>
  <c r="L292" i="6"/>
  <c r="M292" i="6" s="1"/>
  <c r="L185" i="6"/>
  <c r="M185" i="6" s="1"/>
  <c r="L241" i="6"/>
  <c r="M241" i="6" s="1"/>
  <c r="L167" i="6"/>
  <c r="M167" i="6" s="1"/>
  <c r="L196" i="6"/>
  <c r="M196" i="6" s="1"/>
  <c r="L132" i="6"/>
  <c r="M132" i="6" s="1"/>
  <c r="L116" i="6"/>
  <c r="M116" i="6" s="1"/>
  <c r="L150" i="6"/>
  <c r="M150" i="6" s="1"/>
  <c r="L140" i="6"/>
  <c r="M140" i="6" s="1"/>
  <c r="L145" i="6"/>
  <c r="M145" i="6" s="1"/>
  <c r="L126" i="6"/>
  <c r="M126" i="6" s="1"/>
  <c r="L110" i="6"/>
  <c r="M110" i="6" s="1"/>
  <c r="L72" i="6"/>
  <c r="M72" i="6" s="1"/>
  <c r="L105" i="6"/>
  <c r="M105" i="6" s="1"/>
  <c r="L88" i="6"/>
  <c r="M88" i="6" s="1"/>
  <c r="L80" i="6"/>
  <c r="M80" i="6" s="1"/>
  <c r="L78" i="6"/>
  <c r="M78" i="6" s="1"/>
  <c r="L91" i="6"/>
  <c r="M91" i="6" s="1"/>
  <c r="L64" i="6"/>
  <c r="M64" i="6" s="1"/>
  <c r="Z42" i="6"/>
  <c r="L42" i="6"/>
  <c r="M42" i="6" s="1"/>
  <c r="Z35" i="6"/>
  <c r="L61" i="6"/>
  <c r="M61" i="6" s="1"/>
  <c r="L32" i="6"/>
  <c r="M32" i="6" s="1"/>
  <c r="L49" i="6"/>
  <c r="M49" i="6" s="1"/>
  <c r="AF736" i="4"/>
  <c r="AF720" i="4"/>
  <c r="AF740" i="4"/>
  <c r="AF731" i="4"/>
  <c r="AA738" i="4"/>
  <c r="AC741" i="4"/>
  <c r="M727" i="4"/>
  <c r="N727" i="4" s="1"/>
  <c r="AF739" i="4"/>
  <c r="M712" i="4"/>
  <c r="N712" i="4" s="1"/>
  <c r="AA726" i="4"/>
  <c r="AC724" i="4"/>
  <c r="M723" i="4"/>
  <c r="N723" i="4" s="1"/>
  <c r="M708" i="4"/>
  <c r="N708" i="4" s="1"/>
  <c r="M692" i="4"/>
  <c r="N692" i="4" s="1"/>
  <c r="AF673" i="4"/>
  <c r="M672" i="4"/>
  <c r="N672" i="4" s="1"/>
  <c r="AF677" i="4"/>
  <c r="AA690" i="4"/>
  <c r="AF663" i="4"/>
  <c r="AA667" i="4"/>
  <c r="AC685" i="4"/>
  <c r="AC687" i="4"/>
  <c r="AC694" i="4"/>
  <c r="M688" i="4"/>
  <c r="N688" i="4" s="1"/>
  <c r="AF649" i="4"/>
  <c r="M651" i="4"/>
  <c r="N651" i="4" s="1"/>
  <c r="AA700" i="4"/>
  <c r="AF648" i="4"/>
  <c r="AC663" i="4"/>
  <c r="AC654" i="4"/>
  <c r="AC642" i="4"/>
  <c r="AC640" i="4"/>
  <c r="AF626" i="4"/>
  <c r="AF630" i="4"/>
  <c r="AA627" i="4"/>
  <c r="AC676" i="4"/>
  <c r="M617" i="4"/>
  <c r="N617" i="4" s="1"/>
  <c r="M618" i="4"/>
  <c r="N618" i="4" s="1"/>
  <c r="M602" i="4"/>
  <c r="N602" i="4" s="1"/>
  <c r="M611" i="4"/>
  <c r="N611" i="4" s="1"/>
  <c r="AA655" i="4"/>
  <c r="M608" i="4"/>
  <c r="N608" i="4" s="1"/>
  <c r="O636" i="4" s="1"/>
  <c r="AA598" i="4"/>
  <c r="AA605" i="4"/>
  <c r="M585" i="4"/>
  <c r="N585" i="4" s="1"/>
  <c r="M634" i="4"/>
  <c r="N634" i="4" s="1"/>
  <c r="M621" i="4"/>
  <c r="N621" i="4" s="1"/>
  <c r="AC612" i="4"/>
  <c r="M586" i="4"/>
  <c r="N586" i="4" s="1"/>
  <c r="AA645" i="4"/>
  <c r="AF590" i="4"/>
  <c r="AC604" i="4"/>
  <c r="AF558" i="4"/>
  <c r="M590" i="4"/>
  <c r="N590" i="4" s="1"/>
  <c r="M539" i="4"/>
  <c r="N539" i="4" s="1"/>
  <c r="M556" i="4"/>
  <c r="N556" i="4" s="1"/>
  <c r="AC592" i="4"/>
  <c r="AF537" i="4"/>
  <c r="AC590" i="4"/>
  <c r="AC586" i="4"/>
  <c r="AF514" i="4"/>
  <c r="M519" i="4"/>
  <c r="N519" i="4" s="1"/>
  <c r="M518" i="4"/>
  <c r="N518" i="4" s="1"/>
  <c r="AF570" i="4"/>
  <c r="AF548" i="4"/>
  <c r="AF531" i="4"/>
  <c r="M528" i="4"/>
  <c r="N528" i="4" s="1"/>
  <c r="AC535" i="4"/>
  <c r="AC529" i="4"/>
  <c r="AC518" i="4"/>
  <c r="AC570" i="4"/>
  <c r="AC531" i="4"/>
  <c r="AF493" i="4"/>
  <c r="AA557" i="4"/>
  <c r="AC548" i="4"/>
  <c r="AA541" i="4"/>
  <c r="AF557" i="4"/>
  <c r="AC552" i="4"/>
  <c r="AA563" i="4"/>
  <c r="M529" i="4"/>
  <c r="N529" i="4" s="1"/>
  <c r="M591" i="4"/>
  <c r="N591" i="4" s="1"/>
  <c r="AA489" i="4"/>
  <c r="AA487" i="4"/>
  <c r="AC484" i="4"/>
  <c r="AC501" i="4"/>
  <c r="AF474" i="4"/>
  <c r="AF404" i="4"/>
  <c r="AA421" i="4"/>
  <c r="AF357" i="4"/>
  <c r="M302" i="4"/>
  <c r="N302" i="4" s="1"/>
  <c r="AF312" i="4"/>
  <c r="AA295" i="4"/>
  <c r="AA293" i="4"/>
  <c r="AF234" i="4"/>
  <c r="AC219" i="4"/>
  <c r="AA218" i="4"/>
  <c r="AA217" i="4"/>
  <c r="AF199" i="4"/>
  <c r="M156" i="4"/>
  <c r="N156" i="4" s="1"/>
  <c r="M154" i="4"/>
  <c r="N154" i="4" s="1"/>
  <c r="M139" i="4"/>
  <c r="N139" i="4" s="1"/>
  <c r="M155" i="4"/>
  <c r="N155" i="4" s="1"/>
  <c r="M146" i="4"/>
  <c r="N146" i="4" s="1"/>
  <c r="M147" i="4"/>
  <c r="N147" i="4" s="1"/>
  <c r="AC207" i="4"/>
  <c r="AA734" i="4"/>
  <c r="M691" i="4"/>
  <c r="N691" i="4" s="1"/>
  <c r="O719" i="4" s="1"/>
  <c r="M709" i="4"/>
  <c r="N709" i="4" s="1"/>
  <c r="AC683" i="4"/>
  <c r="AC673" i="4"/>
  <c r="AF659" i="4"/>
  <c r="AA650" i="4"/>
  <c r="M630" i="4"/>
  <c r="N630" i="4" s="1"/>
  <c r="AA636" i="4"/>
  <c r="AF580" i="4"/>
  <c r="AF589" i="4"/>
  <c r="AF593" i="4"/>
  <c r="M598" i="4"/>
  <c r="N598" i="4" s="1"/>
  <c r="AA597" i="4"/>
  <c r="AF566" i="4"/>
  <c r="AF562" i="4"/>
  <c r="AC522" i="4"/>
  <c r="AA741" i="4"/>
  <c r="M720" i="4"/>
  <c r="N720" i="4" s="1"/>
  <c r="AF693" i="4"/>
  <c r="M738" i="4"/>
  <c r="N738" i="4" s="1"/>
  <c r="AC712" i="4"/>
  <c r="AA723" i="4"/>
  <c r="M706" i="4"/>
  <c r="N706" i="4" s="1"/>
  <c r="AA715" i="4"/>
  <c r="AC711" i="4"/>
  <c r="AF696" i="4"/>
  <c r="AA704" i="4"/>
  <c r="AF679" i="4"/>
  <c r="AC731" i="4"/>
  <c r="M739" i="4"/>
  <c r="N739" i="4" s="1"/>
  <c r="M703" i="4"/>
  <c r="N703" i="4" s="1"/>
  <c r="AA720" i="4"/>
  <c r="AC688" i="4"/>
  <c r="M670" i="4"/>
  <c r="N670" i="4" s="1"/>
  <c r="AF675" i="4"/>
  <c r="AA706" i="4"/>
  <c r="AA698" i="4"/>
  <c r="AF645" i="4"/>
  <c r="AF700" i="4"/>
  <c r="M705" i="4"/>
  <c r="N705" i="4" s="1"/>
  <c r="AF654" i="4"/>
  <c r="M667" i="4"/>
  <c r="N667" i="4" s="1"/>
  <c r="AC697" i="4"/>
  <c r="M647" i="4"/>
  <c r="N647" i="4" s="1"/>
  <c r="AA681" i="4"/>
  <c r="AA644" i="4"/>
  <c r="AC703" i="4"/>
  <c r="AC695" i="4"/>
  <c r="M689" i="4"/>
  <c r="N689" i="4" s="1"/>
  <c r="M674" i="4"/>
  <c r="N674" i="4" s="1"/>
  <c r="M650" i="4"/>
  <c r="N650" i="4" s="1"/>
  <c r="AC677" i="4"/>
  <c r="AF632" i="4"/>
  <c r="AC669" i="4"/>
  <c r="M654" i="4"/>
  <c r="N654" i="4" s="1"/>
  <c r="O674" i="4" s="1"/>
  <c r="AC649" i="4"/>
  <c r="AC646" i="4"/>
  <c r="AF634" i="4"/>
  <c r="AF623" i="4"/>
  <c r="AF612" i="4"/>
  <c r="AF618" i="4"/>
  <c r="M623" i="4"/>
  <c r="N623" i="4" s="1"/>
  <c r="AF595" i="4"/>
  <c r="AC659" i="4"/>
  <c r="AF603" i="4"/>
  <c r="M648" i="4"/>
  <c r="N648" i="4" s="1"/>
  <c r="AA679" i="4"/>
  <c r="AA660" i="4"/>
  <c r="AC627" i="4"/>
  <c r="AA628" i="4"/>
  <c r="AC620" i="4"/>
  <c r="AC616" i="4"/>
  <c r="AF581" i="4"/>
  <c r="M604" i="4"/>
  <c r="N604" i="4" s="1"/>
  <c r="AC625" i="4"/>
  <c r="AC622" i="4"/>
  <c r="AA614" i="4"/>
  <c r="AA608" i="4"/>
  <c r="AF571" i="4"/>
  <c r="AF608" i="4"/>
  <c r="AF572" i="4"/>
  <c r="AC607" i="4"/>
  <c r="AA653" i="4"/>
  <c r="AA603" i="4"/>
  <c r="M597" i="4"/>
  <c r="N597" i="4" s="1"/>
  <c r="M584" i="4"/>
  <c r="N584" i="4" s="1"/>
  <c r="M583" i="4"/>
  <c r="N583" i="4" s="1"/>
  <c r="AA574" i="4"/>
  <c r="M523" i="4"/>
  <c r="N523" i="4" s="1"/>
  <c r="AA595" i="4"/>
  <c r="AC579" i="4"/>
  <c r="M565" i="4"/>
  <c r="N565" i="4" s="1"/>
  <c r="M541" i="4"/>
  <c r="N541" i="4" s="1"/>
  <c r="AC588" i="4"/>
  <c r="AA575" i="4"/>
  <c r="AF513" i="4"/>
  <c r="AF565" i="4"/>
  <c r="M544" i="4"/>
  <c r="N544" i="4" s="1"/>
  <c r="O572" i="4" s="1"/>
  <c r="AF520" i="4"/>
  <c r="AF534" i="4"/>
  <c r="AA518" i="4"/>
  <c r="AA570" i="4"/>
  <c r="AA558" i="4"/>
  <c r="AA530" i="4"/>
  <c r="AF509" i="4"/>
  <c r="AF510" i="4"/>
  <c r="AF512" i="4"/>
  <c r="AF516" i="4"/>
  <c r="AF501" i="4"/>
  <c r="AC555" i="4"/>
  <c r="AC581" i="4"/>
  <c r="AC528" i="4"/>
  <c r="AC527" i="4"/>
  <c r="AF491" i="4"/>
  <c r="M508" i="4"/>
  <c r="N508" i="4" s="1"/>
  <c r="M507" i="4"/>
  <c r="N507" i="4" s="1"/>
  <c r="M493" i="4"/>
  <c r="N493" i="4" s="1"/>
  <c r="M488" i="4"/>
  <c r="N488" i="4" s="1"/>
  <c r="M487" i="4"/>
  <c r="N487" i="4" s="1"/>
  <c r="M481" i="4"/>
  <c r="N481" i="4" s="1"/>
  <c r="M573" i="4"/>
  <c r="N573" i="4" s="1"/>
  <c r="O601" i="4" s="1"/>
  <c r="M483" i="4"/>
  <c r="N483" i="4" s="1"/>
  <c r="AA511" i="4"/>
  <c r="AC504" i="4"/>
  <c r="AC455" i="4"/>
  <c r="AF443" i="4"/>
  <c r="AF475" i="4"/>
  <c r="M423" i="4"/>
  <c r="N423" i="4" s="1"/>
  <c r="M422" i="4"/>
  <c r="N422" i="4" s="1"/>
  <c r="M400" i="4"/>
  <c r="N400" i="4" s="1"/>
  <c r="AF394" i="4"/>
  <c r="AA391" i="4"/>
  <c r="AA390" i="4"/>
  <c r="AC384" i="4"/>
  <c r="M366" i="4"/>
  <c r="N366" i="4" s="1"/>
  <c r="AF315" i="4"/>
  <c r="M404" i="4"/>
  <c r="N404" i="4" s="1"/>
  <c r="M360" i="4"/>
  <c r="N360" i="4" s="1"/>
  <c r="AF389" i="4"/>
  <c r="AF334" i="4"/>
  <c r="AF365" i="4"/>
  <c r="M298" i="4"/>
  <c r="N298" i="4" s="1"/>
  <c r="AF307" i="4"/>
  <c r="AF250" i="4"/>
  <c r="AF240" i="4"/>
  <c r="AF242" i="4"/>
  <c r="M223" i="4"/>
  <c r="N223" i="4" s="1"/>
  <c r="AF184" i="4"/>
  <c r="M190" i="4"/>
  <c r="N190" i="4" s="1"/>
  <c r="AA254" i="4"/>
  <c r="AA253" i="4"/>
  <c r="AC216" i="4"/>
  <c r="AC212" i="4"/>
  <c r="AC211" i="4"/>
  <c r="AF230" i="4"/>
  <c r="AF738" i="4"/>
  <c r="AA731" i="4"/>
  <c r="M731" i="4"/>
  <c r="N731" i="4" s="1"/>
  <c r="AA695" i="4"/>
  <c r="AA646" i="4"/>
  <c r="AF622" i="4"/>
  <c r="AF631" i="4"/>
  <c r="AA620" i="4"/>
  <c r="AA601" i="4"/>
  <c r="M587" i="4"/>
  <c r="N587" i="4" s="1"/>
  <c r="AC661" i="4"/>
  <c r="AC569" i="4"/>
  <c r="AC541" i="4"/>
  <c r="AC465" i="4"/>
  <c r="AC463" i="4"/>
  <c r="AC464" i="4"/>
  <c r="AA736" i="4"/>
  <c r="AC734" i="4"/>
  <c r="AA735" i="4"/>
  <c r="AF730" i="4"/>
  <c r="AF725" i="4"/>
  <c r="AF722" i="4"/>
  <c r="AF718" i="4"/>
  <c r="AC718" i="4"/>
  <c r="AC723" i="4"/>
  <c r="AF689" i="4"/>
  <c r="AC715" i="4"/>
  <c r="M707" i="4"/>
  <c r="N707" i="4" s="1"/>
  <c r="AF695" i="4"/>
  <c r="M684" i="4"/>
  <c r="N684" i="4" s="1"/>
  <c r="AA732" i="4"/>
  <c r="AF688" i="4"/>
  <c r="AF719" i="4"/>
  <c r="AF710" i="4"/>
  <c r="AA689" i="4"/>
  <c r="M704" i="4"/>
  <c r="N704" i="4" s="1"/>
  <c r="AF658" i="4"/>
  <c r="AF667" i="4"/>
  <c r="M671" i="4"/>
  <c r="N671" i="4" s="1"/>
  <c r="AC706" i="4"/>
  <c r="AC698" i="4"/>
  <c r="AF651" i="4"/>
  <c r="AA709" i="4"/>
  <c r="AF670" i="4"/>
  <c r="AC672" i="4"/>
  <c r="M729" i="4"/>
  <c r="N729" i="4" s="1"/>
  <c r="AA671" i="4"/>
  <c r="M660" i="4"/>
  <c r="N660" i="4" s="1"/>
  <c r="AA685" i="4"/>
  <c r="AA683" i="4"/>
  <c r="M685" i="4"/>
  <c r="N685" i="4" s="1"/>
  <c r="M666" i="4"/>
  <c r="N666" i="4" s="1"/>
  <c r="AA694" i="4"/>
  <c r="M661" i="4"/>
  <c r="N661" i="4" s="1"/>
  <c r="AA707" i="4"/>
  <c r="AA699" i="4"/>
  <c r="AA691" i="4"/>
  <c r="M686" i="4"/>
  <c r="N686" i="4" s="1"/>
  <c r="AC719" i="4"/>
  <c r="M664" i="4"/>
  <c r="N664" i="4" s="1"/>
  <c r="AC656" i="4"/>
  <c r="AA642" i="4"/>
  <c r="AA641" i="4"/>
  <c r="M640" i="4"/>
  <c r="N640" i="4" s="1"/>
  <c r="M659" i="4"/>
  <c r="N659" i="4" s="1"/>
  <c r="M599" i="4"/>
  <c r="N599" i="4" s="1"/>
  <c r="AA658" i="4"/>
  <c r="AF611" i="4"/>
  <c r="M624" i="4"/>
  <c r="N624" i="4" s="1"/>
  <c r="AF647" i="4"/>
  <c r="M626" i="4"/>
  <c r="N626" i="4" s="1"/>
  <c r="AA638" i="4"/>
  <c r="M619" i="4"/>
  <c r="N619" i="4" s="1"/>
  <c r="AA649" i="4"/>
  <c r="AF574" i="4"/>
  <c r="AC628" i="4"/>
  <c r="AC609" i="4"/>
  <c r="AC636" i="4"/>
  <c r="AA629" i="4"/>
  <c r="AC614" i="4"/>
  <c r="AF576" i="4"/>
  <c r="AF602" i="4"/>
  <c r="AF584" i="4"/>
  <c r="AA600" i="4"/>
  <c r="AC637" i="4"/>
  <c r="AF586" i="4"/>
  <c r="AF578" i="4"/>
  <c r="AF553" i="4"/>
  <c r="AC574" i="4"/>
  <c r="M515" i="4"/>
  <c r="N515" i="4" s="1"/>
  <c r="AA579" i="4"/>
  <c r="M548" i="4"/>
  <c r="N548" i="4" s="1"/>
  <c r="AC595" i="4"/>
  <c r="M533" i="4"/>
  <c r="N533" i="4" s="1"/>
  <c r="M532" i="4"/>
  <c r="N532" i="4" s="1"/>
  <c r="O560" i="4" s="1"/>
  <c r="AF529" i="4"/>
  <c r="M542" i="4"/>
  <c r="N542" i="4" s="1"/>
  <c r="AF564" i="4"/>
  <c r="AA589" i="4"/>
  <c r="M535" i="4"/>
  <c r="N535" i="4" s="1"/>
  <c r="M534" i="4"/>
  <c r="N534" i="4" s="1"/>
  <c r="AA648" i="4"/>
  <c r="AA623" i="4"/>
  <c r="AF539" i="4"/>
  <c r="M520" i="4"/>
  <c r="N520" i="4" s="1"/>
  <c r="AF494" i="4"/>
  <c r="AF555" i="4"/>
  <c r="AA540" i="4"/>
  <c r="AF535" i="4"/>
  <c r="AC530" i="4"/>
  <c r="AA513" i="4"/>
  <c r="AA537" i="4"/>
  <c r="AF517" i="4"/>
  <c r="AA549" i="4"/>
  <c r="M546" i="4"/>
  <c r="N546" i="4" s="1"/>
  <c r="M545" i="4"/>
  <c r="N545" i="4" s="1"/>
  <c r="AC520" i="4"/>
  <c r="AA567" i="4"/>
  <c r="AA565" i="4"/>
  <c r="AF527" i="4"/>
  <c r="AA515" i="4"/>
  <c r="AA499" i="4"/>
  <c r="AF524" i="4"/>
  <c r="AA434" i="4"/>
  <c r="AA433" i="4"/>
  <c r="AC472" i="4"/>
  <c r="AF420" i="4"/>
  <c r="AC468" i="4"/>
  <c r="AF460" i="4"/>
  <c r="AF381" i="4"/>
  <c r="AC431" i="4"/>
  <c r="AA334" i="4"/>
  <c r="AF373" i="4"/>
  <c r="AA345" i="4"/>
  <c r="M361" i="4"/>
  <c r="N361" i="4" s="1"/>
  <c r="AF299" i="4"/>
  <c r="AC309" i="4"/>
  <c r="AC308" i="4"/>
  <c r="AF253" i="4"/>
  <c r="AC279" i="4"/>
  <c r="AF167" i="4"/>
  <c r="AF175" i="4"/>
  <c r="AF176" i="4"/>
  <c r="AF172" i="4"/>
  <c r="AF691" i="4"/>
  <c r="AA728" i="4"/>
  <c r="M693" i="4"/>
  <c r="N693" i="4" s="1"/>
  <c r="AA697" i="4"/>
  <c r="AC686" i="4"/>
  <c r="AC666" i="4"/>
  <c r="AA677" i="4"/>
  <c r="AC679" i="4"/>
  <c r="AC645" i="4"/>
  <c r="M426" i="4"/>
  <c r="N426" i="4" s="1"/>
  <c r="M424" i="4"/>
  <c r="N424" i="4" s="1"/>
  <c r="M425" i="4"/>
  <c r="N425" i="4" s="1"/>
  <c r="AC450" i="4"/>
  <c r="AC447" i="4"/>
  <c r="AF355" i="4"/>
  <c r="AA308" i="4"/>
  <c r="M716" i="4"/>
  <c r="N716" i="4" s="1"/>
  <c r="AF724" i="4"/>
  <c r="AF712" i="4"/>
  <c r="M733" i="4"/>
  <c r="N733" i="4" s="1"/>
  <c r="AF699" i="4"/>
  <c r="AA740" i="4"/>
  <c r="AF717" i="4"/>
  <c r="AF728" i="4"/>
  <c r="M741" i="4"/>
  <c r="N741" i="4" s="1"/>
  <c r="AF711" i="4"/>
  <c r="AA729" i="4"/>
  <c r="M728" i="4"/>
  <c r="N728" i="4" s="1"/>
  <c r="AC740" i="4"/>
  <c r="AA718" i="4"/>
  <c r="AF697" i="4"/>
  <c r="AA713" i="4"/>
  <c r="AF694" i="4"/>
  <c r="M700" i="4"/>
  <c r="N700" i="4" s="1"/>
  <c r="AC732" i="4"/>
  <c r="AF687" i="4"/>
  <c r="AA730" i="4"/>
  <c r="AA727" i="4"/>
  <c r="M740" i="4"/>
  <c r="N740" i="4" s="1"/>
  <c r="AF682" i="4"/>
  <c r="M696" i="4"/>
  <c r="N696" i="4" s="1"/>
  <c r="AF660" i="4"/>
  <c r="M680" i="4"/>
  <c r="N680" i="4" s="1"/>
  <c r="AF669" i="4"/>
  <c r="AA686" i="4"/>
  <c r="M730" i="4"/>
  <c r="N730" i="4" s="1"/>
  <c r="AF671" i="4"/>
  <c r="AF656" i="4"/>
  <c r="AA665" i="4"/>
  <c r="AA682" i="4"/>
  <c r="AF650" i="4"/>
  <c r="AC702" i="4"/>
  <c r="AF653" i="4"/>
  <c r="AA673" i="4"/>
  <c r="AF627" i="4"/>
  <c r="AC707" i="4"/>
  <c r="AC699" i="4"/>
  <c r="AC691" i="4"/>
  <c r="AF657" i="4"/>
  <c r="AA672" i="4"/>
  <c r="AF641" i="4"/>
  <c r="M643" i="4"/>
  <c r="N643" i="4" s="1"/>
  <c r="O671" i="4" s="1"/>
  <c r="AA692" i="4"/>
  <c r="M646" i="4"/>
  <c r="N646" i="4" s="1"/>
  <c r="AC641" i="4"/>
  <c r="AC657" i="4"/>
  <c r="M622" i="4"/>
  <c r="N622" i="4" s="1"/>
  <c r="M657" i="4"/>
  <c r="N657" i="4" s="1"/>
  <c r="AF614" i="4"/>
  <c r="AA619" i="4"/>
  <c r="AC639" i="4"/>
  <c r="M676" i="4"/>
  <c r="N676" i="4" s="1"/>
  <c r="M641" i="4"/>
  <c r="N641" i="4" s="1"/>
  <c r="M610" i="4"/>
  <c r="N610" i="4" s="1"/>
  <c r="AC660" i="4"/>
  <c r="AC638" i="4"/>
  <c r="AC618" i="4"/>
  <c r="AC643" i="4"/>
  <c r="AA630" i="4"/>
  <c r="AC626" i="4"/>
  <c r="AC629" i="4"/>
  <c r="AA604" i="4"/>
  <c r="AF569" i="4"/>
  <c r="AF600" i="4"/>
  <c r="AC608" i="4"/>
  <c r="AF550" i="4"/>
  <c r="AF585" i="4"/>
  <c r="AA599" i="4"/>
  <c r="M581" i="4"/>
  <c r="N581" i="4" s="1"/>
  <c r="AA606" i="4"/>
  <c r="M600" i="4"/>
  <c r="N600" i="4" s="1"/>
  <c r="AF542" i="4"/>
  <c r="M558" i="4"/>
  <c r="N558" i="4" s="1"/>
  <c r="AC585" i="4"/>
  <c r="AF538" i="4"/>
  <c r="AC648" i="4"/>
  <c r="AC623" i="4"/>
  <c r="AA584" i="4"/>
  <c r="AA534" i="4"/>
  <c r="AF486" i="4"/>
  <c r="AC580" i="4"/>
  <c r="AC556" i="4"/>
  <c r="AC540" i="4"/>
  <c r="AC513" i="4"/>
  <c r="AC550" i="4"/>
  <c r="AC537" i="4"/>
  <c r="AA561" i="4"/>
  <c r="AC539" i="4"/>
  <c r="AA566" i="4"/>
  <c r="AC515" i="4"/>
  <c r="AC514" i="4"/>
  <c r="M494" i="4"/>
  <c r="N494" i="4" s="1"/>
  <c r="AF522" i="4"/>
  <c r="AF484" i="4"/>
  <c r="AF480" i="4"/>
  <c r="AA432" i="4"/>
  <c r="AF405" i="4"/>
  <c r="AF446" i="4"/>
  <c r="AC442" i="4"/>
  <c r="AC440" i="4"/>
  <c r="AC414" i="4"/>
  <c r="AC394" i="4"/>
  <c r="AA363" i="4"/>
  <c r="AA380" i="4"/>
  <c r="AF399" i="4"/>
  <c r="AC364" i="4"/>
  <c r="AC321" i="4"/>
  <c r="AF332" i="4"/>
  <c r="AC303" i="4"/>
  <c r="AC292" i="4"/>
  <c r="M286" i="4"/>
  <c r="N286" i="4" s="1"/>
  <c r="M232" i="4"/>
  <c r="N232" i="4" s="1"/>
  <c r="M231" i="4"/>
  <c r="N231" i="4" s="1"/>
  <c r="M209" i="4"/>
  <c r="N209" i="4" s="1"/>
  <c r="AC264" i="4"/>
  <c r="AA285" i="4"/>
  <c r="AF157" i="4"/>
  <c r="M203" i="4"/>
  <c r="N203" i="4" s="1"/>
  <c r="AA203" i="4"/>
  <c r="AA201" i="4"/>
  <c r="AF215" i="4"/>
  <c r="AF191" i="4"/>
  <c r="M84" i="4"/>
  <c r="N84" i="4" s="1"/>
  <c r="M82" i="4"/>
  <c r="N82" i="4" s="1"/>
  <c r="M83" i="4"/>
  <c r="N83" i="4" s="1"/>
  <c r="AA80" i="4"/>
  <c r="AA78" i="4"/>
  <c r="AA68" i="4"/>
  <c r="AF729" i="4"/>
  <c r="AF703" i="4"/>
  <c r="AA659" i="4"/>
  <c r="AC633" i="4"/>
  <c r="AA626" i="4"/>
  <c r="AA607" i="4"/>
  <c r="AC589" i="4"/>
  <c r="AC573" i="4"/>
  <c r="AC563" i="4"/>
  <c r="AC567" i="4"/>
  <c r="AF463" i="4"/>
  <c r="AC424" i="4"/>
  <c r="AF383" i="4"/>
  <c r="AF380" i="4"/>
  <c r="AF330" i="4"/>
  <c r="AF715" i="4"/>
  <c r="M732" i="4"/>
  <c r="N732" i="4" s="1"/>
  <c r="AF714" i="4"/>
  <c r="AA712" i="4"/>
  <c r="AA722" i="4"/>
  <c r="AC713" i="4"/>
  <c r="M698" i="4"/>
  <c r="N698" i="4" s="1"/>
  <c r="AA714" i="4"/>
  <c r="AF686" i="4"/>
  <c r="AF672" i="4"/>
  <c r="AC730" i="4"/>
  <c r="AF665" i="4"/>
  <c r="AF681" i="4"/>
  <c r="M662" i="4"/>
  <c r="N662" i="4" s="1"/>
  <c r="AC704" i="4"/>
  <c r="AC696" i="4"/>
  <c r="AF668" i="4"/>
  <c r="AF655" i="4"/>
  <c r="AF646" i="4"/>
  <c r="AA705" i="4"/>
  <c r="AF652" i="4"/>
  <c r="AA684" i="4"/>
  <c r="AC674" i="4"/>
  <c r="M639" i="4"/>
  <c r="N639" i="4" s="1"/>
  <c r="AC682" i="4"/>
  <c r="AA678" i="4"/>
  <c r="M682" i="4"/>
  <c r="N682" i="4" s="1"/>
  <c r="AF642" i="4"/>
  <c r="M687" i="4"/>
  <c r="N687" i="4" s="1"/>
  <c r="M668" i="4"/>
  <c r="N668" i="4" s="1"/>
  <c r="AA669" i="4"/>
  <c r="AC692" i="4"/>
  <c r="M652" i="4"/>
  <c r="N652" i="4" s="1"/>
  <c r="AA675" i="4"/>
  <c r="AA651" i="4"/>
  <c r="AA647" i="4"/>
  <c r="AF619" i="4"/>
  <c r="AC634" i="4"/>
  <c r="AF628" i="4"/>
  <c r="M637" i="4"/>
  <c r="N637" i="4" s="1"/>
  <c r="O657" i="4" s="1"/>
  <c r="AC658" i="4"/>
  <c r="M636" i="4"/>
  <c r="N636" i="4" s="1"/>
  <c r="AA639" i="4"/>
  <c r="AF624" i="4"/>
  <c r="M603" i="4"/>
  <c r="N603" i="4" s="1"/>
  <c r="AA631" i="4"/>
  <c r="AA616" i="4"/>
  <c r="AA602" i="4"/>
  <c r="AC630" i="4"/>
  <c r="AA624" i="4"/>
  <c r="AA618" i="4"/>
  <c r="AA615" i="4"/>
  <c r="AA609" i="4"/>
  <c r="AC591" i="4"/>
  <c r="AC635" i="4"/>
  <c r="AA625" i="4"/>
  <c r="AA621" i="4"/>
  <c r="M594" i="4"/>
  <c r="N594" i="4" s="1"/>
  <c r="AC651" i="4"/>
  <c r="AF598" i="4"/>
  <c r="M595" i="4"/>
  <c r="N595" i="4" s="1"/>
  <c r="M579" i="4"/>
  <c r="N579" i="4" s="1"/>
  <c r="AF609" i="4"/>
  <c r="M606" i="4"/>
  <c r="N606" i="4" s="1"/>
  <c r="M609" i="4"/>
  <c r="N609" i="4" s="1"/>
  <c r="AC599" i="4"/>
  <c r="AC598" i="4"/>
  <c r="M582" i="4"/>
  <c r="N582" i="4" s="1"/>
  <c r="AF551" i="4"/>
  <c r="M563" i="4"/>
  <c r="N563" i="4" s="1"/>
  <c r="AC597" i="4"/>
  <c r="AA593" i="4"/>
  <c r="AC575" i="4"/>
  <c r="M557" i="4"/>
  <c r="N557" i="4" s="1"/>
  <c r="AA588" i="4"/>
  <c r="AF497" i="4"/>
  <c r="AC587" i="4"/>
  <c r="M526" i="4"/>
  <c r="N526" i="4" s="1"/>
  <c r="AC566" i="4"/>
  <c r="AF523" i="4"/>
  <c r="M536" i="4"/>
  <c r="N536" i="4" s="1"/>
  <c r="M512" i="4"/>
  <c r="N512" i="4" s="1"/>
  <c r="M510" i="4"/>
  <c r="N510" i="4" s="1"/>
  <c r="AA572" i="4"/>
  <c r="AF530" i="4"/>
  <c r="AA522" i="4"/>
  <c r="M570" i="4"/>
  <c r="N570" i="4" s="1"/>
  <c r="M566" i="4"/>
  <c r="N566" i="4" s="1"/>
  <c r="M569" i="4"/>
  <c r="N569" i="4" s="1"/>
  <c r="AF556" i="4"/>
  <c r="M530" i="4"/>
  <c r="N530" i="4" s="1"/>
  <c r="AC560" i="4"/>
  <c r="AC559" i="4"/>
  <c r="AC544" i="4"/>
  <c r="AC554" i="4"/>
  <c r="AA547" i="4"/>
  <c r="AF518" i="4"/>
  <c r="AA493" i="4"/>
  <c r="AF432" i="4"/>
  <c r="M416" i="4"/>
  <c r="N416" i="4" s="1"/>
  <c r="AF451" i="4"/>
  <c r="AF426" i="4"/>
  <c r="AF392" i="4"/>
  <c r="AC411" i="4"/>
  <c r="AF390" i="4"/>
  <c r="M381" i="4"/>
  <c r="N381" i="4" s="1"/>
  <c r="M380" i="4"/>
  <c r="N380" i="4" s="1"/>
  <c r="M359" i="4"/>
  <c r="N359" i="4" s="1"/>
  <c r="M358" i="4"/>
  <c r="N358" i="4" s="1"/>
  <c r="M357" i="4"/>
  <c r="N357" i="4" s="1"/>
  <c r="M352" i="4"/>
  <c r="N352" i="4" s="1"/>
  <c r="AC467" i="4"/>
  <c r="AF427" i="4"/>
  <c r="M378" i="4"/>
  <c r="N378" i="4" s="1"/>
  <c r="M339" i="4"/>
  <c r="N339" i="4" s="1"/>
  <c r="M338" i="4"/>
  <c r="N338" i="4" s="1"/>
  <c r="AC378" i="4"/>
  <c r="AF302" i="4"/>
  <c r="AC338" i="4"/>
  <c r="AF311" i="4"/>
  <c r="M318" i="4"/>
  <c r="N318" i="4" s="1"/>
  <c r="M243" i="4"/>
  <c r="N243" i="4" s="1"/>
  <c r="M200" i="4"/>
  <c r="N200" i="4" s="1"/>
  <c r="M199" i="4"/>
  <c r="N199" i="4" s="1"/>
  <c r="AF247" i="4"/>
  <c r="AF206" i="4"/>
  <c r="M265" i="4"/>
  <c r="N265" i="4" s="1"/>
  <c r="AC227" i="4"/>
  <c r="AF236" i="4"/>
  <c r="AA222" i="4"/>
  <c r="AA212" i="4"/>
  <c r="AF195" i="4"/>
  <c r="AF179" i="4"/>
  <c r="M105" i="4"/>
  <c r="N105" i="4" s="1"/>
  <c r="M104" i="4"/>
  <c r="N104" i="4" s="1"/>
  <c r="M673" i="4"/>
  <c r="N673" i="4" s="1"/>
  <c r="AA674" i="4"/>
  <c r="AC700" i="4"/>
  <c r="AC655" i="4"/>
  <c r="AC605" i="4"/>
  <c r="AF588" i="4"/>
  <c r="AA342" i="4"/>
  <c r="AA341" i="4"/>
  <c r="AA323" i="4"/>
  <c r="AF727" i="4"/>
  <c r="M718" i="4"/>
  <c r="N718" i="4" s="1"/>
  <c r="AF742" i="4"/>
  <c r="AA737" i="4"/>
  <c r="AF706" i="4"/>
  <c r="AF737" i="4"/>
  <c r="AF723" i="4"/>
  <c r="AC737" i="4"/>
  <c r="M719" i="4"/>
  <c r="N719" i="4" s="1"/>
  <c r="AC726" i="4"/>
  <c r="AA733" i="4"/>
  <c r="AA721" i="4"/>
  <c r="M736" i="4"/>
  <c r="N736" i="4" s="1"/>
  <c r="AF734" i="4"/>
  <c r="AC738" i="4"/>
  <c r="AF735" i="4"/>
  <c r="AF713" i="4"/>
  <c r="M724" i="4"/>
  <c r="N724" i="4" s="1"/>
  <c r="AF721" i="4"/>
  <c r="AF707" i="4"/>
  <c r="M725" i="4"/>
  <c r="N725" i="4" s="1"/>
  <c r="AC717" i="4"/>
  <c r="AF716" i="4"/>
  <c r="AF701" i="4"/>
  <c r="AF685" i="4"/>
  <c r="AC721" i="4"/>
  <c r="AA710" i="4"/>
  <c r="AC722" i="4"/>
  <c r="AA716" i="4"/>
  <c r="AC710" i="4"/>
  <c r="AC736" i="4"/>
  <c r="AC714" i="4"/>
  <c r="M699" i="4"/>
  <c r="N699" i="4" s="1"/>
  <c r="M715" i="4"/>
  <c r="N715" i="4" s="1"/>
  <c r="AA696" i="4"/>
  <c r="AA711" i="4"/>
  <c r="AF664" i="4"/>
  <c r="AC739" i="4"/>
  <c r="AC728" i="4"/>
  <c r="M694" i="4"/>
  <c r="N694" i="4" s="1"/>
  <c r="M737" i="4"/>
  <c r="N737" i="4" s="1"/>
  <c r="AF702" i="4"/>
  <c r="AC689" i="4"/>
  <c r="M663" i="4"/>
  <c r="N663" i="4" s="1"/>
  <c r="AC701" i="4"/>
  <c r="AC693" i="4"/>
  <c r="AA708" i="4"/>
  <c r="AC680" i="4"/>
  <c r="AF637" i="4"/>
  <c r="M697" i="4"/>
  <c r="N697" i="4" s="1"/>
  <c r="O710" i="4" s="1"/>
  <c r="AC705" i="4"/>
  <c r="M669" i="4"/>
  <c r="N669" i="4" s="1"/>
  <c r="AC684" i="4"/>
  <c r="AF644" i="4"/>
  <c r="AC678" i="4"/>
  <c r="AA670" i="4"/>
  <c r="AA666" i="4"/>
  <c r="AF613" i="4"/>
  <c r="AF639" i="4"/>
  <c r="AA719" i="4"/>
  <c r="AC675" i="4"/>
  <c r="AC650" i="4"/>
  <c r="AC647" i="4"/>
  <c r="AA664" i="4"/>
  <c r="AF617" i="4"/>
  <c r="M631" i="4"/>
  <c r="N631" i="4" s="1"/>
  <c r="M615" i="4"/>
  <c r="N615" i="4" s="1"/>
  <c r="AA634" i="4"/>
  <c r="AF587" i="4"/>
  <c r="M677" i="4"/>
  <c r="N677" i="4" s="1"/>
  <c r="M625" i="4"/>
  <c r="N625" i="4" s="1"/>
  <c r="AF635" i="4"/>
  <c r="AC662" i="4"/>
  <c r="AC652" i="4"/>
  <c r="AC631" i="4"/>
  <c r="AF583" i="4"/>
  <c r="AC617" i="4"/>
  <c r="AC615" i="4"/>
  <c r="AF579" i="4"/>
  <c r="AA668" i="4"/>
  <c r="AA635" i="4"/>
  <c r="M629" i="4"/>
  <c r="N629" i="4" s="1"/>
  <c r="AC624" i="4"/>
  <c r="AC621" i="4"/>
  <c r="AA613" i="4"/>
  <c r="AF573" i="4"/>
  <c r="AF596" i="4"/>
  <c r="AF597" i="4"/>
  <c r="AF560" i="4"/>
  <c r="M555" i="4"/>
  <c r="N555" i="4" s="1"/>
  <c r="M574" i="4"/>
  <c r="N574" i="4" s="1"/>
  <c r="O603" i="4" s="1"/>
  <c r="M571" i="4"/>
  <c r="N571" i="4" s="1"/>
  <c r="AF582" i="4"/>
  <c r="AC593" i="4"/>
  <c r="AF545" i="4"/>
  <c r="AA587" i="4"/>
  <c r="AF489" i="4"/>
  <c r="AC565" i="4"/>
  <c r="AA583" i="4"/>
  <c r="M552" i="4"/>
  <c r="N552" i="4" s="1"/>
  <c r="M550" i="4"/>
  <c r="N550" i="4" s="1"/>
  <c r="AA594" i="4"/>
  <c r="AA571" i="4"/>
  <c r="M553" i="4"/>
  <c r="N553" i="4" s="1"/>
  <c r="AA580" i="4"/>
  <c r="AC543" i="4"/>
  <c r="AA533" i="4"/>
  <c r="AF543" i="4"/>
  <c r="AA525" i="4"/>
  <c r="M514" i="4"/>
  <c r="N514" i="4" s="1"/>
  <c r="M513" i="4"/>
  <c r="N513" i="4" s="1"/>
  <c r="AA545" i="4"/>
  <c r="AA524" i="4"/>
  <c r="AA610" i="4"/>
  <c r="AF540" i="4"/>
  <c r="AF525" i="4"/>
  <c r="M479" i="4"/>
  <c r="N479" i="4" s="1"/>
  <c r="M476" i="4"/>
  <c r="N476" i="4" s="1"/>
  <c r="M475" i="4"/>
  <c r="N475" i="4" s="1"/>
  <c r="AF546" i="4"/>
  <c r="AF492" i="4"/>
  <c r="M460" i="4"/>
  <c r="N460" i="4" s="1"/>
  <c r="AC454" i="4"/>
  <c r="AC434" i="4"/>
  <c r="M396" i="4"/>
  <c r="N396" i="4" s="1"/>
  <c r="AC445" i="4"/>
  <c r="AF435" i="4"/>
  <c r="AF417" i="4"/>
  <c r="AA401" i="4"/>
  <c r="M368" i="4"/>
  <c r="N368" i="4" s="1"/>
  <c r="AF347" i="4"/>
  <c r="AC369" i="4"/>
  <c r="AA368" i="4"/>
  <c r="AA357" i="4"/>
  <c r="AF310" i="4"/>
  <c r="AC377" i="4"/>
  <c r="AC300" i="4"/>
  <c r="AA351" i="4"/>
  <c r="AC306" i="4"/>
  <c r="AA234" i="4"/>
  <c r="AC237" i="4"/>
  <c r="M187" i="4"/>
  <c r="N187" i="4" s="1"/>
  <c r="AC187" i="4"/>
  <c r="AA177" i="4"/>
  <c r="AA215" i="4"/>
  <c r="AF200" i="4"/>
  <c r="AF258" i="4"/>
  <c r="AC104" i="4"/>
  <c r="AC102" i="4"/>
  <c r="M702" i="4"/>
  <c r="N702" i="4" s="1"/>
  <c r="O730" i="4" s="1"/>
  <c r="AA701" i="4"/>
  <c r="AA703" i="4"/>
  <c r="M638" i="4"/>
  <c r="N638" i="4" s="1"/>
  <c r="AA617" i="4"/>
  <c r="AA622" i="4"/>
  <c r="AA637" i="4"/>
  <c r="AA596" i="4"/>
  <c r="AA632" i="4"/>
  <c r="M537" i="4"/>
  <c r="N537" i="4" s="1"/>
  <c r="M506" i="4"/>
  <c r="N506" i="4" s="1"/>
  <c r="O534" i="4" s="1"/>
  <c r="M497" i="4"/>
  <c r="N497" i="4" s="1"/>
  <c r="M398" i="4"/>
  <c r="N398" i="4" s="1"/>
  <c r="M735" i="4"/>
  <c r="N735" i="4" s="1"/>
  <c r="AF741" i="4"/>
  <c r="AF726" i="4"/>
  <c r="AF704" i="4"/>
  <c r="AC733" i="4"/>
  <c r="AC735" i="4"/>
  <c r="M726" i="4"/>
  <c r="N726" i="4" s="1"/>
  <c r="AF698" i="4"/>
  <c r="AF705" i="4"/>
  <c r="AF683" i="4"/>
  <c r="AA724" i="4"/>
  <c r="AF690" i="4"/>
  <c r="M722" i="4"/>
  <c r="N722" i="4" s="1"/>
  <c r="AC716" i="4"/>
  <c r="M714" i="4"/>
  <c r="N714" i="4" s="1"/>
  <c r="O742" i="4" s="1"/>
  <c r="AF680" i="4"/>
  <c r="AC729" i="4"/>
  <c r="M711" i="4"/>
  <c r="N711" i="4" s="1"/>
  <c r="O739" i="4" s="1"/>
  <c r="AA739" i="4"/>
  <c r="AF708" i="4"/>
  <c r="M695" i="4"/>
  <c r="N695" i="4" s="1"/>
  <c r="M683" i="4"/>
  <c r="N683" i="4" s="1"/>
  <c r="AC720" i="4"/>
  <c r="M678" i="4"/>
  <c r="N678" i="4" s="1"/>
  <c r="O707" i="4" s="1"/>
  <c r="AF692" i="4"/>
  <c r="M679" i="4"/>
  <c r="N679" i="4" s="1"/>
  <c r="AF643" i="4"/>
  <c r="AF678" i="4"/>
  <c r="AF662" i="4"/>
  <c r="AC709" i="4"/>
  <c r="AF666" i="4"/>
  <c r="M655" i="4"/>
  <c r="N655" i="4" s="1"/>
  <c r="AA687" i="4"/>
  <c r="AC681" i="4"/>
  <c r="M656" i="4"/>
  <c r="N656" i="4" s="1"/>
  <c r="AA702" i="4"/>
  <c r="AA680" i="4"/>
  <c r="AC670" i="4"/>
  <c r="AF620" i="4"/>
  <c r="AF661" i="4"/>
  <c r="AC708" i="4"/>
  <c r="AA663" i="4"/>
  <c r="AA654" i="4"/>
  <c r="AA643" i="4"/>
  <c r="AA640" i="4"/>
  <c r="AC664" i="4"/>
  <c r="AA657" i="4"/>
  <c r="AF615" i="4"/>
  <c r="M614" i="4"/>
  <c r="N614" i="4" s="1"/>
  <c r="M658" i="4"/>
  <c r="N658" i="4" s="1"/>
  <c r="O687" i="4" s="1"/>
  <c r="AA676" i="4"/>
  <c r="M653" i="4"/>
  <c r="N653" i="4" s="1"/>
  <c r="M632" i="4"/>
  <c r="N632" i="4" s="1"/>
  <c r="M616" i="4"/>
  <c r="N616" i="4" s="1"/>
  <c r="M635" i="4"/>
  <c r="N635" i="4" s="1"/>
  <c r="AA662" i="4"/>
  <c r="AF616" i="4"/>
  <c r="M612" i="4"/>
  <c r="N612" i="4" s="1"/>
  <c r="AA633" i="4"/>
  <c r="AC668" i="4"/>
  <c r="M633" i="4"/>
  <c r="N633" i="4" s="1"/>
  <c r="AC613" i="4"/>
  <c r="AC601" i="4"/>
  <c r="AF592" i="4"/>
  <c r="AA611" i="4"/>
  <c r="AC600" i="4"/>
  <c r="M620" i="4"/>
  <c r="N620" i="4" s="1"/>
  <c r="AC606" i="4"/>
  <c r="M589" i="4"/>
  <c r="N589" i="4" s="1"/>
  <c r="AA661" i="4"/>
  <c r="M605" i="4"/>
  <c r="N605" i="4" s="1"/>
  <c r="O634" i="4" s="1"/>
  <c r="AA553" i="4"/>
  <c r="AA592" i="4"/>
  <c r="AA591" i="4"/>
  <c r="AF554" i="4"/>
  <c r="AF521" i="4"/>
  <c r="AA586" i="4"/>
  <c r="M577" i="4"/>
  <c r="N577" i="4" s="1"/>
  <c r="AC632" i="4"/>
  <c r="AC602" i="4"/>
  <c r="M580" i="4"/>
  <c r="N580" i="4" s="1"/>
  <c r="AF499" i="4"/>
  <c r="AC594" i="4"/>
  <c r="M540" i="4"/>
  <c r="N540" i="4" s="1"/>
  <c r="AA529" i="4"/>
  <c r="AF490" i="4"/>
  <c r="AA573" i="4"/>
  <c r="AC558" i="4"/>
  <c r="AC542" i="4"/>
  <c r="AA531" i="4"/>
  <c r="AA548" i="4"/>
  <c r="AC533" i="4"/>
  <c r="AC557" i="4"/>
  <c r="AC538" i="4"/>
  <c r="AC524" i="4"/>
  <c r="AC521" i="4"/>
  <c r="AC492" i="4"/>
  <c r="AC489" i="4"/>
  <c r="AC500" i="4"/>
  <c r="AA479" i="4"/>
  <c r="AA456" i="4"/>
  <c r="AA472" i="4"/>
  <c r="AA483" i="4"/>
  <c r="AF519" i="4"/>
  <c r="AA420" i="4"/>
  <c r="AF388" i="4"/>
  <c r="AA490" i="4"/>
  <c r="AA371" i="4"/>
  <c r="AA398" i="4"/>
  <c r="AF318" i="4"/>
  <c r="AF378" i="4"/>
  <c r="M283" i="4"/>
  <c r="N283" i="4" s="1"/>
  <c r="AA319" i="4"/>
  <c r="AA300" i="4"/>
  <c r="AA259" i="4"/>
  <c r="AC236" i="4"/>
  <c r="AF231" i="4"/>
  <c r="AA156" i="4"/>
  <c r="AA150" i="4"/>
  <c r="AA559" i="4"/>
  <c r="AA550" i="4"/>
  <c r="AA544" i="4"/>
  <c r="AF503" i="4"/>
  <c r="M504" i="4"/>
  <c r="N504" i="4" s="1"/>
  <c r="AA554" i="4"/>
  <c r="AA551" i="4"/>
  <c r="AA538" i="4"/>
  <c r="AA517" i="4"/>
  <c r="AF476" i="4"/>
  <c r="M562" i="4"/>
  <c r="N562" i="4" s="1"/>
  <c r="AC517" i="4"/>
  <c r="AC578" i="4"/>
  <c r="AA528" i="4"/>
  <c r="AA492" i="4"/>
  <c r="AC481" i="4"/>
  <c r="AF466" i="4"/>
  <c r="M466" i="4"/>
  <c r="N466" i="4" s="1"/>
  <c r="M434" i="4"/>
  <c r="N434" i="4" s="1"/>
  <c r="O462" i="4" s="1"/>
  <c r="M490" i="4"/>
  <c r="N490" i="4" s="1"/>
  <c r="M480" i="4"/>
  <c r="N480" i="4" s="1"/>
  <c r="M575" i="4"/>
  <c r="N575" i="4" s="1"/>
  <c r="AC523" i="4"/>
  <c r="AA484" i="4"/>
  <c r="AC507" i="4"/>
  <c r="M477" i="4"/>
  <c r="N477" i="4" s="1"/>
  <c r="M445" i="4"/>
  <c r="N445" i="4" s="1"/>
  <c r="M444" i="4"/>
  <c r="N444" i="4" s="1"/>
  <c r="AA508" i="4"/>
  <c r="AA500" i="4"/>
  <c r="M478" i="4"/>
  <c r="N478" i="4" s="1"/>
  <c r="AA501" i="4"/>
  <c r="M455" i="4"/>
  <c r="N455" i="4" s="1"/>
  <c r="AC494" i="4"/>
  <c r="M448" i="4"/>
  <c r="N448" i="4" s="1"/>
  <c r="M443" i="4"/>
  <c r="N443" i="4" s="1"/>
  <c r="AF402" i="4"/>
  <c r="M413" i="4"/>
  <c r="N413" i="4" s="1"/>
  <c r="M389" i="4"/>
  <c r="N389" i="4" s="1"/>
  <c r="AC476" i="4"/>
  <c r="AC473" i="4"/>
  <c r="AA450" i="4"/>
  <c r="AF385" i="4"/>
  <c r="AF369" i="4"/>
  <c r="AA468" i="4"/>
  <c r="AF422" i="4"/>
  <c r="AA425" i="4"/>
  <c r="AA485" i="4"/>
  <c r="AA482" i="4"/>
  <c r="AA469" i="4"/>
  <c r="AA465" i="4"/>
  <c r="AA446" i="4"/>
  <c r="AA442" i="4"/>
  <c r="AC519" i="4"/>
  <c r="M473" i="4"/>
  <c r="N473" i="4" s="1"/>
  <c r="AC433" i="4"/>
  <c r="M409" i="4"/>
  <c r="N409" i="4" s="1"/>
  <c r="AC475" i="4"/>
  <c r="AC443" i="4"/>
  <c r="AC418" i="4"/>
  <c r="AA415" i="4"/>
  <c r="AC407" i="4"/>
  <c r="AC404" i="4"/>
  <c r="AA394" i="4"/>
  <c r="AA386" i="4"/>
  <c r="AA411" i="4"/>
  <c r="AF372" i="4"/>
  <c r="AF362" i="4"/>
  <c r="M376" i="4"/>
  <c r="N376" i="4" s="1"/>
  <c r="AF382" i="4"/>
  <c r="M403" i="4"/>
  <c r="N403" i="4" s="1"/>
  <c r="M395" i="4"/>
  <c r="N395" i="4" s="1"/>
  <c r="AA467" i="4"/>
  <c r="AA461" i="4"/>
  <c r="AA462" i="4"/>
  <c r="AA378" i="4"/>
  <c r="AF333" i="4"/>
  <c r="M412" i="4"/>
  <c r="N412" i="4" s="1"/>
  <c r="M326" i="4"/>
  <c r="N326" i="4" s="1"/>
  <c r="AA416" i="4"/>
  <c r="AC374" i="4"/>
  <c r="AF314" i="4"/>
  <c r="AC335" i="4"/>
  <c r="AC334" i="4"/>
  <c r="M335" i="4"/>
  <c r="N335" i="4" s="1"/>
  <c r="AC327" i="4"/>
  <c r="AC361" i="4"/>
  <c r="M408" i="4"/>
  <c r="N408" i="4" s="1"/>
  <c r="AF350" i="4"/>
  <c r="AA360" i="4"/>
  <c r="AA352" i="4"/>
  <c r="AA344" i="4"/>
  <c r="M315" i="4"/>
  <c r="N315" i="4" s="1"/>
  <c r="M299" i="4"/>
  <c r="N299" i="4" s="1"/>
  <c r="AC400" i="4"/>
  <c r="AA376" i="4"/>
  <c r="AC368" i="4"/>
  <c r="AA364" i="4"/>
  <c r="AC357" i="4"/>
  <c r="AF328" i="4"/>
  <c r="M309" i="4"/>
  <c r="N309" i="4" s="1"/>
  <c r="AA333" i="4"/>
  <c r="AA321" i="4"/>
  <c r="AC282" i="4"/>
  <c r="AC326" i="4"/>
  <c r="AA314" i="4"/>
  <c r="AA309" i="4"/>
  <c r="M277" i="4"/>
  <c r="N277" i="4" s="1"/>
  <c r="AC351" i="4"/>
  <c r="AF303" i="4"/>
  <c r="AF294" i="4"/>
  <c r="AC314" i="4"/>
  <c r="AC311" i="4"/>
  <c r="AA288" i="4"/>
  <c r="M278" i="4"/>
  <c r="N278" i="4" s="1"/>
  <c r="M262" i="4"/>
  <c r="N262" i="4" s="1"/>
  <c r="AC408" i="4"/>
  <c r="AF279" i="4"/>
  <c r="AA303" i="4"/>
  <c r="AC287" i="4"/>
  <c r="M271" i="4"/>
  <c r="N271" i="4" s="1"/>
  <c r="AF226" i="4"/>
  <c r="M336" i="4"/>
  <c r="N336" i="4" s="1"/>
  <c r="AF259" i="4"/>
  <c r="AF235" i="4"/>
  <c r="M239" i="4"/>
  <c r="N239" i="4" s="1"/>
  <c r="M240" i="4"/>
  <c r="N240" i="4" s="1"/>
  <c r="AA343" i="4"/>
  <c r="M297" i="4"/>
  <c r="N297" i="4" s="1"/>
  <c r="AF237" i="4"/>
  <c r="AC251" i="4"/>
  <c r="M261" i="4"/>
  <c r="N261" i="4" s="1"/>
  <c r="AF220" i="4"/>
  <c r="AA242" i="4"/>
  <c r="AA250" i="4"/>
  <c r="AA233" i="4"/>
  <c r="AF257" i="4"/>
  <c r="M210" i="4"/>
  <c r="N210" i="4" s="1"/>
  <c r="M194" i="4"/>
  <c r="N194" i="4" s="1"/>
  <c r="M193" i="4"/>
  <c r="N193" i="4" s="1"/>
  <c r="AA337" i="4"/>
  <c r="AA248" i="4"/>
  <c r="M227" i="4"/>
  <c r="N227" i="4" s="1"/>
  <c r="AF174" i="4"/>
  <c r="AC273" i="4"/>
  <c r="AF219" i="4"/>
  <c r="M180" i="4"/>
  <c r="N180" i="4" s="1"/>
  <c r="AF207" i="4"/>
  <c r="AF193" i="4"/>
  <c r="AC270" i="4"/>
  <c r="AA227" i="4"/>
  <c r="AA182" i="4"/>
  <c r="M175" i="4"/>
  <c r="N175" i="4" s="1"/>
  <c r="O203" i="4" s="1"/>
  <c r="AA236" i="4"/>
  <c r="AA216" i="4"/>
  <c r="M183" i="4"/>
  <c r="N183" i="4" s="1"/>
  <c r="M181" i="4"/>
  <c r="N181" i="4" s="1"/>
  <c r="M182" i="4"/>
  <c r="N182" i="4" s="1"/>
  <c r="AC176" i="4"/>
  <c r="AC175" i="4"/>
  <c r="AA168" i="4"/>
  <c r="AC231" i="4"/>
  <c r="AA228" i="4"/>
  <c r="AA219" i="4"/>
  <c r="AA205" i="4"/>
  <c r="M179" i="4"/>
  <c r="N179" i="4" s="1"/>
  <c r="M172" i="4"/>
  <c r="N172" i="4" s="1"/>
  <c r="M130" i="4"/>
  <c r="N130" i="4" s="1"/>
  <c r="M92" i="4"/>
  <c r="N92" i="4" s="1"/>
  <c r="M91" i="4"/>
  <c r="N91" i="4" s="1"/>
  <c r="M157" i="4"/>
  <c r="N157" i="4" s="1"/>
  <c r="M125" i="4"/>
  <c r="N125" i="4" s="1"/>
  <c r="M93" i="4"/>
  <c r="N93" i="4" s="1"/>
  <c r="AA413" i="4"/>
  <c r="AA178" i="4"/>
  <c r="M86" i="4"/>
  <c r="N86" i="4" s="1"/>
  <c r="AA121" i="4"/>
  <c r="AA118" i="4"/>
  <c r="AA100" i="4"/>
  <c r="M96" i="4"/>
  <c r="N96" i="4" s="1"/>
  <c r="AC82" i="4"/>
  <c r="AA516" i="4"/>
  <c r="AF439" i="4"/>
  <c r="AA582" i="4"/>
  <c r="AF487" i="4"/>
  <c r="AA503" i="4"/>
  <c r="AC498" i="4"/>
  <c r="AF461" i="4"/>
  <c r="M461" i="4"/>
  <c r="N461" i="4" s="1"/>
  <c r="M462" i="4"/>
  <c r="N462" i="4" s="1"/>
  <c r="M446" i="4"/>
  <c r="N446" i="4" s="1"/>
  <c r="M501" i="4"/>
  <c r="N501" i="4" s="1"/>
  <c r="M471" i="4"/>
  <c r="N471" i="4" s="1"/>
  <c r="M447" i="4"/>
  <c r="N447" i="4" s="1"/>
  <c r="M525" i="4"/>
  <c r="N525" i="4" s="1"/>
  <c r="AA457" i="4"/>
  <c r="AF412" i="4"/>
  <c r="M432" i="4"/>
  <c r="N432" i="4" s="1"/>
  <c r="M472" i="4"/>
  <c r="N472" i="4" s="1"/>
  <c r="AA452" i="4"/>
  <c r="AC479" i="4"/>
  <c r="AF429" i="4"/>
  <c r="AA453" i="4"/>
  <c r="AF400" i="4"/>
  <c r="AA509" i="4"/>
  <c r="AA478" i="4"/>
  <c r="AC439" i="4"/>
  <c r="AC428" i="4"/>
  <c r="AF370" i="4"/>
  <c r="AF387" i="4"/>
  <c r="M456" i="4"/>
  <c r="N456" i="4" s="1"/>
  <c r="AF410" i="4"/>
  <c r="AC423" i="4"/>
  <c r="AC420" i="4"/>
  <c r="AA410" i="4"/>
  <c r="AC401" i="4"/>
  <c r="AA396" i="4"/>
  <c r="AC390" i="4"/>
  <c r="AA384" i="4"/>
  <c r="AF445" i="4"/>
  <c r="AA419" i="4"/>
  <c r="M375" i="4"/>
  <c r="N375" i="4" s="1"/>
  <c r="M411" i="4"/>
  <c r="N411" i="4" s="1"/>
  <c r="AF360" i="4"/>
  <c r="AF351" i="4"/>
  <c r="M387" i="4"/>
  <c r="N387" i="4" s="1"/>
  <c r="M418" i="4"/>
  <c r="N418" i="4" s="1"/>
  <c r="AF325" i="4"/>
  <c r="M371" i="4"/>
  <c r="N371" i="4" s="1"/>
  <c r="AF326" i="4"/>
  <c r="M331" i="4"/>
  <c r="N331" i="4" s="1"/>
  <c r="M382" i="4"/>
  <c r="N382" i="4" s="1"/>
  <c r="AC371" i="4"/>
  <c r="AC363" i="4"/>
  <c r="AA355" i="4"/>
  <c r="AA347" i="4"/>
  <c r="AC421" i="4"/>
  <c r="AC370" i="4"/>
  <c r="AA350" i="4"/>
  <c r="AC342" i="4"/>
  <c r="AA330" i="4"/>
  <c r="M320" i="4"/>
  <c r="N320" i="4" s="1"/>
  <c r="M386" i="4"/>
  <c r="N386" i="4" s="1"/>
  <c r="AC332" i="4"/>
  <c r="AC325" i="4"/>
  <c r="M305" i="4"/>
  <c r="N305" i="4" s="1"/>
  <c r="AC383" i="4"/>
  <c r="AA353" i="4"/>
  <c r="M328" i="4"/>
  <c r="N328" i="4" s="1"/>
  <c r="AF261" i="4"/>
  <c r="AA365" i="4"/>
  <c r="AF327" i="4"/>
  <c r="AA349" i="4"/>
  <c r="AC373" i="4"/>
  <c r="AC349" i="4"/>
  <c r="AF287" i="4"/>
  <c r="AC376" i="4"/>
  <c r="AF320" i="4"/>
  <c r="AC329" i="4"/>
  <c r="M301" i="4"/>
  <c r="N301" i="4" s="1"/>
  <c r="M300" i="4"/>
  <c r="N300" i="4" s="1"/>
  <c r="M287" i="4"/>
  <c r="N287" i="4" s="1"/>
  <c r="AA322" i="4"/>
  <c r="AA317" i="4"/>
  <c r="AA292" i="4"/>
  <c r="AF251" i="4"/>
  <c r="AC322" i="4"/>
  <c r="AC319" i="4"/>
  <c r="AA305" i="4"/>
  <c r="AC307" i="4"/>
  <c r="AA302" i="4"/>
  <c r="AA296" i="4"/>
  <c r="AF286" i="4"/>
  <c r="AF272" i="4"/>
  <c r="M284" i="4"/>
  <c r="N284" i="4" s="1"/>
  <c r="AF271" i="4"/>
  <c r="AA287" i="4"/>
  <c r="AC359" i="4"/>
  <c r="AF252" i="4"/>
  <c r="AA262" i="4"/>
  <c r="AA286" i="4"/>
  <c r="M260" i="4"/>
  <c r="N260" i="4" s="1"/>
  <c r="AC241" i="4"/>
  <c r="AC234" i="4"/>
  <c r="M266" i="4"/>
  <c r="N266" i="4" s="1"/>
  <c r="AA257" i="4"/>
  <c r="AC249" i="4"/>
  <c r="AF201" i="4"/>
  <c r="AC261" i="4"/>
  <c r="AF189" i="4"/>
  <c r="M186" i="4"/>
  <c r="N186" i="4" s="1"/>
  <c r="M185" i="4"/>
  <c r="N185" i="4" s="1"/>
  <c r="AA277" i="4"/>
  <c r="M242" i="4"/>
  <c r="N242" i="4" s="1"/>
  <c r="M234" i="4"/>
  <c r="N234" i="4" s="1"/>
  <c r="AA279" i="4"/>
  <c r="AF216" i="4"/>
  <c r="AF203" i="4"/>
  <c r="AC259" i="4"/>
  <c r="AA235" i="4"/>
  <c r="AF169" i="4"/>
  <c r="AC185" i="4"/>
  <c r="AC178" i="4"/>
  <c r="AC254" i="4"/>
  <c r="AC222" i="4"/>
  <c r="AA197" i="4"/>
  <c r="AC188" i="4"/>
  <c r="AC218" i="4"/>
  <c r="AC215" i="4"/>
  <c r="AA208" i="4"/>
  <c r="AA199" i="4"/>
  <c r="AA195" i="4"/>
  <c r="AF187" i="4"/>
  <c r="M126" i="4"/>
  <c r="N126" i="4" s="1"/>
  <c r="AF135" i="4"/>
  <c r="AA123" i="4"/>
  <c r="AF136" i="4"/>
  <c r="AH33" i="4"/>
  <c r="AI33" i="4" s="1"/>
  <c r="AF62" i="4"/>
  <c r="AF57" i="4"/>
  <c r="AF56" i="4"/>
  <c r="AF59" i="4"/>
  <c r="AA92" i="4"/>
  <c r="AF33" i="4"/>
  <c r="AF506" i="4"/>
  <c r="AF561" i="4"/>
  <c r="M538" i="4"/>
  <c r="N538" i="4" s="1"/>
  <c r="AC547" i="4"/>
  <c r="AF488" i="4"/>
  <c r="M499" i="4"/>
  <c r="N499" i="4" s="1"/>
  <c r="AC496" i="4"/>
  <c r="M458" i="4"/>
  <c r="N458" i="4" s="1"/>
  <c r="M485" i="4"/>
  <c r="N485" i="4" s="1"/>
  <c r="AA471" i="4"/>
  <c r="AF575" i="4"/>
  <c r="AC516" i="4"/>
  <c r="AC495" i="4"/>
  <c r="AF450" i="4"/>
  <c r="M468" i="4"/>
  <c r="N468" i="4" s="1"/>
  <c r="AC582" i="4"/>
  <c r="M516" i="4"/>
  <c r="N516" i="4" s="1"/>
  <c r="AA507" i="4"/>
  <c r="AC503" i="4"/>
  <c r="AA497" i="4"/>
  <c r="AA506" i="4"/>
  <c r="AF479" i="4"/>
  <c r="AF456" i="4"/>
  <c r="M465" i="4"/>
  <c r="N465" i="4" s="1"/>
  <c r="AC457" i="4"/>
  <c r="AF409" i="4"/>
  <c r="AF401" i="4"/>
  <c r="AA451" i="4"/>
  <c r="M492" i="4"/>
  <c r="N492" i="4" s="1"/>
  <c r="AC452" i="4"/>
  <c r="AC436" i="4"/>
  <c r="AA428" i="4"/>
  <c r="M405" i="4"/>
  <c r="N405" i="4" s="1"/>
  <c r="AC478" i="4"/>
  <c r="AA474" i="4"/>
  <c r="M464" i="4"/>
  <c r="N464" i="4" s="1"/>
  <c r="M437" i="4"/>
  <c r="N437" i="4" s="1"/>
  <c r="AF361" i="4"/>
  <c r="AC446" i="4"/>
  <c r="M429" i="4"/>
  <c r="N429" i="4" s="1"/>
  <c r="M399" i="4"/>
  <c r="N399" i="4" s="1"/>
  <c r="AA486" i="4"/>
  <c r="AC483" i="4"/>
  <c r="M459" i="4"/>
  <c r="N459" i="4" s="1"/>
  <c r="AC438" i="4"/>
  <c r="AA519" i="4"/>
  <c r="AF438" i="4"/>
  <c r="M401" i="4"/>
  <c r="N401" i="4" s="1"/>
  <c r="AA460" i="4"/>
  <c r="AF413" i="4"/>
  <c r="AA417" i="4"/>
  <c r="AC410" i="4"/>
  <c r="AA407" i="4"/>
  <c r="AC399" i="4"/>
  <c r="AC396" i="4"/>
  <c r="AC430" i="4"/>
  <c r="AC419" i="4"/>
  <c r="AC386" i="4"/>
  <c r="M419" i="4"/>
  <c r="N419" i="4" s="1"/>
  <c r="AF359" i="4"/>
  <c r="M436" i="4"/>
  <c r="N436" i="4" s="1"/>
  <c r="AF331" i="4"/>
  <c r="M410" i="4"/>
  <c r="N410" i="4" s="1"/>
  <c r="AF346" i="4"/>
  <c r="AF317" i="4"/>
  <c r="M388" i="4"/>
  <c r="N388" i="4" s="1"/>
  <c r="M355" i="4"/>
  <c r="N355" i="4" s="1"/>
  <c r="AC355" i="4"/>
  <c r="AC347" i="4"/>
  <c r="AF304" i="4"/>
  <c r="AF375" i="4"/>
  <c r="AF340" i="4"/>
  <c r="AA358" i="4"/>
  <c r="AC350" i="4"/>
  <c r="M329" i="4"/>
  <c r="N329" i="4" s="1"/>
  <c r="M312" i="4"/>
  <c r="N312" i="4" s="1"/>
  <c r="AA382" i="4"/>
  <c r="AA362" i="4"/>
  <c r="AA346" i="4"/>
  <c r="AF295" i="4"/>
  <c r="AC392" i="4"/>
  <c r="AA379" i="4"/>
  <c r="AA361" i="4"/>
  <c r="AF321" i="4"/>
  <c r="AF313" i="4"/>
  <c r="AF285" i="4"/>
  <c r="AA373" i="4"/>
  <c r="AF335" i="4"/>
  <c r="M356" i="4"/>
  <c r="N356" i="4" s="1"/>
  <c r="AF319" i="4"/>
  <c r="AF308" i="4"/>
  <c r="AA327" i="4"/>
  <c r="M291" i="4"/>
  <c r="N291" i="4" s="1"/>
  <c r="M290" i="4"/>
  <c r="N290" i="4" s="1"/>
  <c r="AA400" i="4"/>
  <c r="AC360" i="4"/>
  <c r="AA356" i="4"/>
  <c r="AF300" i="4"/>
  <c r="M316" i="4"/>
  <c r="N316" i="4" s="1"/>
  <c r="AA387" i="4"/>
  <c r="AA339" i="4"/>
  <c r="AC333" i="4"/>
  <c r="AA289" i="4"/>
  <c r="AC317" i="4"/>
  <c r="M276" i="4"/>
  <c r="N276" i="4" s="1"/>
  <c r="AF288" i="4"/>
  <c r="AC305" i="4"/>
  <c r="AC367" i="4"/>
  <c r="M333" i="4"/>
  <c r="N333" i="4" s="1"/>
  <c r="AF290" i="4"/>
  <c r="AA312" i="4"/>
  <c r="AC302" i="4"/>
  <c r="AC296" i="4"/>
  <c r="AA408" i="4"/>
  <c r="AC295" i="4"/>
  <c r="M281" i="4"/>
  <c r="N281" i="4" s="1"/>
  <c r="AF298" i="4"/>
  <c r="AC299" i="4"/>
  <c r="AF243" i="4"/>
  <c r="AA359" i="4"/>
  <c r="AF262" i="4"/>
  <c r="AF229" i="4"/>
  <c r="AC262" i="4"/>
  <c r="AA246" i="4"/>
  <c r="AF275" i="4"/>
  <c r="AC286" i="4"/>
  <c r="AC233" i="4"/>
  <c r="M216" i="4"/>
  <c r="N216" i="4" s="1"/>
  <c r="M215" i="4"/>
  <c r="N215" i="4" s="1"/>
  <c r="M192" i="4"/>
  <c r="N192" i="4" s="1"/>
  <c r="AF209" i="4"/>
  <c r="AF221" i="4"/>
  <c r="M218" i="4"/>
  <c r="N218" i="4" s="1"/>
  <c r="AF173" i="4"/>
  <c r="AF149" i="4"/>
  <c r="AA272" i="4"/>
  <c r="M250" i="4"/>
  <c r="N250" i="4" s="1"/>
  <c r="AF182" i="4"/>
  <c r="AA278" i="4"/>
  <c r="AA275" i="4"/>
  <c r="AC263" i="4"/>
  <c r="AF241" i="4"/>
  <c r="AC235" i="4"/>
  <c r="AF185" i="4"/>
  <c r="AA263" i="4"/>
  <c r="AA226" i="4"/>
  <c r="AA225" i="4"/>
  <c r="AC203" i="4"/>
  <c r="M191" i="4"/>
  <c r="N191" i="4" s="1"/>
  <c r="O218" i="4" s="1"/>
  <c r="AF183" i="4"/>
  <c r="AF178" i="4"/>
  <c r="AC158" i="4"/>
  <c r="M222" i="4"/>
  <c r="N222" i="4" s="1"/>
  <c r="M221" i="4"/>
  <c r="N221" i="4" s="1"/>
  <c r="AC204" i="4"/>
  <c r="AC197" i="4"/>
  <c r="AA181" i="4"/>
  <c r="AA230" i="4"/>
  <c r="AC228" i="4"/>
  <c r="AC208" i="4"/>
  <c r="AA202" i="4"/>
  <c r="AC199" i="4"/>
  <c r="M177" i="4"/>
  <c r="N177" i="4" s="1"/>
  <c r="M166" i="4"/>
  <c r="N166" i="4" s="1"/>
  <c r="M160" i="4"/>
  <c r="N160" i="4" s="1"/>
  <c r="M158" i="4"/>
  <c r="N158" i="4" s="1"/>
  <c r="M140" i="4"/>
  <c r="N140" i="4" s="1"/>
  <c r="M138" i="4"/>
  <c r="N138" i="4" s="1"/>
  <c r="M76" i="4"/>
  <c r="N76" i="4" s="1"/>
  <c r="M75" i="4"/>
  <c r="N75" i="4" s="1"/>
  <c r="M74" i="4"/>
  <c r="N74" i="4" s="1"/>
  <c r="AA244" i="4"/>
  <c r="AC210" i="4"/>
  <c r="AA239" i="4"/>
  <c r="M143" i="4"/>
  <c r="N143" i="4" s="1"/>
  <c r="M142" i="4"/>
  <c r="N142" i="4" s="1"/>
  <c r="M103" i="4"/>
  <c r="N103" i="4" s="1"/>
  <c r="M102" i="4"/>
  <c r="N102" i="4" s="1"/>
  <c r="M79" i="4"/>
  <c r="N79" i="4" s="1"/>
  <c r="M78" i="4"/>
  <c r="N78" i="4" s="1"/>
  <c r="M273" i="4"/>
  <c r="N273" i="4" s="1"/>
  <c r="AA158" i="4"/>
  <c r="AA138" i="4"/>
  <c r="M90" i="4"/>
  <c r="N90" i="4" s="1"/>
  <c r="AF594" i="4"/>
  <c r="AC611" i="4"/>
  <c r="AF567" i="4"/>
  <c r="M549" i="4"/>
  <c r="N549" i="4" s="1"/>
  <c r="AF541" i="4"/>
  <c r="AF505" i="4"/>
  <c r="AF563" i="4"/>
  <c r="AF559" i="4"/>
  <c r="AA585" i="4"/>
  <c r="M511" i="4"/>
  <c r="N511" i="4" s="1"/>
  <c r="AC571" i="4"/>
  <c r="M560" i="4"/>
  <c r="N560" i="4" s="1"/>
  <c r="O588" i="4" s="1"/>
  <c r="AF515" i="4"/>
  <c r="AA569" i="4"/>
  <c r="M521" i="4"/>
  <c r="N521" i="4" s="1"/>
  <c r="AA514" i="4"/>
  <c r="AA556" i="4"/>
  <c r="AA542" i="4"/>
  <c r="AC536" i="4"/>
  <c r="M503" i="4"/>
  <c r="N503" i="4" s="1"/>
  <c r="AA560" i="4"/>
  <c r="AC551" i="4"/>
  <c r="AA543" i="4"/>
  <c r="AA555" i="4"/>
  <c r="AA552" i="4"/>
  <c r="AA539" i="4"/>
  <c r="AF468" i="4"/>
  <c r="AA581" i="4"/>
  <c r="AF511" i="4"/>
  <c r="AF496" i="4"/>
  <c r="M592" i="4"/>
  <c r="N592" i="4" s="1"/>
  <c r="M554" i="4"/>
  <c r="N554" i="4" s="1"/>
  <c r="AF483" i="4"/>
  <c r="AA527" i="4"/>
  <c r="M561" i="4"/>
  <c r="N561" i="4" s="1"/>
  <c r="AF459" i="4"/>
  <c r="AA495" i="4"/>
  <c r="M576" i="4"/>
  <c r="N576" i="4" s="1"/>
  <c r="AF423" i="4"/>
  <c r="AC506" i="4"/>
  <c r="AC497" i="4"/>
  <c r="M486" i="4"/>
  <c r="N486" i="4" s="1"/>
  <c r="AF440" i="4"/>
  <c r="AF424" i="4"/>
  <c r="AA504" i="4"/>
  <c r="AA498" i="4"/>
  <c r="M438" i="4"/>
  <c r="N438" i="4" s="1"/>
  <c r="AF508" i="4"/>
  <c r="M439" i="4"/>
  <c r="N439" i="4" s="1"/>
  <c r="AC456" i="4"/>
  <c r="AC437" i="4"/>
  <c r="AF397" i="4"/>
  <c r="AF433" i="4"/>
  <c r="AC451" i="4"/>
  <c r="M491" i="4"/>
  <c r="N491" i="4" s="1"/>
  <c r="AA476" i="4"/>
  <c r="AC425" i="4"/>
  <c r="AC509" i="4"/>
  <c r="AC477" i="4"/>
  <c r="AC474" i="4"/>
  <c r="AA449" i="4"/>
  <c r="AA448" i="4"/>
  <c r="AF393" i="4"/>
  <c r="AF377" i="4"/>
  <c r="AC485" i="4"/>
  <c r="AA444" i="4"/>
  <c r="M415" i="4"/>
  <c r="N415" i="4" s="1"/>
  <c r="M391" i="4"/>
  <c r="N391" i="4" s="1"/>
  <c r="M390" i="4"/>
  <c r="N390" i="4" s="1"/>
  <c r="AA470" i="4"/>
  <c r="AA466" i="4"/>
  <c r="AA445" i="4"/>
  <c r="M482" i="4"/>
  <c r="N482" i="4" s="1"/>
  <c r="AF436" i="4"/>
  <c r="AA438" i="4"/>
  <c r="AA426" i="4"/>
  <c r="M417" i="4"/>
  <c r="N417" i="4" s="1"/>
  <c r="AC460" i="4"/>
  <c r="AC417" i="4"/>
  <c r="AA412" i="4"/>
  <c r="AC406" i="4"/>
  <c r="AA393" i="4"/>
  <c r="AA395" i="4"/>
  <c r="AF368" i="4"/>
  <c r="M385" i="4"/>
  <c r="N385" i="4" s="1"/>
  <c r="M351" i="4"/>
  <c r="N351" i="4" s="1"/>
  <c r="AF437" i="4"/>
  <c r="M402" i="4"/>
  <c r="N402" i="4" s="1"/>
  <c r="AF309" i="4"/>
  <c r="AF358" i="4"/>
  <c r="M369" i="4"/>
  <c r="N369" i="4" s="1"/>
  <c r="AF282" i="4"/>
  <c r="AA389" i="4"/>
  <c r="AF338" i="4"/>
  <c r="AC358" i="4"/>
  <c r="M304" i="4"/>
  <c r="N304" i="4" s="1"/>
  <c r="O332" i="4" s="1"/>
  <c r="M340" i="4"/>
  <c r="N340" i="4" s="1"/>
  <c r="AA331" i="4"/>
  <c r="M321" i="4"/>
  <c r="N321" i="4" s="1"/>
  <c r="AA383" i="4"/>
  <c r="AC379" i="4"/>
  <c r="AA369" i="4"/>
  <c r="AF329" i="4"/>
  <c r="AF297" i="4"/>
  <c r="M314" i="4"/>
  <c r="N314" i="4" s="1"/>
  <c r="AF343" i="4"/>
  <c r="M364" i="4"/>
  <c r="N364" i="4" s="1"/>
  <c r="M348" i="4"/>
  <c r="N348" i="4" s="1"/>
  <c r="AA336" i="4"/>
  <c r="M323" i="4"/>
  <c r="N323" i="4" s="1"/>
  <c r="M307" i="4"/>
  <c r="N307" i="4" s="1"/>
  <c r="AA405" i="4"/>
  <c r="AC356" i="4"/>
  <c r="AC387" i="4"/>
  <c r="M324" i="4"/>
  <c r="N324" i="4" s="1"/>
  <c r="M293" i="4"/>
  <c r="N293" i="4" s="1"/>
  <c r="AC339" i="4"/>
  <c r="AF289" i="4"/>
  <c r="AC298" i="4"/>
  <c r="M295" i="4"/>
  <c r="N295" i="4" s="1"/>
  <c r="O324" i="4" s="1"/>
  <c r="AC289" i="4"/>
  <c r="AA313" i="4"/>
  <c r="AC315" i="4"/>
  <c r="AA310" i="4"/>
  <c r="AA367" i="4"/>
  <c r="AC312" i="4"/>
  <c r="AF256" i="4"/>
  <c r="M270" i="4"/>
  <c r="N270" i="4" s="1"/>
  <c r="M254" i="4"/>
  <c r="N254" i="4" s="1"/>
  <c r="AF284" i="4"/>
  <c r="AA304" i="4"/>
  <c r="M294" i="4"/>
  <c r="N294" i="4" s="1"/>
  <c r="M279" i="4"/>
  <c r="N279" i="4" s="1"/>
  <c r="M263" i="4"/>
  <c r="N263" i="4" s="1"/>
  <c r="AF218" i="4"/>
  <c r="AF278" i="4"/>
  <c r="AC291" i="4"/>
  <c r="AF254" i="4"/>
  <c r="M272" i="4"/>
  <c r="N272" i="4" s="1"/>
  <c r="AF227" i="4"/>
  <c r="AA332" i="4"/>
  <c r="AF260" i="4"/>
  <c r="AC256" i="4"/>
  <c r="AC285" i="4"/>
  <c r="AF239" i="4"/>
  <c r="AC246" i="4"/>
  <c r="AA258" i="4"/>
  <c r="M184" i="4"/>
  <c r="N184" i="4" s="1"/>
  <c r="M253" i="4"/>
  <c r="N253" i="4" s="1"/>
  <c r="AF217" i="4"/>
  <c r="AA237" i="4"/>
  <c r="M225" i="4"/>
  <c r="N225" i="4" s="1"/>
  <c r="M258" i="4"/>
  <c r="N258" i="4" s="1"/>
  <c r="M257" i="4"/>
  <c r="N257" i="4" s="1"/>
  <c r="AA229" i="4"/>
  <c r="M202" i="4"/>
  <c r="N202" i="4" s="1"/>
  <c r="O230" i="4" s="1"/>
  <c r="AC240" i="4"/>
  <c r="AC232" i="4"/>
  <c r="M211" i="4"/>
  <c r="N211" i="4" s="1"/>
  <c r="AF166" i="4"/>
  <c r="AC278" i="4"/>
  <c r="AC275" i="4"/>
  <c r="M204" i="4"/>
  <c r="N204" i="4" s="1"/>
  <c r="AA243" i="4"/>
  <c r="AC255" i="4"/>
  <c r="AC226" i="4"/>
  <c r="AC150" i="4"/>
  <c r="AF196" i="4"/>
  <c r="AA200" i="4"/>
  <c r="AC196" i="4"/>
  <c r="AC181" i="4"/>
  <c r="AC179" i="4"/>
  <c r="AC172" i="4"/>
  <c r="AA267" i="4"/>
  <c r="AC230" i="4"/>
  <c r="AA214" i="4"/>
  <c r="AC202" i="4"/>
  <c r="AF164" i="4"/>
  <c r="AA188" i="4"/>
  <c r="M116" i="4"/>
  <c r="N116" i="4" s="1"/>
  <c r="M114" i="4"/>
  <c r="N114" i="4" s="1"/>
  <c r="M115" i="4"/>
  <c r="N115" i="4" s="1"/>
  <c r="M67" i="4"/>
  <c r="N67" i="4" s="1"/>
  <c r="AA252" i="4"/>
  <c r="AA180" i="4"/>
  <c r="AA276" i="4"/>
  <c r="M173" i="4"/>
  <c r="N173" i="4" s="1"/>
  <c r="AF186" i="4"/>
  <c r="AA111" i="4"/>
  <c r="AA108" i="4"/>
  <c r="AC71" i="4"/>
  <c r="AC70" i="4"/>
  <c r="AA56" i="4"/>
  <c r="AA52" i="4"/>
  <c r="AF63" i="4"/>
  <c r="AF504" i="4"/>
  <c r="AA562" i="4"/>
  <c r="M498" i="4"/>
  <c r="N498" i="4" s="1"/>
  <c r="AF591" i="4"/>
  <c r="AA568" i="4"/>
  <c r="AC526" i="4"/>
  <c r="AC510" i="4"/>
  <c r="AA532" i="4"/>
  <c r="M500" i="4"/>
  <c r="N500" i="4" s="1"/>
  <c r="AF458" i="4"/>
  <c r="M474" i="4"/>
  <c r="N474" i="4" s="1"/>
  <c r="M495" i="4"/>
  <c r="N495" i="4" s="1"/>
  <c r="AA463" i="4"/>
  <c r="AC493" i="4"/>
  <c r="AF447" i="4"/>
  <c r="AA464" i="4"/>
  <c r="M452" i="4"/>
  <c r="N452" i="4" s="1"/>
  <c r="M517" i="4"/>
  <c r="N517" i="4" s="1"/>
  <c r="O546" i="4" s="1"/>
  <c r="AA505" i="4"/>
  <c r="AF471" i="4"/>
  <c r="AF453" i="4"/>
  <c r="M469" i="4"/>
  <c r="N469" i="4" s="1"/>
  <c r="M453" i="4"/>
  <c r="N453" i="4" s="1"/>
  <c r="M470" i="4"/>
  <c r="N470" i="4" s="1"/>
  <c r="M509" i="4"/>
  <c r="N509" i="4" s="1"/>
  <c r="AA502" i="4"/>
  <c r="AF469" i="4"/>
  <c r="AF434" i="4"/>
  <c r="M431" i="4"/>
  <c r="N431" i="4" s="1"/>
  <c r="M451" i="4"/>
  <c r="N451" i="4" s="1"/>
  <c r="AF395" i="4"/>
  <c r="AC432" i="4"/>
  <c r="AF462" i="4"/>
  <c r="M421" i="4"/>
  <c r="N421" i="4" s="1"/>
  <c r="M420" i="4"/>
  <c r="N420" i="4" s="1"/>
  <c r="AA496" i="4"/>
  <c r="M457" i="4"/>
  <c r="N457" i="4" s="1"/>
  <c r="AC449" i="4"/>
  <c r="AA435" i="4"/>
  <c r="M406" i="4"/>
  <c r="N406" i="4" s="1"/>
  <c r="AF444" i="4"/>
  <c r="AF454" i="4"/>
  <c r="M502" i="4"/>
  <c r="N502" i="4" s="1"/>
  <c r="AC486" i="4"/>
  <c r="AC482" i="4"/>
  <c r="AC469" i="4"/>
  <c r="AC466" i="4"/>
  <c r="AF421" i="4"/>
  <c r="AC444" i="4"/>
  <c r="AF379" i="4"/>
  <c r="AF452" i="4"/>
  <c r="AF406" i="4"/>
  <c r="M393" i="4"/>
  <c r="N393" i="4" s="1"/>
  <c r="AA423" i="4"/>
  <c r="AC415" i="4"/>
  <c r="AC412" i="4"/>
  <c r="AA402" i="4"/>
  <c r="AC393" i="4"/>
  <c r="AA388" i="4"/>
  <c r="AA430" i="4"/>
  <c r="AC395" i="4"/>
  <c r="AA440" i="4"/>
  <c r="AF376" i="4"/>
  <c r="AF367" i="4"/>
  <c r="AC461" i="4"/>
  <c r="AC427" i="4"/>
  <c r="AC462" i="4"/>
  <c r="M394" i="4"/>
  <c r="N394" i="4" s="1"/>
  <c r="AF341" i="4"/>
  <c r="AF301" i="4"/>
  <c r="AF356" i="4"/>
  <c r="AA422" i="4"/>
  <c r="M374" i="4"/>
  <c r="N374" i="4" s="1"/>
  <c r="M353" i="4"/>
  <c r="N353" i="4" s="1"/>
  <c r="M345" i="4"/>
  <c r="N345" i="4" s="1"/>
  <c r="AC416" i="4"/>
  <c r="AC389" i="4"/>
  <c r="AC375" i="4"/>
  <c r="AA366" i="4"/>
  <c r="AC340" i="4"/>
  <c r="M296" i="4"/>
  <c r="N296" i="4" s="1"/>
  <c r="AA335" i="4"/>
  <c r="AC331" i="4"/>
  <c r="AA381" i="4"/>
  <c r="AF345" i="4"/>
  <c r="AF337" i="4"/>
  <c r="M372" i="4"/>
  <c r="N372" i="4" s="1"/>
  <c r="M354" i="4"/>
  <c r="N354" i="4" s="1"/>
  <c r="AF306" i="4"/>
  <c r="AC405" i="4"/>
  <c r="AA372" i="4"/>
  <c r="AC365" i="4"/>
  <c r="AA348" i="4"/>
  <c r="AF403" i="4"/>
  <c r="AF349" i="4"/>
  <c r="AF344" i="4"/>
  <c r="AC341" i="4"/>
  <c r="AC330" i="4"/>
  <c r="AA316" i="4"/>
  <c r="AC313" i="4"/>
  <c r="AA320" i="4"/>
  <c r="AC310" i="4"/>
  <c r="AA282" i="4"/>
  <c r="AA324" i="4"/>
  <c r="M319" i="4"/>
  <c r="N319" i="4" s="1"/>
  <c r="AA307" i="4"/>
  <c r="AC283" i="4"/>
  <c r="M246" i="4"/>
  <c r="N246" i="4" s="1"/>
  <c r="M245" i="4"/>
  <c r="N245" i="4" s="1"/>
  <c r="AC304" i="4"/>
  <c r="AF210" i="4"/>
  <c r="AA299" i="4"/>
  <c r="AF291" i="4"/>
  <c r="M256" i="4"/>
  <c r="N256" i="4" s="1"/>
  <c r="M289" i="4"/>
  <c r="N289" i="4" s="1"/>
  <c r="AF245" i="4"/>
  <c r="AF281" i="4"/>
  <c r="AF223" i="4"/>
  <c r="AF246" i="4"/>
  <c r="AF204" i="4"/>
  <c r="AC258" i="4"/>
  <c r="M176" i="4"/>
  <c r="N176" i="4" s="1"/>
  <c r="AF233" i="4"/>
  <c r="AA245" i="4"/>
  <c r="AF205" i="4"/>
  <c r="AF197" i="4"/>
  <c r="AC248" i="4"/>
  <c r="AF190" i="4"/>
  <c r="AF158" i="4"/>
  <c r="AC284" i="4"/>
  <c r="M259" i="4"/>
  <c r="N259" i="4" s="1"/>
  <c r="AA255" i="4"/>
  <c r="AC243" i="4"/>
  <c r="M233" i="4"/>
  <c r="N233" i="4" s="1"/>
  <c r="AA274" i="4"/>
  <c r="AF214" i="4"/>
  <c r="AA221" i="4"/>
  <c r="AF168" i="4"/>
  <c r="AF148" i="4"/>
  <c r="AA298" i="4"/>
  <c r="AF224" i="4"/>
  <c r="AC200" i="4"/>
  <c r="AF141" i="4"/>
  <c r="AC267" i="4"/>
  <c r="AC217" i="4"/>
  <c r="AC214" i="4"/>
  <c r="AA198" i="4"/>
  <c r="AA192" i="4"/>
  <c r="AF144" i="4"/>
  <c r="M108" i="4"/>
  <c r="N108" i="4" s="1"/>
  <c r="M106" i="4"/>
  <c r="N106" i="4" s="1"/>
  <c r="M107" i="4"/>
  <c r="N107" i="4" s="1"/>
  <c r="AF194" i="4"/>
  <c r="AC94" i="4"/>
  <c r="AC90" i="4"/>
  <c r="M80" i="4"/>
  <c r="N80" i="4" s="1"/>
  <c r="AA146" i="4"/>
  <c r="AC38" i="4"/>
  <c r="AC37" i="4"/>
  <c r="M51" i="4"/>
  <c r="N51" i="4" s="1"/>
  <c r="AF129" i="4"/>
  <c r="AF130" i="4"/>
  <c r="AC109" i="4"/>
  <c r="AF93" i="4"/>
  <c r="AA512" i="4"/>
  <c r="AA564" i="4"/>
  <c r="AC561" i="4"/>
  <c r="AC545" i="4"/>
  <c r="AF502" i="4"/>
  <c r="AC512" i="4"/>
  <c r="AA577" i="4"/>
  <c r="AC562" i="4"/>
  <c r="AA546" i="4"/>
  <c r="M522" i="4"/>
  <c r="N522" i="4" s="1"/>
  <c r="AF478" i="4"/>
  <c r="AC610" i="4"/>
  <c r="AC568" i="4"/>
  <c r="AC532" i="4"/>
  <c r="M450" i="4"/>
  <c r="N450" i="4" s="1"/>
  <c r="AF465" i="4"/>
  <c r="AA481" i="4"/>
  <c r="AA455" i="4"/>
  <c r="AC511" i="4"/>
  <c r="AF482" i="4"/>
  <c r="AC505" i="4"/>
  <c r="AC499" i="4"/>
  <c r="AC508" i="4"/>
  <c r="AC491" i="4"/>
  <c r="AF425" i="4"/>
  <c r="AF526" i="4"/>
  <c r="AC502" i="4"/>
  <c r="M484" i="4"/>
  <c r="N484" i="4" s="1"/>
  <c r="M463" i="4"/>
  <c r="N463" i="4" s="1"/>
  <c r="M524" i="4"/>
  <c r="N524" i="4" s="1"/>
  <c r="AA458" i="4"/>
  <c r="AA437" i="4"/>
  <c r="AF430" i="4"/>
  <c r="M467" i="4"/>
  <c r="N467" i="4" s="1"/>
  <c r="AA454" i="4"/>
  <c r="AC435" i="4"/>
  <c r="M397" i="4"/>
  <c r="N397" i="4" s="1"/>
  <c r="M489" i="4"/>
  <c r="N489" i="4" s="1"/>
  <c r="AC448" i="4"/>
  <c r="AA480" i="4"/>
  <c r="AC471" i="4"/>
  <c r="M441" i="4"/>
  <c r="N441" i="4" s="1"/>
  <c r="O470" i="4" s="1"/>
  <c r="AC426" i="4"/>
  <c r="AF371" i="4"/>
  <c r="AA459" i="4"/>
  <c r="M449" i="4"/>
  <c r="N449" i="4" s="1"/>
  <c r="AF396" i="4"/>
  <c r="AC422" i="4"/>
  <c r="AA409" i="4"/>
  <c r="AC402" i="4"/>
  <c r="AA399" i="4"/>
  <c r="AC391" i="4"/>
  <c r="AC388" i="4"/>
  <c r="M379" i="4"/>
  <c r="N379" i="4" s="1"/>
  <c r="M440" i="4"/>
  <c r="N440" i="4" s="1"/>
  <c r="O469" i="4" s="1"/>
  <c r="M428" i="4"/>
  <c r="N428" i="4" s="1"/>
  <c r="AF386" i="4"/>
  <c r="AA403" i="4"/>
  <c r="AF364" i="4"/>
  <c r="AF374" i="4"/>
  <c r="AF366" i="4"/>
  <c r="M383" i="4"/>
  <c r="N383" i="4" s="1"/>
  <c r="O412" i="4" s="1"/>
  <c r="M367" i="4"/>
  <c r="N367" i="4" s="1"/>
  <c r="AA427" i="4"/>
  <c r="AF354" i="4"/>
  <c r="AF442" i="4"/>
  <c r="M384" i="4"/>
  <c r="N384" i="4" s="1"/>
  <c r="M363" i="4"/>
  <c r="N363" i="4" s="1"/>
  <c r="O392" i="4" s="1"/>
  <c r="M350" i="4"/>
  <c r="N350" i="4" s="1"/>
  <c r="O378" i="4" s="1"/>
  <c r="M342" i="4"/>
  <c r="N342" i="4" s="1"/>
  <c r="O370" i="4" s="1"/>
  <c r="AA329" i="4"/>
  <c r="AA375" i="4"/>
  <c r="AC366" i="4"/>
  <c r="AC354" i="4"/>
  <c r="AC346" i="4"/>
  <c r="M288" i="4"/>
  <c r="N288" i="4" s="1"/>
  <c r="M330" i="4"/>
  <c r="N330" i="4" s="1"/>
  <c r="AA397" i="4"/>
  <c r="AA392" i="4"/>
  <c r="AC381" i="4"/>
  <c r="AC380" i="4"/>
  <c r="AC345" i="4"/>
  <c r="AF293" i="4"/>
  <c r="AC429" i="4"/>
  <c r="AA385" i="4"/>
  <c r="M362" i="4"/>
  <c r="N362" i="4" s="1"/>
  <c r="AF353" i="4"/>
  <c r="M346" i="4"/>
  <c r="N346" i="4" s="1"/>
  <c r="AC372" i="4"/>
  <c r="AC352" i="4"/>
  <c r="AC348" i="4"/>
  <c r="AC336" i="4"/>
  <c r="AA414" i="4"/>
  <c r="AA377" i="4"/>
  <c r="AF336" i="4"/>
  <c r="M337" i="4"/>
  <c r="N337" i="4" s="1"/>
  <c r="M317" i="4"/>
  <c r="N317" i="4" s="1"/>
  <c r="M285" i="4"/>
  <c r="N285" i="4" s="1"/>
  <c r="AA297" i="4"/>
  <c r="AC323" i="4"/>
  <c r="AA318" i="4"/>
  <c r="M268" i="4"/>
  <c r="N268" i="4" s="1"/>
  <c r="AC320" i="4"/>
  <c r="AF273" i="4"/>
  <c r="M282" i="4"/>
  <c r="N282" i="4" s="1"/>
  <c r="AF305" i="4"/>
  <c r="AC324" i="4"/>
  <c r="AA306" i="4"/>
  <c r="AA301" i="4"/>
  <c r="AA283" i="4"/>
  <c r="M238" i="4"/>
  <c r="N238" i="4" s="1"/>
  <c r="M237" i="4"/>
  <c r="N237" i="4" s="1"/>
  <c r="O266" i="4" s="1"/>
  <c r="M325" i="4"/>
  <c r="N325" i="4" s="1"/>
  <c r="AF263" i="4"/>
  <c r="AF202" i="4"/>
  <c r="AF276" i="4"/>
  <c r="AA291" i="4"/>
  <c r="AA290" i="4"/>
  <c r="M247" i="4"/>
  <c r="N247" i="4" s="1"/>
  <c r="M248" i="4"/>
  <c r="N248" i="4" s="1"/>
  <c r="AC316" i="4"/>
  <c r="AF270" i="4"/>
  <c r="AC272" i="4"/>
  <c r="AA266" i="4"/>
  <c r="AA294" i="4"/>
  <c r="AA265" i="4"/>
  <c r="AC257" i="4"/>
  <c r="M244" i="4"/>
  <c r="N244" i="4" s="1"/>
  <c r="O273" i="4" s="1"/>
  <c r="M208" i="4"/>
  <c r="N208" i="4" s="1"/>
  <c r="M207" i="4"/>
  <c r="N207" i="4" s="1"/>
  <c r="M168" i="4"/>
  <c r="N168" i="4" s="1"/>
  <c r="M167" i="4"/>
  <c r="N167" i="4" s="1"/>
  <c r="AA261" i="4"/>
  <c r="M252" i="4"/>
  <c r="N252" i="4" s="1"/>
  <c r="AF213" i="4"/>
  <c r="M334" i="4"/>
  <c r="N334" i="4" s="1"/>
  <c r="AA256" i="4"/>
  <c r="AA249" i="4"/>
  <c r="M226" i="4"/>
  <c r="N226" i="4" s="1"/>
  <c r="AC337" i="4"/>
  <c r="M219" i="4"/>
  <c r="N219" i="4" s="1"/>
  <c r="AF150" i="4"/>
  <c r="M220" i="4"/>
  <c r="N220" i="4" s="1"/>
  <c r="M196" i="4"/>
  <c r="N196" i="4" s="1"/>
  <c r="AF222" i="4"/>
  <c r="AC274" i="4"/>
  <c r="AC229" i="4"/>
  <c r="AC221" i="4"/>
  <c r="AC195" i="4"/>
  <c r="AA189" i="4"/>
  <c r="AF154" i="4"/>
  <c r="AA441" i="4"/>
  <c r="AF249" i="4"/>
  <c r="AA223" i="4"/>
  <c r="AA213" i="4"/>
  <c r="AA204" i="4"/>
  <c r="AC177" i="4"/>
  <c r="AC271" i="4"/>
  <c r="M251" i="4"/>
  <c r="N251" i="4" s="1"/>
  <c r="M214" i="4"/>
  <c r="N214" i="4" s="1"/>
  <c r="M213" i="4"/>
  <c r="N213" i="4" s="1"/>
  <c r="AC198" i="4"/>
  <c r="AC192" i="4"/>
  <c r="M100" i="4"/>
  <c r="N100" i="4" s="1"/>
  <c r="AA187" i="4"/>
  <c r="AA185" i="4"/>
  <c r="M70" i="4"/>
  <c r="N70" i="4" s="1"/>
  <c r="M136" i="4"/>
  <c r="N136" i="4" s="1"/>
  <c r="AF161" i="4"/>
  <c r="AF113" i="4"/>
  <c r="AF103" i="4"/>
  <c r="AF94" i="4"/>
  <c r="AA53" i="4"/>
  <c r="AA37" i="4"/>
  <c r="AC184" i="4"/>
  <c r="AC68" i="4"/>
  <c r="AF48" i="4"/>
  <c r="AA115" i="4"/>
  <c r="AF91" i="4"/>
  <c r="AC653" i="4"/>
  <c r="M613" i="4"/>
  <c r="N613" i="4" s="1"/>
  <c r="AC603" i="4"/>
  <c r="AF552" i="4"/>
  <c r="M601" i="4"/>
  <c r="N601" i="4" s="1"/>
  <c r="M578" i="4"/>
  <c r="N578" i="4" s="1"/>
  <c r="M547" i="4"/>
  <c r="N547" i="4" s="1"/>
  <c r="AC596" i="4"/>
  <c r="AC576" i="4"/>
  <c r="M564" i="4"/>
  <c r="N564" i="4" s="1"/>
  <c r="AF547" i="4"/>
  <c r="AA521" i="4"/>
  <c r="AF481" i="4"/>
  <c r="AA590" i="4"/>
  <c r="M567" i="4"/>
  <c r="N567" i="4" s="1"/>
  <c r="O596" i="4" s="1"/>
  <c r="M551" i="4"/>
  <c r="N551" i="4" s="1"/>
  <c r="M527" i="4"/>
  <c r="N527" i="4" s="1"/>
  <c r="AC584" i="4"/>
  <c r="M568" i="4"/>
  <c r="N568" i="4" s="1"/>
  <c r="AF507" i="4"/>
  <c r="AC572" i="4"/>
  <c r="AF498" i="4"/>
  <c r="AA535" i="4"/>
  <c r="AC564" i="4"/>
  <c r="AC525" i="4"/>
  <c r="AC577" i="4"/>
  <c r="AC549" i="4"/>
  <c r="AC546" i="4"/>
  <c r="AA520" i="4"/>
  <c r="AF533" i="4"/>
  <c r="AA578" i="4"/>
  <c r="AA526" i="4"/>
  <c r="AA510" i="4"/>
  <c r="AF455" i="4"/>
  <c r="AF467" i="4"/>
  <c r="AF457" i="4"/>
  <c r="M442" i="4"/>
  <c r="N442" i="4" s="1"/>
  <c r="AA447" i="4"/>
  <c r="AA523" i="4"/>
  <c r="AF431" i="4"/>
  <c r="AF415" i="4"/>
  <c r="AF500" i="4"/>
  <c r="AF448" i="4"/>
  <c r="AF416" i="4"/>
  <c r="AF449" i="4"/>
  <c r="M454" i="4"/>
  <c r="N454" i="4" s="1"/>
  <c r="AF477" i="4"/>
  <c r="M496" i="4"/>
  <c r="N496" i="4" s="1"/>
  <c r="O525" i="4" s="1"/>
  <c r="AF495" i="4"/>
  <c r="AC458" i="4"/>
  <c r="AF407" i="4"/>
  <c r="AA494" i="4"/>
  <c r="AF428" i="4"/>
  <c r="AF419" i="4"/>
  <c r="AA436" i="4"/>
  <c r="AC453" i="4"/>
  <c r="AA477" i="4"/>
  <c r="AA473" i="4"/>
  <c r="AC480" i="4"/>
  <c r="AC470" i="4"/>
  <c r="M407" i="4"/>
  <c r="N407" i="4" s="1"/>
  <c r="AA488" i="4"/>
  <c r="AF363" i="4"/>
  <c r="AC459" i="4"/>
  <c r="AA475" i="4"/>
  <c r="AA443" i="4"/>
  <c r="AA424" i="4"/>
  <c r="AA418" i="4"/>
  <c r="AC409" i="4"/>
  <c r="AA404" i="4"/>
  <c r="AC398" i="4"/>
  <c r="AF391" i="4"/>
  <c r="AF348" i="4"/>
  <c r="AC490" i="4"/>
  <c r="AA431" i="4"/>
  <c r="M427" i="4"/>
  <c r="N427" i="4" s="1"/>
  <c r="AC403" i="4"/>
  <c r="AF384" i="4"/>
  <c r="M343" i="4"/>
  <c r="N343" i="4" s="1"/>
  <c r="AF339" i="4"/>
  <c r="AF323" i="4"/>
  <c r="AF352" i="4"/>
  <c r="AF398" i="4"/>
  <c r="AC382" i="4"/>
  <c r="M347" i="4"/>
  <c r="N347" i="4" s="1"/>
  <c r="O376" i="4" s="1"/>
  <c r="M392" i="4"/>
  <c r="N392" i="4" s="1"/>
  <c r="M373" i="4"/>
  <c r="N373" i="4" s="1"/>
  <c r="M365" i="4"/>
  <c r="N365" i="4" s="1"/>
  <c r="AC328" i="4"/>
  <c r="AA374" i="4"/>
  <c r="AF324" i="4"/>
  <c r="AA325" i="4"/>
  <c r="AF441" i="4"/>
  <c r="AA370" i="4"/>
  <c r="AA354" i="4"/>
  <c r="AA328" i="4"/>
  <c r="M313" i="4"/>
  <c r="N313" i="4" s="1"/>
  <c r="AC397" i="4"/>
  <c r="AC353" i="4"/>
  <c r="M322" i="4"/>
  <c r="N322" i="4" s="1"/>
  <c r="M306" i="4"/>
  <c r="N306" i="4" s="1"/>
  <c r="AA429" i="4"/>
  <c r="AC385" i="4"/>
  <c r="M370" i="4"/>
  <c r="N370" i="4" s="1"/>
  <c r="AF296" i="4"/>
  <c r="AA338" i="4"/>
  <c r="AC297" i="4"/>
  <c r="M292" i="4"/>
  <c r="N292" i="4" s="1"/>
  <c r="M275" i="4"/>
  <c r="N275" i="4" s="1"/>
  <c r="O304" i="4" s="1"/>
  <c r="AC318" i="4"/>
  <c r="AC293" i="4"/>
  <c r="AA326" i="4"/>
  <c r="AA315" i="4"/>
  <c r="M332" i="4"/>
  <c r="N332" i="4" s="1"/>
  <c r="AF316" i="4"/>
  <c r="AA311" i="4"/>
  <c r="AC301" i="4"/>
  <c r="M230" i="4"/>
  <c r="N230" i="4" s="1"/>
  <c r="M229" i="4"/>
  <c r="N229" i="4" s="1"/>
  <c r="M311" i="4"/>
  <c r="N311" i="4" s="1"/>
  <c r="AF342" i="4"/>
  <c r="AF274" i="4"/>
  <c r="AF267" i="4"/>
  <c r="M280" i="4"/>
  <c r="N280" i="4" s="1"/>
  <c r="AF211" i="4"/>
  <c r="AC343" i="4"/>
  <c r="AF268" i="4"/>
  <c r="AF255" i="4"/>
  <c r="AC266" i="4"/>
  <c r="AF228" i="4"/>
  <c r="AA251" i="4"/>
  <c r="AC294" i="4"/>
  <c r="M236" i="4"/>
  <c r="N236" i="4" s="1"/>
  <c r="O265" i="4" s="1"/>
  <c r="AF198" i="4"/>
  <c r="M344" i="4"/>
  <c r="N344" i="4" s="1"/>
  <c r="M217" i="4"/>
  <c r="N217" i="4" s="1"/>
  <c r="AF265" i="4"/>
  <c r="AC245" i="4"/>
  <c r="AF181" i="4"/>
  <c r="AF165" i="4"/>
  <c r="AA240" i="4"/>
  <c r="AA232" i="4"/>
  <c r="AF283" i="4"/>
  <c r="AA284" i="4"/>
  <c r="AC277" i="4"/>
  <c r="AA273" i="4"/>
  <c r="AF208" i="4"/>
  <c r="M188" i="4"/>
  <c r="N188" i="4" s="1"/>
  <c r="AF248" i="4"/>
  <c r="M249" i="4"/>
  <c r="N249" i="4" s="1"/>
  <c r="M241" i="4"/>
  <c r="N241" i="4" s="1"/>
  <c r="O270" i="4" s="1"/>
  <c r="M228" i="4"/>
  <c r="N228" i="4" s="1"/>
  <c r="AF177" i="4"/>
  <c r="AA270" i="4"/>
  <c r="AC225" i="4"/>
  <c r="AA220" i="4"/>
  <c r="M195" i="4"/>
  <c r="N195" i="4" s="1"/>
  <c r="AC189" i="4"/>
  <c r="AC441" i="4"/>
  <c r="AC223" i="4"/>
  <c r="AC213" i="4"/>
  <c r="AA196" i="4"/>
  <c r="AA176" i="4"/>
  <c r="AA175" i="4"/>
  <c r="AA231" i="4"/>
  <c r="AC201" i="4"/>
  <c r="AF192" i="4"/>
  <c r="AC180" i="4"/>
  <c r="M50" i="4"/>
  <c r="N50" i="4" s="1"/>
  <c r="M178" i="4"/>
  <c r="N178" i="4" s="1"/>
  <c r="M120" i="4"/>
  <c r="N120" i="4" s="1"/>
  <c r="AA98" i="4"/>
  <c r="AA132" i="4"/>
  <c r="AF107" i="4"/>
  <c r="AF87" i="4"/>
  <c r="O32" i="4"/>
  <c r="AC86" i="4"/>
  <c r="AF47" i="4"/>
  <c r="AF99" i="4"/>
  <c r="M128" i="4"/>
  <c r="N128" i="4" s="1"/>
  <c r="M124" i="4"/>
  <c r="N124" i="4" s="1"/>
  <c r="AC252" i="4"/>
  <c r="AC155" i="4"/>
  <c r="AC413" i="4"/>
  <c r="AA174" i="4"/>
  <c r="AC276" i="4"/>
  <c r="AC239" i="4"/>
  <c r="AF171" i="4"/>
  <c r="AF151" i="4"/>
  <c r="AF143" i="4"/>
  <c r="M170" i="4"/>
  <c r="N170" i="4" s="1"/>
  <c r="AA155" i="4"/>
  <c r="AA139" i="4"/>
  <c r="AF90" i="4"/>
  <c r="M274" i="4"/>
  <c r="N274" i="4" s="1"/>
  <c r="AA224" i="4"/>
  <c r="M161" i="4"/>
  <c r="N161" i="4" s="1"/>
  <c r="M145" i="4"/>
  <c r="N145" i="4" s="1"/>
  <c r="AF92" i="4"/>
  <c r="AF60" i="4"/>
  <c r="AC163" i="4"/>
  <c r="AA144" i="4"/>
  <c r="AF104" i="4"/>
  <c r="AC124" i="4"/>
  <c r="AC121" i="4"/>
  <c r="AF81" i="4"/>
  <c r="AA105" i="4"/>
  <c r="AA95" i="4"/>
  <c r="M72" i="4"/>
  <c r="N72" i="4" s="1"/>
  <c r="AA51" i="4"/>
  <c r="AA43" i="4"/>
  <c r="AA35" i="4"/>
  <c r="M59" i="4"/>
  <c r="N59" i="4" s="1"/>
  <c r="M40" i="4"/>
  <c r="N40" i="4" s="1"/>
  <c r="AA127" i="4"/>
  <c r="AC34" i="4"/>
  <c r="AA149" i="4"/>
  <c r="AC138" i="4"/>
  <c r="AC98" i="4"/>
  <c r="M89" i="4"/>
  <c r="N89" i="4" s="1"/>
  <c r="AC80" i="4"/>
  <c r="AC51" i="4"/>
  <c r="AA40" i="4"/>
  <c r="AC123" i="4"/>
  <c r="AA154" i="4"/>
  <c r="AF86" i="4"/>
  <c r="AA145" i="4"/>
  <c r="AC134" i="4"/>
  <c r="AA41" i="4"/>
  <c r="AC33" i="4"/>
  <c r="AC156" i="4"/>
  <c r="M88" i="4"/>
  <c r="N88" i="4" s="1"/>
  <c r="AC146" i="4"/>
  <c r="AA136" i="4"/>
  <c r="AC131" i="4"/>
  <c r="AF46" i="4"/>
  <c r="AC59" i="4"/>
  <c r="AC46" i="4"/>
  <c r="AF37" i="4"/>
  <c r="AA137" i="4"/>
  <c r="AA125" i="4"/>
  <c r="AA120" i="4"/>
  <c r="AC115" i="4"/>
  <c r="AC103" i="4"/>
  <c r="AF67" i="4"/>
  <c r="AC57" i="4"/>
  <c r="AA42" i="4"/>
  <c r="AF188" i="4"/>
  <c r="AA206" i="4"/>
  <c r="M198" i="4"/>
  <c r="N198" i="4" s="1"/>
  <c r="O227" i="4" s="1"/>
  <c r="AF156" i="4"/>
  <c r="M141" i="4"/>
  <c r="N141" i="4" s="1"/>
  <c r="M117" i="4"/>
  <c r="N117" i="4" s="1"/>
  <c r="M85" i="4"/>
  <c r="N85" i="4" s="1"/>
  <c r="AC174" i="4"/>
  <c r="AF170" i="4"/>
  <c r="M171" i="4"/>
  <c r="N171" i="4" s="1"/>
  <c r="AA260" i="4"/>
  <c r="AF131" i="4"/>
  <c r="AA247" i="4"/>
  <c r="AF139" i="4"/>
  <c r="M119" i="4"/>
  <c r="N119" i="4" s="1"/>
  <c r="M95" i="4"/>
  <c r="N95" i="4" s="1"/>
  <c r="AF42" i="4"/>
  <c r="AC224" i="4"/>
  <c r="AF52" i="4"/>
  <c r="AA163" i="4"/>
  <c r="AA153" i="4"/>
  <c r="AC144" i="4"/>
  <c r="AC108" i="4"/>
  <c r="AC105" i="4"/>
  <c r="AF65" i="4"/>
  <c r="AA89" i="4"/>
  <c r="M49" i="4"/>
  <c r="N49" i="4" s="1"/>
  <c r="M41" i="4"/>
  <c r="N41" i="4" s="1"/>
  <c r="M33" i="4"/>
  <c r="N33" i="4" s="1"/>
  <c r="M53" i="4"/>
  <c r="N53" i="4" s="1"/>
  <c r="M39" i="4"/>
  <c r="N39" i="4" s="1"/>
  <c r="AA160" i="4"/>
  <c r="AC149" i="4"/>
  <c r="AA113" i="4"/>
  <c r="AC79" i="4"/>
  <c r="AC35" i="4"/>
  <c r="AC154" i="4"/>
  <c r="AF72" i="4"/>
  <c r="AA81" i="4"/>
  <c r="AA32" i="4"/>
  <c r="AC151" i="4"/>
  <c r="AC145" i="4"/>
  <c r="AA76" i="4"/>
  <c r="AA74" i="4"/>
  <c r="AA67" i="4"/>
  <c r="AC44" i="4"/>
  <c r="AA165" i="4"/>
  <c r="AF111" i="4"/>
  <c r="M118" i="4"/>
  <c r="N118" i="4" s="1"/>
  <c r="AC52" i="4"/>
  <c r="AA142" i="4"/>
  <c r="AC136" i="4"/>
  <c r="AA64" i="4"/>
  <c r="AA62" i="4"/>
  <c r="AC125" i="4"/>
  <c r="AC120" i="4"/>
  <c r="AA87" i="4"/>
  <c r="AA58" i="4"/>
  <c r="AF53" i="4"/>
  <c r="AC56" i="4"/>
  <c r="AA193" i="4"/>
  <c r="AC209" i="4"/>
  <c r="AC206" i="4"/>
  <c r="AF146" i="4"/>
  <c r="AF80" i="4"/>
  <c r="AA280" i="4"/>
  <c r="AC169" i="4"/>
  <c r="AC260" i="4"/>
  <c r="AC247" i="4"/>
  <c r="AF137" i="4"/>
  <c r="AF106" i="4"/>
  <c r="M71" i="4"/>
  <c r="N71" i="4" s="1"/>
  <c r="AF162" i="4"/>
  <c r="AC168" i="4"/>
  <c r="AF84" i="4"/>
  <c r="AF114" i="4"/>
  <c r="AA117" i="4"/>
  <c r="AA112" i="4"/>
  <c r="AC92" i="4"/>
  <c r="AC89" i="4"/>
  <c r="AA83" i="4"/>
  <c r="AA47" i="4"/>
  <c r="AA39" i="4"/>
  <c r="AA31" i="4"/>
  <c r="AC48" i="4"/>
  <c r="M34" i="4"/>
  <c r="N34" i="4" s="1"/>
  <c r="AC160" i="4"/>
  <c r="AC116" i="4"/>
  <c r="AC113" i="4"/>
  <c r="AF73" i="4"/>
  <c r="AA97" i="4"/>
  <c r="AA133" i="4"/>
  <c r="M58" i="4"/>
  <c r="N58" i="4" s="1"/>
  <c r="M113" i="4"/>
  <c r="N113" i="4" s="1"/>
  <c r="AF71" i="4"/>
  <c r="AC84" i="4"/>
  <c r="AC81" i="4"/>
  <c r="AA75" i="4"/>
  <c r="M99" i="4"/>
  <c r="N99" i="4" s="1"/>
  <c r="AA71" i="4"/>
  <c r="AA49" i="4"/>
  <c r="AC41" i="4"/>
  <c r="AC74" i="4"/>
  <c r="AC67" i="4"/>
  <c r="AA128" i="4"/>
  <c r="AA50" i="4"/>
  <c r="AC165" i="4"/>
  <c r="AC171" i="4"/>
  <c r="AA152" i="4"/>
  <c r="AA141" i="4"/>
  <c r="AC135" i="4"/>
  <c r="M73" i="4"/>
  <c r="N73" i="4" s="1"/>
  <c r="AC64" i="4"/>
  <c r="AA61" i="4"/>
  <c r="AA45" i="4"/>
  <c r="M35" i="4"/>
  <c r="N35" i="4" s="1"/>
  <c r="AC143" i="4"/>
  <c r="AC137" i="4"/>
  <c r="AA130" i="4"/>
  <c r="AC119" i="4"/>
  <c r="AF83" i="4"/>
  <c r="AC60" i="4"/>
  <c r="AC42" i="4"/>
  <c r="M60" i="4"/>
  <c r="N60" i="4" s="1"/>
  <c r="M36" i="4"/>
  <c r="N36" i="4" s="1"/>
  <c r="M206" i="4"/>
  <c r="N206" i="4" s="1"/>
  <c r="M109" i="4"/>
  <c r="N109" i="4" s="1"/>
  <c r="M77" i="4"/>
  <c r="N77" i="4" s="1"/>
  <c r="M197" i="4"/>
  <c r="N197" i="4" s="1"/>
  <c r="AA268" i="4"/>
  <c r="AA238" i="4"/>
  <c r="AA179" i="4"/>
  <c r="AC194" i="4"/>
  <c r="AF123" i="4"/>
  <c r="M151" i="4"/>
  <c r="N151" i="4" s="1"/>
  <c r="M135" i="4"/>
  <c r="N135" i="4" s="1"/>
  <c r="AF82" i="4"/>
  <c r="AF58" i="4"/>
  <c r="AF153" i="4"/>
  <c r="AF124" i="4"/>
  <c r="AF108" i="4"/>
  <c r="AF44" i="4"/>
  <c r="AA167" i="4"/>
  <c r="AC159" i="4"/>
  <c r="AC153" i="4"/>
  <c r="AC117" i="4"/>
  <c r="AC112" i="4"/>
  <c r="AA101" i="4"/>
  <c r="AA96" i="4"/>
  <c r="AC83" i="4"/>
  <c r="O31" i="4"/>
  <c r="M57" i="4"/>
  <c r="N57" i="4" s="1"/>
  <c r="AA191" i="4"/>
  <c r="AC164" i="4"/>
  <c r="AF95" i="4"/>
  <c r="AC100" i="4"/>
  <c r="AC97" i="4"/>
  <c r="AA84" i="4"/>
  <c r="AA54" i="4"/>
  <c r="AC133" i="4"/>
  <c r="AC75" i="4"/>
  <c r="AA55" i="4"/>
  <c r="AA140" i="4"/>
  <c r="M94" i="4"/>
  <c r="N94" i="4" s="1"/>
  <c r="AF55" i="4"/>
  <c r="M31" i="4"/>
  <c r="N31" i="4" s="1"/>
  <c r="O46" i="4" s="1"/>
  <c r="AC128" i="4"/>
  <c r="AA73" i="4"/>
  <c r="AA36" i="4"/>
  <c r="AA171" i="4"/>
  <c r="AC152" i="4"/>
  <c r="AC141" i="4"/>
  <c r="AA126" i="4"/>
  <c r="AC63" i="4"/>
  <c r="AC61" i="4"/>
  <c r="M43" i="4"/>
  <c r="N43" i="4" s="1"/>
  <c r="AA166" i="4"/>
  <c r="AA65" i="4"/>
  <c r="AC130" i="4"/>
  <c r="AA103" i="4"/>
  <c r="AA94" i="4"/>
  <c r="AF39" i="4"/>
  <c r="AC58" i="4"/>
  <c r="AA157" i="4"/>
  <c r="M112" i="4"/>
  <c r="N112" i="4" s="1"/>
  <c r="AC205" i="4"/>
  <c r="AA172" i="4"/>
  <c r="M148" i="4"/>
  <c r="N148" i="4" s="1"/>
  <c r="O177" i="4" s="1"/>
  <c r="AA169" i="4"/>
  <c r="AC244" i="4"/>
  <c r="AF159" i="4"/>
  <c r="AF120" i="4"/>
  <c r="M133" i="4"/>
  <c r="N133" i="4" s="1"/>
  <c r="AA183" i="4"/>
  <c r="AC280" i="4"/>
  <c r="AC268" i="4"/>
  <c r="AC238" i="4"/>
  <c r="AF147" i="4"/>
  <c r="AA281" i="4"/>
  <c r="M152" i="4"/>
  <c r="N152" i="4" s="1"/>
  <c r="M165" i="4"/>
  <c r="N165" i="4" s="1"/>
  <c r="M111" i="4"/>
  <c r="N111" i="4" s="1"/>
  <c r="M87" i="4"/>
  <c r="N87" i="4" s="1"/>
  <c r="O116" i="4" s="1"/>
  <c r="AF34" i="4"/>
  <c r="AA190" i="4"/>
  <c r="AF152" i="4"/>
  <c r="M153" i="4"/>
  <c r="N153" i="4" s="1"/>
  <c r="M137" i="4"/>
  <c r="N137" i="4" s="1"/>
  <c r="AF76" i="4"/>
  <c r="AC167" i="4"/>
  <c r="AF119" i="4"/>
  <c r="M129" i="4"/>
  <c r="N129" i="4" s="1"/>
  <c r="AA122" i="4"/>
  <c r="AC111" i="4"/>
  <c r="AC101" i="4"/>
  <c r="AC96" i="4"/>
  <c r="AA85" i="4"/>
  <c r="AC47" i="4"/>
  <c r="AC39" i="4"/>
  <c r="AC31" i="4"/>
  <c r="AC191" i="4"/>
  <c r="AF79" i="4"/>
  <c r="AF66" i="4"/>
  <c r="AA79" i="4"/>
  <c r="AA107" i="4"/>
  <c r="AA170" i="4"/>
  <c r="M134" i="4"/>
  <c r="N134" i="4" s="1"/>
  <c r="M98" i="4"/>
  <c r="N98" i="4" s="1"/>
  <c r="AA77" i="4"/>
  <c r="AA91" i="4"/>
  <c r="M205" i="4"/>
  <c r="N205" i="4" s="1"/>
  <c r="AA151" i="4"/>
  <c r="AC140" i="4"/>
  <c r="AC49" i="4"/>
  <c r="AA69" i="4"/>
  <c r="AC62" i="4"/>
  <c r="AA102" i="4"/>
  <c r="AC50" i="4"/>
  <c r="AA161" i="4"/>
  <c r="AF122" i="4"/>
  <c r="AA134" i="4"/>
  <c r="AC73" i="4"/>
  <c r="AC65" i="4"/>
  <c r="AA124" i="4"/>
  <c r="AA93" i="4"/>
  <c r="AA88" i="4"/>
  <c r="AC78" i="4"/>
  <c r="AF38" i="4"/>
  <c r="AA48" i="4"/>
  <c r="AC157" i="4"/>
  <c r="AA66" i="4"/>
  <c r="M68" i="4"/>
  <c r="N68" i="4" s="1"/>
  <c r="M144" i="4"/>
  <c r="N144" i="4" s="1"/>
  <c r="AA211" i="4"/>
  <c r="M149" i="4"/>
  <c r="N149" i="4" s="1"/>
  <c r="M101" i="4"/>
  <c r="N101" i="4" s="1"/>
  <c r="M69" i="4"/>
  <c r="N69" i="4" s="1"/>
  <c r="AC183" i="4"/>
  <c r="AF238" i="4"/>
  <c r="AF180" i="4"/>
  <c r="AF145" i="4"/>
  <c r="M150" i="4"/>
  <c r="N150" i="4" s="1"/>
  <c r="AC281" i="4"/>
  <c r="AA269" i="4"/>
  <c r="AA147" i="4"/>
  <c r="AF98" i="4"/>
  <c r="M63" i="4"/>
  <c r="N63" i="4" s="1"/>
  <c r="O92" i="4" s="1"/>
  <c r="AC190" i="4"/>
  <c r="AF142" i="4"/>
  <c r="AF118" i="4"/>
  <c r="AC122" i="4"/>
  <c r="AA106" i="4"/>
  <c r="AF101" i="4"/>
  <c r="AC95" i="4"/>
  <c r="AC85" i="4"/>
  <c r="AF51" i="4"/>
  <c r="AC40" i="4"/>
  <c r="AC127" i="4"/>
  <c r="AA164" i="4"/>
  <c r="M122" i="4"/>
  <c r="N122" i="4" s="1"/>
  <c r="AF78" i="4"/>
  <c r="AC54" i="4"/>
  <c r="AC43" i="4"/>
  <c r="M48" i="4"/>
  <c r="N48" i="4" s="1"/>
  <c r="AC107" i="4"/>
  <c r="M97" i="4"/>
  <c r="N97" i="4" s="1"/>
  <c r="AC77" i="4"/>
  <c r="AC55" i="4"/>
  <c r="AC91" i="4"/>
  <c r="AF155" i="4"/>
  <c r="AA72" i="4"/>
  <c r="AC76" i="4"/>
  <c r="AC69" i="4"/>
  <c r="AA59" i="4"/>
  <c r="AA162" i="4"/>
  <c r="AA86" i="4"/>
  <c r="AF121" i="4"/>
  <c r="AC36" i="4"/>
  <c r="M162" i="4"/>
  <c r="N162" i="4" s="1"/>
  <c r="AA135" i="4"/>
  <c r="M123" i="4"/>
  <c r="N123" i="4" s="1"/>
  <c r="AA38" i="4"/>
  <c r="M56" i="4"/>
  <c r="N56" i="4" s="1"/>
  <c r="AC148" i="4"/>
  <c r="AA143" i="4"/>
  <c r="AF105" i="4"/>
  <c r="AA129" i="4"/>
  <c r="AA119" i="4"/>
  <c r="AA110" i="4"/>
  <c r="AA99" i="4"/>
  <c r="AC93" i="4"/>
  <c r="AC88" i="4"/>
  <c r="M66" i="4"/>
  <c r="N66" i="4" s="1"/>
  <c r="AC66" i="4"/>
  <c r="AF61" i="4"/>
  <c r="AF140" i="4"/>
  <c r="M132" i="4"/>
  <c r="N132" i="4" s="1"/>
  <c r="O161" i="4" s="1"/>
  <c r="AA210" i="4"/>
  <c r="AA207" i="4"/>
  <c r="AC170" i="4"/>
  <c r="AF128" i="4"/>
  <c r="AC147" i="4"/>
  <c r="AF96" i="4"/>
  <c r="AF64" i="4"/>
  <c r="M61" i="4"/>
  <c r="N61" i="4" s="1"/>
  <c r="AA173" i="4"/>
  <c r="AF160" i="4"/>
  <c r="AC269" i="4"/>
  <c r="AF163" i="4"/>
  <c r="AC173" i="4"/>
  <c r="M159" i="4"/>
  <c r="N159" i="4" s="1"/>
  <c r="M127" i="4"/>
  <c r="N127" i="4" s="1"/>
  <c r="AF74" i="4"/>
  <c r="AF50" i="4"/>
  <c r="AF244" i="4"/>
  <c r="AC193" i="4"/>
  <c r="AC186" i="4"/>
  <c r="M164" i="4"/>
  <c r="N164" i="4" s="1"/>
  <c r="O192" i="4" s="1"/>
  <c r="AF100" i="4"/>
  <c r="AF68" i="4"/>
  <c r="AF36" i="4"/>
  <c r="AA159" i="4"/>
  <c r="AA116" i="4"/>
  <c r="AC106" i="4"/>
  <c r="AA90" i="4"/>
  <c r="AF85" i="4"/>
  <c r="AC53" i="4"/>
  <c r="M46" i="4"/>
  <c r="N46" i="4" s="1"/>
  <c r="M38" i="4"/>
  <c r="N38" i="4" s="1"/>
  <c r="M62" i="4"/>
  <c r="N62" i="4" s="1"/>
  <c r="O91" i="4" s="1"/>
  <c r="AA34" i="4"/>
  <c r="AA184" i="4"/>
  <c r="AF134" i="4"/>
  <c r="M121" i="4"/>
  <c r="N121" i="4" s="1"/>
  <c r="AA114" i="4"/>
  <c r="M47" i="4"/>
  <c r="N47" i="4" s="1"/>
  <c r="O76" i="4" s="1"/>
  <c r="AF88" i="4"/>
  <c r="AA82" i="4"/>
  <c r="AA70" i="4"/>
  <c r="M110" i="4"/>
  <c r="N110" i="4" s="1"/>
  <c r="M81" i="4"/>
  <c r="N81" i="4" s="1"/>
  <c r="AC72" i="4"/>
  <c r="AA33" i="4"/>
  <c r="M54" i="4"/>
  <c r="N54" i="4" s="1"/>
  <c r="O83" i="4" s="1"/>
  <c r="AC162" i="4"/>
  <c r="AA194" i="4"/>
  <c r="AC161" i="4"/>
  <c r="M131" i="4"/>
  <c r="N131" i="4" s="1"/>
  <c r="AF127" i="4"/>
  <c r="AC118" i="4"/>
  <c r="AA63" i="4"/>
  <c r="AA46" i="4"/>
  <c r="AC166" i="4"/>
  <c r="M55" i="4"/>
  <c r="N55" i="4" s="1"/>
  <c r="M52" i="4"/>
  <c r="N52" i="4" s="1"/>
  <c r="AA148" i="4"/>
  <c r="AF112" i="4"/>
  <c r="AC132" i="4"/>
  <c r="AC129" i="4"/>
  <c r="AA109" i="4"/>
  <c r="AA104" i="4"/>
  <c r="AC99" i="4"/>
  <c r="AC87" i="4"/>
  <c r="M65" i="4"/>
  <c r="N65" i="4" s="1"/>
  <c r="O93" i="4" s="1"/>
  <c r="AA57" i="4"/>
  <c r="M32" i="4"/>
  <c r="N32" i="4" s="1"/>
  <c r="O53" i="4" s="1"/>
  <c r="AA60" i="4"/>
  <c r="BE2" i="2"/>
  <c r="BH3" i="2"/>
  <c r="BH4" i="2"/>
  <c r="BH5" i="2"/>
  <c r="BH6" i="2"/>
  <c r="BH7" i="2"/>
  <c r="BH8" i="2"/>
  <c r="BH9" i="2"/>
  <c r="BH10" i="2"/>
  <c r="BH11" i="2"/>
  <c r="BH12" i="2"/>
  <c r="BH13" i="2"/>
  <c r="BH14" i="2"/>
  <c r="BH15" i="2"/>
  <c r="BH16" i="2"/>
  <c r="BH17" i="2"/>
  <c r="BH18" i="2"/>
  <c r="BH19" i="2"/>
  <c r="BH20" i="2"/>
  <c r="BH21" i="2"/>
  <c r="BH22" i="2"/>
  <c r="BH23" i="2"/>
  <c r="BH24" i="2"/>
  <c r="BH25" i="2"/>
  <c r="BH26" i="2"/>
  <c r="BH27" i="2"/>
  <c r="BH28" i="2"/>
  <c r="BH29" i="2"/>
  <c r="BH30" i="2"/>
  <c r="BH31" i="2"/>
  <c r="BH32" i="2"/>
  <c r="BH33" i="2"/>
  <c r="BH34" i="2"/>
  <c r="BH35" i="2"/>
  <c r="BH36" i="2"/>
  <c r="BH37" i="2"/>
  <c r="BH38" i="2"/>
  <c r="BH39" i="2"/>
  <c r="BH40" i="2"/>
  <c r="BH41" i="2"/>
  <c r="BH42" i="2"/>
  <c r="BH43" i="2"/>
  <c r="BH44" i="2"/>
  <c r="BH45" i="2"/>
  <c r="BH46" i="2"/>
  <c r="BH47" i="2"/>
  <c r="BH48" i="2"/>
  <c r="BH49" i="2"/>
  <c r="BH50" i="2"/>
  <c r="BH51" i="2"/>
  <c r="BH52" i="2"/>
  <c r="BH53" i="2"/>
  <c r="BH54" i="2"/>
  <c r="BH55" i="2"/>
  <c r="BH56" i="2"/>
  <c r="BH57" i="2"/>
  <c r="BH58" i="2"/>
  <c r="BH59" i="2"/>
  <c r="BH60" i="2"/>
  <c r="BH61" i="2"/>
  <c r="BH62" i="2"/>
  <c r="BH63" i="2"/>
  <c r="BH64" i="2"/>
  <c r="BH65" i="2"/>
  <c r="BH66" i="2"/>
  <c r="BH67" i="2"/>
  <c r="BH68" i="2"/>
  <c r="BH69" i="2"/>
  <c r="BH70" i="2"/>
  <c r="BH71" i="2"/>
  <c r="BH72" i="2"/>
  <c r="BH73" i="2"/>
  <c r="BH74" i="2"/>
  <c r="BH75" i="2"/>
  <c r="BH76" i="2"/>
  <c r="BH77" i="2"/>
  <c r="BH78" i="2"/>
  <c r="BH79" i="2"/>
  <c r="BH80" i="2"/>
  <c r="BH81" i="2"/>
  <c r="BH82" i="2"/>
  <c r="BH83" i="2"/>
  <c r="BH84" i="2"/>
  <c r="BH85" i="2"/>
  <c r="BH86" i="2"/>
  <c r="BH87" i="2"/>
  <c r="BH88" i="2"/>
  <c r="BH89" i="2"/>
  <c r="BH90" i="2"/>
  <c r="BH91" i="2"/>
  <c r="BH92" i="2"/>
  <c r="BH93" i="2"/>
  <c r="BH94" i="2"/>
  <c r="BH95" i="2"/>
  <c r="BH96" i="2"/>
  <c r="BH97" i="2"/>
  <c r="BH98" i="2"/>
  <c r="BH99" i="2"/>
  <c r="BH100" i="2"/>
  <c r="BH101" i="2"/>
  <c r="BH102" i="2"/>
  <c r="BH103" i="2"/>
  <c r="BH104" i="2"/>
  <c r="BH105" i="2"/>
  <c r="BH106" i="2"/>
  <c r="BH107" i="2"/>
  <c r="BH108" i="2"/>
  <c r="BH109" i="2"/>
  <c r="BH110" i="2"/>
  <c r="BH111" i="2"/>
  <c r="BH112" i="2"/>
  <c r="BH113" i="2"/>
  <c r="BH114" i="2"/>
  <c r="BH115" i="2"/>
  <c r="BH116" i="2"/>
  <c r="BH117" i="2"/>
  <c r="BH118" i="2"/>
  <c r="BH119" i="2"/>
  <c r="BH120" i="2"/>
  <c r="BH121" i="2"/>
  <c r="BH122" i="2"/>
  <c r="BH123" i="2"/>
  <c r="BH124" i="2"/>
  <c r="BH125" i="2"/>
  <c r="BH126" i="2"/>
  <c r="BH127" i="2"/>
  <c r="BH128" i="2"/>
  <c r="BH129" i="2"/>
  <c r="BH130" i="2"/>
  <c r="BH131" i="2"/>
  <c r="BH132" i="2"/>
  <c r="BH133" i="2"/>
  <c r="BH134" i="2"/>
  <c r="BH135" i="2"/>
  <c r="BH136" i="2"/>
  <c r="BH137" i="2"/>
  <c r="BH138" i="2"/>
  <c r="BH139" i="2"/>
  <c r="BH140" i="2"/>
  <c r="BH141" i="2"/>
  <c r="BH142" i="2"/>
  <c r="BH143" i="2"/>
  <c r="BH144" i="2"/>
  <c r="BH145" i="2"/>
  <c r="BH146" i="2"/>
  <c r="BH147" i="2"/>
  <c r="BH148" i="2"/>
  <c r="BH149" i="2"/>
  <c r="BH150" i="2"/>
  <c r="BH151" i="2"/>
  <c r="BH152" i="2"/>
  <c r="BH153" i="2"/>
  <c r="BH154" i="2"/>
  <c r="BH155" i="2"/>
  <c r="BH156" i="2"/>
  <c r="BH157" i="2"/>
  <c r="BH158" i="2"/>
  <c r="BH159" i="2"/>
  <c r="BH160" i="2"/>
  <c r="BH161" i="2"/>
  <c r="BH162" i="2"/>
  <c r="BH163" i="2"/>
  <c r="BH164" i="2"/>
  <c r="BH165" i="2"/>
  <c r="BH166" i="2"/>
  <c r="BH167" i="2"/>
  <c r="BH168" i="2"/>
  <c r="BH169" i="2"/>
  <c r="BH170" i="2"/>
  <c r="BH171" i="2"/>
  <c r="BH172" i="2"/>
  <c r="BH173" i="2"/>
  <c r="BH174" i="2"/>
  <c r="BH175" i="2"/>
  <c r="BH176" i="2"/>
  <c r="BH177" i="2"/>
  <c r="BH178" i="2"/>
  <c r="BH179" i="2"/>
  <c r="BH180" i="2"/>
  <c r="BH181" i="2"/>
  <c r="BH182" i="2"/>
  <c r="BH183" i="2"/>
  <c r="BH184" i="2"/>
  <c r="BH185" i="2"/>
  <c r="BH186" i="2"/>
  <c r="BH187" i="2"/>
  <c r="BH188" i="2"/>
  <c r="BH189" i="2"/>
  <c r="BH190" i="2"/>
  <c r="BH191" i="2"/>
  <c r="BH192" i="2"/>
  <c r="BH193" i="2"/>
  <c r="BH194" i="2"/>
  <c r="BH195" i="2"/>
  <c r="BH196" i="2"/>
  <c r="BH197" i="2"/>
  <c r="BH198" i="2"/>
  <c r="BH199" i="2"/>
  <c r="BH200" i="2"/>
  <c r="BH201" i="2"/>
  <c r="BH202" i="2"/>
  <c r="BH203" i="2"/>
  <c r="BH204" i="2"/>
  <c r="BH205" i="2"/>
  <c r="BH206" i="2"/>
  <c r="BH207" i="2"/>
  <c r="BH208" i="2"/>
  <c r="BH209" i="2"/>
  <c r="BH210" i="2"/>
  <c r="BH211" i="2"/>
  <c r="BH212" i="2"/>
  <c r="BH213" i="2"/>
  <c r="BH214" i="2"/>
  <c r="BH215" i="2"/>
  <c r="BH216" i="2"/>
  <c r="BH217" i="2"/>
  <c r="BH218" i="2"/>
  <c r="BH219" i="2"/>
  <c r="BH220" i="2"/>
  <c r="BH221" i="2"/>
  <c r="BH222" i="2"/>
  <c r="BH223" i="2"/>
  <c r="BH224" i="2"/>
  <c r="BH225" i="2"/>
  <c r="BH226" i="2"/>
  <c r="BH227" i="2"/>
  <c r="BH228" i="2"/>
  <c r="BH229" i="2"/>
  <c r="BH230" i="2"/>
  <c r="BH231" i="2"/>
  <c r="BH232" i="2"/>
  <c r="BH233" i="2"/>
  <c r="BH234" i="2"/>
  <c r="BH235" i="2"/>
  <c r="BH236" i="2"/>
  <c r="BH237" i="2"/>
  <c r="BH238" i="2"/>
  <c r="BH239" i="2"/>
  <c r="BH240" i="2"/>
  <c r="BH241" i="2"/>
  <c r="BH242" i="2"/>
  <c r="BH243" i="2"/>
  <c r="BH244" i="2"/>
  <c r="BH245" i="2"/>
  <c r="BH246" i="2"/>
  <c r="BH247" i="2"/>
  <c r="BH248" i="2"/>
  <c r="BH249" i="2"/>
  <c r="BH250" i="2"/>
  <c r="BH251" i="2"/>
  <c r="BH252" i="2"/>
  <c r="BH253" i="2"/>
  <c r="BH254" i="2"/>
  <c r="BH255" i="2"/>
  <c r="BH256" i="2"/>
  <c r="BH257" i="2"/>
  <c r="BH258" i="2"/>
  <c r="BH259" i="2"/>
  <c r="BH260" i="2"/>
  <c r="BH261" i="2"/>
  <c r="BH262" i="2"/>
  <c r="BH263" i="2"/>
  <c r="BH264" i="2"/>
  <c r="BH265" i="2"/>
  <c r="BH266" i="2"/>
  <c r="BH267" i="2"/>
  <c r="BH268" i="2"/>
  <c r="BH269" i="2"/>
  <c r="BH270" i="2"/>
  <c r="BH271" i="2"/>
  <c r="BH272" i="2"/>
  <c r="BH273" i="2"/>
  <c r="BH274" i="2"/>
  <c r="BH275" i="2"/>
  <c r="BH276" i="2"/>
  <c r="BH277" i="2"/>
  <c r="BH278" i="2"/>
  <c r="BH279" i="2"/>
  <c r="BH280" i="2"/>
  <c r="BH281" i="2"/>
  <c r="BH282" i="2"/>
  <c r="BH283" i="2"/>
  <c r="BH284" i="2"/>
  <c r="BH285" i="2"/>
  <c r="BH286" i="2"/>
  <c r="BH287" i="2"/>
  <c r="BH288" i="2"/>
  <c r="BH289" i="2"/>
  <c r="BH290" i="2"/>
  <c r="BH291" i="2"/>
  <c r="BH292" i="2"/>
  <c r="BH293" i="2"/>
  <c r="BH294" i="2"/>
  <c r="BH295" i="2"/>
  <c r="BH296" i="2"/>
  <c r="BH297" i="2"/>
  <c r="BH298" i="2"/>
  <c r="BH299" i="2"/>
  <c r="BH300" i="2"/>
  <c r="BH301" i="2"/>
  <c r="BH302" i="2"/>
  <c r="BH303" i="2"/>
  <c r="BH304" i="2"/>
  <c r="BH305" i="2"/>
  <c r="BH306" i="2"/>
  <c r="BH307" i="2"/>
  <c r="BH308" i="2"/>
  <c r="BH309" i="2"/>
  <c r="BH310" i="2"/>
  <c r="BH311" i="2"/>
  <c r="BH312" i="2"/>
  <c r="BH313" i="2"/>
  <c r="BH314" i="2"/>
  <c r="BH315" i="2"/>
  <c r="BH316" i="2"/>
  <c r="BH317" i="2"/>
  <c r="BH318" i="2"/>
  <c r="BH319" i="2"/>
  <c r="BH320" i="2"/>
  <c r="BH321" i="2"/>
  <c r="BH322" i="2"/>
  <c r="BH323" i="2"/>
  <c r="BH324" i="2"/>
  <c r="BH325" i="2"/>
  <c r="BH326" i="2"/>
  <c r="BH327" i="2"/>
  <c r="BH328" i="2"/>
  <c r="BH329" i="2"/>
  <c r="BH330" i="2"/>
  <c r="BH331" i="2"/>
  <c r="BH332" i="2"/>
  <c r="BH333" i="2"/>
  <c r="BH334" i="2"/>
  <c r="BH335" i="2"/>
  <c r="BH336" i="2"/>
  <c r="BH337" i="2"/>
  <c r="BH338" i="2"/>
  <c r="BH339" i="2"/>
  <c r="BH340" i="2"/>
  <c r="BH341" i="2"/>
  <c r="BH342" i="2"/>
  <c r="BH343" i="2"/>
  <c r="BH344" i="2"/>
  <c r="BH345" i="2"/>
  <c r="BH346" i="2"/>
  <c r="BH347" i="2"/>
  <c r="BH348" i="2"/>
  <c r="BH349" i="2"/>
  <c r="BH350" i="2"/>
  <c r="BH351" i="2"/>
  <c r="BH352" i="2"/>
  <c r="BH353" i="2"/>
  <c r="BH354" i="2"/>
  <c r="BH355" i="2"/>
  <c r="BH356" i="2"/>
  <c r="BH357" i="2"/>
  <c r="BH358" i="2"/>
  <c r="BH359" i="2"/>
  <c r="BH360" i="2"/>
  <c r="BH361" i="2"/>
  <c r="BH362" i="2"/>
  <c r="BH363" i="2"/>
  <c r="BH364" i="2"/>
  <c r="BH365" i="2"/>
  <c r="BH366" i="2"/>
  <c r="BH367" i="2"/>
  <c r="BH368" i="2"/>
  <c r="BH369" i="2"/>
  <c r="BH370" i="2"/>
  <c r="BH371" i="2"/>
  <c r="BH372" i="2"/>
  <c r="BH373" i="2"/>
  <c r="BH374" i="2"/>
  <c r="BH375" i="2"/>
  <c r="BH376" i="2"/>
  <c r="BH377" i="2"/>
  <c r="BH378" i="2"/>
  <c r="BH379" i="2"/>
  <c r="BH380" i="2"/>
  <c r="BH381" i="2"/>
  <c r="BH382" i="2"/>
  <c r="BH383" i="2"/>
  <c r="BH384" i="2"/>
  <c r="BH385" i="2"/>
  <c r="BH386" i="2"/>
  <c r="BH387" i="2"/>
  <c r="BH388" i="2"/>
  <c r="BH389" i="2"/>
  <c r="BH390" i="2"/>
  <c r="BH391" i="2"/>
  <c r="BH392" i="2"/>
  <c r="BH393" i="2"/>
  <c r="BH394" i="2"/>
  <c r="BH395" i="2"/>
  <c r="BH396" i="2"/>
  <c r="BH397" i="2"/>
  <c r="BH398" i="2"/>
  <c r="BH399" i="2"/>
  <c r="BH400" i="2"/>
  <c r="BH401" i="2"/>
  <c r="BH402" i="2"/>
  <c r="BH403" i="2"/>
  <c r="BH404" i="2"/>
  <c r="BH405" i="2"/>
  <c r="BH406" i="2"/>
  <c r="BH407" i="2"/>
  <c r="BH408" i="2"/>
  <c r="BH409" i="2"/>
  <c r="BH410" i="2"/>
  <c r="BH411" i="2"/>
  <c r="BH412" i="2"/>
  <c r="BH413" i="2"/>
  <c r="BH414" i="2"/>
  <c r="BH415" i="2"/>
  <c r="BH416" i="2"/>
  <c r="BH417" i="2"/>
  <c r="BH418" i="2"/>
  <c r="BH419" i="2"/>
  <c r="BH420" i="2"/>
  <c r="BH421" i="2"/>
  <c r="BH422" i="2"/>
  <c r="BH423" i="2"/>
  <c r="BH424" i="2"/>
  <c r="BH425" i="2"/>
  <c r="BH426" i="2"/>
  <c r="BH427" i="2"/>
  <c r="BH428" i="2"/>
  <c r="BH429" i="2"/>
  <c r="BH430" i="2"/>
  <c r="BH431" i="2"/>
  <c r="BH432" i="2"/>
  <c r="BH433" i="2"/>
  <c r="BH434" i="2"/>
  <c r="BH435" i="2"/>
  <c r="BH436" i="2"/>
  <c r="BH437" i="2"/>
  <c r="BH438" i="2"/>
  <c r="BH439" i="2"/>
  <c r="BH440" i="2"/>
  <c r="BH441" i="2"/>
  <c r="BH442" i="2"/>
  <c r="BH443" i="2"/>
  <c r="BH444" i="2"/>
  <c r="BH445" i="2"/>
  <c r="BH446" i="2"/>
  <c r="BH447" i="2"/>
  <c r="BH448" i="2"/>
  <c r="BH449" i="2"/>
  <c r="BH450" i="2"/>
  <c r="BH451" i="2"/>
  <c r="BH452" i="2"/>
  <c r="BH453" i="2"/>
  <c r="BH454" i="2"/>
  <c r="BH455" i="2"/>
  <c r="BH456" i="2"/>
  <c r="BH457" i="2"/>
  <c r="BH458" i="2"/>
  <c r="BH459" i="2"/>
  <c r="BH460" i="2"/>
  <c r="BH461" i="2"/>
  <c r="BH462" i="2"/>
  <c r="BH463" i="2"/>
  <c r="BH464" i="2"/>
  <c r="BH465" i="2"/>
  <c r="BH466" i="2"/>
  <c r="BH467" i="2"/>
  <c r="BH468" i="2"/>
  <c r="BH469" i="2"/>
  <c r="BH470" i="2"/>
  <c r="BH471" i="2"/>
  <c r="BH472" i="2"/>
  <c r="BH473" i="2"/>
  <c r="BH474" i="2"/>
  <c r="BH475" i="2"/>
  <c r="BH476" i="2"/>
  <c r="BH477" i="2"/>
  <c r="BH478" i="2"/>
  <c r="BH479" i="2"/>
  <c r="BH480" i="2"/>
  <c r="BH481" i="2"/>
  <c r="BH482" i="2"/>
  <c r="BH483" i="2"/>
  <c r="BH484" i="2"/>
  <c r="BH485" i="2"/>
  <c r="BH486" i="2"/>
  <c r="BH487" i="2"/>
  <c r="BH488" i="2"/>
  <c r="BH489" i="2"/>
  <c r="BH490" i="2"/>
  <c r="BH491" i="2"/>
  <c r="BH492" i="2"/>
  <c r="BH493" i="2"/>
  <c r="BH494" i="2"/>
  <c r="BH495" i="2"/>
  <c r="BH496" i="2"/>
  <c r="BH497" i="2"/>
  <c r="BH498" i="2"/>
  <c r="BH499" i="2"/>
  <c r="BH500" i="2"/>
  <c r="BH501" i="2"/>
  <c r="BH502" i="2"/>
  <c r="BH503" i="2"/>
  <c r="BH504" i="2"/>
  <c r="BH505" i="2"/>
  <c r="BH506" i="2"/>
  <c r="BH507" i="2"/>
  <c r="BH508" i="2"/>
  <c r="BH509" i="2"/>
  <c r="BH510" i="2"/>
  <c r="BH511" i="2"/>
  <c r="BH512" i="2"/>
  <c r="BH513" i="2"/>
  <c r="BH514" i="2"/>
  <c r="BH515" i="2"/>
  <c r="BH516" i="2"/>
  <c r="BH517" i="2"/>
  <c r="BH518" i="2"/>
  <c r="BH519" i="2"/>
  <c r="BH520" i="2"/>
  <c r="BH521" i="2"/>
  <c r="BH522" i="2"/>
  <c r="BH523" i="2"/>
  <c r="BH524" i="2"/>
  <c r="BH525" i="2"/>
  <c r="BH526" i="2"/>
  <c r="BH527" i="2"/>
  <c r="BH528" i="2"/>
  <c r="BH529" i="2"/>
  <c r="BH530" i="2"/>
  <c r="BH531" i="2"/>
  <c r="BH532" i="2"/>
  <c r="BH533" i="2"/>
  <c r="BH534" i="2"/>
  <c r="BH535" i="2"/>
  <c r="BH536" i="2"/>
  <c r="BH537" i="2"/>
  <c r="BH538" i="2"/>
  <c r="BH539" i="2"/>
  <c r="BH540" i="2"/>
  <c r="BH541" i="2"/>
  <c r="BH542" i="2"/>
  <c r="BH543" i="2"/>
  <c r="BH544" i="2"/>
  <c r="BH545" i="2"/>
  <c r="BH546" i="2"/>
  <c r="BH547" i="2"/>
  <c r="BH548" i="2"/>
  <c r="BH549" i="2"/>
  <c r="BH550" i="2"/>
  <c r="BH551" i="2"/>
  <c r="BH552" i="2"/>
  <c r="BH553" i="2"/>
  <c r="BH554" i="2"/>
  <c r="BH555" i="2"/>
  <c r="BH556" i="2"/>
  <c r="BH557" i="2"/>
  <c r="BH558" i="2"/>
  <c r="BH559" i="2"/>
  <c r="BH560" i="2"/>
  <c r="BH561" i="2"/>
  <c r="BH562" i="2"/>
  <c r="BH563" i="2"/>
  <c r="BH564" i="2"/>
  <c r="BH565" i="2"/>
  <c r="BH566" i="2"/>
  <c r="BH567" i="2"/>
  <c r="BH568" i="2"/>
  <c r="BH569" i="2"/>
  <c r="BH570" i="2"/>
  <c r="BH571" i="2"/>
  <c r="BH572" i="2"/>
  <c r="BH573" i="2"/>
  <c r="BH574" i="2"/>
  <c r="BH575" i="2"/>
  <c r="BH576" i="2"/>
  <c r="BH577" i="2"/>
  <c r="BH578" i="2"/>
  <c r="BH579" i="2"/>
  <c r="BH580" i="2"/>
  <c r="BH581" i="2"/>
  <c r="BH582" i="2"/>
  <c r="BH583" i="2"/>
  <c r="BH584" i="2"/>
  <c r="BH585" i="2"/>
  <c r="BH586" i="2"/>
  <c r="BH587" i="2"/>
  <c r="BH588" i="2"/>
  <c r="BH589" i="2"/>
  <c r="BH590" i="2"/>
  <c r="BH591" i="2"/>
  <c r="BH592" i="2"/>
  <c r="BH593" i="2"/>
  <c r="BH594" i="2"/>
  <c r="BH595" i="2"/>
  <c r="BH596" i="2"/>
  <c r="BH597" i="2"/>
  <c r="BH598" i="2"/>
  <c r="BH599" i="2"/>
  <c r="BH600" i="2"/>
  <c r="BH601" i="2"/>
  <c r="BH602" i="2"/>
  <c r="BH603" i="2"/>
  <c r="BH604" i="2"/>
  <c r="BH605" i="2"/>
  <c r="BH606" i="2"/>
  <c r="BH607" i="2"/>
  <c r="BH608" i="2"/>
  <c r="BH609" i="2"/>
  <c r="BH610" i="2"/>
  <c r="BH611" i="2"/>
  <c r="BH612" i="2"/>
  <c r="BH613" i="2"/>
  <c r="BH614" i="2"/>
  <c r="BH615" i="2"/>
  <c r="BH616" i="2"/>
  <c r="BH617" i="2"/>
  <c r="BH618" i="2"/>
  <c r="BH619" i="2"/>
  <c r="BH620" i="2"/>
  <c r="BH621" i="2"/>
  <c r="BH622" i="2"/>
  <c r="BH623" i="2"/>
  <c r="BH624" i="2"/>
  <c r="BH625" i="2"/>
  <c r="BH626" i="2"/>
  <c r="BH627" i="2"/>
  <c r="BH628" i="2"/>
  <c r="BH629" i="2"/>
  <c r="BH630" i="2"/>
  <c r="BH631" i="2"/>
  <c r="BH632" i="2"/>
  <c r="BH633" i="2"/>
  <c r="BH634" i="2"/>
  <c r="BH635" i="2"/>
  <c r="BH636" i="2"/>
  <c r="BH637" i="2"/>
  <c r="BH638" i="2"/>
  <c r="BH639" i="2"/>
  <c r="BH640" i="2"/>
  <c r="BH641" i="2"/>
  <c r="BH642" i="2"/>
  <c r="BH643" i="2"/>
  <c r="BH644" i="2"/>
  <c r="BH645" i="2"/>
  <c r="BH646" i="2"/>
  <c r="BH647" i="2"/>
  <c r="BH648" i="2"/>
  <c r="BH649" i="2"/>
  <c r="BH650" i="2"/>
  <c r="BH651" i="2"/>
  <c r="BH652" i="2"/>
  <c r="BH653" i="2"/>
  <c r="BH654" i="2"/>
  <c r="BH655" i="2"/>
  <c r="BH656" i="2"/>
  <c r="BH657" i="2"/>
  <c r="BH658" i="2"/>
  <c r="BH659" i="2"/>
  <c r="BH660" i="2"/>
  <c r="BH661" i="2"/>
  <c r="BH662" i="2"/>
  <c r="BH663" i="2"/>
  <c r="BH664" i="2"/>
  <c r="BH665" i="2"/>
  <c r="BH666" i="2"/>
  <c r="BH667" i="2"/>
  <c r="BH668" i="2"/>
  <c r="BH669" i="2"/>
  <c r="BH670" i="2"/>
  <c r="BH671" i="2"/>
  <c r="BH672" i="2"/>
  <c r="BH673" i="2"/>
  <c r="BH674" i="2"/>
  <c r="BH675" i="2"/>
  <c r="BH676" i="2"/>
  <c r="BH677" i="2"/>
  <c r="BH678" i="2"/>
  <c r="BH679" i="2"/>
  <c r="BH680" i="2"/>
  <c r="BH681" i="2"/>
  <c r="BH682" i="2"/>
  <c r="BH683" i="2"/>
  <c r="BH684" i="2"/>
  <c r="BH685" i="2"/>
  <c r="BH686" i="2"/>
  <c r="BH687" i="2"/>
  <c r="BH688" i="2"/>
  <c r="BH689" i="2"/>
  <c r="BH690" i="2"/>
  <c r="BH691" i="2"/>
  <c r="BH692" i="2"/>
  <c r="BH693" i="2"/>
  <c r="BH694" i="2"/>
  <c r="BH695" i="2"/>
  <c r="BH696" i="2"/>
  <c r="BH697" i="2"/>
  <c r="BH698" i="2"/>
  <c r="BH699" i="2"/>
  <c r="BH700" i="2"/>
  <c r="BH701" i="2"/>
  <c r="BH702" i="2"/>
  <c r="BH703" i="2"/>
  <c r="BH704" i="2"/>
  <c r="BH705" i="2"/>
  <c r="BH706" i="2"/>
  <c r="BH707" i="2"/>
  <c r="BH708" i="2"/>
  <c r="BH709" i="2"/>
  <c r="BH710" i="2"/>
  <c r="BH711" i="2"/>
  <c r="BH712" i="2"/>
  <c r="BH713" i="2"/>
  <c r="BH714" i="2"/>
  <c r="BH715" i="2"/>
  <c r="BH716" i="2"/>
  <c r="BH717" i="2"/>
  <c r="BH718" i="2"/>
  <c r="BH719" i="2"/>
  <c r="BH720" i="2"/>
  <c r="BH721" i="2"/>
  <c r="BH722" i="2"/>
  <c r="BH723" i="2"/>
  <c r="BH724" i="2"/>
  <c r="BH725" i="2"/>
  <c r="BH726" i="2"/>
  <c r="BH727" i="2"/>
  <c r="BH728" i="2"/>
  <c r="BH729" i="2"/>
  <c r="BH730" i="2"/>
  <c r="BH731" i="2"/>
  <c r="BH732" i="2"/>
  <c r="BH733" i="2"/>
  <c r="BH734" i="2"/>
  <c r="BH735" i="2"/>
  <c r="BH736" i="2"/>
  <c r="BH737" i="2"/>
  <c r="BH738" i="2"/>
  <c r="BH2" i="2"/>
  <c r="BG2" i="2"/>
  <c r="BC3" i="2"/>
  <c r="BC4" i="2"/>
  <c r="BC5" i="2"/>
  <c r="BC6" i="2"/>
  <c r="BC7" i="2"/>
  <c r="BC8" i="2"/>
  <c r="BC9" i="2"/>
  <c r="BC10" i="2"/>
  <c r="BC11" i="2"/>
  <c r="BC12" i="2"/>
  <c r="BC13" i="2"/>
  <c r="BC14" i="2"/>
  <c r="BC15" i="2"/>
  <c r="BC16" i="2"/>
  <c r="BC17" i="2"/>
  <c r="BC18" i="2"/>
  <c r="BC19" i="2"/>
  <c r="BC20" i="2"/>
  <c r="BC21" i="2"/>
  <c r="BC22" i="2"/>
  <c r="BC23" i="2"/>
  <c r="BC24" i="2"/>
  <c r="BC25" i="2"/>
  <c r="BC26" i="2"/>
  <c r="BC27" i="2"/>
  <c r="BC28" i="2"/>
  <c r="BC29" i="2"/>
  <c r="BC30" i="2"/>
  <c r="BC31" i="2"/>
  <c r="BC32" i="2"/>
  <c r="BC33" i="2"/>
  <c r="BC34" i="2"/>
  <c r="BC35" i="2"/>
  <c r="BC36" i="2"/>
  <c r="BC37" i="2"/>
  <c r="BC38" i="2"/>
  <c r="BC39" i="2"/>
  <c r="BC40" i="2"/>
  <c r="BC41" i="2"/>
  <c r="BC42" i="2"/>
  <c r="BC43" i="2"/>
  <c r="BC44" i="2"/>
  <c r="BC45" i="2"/>
  <c r="BC46" i="2"/>
  <c r="BC47" i="2"/>
  <c r="BC48" i="2"/>
  <c r="BC49" i="2"/>
  <c r="BC50" i="2"/>
  <c r="BC51" i="2"/>
  <c r="BC52" i="2"/>
  <c r="BC53" i="2"/>
  <c r="BC54" i="2"/>
  <c r="BC55" i="2"/>
  <c r="BC56" i="2"/>
  <c r="BC57" i="2"/>
  <c r="BC58" i="2"/>
  <c r="BC59" i="2"/>
  <c r="BC60" i="2"/>
  <c r="BC61" i="2"/>
  <c r="BC62" i="2"/>
  <c r="BC63" i="2"/>
  <c r="BC64" i="2"/>
  <c r="BC65" i="2"/>
  <c r="BC66" i="2"/>
  <c r="BC67" i="2"/>
  <c r="BC68" i="2"/>
  <c r="BC69" i="2"/>
  <c r="BC70" i="2"/>
  <c r="BC71" i="2"/>
  <c r="BC72" i="2"/>
  <c r="BC73" i="2"/>
  <c r="BC74" i="2"/>
  <c r="BC75" i="2"/>
  <c r="BC76" i="2"/>
  <c r="BC77" i="2"/>
  <c r="BC78" i="2"/>
  <c r="BC79" i="2"/>
  <c r="BC80" i="2"/>
  <c r="BC81" i="2"/>
  <c r="BC82" i="2"/>
  <c r="BC83" i="2"/>
  <c r="BC84" i="2"/>
  <c r="BC85" i="2"/>
  <c r="BC86" i="2"/>
  <c r="BC87" i="2"/>
  <c r="BC88" i="2"/>
  <c r="BC89" i="2"/>
  <c r="BC90" i="2"/>
  <c r="BC91" i="2"/>
  <c r="BC92" i="2"/>
  <c r="BC93" i="2"/>
  <c r="BC94" i="2"/>
  <c r="BC95" i="2"/>
  <c r="BC96" i="2"/>
  <c r="BC97" i="2"/>
  <c r="BC98" i="2"/>
  <c r="BC99" i="2"/>
  <c r="BC100" i="2"/>
  <c r="BC101" i="2"/>
  <c r="BC102" i="2"/>
  <c r="BC103" i="2"/>
  <c r="BC104" i="2"/>
  <c r="BC105" i="2"/>
  <c r="BC106" i="2"/>
  <c r="BC107" i="2"/>
  <c r="BC108" i="2"/>
  <c r="BC109" i="2"/>
  <c r="BC110" i="2"/>
  <c r="BC111" i="2"/>
  <c r="BC112" i="2"/>
  <c r="BC113" i="2"/>
  <c r="BC114" i="2"/>
  <c r="BC115" i="2"/>
  <c r="BC116" i="2"/>
  <c r="BC117" i="2"/>
  <c r="BC118" i="2"/>
  <c r="BC119" i="2"/>
  <c r="BC120" i="2"/>
  <c r="BC121" i="2"/>
  <c r="BC122" i="2"/>
  <c r="BC123" i="2"/>
  <c r="BC124" i="2"/>
  <c r="BC125" i="2"/>
  <c r="BC126" i="2"/>
  <c r="BC127" i="2"/>
  <c r="BC128" i="2"/>
  <c r="BC129" i="2"/>
  <c r="BC130" i="2"/>
  <c r="BC131" i="2"/>
  <c r="BC132" i="2"/>
  <c r="BC133" i="2"/>
  <c r="BC134" i="2"/>
  <c r="BC135" i="2"/>
  <c r="BC136" i="2"/>
  <c r="BC137" i="2"/>
  <c r="BC138" i="2"/>
  <c r="BC139" i="2"/>
  <c r="BC140" i="2"/>
  <c r="BC141" i="2"/>
  <c r="BC142" i="2"/>
  <c r="BC143" i="2"/>
  <c r="BC144" i="2"/>
  <c r="BC145" i="2"/>
  <c r="BC146" i="2"/>
  <c r="BC147" i="2"/>
  <c r="BC148" i="2"/>
  <c r="BC149" i="2"/>
  <c r="BC150" i="2"/>
  <c r="BC151" i="2"/>
  <c r="BC152" i="2"/>
  <c r="BC153" i="2"/>
  <c r="BC154" i="2"/>
  <c r="BC155" i="2"/>
  <c r="BC156" i="2"/>
  <c r="BC157" i="2"/>
  <c r="BC158" i="2"/>
  <c r="BC159" i="2"/>
  <c r="BC160" i="2"/>
  <c r="BC161" i="2"/>
  <c r="BC162" i="2"/>
  <c r="BC163" i="2"/>
  <c r="BC164" i="2"/>
  <c r="BC165" i="2"/>
  <c r="BC166" i="2"/>
  <c r="BC167" i="2"/>
  <c r="BC168" i="2"/>
  <c r="BC169" i="2"/>
  <c r="BC170" i="2"/>
  <c r="BC171" i="2"/>
  <c r="BC172" i="2"/>
  <c r="BC173" i="2"/>
  <c r="BC174" i="2"/>
  <c r="BC175" i="2"/>
  <c r="BC176" i="2"/>
  <c r="BC177" i="2"/>
  <c r="BC178" i="2"/>
  <c r="BC179" i="2"/>
  <c r="BC180" i="2"/>
  <c r="BC181" i="2"/>
  <c r="BC182" i="2"/>
  <c r="BC183" i="2"/>
  <c r="BC184" i="2"/>
  <c r="BC185" i="2"/>
  <c r="BC186" i="2"/>
  <c r="BC187" i="2"/>
  <c r="BC188" i="2"/>
  <c r="BC189" i="2"/>
  <c r="BC190" i="2"/>
  <c r="BC191" i="2"/>
  <c r="BC192" i="2"/>
  <c r="BC193" i="2"/>
  <c r="BC194" i="2"/>
  <c r="BC195" i="2"/>
  <c r="BC196" i="2"/>
  <c r="BC197" i="2"/>
  <c r="BC198" i="2"/>
  <c r="BC199" i="2"/>
  <c r="BC200" i="2"/>
  <c r="BC201" i="2"/>
  <c r="BC202" i="2"/>
  <c r="BC203" i="2"/>
  <c r="BC204" i="2"/>
  <c r="BC205" i="2"/>
  <c r="BC206" i="2"/>
  <c r="BC207" i="2"/>
  <c r="BC208" i="2"/>
  <c r="BC209" i="2"/>
  <c r="BC210" i="2"/>
  <c r="BC211" i="2"/>
  <c r="BC212" i="2"/>
  <c r="BC213" i="2"/>
  <c r="BC214" i="2"/>
  <c r="BC215" i="2"/>
  <c r="BC216" i="2"/>
  <c r="BC217" i="2"/>
  <c r="BC218" i="2"/>
  <c r="BC219" i="2"/>
  <c r="BC220" i="2"/>
  <c r="BC221" i="2"/>
  <c r="BC222" i="2"/>
  <c r="BC223" i="2"/>
  <c r="BC224" i="2"/>
  <c r="BC225" i="2"/>
  <c r="BC226" i="2"/>
  <c r="BC227" i="2"/>
  <c r="BC228" i="2"/>
  <c r="BC229" i="2"/>
  <c r="BC230" i="2"/>
  <c r="BC231" i="2"/>
  <c r="BC232" i="2"/>
  <c r="BC233" i="2"/>
  <c r="BC234" i="2"/>
  <c r="BC235" i="2"/>
  <c r="BC236" i="2"/>
  <c r="BC237" i="2"/>
  <c r="BC238" i="2"/>
  <c r="BC239" i="2"/>
  <c r="BC240" i="2"/>
  <c r="BC241" i="2"/>
  <c r="BC242" i="2"/>
  <c r="BC243" i="2"/>
  <c r="BC244" i="2"/>
  <c r="BC245" i="2"/>
  <c r="BC246" i="2"/>
  <c r="BC247" i="2"/>
  <c r="BC248" i="2"/>
  <c r="BC249" i="2"/>
  <c r="BC250" i="2"/>
  <c r="BC251" i="2"/>
  <c r="BC252" i="2"/>
  <c r="BC253" i="2"/>
  <c r="BC254" i="2"/>
  <c r="BC255" i="2"/>
  <c r="BC256" i="2"/>
  <c r="BC257" i="2"/>
  <c r="BC258" i="2"/>
  <c r="BC259" i="2"/>
  <c r="BC260" i="2"/>
  <c r="BC261" i="2"/>
  <c r="BC262" i="2"/>
  <c r="BC263" i="2"/>
  <c r="BC264" i="2"/>
  <c r="BC265" i="2"/>
  <c r="BC266" i="2"/>
  <c r="BC267" i="2"/>
  <c r="BC268" i="2"/>
  <c r="BC269" i="2"/>
  <c r="BC270" i="2"/>
  <c r="BC271" i="2"/>
  <c r="BC272" i="2"/>
  <c r="BC273" i="2"/>
  <c r="BC274" i="2"/>
  <c r="BC275" i="2"/>
  <c r="BC276" i="2"/>
  <c r="BC277" i="2"/>
  <c r="BC278" i="2"/>
  <c r="BC279" i="2"/>
  <c r="BC280" i="2"/>
  <c r="BC281" i="2"/>
  <c r="BC282" i="2"/>
  <c r="BC283" i="2"/>
  <c r="BC284" i="2"/>
  <c r="BC285" i="2"/>
  <c r="BC286" i="2"/>
  <c r="BC287" i="2"/>
  <c r="BC288" i="2"/>
  <c r="BC289" i="2"/>
  <c r="BC290" i="2"/>
  <c r="BC291" i="2"/>
  <c r="BC292" i="2"/>
  <c r="BC293" i="2"/>
  <c r="BC294" i="2"/>
  <c r="BC295" i="2"/>
  <c r="BC296" i="2"/>
  <c r="BC297" i="2"/>
  <c r="BC298" i="2"/>
  <c r="BC299" i="2"/>
  <c r="BC300" i="2"/>
  <c r="BC301" i="2"/>
  <c r="BC302" i="2"/>
  <c r="BC303" i="2"/>
  <c r="BC304" i="2"/>
  <c r="BC305" i="2"/>
  <c r="BC306" i="2"/>
  <c r="BC307" i="2"/>
  <c r="BC308" i="2"/>
  <c r="BC309" i="2"/>
  <c r="BC310" i="2"/>
  <c r="BC311" i="2"/>
  <c r="BC312" i="2"/>
  <c r="BC313" i="2"/>
  <c r="BC314" i="2"/>
  <c r="BC315" i="2"/>
  <c r="BC316" i="2"/>
  <c r="BC317" i="2"/>
  <c r="BC318" i="2"/>
  <c r="BC319" i="2"/>
  <c r="BC320" i="2"/>
  <c r="BC321" i="2"/>
  <c r="BC322" i="2"/>
  <c r="BC323" i="2"/>
  <c r="BC324" i="2"/>
  <c r="BC325" i="2"/>
  <c r="BC326" i="2"/>
  <c r="BC327" i="2"/>
  <c r="BC328" i="2"/>
  <c r="BC329" i="2"/>
  <c r="BC330" i="2"/>
  <c r="BC331" i="2"/>
  <c r="BC332" i="2"/>
  <c r="BC333" i="2"/>
  <c r="BC334" i="2"/>
  <c r="BC335" i="2"/>
  <c r="BC336" i="2"/>
  <c r="BC337" i="2"/>
  <c r="BC338" i="2"/>
  <c r="BC339" i="2"/>
  <c r="BC340" i="2"/>
  <c r="BC341" i="2"/>
  <c r="BC342" i="2"/>
  <c r="BC343" i="2"/>
  <c r="BC344" i="2"/>
  <c r="BC345" i="2"/>
  <c r="BC346" i="2"/>
  <c r="BC347" i="2"/>
  <c r="BC348" i="2"/>
  <c r="BC349" i="2"/>
  <c r="BC350" i="2"/>
  <c r="BC351" i="2"/>
  <c r="BC352" i="2"/>
  <c r="BC353" i="2"/>
  <c r="BC354" i="2"/>
  <c r="BC355" i="2"/>
  <c r="BC356" i="2"/>
  <c r="BC357" i="2"/>
  <c r="BC358" i="2"/>
  <c r="BC359" i="2"/>
  <c r="BC360" i="2"/>
  <c r="BC361" i="2"/>
  <c r="BC362" i="2"/>
  <c r="BC363" i="2"/>
  <c r="BC364" i="2"/>
  <c r="BC365" i="2"/>
  <c r="BC366" i="2"/>
  <c r="BC367" i="2"/>
  <c r="BC368" i="2"/>
  <c r="BC369" i="2"/>
  <c r="BC370" i="2"/>
  <c r="BC371" i="2"/>
  <c r="BC372" i="2"/>
  <c r="BC373" i="2"/>
  <c r="BC374" i="2"/>
  <c r="BC375" i="2"/>
  <c r="BC376" i="2"/>
  <c r="BC377" i="2"/>
  <c r="BC378" i="2"/>
  <c r="BC379" i="2"/>
  <c r="BC380" i="2"/>
  <c r="BC381" i="2"/>
  <c r="BC382" i="2"/>
  <c r="BC383" i="2"/>
  <c r="BC384" i="2"/>
  <c r="BC385" i="2"/>
  <c r="BC386" i="2"/>
  <c r="BC387" i="2"/>
  <c r="BC388" i="2"/>
  <c r="BC389" i="2"/>
  <c r="BC390" i="2"/>
  <c r="BC391" i="2"/>
  <c r="BC392" i="2"/>
  <c r="BC393" i="2"/>
  <c r="BC394" i="2"/>
  <c r="BC395" i="2"/>
  <c r="BC396" i="2"/>
  <c r="BC397" i="2"/>
  <c r="BC398" i="2"/>
  <c r="BC399" i="2"/>
  <c r="BC400" i="2"/>
  <c r="BC401" i="2"/>
  <c r="BC402" i="2"/>
  <c r="BC403" i="2"/>
  <c r="BC404" i="2"/>
  <c r="BC405" i="2"/>
  <c r="BC406" i="2"/>
  <c r="BC407" i="2"/>
  <c r="BC408" i="2"/>
  <c r="BC409" i="2"/>
  <c r="BC410" i="2"/>
  <c r="BC411" i="2"/>
  <c r="BC412" i="2"/>
  <c r="BC413" i="2"/>
  <c r="BC414" i="2"/>
  <c r="BC415" i="2"/>
  <c r="BC416" i="2"/>
  <c r="BC417" i="2"/>
  <c r="BC418" i="2"/>
  <c r="BC419" i="2"/>
  <c r="BC420" i="2"/>
  <c r="BC421" i="2"/>
  <c r="BC422" i="2"/>
  <c r="BC423" i="2"/>
  <c r="BC424" i="2"/>
  <c r="BC425" i="2"/>
  <c r="BC426" i="2"/>
  <c r="BC427" i="2"/>
  <c r="BC428" i="2"/>
  <c r="BC429" i="2"/>
  <c r="BC430" i="2"/>
  <c r="BC431" i="2"/>
  <c r="BC432" i="2"/>
  <c r="BC433" i="2"/>
  <c r="BC434" i="2"/>
  <c r="BC435" i="2"/>
  <c r="BC436" i="2"/>
  <c r="BC437" i="2"/>
  <c r="BC438" i="2"/>
  <c r="BC439" i="2"/>
  <c r="BC440" i="2"/>
  <c r="BC441" i="2"/>
  <c r="BC442" i="2"/>
  <c r="BC443" i="2"/>
  <c r="BC444" i="2"/>
  <c r="BC445" i="2"/>
  <c r="BC446" i="2"/>
  <c r="BC447" i="2"/>
  <c r="BC448" i="2"/>
  <c r="BC449" i="2"/>
  <c r="BC450" i="2"/>
  <c r="BC451" i="2"/>
  <c r="BC452" i="2"/>
  <c r="BC453" i="2"/>
  <c r="BC454" i="2"/>
  <c r="BC455" i="2"/>
  <c r="BC456" i="2"/>
  <c r="BC457" i="2"/>
  <c r="BC458" i="2"/>
  <c r="BC459" i="2"/>
  <c r="BC460" i="2"/>
  <c r="BC461" i="2"/>
  <c r="BC462" i="2"/>
  <c r="BC463" i="2"/>
  <c r="BC464" i="2"/>
  <c r="BC465" i="2"/>
  <c r="BC466" i="2"/>
  <c r="BC467" i="2"/>
  <c r="BC468" i="2"/>
  <c r="BC469" i="2"/>
  <c r="BC470" i="2"/>
  <c r="BC471" i="2"/>
  <c r="BC472" i="2"/>
  <c r="BC473" i="2"/>
  <c r="BC474" i="2"/>
  <c r="BC475" i="2"/>
  <c r="BC476" i="2"/>
  <c r="BC477" i="2"/>
  <c r="BC478" i="2"/>
  <c r="BC479" i="2"/>
  <c r="BC480" i="2"/>
  <c r="BC481" i="2"/>
  <c r="BC482" i="2"/>
  <c r="BC483" i="2"/>
  <c r="BC484" i="2"/>
  <c r="BC485" i="2"/>
  <c r="BC486" i="2"/>
  <c r="BC487" i="2"/>
  <c r="BC488" i="2"/>
  <c r="BC489" i="2"/>
  <c r="BC490" i="2"/>
  <c r="BC491" i="2"/>
  <c r="BC492" i="2"/>
  <c r="BC493" i="2"/>
  <c r="BC494" i="2"/>
  <c r="BC495" i="2"/>
  <c r="BC496" i="2"/>
  <c r="BC497" i="2"/>
  <c r="BC498" i="2"/>
  <c r="BC499" i="2"/>
  <c r="BC500" i="2"/>
  <c r="BC501" i="2"/>
  <c r="BC502" i="2"/>
  <c r="BC503" i="2"/>
  <c r="BC504" i="2"/>
  <c r="BC505" i="2"/>
  <c r="BC506" i="2"/>
  <c r="BC507" i="2"/>
  <c r="BC508" i="2"/>
  <c r="BC509" i="2"/>
  <c r="BC510" i="2"/>
  <c r="BC511" i="2"/>
  <c r="BC512" i="2"/>
  <c r="BC513" i="2"/>
  <c r="BC514" i="2"/>
  <c r="BC515" i="2"/>
  <c r="BC516" i="2"/>
  <c r="BC517" i="2"/>
  <c r="BC518" i="2"/>
  <c r="BC519" i="2"/>
  <c r="BC520" i="2"/>
  <c r="BC521" i="2"/>
  <c r="BC522" i="2"/>
  <c r="BC523" i="2"/>
  <c r="BC524" i="2"/>
  <c r="BC525" i="2"/>
  <c r="BC526" i="2"/>
  <c r="BC527" i="2"/>
  <c r="BC528" i="2"/>
  <c r="BC529" i="2"/>
  <c r="BC530" i="2"/>
  <c r="BC531" i="2"/>
  <c r="BC532" i="2"/>
  <c r="BC533" i="2"/>
  <c r="BC534" i="2"/>
  <c r="BC535" i="2"/>
  <c r="BC536" i="2"/>
  <c r="BC537" i="2"/>
  <c r="BC538" i="2"/>
  <c r="BC539" i="2"/>
  <c r="BC540" i="2"/>
  <c r="BC541" i="2"/>
  <c r="BC542" i="2"/>
  <c r="BC543" i="2"/>
  <c r="BC544" i="2"/>
  <c r="BC545" i="2"/>
  <c r="BC546" i="2"/>
  <c r="BC547" i="2"/>
  <c r="BC548" i="2"/>
  <c r="BC549" i="2"/>
  <c r="BC550" i="2"/>
  <c r="BC551" i="2"/>
  <c r="BC552" i="2"/>
  <c r="BC553" i="2"/>
  <c r="BC554" i="2"/>
  <c r="BC555" i="2"/>
  <c r="BC556" i="2"/>
  <c r="BC557" i="2"/>
  <c r="BC558" i="2"/>
  <c r="BC559" i="2"/>
  <c r="BC560" i="2"/>
  <c r="BC561" i="2"/>
  <c r="BC562" i="2"/>
  <c r="BC563" i="2"/>
  <c r="BC564" i="2"/>
  <c r="BC565" i="2"/>
  <c r="BC566" i="2"/>
  <c r="BC567" i="2"/>
  <c r="BC568" i="2"/>
  <c r="BC569" i="2"/>
  <c r="BC570" i="2"/>
  <c r="BC571" i="2"/>
  <c r="BC572" i="2"/>
  <c r="BC573" i="2"/>
  <c r="BC574" i="2"/>
  <c r="BC575" i="2"/>
  <c r="BC576" i="2"/>
  <c r="BC577" i="2"/>
  <c r="BC578" i="2"/>
  <c r="BC579" i="2"/>
  <c r="BC580" i="2"/>
  <c r="BC581" i="2"/>
  <c r="BC582" i="2"/>
  <c r="BC583" i="2"/>
  <c r="BC584" i="2"/>
  <c r="BC585" i="2"/>
  <c r="BC586" i="2"/>
  <c r="BC587" i="2"/>
  <c r="BC588" i="2"/>
  <c r="BC589" i="2"/>
  <c r="BC590" i="2"/>
  <c r="BC591" i="2"/>
  <c r="BC592" i="2"/>
  <c r="BC593" i="2"/>
  <c r="BC594" i="2"/>
  <c r="BC595" i="2"/>
  <c r="BC596" i="2"/>
  <c r="BC597" i="2"/>
  <c r="BC598" i="2"/>
  <c r="BC599" i="2"/>
  <c r="BC600" i="2"/>
  <c r="BC601" i="2"/>
  <c r="BC602" i="2"/>
  <c r="BC603" i="2"/>
  <c r="BC604" i="2"/>
  <c r="BC605" i="2"/>
  <c r="BC606" i="2"/>
  <c r="BC607" i="2"/>
  <c r="BC608" i="2"/>
  <c r="BC609" i="2"/>
  <c r="BC610" i="2"/>
  <c r="BC611" i="2"/>
  <c r="BC612" i="2"/>
  <c r="BC613" i="2"/>
  <c r="BC614" i="2"/>
  <c r="BC615" i="2"/>
  <c r="BC616" i="2"/>
  <c r="BC617" i="2"/>
  <c r="BC618" i="2"/>
  <c r="BC619" i="2"/>
  <c r="BC620" i="2"/>
  <c r="BC621" i="2"/>
  <c r="BC622" i="2"/>
  <c r="BC623" i="2"/>
  <c r="BC624" i="2"/>
  <c r="BC625" i="2"/>
  <c r="BC626" i="2"/>
  <c r="BC627" i="2"/>
  <c r="BC628" i="2"/>
  <c r="BC629" i="2"/>
  <c r="BC630" i="2"/>
  <c r="BC631" i="2"/>
  <c r="BC632" i="2"/>
  <c r="BC633" i="2"/>
  <c r="BC634" i="2"/>
  <c r="BC635" i="2"/>
  <c r="BC636" i="2"/>
  <c r="BC637" i="2"/>
  <c r="BC638" i="2"/>
  <c r="BC639" i="2"/>
  <c r="BC640" i="2"/>
  <c r="BC641" i="2"/>
  <c r="BC642" i="2"/>
  <c r="BC643" i="2"/>
  <c r="BC644" i="2"/>
  <c r="BC645" i="2"/>
  <c r="BC646" i="2"/>
  <c r="BC647" i="2"/>
  <c r="BC648" i="2"/>
  <c r="BC649" i="2"/>
  <c r="BC650" i="2"/>
  <c r="BC651" i="2"/>
  <c r="BC652" i="2"/>
  <c r="BC653" i="2"/>
  <c r="BC654" i="2"/>
  <c r="BC655" i="2"/>
  <c r="BC656" i="2"/>
  <c r="BC657" i="2"/>
  <c r="BC658" i="2"/>
  <c r="BC659" i="2"/>
  <c r="BC660" i="2"/>
  <c r="BC661" i="2"/>
  <c r="BC662" i="2"/>
  <c r="BC663" i="2"/>
  <c r="BC664" i="2"/>
  <c r="BC665" i="2"/>
  <c r="BC666" i="2"/>
  <c r="BC667" i="2"/>
  <c r="BC668" i="2"/>
  <c r="BC669" i="2"/>
  <c r="BC670" i="2"/>
  <c r="BC671" i="2"/>
  <c r="BC672" i="2"/>
  <c r="BC673" i="2"/>
  <c r="BC674" i="2"/>
  <c r="BC675" i="2"/>
  <c r="BC676" i="2"/>
  <c r="BC677" i="2"/>
  <c r="BC678" i="2"/>
  <c r="BC679" i="2"/>
  <c r="BC680" i="2"/>
  <c r="BC681" i="2"/>
  <c r="BC682" i="2"/>
  <c r="BC683" i="2"/>
  <c r="BC684" i="2"/>
  <c r="BC685" i="2"/>
  <c r="BC686" i="2"/>
  <c r="BC687" i="2"/>
  <c r="BC688" i="2"/>
  <c r="BC689" i="2"/>
  <c r="BC690" i="2"/>
  <c r="BC691" i="2"/>
  <c r="BC692" i="2"/>
  <c r="BC693" i="2"/>
  <c r="BC694" i="2"/>
  <c r="BC695" i="2"/>
  <c r="BC696" i="2"/>
  <c r="BC697" i="2"/>
  <c r="BC698" i="2"/>
  <c r="BC699" i="2"/>
  <c r="BC700" i="2"/>
  <c r="BC701" i="2"/>
  <c r="BC702" i="2"/>
  <c r="BC703" i="2"/>
  <c r="BC704" i="2"/>
  <c r="BC705" i="2"/>
  <c r="BC706" i="2"/>
  <c r="BC707" i="2"/>
  <c r="BC708" i="2"/>
  <c r="BC709" i="2"/>
  <c r="BC710" i="2"/>
  <c r="BC711" i="2"/>
  <c r="BC712" i="2"/>
  <c r="BC713" i="2"/>
  <c r="BC714" i="2"/>
  <c r="BC715" i="2"/>
  <c r="BC716" i="2"/>
  <c r="BC717" i="2"/>
  <c r="BC718" i="2"/>
  <c r="BC719" i="2"/>
  <c r="BC720" i="2"/>
  <c r="BC721" i="2"/>
  <c r="BC722" i="2"/>
  <c r="BC723" i="2"/>
  <c r="BC724" i="2"/>
  <c r="BC725" i="2"/>
  <c r="BC726" i="2"/>
  <c r="BC727" i="2"/>
  <c r="BC728" i="2"/>
  <c r="BC729" i="2"/>
  <c r="BC730" i="2"/>
  <c r="BC731" i="2"/>
  <c r="BC732" i="2"/>
  <c r="BC733" i="2"/>
  <c r="BC734" i="2"/>
  <c r="BC735" i="2"/>
  <c r="BC736" i="2"/>
  <c r="BC737" i="2"/>
  <c r="BC738" i="2"/>
  <c r="BC2" i="2"/>
  <c r="J3" i="2"/>
  <c r="AP738" i="2"/>
  <c r="AQ738" i="2" s="1"/>
  <c r="AR738" i="2" s="1"/>
  <c r="AS738" i="2" s="1"/>
  <c r="AN738" i="2"/>
  <c r="AL738" i="2"/>
  <c r="AJ738" i="2"/>
  <c r="AH738" i="2"/>
  <c r="Z738" i="2"/>
  <c r="N738" i="2"/>
  <c r="J738" i="2"/>
  <c r="F738" i="2"/>
  <c r="E738" i="2"/>
  <c r="AP737" i="2"/>
  <c r="AQ737" i="2" s="1"/>
  <c r="AR737" i="2" s="1"/>
  <c r="AN737" i="2"/>
  <c r="AL737" i="2"/>
  <c r="AJ737" i="2"/>
  <c r="AH737" i="2"/>
  <c r="Z737" i="2"/>
  <c r="N737" i="2"/>
  <c r="J737" i="2"/>
  <c r="F737" i="2"/>
  <c r="E737" i="2"/>
  <c r="AP736" i="2"/>
  <c r="AQ736" i="2" s="1"/>
  <c r="AR736" i="2" s="1"/>
  <c r="AN736" i="2"/>
  <c r="AL736" i="2"/>
  <c r="AJ736" i="2"/>
  <c r="AH736" i="2"/>
  <c r="Z736" i="2"/>
  <c r="N736" i="2"/>
  <c r="J736" i="2"/>
  <c r="F736" i="2"/>
  <c r="E736" i="2"/>
  <c r="AP735" i="2"/>
  <c r="AQ735" i="2" s="1"/>
  <c r="AR735" i="2" s="1"/>
  <c r="AN735" i="2"/>
  <c r="AL735" i="2"/>
  <c r="AJ735" i="2"/>
  <c r="AH735" i="2"/>
  <c r="Z735" i="2"/>
  <c r="N735" i="2"/>
  <c r="J735" i="2"/>
  <c r="F735" i="2"/>
  <c r="E735" i="2"/>
  <c r="AP734" i="2"/>
  <c r="AQ734" i="2" s="1"/>
  <c r="AR734" i="2" s="1"/>
  <c r="AN734" i="2"/>
  <c r="AL734" i="2"/>
  <c r="AJ734" i="2"/>
  <c r="AH734" i="2"/>
  <c r="Z734" i="2"/>
  <c r="N734" i="2"/>
  <c r="J734" i="2"/>
  <c r="F734" i="2"/>
  <c r="E734" i="2"/>
  <c r="AP733" i="2"/>
  <c r="AQ733" i="2" s="1"/>
  <c r="AR733" i="2" s="1"/>
  <c r="AS733" i="2" s="1"/>
  <c r="AN733" i="2"/>
  <c r="AL733" i="2"/>
  <c r="AJ733" i="2"/>
  <c r="AH733" i="2"/>
  <c r="Z733" i="2"/>
  <c r="N733" i="2"/>
  <c r="J733" i="2"/>
  <c r="F733" i="2"/>
  <c r="E733" i="2"/>
  <c r="AP732" i="2"/>
  <c r="AQ732" i="2" s="1"/>
  <c r="AR732" i="2" s="1"/>
  <c r="AN732" i="2"/>
  <c r="AL732" i="2"/>
  <c r="AJ732" i="2"/>
  <c r="AH732" i="2"/>
  <c r="Z732" i="2"/>
  <c r="N732" i="2"/>
  <c r="J732" i="2"/>
  <c r="F732" i="2"/>
  <c r="E732" i="2"/>
  <c r="AP731" i="2"/>
  <c r="AQ731" i="2" s="1"/>
  <c r="AR731" i="2" s="1"/>
  <c r="AS731" i="2" s="1"/>
  <c r="AN731" i="2"/>
  <c r="AL731" i="2"/>
  <c r="AJ731" i="2"/>
  <c r="AH731" i="2"/>
  <c r="Z731" i="2"/>
  <c r="N731" i="2"/>
  <c r="J731" i="2"/>
  <c r="F731" i="2"/>
  <c r="E731" i="2"/>
  <c r="AP730" i="2"/>
  <c r="AQ730" i="2" s="1"/>
  <c r="AR730" i="2" s="1"/>
  <c r="AS730" i="2" s="1"/>
  <c r="AN730" i="2"/>
  <c r="AL730" i="2"/>
  <c r="AJ730" i="2"/>
  <c r="AH730" i="2"/>
  <c r="Z730" i="2"/>
  <c r="N730" i="2"/>
  <c r="J730" i="2"/>
  <c r="F730" i="2"/>
  <c r="E730" i="2"/>
  <c r="G731" i="2" s="1"/>
  <c r="AP729" i="2"/>
  <c r="AQ729" i="2" s="1"/>
  <c r="AR729" i="2" s="1"/>
  <c r="AN729" i="2"/>
  <c r="AL729" i="2"/>
  <c r="AJ729" i="2"/>
  <c r="AH729" i="2"/>
  <c r="Z729" i="2"/>
  <c r="N729" i="2"/>
  <c r="J729" i="2"/>
  <c r="F729" i="2"/>
  <c r="E729" i="2"/>
  <c r="AP728" i="2"/>
  <c r="AQ728" i="2" s="1"/>
  <c r="AR728" i="2" s="1"/>
  <c r="AN728" i="2"/>
  <c r="AL728" i="2"/>
  <c r="AJ728" i="2"/>
  <c r="AH728" i="2"/>
  <c r="Z728" i="2"/>
  <c r="N728" i="2"/>
  <c r="J728" i="2"/>
  <c r="F728" i="2"/>
  <c r="E728" i="2"/>
  <c r="AP727" i="2"/>
  <c r="AQ727" i="2" s="1"/>
  <c r="AR727" i="2" s="1"/>
  <c r="AN727" i="2"/>
  <c r="AL727" i="2"/>
  <c r="AJ727" i="2"/>
  <c r="AH727" i="2"/>
  <c r="Z727" i="2"/>
  <c r="N727" i="2"/>
  <c r="J727" i="2"/>
  <c r="F727" i="2"/>
  <c r="E727" i="2"/>
  <c r="G728" i="2" s="1"/>
  <c r="AP726" i="2"/>
  <c r="AQ726" i="2" s="1"/>
  <c r="AR726" i="2" s="1"/>
  <c r="AN726" i="2"/>
  <c r="AL726" i="2"/>
  <c r="AJ726" i="2"/>
  <c r="AH726" i="2"/>
  <c r="Z726" i="2"/>
  <c r="N726" i="2"/>
  <c r="J726" i="2"/>
  <c r="F726" i="2"/>
  <c r="E726" i="2"/>
  <c r="AP725" i="2"/>
  <c r="AQ725" i="2" s="1"/>
  <c r="AR725" i="2" s="1"/>
  <c r="AW725" i="2" s="1"/>
  <c r="AN725" i="2"/>
  <c r="AL725" i="2"/>
  <c r="AJ725" i="2"/>
  <c r="AH725" i="2"/>
  <c r="Z725" i="2"/>
  <c r="N725" i="2"/>
  <c r="J725" i="2"/>
  <c r="F725" i="2"/>
  <c r="E725" i="2"/>
  <c r="AP724" i="2"/>
  <c r="AQ724" i="2" s="1"/>
  <c r="AR724" i="2" s="1"/>
  <c r="AN724" i="2"/>
  <c r="AL724" i="2"/>
  <c r="AJ724" i="2"/>
  <c r="AH724" i="2"/>
  <c r="Z724" i="2"/>
  <c r="N724" i="2"/>
  <c r="J724" i="2"/>
  <c r="F724" i="2"/>
  <c r="E724" i="2"/>
  <c r="AP723" i="2"/>
  <c r="AQ723" i="2" s="1"/>
  <c r="AR723" i="2" s="1"/>
  <c r="AN723" i="2"/>
  <c r="AL723" i="2"/>
  <c r="AJ723" i="2"/>
  <c r="AH723" i="2"/>
  <c r="Z723" i="2"/>
  <c r="N723" i="2"/>
  <c r="J723" i="2"/>
  <c r="F723" i="2"/>
  <c r="E723" i="2"/>
  <c r="AP722" i="2"/>
  <c r="AQ722" i="2" s="1"/>
  <c r="AR722" i="2" s="1"/>
  <c r="AN722" i="2"/>
  <c r="AL722" i="2"/>
  <c r="AJ722" i="2"/>
  <c r="AH722" i="2"/>
  <c r="Z722" i="2"/>
  <c r="N722" i="2"/>
  <c r="J722" i="2"/>
  <c r="F722" i="2"/>
  <c r="E722" i="2"/>
  <c r="AP721" i="2"/>
  <c r="AQ721" i="2" s="1"/>
  <c r="AR721" i="2" s="1"/>
  <c r="AN721" i="2"/>
  <c r="AL721" i="2"/>
  <c r="AJ721" i="2"/>
  <c r="AH721" i="2"/>
  <c r="Z721" i="2"/>
  <c r="N721" i="2"/>
  <c r="J721" i="2"/>
  <c r="F721" i="2"/>
  <c r="E721" i="2"/>
  <c r="AP720" i="2"/>
  <c r="AQ720" i="2" s="1"/>
  <c r="AR720" i="2" s="1"/>
  <c r="AN720" i="2"/>
  <c r="AL720" i="2"/>
  <c r="AJ720" i="2"/>
  <c r="AH720" i="2"/>
  <c r="Z720" i="2"/>
  <c r="N720" i="2"/>
  <c r="J720" i="2"/>
  <c r="F720" i="2"/>
  <c r="E720" i="2"/>
  <c r="AP719" i="2"/>
  <c r="AQ719" i="2" s="1"/>
  <c r="AR719" i="2" s="1"/>
  <c r="AN719" i="2"/>
  <c r="AL719" i="2"/>
  <c r="AJ719" i="2"/>
  <c r="AH719" i="2"/>
  <c r="Z719" i="2"/>
  <c r="N719" i="2"/>
  <c r="J719" i="2"/>
  <c r="F719" i="2"/>
  <c r="E719" i="2"/>
  <c r="AP718" i="2"/>
  <c r="AQ718" i="2" s="1"/>
  <c r="AR718" i="2" s="1"/>
  <c r="AN718" i="2"/>
  <c r="AL718" i="2"/>
  <c r="AJ718" i="2"/>
  <c r="AH718" i="2"/>
  <c r="Z718" i="2"/>
  <c r="N718" i="2"/>
  <c r="J718" i="2"/>
  <c r="F718" i="2"/>
  <c r="E718" i="2"/>
  <c r="AP717" i="2"/>
  <c r="AQ717" i="2" s="1"/>
  <c r="AR717" i="2" s="1"/>
  <c r="AN717" i="2"/>
  <c r="AL717" i="2"/>
  <c r="AJ717" i="2"/>
  <c r="AH717" i="2"/>
  <c r="Z717" i="2"/>
  <c r="N717" i="2"/>
  <c r="J717" i="2"/>
  <c r="F717" i="2"/>
  <c r="E717" i="2"/>
  <c r="AP716" i="2"/>
  <c r="AQ716" i="2" s="1"/>
  <c r="AR716" i="2" s="1"/>
  <c r="AW716" i="2" s="1"/>
  <c r="AN716" i="2"/>
  <c r="AL716" i="2"/>
  <c r="AJ716" i="2"/>
  <c r="AH716" i="2"/>
  <c r="Z716" i="2"/>
  <c r="N716" i="2"/>
  <c r="J716" i="2"/>
  <c r="F716" i="2"/>
  <c r="E716" i="2"/>
  <c r="AP715" i="2"/>
  <c r="AQ715" i="2" s="1"/>
  <c r="AR715" i="2" s="1"/>
  <c r="AN715" i="2"/>
  <c r="AL715" i="2"/>
  <c r="AJ715" i="2"/>
  <c r="AH715" i="2"/>
  <c r="Z715" i="2"/>
  <c r="N715" i="2"/>
  <c r="J715" i="2"/>
  <c r="F715" i="2"/>
  <c r="E715" i="2"/>
  <c r="AP714" i="2"/>
  <c r="AQ714" i="2" s="1"/>
  <c r="AR714" i="2" s="1"/>
  <c r="AN714" i="2"/>
  <c r="AL714" i="2"/>
  <c r="AJ714" i="2"/>
  <c r="AH714" i="2"/>
  <c r="Z714" i="2"/>
  <c r="N714" i="2"/>
  <c r="J714" i="2"/>
  <c r="F714" i="2"/>
  <c r="E714" i="2"/>
  <c r="AP713" i="2"/>
  <c r="AQ713" i="2" s="1"/>
  <c r="AR713" i="2" s="1"/>
  <c r="AN713" i="2"/>
  <c r="AL713" i="2"/>
  <c r="AJ713" i="2"/>
  <c r="AH713" i="2"/>
  <c r="Z713" i="2"/>
  <c r="N713" i="2"/>
  <c r="J713" i="2"/>
  <c r="F713" i="2"/>
  <c r="E713" i="2"/>
  <c r="AP712" i="2"/>
  <c r="AQ712" i="2" s="1"/>
  <c r="AR712" i="2" s="1"/>
  <c r="AN712" i="2"/>
  <c r="AL712" i="2"/>
  <c r="AJ712" i="2"/>
  <c r="AH712" i="2"/>
  <c r="Z712" i="2"/>
  <c r="N712" i="2"/>
  <c r="J712" i="2"/>
  <c r="F712" i="2"/>
  <c r="E712" i="2"/>
  <c r="AP711" i="2"/>
  <c r="AQ711" i="2" s="1"/>
  <c r="AR711" i="2" s="1"/>
  <c r="AN711" i="2"/>
  <c r="AL711" i="2"/>
  <c r="AJ711" i="2"/>
  <c r="AH711" i="2"/>
  <c r="Z711" i="2"/>
  <c r="N711" i="2"/>
  <c r="J711" i="2"/>
  <c r="F711" i="2"/>
  <c r="E711" i="2"/>
  <c r="AP710" i="2"/>
  <c r="AQ710" i="2" s="1"/>
  <c r="AR710" i="2" s="1"/>
  <c r="AN710" i="2"/>
  <c r="AL710" i="2"/>
  <c r="AJ710" i="2"/>
  <c r="AH710" i="2"/>
  <c r="Z710" i="2"/>
  <c r="N710" i="2"/>
  <c r="J710" i="2"/>
  <c r="F710" i="2"/>
  <c r="E710" i="2"/>
  <c r="AP709" i="2"/>
  <c r="AQ709" i="2" s="1"/>
  <c r="AR709" i="2" s="1"/>
  <c r="AN709" i="2"/>
  <c r="AL709" i="2"/>
  <c r="AJ709" i="2"/>
  <c r="AH709" i="2"/>
  <c r="Z709" i="2"/>
  <c r="N709" i="2"/>
  <c r="J709" i="2"/>
  <c r="F709" i="2"/>
  <c r="E709" i="2"/>
  <c r="AP708" i="2"/>
  <c r="AQ708" i="2" s="1"/>
  <c r="AR708" i="2" s="1"/>
  <c r="AN708" i="2"/>
  <c r="AL708" i="2"/>
  <c r="AJ708" i="2"/>
  <c r="AH708" i="2"/>
  <c r="Z708" i="2"/>
  <c r="N708" i="2"/>
  <c r="J708" i="2"/>
  <c r="F708" i="2"/>
  <c r="E708" i="2"/>
  <c r="AP707" i="2"/>
  <c r="AQ707" i="2" s="1"/>
  <c r="AR707" i="2" s="1"/>
  <c r="AN707" i="2"/>
  <c r="AL707" i="2"/>
  <c r="AJ707" i="2"/>
  <c r="AH707" i="2"/>
  <c r="Z707" i="2"/>
  <c r="N707" i="2"/>
  <c r="J707" i="2"/>
  <c r="F707" i="2"/>
  <c r="E707" i="2"/>
  <c r="AP706" i="2"/>
  <c r="AQ706" i="2" s="1"/>
  <c r="AR706" i="2" s="1"/>
  <c r="AN706" i="2"/>
  <c r="AL706" i="2"/>
  <c r="AJ706" i="2"/>
  <c r="AH706" i="2"/>
  <c r="Z706" i="2"/>
  <c r="N706" i="2"/>
  <c r="J706" i="2"/>
  <c r="F706" i="2"/>
  <c r="E706" i="2"/>
  <c r="AP705" i="2"/>
  <c r="AQ705" i="2" s="1"/>
  <c r="AR705" i="2" s="1"/>
  <c r="AN705" i="2"/>
  <c r="AL705" i="2"/>
  <c r="AJ705" i="2"/>
  <c r="AH705" i="2"/>
  <c r="Z705" i="2"/>
  <c r="N705" i="2"/>
  <c r="J705" i="2"/>
  <c r="F705" i="2"/>
  <c r="E705" i="2"/>
  <c r="AP704" i="2"/>
  <c r="AQ704" i="2" s="1"/>
  <c r="AR704" i="2" s="1"/>
  <c r="AN704" i="2"/>
  <c r="AL704" i="2"/>
  <c r="AY733" i="2" s="1"/>
  <c r="AJ704" i="2"/>
  <c r="AH704" i="2"/>
  <c r="Z704" i="2"/>
  <c r="N704" i="2"/>
  <c r="J704" i="2"/>
  <c r="F704" i="2"/>
  <c r="E704" i="2"/>
  <c r="AP703" i="2"/>
  <c r="AQ703" i="2" s="1"/>
  <c r="AR703" i="2" s="1"/>
  <c r="AN703" i="2"/>
  <c r="AL703" i="2"/>
  <c r="AJ703" i="2"/>
  <c r="AH703" i="2"/>
  <c r="Z703" i="2"/>
  <c r="N703" i="2"/>
  <c r="J703" i="2"/>
  <c r="F703" i="2"/>
  <c r="E703" i="2"/>
  <c r="AP702" i="2"/>
  <c r="AQ702" i="2" s="1"/>
  <c r="AR702" i="2" s="1"/>
  <c r="AS702" i="2" s="1"/>
  <c r="AN702" i="2"/>
  <c r="AL702" i="2"/>
  <c r="AJ702" i="2"/>
  <c r="AH702" i="2"/>
  <c r="Z702" i="2"/>
  <c r="N702" i="2"/>
  <c r="J702" i="2"/>
  <c r="F702" i="2"/>
  <c r="E702" i="2"/>
  <c r="AP701" i="2"/>
  <c r="AQ701" i="2" s="1"/>
  <c r="AR701" i="2" s="1"/>
  <c r="AS701" i="2" s="1"/>
  <c r="AN701" i="2"/>
  <c r="AL701" i="2"/>
  <c r="AJ701" i="2"/>
  <c r="AH701" i="2"/>
  <c r="Z701" i="2"/>
  <c r="N701" i="2"/>
  <c r="J701" i="2"/>
  <c r="F701" i="2"/>
  <c r="E701" i="2"/>
  <c r="AP700" i="2"/>
  <c r="AQ700" i="2" s="1"/>
  <c r="AR700" i="2" s="1"/>
  <c r="AN700" i="2"/>
  <c r="AL700" i="2"/>
  <c r="AJ700" i="2"/>
  <c r="AH700" i="2"/>
  <c r="Z700" i="2"/>
  <c r="N700" i="2"/>
  <c r="J700" i="2"/>
  <c r="F700" i="2"/>
  <c r="E700" i="2"/>
  <c r="AQ699" i="2"/>
  <c r="AR699" i="2" s="1"/>
  <c r="AS699" i="2" s="1"/>
  <c r="AP699" i="2"/>
  <c r="AN699" i="2"/>
  <c r="AL699" i="2"/>
  <c r="AJ699" i="2"/>
  <c r="AH699" i="2"/>
  <c r="Z699" i="2"/>
  <c r="N699" i="2"/>
  <c r="J699" i="2"/>
  <c r="F699" i="2"/>
  <c r="E699" i="2"/>
  <c r="AP698" i="2"/>
  <c r="AQ698" i="2" s="1"/>
  <c r="AR698" i="2" s="1"/>
  <c r="AN698" i="2"/>
  <c r="AL698" i="2"/>
  <c r="AJ698" i="2"/>
  <c r="AH698" i="2"/>
  <c r="Z698" i="2"/>
  <c r="N698" i="2"/>
  <c r="J698" i="2"/>
  <c r="F698" i="2"/>
  <c r="E698" i="2"/>
  <c r="AP697" i="2"/>
  <c r="AQ697" i="2" s="1"/>
  <c r="AR697" i="2" s="1"/>
  <c r="AN697" i="2"/>
  <c r="AL697" i="2"/>
  <c r="AJ697" i="2"/>
  <c r="AH697" i="2"/>
  <c r="Z697" i="2"/>
  <c r="N697" i="2"/>
  <c r="J697" i="2"/>
  <c r="F697" i="2"/>
  <c r="E697" i="2"/>
  <c r="AP696" i="2"/>
  <c r="AQ696" i="2" s="1"/>
  <c r="AR696" i="2" s="1"/>
  <c r="AN696" i="2"/>
  <c r="AL696" i="2"/>
  <c r="AJ696" i="2"/>
  <c r="AH696" i="2"/>
  <c r="Z696" i="2"/>
  <c r="N696" i="2"/>
  <c r="J696" i="2"/>
  <c r="F696" i="2"/>
  <c r="E696" i="2"/>
  <c r="AP695" i="2"/>
  <c r="AQ695" i="2" s="1"/>
  <c r="AR695" i="2" s="1"/>
  <c r="AN695" i="2"/>
  <c r="AL695" i="2"/>
  <c r="AJ695" i="2"/>
  <c r="AH695" i="2"/>
  <c r="Z695" i="2"/>
  <c r="N695" i="2"/>
  <c r="J695" i="2"/>
  <c r="F695" i="2"/>
  <c r="E695" i="2"/>
  <c r="AP694" i="2"/>
  <c r="AQ694" i="2" s="1"/>
  <c r="AR694" i="2" s="1"/>
  <c r="AN694" i="2"/>
  <c r="AL694" i="2"/>
  <c r="AJ694" i="2"/>
  <c r="AH694" i="2"/>
  <c r="Z694" i="2"/>
  <c r="N694" i="2"/>
  <c r="J694" i="2"/>
  <c r="F694" i="2"/>
  <c r="E694" i="2"/>
  <c r="AP693" i="2"/>
  <c r="AQ693" i="2" s="1"/>
  <c r="AR693" i="2" s="1"/>
  <c r="AW693" i="2" s="1"/>
  <c r="AN693" i="2"/>
  <c r="AL693" i="2"/>
  <c r="AJ693" i="2"/>
  <c r="AH693" i="2"/>
  <c r="Z693" i="2"/>
  <c r="N693" i="2"/>
  <c r="J693" i="2"/>
  <c r="F693" i="2"/>
  <c r="E693" i="2"/>
  <c r="AP692" i="2"/>
  <c r="AQ692" i="2" s="1"/>
  <c r="AR692" i="2" s="1"/>
  <c r="AN692" i="2"/>
  <c r="AL692" i="2"/>
  <c r="AJ692" i="2"/>
  <c r="AH692" i="2"/>
  <c r="Z692" i="2"/>
  <c r="N692" i="2"/>
  <c r="J692" i="2"/>
  <c r="F692" i="2"/>
  <c r="E692" i="2"/>
  <c r="AP691" i="2"/>
  <c r="AQ691" i="2" s="1"/>
  <c r="AR691" i="2" s="1"/>
  <c r="AN691" i="2"/>
  <c r="AL691" i="2"/>
  <c r="AJ691" i="2"/>
  <c r="AH691" i="2"/>
  <c r="Z691" i="2"/>
  <c r="N691" i="2"/>
  <c r="J691" i="2"/>
  <c r="F691" i="2"/>
  <c r="E691" i="2"/>
  <c r="AP690" i="2"/>
  <c r="AQ690" i="2" s="1"/>
  <c r="AR690" i="2" s="1"/>
  <c r="AU690" i="2" s="1"/>
  <c r="AN690" i="2"/>
  <c r="AL690" i="2"/>
  <c r="AJ690" i="2"/>
  <c r="AH690" i="2"/>
  <c r="Z690" i="2"/>
  <c r="N690" i="2"/>
  <c r="J690" i="2"/>
  <c r="F690" i="2"/>
  <c r="E690" i="2"/>
  <c r="AP689" i="2"/>
  <c r="AQ689" i="2" s="1"/>
  <c r="AR689" i="2" s="1"/>
  <c r="AN689" i="2"/>
  <c r="AL689" i="2"/>
  <c r="AJ689" i="2"/>
  <c r="AH689" i="2"/>
  <c r="Z689" i="2"/>
  <c r="N689" i="2"/>
  <c r="J689" i="2"/>
  <c r="F689" i="2"/>
  <c r="E689" i="2"/>
  <c r="AP688" i="2"/>
  <c r="AQ688" i="2" s="1"/>
  <c r="AR688" i="2" s="1"/>
  <c r="AN688" i="2"/>
  <c r="AL688" i="2"/>
  <c r="AJ688" i="2"/>
  <c r="AH688" i="2"/>
  <c r="Z688" i="2"/>
  <c r="N688" i="2"/>
  <c r="J688" i="2"/>
  <c r="F688" i="2"/>
  <c r="E688" i="2"/>
  <c r="AP687" i="2"/>
  <c r="AQ687" i="2" s="1"/>
  <c r="AR687" i="2" s="1"/>
  <c r="AN687" i="2"/>
  <c r="AL687" i="2"/>
  <c r="AJ687" i="2"/>
  <c r="AH687" i="2"/>
  <c r="Z687" i="2"/>
  <c r="N687" i="2"/>
  <c r="J687" i="2"/>
  <c r="F687" i="2"/>
  <c r="E687" i="2"/>
  <c r="AP686" i="2"/>
  <c r="AQ686" i="2" s="1"/>
  <c r="AR686" i="2" s="1"/>
  <c r="AU686" i="2" s="1"/>
  <c r="AN686" i="2"/>
  <c r="AL686" i="2"/>
  <c r="AJ686" i="2"/>
  <c r="AH686" i="2"/>
  <c r="Z686" i="2"/>
  <c r="N686" i="2"/>
  <c r="J686" i="2"/>
  <c r="F686" i="2"/>
  <c r="E686" i="2"/>
  <c r="AP685" i="2"/>
  <c r="AQ685" i="2" s="1"/>
  <c r="AR685" i="2" s="1"/>
  <c r="AU685" i="2" s="1"/>
  <c r="AN685" i="2"/>
  <c r="AL685" i="2"/>
  <c r="AJ685" i="2"/>
  <c r="AH685" i="2"/>
  <c r="Z685" i="2"/>
  <c r="N685" i="2"/>
  <c r="J685" i="2"/>
  <c r="F685" i="2"/>
  <c r="E685" i="2"/>
  <c r="AP684" i="2"/>
  <c r="AQ684" i="2" s="1"/>
  <c r="AR684" i="2" s="1"/>
  <c r="AN684" i="2"/>
  <c r="AL684" i="2"/>
  <c r="AJ684" i="2"/>
  <c r="AH684" i="2"/>
  <c r="Z684" i="2"/>
  <c r="N684" i="2"/>
  <c r="J684" i="2"/>
  <c r="F684" i="2"/>
  <c r="E684" i="2"/>
  <c r="AP683" i="2"/>
  <c r="AQ683" i="2" s="1"/>
  <c r="AR683" i="2" s="1"/>
  <c r="AN683" i="2"/>
  <c r="AL683" i="2"/>
  <c r="AJ683" i="2"/>
  <c r="AH683" i="2"/>
  <c r="Z683" i="2"/>
  <c r="N683" i="2"/>
  <c r="J683" i="2"/>
  <c r="F683" i="2"/>
  <c r="E683" i="2"/>
  <c r="AP682" i="2"/>
  <c r="AQ682" i="2" s="1"/>
  <c r="AR682" i="2" s="1"/>
  <c r="AW682" i="2" s="1"/>
  <c r="AN682" i="2"/>
  <c r="AL682" i="2"/>
  <c r="AJ682" i="2"/>
  <c r="AH682" i="2"/>
  <c r="Z682" i="2"/>
  <c r="N682" i="2"/>
  <c r="J682" i="2"/>
  <c r="F682" i="2"/>
  <c r="E682" i="2"/>
  <c r="AP681" i="2"/>
  <c r="AQ681" i="2" s="1"/>
  <c r="AR681" i="2" s="1"/>
  <c r="AN681" i="2"/>
  <c r="AL681" i="2"/>
  <c r="AJ681" i="2"/>
  <c r="AH681" i="2"/>
  <c r="Z681" i="2"/>
  <c r="N681" i="2"/>
  <c r="J681" i="2"/>
  <c r="F681" i="2"/>
  <c r="E681" i="2"/>
  <c r="AP680" i="2"/>
  <c r="AQ680" i="2" s="1"/>
  <c r="AR680" i="2" s="1"/>
  <c r="AN680" i="2"/>
  <c r="AL680" i="2"/>
  <c r="AJ680" i="2"/>
  <c r="AH680" i="2"/>
  <c r="Z680" i="2"/>
  <c r="N680" i="2"/>
  <c r="J680" i="2"/>
  <c r="F680" i="2"/>
  <c r="E680" i="2"/>
  <c r="AP679" i="2"/>
  <c r="AQ679" i="2" s="1"/>
  <c r="AR679" i="2" s="1"/>
  <c r="AN679" i="2"/>
  <c r="AL679" i="2"/>
  <c r="AJ679" i="2"/>
  <c r="AH679" i="2"/>
  <c r="Z679" i="2"/>
  <c r="N679" i="2"/>
  <c r="J679" i="2"/>
  <c r="F679" i="2"/>
  <c r="E679" i="2"/>
  <c r="AP678" i="2"/>
  <c r="AQ678" i="2" s="1"/>
  <c r="AR678" i="2" s="1"/>
  <c r="AS678" i="2" s="1"/>
  <c r="AN678" i="2"/>
  <c r="AL678" i="2"/>
  <c r="AJ678" i="2"/>
  <c r="AH678" i="2"/>
  <c r="Z678" i="2"/>
  <c r="N678" i="2"/>
  <c r="J678" i="2"/>
  <c r="F678" i="2"/>
  <c r="E678" i="2"/>
  <c r="AP677" i="2"/>
  <c r="AQ677" i="2" s="1"/>
  <c r="AR677" i="2" s="1"/>
  <c r="AS677" i="2" s="1"/>
  <c r="AN677" i="2"/>
  <c r="AL677" i="2"/>
  <c r="AJ677" i="2"/>
  <c r="AH677" i="2"/>
  <c r="Z677" i="2"/>
  <c r="N677" i="2"/>
  <c r="J677" i="2"/>
  <c r="F677" i="2"/>
  <c r="E677" i="2"/>
  <c r="AP676" i="2"/>
  <c r="AQ676" i="2" s="1"/>
  <c r="AR676" i="2" s="1"/>
  <c r="AS676" i="2" s="1"/>
  <c r="AN676" i="2"/>
  <c r="AL676" i="2"/>
  <c r="AJ676" i="2"/>
  <c r="AH676" i="2"/>
  <c r="Z676" i="2"/>
  <c r="N676" i="2"/>
  <c r="J676" i="2"/>
  <c r="F676" i="2"/>
  <c r="E676" i="2"/>
  <c r="AP675" i="2"/>
  <c r="AQ675" i="2" s="1"/>
  <c r="AR675" i="2" s="1"/>
  <c r="AN675" i="2"/>
  <c r="AL675" i="2"/>
  <c r="AJ675" i="2"/>
  <c r="AH675" i="2"/>
  <c r="Z675" i="2"/>
  <c r="N675" i="2"/>
  <c r="J675" i="2"/>
  <c r="F675" i="2"/>
  <c r="E675" i="2"/>
  <c r="AP674" i="2"/>
  <c r="AQ674" i="2" s="1"/>
  <c r="AR674" i="2" s="1"/>
  <c r="AN674" i="2"/>
  <c r="AL674" i="2"/>
  <c r="AJ674" i="2"/>
  <c r="AH674" i="2"/>
  <c r="Z674" i="2"/>
  <c r="N674" i="2"/>
  <c r="J674" i="2"/>
  <c r="F674" i="2"/>
  <c r="E674" i="2"/>
  <c r="AP673" i="2"/>
  <c r="AQ673" i="2" s="1"/>
  <c r="AR673" i="2" s="1"/>
  <c r="AN673" i="2"/>
  <c r="AL673" i="2"/>
  <c r="AJ673" i="2"/>
  <c r="AH673" i="2"/>
  <c r="Z673" i="2"/>
  <c r="N673" i="2"/>
  <c r="J673" i="2"/>
  <c r="F673" i="2"/>
  <c r="E673" i="2"/>
  <c r="AP672" i="2"/>
  <c r="AQ672" i="2" s="1"/>
  <c r="AR672" i="2" s="1"/>
  <c r="AN672" i="2"/>
  <c r="AL672" i="2"/>
  <c r="AJ672" i="2"/>
  <c r="AH672" i="2"/>
  <c r="Z672" i="2"/>
  <c r="N672" i="2"/>
  <c r="J672" i="2"/>
  <c r="F672" i="2"/>
  <c r="E672" i="2"/>
  <c r="AP671" i="2"/>
  <c r="AQ671" i="2" s="1"/>
  <c r="AR671" i="2" s="1"/>
  <c r="AN671" i="2"/>
  <c r="AL671" i="2"/>
  <c r="AJ671" i="2"/>
  <c r="AH671" i="2"/>
  <c r="Z671" i="2"/>
  <c r="N671" i="2"/>
  <c r="J671" i="2"/>
  <c r="F671" i="2"/>
  <c r="E671" i="2"/>
  <c r="AP670" i="2"/>
  <c r="AQ670" i="2" s="1"/>
  <c r="AR670" i="2" s="1"/>
  <c r="AN670" i="2"/>
  <c r="AL670" i="2"/>
  <c r="AJ670" i="2"/>
  <c r="AH670" i="2"/>
  <c r="Z670" i="2"/>
  <c r="N670" i="2"/>
  <c r="J670" i="2"/>
  <c r="F670" i="2"/>
  <c r="E670" i="2"/>
  <c r="AP669" i="2"/>
  <c r="AQ669" i="2" s="1"/>
  <c r="AR669" i="2" s="1"/>
  <c r="AW669" i="2" s="1"/>
  <c r="AN669" i="2"/>
  <c r="AL669" i="2"/>
  <c r="AJ669" i="2"/>
  <c r="AH669" i="2"/>
  <c r="Z669" i="2"/>
  <c r="N669" i="2"/>
  <c r="J669" i="2"/>
  <c r="F669" i="2"/>
  <c r="E669" i="2"/>
  <c r="AP668" i="2"/>
  <c r="AQ668" i="2" s="1"/>
  <c r="AR668" i="2" s="1"/>
  <c r="AN668" i="2"/>
  <c r="AL668" i="2"/>
  <c r="AJ668" i="2"/>
  <c r="AH668" i="2"/>
  <c r="Z668" i="2"/>
  <c r="N668" i="2"/>
  <c r="J668" i="2"/>
  <c r="F668" i="2"/>
  <c r="E668" i="2"/>
  <c r="AP667" i="2"/>
  <c r="AQ667" i="2" s="1"/>
  <c r="AR667" i="2" s="1"/>
  <c r="AN667" i="2"/>
  <c r="AL667" i="2"/>
  <c r="AJ667" i="2"/>
  <c r="AH667" i="2"/>
  <c r="Z667" i="2"/>
  <c r="N667" i="2"/>
  <c r="J667" i="2"/>
  <c r="F667" i="2"/>
  <c r="E667" i="2"/>
  <c r="AP666" i="2"/>
  <c r="AQ666" i="2" s="1"/>
  <c r="AR666" i="2" s="1"/>
  <c r="AN666" i="2"/>
  <c r="AL666" i="2"/>
  <c r="AJ666" i="2"/>
  <c r="AH666" i="2"/>
  <c r="Z666" i="2"/>
  <c r="N666" i="2"/>
  <c r="J666" i="2"/>
  <c r="F666" i="2"/>
  <c r="E666" i="2"/>
  <c r="AP665" i="2"/>
  <c r="AQ665" i="2" s="1"/>
  <c r="AR665" i="2" s="1"/>
  <c r="AS665" i="2" s="1"/>
  <c r="AN665" i="2"/>
  <c r="AL665" i="2"/>
  <c r="AJ665" i="2"/>
  <c r="AH665" i="2"/>
  <c r="Z665" i="2"/>
  <c r="N665" i="2"/>
  <c r="J665" i="2"/>
  <c r="F665" i="2"/>
  <c r="E665" i="2"/>
  <c r="AP664" i="2"/>
  <c r="AQ664" i="2" s="1"/>
  <c r="AR664" i="2" s="1"/>
  <c r="AU664" i="2" s="1"/>
  <c r="AN664" i="2"/>
  <c r="AL664" i="2"/>
  <c r="AJ664" i="2"/>
  <c r="AH664" i="2"/>
  <c r="Z664" i="2"/>
  <c r="N664" i="2"/>
  <c r="J664" i="2"/>
  <c r="F664" i="2"/>
  <c r="E664" i="2"/>
  <c r="AP663" i="2"/>
  <c r="AQ663" i="2" s="1"/>
  <c r="AR663" i="2" s="1"/>
  <c r="AS663" i="2" s="1"/>
  <c r="AN663" i="2"/>
  <c r="AL663" i="2"/>
  <c r="AY692" i="2" s="1"/>
  <c r="AJ663" i="2"/>
  <c r="AH663" i="2"/>
  <c r="Z663" i="2"/>
  <c r="N663" i="2"/>
  <c r="J663" i="2"/>
  <c r="F663" i="2"/>
  <c r="E663" i="2"/>
  <c r="AP662" i="2"/>
  <c r="AQ662" i="2" s="1"/>
  <c r="AR662" i="2" s="1"/>
  <c r="AN662" i="2"/>
  <c r="AL662" i="2"/>
  <c r="AJ662" i="2"/>
  <c r="AH662" i="2"/>
  <c r="Z662" i="2"/>
  <c r="N662" i="2"/>
  <c r="J662" i="2"/>
  <c r="F662" i="2"/>
  <c r="E662" i="2"/>
  <c r="AP661" i="2"/>
  <c r="AQ661" i="2" s="1"/>
  <c r="AR661" i="2" s="1"/>
  <c r="AN661" i="2"/>
  <c r="AL661" i="2"/>
  <c r="AJ661" i="2"/>
  <c r="AH661" i="2"/>
  <c r="Z661" i="2"/>
  <c r="N661" i="2"/>
  <c r="J661" i="2"/>
  <c r="F661" i="2"/>
  <c r="E661" i="2"/>
  <c r="AP660" i="2"/>
  <c r="AQ660" i="2" s="1"/>
  <c r="AR660" i="2" s="1"/>
  <c r="AW660" i="2" s="1"/>
  <c r="AN660" i="2"/>
  <c r="AL660" i="2"/>
  <c r="AJ660" i="2"/>
  <c r="AH660" i="2"/>
  <c r="Z660" i="2"/>
  <c r="N660" i="2"/>
  <c r="J660" i="2"/>
  <c r="F660" i="2"/>
  <c r="E660" i="2"/>
  <c r="AP659" i="2"/>
  <c r="AQ659" i="2" s="1"/>
  <c r="AR659" i="2" s="1"/>
  <c r="AN659" i="2"/>
  <c r="AL659" i="2"/>
  <c r="AJ659" i="2"/>
  <c r="AH659" i="2"/>
  <c r="Z659" i="2"/>
  <c r="N659" i="2"/>
  <c r="J659" i="2"/>
  <c r="F659" i="2"/>
  <c r="E659" i="2"/>
  <c r="AP658" i="2"/>
  <c r="AQ658" i="2" s="1"/>
  <c r="AR658" i="2" s="1"/>
  <c r="AN658" i="2"/>
  <c r="AL658" i="2"/>
  <c r="AJ658" i="2"/>
  <c r="AH658" i="2"/>
  <c r="Z658" i="2"/>
  <c r="N658" i="2"/>
  <c r="J658" i="2"/>
  <c r="F658" i="2"/>
  <c r="E658" i="2"/>
  <c r="AP657" i="2"/>
  <c r="AQ657" i="2" s="1"/>
  <c r="AR657" i="2" s="1"/>
  <c r="AU657" i="2" s="1"/>
  <c r="AN657" i="2"/>
  <c r="AL657" i="2"/>
  <c r="AJ657" i="2"/>
  <c r="AH657" i="2"/>
  <c r="Z657" i="2"/>
  <c r="N657" i="2"/>
  <c r="J657" i="2"/>
  <c r="F657" i="2"/>
  <c r="E657" i="2"/>
  <c r="AP656" i="2"/>
  <c r="AQ656" i="2" s="1"/>
  <c r="AR656" i="2" s="1"/>
  <c r="AN656" i="2"/>
  <c r="AL656" i="2"/>
  <c r="AJ656" i="2"/>
  <c r="AH656" i="2"/>
  <c r="Z656" i="2"/>
  <c r="N656" i="2"/>
  <c r="J656" i="2"/>
  <c r="F656" i="2"/>
  <c r="E656" i="2"/>
  <c r="AP655" i="2"/>
  <c r="AQ655" i="2" s="1"/>
  <c r="AR655" i="2" s="1"/>
  <c r="AN655" i="2"/>
  <c r="AL655" i="2"/>
  <c r="AJ655" i="2"/>
  <c r="AH655" i="2"/>
  <c r="Z655" i="2"/>
  <c r="N655" i="2"/>
  <c r="J655" i="2"/>
  <c r="F655" i="2"/>
  <c r="E655" i="2"/>
  <c r="AP654" i="2"/>
  <c r="AQ654" i="2" s="1"/>
  <c r="AR654" i="2" s="1"/>
  <c r="AN654" i="2"/>
  <c r="AL654" i="2"/>
  <c r="AJ654" i="2"/>
  <c r="AH654" i="2"/>
  <c r="Z654" i="2"/>
  <c r="N654" i="2"/>
  <c r="J654" i="2"/>
  <c r="F654" i="2"/>
  <c r="E654" i="2"/>
  <c r="AP653" i="2"/>
  <c r="AQ653" i="2" s="1"/>
  <c r="AR653" i="2" s="1"/>
  <c r="AN653" i="2"/>
  <c r="AL653" i="2"/>
  <c r="AJ653" i="2"/>
  <c r="AH653" i="2"/>
  <c r="Z653" i="2"/>
  <c r="N653" i="2"/>
  <c r="J653" i="2"/>
  <c r="F653" i="2"/>
  <c r="E653" i="2"/>
  <c r="AP652" i="2"/>
  <c r="AQ652" i="2" s="1"/>
  <c r="AR652" i="2" s="1"/>
  <c r="AN652" i="2"/>
  <c r="AL652" i="2"/>
  <c r="AJ652" i="2"/>
  <c r="AH652" i="2"/>
  <c r="Z652" i="2"/>
  <c r="N652" i="2"/>
  <c r="J652" i="2"/>
  <c r="F652" i="2"/>
  <c r="E652" i="2"/>
  <c r="AP651" i="2"/>
  <c r="AQ651" i="2" s="1"/>
  <c r="AR651" i="2" s="1"/>
  <c r="AW651" i="2" s="1"/>
  <c r="AN651" i="2"/>
  <c r="AL651" i="2"/>
  <c r="AJ651" i="2"/>
  <c r="AH651" i="2"/>
  <c r="Z651" i="2"/>
  <c r="N651" i="2"/>
  <c r="J651" i="2"/>
  <c r="F651" i="2"/>
  <c r="E651" i="2"/>
  <c r="AP650" i="2"/>
  <c r="AQ650" i="2" s="1"/>
  <c r="AR650" i="2" s="1"/>
  <c r="AS650" i="2" s="1"/>
  <c r="AN650" i="2"/>
  <c r="AL650" i="2"/>
  <c r="AJ650" i="2"/>
  <c r="AH650" i="2"/>
  <c r="Z650" i="2"/>
  <c r="N650" i="2"/>
  <c r="J650" i="2"/>
  <c r="F650" i="2"/>
  <c r="E650" i="2"/>
  <c r="AP649" i="2"/>
  <c r="AQ649" i="2" s="1"/>
  <c r="AR649" i="2" s="1"/>
  <c r="AU649" i="2" s="1"/>
  <c r="AN649" i="2"/>
  <c r="AL649" i="2"/>
  <c r="AJ649" i="2"/>
  <c r="AH649" i="2"/>
  <c r="Z649" i="2"/>
  <c r="N649" i="2"/>
  <c r="J649" i="2"/>
  <c r="F649" i="2"/>
  <c r="E649" i="2"/>
  <c r="AP648" i="2"/>
  <c r="AQ648" i="2" s="1"/>
  <c r="AR648" i="2" s="1"/>
  <c r="AN648" i="2"/>
  <c r="AL648" i="2"/>
  <c r="AJ648" i="2"/>
  <c r="AH648" i="2"/>
  <c r="Z648" i="2"/>
  <c r="N648" i="2"/>
  <c r="J648" i="2"/>
  <c r="F648" i="2"/>
  <c r="E648" i="2"/>
  <c r="AP647" i="2"/>
  <c r="AQ647" i="2" s="1"/>
  <c r="AR647" i="2" s="1"/>
  <c r="AN647" i="2"/>
  <c r="AL647" i="2"/>
  <c r="AJ647" i="2"/>
  <c r="AH647" i="2"/>
  <c r="Z647" i="2"/>
  <c r="N647" i="2"/>
  <c r="J647" i="2"/>
  <c r="F647" i="2"/>
  <c r="E647" i="2"/>
  <c r="AP646" i="2"/>
  <c r="AQ646" i="2" s="1"/>
  <c r="AR646" i="2" s="1"/>
  <c r="AN646" i="2"/>
  <c r="AL646" i="2"/>
  <c r="AJ646" i="2"/>
  <c r="AH646" i="2"/>
  <c r="Z646" i="2"/>
  <c r="N646" i="2"/>
  <c r="J646" i="2"/>
  <c r="F646" i="2"/>
  <c r="E646" i="2"/>
  <c r="AP645" i="2"/>
  <c r="AQ645" i="2" s="1"/>
  <c r="AR645" i="2" s="1"/>
  <c r="AN645" i="2"/>
  <c r="AL645" i="2"/>
  <c r="AJ645" i="2"/>
  <c r="AH645" i="2"/>
  <c r="Z645" i="2"/>
  <c r="N645" i="2"/>
  <c r="J645" i="2"/>
  <c r="F645" i="2"/>
  <c r="E645" i="2"/>
  <c r="AP644" i="2"/>
  <c r="AQ644" i="2" s="1"/>
  <c r="AR644" i="2" s="1"/>
  <c r="AN644" i="2"/>
  <c r="AL644" i="2"/>
  <c r="AY673" i="2" s="1"/>
  <c r="AJ644" i="2"/>
  <c r="AH644" i="2"/>
  <c r="Z644" i="2"/>
  <c r="N644" i="2"/>
  <c r="J644" i="2"/>
  <c r="F644" i="2"/>
  <c r="E644" i="2"/>
  <c r="AP643" i="2"/>
  <c r="AQ643" i="2" s="1"/>
  <c r="AR643" i="2" s="1"/>
  <c r="AU643" i="2" s="1"/>
  <c r="AN643" i="2"/>
  <c r="AL643" i="2"/>
  <c r="AJ643" i="2"/>
  <c r="AH643" i="2"/>
  <c r="Z643" i="2"/>
  <c r="N643" i="2"/>
  <c r="J643" i="2"/>
  <c r="F643" i="2"/>
  <c r="E643" i="2"/>
  <c r="AP642" i="2"/>
  <c r="AQ642" i="2" s="1"/>
  <c r="AR642" i="2" s="1"/>
  <c r="AB642" i="2" s="1"/>
  <c r="AN642" i="2"/>
  <c r="AL642" i="2"/>
  <c r="AJ642" i="2"/>
  <c r="AH642" i="2"/>
  <c r="Z642" i="2"/>
  <c r="N642" i="2"/>
  <c r="J642" i="2"/>
  <c r="F642" i="2"/>
  <c r="E642" i="2"/>
  <c r="AP641" i="2"/>
  <c r="AQ641" i="2" s="1"/>
  <c r="AR641" i="2" s="1"/>
  <c r="AN641" i="2"/>
  <c r="AL641" i="2"/>
  <c r="AJ641" i="2"/>
  <c r="AH641" i="2"/>
  <c r="Z641" i="2"/>
  <c r="N641" i="2"/>
  <c r="J641" i="2"/>
  <c r="F641" i="2"/>
  <c r="E641" i="2"/>
  <c r="AP640" i="2"/>
  <c r="AQ640" i="2" s="1"/>
  <c r="AR640" i="2" s="1"/>
  <c r="AN640" i="2"/>
  <c r="AL640" i="2"/>
  <c r="AJ640" i="2"/>
  <c r="AH640" i="2"/>
  <c r="Z640" i="2"/>
  <c r="N640" i="2"/>
  <c r="J640" i="2"/>
  <c r="F640" i="2"/>
  <c r="E640" i="2"/>
  <c r="G641" i="2" s="1"/>
  <c r="AP639" i="2"/>
  <c r="AQ639" i="2" s="1"/>
  <c r="AR639" i="2" s="1"/>
  <c r="AN639" i="2"/>
  <c r="AL639" i="2"/>
  <c r="AJ639" i="2"/>
  <c r="AH639" i="2"/>
  <c r="Z639" i="2"/>
  <c r="N639" i="2"/>
  <c r="J639" i="2"/>
  <c r="F639" i="2"/>
  <c r="E639" i="2"/>
  <c r="AP638" i="2"/>
  <c r="AQ638" i="2" s="1"/>
  <c r="AR638" i="2" s="1"/>
  <c r="AN638" i="2"/>
  <c r="AL638" i="2"/>
  <c r="AJ638" i="2"/>
  <c r="AH638" i="2"/>
  <c r="Z638" i="2"/>
  <c r="N638" i="2"/>
  <c r="J638" i="2"/>
  <c r="F638" i="2"/>
  <c r="E638" i="2"/>
  <c r="AP637" i="2"/>
  <c r="AQ637" i="2" s="1"/>
  <c r="AR637" i="2" s="1"/>
  <c r="AN637" i="2"/>
  <c r="AL637" i="2"/>
  <c r="AJ637" i="2"/>
  <c r="AH637" i="2"/>
  <c r="Z637" i="2"/>
  <c r="N637" i="2"/>
  <c r="J637" i="2"/>
  <c r="F637" i="2"/>
  <c r="E637" i="2"/>
  <c r="AP636" i="2"/>
  <c r="AQ636" i="2" s="1"/>
  <c r="AR636" i="2" s="1"/>
  <c r="AN636" i="2"/>
  <c r="AL636" i="2"/>
  <c r="AJ636" i="2"/>
  <c r="AH636" i="2"/>
  <c r="Z636" i="2"/>
  <c r="N636" i="2"/>
  <c r="J636" i="2"/>
  <c r="F636" i="2"/>
  <c r="E636" i="2"/>
  <c r="AP635" i="2"/>
  <c r="AQ635" i="2" s="1"/>
  <c r="AR635" i="2" s="1"/>
  <c r="AN635" i="2"/>
  <c r="AL635" i="2"/>
  <c r="AJ635" i="2"/>
  <c r="AH635" i="2"/>
  <c r="Z635" i="2"/>
  <c r="N635" i="2"/>
  <c r="J635" i="2"/>
  <c r="F635" i="2"/>
  <c r="E635" i="2"/>
  <c r="AP634" i="2"/>
  <c r="AQ634" i="2" s="1"/>
  <c r="AR634" i="2" s="1"/>
  <c r="AN634" i="2"/>
  <c r="AL634" i="2"/>
  <c r="AJ634" i="2"/>
  <c r="AH634" i="2"/>
  <c r="Z634" i="2"/>
  <c r="N634" i="2"/>
  <c r="J634" i="2"/>
  <c r="F634" i="2"/>
  <c r="E634" i="2"/>
  <c r="AP633" i="2"/>
  <c r="AQ633" i="2" s="1"/>
  <c r="AR633" i="2" s="1"/>
  <c r="AN633" i="2"/>
  <c r="AL633" i="2"/>
  <c r="AJ633" i="2"/>
  <c r="AH633" i="2"/>
  <c r="Z633" i="2"/>
  <c r="N633" i="2"/>
  <c r="J633" i="2"/>
  <c r="F633" i="2"/>
  <c r="E633" i="2"/>
  <c r="G634" i="2" s="1"/>
  <c r="AP632" i="2"/>
  <c r="AQ632" i="2" s="1"/>
  <c r="AR632" i="2" s="1"/>
  <c r="AN632" i="2"/>
  <c r="AL632" i="2"/>
  <c r="AJ632" i="2"/>
  <c r="AH632" i="2"/>
  <c r="Z632" i="2"/>
  <c r="N632" i="2"/>
  <c r="J632" i="2"/>
  <c r="F632" i="2"/>
  <c r="E632" i="2"/>
  <c r="AP631" i="2"/>
  <c r="AQ631" i="2" s="1"/>
  <c r="AR631" i="2" s="1"/>
  <c r="AN631" i="2"/>
  <c r="AL631" i="2"/>
  <c r="AJ631" i="2"/>
  <c r="AH631" i="2"/>
  <c r="Z631" i="2"/>
  <c r="N631" i="2"/>
  <c r="J631" i="2"/>
  <c r="F631" i="2"/>
  <c r="E631" i="2"/>
  <c r="AP630" i="2"/>
  <c r="AQ630" i="2" s="1"/>
  <c r="AR630" i="2" s="1"/>
  <c r="AN630" i="2"/>
  <c r="AL630" i="2"/>
  <c r="AJ630" i="2"/>
  <c r="AH630" i="2"/>
  <c r="Z630" i="2"/>
  <c r="N630" i="2"/>
  <c r="J630" i="2"/>
  <c r="F630" i="2"/>
  <c r="E630" i="2"/>
  <c r="AP629" i="2"/>
  <c r="AQ629" i="2" s="1"/>
  <c r="AR629" i="2" s="1"/>
  <c r="AN629" i="2"/>
  <c r="AL629" i="2"/>
  <c r="AJ629" i="2"/>
  <c r="AH629" i="2"/>
  <c r="Z629" i="2"/>
  <c r="N629" i="2"/>
  <c r="J629" i="2"/>
  <c r="F629" i="2"/>
  <c r="E629" i="2"/>
  <c r="AP628" i="2"/>
  <c r="AQ628" i="2" s="1"/>
  <c r="AR628" i="2" s="1"/>
  <c r="AN628" i="2"/>
  <c r="AL628" i="2"/>
  <c r="AJ628" i="2"/>
  <c r="AH628" i="2"/>
  <c r="Z628" i="2"/>
  <c r="N628" i="2"/>
  <c r="J628" i="2"/>
  <c r="F628" i="2"/>
  <c r="E628" i="2"/>
  <c r="AP627" i="2"/>
  <c r="AQ627" i="2" s="1"/>
  <c r="AR627" i="2" s="1"/>
  <c r="AN627" i="2"/>
  <c r="AL627" i="2"/>
  <c r="AJ627" i="2"/>
  <c r="AH627" i="2"/>
  <c r="Z627" i="2"/>
  <c r="N627" i="2"/>
  <c r="J627" i="2"/>
  <c r="F627" i="2"/>
  <c r="E627" i="2"/>
  <c r="AP626" i="2"/>
  <c r="AQ626" i="2" s="1"/>
  <c r="AR626" i="2" s="1"/>
  <c r="AN626" i="2"/>
  <c r="AL626" i="2"/>
  <c r="AJ626" i="2"/>
  <c r="AH626" i="2"/>
  <c r="Z626" i="2"/>
  <c r="N626" i="2"/>
  <c r="J626" i="2"/>
  <c r="F626" i="2"/>
  <c r="E626" i="2"/>
  <c r="AP625" i="2"/>
  <c r="AQ625" i="2" s="1"/>
  <c r="AR625" i="2" s="1"/>
  <c r="AS625" i="2" s="1"/>
  <c r="AN625" i="2"/>
  <c r="AL625" i="2"/>
  <c r="AJ625" i="2"/>
  <c r="AH625" i="2"/>
  <c r="Z625" i="2"/>
  <c r="N625" i="2"/>
  <c r="J625" i="2"/>
  <c r="F625" i="2"/>
  <c r="E625" i="2"/>
  <c r="AP624" i="2"/>
  <c r="AQ624" i="2" s="1"/>
  <c r="AR624" i="2" s="1"/>
  <c r="AN624" i="2"/>
  <c r="AL624" i="2"/>
  <c r="AJ624" i="2"/>
  <c r="AH624" i="2"/>
  <c r="Z624" i="2"/>
  <c r="N624" i="2"/>
  <c r="J624" i="2"/>
  <c r="F624" i="2"/>
  <c r="E624" i="2"/>
  <c r="AP623" i="2"/>
  <c r="AQ623" i="2" s="1"/>
  <c r="AR623" i="2" s="1"/>
  <c r="AN623" i="2"/>
  <c r="AL623" i="2"/>
  <c r="AY652" i="2" s="1"/>
  <c r="AJ623" i="2"/>
  <c r="AH623" i="2"/>
  <c r="Z623" i="2"/>
  <c r="N623" i="2"/>
  <c r="J623" i="2"/>
  <c r="F623" i="2"/>
  <c r="E623" i="2"/>
  <c r="AP622" i="2"/>
  <c r="AQ622" i="2" s="1"/>
  <c r="AR622" i="2" s="1"/>
  <c r="AN622" i="2"/>
  <c r="AL622" i="2"/>
  <c r="AJ622" i="2"/>
  <c r="AH622" i="2"/>
  <c r="Z622" i="2"/>
  <c r="N622" i="2"/>
  <c r="J622" i="2"/>
  <c r="F622" i="2"/>
  <c r="E622" i="2"/>
  <c r="AP621" i="2"/>
  <c r="AQ621" i="2" s="1"/>
  <c r="AR621" i="2" s="1"/>
  <c r="AW621" i="2" s="1"/>
  <c r="AN621" i="2"/>
  <c r="AL621" i="2"/>
  <c r="AJ621" i="2"/>
  <c r="AH621" i="2"/>
  <c r="Z621" i="2"/>
  <c r="N621" i="2"/>
  <c r="J621" i="2"/>
  <c r="F621" i="2"/>
  <c r="E621" i="2"/>
  <c r="AP620" i="2"/>
  <c r="AQ620" i="2" s="1"/>
  <c r="AR620" i="2" s="1"/>
  <c r="AN620" i="2"/>
  <c r="AL620" i="2"/>
  <c r="AJ620" i="2"/>
  <c r="AH620" i="2"/>
  <c r="Z620" i="2"/>
  <c r="N620" i="2"/>
  <c r="J620" i="2"/>
  <c r="F620" i="2"/>
  <c r="E620" i="2"/>
  <c r="AP619" i="2"/>
  <c r="AQ619" i="2" s="1"/>
  <c r="AR619" i="2" s="1"/>
  <c r="AU619" i="2" s="1"/>
  <c r="AN619" i="2"/>
  <c r="AL619" i="2"/>
  <c r="AJ619" i="2"/>
  <c r="AH619" i="2"/>
  <c r="Z619" i="2"/>
  <c r="N619" i="2"/>
  <c r="J619" i="2"/>
  <c r="F619" i="2"/>
  <c r="E619" i="2"/>
  <c r="AP618" i="2"/>
  <c r="AQ618" i="2" s="1"/>
  <c r="AR618" i="2" s="1"/>
  <c r="AN618" i="2"/>
  <c r="AL618" i="2"/>
  <c r="AJ618" i="2"/>
  <c r="AH618" i="2"/>
  <c r="Z618" i="2"/>
  <c r="N618" i="2"/>
  <c r="J618" i="2"/>
  <c r="F618" i="2"/>
  <c r="E618" i="2"/>
  <c r="AP617" i="2"/>
  <c r="AQ617" i="2" s="1"/>
  <c r="AR617" i="2" s="1"/>
  <c r="AN617" i="2"/>
  <c r="AL617" i="2"/>
  <c r="AJ617" i="2"/>
  <c r="AH617" i="2"/>
  <c r="Z617" i="2"/>
  <c r="N617" i="2"/>
  <c r="J617" i="2"/>
  <c r="F617" i="2"/>
  <c r="E617" i="2"/>
  <c r="AP616" i="2"/>
  <c r="AQ616" i="2" s="1"/>
  <c r="AR616" i="2" s="1"/>
  <c r="AN616" i="2"/>
  <c r="AL616" i="2"/>
  <c r="AJ616" i="2"/>
  <c r="AH616" i="2"/>
  <c r="Z616" i="2"/>
  <c r="N616" i="2"/>
  <c r="J616" i="2"/>
  <c r="F616" i="2"/>
  <c r="E616" i="2"/>
  <c r="AP615" i="2"/>
  <c r="AQ615" i="2" s="1"/>
  <c r="AR615" i="2" s="1"/>
  <c r="AN615" i="2"/>
  <c r="AL615" i="2"/>
  <c r="AJ615" i="2"/>
  <c r="AH615" i="2"/>
  <c r="Z615" i="2"/>
  <c r="N615" i="2"/>
  <c r="J615" i="2"/>
  <c r="F615" i="2"/>
  <c r="E615" i="2"/>
  <c r="AP614" i="2"/>
  <c r="AQ614" i="2" s="1"/>
  <c r="AR614" i="2" s="1"/>
  <c r="AU614" i="2" s="1"/>
  <c r="AN614" i="2"/>
  <c r="AL614" i="2"/>
  <c r="AY643" i="2" s="1"/>
  <c r="AJ614" i="2"/>
  <c r="AH614" i="2"/>
  <c r="Z614" i="2"/>
  <c r="N614" i="2"/>
  <c r="J614" i="2"/>
  <c r="F614" i="2"/>
  <c r="E614" i="2"/>
  <c r="AP613" i="2"/>
  <c r="AQ613" i="2" s="1"/>
  <c r="AR613" i="2" s="1"/>
  <c r="AN613" i="2"/>
  <c r="AL613" i="2"/>
  <c r="AJ613" i="2"/>
  <c r="AH613" i="2"/>
  <c r="Z613" i="2"/>
  <c r="N613" i="2"/>
  <c r="J613" i="2"/>
  <c r="F613" i="2"/>
  <c r="E613" i="2"/>
  <c r="AP612" i="2"/>
  <c r="AQ612" i="2" s="1"/>
  <c r="AR612" i="2" s="1"/>
  <c r="AN612" i="2"/>
  <c r="AL612" i="2"/>
  <c r="AJ612" i="2"/>
  <c r="AH612" i="2"/>
  <c r="Z612" i="2"/>
  <c r="N612" i="2"/>
  <c r="J612" i="2"/>
  <c r="F612" i="2"/>
  <c r="E612" i="2"/>
  <c r="AP611" i="2"/>
  <c r="AQ611" i="2" s="1"/>
  <c r="AR611" i="2" s="1"/>
  <c r="AN611" i="2"/>
  <c r="AL611" i="2"/>
  <c r="AJ611" i="2"/>
  <c r="AH611" i="2"/>
  <c r="Z611" i="2"/>
  <c r="N611" i="2"/>
  <c r="J611" i="2"/>
  <c r="F611" i="2"/>
  <c r="E611" i="2"/>
  <c r="AP610" i="2"/>
  <c r="AQ610" i="2" s="1"/>
  <c r="AR610" i="2" s="1"/>
  <c r="AN610" i="2"/>
  <c r="AL610" i="2"/>
  <c r="AJ610" i="2"/>
  <c r="AH610" i="2"/>
  <c r="Z610" i="2"/>
  <c r="N610" i="2"/>
  <c r="J610" i="2"/>
  <c r="F610" i="2"/>
  <c r="E610" i="2"/>
  <c r="AP609" i="2"/>
  <c r="AQ609" i="2" s="1"/>
  <c r="AR609" i="2" s="1"/>
  <c r="AN609" i="2"/>
  <c r="AL609" i="2"/>
  <c r="AJ609" i="2"/>
  <c r="AH609" i="2"/>
  <c r="Z609" i="2"/>
  <c r="N609" i="2"/>
  <c r="J609" i="2"/>
  <c r="F609" i="2"/>
  <c r="E609" i="2"/>
  <c r="AP608" i="2"/>
  <c r="AQ608" i="2" s="1"/>
  <c r="AR608" i="2" s="1"/>
  <c r="AN608" i="2"/>
  <c r="AL608" i="2"/>
  <c r="AJ608" i="2"/>
  <c r="AH608" i="2"/>
  <c r="Z608" i="2"/>
  <c r="N608" i="2"/>
  <c r="J608" i="2"/>
  <c r="F608" i="2"/>
  <c r="E608" i="2"/>
  <c r="AP607" i="2"/>
  <c r="AQ607" i="2" s="1"/>
  <c r="AR607" i="2" s="1"/>
  <c r="AN607" i="2"/>
  <c r="AL607" i="2"/>
  <c r="AJ607" i="2"/>
  <c r="AH607" i="2"/>
  <c r="Z607" i="2"/>
  <c r="N607" i="2"/>
  <c r="J607" i="2"/>
  <c r="F607" i="2"/>
  <c r="E607" i="2"/>
  <c r="AP606" i="2"/>
  <c r="AQ606" i="2" s="1"/>
  <c r="AR606" i="2" s="1"/>
  <c r="AN606" i="2"/>
  <c r="AL606" i="2"/>
  <c r="AY635" i="2" s="1"/>
  <c r="AJ606" i="2"/>
  <c r="AH606" i="2"/>
  <c r="Z606" i="2"/>
  <c r="N606" i="2"/>
  <c r="J606" i="2"/>
  <c r="F606" i="2"/>
  <c r="E606" i="2"/>
  <c r="AP605" i="2"/>
  <c r="AQ605" i="2" s="1"/>
  <c r="AR605" i="2" s="1"/>
  <c r="AN605" i="2"/>
  <c r="AL605" i="2"/>
  <c r="AJ605" i="2"/>
  <c r="AH605" i="2"/>
  <c r="Z605" i="2"/>
  <c r="N605" i="2"/>
  <c r="J605" i="2"/>
  <c r="F605" i="2"/>
  <c r="E605" i="2"/>
  <c r="AP604" i="2"/>
  <c r="AQ604" i="2" s="1"/>
  <c r="AR604" i="2" s="1"/>
  <c r="AS604" i="2" s="1"/>
  <c r="AN604" i="2"/>
  <c r="AL604" i="2"/>
  <c r="AJ604" i="2"/>
  <c r="AH604" i="2"/>
  <c r="Z604" i="2"/>
  <c r="N604" i="2"/>
  <c r="J604" i="2"/>
  <c r="F604" i="2"/>
  <c r="E604" i="2"/>
  <c r="AP603" i="2"/>
  <c r="AQ603" i="2" s="1"/>
  <c r="AR603" i="2" s="1"/>
  <c r="AN603" i="2"/>
  <c r="AL603" i="2"/>
  <c r="AJ603" i="2"/>
  <c r="AH603" i="2"/>
  <c r="Z603" i="2"/>
  <c r="N603" i="2"/>
  <c r="J603" i="2"/>
  <c r="F603" i="2"/>
  <c r="E603" i="2"/>
  <c r="AP602" i="2"/>
  <c r="AQ602" i="2" s="1"/>
  <c r="AR602" i="2" s="1"/>
  <c r="AN602" i="2"/>
  <c r="AL602" i="2"/>
  <c r="AJ602" i="2"/>
  <c r="AH602" i="2"/>
  <c r="Z602" i="2"/>
  <c r="N602" i="2"/>
  <c r="J602" i="2"/>
  <c r="F602" i="2"/>
  <c r="E602" i="2"/>
  <c r="AP601" i="2"/>
  <c r="AQ601" i="2" s="1"/>
  <c r="AR601" i="2" s="1"/>
  <c r="AW601" i="2" s="1"/>
  <c r="AN601" i="2"/>
  <c r="AL601" i="2"/>
  <c r="AJ601" i="2"/>
  <c r="AH601" i="2"/>
  <c r="Z601" i="2"/>
  <c r="N601" i="2"/>
  <c r="J601" i="2"/>
  <c r="F601" i="2"/>
  <c r="E601" i="2"/>
  <c r="AP600" i="2"/>
  <c r="AQ600" i="2" s="1"/>
  <c r="AR600" i="2" s="1"/>
  <c r="AW600" i="2" s="1"/>
  <c r="AN600" i="2"/>
  <c r="AL600" i="2"/>
  <c r="AJ600" i="2"/>
  <c r="AH600" i="2"/>
  <c r="Z600" i="2"/>
  <c r="N600" i="2"/>
  <c r="J600" i="2"/>
  <c r="F600" i="2"/>
  <c r="E600" i="2"/>
  <c r="G601" i="2" s="1"/>
  <c r="AP599" i="2"/>
  <c r="AQ599" i="2" s="1"/>
  <c r="AR599" i="2" s="1"/>
  <c r="AN599" i="2"/>
  <c r="AL599" i="2"/>
  <c r="AJ599" i="2"/>
  <c r="AH599" i="2"/>
  <c r="Z599" i="2"/>
  <c r="N599" i="2"/>
  <c r="J599" i="2"/>
  <c r="F599" i="2"/>
  <c r="E599" i="2"/>
  <c r="AP598" i="2"/>
  <c r="AQ598" i="2" s="1"/>
  <c r="AR598" i="2" s="1"/>
  <c r="AN598" i="2"/>
  <c r="AL598" i="2"/>
  <c r="AJ598" i="2"/>
  <c r="AH598" i="2"/>
  <c r="Z598" i="2"/>
  <c r="N598" i="2"/>
  <c r="J598" i="2"/>
  <c r="F598" i="2"/>
  <c r="E598" i="2"/>
  <c r="G599" i="2" s="1"/>
  <c r="AP597" i="2"/>
  <c r="AQ597" i="2" s="1"/>
  <c r="AR597" i="2" s="1"/>
  <c r="AN597" i="2"/>
  <c r="AL597" i="2"/>
  <c r="AJ597" i="2"/>
  <c r="AH597" i="2"/>
  <c r="Z597" i="2"/>
  <c r="N597" i="2"/>
  <c r="J597" i="2"/>
  <c r="F597" i="2"/>
  <c r="E597" i="2"/>
  <c r="AP596" i="2"/>
  <c r="AQ596" i="2" s="1"/>
  <c r="AR596" i="2" s="1"/>
  <c r="AN596" i="2"/>
  <c r="AL596" i="2"/>
  <c r="AJ596" i="2"/>
  <c r="AH596" i="2"/>
  <c r="Z596" i="2"/>
  <c r="N596" i="2"/>
  <c r="J596" i="2"/>
  <c r="F596" i="2"/>
  <c r="E596" i="2"/>
  <c r="AP595" i="2"/>
  <c r="AQ595" i="2" s="1"/>
  <c r="AR595" i="2" s="1"/>
  <c r="AN595" i="2"/>
  <c r="AL595" i="2"/>
  <c r="AJ595" i="2"/>
  <c r="AH595" i="2"/>
  <c r="Z595" i="2"/>
  <c r="N595" i="2"/>
  <c r="J595" i="2"/>
  <c r="F595" i="2"/>
  <c r="E595" i="2"/>
  <c r="AP594" i="2"/>
  <c r="AQ594" i="2" s="1"/>
  <c r="AR594" i="2" s="1"/>
  <c r="AN594" i="2"/>
  <c r="AL594" i="2"/>
  <c r="AJ594" i="2"/>
  <c r="AH594" i="2"/>
  <c r="Z594" i="2"/>
  <c r="N594" i="2"/>
  <c r="J594" i="2"/>
  <c r="F594" i="2"/>
  <c r="E594" i="2"/>
  <c r="AP593" i="2"/>
  <c r="AQ593" i="2" s="1"/>
  <c r="AR593" i="2" s="1"/>
  <c r="AN593" i="2"/>
  <c r="AL593" i="2"/>
  <c r="AJ593" i="2"/>
  <c r="AH593" i="2"/>
  <c r="Z593" i="2"/>
  <c r="N593" i="2"/>
  <c r="J593" i="2"/>
  <c r="F593" i="2"/>
  <c r="E593" i="2"/>
  <c r="AP592" i="2"/>
  <c r="AQ592" i="2" s="1"/>
  <c r="AR592" i="2" s="1"/>
  <c r="AN592" i="2"/>
  <c r="AL592" i="2"/>
  <c r="AJ592" i="2"/>
  <c r="AH592" i="2"/>
  <c r="Z592" i="2"/>
  <c r="N592" i="2"/>
  <c r="J592" i="2"/>
  <c r="F592" i="2"/>
  <c r="E592" i="2"/>
  <c r="G593" i="2" s="1"/>
  <c r="AP591" i="2"/>
  <c r="AQ591" i="2" s="1"/>
  <c r="AR591" i="2" s="1"/>
  <c r="AN591" i="2"/>
  <c r="AL591" i="2"/>
  <c r="AJ591" i="2"/>
  <c r="AH591" i="2"/>
  <c r="Z591" i="2"/>
  <c r="N591" i="2"/>
  <c r="J591" i="2"/>
  <c r="F591" i="2"/>
  <c r="E591" i="2"/>
  <c r="AP590" i="2"/>
  <c r="AQ590" i="2" s="1"/>
  <c r="AR590" i="2" s="1"/>
  <c r="AN590" i="2"/>
  <c r="AL590" i="2"/>
  <c r="AJ590" i="2"/>
  <c r="AH590" i="2"/>
  <c r="Z590" i="2"/>
  <c r="N590" i="2"/>
  <c r="J590" i="2"/>
  <c r="F590" i="2"/>
  <c r="E590" i="2"/>
  <c r="AP589" i="2"/>
  <c r="AQ589" i="2" s="1"/>
  <c r="AR589" i="2" s="1"/>
  <c r="AN589" i="2"/>
  <c r="AL589" i="2"/>
  <c r="AJ589" i="2"/>
  <c r="AH589" i="2"/>
  <c r="Z589" i="2"/>
  <c r="N589" i="2"/>
  <c r="J589" i="2"/>
  <c r="F589" i="2"/>
  <c r="E589" i="2"/>
  <c r="AP588" i="2"/>
  <c r="AQ588" i="2" s="1"/>
  <c r="AR588" i="2" s="1"/>
  <c r="AN588" i="2"/>
  <c r="AL588" i="2"/>
  <c r="AJ588" i="2"/>
  <c r="AH588" i="2"/>
  <c r="Z588" i="2"/>
  <c r="N588" i="2"/>
  <c r="J588" i="2"/>
  <c r="F588" i="2"/>
  <c r="E588" i="2"/>
  <c r="AP587" i="2"/>
  <c r="AQ587" i="2" s="1"/>
  <c r="AR587" i="2" s="1"/>
  <c r="AN587" i="2"/>
  <c r="AL587" i="2"/>
  <c r="AJ587" i="2"/>
  <c r="AH587" i="2"/>
  <c r="Z587" i="2"/>
  <c r="N587" i="2"/>
  <c r="J587" i="2"/>
  <c r="F587" i="2"/>
  <c r="E587" i="2"/>
  <c r="AP586" i="2"/>
  <c r="AQ586" i="2" s="1"/>
  <c r="AR586" i="2" s="1"/>
  <c r="AS586" i="2" s="1"/>
  <c r="AN586" i="2"/>
  <c r="AL586" i="2"/>
  <c r="AJ586" i="2"/>
  <c r="AH586" i="2"/>
  <c r="Z586" i="2"/>
  <c r="N586" i="2"/>
  <c r="J586" i="2"/>
  <c r="F586" i="2"/>
  <c r="E586" i="2"/>
  <c r="AP585" i="2"/>
  <c r="AQ585" i="2" s="1"/>
  <c r="AR585" i="2" s="1"/>
  <c r="AN585" i="2"/>
  <c r="AL585" i="2"/>
  <c r="AJ585" i="2"/>
  <c r="AH585" i="2"/>
  <c r="Z585" i="2"/>
  <c r="N585" i="2"/>
  <c r="J585" i="2"/>
  <c r="F585" i="2"/>
  <c r="E585" i="2"/>
  <c r="AP584" i="2"/>
  <c r="AQ584" i="2" s="1"/>
  <c r="AR584" i="2" s="1"/>
  <c r="AN584" i="2"/>
  <c r="AL584" i="2"/>
  <c r="AJ584" i="2"/>
  <c r="AH584" i="2"/>
  <c r="Z584" i="2"/>
  <c r="N584" i="2"/>
  <c r="J584" i="2"/>
  <c r="F584" i="2"/>
  <c r="E584" i="2"/>
  <c r="AP583" i="2"/>
  <c r="AQ583" i="2" s="1"/>
  <c r="AR583" i="2" s="1"/>
  <c r="AN583" i="2"/>
  <c r="AL583" i="2"/>
  <c r="AJ583" i="2"/>
  <c r="AH583" i="2"/>
  <c r="Z583" i="2"/>
  <c r="N583" i="2"/>
  <c r="J583" i="2"/>
  <c r="F583" i="2"/>
  <c r="E583" i="2"/>
  <c r="AP582" i="2"/>
  <c r="AQ582" i="2" s="1"/>
  <c r="AR582" i="2" s="1"/>
  <c r="AN582" i="2"/>
  <c r="AL582" i="2"/>
  <c r="AJ582" i="2"/>
  <c r="AH582" i="2"/>
  <c r="Z582" i="2"/>
  <c r="N582" i="2"/>
  <c r="J582" i="2"/>
  <c r="F582" i="2"/>
  <c r="E582" i="2"/>
  <c r="AP581" i="2"/>
  <c r="AQ581" i="2" s="1"/>
  <c r="AR581" i="2" s="1"/>
  <c r="AB581" i="2" s="1"/>
  <c r="AN581" i="2"/>
  <c r="AL581" i="2"/>
  <c r="AJ581" i="2"/>
  <c r="AH581" i="2"/>
  <c r="Z581" i="2"/>
  <c r="N581" i="2"/>
  <c r="J581" i="2"/>
  <c r="F581" i="2"/>
  <c r="E581" i="2"/>
  <c r="AP580" i="2"/>
  <c r="AQ580" i="2" s="1"/>
  <c r="AR580" i="2" s="1"/>
  <c r="AN580" i="2"/>
  <c r="AL580" i="2"/>
  <c r="AJ580" i="2"/>
  <c r="AH580" i="2"/>
  <c r="Z580" i="2"/>
  <c r="N580" i="2"/>
  <c r="J580" i="2"/>
  <c r="F580" i="2"/>
  <c r="E580" i="2"/>
  <c r="AP579" i="2"/>
  <c r="AQ579" i="2" s="1"/>
  <c r="AR579" i="2" s="1"/>
  <c r="AN579" i="2"/>
  <c r="AL579" i="2"/>
  <c r="AJ579" i="2"/>
  <c r="AH579" i="2"/>
  <c r="Z579" i="2"/>
  <c r="N579" i="2"/>
  <c r="J579" i="2"/>
  <c r="F579" i="2"/>
  <c r="E579" i="2"/>
  <c r="AP578" i="2"/>
  <c r="AQ578" i="2" s="1"/>
  <c r="AR578" i="2" s="1"/>
  <c r="AN578" i="2"/>
  <c r="AL578" i="2"/>
  <c r="AJ578" i="2"/>
  <c r="AH578" i="2"/>
  <c r="Z578" i="2"/>
  <c r="N578" i="2"/>
  <c r="J578" i="2"/>
  <c r="F578" i="2"/>
  <c r="E578" i="2"/>
  <c r="AP577" i="2"/>
  <c r="AQ577" i="2" s="1"/>
  <c r="AR577" i="2" s="1"/>
  <c r="AB577" i="2" s="1"/>
  <c r="AN577" i="2"/>
  <c r="AL577" i="2"/>
  <c r="AJ577" i="2"/>
  <c r="AH577" i="2"/>
  <c r="Z577" i="2"/>
  <c r="N577" i="2"/>
  <c r="J577" i="2"/>
  <c r="F577" i="2"/>
  <c r="E577" i="2"/>
  <c r="AP576" i="2"/>
  <c r="AQ576" i="2" s="1"/>
  <c r="AR576" i="2" s="1"/>
  <c r="AN576" i="2"/>
  <c r="AL576" i="2"/>
  <c r="R577" i="2" s="1"/>
  <c r="S577" i="2" s="1"/>
  <c r="AJ576" i="2"/>
  <c r="AH576" i="2"/>
  <c r="Z576" i="2"/>
  <c r="N576" i="2"/>
  <c r="J576" i="2"/>
  <c r="F576" i="2"/>
  <c r="E576" i="2"/>
  <c r="AP575" i="2"/>
  <c r="AQ575" i="2" s="1"/>
  <c r="AR575" i="2" s="1"/>
  <c r="AN575" i="2"/>
  <c r="AL575" i="2"/>
  <c r="AJ575" i="2"/>
  <c r="AH575" i="2"/>
  <c r="Z575" i="2"/>
  <c r="N575" i="2"/>
  <c r="J575" i="2"/>
  <c r="F575" i="2"/>
  <c r="E575" i="2"/>
  <c r="AP574" i="2"/>
  <c r="AQ574" i="2" s="1"/>
  <c r="AR574" i="2" s="1"/>
  <c r="AN574" i="2"/>
  <c r="AL574" i="2"/>
  <c r="AJ574" i="2"/>
  <c r="AH574" i="2"/>
  <c r="Z574" i="2"/>
  <c r="N574" i="2"/>
  <c r="J574" i="2"/>
  <c r="F574" i="2"/>
  <c r="E574" i="2"/>
  <c r="G575" i="2" s="1"/>
  <c r="AP573" i="2"/>
  <c r="AQ573" i="2" s="1"/>
  <c r="AR573" i="2" s="1"/>
  <c r="AN573" i="2"/>
  <c r="AL573" i="2"/>
  <c r="AJ573" i="2"/>
  <c r="AH573" i="2"/>
  <c r="Z573" i="2"/>
  <c r="N573" i="2"/>
  <c r="J573" i="2"/>
  <c r="F573" i="2"/>
  <c r="E573" i="2"/>
  <c r="AP572" i="2"/>
  <c r="AQ572" i="2" s="1"/>
  <c r="AR572" i="2" s="1"/>
  <c r="AN572" i="2"/>
  <c r="AL572" i="2"/>
  <c r="AJ572" i="2"/>
  <c r="AH572" i="2"/>
  <c r="Z572" i="2"/>
  <c r="N572" i="2"/>
  <c r="J572" i="2"/>
  <c r="F572" i="2"/>
  <c r="E572" i="2"/>
  <c r="AP571" i="2"/>
  <c r="AQ571" i="2" s="1"/>
  <c r="AR571" i="2" s="1"/>
  <c r="AN571" i="2"/>
  <c r="AL571" i="2"/>
  <c r="AJ571" i="2"/>
  <c r="AH571" i="2"/>
  <c r="Z571" i="2"/>
  <c r="N571" i="2"/>
  <c r="J571" i="2"/>
  <c r="F571" i="2"/>
  <c r="E571" i="2"/>
  <c r="AP570" i="2"/>
  <c r="AQ570" i="2" s="1"/>
  <c r="AR570" i="2" s="1"/>
  <c r="AN570" i="2"/>
  <c r="AL570" i="2"/>
  <c r="AJ570" i="2"/>
  <c r="AH570" i="2"/>
  <c r="Z570" i="2"/>
  <c r="N570" i="2"/>
  <c r="J570" i="2"/>
  <c r="F570" i="2"/>
  <c r="E570" i="2"/>
  <c r="G571" i="2" s="1"/>
  <c r="AP569" i="2"/>
  <c r="AQ569" i="2" s="1"/>
  <c r="AR569" i="2" s="1"/>
  <c r="AB569" i="2" s="1"/>
  <c r="AN569" i="2"/>
  <c r="AL569" i="2"/>
  <c r="AJ569" i="2"/>
  <c r="AH569" i="2"/>
  <c r="Z569" i="2"/>
  <c r="N569" i="2"/>
  <c r="J569" i="2"/>
  <c r="F569" i="2"/>
  <c r="E569" i="2"/>
  <c r="AP568" i="2"/>
  <c r="AQ568" i="2" s="1"/>
  <c r="AR568" i="2" s="1"/>
  <c r="AN568" i="2"/>
  <c r="AL568" i="2"/>
  <c r="AJ568" i="2"/>
  <c r="AH568" i="2"/>
  <c r="Z568" i="2"/>
  <c r="N568" i="2"/>
  <c r="J568" i="2"/>
  <c r="F568" i="2"/>
  <c r="E568" i="2"/>
  <c r="AP567" i="2"/>
  <c r="AQ567" i="2" s="1"/>
  <c r="AR567" i="2" s="1"/>
  <c r="AN567" i="2"/>
  <c r="AL567" i="2"/>
  <c r="AJ567" i="2"/>
  <c r="AH567" i="2"/>
  <c r="Z567" i="2"/>
  <c r="N567" i="2"/>
  <c r="J567" i="2"/>
  <c r="F567" i="2"/>
  <c r="E567" i="2"/>
  <c r="AP566" i="2"/>
  <c r="AQ566" i="2" s="1"/>
  <c r="AR566" i="2" s="1"/>
  <c r="AN566" i="2"/>
  <c r="AL566" i="2"/>
  <c r="AJ566" i="2"/>
  <c r="AH566" i="2"/>
  <c r="Z566" i="2"/>
  <c r="N566" i="2"/>
  <c r="J566" i="2"/>
  <c r="F566" i="2"/>
  <c r="E566" i="2"/>
  <c r="G567" i="2" s="1"/>
  <c r="AP565" i="2"/>
  <c r="AQ565" i="2" s="1"/>
  <c r="AR565" i="2" s="1"/>
  <c r="AN565" i="2"/>
  <c r="AL565" i="2"/>
  <c r="AJ565" i="2"/>
  <c r="AH565" i="2"/>
  <c r="Z565" i="2"/>
  <c r="N565" i="2"/>
  <c r="J565" i="2"/>
  <c r="F565" i="2"/>
  <c r="E565" i="2"/>
  <c r="AP564" i="2"/>
  <c r="AQ564" i="2" s="1"/>
  <c r="AR564" i="2" s="1"/>
  <c r="AN564" i="2"/>
  <c r="AL564" i="2"/>
  <c r="AJ564" i="2"/>
  <c r="AH564" i="2"/>
  <c r="Z564" i="2"/>
  <c r="N564" i="2"/>
  <c r="J564" i="2"/>
  <c r="F564" i="2"/>
  <c r="E564" i="2"/>
  <c r="AP563" i="2"/>
  <c r="AQ563" i="2" s="1"/>
  <c r="AR563" i="2" s="1"/>
  <c r="AN563" i="2"/>
  <c r="AL563" i="2"/>
  <c r="AJ563" i="2"/>
  <c r="AH563" i="2"/>
  <c r="Z563" i="2"/>
  <c r="N563" i="2"/>
  <c r="J563" i="2"/>
  <c r="F563" i="2"/>
  <c r="E563" i="2"/>
  <c r="AP562" i="2"/>
  <c r="AQ562" i="2" s="1"/>
  <c r="AR562" i="2" s="1"/>
  <c r="AB562" i="2" s="1"/>
  <c r="AN562" i="2"/>
  <c r="AL562" i="2"/>
  <c r="AJ562" i="2"/>
  <c r="AH562" i="2"/>
  <c r="Z562" i="2"/>
  <c r="N562" i="2"/>
  <c r="J562" i="2"/>
  <c r="F562" i="2"/>
  <c r="E562" i="2"/>
  <c r="AP561" i="2"/>
  <c r="AQ561" i="2" s="1"/>
  <c r="AR561" i="2" s="1"/>
  <c r="AN561" i="2"/>
  <c r="AL561" i="2"/>
  <c r="AJ561" i="2"/>
  <c r="AH561" i="2"/>
  <c r="Z561" i="2"/>
  <c r="N561" i="2"/>
  <c r="J561" i="2"/>
  <c r="F561" i="2"/>
  <c r="E561" i="2"/>
  <c r="AP560" i="2"/>
  <c r="AQ560" i="2" s="1"/>
  <c r="AR560" i="2" s="1"/>
  <c r="AN560" i="2"/>
  <c r="AL560" i="2"/>
  <c r="AJ560" i="2"/>
  <c r="AH560" i="2"/>
  <c r="Z560" i="2"/>
  <c r="N560" i="2"/>
  <c r="J560" i="2"/>
  <c r="F560" i="2"/>
  <c r="E560" i="2"/>
  <c r="AP559" i="2"/>
  <c r="AQ559" i="2" s="1"/>
  <c r="AR559" i="2" s="1"/>
  <c r="AN559" i="2"/>
  <c r="AL559" i="2"/>
  <c r="AJ559" i="2"/>
  <c r="AH559" i="2"/>
  <c r="Z559" i="2"/>
  <c r="N559" i="2"/>
  <c r="J559" i="2"/>
  <c r="F559" i="2"/>
  <c r="E559" i="2"/>
  <c r="AP558" i="2"/>
  <c r="AQ558" i="2" s="1"/>
  <c r="AR558" i="2" s="1"/>
  <c r="AB558" i="2" s="1"/>
  <c r="AN558" i="2"/>
  <c r="AL558" i="2"/>
  <c r="AJ558" i="2"/>
  <c r="AH558" i="2"/>
  <c r="Z558" i="2"/>
  <c r="N558" i="2"/>
  <c r="J558" i="2"/>
  <c r="F558" i="2"/>
  <c r="E558" i="2"/>
  <c r="AP557" i="2"/>
  <c r="AQ557" i="2" s="1"/>
  <c r="AR557" i="2" s="1"/>
  <c r="AN557" i="2"/>
  <c r="AL557" i="2"/>
  <c r="AJ557" i="2"/>
  <c r="AH557" i="2"/>
  <c r="Z557" i="2"/>
  <c r="N557" i="2"/>
  <c r="J557" i="2"/>
  <c r="F557" i="2"/>
  <c r="E557" i="2"/>
  <c r="AP556" i="2"/>
  <c r="AQ556" i="2" s="1"/>
  <c r="AR556" i="2" s="1"/>
  <c r="AN556" i="2"/>
  <c r="AL556" i="2"/>
  <c r="AJ556" i="2"/>
  <c r="AH556" i="2"/>
  <c r="Z556" i="2"/>
  <c r="N556" i="2"/>
  <c r="J556" i="2"/>
  <c r="F556" i="2"/>
  <c r="E556" i="2"/>
  <c r="AP555" i="2"/>
  <c r="AQ555" i="2" s="1"/>
  <c r="AR555" i="2" s="1"/>
  <c r="AN555" i="2"/>
  <c r="AL555" i="2"/>
  <c r="AJ555" i="2"/>
  <c r="AH555" i="2"/>
  <c r="Z555" i="2"/>
  <c r="N555" i="2"/>
  <c r="J555" i="2"/>
  <c r="F555" i="2"/>
  <c r="E555" i="2"/>
  <c r="AP554" i="2"/>
  <c r="AQ554" i="2" s="1"/>
  <c r="AR554" i="2" s="1"/>
  <c r="AN554" i="2"/>
  <c r="AL554" i="2"/>
  <c r="AJ554" i="2"/>
  <c r="AH554" i="2"/>
  <c r="Z554" i="2"/>
  <c r="N554" i="2"/>
  <c r="J554" i="2"/>
  <c r="F554" i="2"/>
  <c r="E554" i="2"/>
  <c r="AP553" i="2"/>
  <c r="AQ553" i="2" s="1"/>
  <c r="AR553" i="2" s="1"/>
  <c r="AN553" i="2"/>
  <c r="AL553" i="2"/>
  <c r="AJ553" i="2"/>
  <c r="AH553" i="2"/>
  <c r="Z553" i="2"/>
  <c r="N553" i="2"/>
  <c r="J553" i="2"/>
  <c r="F553" i="2"/>
  <c r="E553" i="2"/>
  <c r="AP552" i="2"/>
  <c r="AQ552" i="2" s="1"/>
  <c r="AR552" i="2" s="1"/>
  <c r="AN552" i="2"/>
  <c r="AL552" i="2"/>
  <c r="AJ552" i="2"/>
  <c r="AH552" i="2"/>
  <c r="Z552" i="2"/>
  <c r="N552" i="2"/>
  <c r="J552" i="2"/>
  <c r="F552" i="2"/>
  <c r="E552" i="2"/>
  <c r="AP551" i="2"/>
  <c r="AQ551" i="2" s="1"/>
  <c r="AR551" i="2" s="1"/>
  <c r="AN551" i="2"/>
  <c r="AL551" i="2"/>
  <c r="AJ551" i="2"/>
  <c r="AH551" i="2"/>
  <c r="Z551" i="2"/>
  <c r="N551" i="2"/>
  <c r="J551" i="2"/>
  <c r="F551" i="2"/>
  <c r="E551" i="2"/>
  <c r="AP550" i="2"/>
  <c r="AQ550" i="2" s="1"/>
  <c r="AR550" i="2" s="1"/>
  <c r="AN550" i="2"/>
  <c r="AL550" i="2"/>
  <c r="AJ550" i="2"/>
  <c r="AH550" i="2"/>
  <c r="Z550" i="2"/>
  <c r="N550" i="2"/>
  <c r="J550" i="2"/>
  <c r="F550" i="2"/>
  <c r="E550" i="2"/>
  <c r="AP549" i="2"/>
  <c r="AQ549" i="2" s="1"/>
  <c r="AR549" i="2" s="1"/>
  <c r="AN549" i="2"/>
  <c r="AL549" i="2"/>
  <c r="AJ549" i="2"/>
  <c r="AH549" i="2"/>
  <c r="Z549" i="2"/>
  <c r="N549" i="2"/>
  <c r="J549" i="2"/>
  <c r="F549" i="2"/>
  <c r="E549" i="2"/>
  <c r="AP548" i="2"/>
  <c r="AQ548" i="2" s="1"/>
  <c r="AR548" i="2" s="1"/>
  <c r="AN548" i="2"/>
  <c r="AL548" i="2"/>
  <c r="AJ548" i="2"/>
  <c r="AH548" i="2"/>
  <c r="Z548" i="2"/>
  <c r="N548" i="2"/>
  <c r="J548" i="2"/>
  <c r="F548" i="2"/>
  <c r="E548" i="2"/>
  <c r="AP547" i="2"/>
  <c r="AQ547" i="2" s="1"/>
  <c r="AR547" i="2" s="1"/>
  <c r="AN547" i="2"/>
  <c r="AL547" i="2"/>
  <c r="AJ547" i="2"/>
  <c r="AH547" i="2"/>
  <c r="Z547" i="2"/>
  <c r="N547" i="2"/>
  <c r="J547" i="2"/>
  <c r="F547" i="2"/>
  <c r="E547" i="2"/>
  <c r="AP546" i="2"/>
  <c r="AQ546" i="2" s="1"/>
  <c r="AR546" i="2" s="1"/>
  <c r="AN546" i="2"/>
  <c r="AL546" i="2"/>
  <c r="AJ546" i="2"/>
  <c r="AH546" i="2"/>
  <c r="Z546" i="2"/>
  <c r="N546" i="2"/>
  <c r="J546" i="2"/>
  <c r="F546" i="2"/>
  <c r="E546" i="2"/>
  <c r="AP545" i="2"/>
  <c r="AQ545" i="2" s="1"/>
  <c r="AR545" i="2" s="1"/>
  <c r="AN545" i="2"/>
  <c r="AL545" i="2"/>
  <c r="AJ545" i="2"/>
  <c r="AH545" i="2"/>
  <c r="Z545" i="2"/>
  <c r="N545" i="2"/>
  <c r="J545" i="2"/>
  <c r="F545" i="2"/>
  <c r="E545" i="2"/>
  <c r="AP544" i="2"/>
  <c r="AQ544" i="2" s="1"/>
  <c r="AR544" i="2" s="1"/>
  <c r="AN544" i="2"/>
  <c r="AL544" i="2"/>
  <c r="AJ544" i="2"/>
  <c r="AH544" i="2"/>
  <c r="Z544" i="2"/>
  <c r="N544" i="2"/>
  <c r="J544" i="2"/>
  <c r="F544" i="2"/>
  <c r="E544" i="2"/>
  <c r="AP543" i="2"/>
  <c r="AQ543" i="2" s="1"/>
  <c r="AR543" i="2" s="1"/>
  <c r="AN543" i="2"/>
  <c r="AL543" i="2"/>
  <c r="AJ543" i="2"/>
  <c r="AH543" i="2"/>
  <c r="Z543" i="2"/>
  <c r="N543" i="2"/>
  <c r="J543" i="2"/>
  <c r="F543" i="2"/>
  <c r="E543" i="2"/>
  <c r="AP542" i="2"/>
  <c r="AQ542" i="2" s="1"/>
  <c r="AR542" i="2" s="1"/>
  <c r="AN542" i="2"/>
  <c r="AL542" i="2"/>
  <c r="AJ542" i="2"/>
  <c r="AH542" i="2"/>
  <c r="Z542" i="2"/>
  <c r="N542" i="2"/>
  <c r="J542" i="2"/>
  <c r="F542" i="2"/>
  <c r="E542" i="2"/>
  <c r="AP541" i="2"/>
  <c r="AQ541" i="2" s="1"/>
  <c r="AR541" i="2" s="1"/>
  <c r="AN541" i="2"/>
  <c r="AL541" i="2"/>
  <c r="AJ541" i="2"/>
  <c r="AH541" i="2"/>
  <c r="Z541" i="2"/>
  <c r="N541" i="2"/>
  <c r="J541" i="2"/>
  <c r="F541" i="2"/>
  <c r="E541" i="2"/>
  <c r="AP540" i="2"/>
  <c r="AQ540" i="2" s="1"/>
  <c r="AR540" i="2" s="1"/>
  <c r="AN540" i="2"/>
  <c r="AL540" i="2"/>
  <c r="AJ540" i="2"/>
  <c r="AH540" i="2"/>
  <c r="Z540" i="2"/>
  <c r="N540" i="2"/>
  <c r="J540" i="2"/>
  <c r="F540" i="2"/>
  <c r="E540" i="2"/>
  <c r="AP539" i="2"/>
  <c r="AQ539" i="2" s="1"/>
  <c r="AR539" i="2" s="1"/>
  <c r="AN539" i="2"/>
  <c r="AL539" i="2"/>
  <c r="AJ539" i="2"/>
  <c r="AH539" i="2"/>
  <c r="Z539" i="2"/>
  <c r="N539" i="2"/>
  <c r="J539" i="2"/>
  <c r="F539" i="2"/>
  <c r="E539" i="2"/>
  <c r="AP538" i="2"/>
  <c r="AQ538" i="2" s="1"/>
  <c r="AR538" i="2" s="1"/>
  <c r="AS538" i="2" s="1"/>
  <c r="AN538" i="2"/>
  <c r="AL538" i="2"/>
  <c r="AJ538" i="2"/>
  <c r="AH538" i="2"/>
  <c r="Z538" i="2"/>
  <c r="N538" i="2"/>
  <c r="J538" i="2"/>
  <c r="F538" i="2"/>
  <c r="E538" i="2"/>
  <c r="AP537" i="2"/>
  <c r="AQ537" i="2" s="1"/>
  <c r="AR537" i="2" s="1"/>
  <c r="AN537" i="2"/>
  <c r="AL537" i="2"/>
  <c r="AJ537" i="2"/>
  <c r="AH537" i="2"/>
  <c r="Z537" i="2"/>
  <c r="N537" i="2"/>
  <c r="J537" i="2"/>
  <c r="F537" i="2"/>
  <c r="E537" i="2"/>
  <c r="AP536" i="2"/>
  <c r="AQ536" i="2" s="1"/>
  <c r="AR536" i="2" s="1"/>
  <c r="AS536" i="2" s="1"/>
  <c r="AN536" i="2"/>
  <c r="AL536" i="2"/>
  <c r="AJ536" i="2"/>
  <c r="AH536" i="2"/>
  <c r="Z536" i="2"/>
  <c r="N536" i="2"/>
  <c r="J536" i="2"/>
  <c r="F536" i="2"/>
  <c r="E536" i="2"/>
  <c r="AP535" i="2"/>
  <c r="AQ535" i="2" s="1"/>
  <c r="AR535" i="2" s="1"/>
  <c r="AN535" i="2"/>
  <c r="AL535" i="2"/>
  <c r="AJ535" i="2"/>
  <c r="AH535" i="2"/>
  <c r="Z535" i="2"/>
  <c r="N535" i="2"/>
  <c r="J535" i="2"/>
  <c r="F535" i="2"/>
  <c r="E535" i="2"/>
  <c r="AP534" i="2"/>
  <c r="AQ534" i="2" s="1"/>
  <c r="AR534" i="2" s="1"/>
  <c r="AN534" i="2"/>
  <c r="AL534" i="2"/>
  <c r="AJ534" i="2"/>
  <c r="AH534" i="2"/>
  <c r="Z534" i="2"/>
  <c r="N534" i="2"/>
  <c r="J534" i="2"/>
  <c r="F534" i="2"/>
  <c r="E534" i="2"/>
  <c r="AP533" i="2"/>
  <c r="AQ533" i="2" s="1"/>
  <c r="AR533" i="2" s="1"/>
  <c r="AN533" i="2"/>
  <c r="AL533" i="2"/>
  <c r="AJ533" i="2"/>
  <c r="AH533" i="2"/>
  <c r="Z533" i="2"/>
  <c r="N533" i="2"/>
  <c r="J533" i="2"/>
  <c r="F533" i="2"/>
  <c r="E533" i="2"/>
  <c r="AP532" i="2"/>
  <c r="AQ532" i="2" s="1"/>
  <c r="AR532" i="2" s="1"/>
  <c r="AN532" i="2"/>
  <c r="AL532" i="2"/>
  <c r="R533" i="2" s="1"/>
  <c r="S533" i="2" s="1"/>
  <c r="AJ532" i="2"/>
  <c r="AH532" i="2"/>
  <c r="Z532" i="2"/>
  <c r="N532" i="2"/>
  <c r="J532" i="2"/>
  <c r="F532" i="2"/>
  <c r="E532" i="2"/>
  <c r="AP531" i="2"/>
  <c r="AQ531" i="2" s="1"/>
  <c r="AR531" i="2" s="1"/>
  <c r="AN531" i="2"/>
  <c r="AL531" i="2"/>
  <c r="AJ531" i="2"/>
  <c r="AH531" i="2"/>
  <c r="Z531" i="2"/>
  <c r="N531" i="2"/>
  <c r="J531" i="2"/>
  <c r="F531" i="2"/>
  <c r="E531" i="2"/>
  <c r="AP530" i="2"/>
  <c r="AQ530" i="2" s="1"/>
  <c r="AR530" i="2" s="1"/>
  <c r="AN530" i="2"/>
  <c r="AL530" i="2"/>
  <c r="AJ530" i="2"/>
  <c r="AH530" i="2"/>
  <c r="Z530" i="2"/>
  <c r="N530" i="2"/>
  <c r="J530" i="2"/>
  <c r="F530" i="2"/>
  <c r="E530" i="2"/>
  <c r="AP529" i="2"/>
  <c r="AQ529" i="2" s="1"/>
  <c r="AR529" i="2" s="1"/>
  <c r="AN529" i="2"/>
  <c r="AL529" i="2"/>
  <c r="AJ529" i="2"/>
  <c r="AH529" i="2"/>
  <c r="Z529" i="2"/>
  <c r="N529" i="2"/>
  <c r="J529" i="2"/>
  <c r="F529" i="2"/>
  <c r="E529" i="2"/>
  <c r="AP528" i="2"/>
  <c r="AQ528" i="2" s="1"/>
  <c r="AR528" i="2" s="1"/>
  <c r="AN528" i="2"/>
  <c r="AL528" i="2"/>
  <c r="R529" i="2" s="1"/>
  <c r="S529" i="2" s="1"/>
  <c r="AJ528" i="2"/>
  <c r="AH528" i="2"/>
  <c r="Z528" i="2"/>
  <c r="N528" i="2"/>
  <c r="J528" i="2"/>
  <c r="F528" i="2"/>
  <c r="E528" i="2"/>
  <c r="AP527" i="2"/>
  <c r="AQ527" i="2" s="1"/>
  <c r="AR527" i="2" s="1"/>
  <c r="AN527" i="2"/>
  <c r="AL527" i="2"/>
  <c r="AJ527" i="2"/>
  <c r="AH527" i="2"/>
  <c r="Z527" i="2"/>
  <c r="N527" i="2"/>
  <c r="J527" i="2"/>
  <c r="F527" i="2"/>
  <c r="E527" i="2"/>
  <c r="AP526" i="2"/>
  <c r="AQ526" i="2" s="1"/>
  <c r="AR526" i="2" s="1"/>
  <c r="AN526" i="2"/>
  <c r="AL526" i="2"/>
  <c r="AJ526" i="2"/>
  <c r="AH526" i="2"/>
  <c r="Z526" i="2"/>
  <c r="N526" i="2"/>
  <c r="J526" i="2"/>
  <c r="F526" i="2"/>
  <c r="E526" i="2"/>
  <c r="AP525" i="2"/>
  <c r="AQ525" i="2" s="1"/>
  <c r="AR525" i="2" s="1"/>
  <c r="AU525" i="2" s="1"/>
  <c r="AN525" i="2"/>
  <c r="AL525" i="2"/>
  <c r="AJ525" i="2"/>
  <c r="AH525" i="2"/>
  <c r="Z525" i="2"/>
  <c r="N525" i="2"/>
  <c r="J525" i="2"/>
  <c r="F525" i="2"/>
  <c r="E525" i="2"/>
  <c r="AP524" i="2"/>
  <c r="AQ524" i="2" s="1"/>
  <c r="AR524" i="2" s="1"/>
  <c r="AN524" i="2"/>
  <c r="AL524" i="2"/>
  <c r="AJ524" i="2"/>
  <c r="AH524" i="2"/>
  <c r="Z524" i="2"/>
  <c r="N524" i="2"/>
  <c r="J524" i="2"/>
  <c r="F524" i="2"/>
  <c r="E524" i="2"/>
  <c r="AP523" i="2"/>
  <c r="AQ523" i="2" s="1"/>
  <c r="AR523" i="2" s="1"/>
  <c r="AS523" i="2" s="1"/>
  <c r="AN523" i="2"/>
  <c r="AL523" i="2"/>
  <c r="AJ523" i="2"/>
  <c r="AH523" i="2"/>
  <c r="Z523" i="2"/>
  <c r="N523" i="2"/>
  <c r="J523" i="2"/>
  <c r="F523" i="2"/>
  <c r="E523" i="2"/>
  <c r="AP522" i="2"/>
  <c r="AQ522" i="2" s="1"/>
  <c r="AR522" i="2" s="1"/>
  <c r="AN522" i="2"/>
  <c r="AL522" i="2"/>
  <c r="AJ522" i="2"/>
  <c r="AH522" i="2"/>
  <c r="Z522" i="2"/>
  <c r="N522" i="2"/>
  <c r="J522" i="2"/>
  <c r="F522" i="2"/>
  <c r="E522" i="2"/>
  <c r="AP521" i="2"/>
  <c r="AQ521" i="2" s="1"/>
  <c r="AR521" i="2" s="1"/>
  <c r="AN521" i="2"/>
  <c r="AL521" i="2"/>
  <c r="AY550" i="2" s="1"/>
  <c r="AJ521" i="2"/>
  <c r="AH521" i="2"/>
  <c r="Z521" i="2"/>
  <c r="N521" i="2"/>
  <c r="J521" i="2"/>
  <c r="F521" i="2"/>
  <c r="E521" i="2"/>
  <c r="AP520" i="2"/>
  <c r="AQ520" i="2" s="1"/>
  <c r="AR520" i="2" s="1"/>
  <c r="AN520" i="2"/>
  <c r="AL520" i="2"/>
  <c r="AJ520" i="2"/>
  <c r="AH520" i="2"/>
  <c r="Z520" i="2"/>
  <c r="N520" i="2"/>
  <c r="J520" i="2"/>
  <c r="F520" i="2"/>
  <c r="E520" i="2"/>
  <c r="AP519" i="2"/>
  <c r="AQ519" i="2" s="1"/>
  <c r="AR519" i="2" s="1"/>
  <c r="AN519" i="2"/>
  <c r="AL519" i="2"/>
  <c r="AJ519" i="2"/>
  <c r="AH519" i="2"/>
  <c r="Z519" i="2"/>
  <c r="N519" i="2"/>
  <c r="J519" i="2"/>
  <c r="F519" i="2"/>
  <c r="E519" i="2"/>
  <c r="AP518" i="2"/>
  <c r="AQ518" i="2" s="1"/>
  <c r="AR518" i="2" s="1"/>
  <c r="AN518" i="2"/>
  <c r="AL518" i="2"/>
  <c r="AJ518" i="2"/>
  <c r="AH518" i="2"/>
  <c r="Z518" i="2"/>
  <c r="N518" i="2"/>
  <c r="J518" i="2"/>
  <c r="F518" i="2"/>
  <c r="E518" i="2"/>
  <c r="AP517" i="2"/>
  <c r="AQ517" i="2" s="1"/>
  <c r="AR517" i="2" s="1"/>
  <c r="AU517" i="2" s="1"/>
  <c r="AN517" i="2"/>
  <c r="AL517" i="2"/>
  <c r="AJ517" i="2"/>
  <c r="AH517" i="2"/>
  <c r="Z517" i="2"/>
  <c r="N517" i="2"/>
  <c r="J517" i="2"/>
  <c r="F517" i="2"/>
  <c r="E517" i="2"/>
  <c r="AP516" i="2"/>
  <c r="AQ516" i="2" s="1"/>
  <c r="AR516" i="2" s="1"/>
  <c r="AN516" i="2"/>
  <c r="AL516" i="2"/>
  <c r="R517" i="2" s="1"/>
  <c r="S517" i="2" s="1"/>
  <c r="AJ516" i="2"/>
  <c r="AH516" i="2"/>
  <c r="Z516" i="2"/>
  <c r="N516" i="2"/>
  <c r="J516" i="2"/>
  <c r="F516" i="2"/>
  <c r="E516" i="2"/>
  <c r="AP515" i="2"/>
  <c r="AQ515" i="2" s="1"/>
  <c r="AR515" i="2" s="1"/>
  <c r="AN515" i="2"/>
  <c r="AL515" i="2"/>
  <c r="AJ515" i="2"/>
  <c r="AH515" i="2"/>
  <c r="Z515" i="2"/>
  <c r="N515" i="2"/>
  <c r="J515" i="2"/>
  <c r="F515" i="2"/>
  <c r="E515" i="2"/>
  <c r="AP514" i="2"/>
  <c r="AQ514" i="2" s="1"/>
  <c r="AR514" i="2" s="1"/>
  <c r="AN514" i="2"/>
  <c r="AL514" i="2"/>
  <c r="AJ514" i="2"/>
  <c r="AH514" i="2"/>
  <c r="Z514" i="2"/>
  <c r="N514" i="2"/>
  <c r="J514" i="2"/>
  <c r="F514" i="2"/>
  <c r="E514" i="2"/>
  <c r="AP513" i="2"/>
  <c r="AQ513" i="2" s="1"/>
  <c r="AR513" i="2" s="1"/>
  <c r="AN513" i="2"/>
  <c r="AL513" i="2"/>
  <c r="AJ513" i="2"/>
  <c r="AH513" i="2"/>
  <c r="Z513" i="2"/>
  <c r="N513" i="2"/>
  <c r="J513" i="2"/>
  <c r="F513" i="2"/>
  <c r="E513" i="2"/>
  <c r="AP512" i="2"/>
  <c r="AQ512" i="2" s="1"/>
  <c r="AR512" i="2" s="1"/>
  <c r="AN512" i="2"/>
  <c r="AL512" i="2"/>
  <c r="AJ512" i="2"/>
  <c r="AH512" i="2"/>
  <c r="Z512" i="2"/>
  <c r="N512" i="2"/>
  <c r="J512" i="2"/>
  <c r="F512" i="2"/>
  <c r="E512" i="2"/>
  <c r="AP511" i="2"/>
  <c r="AQ511" i="2" s="1"/>
  <c r="AR511" i="2" s="1"/>
  <c r="AN511" i="2"/>
  <c r="AL511" i="2"/>
  <c r="AJ511" i="2"/>
  <c r="AH511" i="2"/>
  <c r="Z511" i="2"/>
  <c r="N511" i="2"/>
  <c r="J511" i="2"/>
  <c r="F511" i="2"/>
  <c r="E511" i="2"/>
  <c r="AP510" i="2"/>
  <c r="AQ510" i="2" s="1"/>
  <c r="AR510" i="2" s="1"/>
  <c r="AU510" i="2" s="1"/>
  <c r="AN510" i="2"/>
  <c r="AL510" i="2"/>
  <c r="AJ510" i="2"/>
  <c r="AH510" i="2"/>
  <c r="Z510" i="2"/>
  <c r="N510" i="2"/>
  <c r="J510" i="2"/>
  <c r="F510" i="2"/>
  <c r="E510" i="2"/>
  <c r="AP509" i="2"/>
  <c r="AQ509" i="2" s="1"/>
  <c r="AR509" i="2" s="1"/>
  <c r="AN509" i="2"/>
  <c r="AL509" i="2"/>
  <c r="AJ509" i="2"/>
  <c r="AH509" i="2"/>
  <c r="Z509" i="2"/>
  <c r="N509" i="2"/>
  <c r="J509" i="2"/>
  <c r="F509" i="2"/>
  <c r="E509" i="2"/>
  <c r="AP508" i="2"/>
  <c r="AQ508" i="2" s="1"/>
  <c r="AR508" i="2" s="1"/>
  <c r="AN508" i="2"/>
  <c r="AL508" i="2"/>
  <c r="R509" i="2" s="1"/>
  <c r="S509" i="2" s="1"/>
  <c r="AJ508" i="2"/>
  <c r="AH508" i="2"/>
  <c r="Z508" i="2"/>
  <c r="N508" i="2"/>
  <c r="J508" i="2"/>
  <c r="F508" i="2"/>
  <c r="E508" i="2"/>
  <c r="AP507" i="2"/>
  <c r="AQ507" i="2" s="1"/>
  <c r="AR507" i="2" s="1"/>
  <c r="AN507" i="2"/>
  <c r="AL507" i="2"/>
  <c r="AJ507" i="2"/>
  <c r="AH507" i="2"/>
  <c r="Z507" i="2"/>
  <c r="N507" i="2"/>
  <c r="J507" i="2"/>
  <c r="F507" i="2"/>
  <c r="E507" i="2"/>
  <c r="AP506" i="2"/>
  <c r="AQ506" i="2" s="1"/>
  <c r="AR506" i="2" s="1"/>
  <c r="AN506" i="2"/>
  <c r="AL506" i="2"/>
  <c r="AJ506" i="2"/>
  <c r="AH506" i="2"/>
  <c r="Z506" i="2"/>
  <c r="N506" i="2"/>
  <c r="J506" i="2"/>
  <c r="F506" i="2"/>
  <c r="E506" i="2"/>
  <c r="AP505" i="2"/>
  <c r="AQ505" i="2" s="1"/>
  <c r="AR505" i="2" s="1"/>
  <c r="AN505" i="2"/>
  <c r="AL505" i="2"/>
  <c r="AJ505" i="2"/>
  <c r="AH505" i="2"/>
  <c r="Z505" i="2"/>
  <c r="N505" i="2"/>
  <c r="J505" i="2"/>
  <c r="F505" i="2"/>
  <c r="E505" i="2"/>
  <c r="AP504" i="2"/>
  <c r="AQ504" i="2" s="1"/>
  <c r="AR504" i="2" s="1"/>
  <c r="AN504" i="2"/>
  <c r="AL504" i="2"/>
  <c r="AJ504" i="2"/>
  <c r="AH504" i="2"/>
  <c r="Z504" i="2"/>
  <c r="N504" i="2"/>
  <c r="J504" i="2"/>
  <c r="F504" i="2"/>
  <c r="E504" i="2"/>
  <c r="G505" i="2" s="1"/>
  <c r="AP503" i="2"/>
  <c r="AQ503" i="2" s="1"/>
  <c r="AR503" i="2" s="1"/>
  <c r="AN503" i="2"/>
  <c r="AL503" i="2"/>
  <c r="AJ503" i="2"/>
  <c r="AH503" i="2"/>
  <c r="Z503" i="2"/>
  <c r="N503" i="2"/>
  <c r="J503" i="2"/>
  <c r="F503" i="2"/>
  <c r="E503" i="2"/>
  <c r="AP502" i="2"/>
  <c r="AQ502" i="2" s="1"/>
  <c r="AR502" i="2" s="1"/>
  <c r="AN502" i="2"/>
  <c r="AL502" i="2"/>
  <c r="AJ502" i="2"/>
  <c r="AH502" i="2"/>
  <c r="Z502" i="2"/>
  <c r="N502" i="2"/>
  <c r="J502" i="2"/>
  <c r="F502" i="2"/>
  <c r="E502" i="2"/>
  <c r="AP501" i="2"/>
  <c r="AQ501" i="2" s="1"/>
  <c r="AR501" i="2" s="1"/>
  <c r="AU501" i="2" s="1"/>
  <c r="AN501" i="2"/>
  <c r="AL501" i="2"/>
  <c r="AJ501" i="2"/>
  <c r="AH501" i="2"/>
  <c r="Z501" i="2"/>
  <c r="N501" i="2"/>
  <c r="J501" i="2"/>
  <c r="F501" i="2"/>
  <c r="E501" i="2"/>
  <c r="AP500" i="2"/>
  <c r="AQ500" i="2" s="1"/>
  <c r="AR500" i="2" s="1"/>
  <c r="AN500" i="2"/>
  <c r="AL500" i="2"/>
  <c r="AJ500" i="2"/>
  <c r="AH500" i="2"/>
  <c r="Z500" i="2"/>
  <c r="N500" i="2"/>
  <c r="J500" i="2"/>
  <c r="F500" i="2"/>
  <c r="E500" i="2"/>
  <c r="AP499" i="2"/>
  <c r="AQ499" i="2" s="1"/>
  <c r="AR499" i="2" s="1"/>
  <c r="AN499" i="2"/>
  <c r="AL499" i="2"/>
  <c r="AJ499" i="2"/>
  <c r="AH499" i="2"/>
  <c r="Z499" i="2"/>
  <c r="N499" i="2"/>
  <c r="J499" i="2"/>
  <c r="F499" i="2"/>
  <c r="E499" i="2"/>
  <c r="AP498" i="2"/>
  <c r="AQ498" i="2" s="1"/>
  <c r="AR498" i="2" s="1"/>
  <c r="AN498" i="2"/>
  <c r="AL498" i="2"/>
  <c r="AJ498" i="2"/>
  <c r="AH498" i="2"/>
  <c r="Z498" i="2"/>
  <c r="N498" i="2"/>
  <c r="J498" i="2"/>
  <c r="F498" i="2"/>
  <c r="E498" i="2"/>
  <c r="AP497" i="2"/>
  <c r="AQ497" i="2" s="1"/>
  <c r="AR497" i="2" s="1"/>
  <c r="AN497" i="2"/>
  <c r="AL497" i="2"/>
  <c r="AJ497" i="2"/>
  <c r="AH497" i="2"/>
  <c r="Z497" i="2"/>
  <c r="N497" i="2"/>
  <c r="J497" i="2"/>
  <c r="F497" i="2"/>
  <c r="E497" i="2"/>
  <c r="AP496" i="2"/>
  <c r="AQ496" i="2" s="1"/>
  <c r="AR496" i="2" s="1"/>
  <c r="AN496" i="2"/>
  <c r="AL496" i="2"/>
  <c r="AY525" i="2" s="1"/>
  <c r="AJ496" i="2"/>
  <c r="AH496" i="2"/>
  <c r="Z496" i="2"/>
  <c r="N496" i="2"/>
  <c r="J496" i="2"/>
  <c r="F496" i="2"/>
  <c r="E496" i="2"/>
  <c r="AP495" i="2"/>
  <c r="AQ495" i="2" s="1"/>
  <c r="AR495" i="2" s="1"/>
  <c r="AN495" i="2"/>
  <c r="AL495" i="2"/>
  <c r="AJ495" i="2"/>
  <c r="AH495" i="2"/>
  <c r="Z495" i="2"/>
  <c r="N495" i="2"/>
  <c r="J495" i="2"/>
  <c r="F495" i="2"/>
  <c r="E495" i="2"/>
  <c r="AP494" i="2"/>
  <c r="AQ494" i="2" s="1"/>
  <c r="AR494" i="2" s="1"/>
  <c r="AN494" i="2"/>
  <c r="AL494" i="2"/>
  <c r="AJ494" i="2"/>
  <c r="AH494" i="2"/>
  <c r="Z494" i="2"/>
  <c r="N494" i="2"/>
  <c r="J494" i="2"/>
  <c r="F494" i="2"/>
  <c r="E494" i="2"/>
  <c r="AP493" i="2"/>
  <c r="AQ493" i="2" s="1"/>
  <c r="AR493" i="2" s="1"/>
  <c r="AU493" i="2" s="1"/>
  <c r="AN493" i="2"/>
  <c r="AL493" i="2"/>
  <c r="AJ493" i="2"/>
  <c r="AH493" i="2"/>
  <c r="Z493" i="2"/>
  <c r="N493" i="2"/>
  <c r="J493" i="2"/>
  <c r="F493" i="2"/>
  <c r="E493" i="2"/>
  <c r="AP492" i="2"/>
  <c r="AQ492" i="2" s="1"/>
  <c r="AR492" i="2" s="1"/>
  <c r="AN492" i="2"/>
  <c r="AL492" i="2"/>
  <c r="AJ492" i="2"/>
  <c r="AH492" i="2"/>
  <c r="Z492" i="2"/>
  <c r="N492" i="2"/>
  <c r="J492" i="2"/>
  <c r="F492" i="2"/>
  <c r="E492" i="2"/>
  <c r="AQ491" i="2"/>
  <c r="AR491" i="2" s="1"/>
  <c r="AP491" i="2"/>
  <c r="AN491" i="2"/>
  <c r="AL491" i="2"/>
  <c r="AJ491" i="2"/>
  <c r="AH491" i="2"/>
  <c r="Z491" i="2"/>
  <c r="N491" i="2"/>
  <c r="J491" i="2"/>
  <c r="F491" i="2"/>
  <c r="E491" i="2"/>
  <c r="AP490" i="2"/>
  <c r="AQ490" i="2" s="1"/>
  <c r="AR490" i="2" s="1"/>
  <c r="AN490" i="2"/>
  <c r="AL490" i="2"/>
  <c r="AJ490" i="2"/>
  <c r="AH490" i="2"/>
  <c r="Z490" i="2"/>
  <c r="N490" i="2"/>
  <c r="J490" i="2"/>
  <c r="F490" i="2"/>
  <c r="E490" i="2"/>
  <c r="AP489" i="2"/>
  <c r="AQ489" i="2" s="1"/>
  <c r="AR489" i="2" s="1"/>
  <c r="AN489" i="2"/>
  <c r="AL489" i="2"/>
  <c r="AJ489" i="2"/>
  <c r="AH489" i="2"/>
  <c r="Z489" i="2"/>
  <c r="N489" i="2"/>
  <c r="J489" i="2"/>
  <c r="F489" i="2"/>
  <c r="E489" i="2"/>
  <c r="AP488" i="2"/>
  <c r="AQ488" i="2" s="1"/>
  <c r="AR488" i="2" s="1"/>
  <c r="AN488" i="2"/>
  <c r="AL488" i="2"/>
  <c r="AY517" i="2" s="1"/>
  <c r="AJ488" i="2"/>
  <c r="AH488" i="2"/>
  <c r="Z488" i="2"/>
  <c r="N488" i="2"/>
  <c r="J488" i="2"/>
  <c r="F488" i="2"/>
  <c r="E488" i="2"/>
  <c r="AP487" i="2"/>
  <c r="AQ487" i="2" s="1"/>
  <c r="AR487" i="2" s="1"/>
  <c r="AN487" i="2"/>
  <c r="AL487" i="2"/>
  <c r="AJ487" i="2"/>
  <c r="AH487" i="2"/>
  <c r="Z487" i="2"/>
  <c r="N487" i="2"/>
  <c r="J487" i="2"/>
  <c r="F487" i="2"/>
  <c r="E487" i="2"/>
  <c r="AP486" i="2"/>
  <c r="AQ486" i="2" s="1"/>
  <c r="AR486" i="2" s="1"/>
  <c r="AN486" i="2"/>
  <c r="AL486" i="2"/>
  <c r="AJ486" i="2"/>
  <c r="AH486" i="2"/>
  <c r="Z486" i="2"/>
  <c r="N486" i="2"/>
  <c r="J486" i="2"/>
  <c r="F486" i="2"/>
  <c r="E486" i="2"/>
  <c r="AP485" i="2"/>
  <c r="AQ485" i="2" s="1"/>
  <c r="AR485" i="2" s="1"/>
  <c r="AN485" i="2"/>
  <c r="AL485" i="2"/>
  <c r="AJ485" i="2"/>
  <c r="AH485" i="2"/>
  <c r="Z485" i="2"/>
  <c r="N485" i="2"/>
  <c r="J485" i="2"/>
  <c r="F485" i="2"/>
  <c r="E485" i="2"/>
  <c r="AP484" i="2"/>
  <c r="AQ484" i="2" s="1"/>
  <c r="AR484" i="2" s="1"/>
  <c r="AN484" i="2"/>
  <c r="AL484" i="2"/>
  <c r="AJ484" i="2"/>
  <c r="AH484" i="2"/>
  <c r="Z484" i="2"/>
  <c r="N484" i="2"/>
  <c r="J484" i="2"/>
  <c r="F484" i="2"/>
  <c r="E484" i="2"/>
  <c r="AP483" i="2"/>
  <c r="AQ483" i="2" s="1"/>
  <c r="AR483" i="2" s="1"/>
  <c r="AW483" i="2" s="1"/>
  <c r="AN483" i="2"/>
  <c r="AL483" i="2"/>
  <c r="AJ483" i="2"/>
  <c r="AH483" i="2"/>
  <c r="Z483" i="2"/>
  <c r="N483" i="2"/>
  <c r="J483" i="2"/>
  <c r="F483" i="2"/>
  <c r="E483" i="2"/>
  <c r="AP482" i="2"/>
  <c r="AQ482" i="2" s="1"/>
  <c r="AR482" i="2" s="1"/>
  <c r="AN482" i="2"/>
  <c r="AL482" i="2"/>
  <c r="AJ482" i="2"/>
  <c r="AH482" i="2"/>
  <c r="Z482" i="2"/>
  <c r="N482" i="2"/>
  <c r="J482" i="2"/>
  <c r="F482" i="2"/>
  <c r="E482" i="2"/>
  <c r="AP481" i="2"/>
  <c r="AQ481" i="2" s="1"/>
  <c r="AR481" i="2" s="1"/>
  <c r="AN481" i="2"/>
  <c r="AL481" i="2"/>
  <c r="AJ481" i="2"/>
  <c r="AH481" i="2"/>
  <c r="Z481" i="2"/>
  <c r="N481" i="2"/>
  <c r="J481" i="2"/>
  <c r="F481" i="2"/>
  <c r="E481" i="2"/>
  <c r="AP480" i="2"/>
  <c r="AQ480" i="2" s="1"/>
  <c r="AR480" i="2" s="1"/>
  <c r="AN480" i="2"/>
  <c r="AL480" i="2"/>
  <c r="AJ480" i="2"/>
  <c r="AH480" i="2"/>
  <c r="Z480" i="2"/>
  <c r="N480" i="2"/>
  <c r="J480" i="2"/>
  <c r="F480" i="2"/>
  <c r="E480" i="2"/>
  <c r="G481" i="2" s="1"/>
  <c r="AP479" i="2"/>
  <c r="AQ479" i="2" s="1"/>
  <c r="AR479" i="2" s="1"/>
  <c r="AN479" i="2"/>
  <c r="AL479" i="2"/>
  <c r="AJ479" i="2"/>
  <c r="AH479" i="2"/>
  <c r="Z479" i="2"/>
  <c r="N479" i="2"/>
  <c r="J479" i="2"/>
  <c r="F479" i="2"/>
  <c r="E479" i="2"/>
  <c r="AP478" i="2"/>
  <c r="AQ478" i="2" s="1"/>
  <c r="AR478" i="2" s="1"/>
  <c r="AN478" i="2"/>
  <c r="AL478" i="2"/>
  <c r="AJ478" i="2"/>
  <c r="AH478" i="2"/>
  <c r="Z478" i="2"/>
  <c r="N478" i="2"/>
  <c r="J478" i="2"/>
  <c r="F478" i="2"/>
  <c r="E478" i="2"/>
  <c r="AP477" i="2"/>
  <c r="AQ477" i="2" s="1"/>
  <c r="AR477" i="2" s="1"/>
  <c r="AN477" i="2"/>
  <c r="AL477" i="2"/>
  <c r="AJ477" i="2"/>
  <c r="AH477" i="2"/>
  <c r="Z477" i="2"/>
  <c r="N477" i="2"/>
  <c r="J477" i="2"/>
  <c r="F477" i="2"/>
  <c r="E477" i="2"/>
  <c r="AP476" i="2"/>
  <c r="AQ476" i="2" s="1"/>
  <c r="AR476" i="2" s="1"/>
  <c r="AS476" i="2" s="1"/>
  <c r="AN476" i="2"/>
  <c r="AL476" i="2"/>
  <c r="AJ476" i="2"/>
  <c r="AH476" i="2"/>
  <c r="Z476" i="2"/>
  <c r="N476" i="2"/>
  <c r="J476" i="2"/>
  <c r="F476" i="2"/>
  <c r="E476" i="2"/>
  <c r="G477" i="2" s="1"/>
  <c r="AP475" i="2"/>
  <c r="AQ475" i="2" s="1"/>
  <c r="AR475" i="2" s="1"/>
  <c r="AN475" i="2"/>
  <c r="AL475" i="2"/>
  <c r="AJ475" i="2"/>
  <c r="AH475" i="2"/>
  <c r="Z475" i="2"/>
  <c r="N475" i="2"/>
  <c r="J475" i="2"/>
  <c r="F475" i="2"/>
  <c r="E475" i="2"/>
  <c r="AP474" i="2"/>
  <c r="AQ474" i="2" s="1"/>
  <c r="AR474" i="2" s="1"/>
  <c r="AN474" i="2"/>
  <c r="AL474" i="2"/>
  <c r="AJ474" i="2"/>
  <c r="AH474" i="2"/>
  <c r="Z474" i="2"/>
  <c r="N474" i="2"/>
  <c r="J474" i="2"/>
  <c r="F474" i="2"/>
  <c r="E474" i="2"/>
  <c r="AP473" i="2"/>
  <c r="AQ473" i="2" s="1"/>
  <c r="AR473" i="2" s="1"/>
  <c r="AN473" i="2"/>
  <c r="AL473" i="2"/>
  <c r="R474" i="2" s="1"/>
  <c r="S474" i="2" s="1"/>
  <c r="AJ473" i="2"/>
  <c r="AH473" i="2"/>
  <c r="Z473" i="2"/>
  <c r="N473" i="2"/>
  <c r="J473" i="2"/>
  <c r="F473" i="2"/>
  <c r="E473" i="2"/>
  <c r="AP472" i="2"/>
  <c r="AQ472" i="2" s="1"/>
  <c r="AR472" i="2" s="1"/>
  <c r="AN472" i="2"/>
  <c r="AL472" i="2"/>
  <c r="AY501" i="2" s="1"/>
  <c r="AJ472" i="2"/>
  <c r="AH472" i="2"/>
  <c r="Z472" i="2"/>
  <c r="N472" i="2"/>
  <c r="J472" i="2"/>
  <c r="F472" i="2"/>
  <c r="E472" i="2"/>
  <c r="AP471" i="2"/>
  <c r="AQ471" i="2" s="1"/>
  <c r="AR471" i="2" s="1"/>
  <c r="AN471" i="2"/>
  <c r="AL471" i="2"/>
  <c r="AJ471" i="2"/>
  <c r="AH471" i="2"/>
  <c r="Z471" i="2"/>
  <c r="N471" i="2"/>
  <c r="J471" i="2"/>
  <c r="F471" i="2"/>
  <c r="E471" i="2"/>
  <c r="AP470" i="2"/>
  <c r="AQ470" i="2" s="1"/>
  <c r="AR470" i="2" s="1"/>
  <c r="AN470" i="2"/>
  <c r="AL470" i="2"/>
  <c r="AJ470" i="2"/>
  <c r="AH470" i="2"/>
  <c r="Z470" i="2"/>
  <c r="N470" i="2"/>
  <c r="J470" i="2"/>
  <c r="F470" i="2"/>
  <c r="E470" i="2"/>
  <c r="AP469" i="2"/>
  <c r="AQ469" i="2" s="1"/>
  <c r="AR469" i="2" s="1"/>
  <c r="AN469" i="2"/>
  <c r="AL469" i="2"/>
  <c r="AJ469" i="2"/>
  <c r="AH469" i="2"/>
  <c r="Z469" i="2"/>
  <c r="N469" i="2"/>
  <c r="J469" i="2"/>
  <c r="F469" i="2"/>
  <c r="E469" i="2"/>
  <c r="AP468" i="2"/>
  <c r="AQ468" i="2" s="1"/>
  <c r="AR468" i="2" s="1"/>
  <c r="AN468" i="2"/>
  <c r="AL468" i="2"/>
  <c r="AJ468" i="2"/>
  <c r="AH468" i="2"/>
  <c r="Z468" i="2"/>
  <c r="N468" i="2"/>
  <c r="J468" i="2"/>
  <c r="F468" i="2"/>
  <c r="E468" i="2"/>
  <c r="AP467" i="2"/>
  <c r="AQ467" i="2" s="1"/>
  <c r="AR467" i="2" s="1"/>
  <c r="AN467" i="2"/>
  <c r="AL467" i="2"/>
  <c r="AJ467" i="2"/>
  <c r="AH467" i="2"/>
  <c r="Z467" i="2"/>
  <c r="N467" i="2"/>
  <c r="J467" i="2"/>
  <c r="F467" i="2"/>
  <c r="E467" i="2"/>
  <c r="AP466" i="2"/>
  <c r="AQ466" i="2" s="1"/>
  <c r="AR466" i="2" s="1"/>
  <c r="AN466" i="2"/>
  <c r="AL466" i="2"/>
  <c r="AJ466" i="2"/>
  <c r="AH466" i="2"/>
  <c r="Z466" i="2"/>
  <c r="N466" i="2"/>
  <c r="J466" i="2"/>
  <c r="F466" i="2"/>
  <c r="E466" i="2"/>
  <c r="AP465" i="2"/>
  <c r="AQ465" i="2" s="1"/>
  <c r="AR465" i="2" s="1"/>
  <c r="AN465" i="2"/>
  <c r="AL465" i="2"/>
  <c r="AJ465" i="2"/>
  <c r="AH465" i="2"/>
  <c r="Z465" i="2"/>
  <c r="N465" i="2"/>
  <c r="J465" i="2"/>
  <c r="F465" i="2"/>
  <c r="E465" i="2"/>
  <c r="AP464" i="2"/>
  <c r="AQ464" i="2" s="1"/>
  <c r="AR464" i="2" s="1"/>
  <c r="AW464" i="2" s="1"/>
  <c r="AN464" i="2"/>
  <c r="AL464" i="2"/>
  <c r="AY493" i="2" s="1"/>
  <c r="AJ464" i="2"/>
  <c r="AH464" i="2"/>
  <c r="Z464" i="2"/>
  <c r="N464" i="2"/>
  <c r="J464" i="2"/>
  <c r="F464" i="2"/>
  <c r="E464" i="2"/>
  <c r="AP463" i="2"/>
  <c r="AQ463" i="2" s="1"/>
  <c r="AR463" i="2" s="1"/>
  <c r="AN463" i="2"/>
  <c r="AL463" i="2"/>
  <c r="AJ463" i="2"/>
  <c r="AH463" i="2"/>
  <c r="Z463" i="2"/>
  <c r="N463" i="2"/>
  <c r="J463" i="2"/>
  <c r="F463" i="2"/>
  <c r="E463" i="2"/>
  <c r="AP462" i="2"/>
  <c r="AQ462" i="2" s="1"/>
  <c r="AR462" i="2" s="1"/>
  <c r="AN462" i="2"/>
  <c r="AL462" i="2"/>
  <c r="AJ462" i="2"/>
  <c r="AH462" i="2"/>
  <c r="Z462" i="2"/>
  <c r="N462" i="2"/>
  <c r="J462" i="2"/>
  <c r="F462" i="2"/>
  <c r="E462" i="2"/>
  <c r="AP461" i="2"/>
  <c r="AQ461" i="2" s="1"/>
  <c r="AR461" i="2" s="1"/>
  <c r="AN461" i="2"/>
  <c r="AL461" i="2"/>
  <c r="AJ461" i="2"/>
  <c r="AH461" i="2"/>
  <c r="Z461" i="2"/>
  <c r="N461" i="2"/>
  <c r="J461" i="2"/>
  <c r="F461" i="2"/>
  <c r="E461" i="2"/>
  <c r="AP460" i="2"/>
  <c r="AQ460" i="2" s="1"/>
  <c r="AR460" i="2" s="1"/>
  <c r="AN460" i="2"/>
  <c r="AL460" i="2"/>
  <c r="AJ460" i="2"/>
  <c r="AH460" i="2"/>
  <c r="Z460" i="2"/>
  <c r="N460" i="2"/>
  <c r="J460" i="2"/>
  <c r="F460" i="2"/>
  <c r="E460" i="2"/>
  <c r="AP459" i="2"/>
  <c r="AQ459" i="2" s="1"/>
  <c r="AR459" i="2" s="1"/>
  <c r="AN459" i="2"/>
  <c r="AL459" i="2"/>
  <c r="AJ459" i="2"/>
  <c r="AH459" i="2"/>
  <c r="Z459" i="2"/>
  <c r="N459" i="2"/>
  <c r="J459" i="2"/>
  <c r="F459" i="2"/>
  <c r="E459" i="2"/>
  <c r="AP458" i="2"/>
  <c r="AQ458" i="2" s="1"/>
  <c r="AR458" i="2" s="1"/>
  <c r="AN458" i="2"/>
  <c r="AL458" i="2"/>
  <c r="AJ458" i="2"/>
  <c r="AH458" i="2"/>
  <c r="Z458" i="2"/>
  <c r="N458" i="2"/>
  <c r="J458" i="2"/>
  <c r="F458" i="2"/>
  <c r="E458" i="2"/>
  <c r="AP457" i="2"/>
  <c r="AQ457" i="2" s="1"/>
  <c r="AR457" i="2" s="1"/>
  <c r="AN457" i="2"/>
  <c r="AL457" i="2"/>
  <c r="AJ457" i="2"/>
  <c r="AH457" i="2"/>
  <c r="Z457" i="2"/>
  <c r="N457" i="2"/>
  <c r="J457" i="2"/>
  <c r="F457" i="2"/>
  <c r="E457" i="2"/>
  <c r="AP456" i="2"/>
  <c r="AQ456" i="2" s="1"/>
  <c r="AR456" i="2" s="1"/>
  <c r="AN456" i="2"/>
  <c r="AL456" i="2"/>
  <c r="AJ456" i="2"/>
  <c r="AH456" i="2"/>
  <c r="Z456" i="2"/>
  <c r="N456" i="2"/>
  <c r="J456" i="2"/>
  <c r="F456" i="2"/>
  <c r="E456" i="2"/>
  <c r="AP455" i="2"/>
  <c r="AQ455" i="2" s="1"/>
  <c r="AR455" i="2" s="1"/>
  <c r="AN455" i="2"/>
  <c r="AL455" i="2"/>
  <c r="AJ455" i="2"/>
  <c r="AH455" i="2"/>
  <c r="Z455" i="2"/>
  <c r="N455" i="2"/>
  <c r="J455" i="2"/>
  <c r="F455" i="2"/>
  <c r="E455" i="2"/>
  <c r="AP454" i="2"/>
  <c r="AQ454" i="2" s="1"/>
  <c r="AR454" i="2" s="1"/>
  <c r="AN454" i="2"/>
  <c r="AL454" i="2"/>
  <c r="AJ454" i="2"/>
  <c r="AH454" i="2"/>
  <c r="Z454" i="2"/>
  <c r="N454" i="2"/>
  <c r="J454" i="2"/>
  <c r="F454" i="2"/>
  <c r="E454" i="2"/>
  <c r="AP453" i="2"/>
  <c r="AQ453" i="2" s="1"/>
  <c r="AR453" i="2" s="1"/>
  <c r="AN453" i="2"/>
  <c r="AL453" i="2"/>
  <c r="AJ453" i="2"/>
  <c r="AH453" i="2"/>
  <c r="Z453" i="2"/>
  <c r="N453" i="2"/>
  <c r="J453" i="2"/>
  <c r="F453" i="2"/>
  <c r="E453" i="2"/>
  <c r="AP452" i="2"/>
  <c r="AQ452" i="2" s="1"/>
  <c r="AR452" i="2" s="1"/>
  <c r="AW452" i="2" s="1"/>
  <c r="AN452" i="2"/>
  <c r="AL452" i="2"/>
  <c r="AJ452" i="2"/>
  <c r="AH452" i="2"/>
  <c r="Z452" i="2"/>
  <c r="N452" i="2"/>
  <c r="J452" i="2"/>
  <c r="F452" i="2"/>
  <c r="E452" i="2"/>
  <c r="G452" i="2" s="1"/>
  <c r="H452" i="2" s="1"/>
  <c r="I452" i="2" s="1"/>
  <c r="AP451" i="2"/>
  <c r="AQ451" i="2" s="1"/>
  <c r="AR451" i="2" s="1"/>
  <c r="AN451" i="2"/>
  <c r="AL451" i="2"/>
  <c r="AJ451" i="2"/>
  <c r="AH451" i="2"/>
  <c r="Z451" i="2"/>
  <c r="N451" i="2"/>
  <c r="J451" i="2"/>
  <c r="F451" i="2"/>
  <c r="E451" i="2"/>
  <c r="AP450" i="2"/>
  <c r="AQ450" i="2" s="1"/>
  <c r="AR450" i="2" s="1"/>
  <c r="AN450" i="2"/>
  <c r="AL450" i="2"/>
  <c r="AY479" i="2" s="1"/>
  <c r="AJ450" i="2"/>
  <c r="AH450" i="2"/>
  <c r="Z450" i="2"/>
  <c r="N450" i="2"/>
  <c r="J450" i="2"/>
  <c r="F450" i="2"/>
  <c r="E450" i="2"/>
  <c r="AP449" i="2"/>
  <c r="AQ449" i="2" s="1"/>
  <c r="AR449" i="2" s="1"/>
  <c r="AN449" i="2"/>
  <c r="AL449" i="2"/>
  <c r="AJ449" i="2"/>
  <c r="AH449" i="2"/>
  <c r="Z449" i="2"/>
  <c r="N449" i="2"/>
  <c r="J449" i="2"/>
  <c r="F449" i="2"/>
  <c r="E449" i="2"/>
  <c r="AP448" i="2"/>
  <c r="AQ448" i="2" s="1"/>
  <c r="AR448" i="2" s="1"/>
  <c r="AU448" i="2" s="1"/>
  <c r="AN448" i="2"/>
  <c r="AL448" i="2"/>
  <c r="AJ448" i="2"/>
  <c r="AH448" i="2"/>
  <c r="Z448" i="2"/>
  <c r="N448" i="2"/>
  <c r="J448" i="2"/>
  <c r="F448" i="2"/>
  <c r="E448" i="2"/>
  <c r="AP447" i="2"/>
  <c r="AQ447" i="2" s="1"/>
  <c r="AR447" i="2" s="1"/>
  <c r="AN447" i="2"/>
  <c r="AL447" i="2"/>
  <c r="AJ447" i="2"/>
  <c r="AH447" i="2"/>
  <c r="Z447" i="2"/>
  <c r="N447" i="2"/>
  <c r="J447" i="2"/>
  <c r="F447" i="2"/>
  <c r="E447" i="2"/>
  <c r="AP446" i="2"/>
  <c r="AQ446" i="2" s="1"/>
  <c r="AR446" i="2" s="1"/>
  <c r="AN446" i="2"/>
  <c r="AL446" i="2"/>
  <c r="AJ446" i="2"/>
  <c r="AH446" i="2"/>
  <c r="Z446" i="2"/>
  <c r="N446" i="2"/>
  <c r="J446" i="2"/>
  <c r="F446" i="2"/>
  <c r="E446" i="2"/>
  <c r="AP445" i="2"/>
  <c r="AQ445" i="2" s="1"/>
  <c r="AR445" i="2" s="1"/>
  <c r="AN445" i="2"/>
  <c r="AL445" i="2"/>
  <c r="AJ445" i="2"/>
  <c r="AH445" i="2"/>
  <c r="Z445" i="2"/>
  <c r="N445" i="2"/>
  <c r="J445" i="2"/>
  <c r="F445" i="2"/>
  <c r="E445" i="2"/>
  <c r="AP444" i="2"/>
  <c r="AQ444" i="2" s="1"/>
  <c r="AR444" i="2" s="1"/>
  <c r="AN444" i="2"/>
  <c r="AL444" i="2"/>
  <c r="AJ444" i="2"/>
  <c r="AH444" i="2"/>
  <c r="Z444" i="2"/>
  <c r="N444" i="2"/>
  <c r="J444" i="2"/>
  <c r="F444" i="2"/>
  <c r="E444" i="2"/>
  <c r="AP443" i="2"/>
  <c r="AQ443" i="2" s="1"/>
  <c r="AR443" i="2" s="1"/>
  <c r="AN443" i="2"/>
  <c r="AL443" i="2"/>
  <c r="AJ443" i="2"/>
  <c r="AH443" i="2"/>
  <c r="Z443" i="2"/>
  <c r="N443" i="2"/>
  <c r="J443" i="2"/>
  <c r="F443" i="2"/>
  <c r="E443" i="2"/>
  <c r="AP442" i="2"/>
  <c r="AQ442" i="2" s="1"/>
  <c r="AR442" i="2" s="1"/>
  <c r="AW442" i="2" s="1"/>
  <c r="AN442" i="2"/>
  <c r="AL442" i="2"/>
  <c r="AJ442" i="2"/>
  <c r="AH442" i="2"/>
  <c r="Z442" i="2"/>
  <c r="N442" i="2"/>
  <c r="J442" i="2"/>
  <c r="F442" i="2"/>
  <c r="E442" i="2"/>
  <c r="AP441" i="2"/>
  <c r="AQ441" i="2" s="1"/>
  <c r="AR441" i="2" s="1"/>
  <c r="AN441" i="2"/>
  <c r="AL441" i="2"/>
  <c r="AJ441" i="2"/>
  <c r="AH441" i="2"/>
  <c r="Z441" i="2"/>
  <c r="N441" i="2"/>
  <c r="J441" i="2"/>
  <c r="F441" i="2"/>
  <c r="E441" i="2"/>
  <c r="AP440" i="2"/>
  <c r="AQ440" i="2" s="1"/>
  <c r="AR440" i="2" s="1"/>
  <c r="AU440" i="2" s="1"/>
  <c r="AN440" i="2"/>
  <c r="AL440" i="2"/>
  <c r="AJ440" i="2"/>
  <c r="AH440" i="2"/>
  <c r="Z440" i="2"/>
  <c r="N440" i="2"/>
  <c r="J440" i="2"/>
  <c r="F440" i="2"/>
  <c r="E440" i="2"/>
  <c r="AP439" i="2"/>
  <c r="AQ439" i="2" s="1"/>
  <c r="AR439" i="2" s="1"/>
  <c r="AN439" i="2"/>
  <c r="AL439" i="2"/>
  <c r="AJ439" i="2"/>
  <c r="AH439" i="2"/>
  <c r="Z439" i="2"/>
  <c r="N439" i="2"/>
  <c r="J439" i="2"/>
  <c r="F439" i="2"/>
  <c r="E439" i="2"/>
  <c r="AP438" i="2"/>
  <c r="AQ438" i="2" s="1"/>
  <c r="AR438" i="2" s="1"/>
  <c r="AN438" i="2"/>
  <c r="AL438" i="2"/>
  <c r="AJ438" i="2"/>
  <c r="AH438" i="2"/>
  <c r="Z438" i="2"/>
  <c r="N438" i="2"/>
  <c r="J438" i="2"/>
  <c r="F438" i="2"/>
  <c r="E438" i="2"/>
  <c r="AP437" i="2"/>
  <c r="AQ437" i="2" s="1"/>
  <c r="AR437" i="2" s="1"/>
  <c r="AN437" i="2"/>
  <c r="AL437" i="2"/>
  <c r="AJ437" i="2"/>
  <c r="AH437" i="2"/>
  <c r="Z437" i="2"/>
  <c r="N437" i="2"/>
  <c r="J437" i="2"/>
  <c r="F437" i="2"/>
  <c r="E437" i="2"/>
  <c r="AP436" i="2"/>
  <c r="AQ436" i="2" s="1"/>
  <c r="AR436" i="2" s="1"/>
  <c r="AN436" i="2"/>
  <c r="AL436" i="2"/>
  <c r="AJ436" i="2"/>
  <c r="AH436" i="2"/>
  <c r="Z436" i="2"/>
  <c r="N436" i="2"/>
  <c r="J436" i="2"/>
  <c r="F436" i="2"/>
  <c r="E436" i="2"/>
  <c r="AP435" i="2"/>
  <c r="AQ435" i="2" s="1"/>
  <c r="AR435" i="2" s="1"/>
  <c r="AN435" i="2"/>
  <c r="AL435" i="2"/>
  <c r="AJ435" i="2"/>
  <c r="AH435" i="2"/>
  <c r="Z435" i="2"/>
  <c r="N435" i="2"/>
  <c r="J435" i="2"/>
  <c r="F435" i="2"/>
  <c r="E435" i="2"/>
  <c r="AP434" i="2"/>
  <c r="AQ434" i="2" s="1"/>
  <c r="AR434" i="2" s="1"/>
  <c r="AN434" i="2"/>
  <c r="AL434" i="2"/>
  <c r="AJ434" i="2"/>
  <c r="AH434" i="2"/>
  <c r="Z434" i="2"/>
  <c r="N434" i="2"/>
  <c r="J434" i="2"/>
  <c r="F434" i="2"/>
  <c r="E434" i="2"/>
  <c r="AP433" i="2"/>
  <c r="AQ433" i="2" s="1"/>
  <c r="AR433" i="2" s="1"/>
  <c r="AN433" i="2"/>
  <c r="AL433" i="2"/>
  <c r="AJ433" i="2"/>
  <c r="AH433" i="2"/>
  <c r="Z433" i="2"/>
  <c r="N433" i="2"/>
  <c r="J433" i="2"/>
  <c r="F433" i="2"/>
  <c r="E433" i="2"/>
  <c r="AP432" i="2"/>
  <c r="AQ432" i="2" s="1"/>
  <c r="AR432" i="2" s="1"/>
  <c r="AN432" i="2"/>
  <c r="AL432" i="2"/>
  <c r="AJ432" i="2"/>
  <c r="AH432" i="2"/>
  <c r="Z432" i="2"/>
  <c r="N432" i="2"/>
  <c r="J432" i="2"/>
  <c r="F432" i="2"/>
  <c r="E432" i="2"/>
  <c r="AP431" i="2"/>
  <c r="AQ431" i="2" s="1"/>
  <c r="AR431" i="2" s="1"/>
  <c r="AN431" i="2"/>
  <c r="AL431" i="2"/>
  <c r="AJ431" i="2"/>
  <c r="AH431" i="2"/>
  <c r="Z431" i="2"/>
  <c r="N431" i="2"/>
  <c r="J431" i="2"/>
  <c r="F431" i="2"/>
  <c r="E431" i="2"/>
  <c r="AP430" i="2"/>
  <c r="AQ430" i="2" s="1"/>
  <c r="AR430" i="2" s="1"/>
  <c r="AN430" i="2"/>
  <c r="AL430" i="2"/>
  <c r="AJ430" i="2"/>
  <c r="AH430" i="2"/>
  <c r="Z430" i="2"/>
  <c r="N430" i="2"/>
  <c r="J430" i="2"/>
  <c r="F430" i="2"/>
  <c r="E430" i="2"/>
  <c r="AP429" i="2"/>
  <c r="AQ429" i="2" s="1"/>
  <c r="AR429" i="2" s="1"/>
  <c r="AN429" i="2"/>
  <c r="AL429" i="2"/>
  <c r="AJ429" i="2"/>
  <c r="AH429" i="2"/>
  <c r="Z429" i="2"/>
  <c r="N429" i="2"/>
  <c r="J429" i="2"/>
  <c r="F429" i="2"/>
  <c r="E429" i="2"/>
  <c r="AP428" i="2"/>
  <c r="AQ428" i="2" s="1"/>
  <c r="AR428" i="2" s="1"/>
  <c r="AU428" i="2" s="1"/>
  <c r="AN428" i="2"/>
  <c r="AL428" i="2"/>
  <c r="AJ428" i="2"/>
  <c r="AH428" i="2"/>
  <c r="Z428" i="2"/>
  <c r="N428" i="2"/>
  <c r="J428" i="2"/>
  <c r="F428" i="2"/>
  <c r="E428" i="2"/>
  <c r="G429" i="2" s="1"/>
  <c r="AP427" i="2"/>
  <c r="AQ427" i="2" s="1"/>
  <c r="AR427" i="2" s="1"/>
  <c r="AN427" i="2"/>
  <c r="AL427" i="2"/>
  <c r="AJ427" i="2"/>
  <c r="AH427" i="2"/>
  <c r="Z427" i="2"/>
  <c r="N427" i="2"/>
  <c r="J427" i="2"/>
  <c r="F427" i="2"/>
  <c r="E427" i="2"/>
  <c r="G428" i="2" s="1"/>
  <c r="AP426" i="2"/>
  <c r="AQ426" i="2" s="1"/>
  <c r="AR426" i="2" s="1"/>
  <c r="AN426" i="2"/>
  <c r="AL426" i="2"/>
  <c r="AJ426" i="2"/>
  <c r="AH426" i="2"/>
  <c r="Z426" i="2"/>
  <c r="N426" i="2"/>
  <c r="J426" i="2"/>
  <c r="F426" i="2"/>
  <c r="E426" i="2"/>
  <c r="AP425" i="2"/>
  <c r="AQ425" i="2" s="1"/>
  <c r="AR425" i="2" s="1"/>
  <c r="AN425" i="2"/>
  <c r="AL425" i="2"/>
  <c r="AJ425" i="2"/>
  <c r="AH425" i="2"/>
  <c r="Z425" i="2"/>
  <c r="N425" i="2"/>
  <c r="J425" i="2"/>
  <c r="F425" i="2"/>
  <c r="E425" i="2"/>
  <c r="AP424" i="2"/>
  <c r="AQ424" i="2" s="1"/>
  <c r="AR424" i="2" s="1"/>
  <c r="AN424" i="2"/>
  <c r="AL424" i="2"/>
  <c r="AJ424" i="2"/>
  <c r="AH424" i="2"/>
  <c r="Z424" i="2"/>
  <c r="N424" i="2"/>
  <c r="J424" i="2"/>
  <c r="F424" i="2"/>
  <c r="E424" i="2"/>
  <c r="AP423" i="2"/>
  <c r="AQ423" i="2" s="1"/>
  <c r="AR423" i="2" s="1"/>
  <c r="AU423" i="2" s="1"/>
  <c r="AN423" i="2"/>
  <c r="AL423" i="2"/>
  <c r="AJ423" i="2"/>
  <c r="AH423" i="2"/>
  <c r="Z423" i="2"/>
  <c r="N423" i="2"/>
  <c r="J423" i="2"/>
  <c r="F423" i="2"/>
  <c r="E423" i="2"/>
  <c r="AP422" i="2"/>
  <c r="AQ422" i="2" s="1"/>
  <c r="AR422" i="2" s="1"/>
  <c r="AN422" i="2"/>
  <c r="AL422" i="2"/>
  <c r="AJ422" i="2"/>
  <c r="AH422" i="2"/>
  <c r="Z422" i="2"/>
  <c r="N422" i="2"/>
  <c r="J422" i="2"/>
  <c r="F422" i="2"/>
  <c r="E422" i="2"/>
  <c r="AP421" i="2"/>
  <c r="AQ421" i="2" s="1"/>
  <c r="AR421" i="2" s="1"/>
  <c r="AS421" i="2" s="1"/>
  <c r="AN421" i="2"/>
  <c r="AL421" i="2"/>
  <c r="AJ421" i="2"/>
  <c r="AH421" i="2"/>
  <c r="Z421" i="2"/>
  <c r="N421" i="2"/>
  <c r="J421" i="2"/>
  <c r="F421" i="2"/>
  <c r="E421" i="2"/>
  <c r="AP420" i="2"/>
  <c r="AQ420" i="2" s="1"/>
  <c r="AR420" i="2" s="1"/>
  <c r="AN420" i="2"/>
  <c r="AL420" i="2"/>
  <c r="AJ420" i="2"/>
  <c r="AH420" i="2"/>
  <c r="Z420" i="2"/>
  <c r="N420" i="2"/>
  <c r="J420" i="2"/>
  <c r="F420" i="2"/>
  <c r="E420" i="2"/>
  <c r="AP419" i="2"/>
  <c r="AQ419" i="2" s="1"/>
  <c r="AR419" i="2" s="1"/>
  <c r="AN419" i="2"/>
  <c r="AL419" i="2"/>
  <c r="AJ419" i="2"/>
  <c r="AH419" i="2"/>
  <c r="Z419" i="2"/>
  <c r="N419" i="2"/>
  <c r="J419" i="2"/>
  <c r="F419" i="2"/>
  <c r="E419" i="2"/>
  <c r="AP418" i="2"/>
  <c r="AQ418" i="2" s="1"/>
  <c r="AR418" i="2" s="1"/>
  <c r="AN418" i="2"/>
  <c r="AL418" i="2"/>
  <c r="AJ418" i="2"/>
  <c r="AH418" i="2"/>
  <c r="Z418" i="2"/>
  <c r="N418" i="2"/>
  <c r="J418" i="2"/>
  <c r="F418" i="2"/>
  <c r="E418" i="2"/>
  <c r="G419" i="2" s="1"/>
  <c r="H419" i="2" s="1"/>
  <c r="I419" i="2" s="1"/>
  <c r="AP417" i="2"/>
  <c r="AQ417" i="2" s="1"/>
  <c r="AR417" i="2" s="1"/>
  <c r="AN417" i="2"/>
  <c r="AL417" i="2"/>
  <c r="AJ417" i="2"/>
  <c r="AH417" i="2"/>
  <c r="Z417" i="2"/>
  <c r="N417" i="2"/>
  <c r="J417" i="2"/>
  <c r="F417" i="2"/>
  <c r="E417" i="2"/>
  <c r="AP416" i="2"/>
  <c r="AQ416" i="2" s="1"/>
  <c r="AR416" i="2" s="1"/>
  <c r="AN416" i="2"/>
  <c r="AL416" i="2"/>
  <c r="AJ416" i="2"/>
  <c r="AH416" i="2"/>
  <c r="Z416" i="2"/>
  <c r="N416" i="2"/>
  <c r="J416" i="2"/>
  <c r="F416" i="2"/>
  <c r="E416" i="2"/>
  <c r="AP415" i="2"/>
  <c r="AQ415" i="2" s="1"/>
  <c r="AR415" i="2" s="1"/>
  <c r="AN415" i="2"/>
  <c r="AL415" i="2"/>
  <c r="AJ415" i="2"/>
  <c r="AH415" i="2"/>
  <c r="Z415" i="2"/>
  <c r="N415" i="2"/>
  <c r="J415" i="2"/>
  <c r="F415" i="2"/>
  <c r="E415" i="2"/>
  <c r="AP414" i="2"/>
  <c r="AQ414" i="2" s="1"/>
  <c r="AR414" i="2" s="1"/>
  <c r="AN414" i="2"/>
  <c r="AL414" i="2"/>
  <c r="AJ414" i="2"/>
  <c r="AH414" i="2"/>
  <c r="Z414" i="2"/>
  <c r="N414" i="2"/>
  <c r="J414" i="2"/>
  <c r="F414" i="2"/>
  <c r="E414" i="2"/>
  <c r="AP413" i="2"/>
  <c r="AQ413" i="2" s="1"/>
  <c r="AR413" i="2" s="1"/>
  <c r="AN413" i="2"/>
  <c r="AL413" i="2"/>
  <c r="AJ413" i="2"/>
  <c r="AH413" i="2"/>
  <c r="Z413" i="2"/>
  <c r="N413" i="2"/>
  <c r="J413" i="2"/>
  <c r="F413" i="2"/>
  <c r="E413" i="2"/>
  <c r="AP412" i="2"/>
  <c r="AQ412" i="2" s="1"/>
  <c r="AR412" i="2" s="1"/>
  <c r="AN412" i="2"/>
  <c r="AL412" i="2"/>
  <c r="AJ412" i="2"/>
  <c r="AH412" i="2"/>
  <c r="Z412" i="2"/>
  <c r="N412" i="2"/>
  <c r="J412" i="2"/>
  <c r="F412" i="2"/>
  <c r="E412" i="2"/>
  <c r="AP411" i="2"/>
  <c r="AQ411" i="2" s="1"/>
  <c r="AR411" i="2" s="1"/>
  <c r="AN411" i="2"/>
  <c r="AL411" i="2"/>
  <c r="AJ411" i="2"/>
  <c r="AH411" i="2"/>
  <c r="Z411" i="2"/>
  <c r="N411" i="2"/>
  <c r="J411" i="2"/>
  <c r="F411" i="2"/>
  <c r="E411" i="2"/>
  <c r="AP410" i="2"/>
  <c r="AQ410" i="2" s="1"/>
  <c r="AR410" i="2" s="1"/>
  <c r="AN410" i="2"/>
  <c r="AL410" i="2"/>
  <c r="AJ410" i="2"/>
  <c r="AH410" i="2"/>
  <c r="Z410" i="2"/>
  <c r="N410" i="2"/>
  <c r="J410" i="2"/>
  <c r="F410" i="2"/>
  <c r="E410" i="2"/>
  <c r="AP409" i="2"/>
  <c r="AQ409" i="2" s="1"/>
  <c r="AR409" i="2" s="1"/>
  <c r="AN409" i="2"/>
  <c r="AL409" i="2"/>
  <c r="AJ409" i="2"/>
  <c r="AH409" i="2"/>
  <c r="Z409" i="2"/>
  <c r="N409" i="2"/>
  <c r="J409" i="2"/>
  <c r="F409" i="2"/>
  <c r="E409" i="2"/>
  <c r="AP408" i="2"/>
  <c r="AQ408" i="2" s="1"/>
  <c r="AR408" i="2" s="1"/>
  <c r="AW408" i="2" s="1"/>
  <c r="AN408" i="2"/>
  <c r="AL408" i="2"/>
  <c r="AJ408" i="2"/>
  <c r="AH408" i="2"/>
  <c r="Z408" i="2"/>
  <c r="N408" i="2"/>
  <c r="J408" i="2"/>
  <c r="F408" i="2"/>
  <c r="E408" i="2"/>
  <c r="G408" i="2" s="1"/>
  <c r="AP407" i="2"/>
  <c r="AQ407" i="2" s="1"/>
  <c r="AR407" i="2" s="1"/>
  <c r="AN407" i="2"/>
  <c r="AL407" i="2"/>
  <c r="AJ407" i="2"/>
  <c r="AH407" i="2"/>
  <c r="Z407" i="2"/>
  <c r="N407" i="2"/>
  <c r="J407" i="2"/>
  <c r="F407" i="2"/>
  <c r="E407" i="2"/>
  <c r="AP406" i="2"/>
  <c r="AQ406" i="2" s="1"/>
  <c r="AR406" i="2" s="1"/>
  <c r="AN406" i="2"/>
  <c r="AL406" i="2"/>
  <c r="AJ406" i="2"/>
  <c r="AH406" i="2"/>
  <c r="Z406" i="2"/>
  <c r="N406" i="2"/>
  <c r="J406" i="2"/>
  <c r="F406" i="2"/>
  <c r="E406" i="2"/>
  <c r="AP405" i="2"/>
  <c r="AQ405" i="2" s="1"/>
  <c r="AR405" i="2" s="1"/>
  <c r="AN405" i="2"/>
  <c r="AL405" i="2"/>
  <c r="AJ405" i="2"/>
  <c r="AH405" i="2"/>
  <c r="Z405" i="2"/>
  <c r="N405" i="2"/>
  <c r="J405" i="2"/>
  <c r="F405" i="2"/>
  <c r="E405" i="2"/>
  <c r="AP404" i="2"/>
  <c r="AQ404" i="2" s="1"/>
  <c r="AR404" i="2" s="1"/>
  <c r="AN404" i="2"/>
  <c r="AL404" i="2"/>
  <c r="AJ404" i="2"/>
  <c r="AH404" i="2"/>
  <c r="Z404" i="2"/>
  <c r="N404" i="2"/>
  <c r="J404" i="2"/>
  <c r="F404" i="2"/>
  <c r="E404" i="2"/>
  <c r="AP403" i="2"/>
  <c r="AQ403" i="2" s="1"/>
  <c r="AR403" i="2" s="1"/>
  <c r="AN403" i="2"/>
  <c r="AL403" i="2"/>
  <c r="AJ403" i="2"/>
  <c r="AH403" i="2"/>
  <c r="Z403" i="2"/>
  <c r="N403" i="2"/>
  <c r="J403" i="2"/>
  <c r="F403" i="2"/>
  <c r="E403" i="2"/>
  <c r="AP402" i="2"/>
  <c r="AQ402" i="2" s="1"/>
  <c r="AR402" i="2" s="1"/>
  <c r="AN402" i="2"/>
  <c r="AL402" i="2"/>
  <c r="AJ402" i="2"/>
  <c r="AH402" i="2"/>
  <c r="Z402" i="2"/>
  <c r="N402" i="2"/>
  <c r="J402" i="2"/>
  <c r="F402" i="2"/>
  <c r="E402" i="2"/>
  <c r="AP401" i="2"/>
  <c r="AQ401" i="2" s="1"/>
  <c r="AR401" i="2" s="1"/>
  <c r="AU401" i="2" s="1"/>
  <c r="AN401" i="2"/>
  <c r="AL401" i="2"/>
  <c r="AJ401" i="2"/>
  <c r="AH401" i="2"/>
  <c r="Z401" i="2"/>
  <c r="N401" i="2"/>
  <c r="J401" i="2"/>
  <c r="F401" i="2"/>
  <c r="E401" i="2"/>
  <c r="AP400" i="2"/>
  <c r="AQ400" i="2" s="1"/>
  <c r="AR400" i="2" s="1"/>
  <c r="AN400" i="2"/>
  <c r="AL400" i="2"/>
  <c r="AJ400" i="2"/>
  <c r="AH400" i="2"/>
  <c r="Z400" i="2"/>
  <c r="N400" i="2"/>
  <c r="J400" i="2"/>
  <c r="F400" i="2"/>
  <c r="E400" i="2"/>
  <c r="AP399" i="2"/>
  <c r="AQ399" i="2" s="1"/>
  <c r="AR399" i="2" s="1"/>
  <c r="AN399" i="2"/>
  <c r="AL399" i="2"/>
  <c r="AJ399" i="2"/>
  <c r="AH399" i="2"/>
  <c r="Z399" i="2"/>
  <c r="N399" i="2"/>
  <c r="J399" i="2"/>
  <c r="F399" i="2"/>
  <c r="E399" i="2"/>
  <c r="AP398" i="2"/>
  <c r="AQ398" i="2" s="1"/>
  <c r="AR398" i="2" s="1"/>
  <c r="AN398" i="2"/>
  <c r="AL398" i="2"/>
  <c r="AJ398" i="2"/>
  <c r="AH398" i="2"/>
  <c r="Z398" i="2"/>
  <c r="N398" i="2"/>
  <c r="J398" i="2"/>
  <c r="F398" i="2"/>
  <c r="E398" i="2"/>
  <c r="AP397" i="2"/>
  <c r="AQ397" i="2" s="1"/>
  <c r="AR397" i="2" s="1"/>
  <c r="AN397" i="2"/>
  <c r="AL397" i="2"/>
  <c r="AJ397" i="2"/>
  <c r="AH397" i="2"/>
  <c r="Z397" i="2"/>
  <c r="N397" i="2"/>
  <c r="J397" i="2"/>
  <c r="F397" i="2"/>
  <c r="E397" i="2"/>
  <c r="AP396" i="2"/>
  <c r="AQ396" i="2" s="1"/>
  <c r="AR396" i="2" s="1"/>
  <c r="AU396" i="2" s="1"/>
  <c r="AN396" i="2"/>
  <c r="AL396" i="2"/>
  <c r="AJ396" i="2"/>
  <c r="AH396" i="2"/>
  <c r="Z396" i="2"/>
  <c r="N396" i="2"/>
  <c r="J396" i="2"/>
  <c r="F396" i="2"/>
  <c r="E396" i="2"/>
  <c r="AP395" i="2"/>
  <c r="AQ395" i="2" s="1"/>
  <c r="AR395" i="2" s="1"/>
  <c r="AN395" i="2"/>
  <c r="AL395" i="2"/>
  <c r="AJ395" i="2"/>
  <c r="AH395" i="2"/>
  <c r="Z395" i="2"/>
  <c r="N395" i="2"/>
  <c r="J395" i="2"/>
  <c r="F395" i="2"/>
  <c r="E395" i="2"/>
  <c r="AP394" i="2"/>
  <c r="AQ394" i="2" s="1"/>
  <c r="AR394" i="2" s="1"/>
  <c r="AW394" i="2" s="1"/>
  <c r="AN394" i="2"/>
  <c r="AL394" i="2"/>
  <c r="AJ394" i="2"/>
  <c r="AH394" i="2"/>
  <c r="Z394" i="2"/>
  <c r="N394" i="2"/>
  <c r="J394" i="2"/>
  <c r="F394" i="2"/>
  <c r="E394" i="2"/>
  <c r="AP393" i="2"/>
  <c r="AQ393" i="2" s="1"/>
  <c r="AR393" i="2" s="1"/>
  <c r="AN393" i="2"/>
  <c r="AL393" i="2"/>
  <c r="AJ393" i="2"/>
  <c r="AH393" i="2"/>
  <c r="Z393" i="2"/>
  <c r="N393" i="2"/>
  <c r="J393" i="2"/>
  <c r="F393" i="2"/>
  <c r="E393" i="2"/>
  <c r="AP392" i="2"/>
  <c r="AQ392" i="2" s="1"/>
  <c r="AR392" i="2" s="1"/>
  <c r="AN392" i="2"/>
  <c r="AL392" i="2"/>
  <c r="AJ392" i="2"/>
  <c r="AH392" i="2"/>
  <c r="Z392" i="2"/>
  <c r="N392" i="2"/>
  <c r="J392" i="2"/>
  <c r="F392" i="2"/>
  <c r="E392" i="2"/>
  <c r="AP391" i="2"/>
  <c r="AQ391" i="2" s="1"/>
  <c r="AR391" i="2" s="1"/>
  <c r="AN391" i="2"/>
  <c r="AL391" i="2"/>
  <c r="AJ391" i="2"/>
  <c r="AH391" i="2"/>
  <c r="Z391" i="2"/>
  <c r="N391" i="2"/>
  <c r="J391" i="2"/>
  <c r="F391" i="2"/>
  <c r="E391" i="2"/>
  <c r="AP390" i="2"/>
  <c r="AQ390" i="2" s="1"/>
  <c r="AR390" i="2" s="1"/>
  <c r="AN390" i="2"/>
  <c r="AL390" i="2"/>
  <c r="AJ390" i="2"/>
  <c r="AH390" i="2"/>
  <c r="Z390" i="2"/>
  <c r="N390" i="2"/>
  <c r="J390" i="2"/>
  <c r="F390" i="2"/>
  <c r="E390" i="2"/>
  <c r="AP389" i="2"/>
  <c r="AQ389" i="2" s="1"/>
  <c r="AR389" i="2" s="1"/>
  <c r="AN389" i="2"/>
  <c r="AL389" i="2"/>
  <c r="AJ389" i="2"/>
  <c r="AH389" i="2"/>
  <c r="Z389" i="2"/>
  <c r="N389" i="2"/>
  <c r="J389" i="2"/>
  <c r="F389" i="2"/>
  <c r="E389" i="2"/>
  <c r="AP388" i="2"/>
  <c r="AQ388" i="2" s="1"/>
  <c r="AR388" i="2" s="1"/>
  <c r="AN388" i="2"/>
  <c r="AL388" i="2"/>
  <c r="AJ388" i="2"/>
  <c r="AH388" i="2"/>
  <c r="Z388" i="2"/>
  <c r="N388" i="2"/>
  <c r="J388" i="2"/>
  <c r="F388" i="2"/>
  <c r="E388" i="2"/>
  <c r="AP387" i="2"/>
  <c r="AQ387" i="2" s="1"/>
  <c r="AR387" i="2" s="1"/>
  <c r="AN387" i="2"/>
  <c r="AL387" i="2"/>
  <c r="AJ387" i="2"/>
  <c r="AH387" i="2"/>
  <c r="Z387" i="2"/>
  <c r="N387" i="2"/>
  <c r="J387" i="2"/>
  <c r="F387" i="2"/>
  <c r="E387" i="2"/>
  <c r="AP386" i="2"/>
  <c r="AQ386" i="2" s="1"/>
  <c r="AR386" i="2" s="1"/>
  <c r="AW386" i="2" s="1"/>
  <c r="AN386" i="2"/>
  <c r="AL386" i="2"/>
  <c r="AJ386" i="2"/>
  <c r="AH386" i="2"/>
  <c r="Z386" i="2"/>
  <c r="N386" i="2"/>
  <c r="J386" i="2"/>
  <c r="F386" i="2"/>
  <c r="E386" i="2"/>
  <c r="AP385" i="2"/>
  <c r="AQ385" i="2" s="1"/>
  <c r="AR385" i="2" s="1"/>
  <c r="AN385" i="2"/>
  <c r="AL385" i="2"/>
  <c r="AJ385" i="2"/>
  <c r="AH385" i="2"/>
  <c r="Z385" i="2"/>
  <c r="N385" i="2"/>
  <c r="J385" i="2"/>
  <c r="F385" i="2"/>
  <c r="E385" i="2"/>
  <c r="AP384" i="2"/>
  <c r="AQ384" i="2" s="1"/>
  <c r="AR384" i="2" s="1"/>
  <c r="AN384" i="2"/>
  <c r="AL384" i="2"/>
  <c r="AJ384" i="2"/>
  <c r="AH384" i="2"/>
  <c r="Z384" i="2"/>
  <c r="N384" i="2"/>
  <c r="J384" i="2"/>
  <c r="F384" i="2"/>
  <c r="E384" i="2"/>
  <c r="AP383" i="2"/>
  <c r="AQ383" i="2" s="1"/>
  <c r="AR383" i="2" s="1"/>
  <c r="AN383" i="2"/>
  <c r="AL383" i="2"/>
  <c r="AJ383" i="2"/>
  <c r="AH383" i="2"/>
  <c r="Z383" i="2"/>
  <c r="N383" i="2"/>
  <c r="J383" i="2"/>
  <c r="F383" i="2"/>
  <c r="E383" i="2"/>
  <c r="AP382" i="2"/>
  <c r="AQ382" i="2" s="1"/>
  <c r="AR382" i="2" s="1"/>
  <c r="AS382" i="2" s="1"/>
  <c r="AN382" i="2"/>
  <c r="AL382" i="2"/>
  <c r="AJ382" i="2"/>
  <c r="AH382" i="2"/>
  <c r="Z382" i="2"/>
  <c r="N382" i="2"/>
  <c r="J382" i="2"/>
  <c r="F382" i="2"/>
  <c r="E382" i="2"/>
  <c r="AP381" i="2"/>
  <c r="AQ381" i="2" s="1"/>
  <c r="AR381" i="2" s="1"/>
  <c r="AN381" i="2"/>
  <c r="AL381" i="2"/>
  <c r="AJ381" i="2"/>
  <c r="AH381" i="2"/>
  <c r="Z381" i="2"/>
  <c r="N381" i="2"/>
  <c r="J381" i="2"/>
  <c r="F381" i="2"/>
  <c r="E381" i="2"/>
  <c r="AP380" i="2"/>
  <c r="AQ380" i="2" s="1"/>
  <c r="AR380" i="2" s="1"/>
  <c r="AU380" i="2" s="1"/>
  <c r="AN380" i="2"/>
  <c r="AL380" i="2"/>
  <c r="AJ380" i="2"/>
  <c r="AH380" i="2"/>
  <c r="Z380" i="2"/>
  <c r="N380" i="2"/>
  <c r="J380" i="2"/>
  <c r="F380" i="2"/>
  <c r="E380" i="2"/>
  <c r="AP379" i="2"/>
  <c r="AQ379" i="2" s="1"/>
  <c r="AR379" i="2" s="1"/>
  <c r="AN379" i="2"/>
  <c r="AL379" i="2"/>
  <c r="AJ379" i="2"/>
  <c r="AH379" i="2"/>
  <c r="Z379" i="2"/>
  <c r="N379" i="2"/>
  <c r="J379" i="2"/>
  <c r="F379" i="2"/>
  <c r="E379" i="2"/>
  <c r="AP378" i="2"/>
  <c r="AQ378" i="2" s="1"/>
  <c r="AR378" i="2" s="1"/>
  <c r="AN378" i="2"/>
  <c r="AL378" i="2"/>
  <c r="AJ378" i="2"/>
  <c r="AH378" i="2"/>
  <c r="Z378" i="2"/>
  <c r="N378" i="2"/>
  <c r="J378" i="2"/>
  <c r="F378" i="2"/>
  <c r="E378" i="2"/>
  <c r="AP377" i="2"/>
  <c r="AQ377" i="2" s="1"/>
  <c r="AR377" i="2" s="1"/>
  <c r="AU377" i="2" s="1"/>
  <c r="AN377" i="2"/>
  <c r="AL377" i="2"/>
  <c r="AJ377" i="2"/>
  <c r="AH377" i="2"/>
  <c r="Z377" i="2"/>
  <c r="N377" i="2"/>
  <c r="J377" i="2"/>
  <c r="F377" i="2"/>
  <c r="E377" i="2"/>
  <c r="AP376" i="2"/>
  <c r="AQ376" i="2" s="1"/>
  <c r="AR376" i="2" s="1"/>
  <c r="AN376" i="2"/>
  <c r="AL376" i="2"/>
  <c r="AJ376" i="2"/>
  <c r="AH376" i="2"/>
  <c r="Z376" i="2"/>
  <c r="N376" i="2"/>
  <c r="J376" i="2"/>
  <c r="F376" i="2"/>
  <c r="E376" i="2"/>
  <c r="AP375" i="2"/>
  <c r="AQ375" i="2" s="1"/>
  <c r="AR375" i="2" s="1"/>
  <c r="AN375" i="2"/>
  <c r="AL375" i="2"/>
  <c r="AJ375" i="2"/>
  <c r="AH375" i="2"/>
  <c r="Z375" i="2"/>
  <c r="N375" i="2"/>
  <c r="J375" i="2"/>
  <c r="F375" i="2"/>
  <c r="E375" i="2"/>
  <c r="AP374" i="2"/>
  <c r="AQ374" i="2" s="1"/>
  <c r="AR374" i="2" s="1"/>
  <c r="AN374" i="2"/>
  <c r="AL374" i="2"/>
  <c r="AJ374" i="2"/>
  <c r="AH374" i="2"/>
  <c r="Z374" i="2"/>
  <c r="N374" i="2"/>
  <c r="J374" i="2"/>
  <c r="F374" i="2"/>
  <c r="E374" i="2"/>
  <c r="AP373" i="2"/>
  <c r="AQ373" i="2" s="1"/>
  <c r="AR373" i="2" s="1"/>
  <c r="AN373" i="2"/>
  <c r="AL373" i="2"/>
  <c r="AJ373" i="2"/>
  <c r="AH373" i="2"/>
  <c r="Z373" i="2"/>
  <c r="N373" i="2"/>
  <c r="J373" i="2"/>
  <c r="F373" i="2"/>
  <c r="E373" i="2"/>
  <c r="AP372" i="2"/>
  <c r="AQ372" i="2" s="1"/>
  <c r="AR372" i="2" s="1"/>
  <c r="AN372" i="2"/>
  <c r="AL372" i="2"/>
  <c r="AJ372" i="2"/>
  <c r="AH372" i="2"/>
  <c r="Z372" i="2"/>
  <c r="N372" i="2"/>
  <c r="J372" i="2"/>
  <c r="F372" i="2"/>
  <c r="E372" i="2"/>
  <c r="AP371" i="2"/>
  <c r="AQ371" i="2" s="1"/>
  <c r="AR371" i="2" s="1"/>
  <c r="AU371" i="2" s="1"/>
  <c r="AN371" i="2"/>
  <c r="AL371" i="2"/>
  <c r="AJ371" i="2"/>
  <c r="AH371" i="2"/>
  <c r="Z371" i="2"/>
  <c r="N371" i="2"/>
  <c r="J371" i="2"/>
  <c r="F371" i="2"/>
  <c r="E371" i="2"/>
  <c r="AP370" i="2"/>
  <c r="AQ370" i="2" s="1"/>
  <c r="AR370" i="2" s="1"/>
  <c r="AN370" i="2"/>
  <c r="AL370" i="2"/>
  <c r="AY399" i="2" s="1"/>
  <c r="AJ370" i="2"/>
  <c r="AH370" i="2"/>
  <c r="Z370" i="2"/>
  <c r="N370" i="2"/>
  <c r="J370" i="2"/>
  <c r="F370" i="2"/>
  <c r="E370" i="2"/>
  <c r="AP369" i="2"/>
  <c r="AQ369" i="2" s="1"/>
  <c r="AR369" i="2" s="1"/>
  <c r="AN369" i="2"/>
  <c r="AL369" i="2"/>
  <c r="AJ369" i="2"/>
  <c r="AH369" i="2"/>
  <c r="Z369" i="2"/>
  <c r="N369" i="2"/>
  <c r="J369" i="2"/>
  <c r="F369" i="2"/>
  <c r="E369" i="2"/>
  <c r="AP368" i="2"/>
  <c r="AQ368" i="2" s="1"/>
  <c r="AR368" i="2" s="1"/>
  <c r="AN368" i="2"/>
  <c r="AL368" i="2"/>
  <c r="AJ368" i="2"/>
  <c r="AH368" i="2"/>
  <c r="Z368" i="2"/>
  <c r="N368" i="2"/>
  <c r="J368" i="2"/>
  <c r="F368" i="2"/>
  <c r="E368" i="2"/>
  <c r="AP367" i="2"/>
  <c r="AQ367" i="2" s="1"/>
  <c r="AR367" i="2" s="1"/>
  <c r="AN367" i="2"/>
  <c r="AL367" i="2"/>
  <c r="AJ367" i="2"/>
  <c r="AH367" i="2"/>
  <c r="Z367" i="2"/>
  <c r="N367" i="2"/>
  <c r="J367" i="2"/>
  <c r="F367" i="2"/>
  <c r="E367" i="2"/>
  <c r="AP366" i="2"/>
  <c r="AQ366" i="2" s="1"/>
  <c r="AR366" i="2" s="1"/>
  <c r="AN366" i="2"/>
  <c r="AL366" i="2"/>
  <c r="AJ366" i="2"/>
  <c r="AH366" i="2"/>
  <c r="Z366" i="2"/>
  <c r="N366" i="2"/>
  <c r="J366" i="2"/>
  <c r="F366" i="2"/>
  <c r="E366" i="2"/>
  <c r="AP365" i="2"/>
  <c r="AQ365" i="2" s="1"/>
  <c r="AR365" i="2" s="1"/>
  <c r="AS365" i="2" s="1"/>
  <c r="AN365" i="2"/>
  <c r="AL365" i="2"/>
  <c r="AJ365" i="2"/>
  <c r="AH365" i="2"/>
  <c r="Z365" i="2"/>
  <c r="N365" i="2"/>
  <c r="J365" i="2"/>
  <c r="F365" i="2"/>
  <c r="E365" i="2"/>
  <c r="AP364" i="2"/>
  <c r="AQ364" i="2" s="1"/>
  <c r="AR364" i="2" s="1"/>
  <c r="AN364" i="2"/>
  <c r="AL364" i="2"/>
  <c r="AJ364" i="2"/>
  <c r="AH364" i="2"/>
  <c r="Z364" i="2"/>
  <c r="N364" i="2"/>
  <c r="J364" i="2"/>
  <c r="F364" i="2"/>
  <c r="E364" i="2"/>
  <c r="AP363" i="2"/>
  <c r="AQ363" i="2" s="1"/>
  <c r="AR363" i="2" s="1"/>
  <c r="AS363" i="2" s="1"/>
  <c r="AN363" i="2"/>
  <c r="AL363" i="2"/>
  <c r="AJ363" i="2"/>
  <c r="AH363" i="2"/>
  <c r="Z363" i="2"/>
  <c r="N363" i="2"/>
  <c r="J363" i="2"/>
  <c r="F363" i="2"/>
  <c r="E363" i="2"/>
  <c r="AP362" i="2"/>
  <c r="AQ362" i="2" s="1"/>
  <c r="AR362" i="2" s="1"/>
  <c r="AN362" i="2"/>
  <c r="AL362" i="2"/>
  <c r="AJ362" i="2"/>
  <c r="AH362" i="2"/>
  <c r="Z362" i="2"/>
  <c r="N362" i="2"/>
  <c r="J362" i="2"/>
  <c r="F362" i="2"/>
  <c r="E362" i="2"/>
  <c r="AP361" i="2"/>
  <c r="AQ361" i="2" s="1"/>
  <c r="AR361" i="2" s="1"/>
  <c r="AS361" i="2" s="1"/>
  <c r="AN361" i="2"/>
  <c r="AL361" i="2"/>
  <c r="AY390" i="2" s="1"/>
  <c r="AJ361" i="2"/>
  <c r="AH361" i="2"/>
  <c r="Z361" i="2"/>
  <c r="N361" i="2"/>
  <c r="J361" i="2"/>
  <c r="F361" i="2"/>
  <c r="E361" i="2"/>
  <c r="AP360" i="2"/>
  <c r="AQ360" i="2" s="1"/>
  <c r="AR360" i="2" s="1"/>
  <c r="AN360" i="2"/>
  <c r="AL360" i="2"/>
  <c r="AJ360" i="2"/>
  <c r="AH360" i="2"/>
  <c r="Z360" i="2"/>
  <c r="N360" i="2"/>
  <c r="J360" i="2"/>
  <c r="F360" i="2"/>
  <c r="E360" i="2"/>
  <c r="AP359" i="2"/>
  <c r="AQ359" i="2" s="1"/>
  <c r="AR359" i="2" s="1"/>
  <c r="AN359" i="2"/>
  <c r="AL359" i="2"/>
  <c r="AJ359" i="2"/>
  <c r="AH359" i="2"/>
  <c r="Z359" i="2"/>
  <c r="N359" i="2"/>
  <c r="J359" i="2"/>
  <c r="F359" i="2"/>
  <c r="E359" i="2"/>
  <c r="AP358" i="2"/>
  <c r="AQ358" i="2" s="1"/>
  <c r="AR358" i="2" s="1"/>
  <c r="AN358" i="2"/>
  <c r="AL358" i="2"/>
  <c r="AJ358" i="2"/>
  <c r="AH358" i="2"/>
  <c r="Z358" i="2"/>
  <c r="N358" i="2"/>
  <c r="J358" i="2"/>
  <c r="F358" i="2"/>
  <c r="E358" i="2"/>
  <c r="AP357" i="2"/>
  <c r="AQ357" i="2" s="1"/>
  <c r="AR357" i="2" s="1"/>
  <c r="AN357" i="2"/>
  <c r="AL357" i="2"/>
  <c r="AJ357" i="2"/>
  <c r="AH357" i="2"/>
  <c r="Z357" i="2"/>
  <c r="N357" i="2"/>
  <c r="J357" i="2"/>
  <c r="F357" i="2"/>
  <c r="E357" i="2"/>
  <c r="AP356" i="2"/>
  <c r="AQ356" i="2" s="1"/>
  <c r="AR356" i="2" s="1"/>
  <c r="AN356" i="2"/>
  <c r="AL356" i="2"/>
  <c r="AJ356" i="2"/>
  <c r="AH356" i="2"/>
  <c r="Z356" i="2"/>
  <c r="N356" i="2"/>
  <c r="J356" i="2"/>
  <c r="F356" i="2"/>
  <c r="E356" i="2"/>
  <c r="AP355" i="2"/>
  <c r="AQ355" i="2" s="1"/>
  <c r="AR355" i="2" s="1"/>
  <c r="AN355" i="2"/>
  <c r="AL355" i="2"/>
  <c r="AY384" i="2" s="1"/>
  <c r="AJ355" i="2"/>
  <c r="AH355" i="2"/>
  <c r="Z355" i="2"/>
  <c r="N355" i="2"/>
  <c r="J355" i="2"/>
  <c r="F355" i="2"/>
  <c r="E355" i="2"/>
  <c r="AP354" i="2"/>
  <c r="AQ354" i="2" s="1"/>
  <c r="AR354" i="2" s="1"/>
  <c r="AU354" i="2" s="1"/>
  <c r="AN354" i="2"/>
  <c r="AL354" i="2"/>
  <c r="AJ354" i="2"/>
  <c r="AH354" i="2"/>
  <c r="Z354" i="2"/>
  <c r="N354" i="2"/>
  <c r="J354" i="2"/>
  <c r="F354" i="2"/>
  <c r="E354" i="2"/>
  <c r="AP353" i="2"/>
  <c r="AQ353" i="2" s="1"/>
  <c r="AR353" i="2" s="1"/>
  <c r="AS353" i="2" s="1"/>
  <c r="AN353" i="2"/>
  <c r="AL353" i="2"/>
  <c r="AJ353" i="2"/>
  <c r="AH353" i="2"/>
  <c r="Z353" i="2"/>
  <c r="N353" i="2"/>
  <c r="J353" i="2"/>
  <c r="F353" i="2"/>
  <c r="E353" i="2"/>
  <c r="AP352" i="2"/>
  <c r="AQ352" i="2" s="1"/>
  <c r="AR352" i="2" s="1"/>
  <c r="AU352" i="2" s="1"/>
  <c r="AN352" i="2"/>
  <c r="AL352" i="2"/>
  <c r="AJ352" i="2"/>
  <c r="AH352" i="2"/>
  <c r="Z352" i="2"/>
  <c r="N352" i="2"/>
  <c r="J352" i="2"/>
  <c r="F352" i="2"/>
  <c r="E352" i="2"/>
  <c r="AP351" i="2"/>
  <c r="AQ351" i="2" s="1"/>
  <c r="AR351" i="2" s="1"/>
  <c r="AN351" i="2"/>
  <c r="AL351" i="2"/>
  <c r="AJ351" i="2"/>
  <c r="AH351" i="2"/>
  <c r="Z351" i="2"/>
  <c r="N351" i="2"/>
  <c r="J351" i="2"/>
  <c r="F351" i="2"/>
  <c r="E351" i="2"/>
  <c r="AP350" i="2"/>
  <c r="AQ350" i="2" s="1"/>
  <c r="AR350" i="2" s="1"/>
  <c r="AN350" i="2"/>
  <c r="AL350" i="2"/>
  <c r="AJ350" i="2"/>
  <c r="AH350" i="2"/>
  <c r="Z350" i="2"/>
  <c r="N350" i="2"/>
  <c r="J350" i="2"/>
  <c r="F350" i="2"/>
  <c r="E350" i="2"/>
  <c r="AP349" i="2"/>
  <c r="AQ349" i="2" s="1"/>
  <c r="AR349" i="2" s="1"/>
  <c r="AS349" i="2" s="1"/>
  <c r="AN349" i="2"/>
  <c r="AL349" i="2"/>
  <c r="AJ349" i="2"/>
  <c r="AH349" i="2"/>
  <c r="Z349" i="2"/>
  <c r="N349" i="2"/>
  <c r="J349" i="2"/>
  <c r="F349" i="2"/>
  <c r="E349" i="2"/>
  <c r="AP348" i="2"/>
  <c r="AQ348" i="2" s="1"/>
  <c r="AR348" i="2" s="1"/>
  <c r="AN348" i="2"/>
  <c r="AL348" i="2"/>
  <c r="AJ348" i="2"/>
  <c r="AH348" i="2"/>
  <c r="Z348" i="2"/>
  <c r="N348" i="2"/>
  <c r="J348" i="2"/>
  <c r="F348" i="2"/>
  <c r="E348" i="2"/>
  <c r="AP347" i="2"/>
  <c r="AQ347" i="2" s="1"/>
  <c r="AR347" i="2" s="1"/>
  <c r="AS347" i="2" s="1"/>
  <c r="AN347" i="2"/>
  <c r="AL347" i="2"/>
  <c r="AJ347" i="2"/>
  <c r="AH347" i="2"/>
  <c r="Z347" i="2"/>
  <c r="N347" i="2"/>
  <c r="J347" i="2"/>
  <c r="F347" i="2"/>
  <c r="E347" i="2"/>
  <c r="AP346" i="2"/>
  <c r="AQ346" i="2" s="1"/>
  <c r="AR346" i="2" s="1"/>
  <c r="AN346" i="2"/>
  <c r="AL346" i="2"/>
  <c r="AJ346" i="2"/>
  <c r="AH346" i="2"/>
  <c r="Z346" i="2"/>
  <c r="N346" i="2"/>
  <c r="J346" i="2"/>
  <c r="F346" i="2"/>
  <c r="E346" i="2"/>
  <c r="AP345" i="2"/>
  <c r="AQ345" i="2" s="1"/>
  <c r="AR345" i="2" s="1"/>
  <c r="AN345" i="2"/>
  <c r="AL345" i="2"/>
  <c r="AJ345" i="2"/>
  <c r="AH345" i="2"/>
  <c r="Z345" i="2"/>
  <c r="N345" i="2"/>
  <c r="J345" i="2"/>
  <c r="F345" i="2"/>
  <c r="E345" i="2"/>
  <c r="AP344" i="2"/>
  <c r="AQ344" i="2" s="1"/>
  <c r="AR344" i="2" s="1"/>
  <c r="AN344" i="2"/>
  <c r="AL344" i="2"/>
  <c r="AJ344" i="2"/>
  <c r="AH344" i="2"/>
  <c r="Z344" i="2"/>
  <c r="N344" i="2"/>
  <c r="J344" i="2"/>
  <c r="F344" i="2"/>
  <c r="E344" i="2"/>
  <c r="AP343" i="2"/>
  <c r="AQ343" i="2" s="1"/>
  <c r="AR343" i="2" s="1"/>
  <c r="AS343" i="2" s="1"/>
  <c r="AN343" i="2"/>
  <c r="AL343" i="2"/>
  <c r="AJ343" i="2"/>
  <c r="AH343" i="2"/>
  <c r="Z343" i="2"/>
  <c r="N343" i="2"/>
  <c r="J343" i="2"/>
  <c r="F343" i="2"/>
  <c r="E343" i="2"/>
  <c r="AP342" i="2"/>
  <c r="AQ342" i="2" s="1"/>
  <c r="AR342" i="2" s="1"/>
  <c r="AN342" i="2"/>
  <c r="AL342" i="2"/>
  <c r="AJ342" i="2"/>
  <c r="AH342" i="2"/>
  <c r="Z342" i="2"/>
  <c r="N342" i="2"/>
  <c r="J342" i="2"/>
  <c r="F342" i="2"/>
  <c r="E342" i="2"/>
  <c r="AP341" i="2"/>
  <c r="AQ341" i="2" s="1"/>
  <c r="AR341" i="2" s="1"/>
  <c r="AN341" i="2"/>
  <c r="AL341" i="2"/>
  <c r="AJ341" i="2"/>
  <c r="AH341" i="2"/>
  <c r="Z341" i="2"/>
  <c r="N341" i="2"/>
  <c r="J341" i="2"/>
  <c r="F341" i="2"/>
  <c r="E341" i="2"/>
  <c r="AP340" i="2"/>
  <c r="AQ340" i="2" s="1"/>
  <c r="AR340" i="2" s="1"/>
  <c r="AU340" i="2" s="1"/>
  <c r="AN340" i="2"/>
  <c r="AL340" i="2"/>
  <c r="AJ340" i="2"/>
  <c r="AH340" i="2"/>
  <c r="Z340" i="2"/>
  <c r="N340" i="2"/>
  <c r="J340" i="2"/>
  <c r="F340" i="2"/>
  <c r="E340" i="2"/>
  <c r="AP339" i="2"/>
  <c r="AQ339" i="2" s="1"/>
  <c r="AR339" i="2" s="1"/>
  <c r="AS339" i="2" s="1"/>
  <c r="AN339" i="2"/>
  <c r="AL339" i="2"/>
  <c r="AJ339" i="2"/>
  <c r="AH339" i="2"/>
  <c r="Z339" i="2"/>
  <c r="N339" i="2"/>
  <c r="J339" i="2"/>
  <c r="F339" i="2"/>
  <c r="E339" i="2"/>
  <c r="AP338" i="2"/>
  <c r="AQ338" i="2" s="1"/>
  <c r="AR338" i="2" s="1"/>
  <c r="AN338" i="2"/>
  <c r="AL338" i="2"/>
  <c r="AJ338" i="2"/>
  <c r="AH338" i="2"/>
  <c r="Z338" i="2"/>
  <c r="N338" i="2"/>
  <c r="J338" i="2"/>
  <c r="F338" i="2"/>
  <c r="E338" i="2"/>
  <c r="AP337" i="2"/>
  <c r="AQ337" i="2" s="1"/>
  <c r="AR337" i="2" s="1"/>
  <c r="AN337" i="2"/>
  <c r="AL337" i="2"/>
  <c r="AJ337" i="2"/>
  <c r="AH337" i="2"/>
  <c r="Z337" i="2"/>
  <c r="N337" i="2"/>
  <c r="J337" i="2"/>
  <c r="F337" i="2"/>
  <c r="E337" i="2"/>
  <c r="AP336" i="2"/>
  <c r="AQ336" i="2" s="1"/>
  <c r="AR336" i="2" s="1"/>
  <c r="AU336" i="2" s="1"/>
  <c r="AN336" i="2"/>
  <c r="AL336" i="2"/>
  <c r="AJ336" i="2"/>
  <c r="AH336" i="2"/>
  <c r="Z336" i="2"/>
  <c r="N336" i="2"/>
  <c r="J336" i="2"/>
  <c r="F336" i="2"/>
  <c r="E336" i="2"/>
  <c r="AP335" i="2"/>
  <c r="AQ335" i="2" s="1"/>
  <c r="AR335" i="2" s="1"/>
  <c r="AN335" i="2"/>
  <c r="AL335" i="2"/>
  <c r="AJ335" i="2"/>
  <c r="AH335" i="2"/>
  <c r="Z335" i="2"/>
  <c r="N335" i="2"/>
  <c r="J335" i="2"/>
  <c r="F335" i="2"/>
  <c r="E335" i="2"/>
  <c r="AP334" i="2"/>
  <c r="AQ334" i="2" s="1"/>
  <c r="AR334" i="2" s="1"/>
  <c r="AN334" i="2"/>
  <c r="AL334" i="2"/>
  <c r="AJ334" i="2"/>
  <c r="AH334" i="2"/>
  <c r="Z334" i="2"/>
  <c r="N334" i="2"/>
  <c r="J334" i="2"/>
  <c r="F334" i="2"/>
  <c r="E334" i="2"/>
  <c r="AP333" i="2"/>
  <c r="AQ333" i="2" s="1"/>
  <c r="AR333" i="2" s="1"/>
  <c r="AN333" i="2"/>
  <c r="AL333" i="2"/>
  <c r="AJ333" i="2"/>
  <c r="AH333" i="2"/>
  <c r="Z333" i="2"/>
  <c r="N333" i="2"/>
  <c r="J333" i="2"/>
  <c r="F333" i="2"/>
  <c r="E333" i="2"/>
  <c r="AP332" i="2"/>
  <c r="AQ332" i="2" s="1"/>
  <c r="AR332" i="2" s="1"/>
  <c r="AU332" i="2" s="1"/>
  <c r="AN332" i="2"/>
  <c r="AL332" i="2"/>
  <c r="AJ332" i="2"/>
  <c r="AH332" i="2"/>
  <c r="Z332" i="2"/>
  <c r="N332" i="2"/>
  <c r="J332" i="2"/>
  <c r="F332" i="2"/>
  <c r="E332" i="2"/>
  <c r="AP331" i="2"/>
  <c r="AQ331" i="2" s="1"/>
  <c r="AR331" i="2" s="1"/>
  <c r="AS331" i="2" s="1"/>
  <c r="AN331" i="2"/>
  <c r="AL331" i="2"/>
  <c r="AY360" i="2" s="1"/>
  <c r="AJ331" i="2"/>
  <c r="AH331" i="2"/>
  <c r="Z331" i="2"/>
  <c r="N331" i="2"/>
  <c r="J331" i="2"/>
  <c r="F331" i="2"/>
  <c r="E331" i="2"/>
  <c r="AP330" i="2"/>
  <c r="AQ330" i="2" s="1"/>
  <c r="AR330" i="2" s="1"/>
  <c r="AN330" i="2"/>
  <c r="AL330" i="2"/>
  <c r="AJ330" i="2"/>
  <c r="AH330" i="2"/>
  <c r="Z330" i="2"/>
  <c r="N330" i="2"/>
  <c r="J330" i="2"/>
  <c r="F330" i="2"/>
  <c r="E330" i="2"/>
  <c r="AP329" i="2"/>
  <c r="AQ329" i="2" s="1"/>
  <c r="AR329" i="2" s="1"/>
  <c r="AN329" i="2"/>
  <c r="AL329" i="2"/>
  <c r="AJ329" i="2"/>
  <c r="AH329" i="2"/>
  <c r="Z329" i="2"/>
  <c r="N329" i="2"/>
  <c r="J329" i="2"/>
  <c r="F329" i="2"/>
  <c r="E329" i="2"/>
  <c r="AP328" i="2"/>
  <c r="AQ328" i="2" s="1"/>
  <c r="AR328" i="2" s="1"/>
  <c r="AN328" i="2"/>
  <c r="AL328" i="2"/>
  <c r="AJ328" i="2"/>
  <c r="AH328" i="2"/>
  <c r="Z328" i="2"/>
  <c r="N328" i="2"/>
  <c r="J328" i="2"/>
  <c r="F328" i="2"/>
  <c r="E328" i="2"/>
  <c r="AP327" i="2"/>
  <c r="AQ327" i="2" s="1"/>
  <c r="AR327" i="2" s="1"/>
  <c r="AS327" i="2" s="1"/>
  <c r="AN327" i="2"/>
  <c r="AL327" i="2"/>
  <c r="AJ327" i="2"/>
  <c r="AH327" i="2"/>
  <c r="Z327" i="2"/>
  <c r="N327" i="2"/>
  <c r="J327" i="2"/>
  <c r="F327" i="2"/>
  <c r="E327" i="2"/>
  <c r="AP326" i="2"/>
  <c r="AQ326" i="2" s="1"/>
  <c r="AR326" i="2" s="1"/>
  <c r="AN326" i="2"/>
  <c r="AL326" i="2"/>
  <c r="AJ326" i="2"/>
  <c r="AH326" i="2"/>
  <c r="Z326" i="2"/>
  <c r="N326" i="2"/>
  <c r="J326" i="2"/>
  <c r="F326" i="2"/>
  <c r="E326" i="2"/>
  <c r="AP325" i="2"/>
  <c r="AQ325" i="2" s="1"/>
  <c r="AR325" i="2" s="1"/>
  <c r="AN325" i="2"/>
  <c r="AL325" i="2"/>
  <c r="AJ325" i="2"/>
  <c r="AH325" i="2"/>
  <c r="Z325" i="2"/>
  <c r="N325" i="2"/>
  <c r="J325" i="2"/>
  <c r="F325" i="2"/>
  <c r="E325" i="2"/>
  <c r="AP324" i="2"/>
  <c r="AQ324" i="2" s="1"/>
  <c r="AR324" i="2" s="1"/>
  <c r="AU324" i="2" s="1"/>
  <c r="AN324" i="2"/>
  <c r="AL324" i="2"/>
  <c r="AJ324" i="2"/>
  <c r="AH324" i="2"/>
  <c r="Z324" i="2"/>
  <c r="N324" i="2"/>
  <c r="J324" i="2"/>
  <c r="F324" i="2"/>
  <c r="E324" i="2"/>
  <c r="AP323" i="2"/>
  <c r="AQ323" i="2" s="1"/>
  <c r="AR323" i="2" s="1"/>
  <c r="AS323" i="2" s="1"/>
  <c r="AN323" i="2"/>
  <c r="AL323" i="2"/>
  <c r="AJ323" i="2"/>
  <c r="AH323" i="2"/>
  <c r="Z323" i="2"/>
  <c r="N323" i="2"/>
  <c r="J323" i="2"/>
  <c r="F323" i="2"/>
  <c r="E323" i="2"/>
  <c r="AP322" i="2"/>
  <c r="AQ322" i="2" s="1"/>
  <c r="AR322" i="2" s="1"/>
  <c r="AN322" i="2"/>
  <c r="AL322" i="2"/>
  <c r="AJ322" i="2"/>
  <c r="AH322" i="2"/>
  <c r="Z322" i="2"/>
  <c r="N322" i="2"/>
  <c r="J322" i="2"/>
  <c r="F322" i="2"/>
  <c r="E322" i="2"/>
  <c r="AP321" i="2"/>
  <c r="AQ321" i="2" s="1"/>
  <c r="AR321" i="2" s="1"/>
  <c r="AN321" i="2"/>
  <c r="AL321" i="2"/>
  <c r="AJ321" i="2"/>
  <c r="AH321" i="2"/>
  <c r="Z321" i="2"/>
  <c r="N321" i="2"/>
  <c r="J321" i="2"/>
  <c r="F321" i="2"/>
  <c r="E321" i="2"/>
  <c r="AP320" i="2"/>
  <c r="AQ320" i="2" s="1"/>
  <c r="AR320" i="2" s="1"/>
  <c r="AU320" i="2" s="1"/>
  <c r="AN320" i="2"/>
  <c r="AL320" i="2"/>
  <c r="AJ320" i="2"/>
  <c r="AH320" i="2"/>
  <c r="Z320" i="2"/>
  <c r="N320" i="2"/>
  <c r="J320" i="2"/>
  <c r="F320" i="2"/>
  <c r="E320" i="2"/>
  <c r="AP319" i="2"/>
  <c r="AQ319" i="2" s="1"/>
  <c r="AR319" i="2" s="1"/>
  <c r="AS319" i="2" s="1"/>
  <c r="AN319" i="2"/>
  <c r="AL319" i="2"/>
  <c r="AJ319" i="2"/>
  <c r="AH319" i="2"/>
  <c r="Z319" i="2"/>
  <c r="N319" i="2"/>
  <c r="J319" i="2"/>
  <c r="F319" i="2"/>
  <c r="E319" i="2"/>
  <c r="AP318" i="2"/>
  <c r="AQ318" i="2" s="1"/>
  <c r="AR318" i="2" s="1"/>
  <c r="AN318" i="2"/>
  <c r="AL318" i="2"/>
  <c r="AJ318" i="2"/>
  <c r="AH318" i="2"/>
  <c r="Z318" i="2"/>
  <c r="N318" i="2"/>
  <c r="J318" i="2"/>
  <c r="F318" i="2"/>
  <c r="E318" i="2"/>
  <c r="AP317" i="2"/>
  <c r="AQ317" i="2" s="1"/>
  <c r="AR317" i="2" s="1"/>
  <c r="AN317" i="2"/>
  <c r="AL317" i="2"/>
  <c r="AY346" i="2" s="1"/>
  <c r="AJ317" i="2"/>
  <c r="AH317" i="2"/>
  <c r="Z317" i="2"/>
  <c r="N317" i="2"/>
  <c r="J317" i="2"/>
  <c r="F317" i="2"/>
  <c r="E317" i="2"/>
  <c r="AP316" i="2"/>
  <c r="AQ316" i="2" s="1"/>
  <c r="AR316" i="2" s="1"/>
  <c r="AU316" i="2" s="1"/>
  <c r="AN316" i="2"/>
  <c r="AL316" i="2"/>
  <c r="AJ316" i="2"/>
  <c r="AH316" i="2"/>
  <c r="Z316" i="2"/>
  <c r="N316" i="2"/>
  <c r="J316" i="2"/>
  <c r="F316" i="2"/>
  <c r="E316" i="2"/>
  <c r="AP315" i="2"/>
  <c r="AQ315" i="2" s="1"/>
  <c r="AR315" i="2" s="1"/>
  <c r="AS315" i="2" s="1"/>
  <c r="AN315" i="2"/>
  <c r="AL315" i="2"/>
  <c r="AJ315" i="2"/>
  <c r="AH315" i="2"/>
  <c r="Z315" i="2"/>
  <c r="N315" i="2"/>
  <c r="J315" i="2"/>
  <c r="F315" i="2"/>
  <c r="E315" i="2"/>
  <c r="AP314" i="2"/>
  <c r="AQ314" i="2" s="1"/>
  <c r="AR314" i="2" s="1"/>
  <c r="AN314" i="2"/>
  <c r="AL314" i="2"/>
  <c r="AJ314" i="2"/>
  <c r="AH314" i="2"/>
  <c r="Z314" i="2"/>
  <c r="N314" i="2"/>
  <c r="J314" i="2"/>
  <c r="F314" i="2"/>
  <c r="E314" i="2"/>
  <c r="AP313" i="2"/>
  <c r="AQ313" i="2" s="1"/>
  <c r="AR313" i="2" s="1"/>
  <c r="AN313" i="2"/>
  <c r="AL313" i="2"/>
  <c r="AJ313" i="2"/>
  <c r="AH313" i="2"/>
  <c r="Z313" i="2"/>
  <c r="N313" i="2"/>
  <c r="J313" i="2"/>
  <c r="F313" i="2"/>
  <c r="E313" i="2"/>
  <c r="AP312" i="2"/>
  <c r="AQ312" i="2" s="1"/>
  <c r="AR312" i="2" s="1"/>
  <c r="AU312" i="2" s="1"/>
  <c r="AN312" i="2"/>
  <c r="AL312" i="2"/>
  <c r="AJ312" i="2"/>
  <c r="AH312" i="2"/>
  <c r="Z312" i="2"/>
  <c r="N312" i="2"/>
  <c r="J312" i="2"/>
  <c r="F312" i="2"/>
  <c r="E312" i="2"/>
  <c r="AP311" i="2"/>
  <c r="AQ311" i="2" s="1"/>
  <c r="AR311" i="2" s="1"/>
  <c r="AS311" i="2" s="1"/>
  <c r="AN311" i="2"/>
  <c r="AL311" i="2"/>
  <c r="AJ311" i="2"/>
  <c r="AH311" i="2"/>
  <c r="Z311" i="2"/>
  <c r="N311" i="2"/>
  <c r="J311" i="2"/>
  <c r="F311" i="2"/>
  <c r="E311" i="2"/>
  <c r="AP310" i="2"/>
  <c r="AQ310" i="2" s="1"/>
  <c r="AR310" i="2" s="1"/>
  <c r="AN310" i="2"/>
  <c r="AL310" i="2"/>
  <c r="AJ310" i="2"/>
  <c r="AH310" i="2"/>
  <c r="Z310" i="2"/>
  <c r="N310" i="2"/>
  <c r="J310" i="2"/>
  <c r="F310" i="2"/>
  <c r="E310" i="2"/>
  <c r="AP309" i="2"/>
  <c r="AQ309" i="2" s="1"/>
  <c r="AR309" i="2" s="1"/>
  <c r="AN309" i="2"/>
  <c r="AL309" i="2"/>
  <c r="AJ309" i="2"/>
  <c r="AH309" i="2"/>
  <c r="Z309" i="2"/>
  <c r="N309" i="2"/>
  <c r="J309" i="2"/>
  <c r="F309" i="2"/>
  <c r="E309" i="2"/>
  <c r="AP308" i="2"/>
  <c r="AQ308" i="2" s="1"/>
  <c r="AR308" i="2" s="1"/>
  <c r="AU308" i="2" s="1"/>
  <c r="AN308" i="2"/>
  <c r="AL308" i="2"/>
  <c r="AJ308" i="2"/>
  <c r="AH308" i="2"/>
  <c r="Z308" i="2"/>
  <c r="N308" i="2"/>
  <c r="J308" i="2"/>
  <c r="F308" i="2"/>
  <c r="E308" i="2"/>
  <c r="AP307" i="2"/>
  <c r="AQ307" i="2" s="1"/>
  <c r="AR307" i="2" s="1"/>
  <c r="AS307" i="2" s="1"/>
  <c r="AN307" i="2"/>
  <c r="AL307" i="2"/>
  <c r="AJ307" i="2"/>
  <c r="AH307" i="2"/>
  <c r="Z307" i="2"/>
  <c r="N307" i="2"/>
  <c r="J307" i="2"/>
  <c r="F307" i="2"/>
  <c r="E307" i="2"/>
  <c r="AP306" i="2"/>
  <c r="AQ306" i="2" s="1"/>
  <c r="AR306" i="2" s="1"/>
  <c r="AN306" i="2"/>
  <c r="AL306" i="2"/>
  <c r="AJ306" i="2"/>
  <c r="AH306" i="2"/>
  <c r="Z306" i="2"/>
  <c r="N306" i="2"/>
  <c r="J306" i="2"/>
  <c r="F306" i="2"/>
  <c r="E306" i="2"/>
  <c r="AP305" i="2"/>
  <c r="AQ305" i="2" s="1"/>
  <c r="AR305" i="2" s="1"/>
  <c r="AN305" i="2"/>
  <c r="AL305" i="2"/>
  <c r="AJ305" i="2"/>
  <c r="AH305" i="2"/>
  <c r="Z305" i="2"/>
  <c r="N305" i="2"/>
  <c r="J305" i="2"/>
  <c r="F305" i="2"/>
  <c r="E305" i="2"/>
  <c r="AP304" i="2"/>
  <c r="AQ304" i="2" s="1"/>
  <c r="AR304" i="2" s="1"/>
  <c r="AU304" i="2" s="1"/>
  <c r="AN304" i="2"/>
  <c r="AL304" i="2"/>
  <c r="AJ304" i="2"/>
  <c r="AH304" i="2"/>
  <c r="Z304" i="2"/>
  <c r="N304" i="2"/>
  <c r="J304" i="2"/>
  <c r="F304" i="2"/>
  <c r="E304" i="2"/>
  <c r="AP303" i="2"/>
  <c r="AQ303" i="2" s="1"/>
  <c r="AR303" i="2" s="1"/>
  <c r="AS303" i="2" s="1"/>
  <c r="AN303" i="2"/>
  <c r="AL303" i="2"/>
  <c r="AJ303" i="2"/>
  <c r="AH303" i="2"/>
  <c r="Z303" i="2"/>
  <c r="N303" i="2"/>
  <c r="J303" i="2"/>
  <c r="F303" i="2"/>
  <c r="E303" i="2"/>
  <c r="AP302" i="2"/>
  <c r="AQ302" i="2" s="1"/>
  <c r="AR302" i="2" s="1"/>
  <c r="AN302" i="2"/>
  <c r="AL302" i="2"/>
  <c r="AJ302" i="2"/>
  <c r="AH302" i="2"/>
  <c r="Z302" i="2"/>
  <c r="N302" i="2"/>
  <c r="J302" i="2"/>
  <c r="F302" i="2"/>
  <c r="E302" i="2"/>
  <c r="AP301" i="2"/>
  <c r="AQ301" i="2" s="1"/>
  <c r="AR301" i="2" s="1"/>
  <c r="AN301" i="2"/>
  <c r="AL301" i="2"/>
  <c r="AJ301" i="2"/>
  <c r="AH301" i="2"/>
  <c r="Z301" i="2"/>
  <c r="N301" i="2"/>
  <c r="J301" i="2"/>
  <c r="F301" i="2"/>
  <c r="E301" i="2"/>
  <c r="AP300" i="2"/>
  <c r="AQ300" i="2" s="1"/>
  <c r="AR300" i="2" s="1"/>
  <c r="AU300" i="2" s="1"/>
  <c r="AN300" i="2"/>
  <c r="AL300" i="2"/>
  <c r="AJ300" i="2"/>
  <c r="AH300" i="2"/>
  <c r="Z300" i="2"/>
  <c r="N300" i="2"/>
  <c r="J300" i="2"/>
  <c r="F300" i="2"/>
  <c r="E300" i="2"/>
  <c r="AP299" i="2"/>
  <c r="AQ299" i="2" s="1"/>
  <c r="AR299" i="2" s="1"/>
  <c r="AS299" i="2" s="1"/>
  <c r="AN299" i="2"/>
  <c r="AL299" i="2"/>
  <c r="AJ299" i="2"/>
  <c r="AH299" i="2"/>
  <c r="Z299" i="2"/>
  <c r="N299" i="2"/>
  <c r="J299" i="2"/>
  <c r="F299" i="2"/>
  <c r="E299" i="2"/>
  <c r="AP298" i="2"/>
  <c r="AQ298" i="2" s="1"/>
  <c r="AR298" i="2" s="1"/>
  <c r="AN298" i="2"/>
  <c r="AL298" i="2"/>
  <c r="AJ298" i="2"/>
  <c r="AH298" i="2"/>
  <c r="Z298" i="2"/>
  <c r="N298" i="2"/>
  <c r="J298" i="2"/>
  <c r="F298" i="2"/>
  <c r="E298" i="2"/>
  <c r="AP297" i="2"/>
  <c r="AQ297" i="2" s="1"/>
  <c r="AR297" i="2" s="1"/>
  <c r="AN297" i="2"/>
  <c r="AL297" i="2"/>
  <c r="AJ297" i="2"/>
  <c r="AH297" i="2"/>
  <c r="Z297" i="2"/>
  <c r="N297" i="2"/>
  <c r="J297" i="2"/>
  <c r="F297" i="2"/>
  <c r="E297" i="2"/>
  <c r="AP296" i="2"/>
  <c r="AQ296" i="2" s="1"/>
  <c r="AR296" i="2" s="1"/>
  <c r="AU296" i="2" s="1"/>
  <c r="AN296" i="2"/>
  <c r="AL296" i="2"/>
  <c r="AJ296" i="2"/>
  <c r="AH296" i="2"/>
  <c r="Z296" i="2"/>
  <c r="N296" i="2"/>
  <c r="J296" i="2"/>
  <c r="F296" i="2"/>
  <c r="E296" i="2"/>
  <c r="AP295" i="2"/>
  <c r="AQ295" i="2" s="1"/>
  <c r="AR295" i="2" s="1"/>
  <c r="AS295" i="2" s="1"/>
  <c r="AN295" i="2"/>
  <c r="AL295" i="2"/>
  <c r="AJ295" i="2"/>
  <c r="AH295" i="2"/>
  <c r="Z295" i="2"/>
  <c r="N295" i="2"/>
  <c r="J295" i="2"/>
  <c r="F295" i="2"/>
  <c r="E295" i="2"/>
  <c r="AP294" i="2"/>
  <c r="AQ294" i="2" s="1"/>
  <c r="AR294" i="2" s="1"/>
  <c r="AN294" i="2"/>
  <c r="AL294" i="2"/>
  <c r="AJ294" i="2"/>
  <c r="AH294" i="2"/>
  <c r="Z294" i="2"/>
  <c r="N294" i="2"/>
  <c r="J294" i="2"/>
  <c r="F294" i="2"/>
  <c r="E294" i="2"/>
  <c r="AP293" i="2"/>
  <c r="AQ293" i="2" s="1"/>
  <c r="AR293" i="2" s="1"/>
  <c r="AN293" i="2"/>
  <c r="AL293" i="2"/>
  <c r="AJ293" i="2"/>
  <c r="AH293" i="2"/>
  <c r="Z293" i="2"/>
  <c r="N293" i="2"/>
  <c r="J293" i="2"/>
  <c r="F293" i="2"/>
  <c r="E293" i="2"/>
  <c r="AP292" i="2"/>
  <c r="AQ292" i="2" s="1"/>
  <c r="AR292" i="2" s="1"/>
  <c r="AN292" i="2"/>
  <c r="AL292" i="2"/>
  <c r="AJ292" i="2"/>
  <c r="AH292" i="2"/>
  <c r="Z292" i="2"/>
  <c r="N292" i="2"/>
  <c r="J292" i="2"/>
  <c r="F292" i="2"/>
  <c r="E292" i="2"/>
  <c r="AP291" i="2"/>
  <c r="AQ291" i="2" s="1"/>
  <c r="AR291" i="2" s="1"/>
  <c r="AN291" i="2"/>
  <c r="AL291" i="2"/>
  <c r="AJ291" i="2"/>
  <c r="AH291" i="2"/>
  <c r="Z291" i="2"/>
  <c r="N291" i="2"/>
  <c r="J291" i="2"/>
  <c r="F291" i="2"/>
  <c r="E291" i="2"/>
  <c r="AP290" i="2"/>
  <c r="AQ290" i="2" s="1"/>
  <c r="AR290" i="2" s="1"/>
  <c r="AN290" i="2"/>
  <c r="AL290" i="2"/>
  <c r="AJ290" i="2"/>
  <c r="AH290" i="2"/>
  <c r="Z290" i="2"/>
  <c r="N290" i="2"/>
  <c r="J290" i="2"/>
  <c r="F290" i="2"/>
  <c r="E290" i="2"/>
  <c r="AP289" i="2"/>
  <c r="AQ289" i="2" s="1"/>
  <c r="AR289" i="2" s="1"/>
  <c r="AW289" i="2" s="1"/>
  <c r="AN289" i="2"/>
  <c r="AL289" i="2"/>
  <c r="AJ289" i="2"/>
  <c r="AH289" i="2"/>
  <c r="Z289" i="2"/>
  <c r="N289" i="2"/>
  <c r="J289" i="2"/>
  <c r="F289" i="2"/>
  <c r="E289" i="2"/>
  <c r="AP288" i="2"/>
  <c r="AQ288" i="2" s="1"/>
  <c r="AR288" i="2" s="1"/>
  <c r="AN288" i="2"/>
  <c r="AL288" i="2"/>
  <c r="R288" i="2" s="1"/>
  <c r="S288" i="2" s="1"/>
  <c r="AJ288" i="2"/>
  <c r="AH288" i="2"/>
  <c r="Z288" i="2"/>
  <c r="N288" i="2"/>
  <c r="J288" i="2"/>
  <c r="F288" i="2"/>
  <c r="E288" i="2"/>
  <c r="AP287" i="2"/>
  <c r="AQ287" i="2" s="1"/>
  <c r="AR287" i="2" s="1"/>
  <c r="AN287" i="2"/>
  <c r="AL287" i="2"/>
  <c r="AJ287" i="2"/>
  <c r="AH287" i="2"/>
  <c r="Z287" i="2"/>
  <c r="N287" i="2"/>
  <c r="J287" i="2"/>
  <c r="F287" i="2"/>
  <c r="E287" i="2"/>
  <c r="AP286" i="2"/>
  <c r="AQ286" i="2" s="1"/>
  <c r="AR286" i="2" s="1"/>
  <c r="AN286" i="2"/>
  <c r="AL286" i="2"/>
  <c r="R287" i="2" s="1"/>
  <c r="S287" i="2" s="1"/>
  <c r="AJ286" i="2"/>
  <c r="AH286" i="2"/>
  <c r="Z286" i="2"/>
  <c r="N286" i="2"/>
  <c r="J286" i="2"/>
  <c r="F286" i="2"/>
  <c r="E286" i="2"/>
  <c r="AP285" i="2"/>
  <c r="AQ285" i="2" s="1"/>
  <c r="AR285" i="2" s="1"/>
  <c r="AN285" i="2"/>
  <c r="AL285" i="2"/>
  <c r="AY314" i="2" s="1"/>
  <c r="AJ285" i="2"/>
  <c r="AH285" i="2"/>
  <c r="Z285" i="2"/>
  <c r="N285" i="2"/>
  <c r="J285" i="2"/>
  <c r="F285" i="2"/>
  <c r="E285" i="2"/>
  <c r="AP284" i="2"/>
  <c r="AQ284" i="2" s="1"/>
  <c r="AR284" i="2" s="1"/>
  <c r="AN284" i="2"/>
  <c r="AL284" i="2"/>
  <c r="AJ284" i="2"/>
  <c r="AH284" i="2"/>
  <c r="Z284" i="2"/>
  <c r="N284" i="2"/>
  <c r="J284" i="2"/>
  <c r="F284" i="2"/>
  <c r="E284" i="2"/>
  <c r="AP283" i="2"/>
  <c r="AQ283" i="2" s="1"/>
  <c r="AR283" i="2" s="1"/>
  <c r="AN283" i="2"/>
  <c r="AL283" i="2"/>
  <c r="AJ283" i="2"/>
  <c r="AH283" i="2"/>
  <c r="Z283" i="2"/>
  <c r="N283" i="2"/>
  <c r="J283" i="2"/>
  <c r="F283" i="2"/>
  <c r="E283" i="2"/>
  <c r="AP282" i="2"/>
  <c r="AQ282" i="2" s="1"/>
  <c r="AR282" i="2" s="1"/>
  <c r="AN282" i="2"/>
  <c r="AL282" i="2"/>
  <c r="AJ282" i="2"/>
  <c r="AH282" i="2"/>
  <c r="Z282" i="2"/>
  <c r="N282" i="2"/>
  <c r="J282" i="2"/>
  <c r="F282" i="2"/>
  <c r="E282" i="2"/>
  <c r="AP281" i="2"/>
  <c r="AQ281" i="2" s="1"/>
  <c r="AR281" i="2" s="1"/>
  <c r="AN281" i="2"/>
  <c r="AL281" i="2"/>
  <c r="AJ281" i="2"/>
  <c r="AH281" i="2"/>
  <c r="Z281" i="2"/>
  <c r="N281" i="2"/>
  <c r="J281" i="2"/>
  <c r="F281" i="2"/>
  <c r="E281" i="2"/>
  <c r="AP280" i="2"/>
  <c r="AQ280" i="2" s="1"/>
  <c r="AR280" i="2" s="1"/>
  <c r="AN280" i="2"/>
  <c r="AL280" i="2"/>
  <c r="AJ280" i="2"/>
  <c r="AH280" i="2"/>
  <c r="Z280" i="2"/>
  <c r="N280" i="2"/>
  <c r="J280" i="2"/>
  <c r="F280" i="2"/>
  <c r="E280" i="2"/>
  <c r="AP279" i="2"/>
  <c r="AQ279" i="2" s="1"/>
  <c r="AR279" i="2" s="1"/>
  <c r="AN279" i="2"/>
  <c r="AL279" i="2"/>
  <c r="AJ279" i="2"/>
  <c r="AH279" i="2"/>
  <c r="Z279" i="2"/>
  <c r="N279" i="2"/>
  <c r="J279" i="2"/>
  <c r="F279" i="2"/>
  <c r="E279" i="2"/>
  <c r="AP278" i="2"/>
  <c r="AQ278" i="2" s="1"/>
  <c r="AR278" i="2" s="1"/>
  <c r="AN278" i="2"/>
  <c r="AL278" i="2"/>
  <c r="AJ278" i="2"/>
  <c r="AH278" i="2"/>
  <c r="Z278" i="2"/>
  <c r="N278" i="2"/>
  <c r="J278" i="2"/>
  <c r="F278" i="2"/>
  <c r="E278" i="2"/>
  <c r="AP277" i="2"/>
  <c r="AQ277" i="2" s="1"/>
  <c r="AR277" i="2" s="1"/>
  <c r="AN277" i="2"/>
  <c r="AL277" i="2"/>
  <c r="AJ277" i="2"/>
  <c r="AH277" i="2"/>
  <c r="Z277" i="2"/>
  <c r="N277" i="2"/>
  <c r="J277" i="2"/>
  <c r="F277" i="2"/>
  <c r="E277" i="2"/>
  <c r="AP276" i="2"/>
  <c r="AQ276" i="2" s="1"/>
  <c r="AR276" i="2" s="1"/>
  <c r="AN276" i="2"/>
  <c r="AL276" i="2"/>
  <c r="AJ276" i="2"/>
  <c r="AH276" i="2"/>
  <c r="Z276" i="2"/>
  <c r="N276" i="2"/>
  <c r="J276" i="2"/>
  <c r="F276" i="2"/>
  <c r="E276" i="2"/>
  <c r="AP275" i="2"/>
  <c r="AQ275" i="2" s="1"/>
  <c r="AR275" i="2" s="1"/>
  <c r="AN275" i="2"/>
  <c r="AL275" i="2"/>
  <c r="AJ275" i="2"/>
  <c r="AH275" i="2"/>
  <c r="Z275" i="2"/>
  <c r="N275" i="2"/>
  <c r="J275" i="2"/>
  <c r="F275" i="2"/>
  <c r="E275" i="2"/>
  <c r="AP274" i="2"/>
  <c r="AQ274" i="2" s="1"/>
  <c r="AR274" i="2" s="1"/>
  <c r="AN274" i="2"/>
  <c r="AL274" i="2"/>
  <c r="AJ274" i="2"/>
  <c r="AH274" i="2"/>
  <c r="Z274" i="2"/>
  <c r="N274" i="2"/>
  <c r="J274" i="2"/>
  <c r="F274" i="2"/>
  <c r="E274" i="2"/>
  <c r="AP273" i="2"/>
  <c r="AQ273" i="2" s="1"/>
  <c r="AR273" i="2" s="1"/>
  <c r="AN273" i="2"/>
  <c r="AL273" i="2"/>
  <c r="AJ273" i="2"/>
  <c r="AH273" i="2"/>
  <c r="Z273" i="2"/>
  <c r="N273" i="2"/>
  <c r="J273" i="2"/>
  <c r="F273" i="2"/>
  <c r="E273" i="2"/>
  <c r="AP272" i="2"/>
  <c r="AQ272" i="2" s="1"/>
  <c r="AR272" i="2" s="1"/>
  <c r="AN272" i="2"/>
  <c r="AL272" i="2"/>
  <c r="AJ272" i="2"/>
  <c r="AH272" i="2"/>
  <c r="Z272" i="2"/>
  <c r="N272" i="2"/>
  <c r="J272" i="2"/>
  <c r="F272" i="2"/>
  <c r="E272" i="2"/>
  <c r="AP271" i="2"/>
  <c r="AQ271" i="2" s="1"/>
  <c r="AR271" i="2" s="1"/>
  <c r="AN271" i="2"/>
  <c r="AL271" i="2"/>
  <c r="AJ271" i="2"/>
  <c r="AH271" i="2"/>
  <c r="Z271" i="2"/>
  <c r="N271" i="2"/>
  <c r="J271" i="2"/>
  <c r="F271" i="2"/>
  <c r="E271" i="2"/>
  <c r="AP270" i="2"/>
  <c r="AQ270" i="2" s="1"/>
  <c r="AR270" i="2" s="1"/>
  <c r="AN270" i="2"/>
  <c r="AL270" i="2"/>
  <c r="AJ270" i="2"/>
  <c r="AH270" i="2"/>
  <c r="Z270" i="2"/>
  <c r="N270" i="2"/>
  <c r="J270" i="2"/>
  <c r="F270" i="2"/>
  <c r="E270" i="2"/>
  <c r="AP269" i="2"/>
  <c r="AQ269" i="2" s="1"/>
  <c r="AR269" i="2" s="1"/>
  <c r="AN269" i="2"/>
  <c r="AL269" i="2"/>
  <c r="AJ269" i="2"/>
  <c r="AH269" i="2"/>
  <c r="Z269" i="2"/>
  <c r="N269" i="2"/>
  <c r="J269" i="2"/>
  <c r="F269" i="2"/>
  <c r="E269" i="2"/>
  <c r="AP268" i="2"/>
  <c r="AQ268" i="2" s="1"/>
  <c r="AR268" i="2" s="1"/>
  <c r="AN268" i="2"/>
  <c r="AL268" i="2"/>
  <c r="AJ268" i="2"/>
  <c r="AH268" i="2"/>
  <c r="Z268" i="2"/>
  <c r="N268" i="2"/>
  <c r="J268" i="2"/>
  <c r="F268" i="2"/>
  <c r="E268" i="2"/>
  <c r="AP267" i="2"/>
  <c r="AQ267" i="2" s="1"/>
  <c r="AR267" i="2" s="1"/>
  <c r="AN267" i="2"/>
  <c r="AL267" i="2"/>
  <c r="AJ267" i="2"/>
  <c r="AH267" i="2"/>
  <c r="Z267" i="2"/>
  <c r="N267" i="2"/>
  <c r="J267" i="2"/>
  <c r="F267" i="2"/>
  <c r="E267" i="2"/>
  <c r="AP266" i="2"/>
  <c r="AQ266" i="2" s="1"/>
  <c r="AR266" i="2" s="1"/>
  <c r="AN266" i="2"/>
  <c r="AL266" i="2"/>
  <c r="AJ266" i="2"/>
  <c r="AH266" i="2"/>
  <c r="Z266" i="2"/>
  <c r="N266" i="2"/>
  <c r="J266" i="2"/>
  <c r="F266" i="2"/>
  <c r="E266" i="2"/>
  <c r="AP265" i="2"/>
  <c r="AQ265" i="2" s="1"/>
  <c r="AR265" i="2" s="1"/>
  <c r="AN265" i="2"/>
  <c r="AL265" i="2"/>
  <c r="AJ265" i="2"/>
  <c r="AH265" i="2"/>
  <c r="Z265" i="2"/>
  <c r="N265" i="2"/>
  <c r="J265" i="2"/>
  <c r="F265" i="2"/>
  <c r="E265" i="2"/>
  <c r="AP264" i="2"/>
  <c r="AQ264" i="2" s="1"/>
  <c r="AR264" i="2" s="1"/>
  <c r="AN264" i="2"/>
  <c r="AL264" i="2"/>
  <c r="AJ264" i="2"/>
  <c r="AH264" i="2"/>
  <c r="Z264" i="2"/>
  <c r="N264" i="2"/>
  <c r="J264" i="2"/>
  <c r="F264" i="2"/>
  <c r="E264" i="2"/>
  <c r="AP263" i="2"/>
  <c r="AQ263" i="2" s="1"/>
  <c r="AR263" i="2" s="1"/>
  <c r="AN263" i="2"/>
  <c r="AL263" i="2"/>
  <c r="AJ263" i="2"/>
  <c r="AH263" i="2"/>
  <c r="Z263" i="2"/>
  <c r="N263" i="2"/>
  <c r="J263" i="2"/>
  <c r="F263" i="2"/>
  <c r="E263" i="2"/>
  <c r="AP262" i="2"/>
  <c r="AQ262" i="2" s="1"/>
  <c r="AR262" i="2" s="1"/>
  <c r="AN262" i="2"/>
  <c r="AL262" i="2"/>
  <c r="AJ262" i="2"/>
  <c r="AH262" i="2"/>
  <c r="Z262" i="2"/>
  <c r="N262" i="2"/>
  <c r="J262" i="2"/>
  <c r="F262" i="2"/>
  <c r="E262" i="2"/>
  <c r="AP261" i="2"/>
  <c r="AQ261" i="2" s="1"/>
  <c r="AR261" i="2" s="1"/>
  <c r="AN261" i="2"/>
  <c r="AL261" i="2"/>
  <c r="AJ261" i="2"/>
  <c r="AH261" i="2"/>
  <c r="Z261" i="2"/>
  <c r="N261" i="2"/>
  <c r="J261" i="2"/>
  <c r="F261" i="2"/>
  <c r="E261" i="2"/>
  <c r="AP260" i="2"/>
  <c r="AQ260" i="2" s="1"/>
  <c r="AR260" i="2" s="1"/>
  <c r="AN260" i="2"/>
  <c r="AL260" i="2"/>
  <c r="AJ260" i="2"/>
  <c r="AH260" i="2"/>
  <c r="Z260" i="2"/>
  <c r="N260" i="2"/>
  <c r="J260" i="2"/>
  <c r="F260" i="2"/>
  <c r="E260" i="2"/>
  <c r="AP259" i="2"/>
  <c r="AQ259" i="2" s="1"/>
  <c r="AR259" i="2" s="1"/>
  <c r="AN259" i="2"/>
  <c r="AL259" i="2"/>
  <c r="AY288" i="2" s="1"/>
  <c r="AJ259" i="2"/>
  <c r="AH259" i="2"/>
  <c r="Z259" i="2"/>
  <c r="N259" i="2"/>
  <c r="J259" i="2"/>
  <c r="F259" i="2"/>
  <c r="E259" i="2"/>
  <c r="AP258" i="2"/>
  <c r="AQ258" i="2" s="1"/>
  <c r="AR258" i="2" s="1"/>
  <c r="AN258" i="2"/>
  <c r="AL258" i="2"/>
  <c r="AJ258" i="2"/>
  <c r="AH258" i="2"/>
  <c r="Z258" i="2"/>
  <c r="N258" i="2"/>
  <c r="J258" i="2"/>
  <c r="F258" i="2"/>
  <c r="E258" i="2"/>
  <c r="AP257" i="2"/>
  <c r="AQ257" i="2" s="1"/>
  <c r="AR257" i="2" s="1"/>
  <c r="AN257" i="2"/>
  <c r="AL257" i="2"/>
  <c r="AJ257" i="2"/>
  <c r="AH257" i="2"/>
  <c r="Z257" i="2"/>
  <c r="N257" i="2"/>
  <c r="J257" i="2"/>
  <c r="F257" i="2"/>
  <c r="E257" i="2"/>
  <c r="AP256" i="2"/>
  <c r="AQ256" i="2" s="1"/>
  <c r="AR256" i="2" s="1"/>
  <c r="AN256" i="2"/>
  <c r="AL256" i="2"/>
  <c r="AJ256" i="2"/>
  <c r="AH256" i="2"/>
  <c r="Z256" i="2"/>
  <c r="N256" i="2"/>
  <c r="J256" i="2"/>
  <c r="F256" i="2"/>
  <c r="E256" i="2"/>
  <c r="AP255" i="2"/>
  <c r="AQ255" i="2" s="1"/>
  <c r="AR255" i="2" s="1"/>
  <c r="AN255" i="2"/>
  <c r="AL255" i="2"/>
  <c r="AY284" i="2" s="1"/>
  <c r="AJ255" i="2"/>
  <c r="AH255" i="2"/>
  <c r="Z255" i="2"/>
  <c r="N255" i="2"/>
  <c r="J255" i="2"/>
  <c r="F255" i="2"/>
  <c r="E255" i="2"/>
  <c r="AP254" i="2"/>
  <c r="AQ254" i="2" s="1"/>
  <c r="AR254" i="2" s="1"/>
  <c r="AN254" i="2"/>
  <c r="AL254" i="2"/>
  <c r="AJ254" i="2"/>
  <c r="AH254" i="2"/>
  <c r="Z254" i="2"/>
  <c r="N254" i="2"/>
  <c r="J254" i="2"/>
  <c r="F254" i="2"/>
  <c r="E254" i="2"/>
  <c r="AP253" i="2"/>
  <c r="AQ253" i="2" s="1"/>
  <c r="AR253" i="2" s="1"/>
  <c r="AN253" i="2"/>
  <c r="AL253" i="2"/>
  <c r="AJ253" i="2"/>
  <c r="AH253" i="2"/>
  <c r="Z253" i="2"/>
  <c r="N253" i="2"/>
  <c r="J253" i="2"/>
  <c r="F253" i="2"/>
  <c r="E253" i="2"/>
  <c r="G254" i="2" s="1"/>
  <c r="AP252" i="2"/>
  <c r="AQ252" i="2" s="1"/>
  <c r="AR252" i="2" s="1"/>
  <c r="AN252" i="2"/>
  <c r="AL252" i="2"/>
  <c r="AJ252" i="2"/>
  <c r="AH252" i="2"/>
  <c r="Z252" i="2"/>
  <c r="N252" i="2"/>
  <c r="J252" i="2"/>
  <c r="F252" i="2"/>
  <c r="E252" i="2"/>
  <c r="AP251" i="2"/>
  <c r="AQ251" i="2" s="1"/>
  <c r="AR251" i="2" s="1"/>
  <c r="AN251" i="2"/>
  <c r="AL251" i="2"/>
  <c r="AJ251" i="2"/>
  <c r="AH251" i="2"/>
  <c r="Z251" i="2"/>
  <c r="N251" i="2"/>
  <c r="J251" i="2"/>
  <c r="F251" i="2"/>
  <c r="E251" i="2"/>
  <c r="AP250" i="2"/>
  <c r="AQ250" i="2" s="1"/>
  <c r="AR250" i="2" s="1"/>
  <c r="AN250" i="2"/>
  <c r="AL250" i="2"/>
  <c r="AJ250" i="2"/>
  <c r="AH250" i="2"/>
  <c r="Z250" i="2"/>
  <c r="N250" i="2"/>
  <c r="J250" i="2"/>
  <c r="F250" i="2"/>
  <c r="E250" i="2"/>
  <c r="AP249" i="2"/>
  <c r="AQ249" i="2" s="1"/>
  <c r="AR249" i="2" s="1"/>
  <c r="AN249" i="2"/>
  <c r="AL249" i="2"/>
  <c r="AJ249" i="2"/>
  <c r="AH249" i="2"/>
  <c r="Z249" i="2"/>
  <c r="N249" i="2"/>
  <c r="J249" i="2"/>
  <c r="F249" i="2"/>
  <c r="E249" i="2"/>
  <c r="AP248" i="2"/>
  <c r="AQ248" i="2" s="1"/>
  <c r="AR248" i="2" s="1"/>
  <c r="AN248" i="2"/>
  <c r="AL248" i="2"/>
  <c r="AJ248" i="2"/>
  <c r="AH248" i="2"/>
  <c r="Z248" i="2"/>
  <c r="N248" i="2"/>
  <c r="J248" i="2"/>
  <c r="F248" i="2"/>
  <c r="E248" i="2"/>
  <c r="AP247" i="2"/>
  <c r="AQ247" i="2" s="1"/>
  <c r="AR247" i="2" s="1"/>
  <c r="AN247" i="2"/>
  <c r="AL247" i="2"/>
  <c r="AJ247" i="2"/>
  <c r="AH247" i="2"/>
  <c r="Z247" i="2"/>
  <c r="N247" i="2"/>
  <c r="J247" i="2"/>
  <c r="F247" i="2"/>
  <c r="E247" i="2"/>
  <c r="AP246" i="2"/>
  <c r="AQ246" i="2" s="1"/>
  <c r="AR246" i="2" s="1"/>
  <c r="AN246" i="2"/>
  <c r="AL246" i="2"/>
  <c r="AJ246" i="2"/>
  <c r="AH246" i="2"/>
  <c r="Z246" i="2"/>
  <c r="N246" i="2"/>
  <c r="J246" i="2"/>
  <c r="F246" i="2"/>
  <c r="E246" i="2"/>
  <c r="AP245" i="2"/>
  <c r="AQ245" i="2" s="1"/>
  <c r="AR245" i="2" s="1"/>
  <c r="AN245" i="2"/>
  <c r="AL245" i="2"/>
  <c r="AJ245" i="2"/>
  <c r="AH245" i="2"/>
  <c r="Z245" i="2"/>
  <c r="N245" i="2"/>
  <c r="J245" i="2"/>
  <c r="F245" i="2"/>
  <c r="E245" i="2"/>
  <c r="G246" i="2" s="1"/>
  <c r="AP244" i="2"/>
  <c r="AQ244" i="2" s="1"/>
  <c r="AR244" i="2" s="1"/>
  <c r="AN244" i="2"/>
  <c r="AL244" i="2"/>
  <c r="AJ244" i="2"/>
  <c r="AH244" i="2"/>
  <c r="Z244" i="2"/>
  <c r="N244" i="2"/>
  <c r="J244" i="2"/>
  <c r="F244" i="2"/>
  <c r="E244" i="2"/>
  <c r="AP243" i="2"/>
  <c r="AQ243" i="2" s="1"/>
  <c r="AR243" i="2" s="1"/>
  <c r="AN243" i="2"/>
  <c r="AL243" i="2"/>
  <c r="AJ243" i="2"/>
  <c r="AH243" i="2"/>
  <c r="Z243" i="2"/>
  <c r="N243" i="2"/>
  <c r="J243" i="2"/>
  <c r="F243" i="2"/>
  <c r="E243" i="2"/>
  <c r="AP242" i="2"/>
  <c r="AQ242" i="2" s="1"/>
  <c r="AR242" i="2" s="1"/>
  <c r="AN242" i="2"/>
  <c r="AL242" i="2"/>
  <c r="AJ242" i="2"/>
  <c r="AH242" i="2"/>
  <c r="Z242" i="2"/>
  <c r="N242" i="2"/>
  <c r="J242" i="2"/>
  <c r="F242" i="2"/>
  <c r="E242" i="2"/>
  <c r="AP241" i="2"/>
  <c r="AQ241" i="2" s="1"/>
  <c r="AR241" i="2" s="1"/>
  <c r="AN241" i="2"/>
  <c r="AL241" i="2"/>
  <c r="AJ241" i="2"/>
  <c r="AH241" i="2"/>
  <c r="Z241" i="2"/>
  <c r="N241" i="2"/>
  <c r="J241" i="2"/>
  <c r="F241" i="2"/>
  <c r="E241" i="2"/>
  <c r="G242" i="2" s="1"/>
  <c r="H242" i="2" s="1"/>
  <c r="I242" i="2" s="1"/>
  <c r="AP240" i="2"/>
  <c r="AQ240" i="2" s="1"/>
  <c r="AR240" i="2" s="1"/>
  <c r="AN240" i="2"/>
  <c r="AL240" i="2"/>
  <c r="AJ240" i="2"/>
  <c r="AH240" i="2"/>
  <c r="Z240" i="2"/>
  <c r="N240" i="2"/>
  <c r="J240" i="2"/>
  <c r="F240" i="2"/>
  <c r="E240" i="2"/>
  <c r="AP239" i="2"/>
  <c r="AQ239" i="2" s="1"/>
  <c r="AR239" i="2" s="1"/>
  <c r="AN239" i="2"/>
  <c r="AL239" i="2"/>
  <c r="AJ239" i="2"/>
  <c r="AH239" i="2"/>
  <c r="Z239" i="2"/>
  <c r="N239" i="2"/>
  <c r="J239" i="2"/>
  <c r="F239" i="2"/>
  <c r="E239" i="2"/>
  <c r="AP238" i="2"/>
  <c r="AQ238" i="2" s="1"/>
  <c r="AR238" i="2" s="1"/>
  <c r="AN238" i="2"/>
  <c r="AL238" i="2"/>
  <c r="AJ238" i="2"/>
  <c r="AH238" i="2"/>
  <c r="Z238" i="2"/>
  <c r="N238" i="2"/>
  <c r="J238" i="2"/>
  <c r="F238" i="2"/>
  <c r="E238" i="2"/>
  <c r="AP237" i="2"/>
  <c r="AQ237" i="2" s="1"/>
  <c r="AR237" i="2" s="1"/>
  <c r="AN237" i="2"/>
  <c r="AL237" i="2"/>
  <c r="AJ237" i="2"/>
  <c r="AH237" i="2"/>
  <c r="Z237" i="2"/>
  <c r="N237" i="2"/>
  <c r="J237" i="2"/>
  <c r="F237" i="2"/>
  <c r="E237" i="2"/>
  <c r="AP236" i="2"/>
  <c r="AQ236" i="2" s="1"/>
  <c r="AR236" i="2" s="1"/>
  <c r="AN236" i="2"/>
  <c r="AL236" i="2"/>
  <c r="AJ236" i="2"/>
  <c r="AH236" i="2"/>
  <c r="Z236" i="2"/>
  <c r="N236" i="2"/>
  <c r="J236" i="2"/>
  <c r="F236" i="2"/>
  <c r="E236" i="2"/>
  <c r="AP235" i="2"/>
  <c r="AQ235" i="2" s="1"/>
  <c r="AR235" i="2" s="1"/>
  <c r="AN235" i="2"/>
  <c r="AL235" i="2"/>
  <c r="AJ235" i="2"/>
  <c r="AH235" i="2"/>
  <c r="Z235" i="2"/>
  <c r="N235" i="2"/>
  <c r="J235" i="2"/>
  <c r="F235" i="2"/>
  <c r="E235" i="2"/>
  <c r="AP234" i="2"/>
  <c r="AQ234" i="2" s="1"/>
  <c r="AR234" i="2" s="1"/>
  <c r="AN234" i="2"/>
  <c r="AL234" i="2"/>
  <c r="AJ234" i="2"/>
  <c r="AH234" i="2"/>
  <c r="Z234" i="2"/>
  <c r="N234" i="2"/>
  <c r="J234" i="2"/>
  <c r="F234" i="2"/>
  <c r="E234" i="2"/>
  <c r="AP233" i="2"/>
  <c r="AQ233" i="2" s="1"/>
  <c r="AR233" i="2" s="1"/>
  <c r="AN233" i="2"/>
  <c r="AL233" i="2"/>
  <c r="AJ233" i="2"/>
  <c r="AH233" i="2"/>
  <c r="Z233" i="2"/>
  <c r="N233" i="2"/>
  <c r="J233" i="2"/>
  <c r="F233" i="2"/>
  <c r="E233" i="2"/>
  <c r="AP232" i="2"/>
  <c r="AQ232" i="2" s="1"/>
  <c r="AR232" i="2" s="1"/>
  <c r="AN232" i="2"/>
  <c r="AL232" i="2"/>
  <c r="AJ232" i="2"/>
  <c r="AH232" i="2"/>
  <c r="Z232" i="2"/>
  <c r="N232" i="2"/>
  <c r="J232" i="2"/>
  <c r="F232" i="2"/>
  <c r="E232" i="2"/>
  <c r="AP231" i="2"/>
  <c r="AQ231" i="2" s="1"/>
  <c r="AR231" i="2" s="1"/>
  <c r="AN231" i="2"/>
  <c r="AL231" i="2"/>
  <c r="AJ231" i="2"/>
  <c r="AH231" i="2"/>
  <c r="Z231" i="2"/>
  <c r="N231" i="2"/>
  <c r="J231" i="2"/>
  <c r="F231" i="2"/>
  <c r="E231" i="2"/>
  <c r="AP230" i="2"/>
  <c r="AQ230" i="2" s="1"/>
  <c r="AR230" i="2" s="1"/>
  <c r="AN230" i="2"/>
  <c r="AL230" i="2"/>
  <c r="AJ230" i="2"/>
  <c r="AH230" i="2"/>
  <c r="Z230" i="2"/>
  <c r="N230" i="2"/>
  <c r="J230" i="2"/>
  <c r="F230" i="2"/>
  <c r="E230" i="2"/>
  <c r="AP229" i="2"/>
  <c r="AQ229" i="2" s="1"/>
  <c r="AR229" i="2" s="1"/>
  <c r="AN229" i="2"/>
  <c r="AL229" i="2"/>
  <c r="AJ229" i="2"/>
  <c r="AH229" i="2"/>
  <c r="Z229" i="2"/>
  <c r="N229" i="2"/>
  <c r="J229" i="2"/>
  <c r="F229" i="2"/>
  <c r="E229" i="2"/>
  <c r="AP228" i="2"/>
  <c r="AQ228" i="2" s="1"/>
  <c r="AR228" i="2" s="1"/>
  <c r="AB228" i="2" s="1"/>
  <c r="AN228" i="2"/>
  <c r="AL228" i="2"/>
  <c r="AJ228" i="2"/>
  <c r="AH228" i="2"/>
  <c r="Z228" i="2"/>
  <c r="N228" i="2"/>
  <c r="J228" i="2"/>
  <c r="F228" i="2"/>
  <c r="E228" i="2"/>
  <c r="AP227" i="2"/>
  <c r="AQ227" i="2" s="1"/>
  <c r="AR227" i="2" s="1"/>
  <c r="AN227" i="2"/>
  <c r="AL227" i="2"/>
  <c r="AJ227" i="2"/>
  <c r="AH227" i="2"/>
  <c r="Z227" i="2"/>
  <c r="N227" i="2"/>
  <c r="J227" i="2"/>
  <c r="F227" i="2"/>
  <c r="E227" i="2"/>
  <c r="AP226" i="2"/>
  <c r="AQ226" i="2" s="1"/>
  <c r="AR226" i="2" s="1"/>
  <c r="AN226" i="2"/>
  <c r="AL226" i="2"/>
  <c r="AJ226" i="2"/>
  <c r="AH226" i="2"/>
  <c r="Z226" i="2"/>
  <c r="N226" i="2"/>
  <c r="J226" i="2"/>
  <c r="F226" i="2"/>
  <c r="E226" i="2"/>
  <c r="AP225" i="2"/>
  <c r="AQ225" i="2" s="1"/>
  <c r="AR225" i="2" s="1"/>
  <c r="AN225" i="2"/>
  <c r="AL225" i="2"/>
  <c r="AJ225" i="2"/>
  <c r="AH225" i="2"/>
  <c r="Z225" i="2"/>
  <c r="N225" i="2"/>
  <c r="J225" i="2"/>
  <c r="F225" i="2"/>
  <c r="E225" i="2"/>
  <c r="AP224" i="2"/>
  <c r="AQ224" i="2" s="1"/>
  <c r="AR224" i="2" s="1"/>
  <c r="AN224" i="2"/>
  <c r="AL224" i="2"/>
  <c r="AJ224" i="2"/>
  <c r="AH224" i="2"/>
  <c r="Z224" i="2"/>
  <c r="N224" i="2"/>
  <c r="J224" i="2"/>
  <c r="F224" i="2"/>
  <c r="E224" i="2"/>
  <c r="AP223" i="2"/>
  <c r="AQ223" i="2" s="1"/>
  <c r="AR223" i="2" s="1"/>
  <c r="AN223" i="2"/>
  <c r="AL223" i="2"/>
  <c r="AJ223" i="2"/>
  <c r="AH223" i="2"/>
  <c r="Z223" i="2"/>
  <c r="N223" i="2"/>
  <c r="J223" i="2"/>
  <c r="F223" i="2"/>
  <c r="E223" i="2"/>
  <c r="AP222" i="2"/>
  <c r="AQ222" i="2" s="1"/>
  <c r="AR222" i="2" s="1"/>
  <c r="AN222" i="2"/>
  <c r="AL222" i="2"/>
  <c r="AJ222" i="2"/>
  <c r="AH222" i="2"/>
  <c r="Z222" i="2"/>
  <c r="N222" i="2"/>
  <c r="J222" i="2"/>
  <c r="F222" i="2"/>
  <c r="E222" i="2"/>
  <c r="AP221" i="2"/>
  <c r="AQ221" i="2" s="1"/>
  <c r="AR221" i="2" s="1"/>
  <c r="AN221" i="2"/>
  <c r="AL221" i="2"/>
  <c r="AJ221" i="2"/>
  <c r="AH221" i="2"/>
  <c r="Z221" i="2"/>
  <c r="N221" i="2"/>
  <c r="J221" i="2"/>
  <c r="F221" i="2"/>
  <c r="E221" i="2"/>
  <c r="AP220" i="2"/>
  <c r="AQ220" i="2" s="1"/>
  <c r="AR220" i="2" s="1"/>
  <c r="AN220" i="2"/>
  <c r="AL220" i="2"/>
  <c r="AJ220" i="2"/>
  <c r="AH220" i="2"/>
  <c r="Z220" i="2"/>
  <c r="N220" i="2"/>
  <c r="J220" i="2"/>
  <c r="F220" i="2"/>
  <c r="E220" i="2"/>
  <c r="AP219" i="2"/>
  <c r="AQ219" i="2" s="1"/>
  <c r="AR219" i="2" s="1"/>
  <c r="AS219" i="2" s="1"/>
  <c r="AN219" i="2"/>
  <c r="AL219" i="2"/>
  <c r="AJ219" i="2"/>
  <c r="AH219" i="2"/>
  <c r="Z219" i="2"/>
  <c r="N219" i="2"/>
  <c r="J219" i="2"/>
  <c r="F219" i="2"/>
  <c r="E219" i="2"/>
  <c r="AP218" i="2"/>
  <c r="AQ218" i="2" s="1"/>
  <c r="AR218" i="2" s="1"/>
  <c r="AN218" i="2"/>
  <c r="AL218" i="2"/>
  <c r="AJ218" i="2"/>
  <c r="AH218" i="2"/>
  <c r="Z218" i="2"/>
  <c r="N218" i="2"/>
  <c r="J218" i="2"/>
  <c r="F218" i="2"/>
  <c r="E218" i="2"/>
  <c r="AP217" i="2"/>
  <c r="AQ217" i="2" s="1"/>
  <c r="AR217" i="2" s="1"/>
  <c r="AS217" i="2" s="1"/>
  <c r="AN217" i="2"/>
  <c r="AL217" i="2"/>
  <c r="AJ217" i="2"/>
  <c r="AH217" i="2"/>
  <c r="Z217" i="2"/>
  <c r="N217" i="2"/>
  <c r="J217" i="2"/>
  <c r="F217" i="2"/>
  <c r="E217" i="2"/>
  <c r="AP216" i="2"/>
  <c r="AQ216" i="2" s="1"/>
  <c r="AR216" i="2" s="1"/>
  <c r="AN216" i="2"/>
  <c r="AL216" i="2"/>
  <c r="AJ216" i="2"/>
  <c r="AH216" i="2"/>
  <c r="Z216" i="2"/>
  <c r="N216" i="2"/>
  <c r="J216" i="2"/>
  <c r="F216" i="2"/>
  <c r="E216" i="2"/>
  <c r="AP215" i="2"/>
  <c r="AQ215" i="2" s="1"/>
  <c r="AR215" i="2" s="1"/>
  <c r="AU215" i="2" s="1"/>
  <c r="AN215" i="2"/>
  <c r="AL215" i="2"/>
  <c r="AJ215" i="2"/>
  <c r="AH215" i="2"/>
  <c r="Z215" i="2"/>
  <c r="N215" i="2"/>
  <c r="J215" i="2"/>
  <c r="F215" i="2"/>
  <c r="E215" i="2"/>
  <c r="AP214" i="2"/>
  <c r="AQ214" i="2" s="1"/>
  <c r="AR214" i="2" s="1"/>
  <c r="AN214" i="2"/>
  <c r="AL214" i="2"/>
  <c r="AJ214" i="2"/>
  <c r="AH214" i="2"/>
  <c r="Z214" i="2"/>
  <c r="N214" i="2"/>
  <c r="J214" i="2"/>
  <c r="F214" i="2"/>
  <c r="E214" i="2"/>
  <c r="AP213" i="2"/>
  <c r="AQ213" i="2" s="1"/>
  <c r="AR213" i="2" s="1"/>
  <c r="AS213" i="2" s="1"/>
  <c r="AN213" i="2"/>
  <c r="AL213" i="2"/>
  <c r="AJ213" i="2"/>
  <c r="AH213" i="2"/>
  <c r="Z213" i="2"/>
  <c r="N213" i="2"/>
  <c r="J213" i="2"/>
  <c r="F213" i="2"/>
  <c r="E213" i="2"/>
  <c r="AP212" i="2"/>
  <c r="AQ212" i="2" s="1"/>
  <c r="AR212" i="2" s="1"/>
  <c r="AN212" i="2"/>
  <c r="AL212" i="2"/>
  <c r="AJ212" i="2"/>
  <c r="AH212" i="2"/>
  <c r="Z212" i="2"/>
  <c r="N212" i="2"/>
  <c r="J212" i="2"/>
  <c r="F212" i="2"/>
  <c r="E212" i="2"/>
  <c r="AP211" i="2"/>
  <c r="AQ211" i="2" s="1"/>
  <c r="AR211" i="2" s="1"/>
  <c r="AW211" i="2" s="1"/>
  <c r="AX211" i="2" s="1"/>
  <c r="AN211" i="2"/>
  <c r="AL211" i="2"/>
  <c r="AJ211" i="2"/>
  <c r="AH211" i="2"/>
  <c r="Z211" i="2"/>
  <c r="N211" i="2"/>
  <c r="J211" i="2"/>
  <c r="F211" i="2"/>
  <c r="E211" i="2"/>
  <c r="AP210" i="2"/>
  <c r="AQ210" i="2" s="1"/>
  <c r="AR210" i="2" s="1"/>
  <c r="AU210" i="2" s="1"/>
  <c r="AN210" i="2"/>
  <c r="AL210" i="2"/>
  <c r="AJ210" i="2"/>
  <c r="AH210" i="2"/>
  <c r="Z210" i="2"/>
  <c r="N210" i="2"/>
  <c r="J210" i="2"/>
  <c r="F210" i="2"/>
  <c r="E210" i="2"/>
  <c r="AP209" i="2"/>
  <c r="AQ209" i="2" s="1"/>
  <c r="AR209" i="2" s="1"/>
  <c r="AN209" i="2"/>
  <c r="AL209" i="2"/>
  <c r="AJ209" i="2"/>
  <c r="AH209" i="2"/>
  <c r="Z209" i="2"/>
  <c r="N209" i="2"/>
  <c r="J209" i="2"/>
  <c r="F209" i="2"/>
  <c r="E209" i="2"/>
  <c r="AP208" i="2"/>
  <c r="AQ208" i="2" s="1"/>
  <c r="AR208" i="2" s="1"/>
  <c r="AW208" i="2" s="1"/>
  <c r="AN208" i="2"/>
  <c r="AL208" i="2"/>
  <c r="AJ208" i="2"/>
  <c r="AH208" i="2"/>
  <c r="Z208" i="2"/>
  <c r="N208" i="2"/>
  <c r="J208" i="2"/>
  <c r="F208" i="2"/>
  <c r="E208" i="2"/>
  <c r="AU207" i="2"/>
  <c r="AP207" i="2"/>
  <c r="AQ207" i="2" s="1"/>
  <c r="AR207" i="2" s="1"/>
  <c r="AW207" i="2" s="1"/>
  <c r="AX207" i="2" s="1"/>
  <c r="AN207" i="2"/>
  <c r="AL207" i="2"/>
  <c r="AJ207" i="2"/>
  <c r="AH207" i="2"/>
  <c r="Z207" i="2"/>
  <c r="AB207" i="2" s="1"/>
  <c r="N207" i="2"/>
  <c r="J207" i="2"/>
  <c r="F207" i="2"/>
  <c r="E207" i="2"/>
  <c r="AP206" i="2"/>
  <c r="AQ206" i="2" s="1"/>
  <c r="AR206" i="2" s="1"/>
  <c r="AN206" i="2"/>
  <c r="AL206" i="2"/>
  <c r="R207" i="2" s="1"/>
  <c r="S207" i="2" s="1"/>
  <c r="AJ206" i="2"/>
  <c r="AH206" i="2"/>
  <c r="Z206" i="2"/>
  <c r="N206" i="2"/>
  <c r="J206" i="2"/>
  <c r="F206" i="2"/>
  <c r="E206" i="2"/>
  <c r="AP205" i="2"/>
  <c r="AQ205" i="2" s="1"/>
  <c r="AR205" i="2" s="1"/>
  <c r="AS205" i="2" s="1"/>
  <c r="AN205" i="2"/>
  <c r="AL205" i="2"/>
  <c r="AJ205" i="2"/>
  <c r="AH205" i="2"/>
  <c r="Z205" i="2"/>
  <c r="N205" i="2"/>
  <c r="J205" i="2"/>
  <c r="F205" i="2"/>
  <c r="E205" i="2"/>
  <c r="AP204" i="2"/>
  <c r="AQ204" i="2" s="1"/>
  <c r="AR204" i="2" s="1"/>
  <c r="AN204" i="2"/>
  <c r="AL204" i="2"/>
  <c r="AJ204" i="2"/>
  <c r="AH204" i="2"/>
  <c r="Z204" i="2"/>
  <c r="N204" i="2"/>
  <c r="J204" i="2"/>
  <c r="F204" i="2"/>
  <c r="E204" i="2"/>
  <c r="AP203" i="2"/>
  <c r="AQ203" i="2" s="1"/>
  <c r="AR203" i="2" s="1"/>
  <c r="AN203" i="2"/>
  <c r="AL203" i="2"/>
  <c r="AJ203" i="2"/>
  <c r="AH203" i="2"/>
  <c r="Z203" i="2"/>
  <c r="N203" i="2"/>
  <c r="J203" i="2"/>
  <c r="F203" i="2"/>
  <c r="E203" i="2"/>
  <c r="AP202" i="2"/>
  <c r="AQ202" i="2" s="1"/>
  <c r="AR202" i="2" s="1"/>
  <c r="AN202" i="2"/>
  <c r="AL202" i="2"/>
  <c r="AJ202" i="2"/>
  <c r="AH202" i="2"/>
  <c r="Z202" i="2"/>
  <c r="N202" i="2"/>
  <c r="J202" i="2"/>
  <c r="F202" i="2"/>
  <c r="E202" i="2"/>
  <c r="AP201" i="2"/>
  <c r="AQ201" i="2" s="1"/>
  <c r="AR201" i="2" s="1"/>
  <c r="AS201" i="2" s="1"/>
  <c r="AN201" i="2"/>
  <c r="AL201" i="2"/>
  <c r="AJ201" i="2"/>
  <c r="AH201" i="2"/>
  <c r="Z201" i="2"/>
  <c r="N201" i="2"/>
  <c r="J201" i="2"/>
  <c r="F201" i="2"/>
  <c r="E201" i="2"/>
  <c r="AP200" i="2"/>
  <c r="AQ200" i="2" s="1"/>
  <c r="AR200" i="2" s="1"/>
  <c r="AW200" i="2" s="1"/>
  <c r="AN200" i="2"/>
  <c r="AL200" i="2"/>
  <c r="AJ200" i="2"/>
  <c r="AH200" i="2"/>
  <c r="Z200" i="2"/>
  <c r="N200" i="2"/>
  <c r="J200" i="2"/>
  <c r="F200" i="2"/>
  <c r="E200" i="2"/>
  <c r="AP199" i="2"/>
  <c r="AQ199" i="2" s="1"/>
  <c r="AR199" i="2" s="1"/>
  <c r="AN199" i="2"/>
  <c r="AL199" i="2"/>
  <c r="AJ199" i="2"/>
  <c r="AH199" i="2"/>
  <c r="Z199" i="2"/>
  <c r="N199" i="2"/>
  <c r="J199" i="2"/>
  <c r="F199" i="2"/>
  <c r="E199" i="2"/>
  <c r="AP198" i="2"/>
  <c r="AQ198" i="2" s="1"/>
  <c r="AR198" i="2" s="1"/>
  <c r="AN198" i="2"/>
  <c r="AL198" i="2"/>
  <c r="AJ198" i="2"/>
  <c r="AH198" i="2"/>
  <c r="Z198" i="2"/>
  <c r="N198" i="2"/>
  <c r="J198" i="2"/>
  <c r="F198" i="2"/>
  <c r="E198" i="2"/>
  <c r="AP197" i="2"/>
  <c r="AQ197" i="2" s="1"/>
  <c r="AR197" i="2" s="1"/>
  <c r="AN197" i="2"/>
  <c r="AL197" i="2"/>
  <c r="AJ197" i="2"/>
  <c r="AH197" i="2"/>
  <c r="Z197" i="2"/>
  <c r="N197" i="2"/>
  <c r="J197" i="2"/>
  <c r="F197" i="2"/>
  <c r="E197" i="2"/>
  <c r="AP196" i="2"/>
  <c r="AQ196" i="2" s="1"/>
  <c r="AR196" i="2" s="1"/>
  <c r="AW196" i="2" s="1"/>
  <c r="AN196" i="2"/>
  <c r="AL196" i="2"/>
  <c r="AJ196" i="2"/>
  <c r="AH196" i="2"/>
  <c r="Z196" i="2"/>
  <c r="N196" i="2"/>
  <c r="J196" i="2"/>
  <c r="F196" i="2"/>
  <c r="E196" i="2"/>
  <c r="AP195" i="2"/>
  <c r="AQ195" i="2" s="1"/>
  <c r="AR195" i="2" s="1"/>
  <c r="AN195" i="2"/>
  <c r="AL195" i="2"/>
  <c r="AJ195" i="2"/>
  <c r="AH195" i="2"/>
  <c r="Z195" i="2"/>
  <c r="N195" i="2"/>
  <c r="J195" i="2"/>
  <c r="F195" i="2"/>
  <c r="E195" i="2"/>
  <c r="AP194" i="2"/>
  <c r="AQ194" i="2" s="1"/>
  <c r="AR194" i="2" s="1"/>
  <c r="AN194" i="2"/>
  <c r="AL194" i="2"/>
  <c r="AJ194" i="2"/>
  <c r="AH194" i="2"/>
  <c r="Z194" i="2"/>
  <c r="N194" i="2"/>
  <c r="J194" i="2"/>
  <c r="F194" i="2"/>
  <c r="E194" i="2"/>
  <c r="AP193" i="2"/>
  <c r="AQ193" i="2" s="1"/>
  <c r="AR193" i="2" s="1"/>
  <c r="AN193" i="2"/>
  <c r="AL193" i="2"/>
  <c r="AJ193" i="2"/>
  <c r="AH193" i="2"/>
  <c r="Z193" i="2"/>
  <c r="N193" i="2"/>
  <c r="J193" i="2"/>
  <c r="F193" i="2"/>
  <c r="E193" i="2"/>
  <c r="AP192" i="2"/>
  <c r="AQ192" i="2" s="1"/>
  <c r="AR192" i="2" s="1"/>
  <c r="AS192" i="2" s="1"/>
  <c r="AN192" i="2"/>
  <c r="AL192" i="2"/>
  <c r="AJ192" i="2"/>
  <c r="AH192" i="2"/>
  <c r="Z192" i="2"/>
  <c r="N192" i="2"/>
  <c r="J192" i="2"/>
  <c r="F192" i="2"/>
  <c r="E192" i="2"/>
  <c r="AP191" i="2"/>
  <c r="AQ191" i="2" s="1"/>
  <c r="AR191" i="2" s="1"/>
  <c r="AU191" i="2" s="1"/>
  <c r="AN191" i="2"/>
  <c r="AL191" i="2"/>
  <c r="AJ191" i="2"/>
  <c r="AH191" i="2"/>
  <c r="Z191" i="2"/>
  <c r="N191" i="2"/>
  <c r="J191" i="2"/>
  <c r="F191" i="2"/>
  <c r="E191" i="2"/>
  <c r="AP190" i="2"/>
  <c r="AQ190" i="2" s="1"/>
  <c r="AR190" i="2" s="1"/>
  <c r="AN190" i="2"/>
  <c r="AL190" i="2"/>
  <c r="AJ190" i="2"/>
  <c r="AH190" i="2"/>
  <c r="Z190" i="2"/>
  <c r="N190" i="2"/>
  <c r="J190" i="2"/>
  <c r="F190" i="2"/>
  <c r="E190" i="2"/>
  <c r="AP189" i="2"/>
  <c r="AQ189" i="2" s="1"/>
  <c r="AR189" i="2" s="1"/>
  <c r="AN189" i="2"/>
  <c r="AL189" i="2"/>
  <c r="AJ189" i="2"/>
  <c r="AH189" i="2"/>
  <c r="Z189" i="2"/>
  <c r="N189" i="2"/>
  <c r="J189" i="2"/>
  <c r="F189" i="2"/>
  <c r="E189" i="2"/>
  <c r="AP188" i="2"/>
  <c r="AQ188" i="2" s="1"/>
  <c r="AR188" i="2" s="1"/>
  <c r="AN188" i="2"/>
  <c r="AL188" i="2"/>
  <c r="AJ188" i="2"/>
  <c r="AH188" i="2"/>
  <c r="Z188" i="2"/>
  <c r="N188" i="2"/>
  <c r="J188" i="2"/>
  <c r="F188" i="2"/>
  <c r="E188" i="2"/>
  <c r="AP187" i="2"/>
  <c r="AQ187" i="2" s="1"/>
  <c r="AR187" i="2" s="1"/>
  <c r="AN187" i="2"/>
  <c r="AL187" i="2"/>
  <c r="AJ187" i="2"/>
  <c r="AH187" i="2"/>
  <c r="Z187" i="2"/>
  <c r="N187" i="2"/>
  <c r="J187" i="2"/>
  <c r="F187" i="2"/>
  <c r="E187" i="2"/>
  <c r="AP186" i="2"/>
  <c r="AQ186" i="2" s="1"/>
  <c r="AR186" i="2" s="1"/>
  <c r="AN186" i="2"/>
  <c r="AL186" i="2"/>
  <c r="AJ186" i="2"/>
  <c r="AH186" i="2"/>
  <c r="Z186" i="2"/>
  <c r="N186" i="2"/>
  <c r="J186" i="2"/>
  <c r="F186" i="2"/>
  <c r="E186" i="2"/>
  <c r="AP185" i="2"/>
  <c r="AQ185" i="2" s="1"/>
  <c r="AR185" i="2" s="1"/>
  <c r="AN185" i="2"/>
  <c r="AL185" i="2"/>
  <c r="AJ185" i="2"/>
  <c r="AH185" i="2"/>
  <c r="Z185" i="2"/>
  <c r="N185" i="2"/>
  <c r="J185" i="2"/>
  <c r="F185" i="2"/>
  <c r="E185" i="2"/>
  <c r="AP184" i="2"/>
  <c r="AQ184" i="2" s="1"/>
  <c r="AR184" i="2" s="1"/>
  <c r="AS184" i="2" s="1"/>
  <c r="AN184" i="2"/>
  <c r="AL184" i="2"/>
  <c r="AJ184" i="2"/>
  <c r="AH184" i="2"/>
  <c r="Z184" i="2"/>
  <c r="N184" i="2"/>
  <c r="J184" i="2"/>
  <c r="F184" i="2"/>
  <c r="E184" i="2"/>
  <c r="AP183" i="2"/>
  <c r="AQ183" i="2" s="1"/>
  <c r="AR183" i="2" s="1"/>
  <c r="AN183" i="2"/>
  <c r="AL183" i="2"/>
  <c r="AJ183" i="2"/>
  <c r="AH183" i="2"/>
  <c r="Z183" i="2"/>
  <c r="N183" i="2"/>
  <c r="J183" i="2"/>
  <c r="F183" i="2"/>
  <c r="E183" i="2"/>
  <c r="AP182" i="2"/>
  <c r="AQ182" i="2" s="1"/>
  <c r="AR182" i="2" s="1"/>
  <c r="AN182" i="2"/>
  <c r="AL182" i="2"/>
  <c r="AJ182" i="2"/>
  <c r="AH182" i="2"/>
  <c r="Z182" i="2"/>
  <c r="N182" i="2"/>
  <c r="J182" i="2"/>
  <c r="F182" i="2"/>
  <c r="E182" i="2"/>
  <c r="AP181" i="2"/>
  <c r="AQ181" i="2" s="1"/>
  <c r="AR181" i="2" s="1"/>
  <c r="AN181" i="2"/>
  <c r="AL181" i="2"/>
  <c r="AJ181" i="2"/>
  <c r="AH181" i="2"/>
  <c r="Z181" i="2"/>
  <c r="N181" i="2"/>
  <c r="J181" i="2"/>
  <c r="F181" i="2"/>
  <c r="E181" i="2"/>
  <c r="AP180" i="2"/>
  <c r="AQ180" i="2" s="1"/>
  <c r="AR180" i="2" s="1"/>
  <c r="AW180" i="2" s="1"/>
  <c r="AN180" i="2"/>
  <c r="AL180" i="2"/>
  <c r="AJ180" i="2"/>
  <c r="AH180" i="2"/>
  <c r="Z180" i="2"/>
  <c r="N180" i="2"/>
  <c r="J180" i="2"/>
  <c r="F180" i="2"/>
  <c r="E180" i="2"/>
  <c r="AP179" i="2"/>
  <c r="AQ179" i="2" s="1"/>
  <c r="AR179" i="2" s="1"/>
  <c r="AN179" i="2"/>
  <c r="AL179" i="2"/>
  <c r="AJ179" i="2"/>
  <c r="AH179" i="2"/>
  <c r="Z179" i="2"/>
  <c r="N179" i="2"/>
  <c r="J179" i="2"/>
  <c r="F179" i="2"/>
  <c r="E179" i="2"/>
  <c r="AP178" i="2"/>
  <c r="AQ178" i="2" s="1"/>
  <c r="AR178" i="2" s="1"/>
  <c r="AN178" i="2"/>
  <c r="AL178" i="2"/>
  <c r="AJ178" i="2"/>
  <c r="AH178" i="2"/>
  <c r="Z178" i="2"/>
  <c r="N178" i="2"/>
  <c r="J178" i="2"/>
  <c r="F178" i="2"/>
  <c r="E178" i="2"/>
  <c r="AP177" i="2"/>
  <c r="AQ177" i="2" s="1"/>
  <c r="AR177" i="2" s="1"/>
  <c r="AN177" i="2"/>
  <c r="AL177" i="2"/>
  <c r="AJ177" i="2"/>
  <c r="AH177" i="2"/>
  <c r="Z177" i="2"/>
  <c r="N177" i="2"/>
  <c r="J177" i="2"/>
  <c r="F177" i="2"/>
  <c r="E177" i="2"/>
  <c r="AP176" i="2"/>
  <c r="AQ176" i="2" s="1"/>
  <c r="AR176" i="2" s="1"/>
  <c r="AN176" i="2"/>
  <c r="AL176" i="2"/>
  <c r="AJ176" i="2"/>
  <c r="AH176" i="2"/>
  <c r="Z176" i="2"/>
  <c r="N176" i="2"/>
  <c r="J176" i="2"/>
  <c r="F176" i="2"/>
  <c r="E176" i="2"/>
  <c r="AP175" i="2"/>
  <c r="AQ175" i="2" s="1"/>
  <c r="AR175" i="2" s="1"/>
  <c r="AB175" i="2" s="1"/>
  <c r="AN175" i="2"/>
  <c r="AL175" i="2"/>
  <c r="AJ175" i="2"/>
  <c r="AH175" i="2"/>
  <c r="Z175" i="2"/>
  <c r="N175" i="2"/>
  <c r="J175" i="2"/>
  <c r="F175" i="2"/>
  <c r="E175" i="2"/>
  <c r="AP174" i="2"/>
  <c r="AQ174" i="2" s="1"/>
  <c r="AR174" i="2" s="1"/>
  <c r="AN174" i="2"/>
  <c r="AL174" i="2"/>
  <c r="AJ174" i="2"/>
  <c r="AH174" i="2"/>
  <c r="Z174" i="2"/>
  <c r="N174" i="2"/>
  <c r="J174" i="2"/>
  <c r="F174" i="2"/>
  <c r="E174" i="2"/>
  <c r="AP173" i="2"/>
  <c r="AQ173" i="2" s="1"/>
  <c r="AR173" i="2" s="1"/>
  <c r="AW173" i="2" s="1"/>
  <c r="AN173" i="2"/>
  <c r="AL173" i="2"/>
  <c r="AJ173" i="2"/>
  <c r="AH173" i="2"/>
  <c r="Z173" i="2"/>
  <c r="N173" i="2"/>
  <c r="J173" i="2"/>
  <c r="F173" i="2"/>
  <c r="E173" i="2"/>
  <c r="AP172" i="2"/>
  <c r="AQ172" i="2" s="1"/>
  <c r="AR172" i="2" s="1"/>
  <c r="AN172" i="2"/>
  <c r="AL172" i="2"/>
  <c r="AJ172" i="2"/>
  <c r="AH172" i="2"/>
  <c r="Z172" i="2"/>
  <c r="N172" i="2"/>
  <c r="J172" i="2"/>
  <c r="F172" i="2"/>
  <c r="E172" i="2"/>
  <c r="AP171" i="2"/>
  <c r="AQ171" i="2" s="1"/>
  <c r="AR171" i="2" s="1"/>
  <c r="AN171" i="2"/>
  <c r="AL171" i="2"/>
  <c r="AY200" i="2" s="1"/>
  <c r="AJ171" i="2"/>
  <c r="AH171" i="2"/>
  <c r="Z171" i="2"/>
  <c r="N171" i="2"/>
  <c r="J171" i="2"/>
  <c r="F171" i="2"/>
  <c r="E171" i="2"/>
  <c r="AP170" i="2"/>
  <c r="AQ170" i="2" s="1"/>
  <c r="AR170" i="2" s="1"/>
  <c r="AN170" i="2"/>
  <c r="AL170" i="2"/>
  <c r="AJ170" i="2"/>
  <c r="AH170" i="2"/>
  <c r="Z170" i="2"/>
  <c r="N170" i="2"/>
  <c r="J170" i="2"/>
  <c r="F170" i="2"/>
  <c r="E170" i="2"/>
  <c r="AP169" i="2"/>
  <c r="AQ169" i="2" s="1"/>
  <c r="AR169" i="2" s="1"/>
  <c r="AN169" i="2"/>
  <c r="AL169" i="2"/>
  <c r="AJ169" i="2"/>
  <c r="AH169" i="2"/>
  <c r="Z169" i="2"/>
  <c r="N169" i="2"/>
  <c r="J169" i="2"/>
  <c r="F169" i="2"/>
  <c r="E169" i="2"/>
  <c r="AP168" i="2"/>
  <c r="AQ168" i="2" s="1"/>
  <c r="AR168" i="2" s="1"/>
  <c r="AN168" i="2"/>
  <c r="AL168" i="2"/>
  <c r="AJ168" i="2"/>
  <c r="AH168" i="2"/>
  <c r="Z168" i="2"/>
  <c r="N168" i="2"/>
  <c r="J168" i="2"/>
  <c r="F168" i="2"/>
  <c r="E168" i="2"/>
  <c r="G169" i="2" s="1"/>
  <c r="AP167" i="2"/>
  <c r="AQ167" i="2" s="1"/>
  <c r="AR167" i="2" s="1"/>
  <c r="AN167" i="2"/>
  <c r="AL167" i="2"/>
  <c r="AJ167" i="2"/>
  <c r="AH167" i="2"/>
  <c r="Z167" i="2"/>
  <c r="N167" i="2"/>
  <c r="J167" i="2"/>
  <c r="F167" i="2"/>
  <c r="E167" i="2"/>
  <c r="AP166" i="2"/>
  <c r="AQ166" i="2" s="1"/>
  <c r="AR166" i="2" s="1"/>
  <c r="AU166" i="2" s="1"/>
  <c r="AN166" i="2"/>
  <c r="AL166" i="2"/>
  <c r="AJ166" i="2"/>
  <c r="AH166" i="2"/>
  <c r="Z166" i="2"/>
  <c r="N166" i="2"/>
  <c r="J166" i="2"/>
  <c r="F166" i="2"/>
  <c r="E166" i="2"/>
  <c r="AP165" i="2"/>
  <c r="AQ165" i="2" s="1"/>
  <c r="AR165" i="2" s="1"/>
  <c r="AN165" i="2"/>
  <c r="AL165" i="2"/>
  <c r="AJ165" i="2"/>
  <c r="AH165" i="2"/>
  <c r="Z165" i="2"/>
  <c r="N165" i="2"/>
  <c r="J165" i="2"/>
  <c r="F165" i="2"/>
  <c r="E165" i="2"/>
  <c r="AP164" i="2"/>
  <c r="AQ164" i="2" s="1"/>
  <c r="AR164" i="2" s="1"/>
  <c r="AN164" i="2"/>
  <c r="AL164" i="2"/>
  <c r="AJ164" i="2"/>
  <c r="AH164" i="2"/>
  <c r="Z164" i="2"/>
  <c r="N164" i="2"/>
  <c r="J164" i="2"/>
  <c r="F164" i="2"/>
  <c r="E164" i="2"/>
  <c r="AP163" i="2"/>
  <c r="AQ163" i="2" s="1"/>
  <c r="AR163" i="2" s="1"/>
  <c r="AU163" i="2" s="1"/>
  <c r="AN163" i="2"/>
  <c r="AL163" i="2"/>
  <c r="AJ163" i="2"/>
  <c r="AH163" i="2"/>
  <c r="Z163" i="2"/>
  <c r="N163" i="2"/>
  <c r="J163" i="2"/>
  <c r="F163" i="2"/>
  <c r="E163" i="2"/>
  <c r="AP162" i="2"/>
  <c r="AQ162" i="2" s="1"/>
  <c r="AR162" i="2" s="1"/>
  <c r="AN162" i="2"/>
  <c r="AL162" i="2"/>
  <c r="AJ162" i="2"/>
  <c r="AH162" i="2"/>
  <c r="Z162" i="2"/>
  <c r="N162" i="2"/>
  <c r="J162" i="2"/>
  <c r="F162" i="2"/>
  <c r="E162" i="2"/>
  <c r="AP161" i="2"/>
  <c r="AQ161" i="2" s="1"/>
  <c r="AR161" i="2" s="1"/>
  <c r="AN161" i="2"/>
  <c r="AL161" i="2"/>
  <c r="AJ161" i="2"/>
  <c r="AH161" i="2"/>
  <c r="Z161" i="2"/>
  <c r="N161" i="2"/>
  <c r="J161" i="2"/>
  <c r="F161" i="2"/>
  <c r="E161" i="2"/>
  <c r="AP160" i="2"/>
  <c r="AQ160" i="2" s="1"/>
  <c r="AR160" i="2" s="1"/>
  <c r="AN160" i="2"/>
  <c r="AL160" i="2"/>
  <c r="AJ160" i="2"/>
  <c r="AH160" i="2"/>
  <c r="Z160" i="2"/>
  <c r="N160" i="2"/>
  <c r="J160" i="2"/>
  <c r="F160" i="2"/>
  <c r="E160" i="2"/>
  <c r="AP159" i="2"/>
  <c r="AQ159" i="2" s="1"/>
  <c r="AR159" i="2" s="1"/>
  <c r="AN159" i="2"/>
  <c r="AL159" i="2"/>
  <c r="AJ159" i="2"/>
  <c r="AH159" i="2"/>
  <c r="Z159" i="2"/>
  <c r="N159" i="2"/>
  <c r="J159" i="2"/>
  <c r="F159" i="2"/>
  <c r="E159" i="2"/>
  <c r="AP158" i="2"/>
  <c r="AQ158" i="2" s="1"/>
  <c r="AR158" i="2" s="1"/>
  <c r="AN158" i="2"/>
  <c r="AL158" i="2"/>
  <c r="AJ158" i="2"/>
  <c r="AH158" i="2"/>
  <c r="Z158" i="2"/>
  <c r="N158" i="2"/>
  <c r="J158" i="2"/>
  <c r="F158" i="2"/>
  <c r="E158" i="2"/>
  <c r="AP157" i="2"/>
  <c r="AQ157" i="2" s="1"/>
  <c r="AR157" i="2" s="1"/>
  <c r="AN157" i="2"/>
  <c r="AL157" i="2"/>
  <c r="AY186" i="2" s="1"/>
  <c r="AJ157" i="2"/>
  <c r="AH157" i="2"/>
  <c r="Z157" i="2"/>
  <c r="N157" i="2"/>
  <c r="J157" i="2"/>
  <c r="F157" i="2"/>
  <c r="E157" i="2"/>
  <c r="AP156" i="2"/>
  <c r="AQ156" i="2" s="1"/>
  <c r="AR156" i="2" s="1"/>
  <c r="AN156" i="2"/>
  <c r="AL156" i="2"/>
  <c r="AJ156" i="2"/>
  <c r="AH156" i="2"/>
  <c r="Z156" i="2"/>
  <c r="N156" i="2"/>
  <c r="J156" i="2"/>
  <c r="F156" i="2"/>
  <c r="E156" i="2"/>
  <c r="AP155" i="2"/>
  <c r="AQ155" i="2" s="1"/>
  <c r="AR155" i="2" s="1"/>
  <c r="AN155" i="2"/>
  <c r="AL155" i="2"/>
  <c r="AJ155" i="2"/>
  <c r="AH155" i="2"/>
  <c r="Z155" i="2"/>
  <c r="N155" i="2"/>
  <c r="J155" i="2"/>
  <c r="F155" i="2"/>
  <c r="E155" i="2"/>
  <c r="AP154" i="2"/>
  <c r="AQ154" i="2" s="1"/>
  <c r="AR154" i="2" s="1"/>
  <c r="AN154" i="2"/>
  <c r="AL154" i="2"/>
  <c r="AJ154" i="2"/>
  <c r="AH154" i="2"/>
  <c r="Z154" i="2"/>
  <c r="N154" i="2"/>
  <c r="J154" i="2"/>
  <c r="F154" i="2"/>
  <c r="E154" i="2"/>
  <c r="G155" i="2" s="1"/>
  <c r="AP153" i="2"/>
  <c r="AQ153" i="2" s="1"/>
  <c r="AR153" i="2" s="1"/>
  <c r="AN153" i="2"/>
  <c r="AL153" i="2"/>
  <c r="AJ153" i="2"/>
  <c r="AH153" i="2"/>
  <c r="Z153" i="2"/>
  <c r="N153" i="2"/>
  <c r="J153" i="2"/>
  <c r="F153" i="2"/>
  <c r="E153" i="2"/>
  <c r="AP152" i="2"/>
  <c r="AQ152" i="2" s="1"/>
  <c r="AR152" i="2" s="1"/>
  <c r="AN152" i="2"/>
  <c r="AL152" i="2"/>
  <c r="AJ152" i="2"/>
  <c r="AH152" i="2"/>
  <c r="Z152" i="2"/>
  <c r="N152" i="2"/>
  <c r="J152" i="2"/>
  <c r="F152" i="2"/>
  <c r="E152" i="2"/>
  <c r="AP151" i="2"/>
  <c r="AQ151" i="2" s="1"/>
  <c r="AR151" i="2" s="1"/>
  <c r="AN151" i="2"/>
  <c r="AL151" i="2"/>
  <c r="AJ151" i="2"/>
  <c r="AH151" i="2"/>
  <c r="Z151" i="2"/>
  <c r="N151" i="2"/>
  <c r="J151" i="2"/>
  <c r="F151" i="2"/>
  <c r="E151" i="2"/>
  <c r="AP150" i="2"/>
  <c r="AQ150" i="2" s="1"/>
  <c r="AR150" i="2" s="1"/>
  <c r="AS150" i="2" s="1"/>
  <c r="AN150" i="2"/>
  <c r="AL150" i="2"/>
  <c r="AJ150" i="2"/>
  <c r="AH150" i="2"/>
  <c r="Z150" i="2"/>
  <c r="N150" i="2"/>
  <c r="J150" i="2"/>
  <c r="F150" i="2"/>
  <c r="E150" i="2"/>
  <c r="AP149" i="2"/>
  <c r="AQ149" i="2" s="1"/>
  <c r="AR149" i="2" s="1"/>
  <c r="AN149" i="2"/>
  <c r="AL149" i="2"/>
  <c r="AJ149" i="2"/>
  <c r="AH149" i="2"/>
  <c r="Z149" i="2"/>
  <c r="N149" i="2"/>
  <c r="J149" i="2"/>
  <c r="F149" i="2"/>
  <c r="E149" i="2"/>
  <c r="AP148" i="2"/>
  <c r="AQ148" i="2" s="1"/>
  <c r="AR148" i="2" s="1"/>
  <c r="AN148" i="2"/>
  <c r="AL148" i="2"/>
  <c r="AJ148" i="2"/>
  <c r="AH148" i="2"/>
  <c r="Z148" i="2"/>
  <c r="N148" i="2"/>
  <c r="J148" i="2"/>
  <c r="F148" i="2"/>
  <c r="E148" i="2"/>
  <c r="AP147" i="2"/>
  <c r="AQ147" i="2" s="1"/>
  <c r="AR147" i="2" s="1"/>
  <c r="AN147" i="2"/>
  <c r="AL147" i="2"/>
  <c r="AY176" i="2" s="1"/>
  <c r="AJ147" i="2"/>
  <c r="AH147" i="2"/>
  <c r="Z147" i="2"/>
  <c r="N147" i="2"/>
  <c r="J147" i="2"/>
  <c r="F147" i="2"/>
  <c r="E147" i="2"/>
  <c r="AP146" i="2"/>
  <c r="AQ146" i="2" s="1"/>
  <c r="AR146" i="2" s="1"/>
  <c r="AN146" i="2"/>
  <c r="AL146" i="2"/>
  <c r="AJ146" i="2"/>
  <c r="AH146" i="2"/>
  <c r="Z146" i="2"/>
  <c r="N146" i="2"/>
  <c r="J146" i="2"/>
  <c r="F146" i="2"/>
  <c r="E146" i="2"/>
  <c r="AP145" i="2"/>
  <c r="AQ145" i="2" s="1"/>
  <c r="AR145" i="2" s="1"/>
  <c r="AN145" i="2"/>
  <c r="AL145" i="2"/>
  <c r="Z145" i="2"/>
  <c r="P145" i="2"/>
  <c r="AJ145" i="2" s="1"/>
  <c r="N145" i="2"/>
  <c r="F145" i="2"/>
  <c r="E145" i="2"/>
  <c r="AP144" i="2"/>
  <c r="AQ144" i="2" s="1"/>
  <c r="AR144" i="2" s="1"/>
  <c r="AW144" i="2" s="1"/>
  <c r="AN144" i="2"/>
  <c r="AL144" i="2"/>
  <c r="AJ144" i="2"/>
  <c r="AH144" i="2"/>
  <c r="Z144" i="2"/>
  <c r="N144" i="2"/>
  <c r="J144" i="2"/>
  <c r="F144" i="2"/>
  <c r="E144" i="2"/>
  <c r="AP143" i="2"/>
  <c r="AQ143" i="2" s="1"/>
  <c r="AR143" i="2" s="1"/>
  <c r="AW143" i="2" s="1"/>
  <c r="AN143" i="2"/>
  <c r="AL143" i="2"/>
  <c r="AY172" i="2" s="1"/>
  <c r="AJ143" i="2"/>
  <c r="AH143" i="2"/>
  <c r="Z143" i="2"/>
  <c r="N143" i="2"/>
  <c r="J143" i="2"/>
  <c r="F143" i="2"/>
  <c r="E143" i="2"/>
  <c r="AP142" i="2"/>
  <c r="AQ142" i="2" s="1"/>
  <c r="AR142" i="2" s="1"/>
  <c r="AN142" i="2"/>
  <c r="AL142" i="2"/>
  <c r="AJ142" i="2"/>
  <c r="AH142" i="2"/>
  <c r="Z142" i="2"/>
  <c r="N142" i="2"/>
  <c r="J142" i="2"/>
  <c r="F142" i="2"/>
  <c r="E142" i="2"/>
  <c r="AP141" i="2"/>
  <c r="AQ141" i="2" s="1"/>
  <c r="AR141" i="2" s="1"/>
  <c r="AU141" i="2" s="1"/>
  <c r="AN141" i="2"/>
  <c r="AL141" i="2"/>
  <c r="AJ141" i="2"/>
  <c r="AH141" i="2"/>
  <c r="Z141" i="2"/>
  <c r="N141" i="2"/>
  <c r="J141" i="2"/>
  <c r="F141" i="2"/>
  <c r="E141" i="2"/>
  <c r="AP140" i="2"/>
  <c r="AQ140" i="2" s="1"/>
  <c r="AR140" i="2" s="1"/>
  <c r="AN140" i="2"/>
  <c r="AL140" i="2"/>
  <c r="AJ140" i="2"/>
  <c r="AH140" i="2"/>
  <c r="Z140" i="2"/>
  <c r="N140" i="2"/>
  <c r="J140" i="2"/>
  <c r="F140" i="2"/>
  <c r="E140" i="2"/>
  <c r="AP139" i="2"/>
  <c r="AQ139" i="2" s="1"/>
  <c r="AR139" i="2" s="1"/>
  <c r="AN139" i="2"/>
  <c r="AL139" i="2"/>
  <c r="AJ139" i="2"/>
  <c r="AH139" i="2"/>
  <c r="Z139" i="2"/>
  <c r="N139" i="2"/>
  <c r="J139" i="2"/>
  <c r="F139" i="2"/>
  <c r="E139" i="2"/>
  <c r="AP138" i="2"/>
  <c r="AQ138" i="2" s="1"/>
  <c r="AR138" i="2" s="1"/>
  <c r="AN138" i="2"/>
  <c r="AL138" i="2"/>
  <c r="AJ138" i="2"/>
  <c r="AH138" i="2"/>
  <c r="Z138" i="2"/>
  <c r="N138" i="2"/>
  <c r="J138" i="2"/>
  <c r="F138" i="2"/>
  <c r="E138" i="2"/>
  <c r="AP137" i="2"/>
  <c r="AQ137" i="2" s="1"/>
  <c r="AR137" i="2" s="1"/>
  <c r="AN137" i="2"/>
  <c r="AL137" i="2"/>
  <c r="AJ137" i="2"/>
  <c r="AH137" i="2"/>
  <c r="Z137" i="2"/>
  <c r="N137" i="2"/>
  <c r="J137" i="2"/>
  <c r="F137" i="2"/>
  <c r="E137" i="2"/>
  <c r="AP136" i="2"/>
  <c r="AQ136" i="2" s="1"/>
  <c r="AR136" i="2" s="1"/>
  <c r="AN136" i="2"/>
  <c r="AL136" i="2"/>
  <c r="AJ136" i="2"/>
  <c r="AH136" i="2"/>
  <c r="Z136" i="2"/>
  <c r="N136" i="2"/>
  <c r="J136" i="2"/>
  <c r="F136" i="2"/>
  <c r="E136" i="2"/>
  <c r="AP135" i="2"/>
  <c r="AQ135" i="2" s="1"/>
  <c r="AR135" i="2" s="1"/>
  <c r="AN135" i="2"/>
  <c r="AL135" i="2"/>
  <c r="AJ135" i="2"/>
  <c r="AH135" i="2"/>
  <c r="Z135" i="2"/>
  <c r="N135" i="2"/>
  <c r="J135" i="2"/>
  <c r="F135" i="2"/>
  <c r="E135" i="2"/>
  <c r="AP134" i="2"/>
  <c r="AQ134" i="2" s="1"/>
  <c r="AR134" i="2" s="1"/>
  <c r="AN134" i="2"/>
  <c r="AL134" i="2"/>
  <c r="AJ134" i="2"/>
  <c r="AH134" i="2"/>
  <c r="Z134" i="2"/>
  <c r="N134" i="2"/>
  <c r="J134" i="2"/>
  <c r="F134" i="2"/>
  <c r="E134" i="2"/>
  <c r="AP133" i="2"/>
  <c r="AQ133" i="2" s="1"/>
  <c r="AR133" i="2" s="1"/>
  <c r="AN133" i="2"/>
  <c r="AL133" i="2"/>
  <c r="AJ133" i="2"/>
  <c r="AH133" i="2"/>
  <c r="Z133" i="2"/>
  <c r="N133" i="2"/>
  <c r="J133" i="2"/>
  <c r="F133" i="2"/>
  <c r="E133" i="2"/>
  <c r="AP132" i="2"/>
  <c r="AQ132" i="2" s="1"/>
  <c r="AR132" i="2" s="1"/>
  <c r="AN132" i="2"/>
  <c r="AL132" i="2"/>
  <c r="AJ132" i="2"/>
  <c r="AH132" i="2"/>
  <c r="Z132" i="2"/>
  <c r="N132" i="2"/>
  <c r="J132" i="2"/>
  <c r="F132" i="2"/>
  <c r="E132" i="2"/>
  <c r="AP131" i="2"/>
  <c r="AQ131" i="2" s="1"/>
  <c r="AR131" i="2" s="1"/>
  <c r="AN131" i="2"/>
  <c r="AL131" i="2"/>
  <c r="AJ131" i="2"/>
  <c r="AH131" i="2"/>
  <c r="Z131" i="2"/>
  <c r="N131" i="2"/>
  <c r="J131" i="2"/>
  <c r="F131" i="2"/>
  <c r="E131" i="2"/>
  <c r="AP130" i="2"/>
  <c r="AQ130" i="2" s="1"/>
  <c r="AR130" i="2" s="1"/>
  <c r="AN130" i="2"/>
  <c r="AL130" i="2"/>
  <c r="AJ130" i="2"/>
  <c r="AH130" i="2"/>
  <c r="Z130" i="2"/>
  <c r="N130" i="2"/>
  <c r="J130" i="2"/>
  <c r="F130" i="2"/>
  <c r="E130" i="2"/>
  <c r="AP129" i="2"/>
  <c r="AQ129" i="2" s="1"/>
  <c r="AR129" i="2" s="1"/>
  <c r="AN129" i="2"/>
  <c r="AL129" i="2"/>
  <c r="AJ129" i="2"/>
  <c r="AH129" i="2"/>
  <c r="Z129" i="2"/>
  <c r="N129" i="2"/>
  <c r="J129" i="2"/>
  <c r="F129" i="2"/>
  <c r="E129" i="2"/>
  <c r="AP128" i="2"/>
  <c r="AQ128" i="2" s="1"/>
  <c r="AR128" i="2" s="1"/>
  <c r="AS128" i="2" s="1"/>
  <c r="AN128" i="2"/>
  <c r="AL128" i="2"/>
  <c r="AY157" i="2" s="1"/>
  <c r="AJ128" i="2"/>
  <c r="AH128" i="2"/>
  <c r="Z128" i="2"/>
  <c r="N128" i="2"/>
  <c r="J128" i="2"/>
  <c r="F128" i="2"/>
  <c r="E128" i="2"/>
  <c r="AP127" i="2"/>
  <c r="AQ127" i="2" s="1"/>
  <c r="AR127" i="2" s="1"/>
  <c r="AN127" i="2"/>
  <c r="AL127" i="2"/>
  <c r="AJ127" i="2"/>
  <c r="AH127" i="2"/>
  <c r="Z127" i="2"/>
  <c r="N127" i="2"/>
  <c r="J127" i="2"/>
  <c r="F127" i="2"/>
  <c r="E127" i="2"/>
  <c r="AP126" i="2"/>
  <c r="AQ126" i="2" s="1"/>
  <c r="AR126" i="2" s="1"/>
  <c r="AN126" i="2"/>
  <c r="AL126" i="2"/>
  <c r="AJ126" i="2"/>
  <c r="AH126" i="2"/>
  <c r="Z126" i="2"/>
  <c r="N126" i="2"/>
  <c r="J126" i="2"/>
  <c r="F126" i="2"/>
  <c r="E126" i="2"/>
  <c r="AP125" i="2"/>
  <c r="AQ125" i="2" s="1"/>
  <c r="AR125" i="2" s="1"/>
  <c r="AN125" i="2"/>
  <c r="AL125" i="2"/>
  <c r="AJ125" i="2"/>
  <c r="AH125" i="2"/>
  <c r="Z125" i="2"/>
  <c r="N125" i="2"/>
  <c r="J125" i="2"/>
  <c r="F125" i="2"/>
  <c r="E125" i="2"/>
  <c r="AP124" i="2"/>
  <c r="AQ124" i="2" s="1"/>
  <c r="AR124" i="2" s="1"/>
  <c r="AN124" i="2"/>
  <c r="AL124" i="2"/>
  <c r="AJ124" i="2"/>
  <c r="AH124" i="2"/>
  <c r="Z124" i="2"/>
  <c r="N124" i="2"/>
  <c r="J124" i="2"/>
  <c r="F124" i="2"/>
  <c r="E124" i="2"/>
  <c r="AP123" i="2"/>
  <c r="AQ123" i="2" s="1"/>
  <c r="AR123" i="2" s="1"/>
  <c r="AN123" i="2"/>
  <c r="AL123" i="2"/>
  <c r="AJ123" i="2"/>
  <c r="AH123" i="2"/>
  <c r="Z123" i="2"/>
  <c r="N123" i="2"/>
  <c r="J123" i="2"/>
  <c r="F123" i="2"/>
  <c r="E123" i="2"/>
  <c r="G124" i="2" s="1"/>
  <c r="AP122" i="2"/>
  <c r="AQ122" i="2" s="1"/>
  <c r="AR122" i="2" s="1"/>
  <c r="AN122" i="2"/>
  <c r="AL122" i="2"/>
  <c r="AJ122" i="2"/>
  <c r="AH122" i="2"/>
  <c r="Z122" i="2"/>
  <c r="N122" i="2"/>
  <c r="J122" i="2"/>
  <c r="F122" i="2"/>
  <c r="E122" i="2"/>
  <c r="AP121" i="2"/>
  <c r="AQ121" i="2" s="1"/>
  <c r="AR121" i="2" s="1"/>
  <c r="AN121" i="2"/>
  <c r="AL121" i="2"/>
  <c r="AJ121" i="2"/>
  <c r="AH121" i="2"/>
  <c r="Z121" i="2"/>
  <c r="N121" i="2"/>
  <c r="J121" i="2"/>
  <c r="F121" i="2"/>
  <c r="E121" i="2"/>
  <c r="AP120" i="2"/>
  <c r="AQ120" i="2" s="1"/>
  <c r="AR120" i="2" s="1"/>
  <c r="AN120" i="2"/>
  <c r="AL120" i="2"/>
  <c r="AJ120" i="2"/>
  <c r="AH120" i="2"/>
  <c r="Z120" i="2"/>
  <c r="N120" i="2"/>
  <c r="J120" i="2"/>
  <c r="F120" i="2"/>
  <c r="E120" i="2"/>
  <c r="AP119" i="2"/>
  <c r="AQ119" i="2" s="1"/>
  <c r="AR119" i="2" s="1"/>
  <c r="AN119" i="2"/>
  <c r="AL119" i="2"/>
  <c r="AJ119" i="2"/>
  <c r="AH119" i="2"/>
  <c r="Z119" i="2"/>
  <c r="N119" i="2"/>
  <c r="J119" i="2"/>
  <c r="F119" i="2"/>
  <c r="E119" i="2"/>
  <c r="AP118" i="2"/>
  <c r="AQ118" i="2" s="1"/>
  <c r="AR118" i="2" s="1"/>
  <c r="AN118" i="2"/>
  <c r="AL118" i="2"/>
  <c r="AJ118" i="2"/>
  <c r="AH118" i="2"/>
  <c r="Z118" i="2"/>
  <c r="N118" i="2"/>
  <c r="J118" i="2"/>
  <c r="F118" i="2"/>
  <c r="E118" i="2"/>
  <c r="AP117" i="2"/>
  <c r="AQ117" i="2" s="1"/>
  <c r="AR117" i="2" s="1"/>
  <c r="AN117" i="2"/>
  <c r="AL117" i="2"/>
  <c r="AJ117" i="2"/>
  <c r="AH117" i="2"/>
  <c r="Z117" i="2"/>
  <c r="N117" i="2"/>
  <c r="J117" i="2"/>
  <c r="F117" i="2"/>
  <c r="E117" i="2"/>
  <c r="AP116" i="2"/>
  <c r="AQ116" i="2" s="1"/>
  <c r="AR116" i="2" s="1"/>
  <c r="AN116" i="2"/>
  <c r="AL116" i="2"/>
  <c r="AJ116" i="2"/>
  <c r="AH116" i="2"/>
  <c r="Z116" i="2"/>
  <c r="N116" i="2"/>
  <c r="J116" i="2"/>
  <c r="F116" i="2"/>
  <c r="E116" i="2"/>
  <c r="AP115" i="2"/>
  <c r="AQ115" i="2" s="1"/>
  <c r="AR115" i="2" s="1"/>
  <c r="AS115" i="2" s="1"/>
  <c r="AN115" i="2"/>
  <c r="AL115" i="2"/>
  <c r="AJ115" i="2"/>
  <c r="AH115" i="2"/>
  <c r="Z115" i="2"/>
  <c r="N115" i="2"/>
  <c r="J115" i="2"/>
  <c r="F115" i="2"/>
  <c r="E115" i="2"/>
  <c r="AP114" i="2"/>
  <c r="AQ114" i="2" s="1"/>
  <c r="AR114" i="2" s="1"/>
  <c r="AN114" i="2"/>
  <c r="AL114" i="2"/>
  <c r="AJ114" i="2"/>
  <c r="AH114" i="2"/>
  <c r="Z114" i="2"/>
  <c r="N114" i="2"/>
  <c r="J114" i="2"/>
  <c r="F114" i="2"/>
  <c r="E114" i="2"/>
  <c r="AU113" i="2"/>
  <c r="AP113" i="2"/>
  <c r="AQ113" i="2" s="1"/>
  <c r="AR113" i="2" s="1"/>
  <c r="AS113" i="2" s="1"/>
  <c r="AN113" i="2"/>
  <c r="AL113" i="2"/>
  <c r="AJ113" i="2"/>
  <c r="AH113" i="2"/>
  <c r="Z113" i="2"/>
  <c r="N113" i="2"/>
  <c r="J113" i="2"/>
  <c r="F113" i="2"/>
  <c r="E113" i="2"/>
  <c r="AP112" i="2"/>
  <c r="AQ112" i="2" s="1"/>
  <c r="AR112" i="2" s="1"/>
  <c r="AN112" i="2"/>
  <c r="AL112" i="2"/>
  <c r="AY141" i="2" s="1"/>
  <c r="AJ112" i="2"/>
  <c r="AH112" i="2"/>
  <c r="Z112" i="2"/>
  <c r="N112" i="2"/>
  <c r="J112" i="2"/>
  <c r="F112" i="2"/>
  <c r="E112" i="2"/>
  <c r="AP111" i="2"/>
  <c r="AQ111" i="2" s="1"/>
  <c r="AR111" i="2" s="1"/>
  <c r="AN111" i="2"/>
  <c r="AL111" i="2"/>
  <c r="AJ111" i="2"/>
  <c r="AH111" i="2"/>
  <c r="Z111" i="2"/>
  <c r="N111" i="2"/>
  <c r="J111" i="2"/>
  <c r="F111" i="2"/>
  <c r="E111" i="2"/>
  <c r="AP110" i="2"/>
  <c r="AQ110" i="2" s="1"/>
  <c r="AR110" i="2" s="1"/>
  <c r="AS110" i="2" s="1"/>
  <c r="AN110" i="2"/>
  <c r="AL110" i="2"/>
  <c r="AJ110" i="2"/>
  <c r="AH110" i="2"/>
  <c r="Z110" i="2"/>
  <c r="N110" i="2"/>
  <c r="J110" i="2"/>
  <c r="F110" i="2"/>
  <c r="E110" i="2"/>
  <c r="AP109" i="2"/>
  <c r="AQ109" i="2" s="1"/>
  <c r="AR109" i="2" s="1"/>
  <c r="AN109" i="2"/>
  <c r="AL109" i="2"/>
  <c r="AJ109" i="2"/>
  <c r="AH109" i="2"/>
  <c r="Z109" i="2"/>
  <c r="N109" i="2"/>
  <c r="J109" i="2"/>
  <c r="F109" i="2"/>
  <c r="E109" i="2"/>
  <c r="AP108" i="2"/>
  <c r="AQ108" i="2" s="1"/>
  <c r="AR108" i="2" s="1"/>
  <c r="AN108" i="2"/>
  <c r="AL108" i="2"/>
  <c r="AJ108" i="2"/>
  <c r="AH108" i="2"/>
  <c r="Z108" i="2"/>
  <c r="N108" i="2"/>
  <c r="J108" i="2"/>
  <c r="F108" i="2"/>
  <c r="E108" i="2"/>
  <c r="AP107" i="2"/>
  <c r="AQ107" i="2" s="1"/>
  <c r="AR107" i="2" s="1"/>
  <c r="AN107" i="2"/>
  <c r="AL107" i="2"/>
  <c r="AJ107" i="2"/>
  <c r="AH107" i="2"/>
  <c r="Z107" i="2"/>
  <c r="N107" i="2"/>
  <c r="J107" i="2"/>
  <c r="F107" i="2"/>
  <c r="E107" i="2"/>
  <c r="AP106" i="2"/>
  <c r="AQ106" i="2" s="1"/>
  <c r="AR106" i="2" s="1"/>
  <c r="AN106" i="2"/>
  <c r="AL106" i="2"/>
  <c r="AJ106" i="2"/>
  <c r="AH106" i="2"/>
  <c r="Z106" i="2"/>
  <c r="N106" i="2"/>
  <c r="J106" i="2"/>
  <c r="F106" i="2"/>
  <c r="E106" i="2"/>
  <c r="AP105" i="2"/>
  <c r="AQ105" i="2" s="1"/>
  <c r="AR105" i="2" s="1"/>
  <c r="AN105" i="2"/>
  <c r="AL105" i="2"/>
  <c r="R105" i="2" s="1"/>
  <c r="S105" i="2" s="1"/>
  <c r="AJ105" i="2"/>
  <c r="AH105" i="2"/>
  <c r="Z105" i="2"/>
  <c r="N105" i="2"/>
  <c r="J105" i="2"/>
  <c r="F105" i="2"/>
  <c r="E105" i="2"/>
  <c r="AP104" i="2"/>
  <c r="AQ104" i="2" s="1"/>
  <c r="AR104" i="2" s="1"/>
  <c r="AN104" i="2"/>
  <c r="AL104" i="2"/>
  <c r="AJ104" i="2"/>
  <c r="AH104" i="2"/>
  <c r="Z104" i="2"/>
  <c r="N104" i="2"/>
  <c r="J104" i="2"/>
  <c r="F104" i="2"/>
  <c r="E104" i="2"/>
  <c r="AP103" i="2"/>
  <c r="AQ103" i="2" s="1"/>
  <c r="AR103" i="2" s="1"/>
  <c r="AS103" i="2" s="1"/>
  <c r="AN103" i="2"/>
  <c r="AL103" i="2"/>
  <c r="AJ103" i="2"/>
  <c r="AH103" i="2"/>
  <c r="Z103" i="2"/>
  <c r="N103" i="2"/>
  <c r="J103" i="2"/>
  <c r="F103" i="2"/>
  <c r="E103" i="2"/>
  <c r="AP102" i="2"/>
  <c r="AQ102" i="2" s="1"/>
  <c r="AR102" i="2" s="1"/>
  <c r="AN102" i="2"/>
  <c r="AL102" i="2"/>
  <c r="AJ102" i="2"/>
  <c r="AH102" i="2"/>
  <c r="Z102" i="2"/>
  <c r="N102" i="2"/>
  <c r="J102" i="2"/>
  <c r="F102" i="2"/>
  <c r="E102" i="2"/>
  <c r="AP101" i="2"/>
  <c r="AQ101" i="2" s="1"/>
  <c r="AR101" i="2" s="1"/>
  <c r="AN101" i="2"/>
  <c r="AL101" i="2"/>
  <c r="AJ101" i="2"/>
  <c r="AH101" i="2"/>
  <c r="Z101" i="2"/>
  <c r="N101" i="2"/>
  <c r="J101" i="2"/>
  <c r="F101" i="2"/>
  <c r="E101" i="2"/>
  <c r="AP100" i="2"/>
  <c r="AQ100" i="2" s="1"/>
  <c r="AR100" i="2" s="1"/>
  <c r="AN100" i="2"/>
  <c r="AL100" i="2"/>
  <c r="AJ100" i="2"/>
  <c r="AH100" i="2"/>
  <c r="Z100" i="2"/>
  <c r="N100" i="2"/>
  <c r="J100" i="2"/>
  <c r="F100" i="2"/>
  <c r="E100" i="2"/>
  <c r="AP99" i="2"/>
  <c r="AQ99" i="2" s="1"/>
  <c r="AR99" i="2" s="1"/>
  <c r="AW99" i="2" s="1"/>
  <c r="AN99" i="2"/>
  <c r="AL99" i="2"/>
  <c r="AJ99" i="2"/>
  <c r="AH99" i="2"/>
  <c r="Z99" i="2"/>
  <c r="N99" i="2"/>
  <c r="J99" i="2"/>
  <c r="F99" i="2"/>
  <c r="E99" i="2"/>
  <c r="AP98" i="2"/>
  <c r="AQ98" i="2" s="1"/>
  <c r="AR98" i="2" s="1"/>
  <c r="AW98" i="2" s="1"/>
  <c r="AN98" i="2"/>
  <c r="AL98" i="2"/>
  <c r="AJ98" i="2"/>
  <c r="AH98" i="2"/>
  <c r="Z98" i="2"/>
  <c r="N98" i="2"/>
  <c r="J98" i="2"/>
  <c r="F98" i="2"/>
  <c r="E98" i="2"/>
  <c r="AP97" i="2"/>
  <c r="AQ97" i="2" s="1"/>
  <c r="AR97" i="2" s="1"/>
  <c r="AN97" i="2"/>
  <c r="AL97" i="2"/>
  <c r="R97" i="2" s="1"/>
  <c r="S97" i="2" s="1"/>
  <c r="AJ97" i="2"/>
  <c r="AH97" i="2"/>
  <c r="Z97" i="2"/>
  <c r="N97" i="2"/>
  <c r="J97" i="2"/>
  <c r="F97" i="2"/>
  <c r="E97" i="2"/>
  <c r="AP96" i="2"/>
  <c r="AQ96" i="2" s="1"/>
  <c r="AR96" i="2" s="1"/>
  <c r="AN96" i="2"/>
  <c r="AL96" i="2"/>
  <c r="AJ96" i="2"/>
  <c r="AH96" i="2"/>
  <c r="Z96" i="2"/>
  <c r="N96" i="2"/>
  <c r="J96" i="2"/>
  <c r="F96" i="2"/>
  <c r="E96" i="2"/>
  <c r="AP95" i="2"/>
  <c r="AQ95" i="2" s="1"/>
  <c r="AR95" i="2" s="1"/>
  <c r="AN95" i="2"/>
  <c r="AL95" i="2"/>
  <c r="AJ95" i="2"/>
  <c r="AH95" i="2"/>
  <c r="Z95" i="2"/>
  <c r="N95" i="2"/>
  <c r="J95" i="2"/>
  <c r="F95" i="2"/>
  <c r="E95" i="2"/>
  <c r="AP94" i="2"/>
  <c r="AQ94" i="2" s="1"/>
  <c r="AR94" i="2" s="1"/>
  <c r="AN94" i="2"/>
  <c r="AL94" i="2"/>
  <c r="AJ94" i="2"/>
  <c r="AH94" i="2"/>
  <c r="Z94" i="2"/>
  <c r="N94" i="2"/>
  <c r="J94" i="2"/>
  <c r="F94" i="2"/>
  <c r="E94" i="2"/>
  <c r="AP93" i="2"/>
  <c r="AQ93" i="2" s="1"/>
  <c r="AR93" i="2" s="1"/>
  <c r="AN93" i="2"/>
  <c r="AL93" i="2"/>
  <c r="AY122" i="2" s="1"/>
  <c r="AJ93" i="2"/>
  <c r="AH93" i="2"/>
  <c r="Z93" i="2"/>
  <c r="N93" i="2"/>
  <c r="J93" i="2"/>
  <c r="F93" i="2"/>
  <c r="E93" i="2"/>
  <c r="AP92" i="2"/>
  <c r="AQ92" i="2" s="1"/>
  <c r="AR92" i="2" s="1"/>
  <c r="AN92" i="2"/>
  <c r="AL92" i="2"/>
  <c r="AJ92" i="2"/>
  <c r="AH92" i="2"/>
  <c r="Z92" i="2"/>
  <c r="N92" i="2"/>
  <c r="J92" i="2"/>
  <c r="F92" i="2"/>
  <c r="E92" i="2"/>
  <c r="AP91" i="2"/>
  <c r="AQ91" i="2" s="1"/>
  <c r="AR91" i="2" s="1"/>
  <c r="AW91" i="2" s="1"/>
  <c r="AN91" i="2"/>
  <c r="AL91" i="2"/>
  <c r="AJ91" i="2"/>
  <c r="AH91" i="2"/>
  <c r="Z91" i="2"/>
  <c r="N91" i="2"/>
  <c r="J91" i="2"/>
  <c r="F91" i="2"/>
  <c r="E91" i="2"/>
  <c r="AP90" i="2"/>
  <c r="AQ90" i="2" s="1"/>
  <c r="AR90" i="2" s="1"/>
  <c r="AN90" i="2"/>
  <c r="AL90" i="2"/>
  <c r="AJ90" i="2"/>
  <c r="AH90" i="2"/>
  <c r="Z90" i="2"/>
  <c r="N90" i="2"/>
  <c r="J90" i="2"/>
  <c r="F90" i="2"/>
  <c r="E90" i="2"/>
  <c r="AP89" i="2"/>
  <c r="AQ89" i="2" s="1"/>
  <c r="AR89" i="2" s="1"/>
  <c r="AN89" i="2"/>
  <c r="AL89" i="2"/>
  <c r="R89" i="2" s="1"/>
  <c r="S89" i="2" s="1"/>
  <c r="AJ89" i="2"/>
  <c r="AH89" i="2"/>
  <c r="Z89" i="2"/>
  <c r="N89" i="2"/>
  <c r="J89" i="2"/>
  <c r="F89" i="2"/>
  <c r="E89" i="2"/>
  <c r="AP88" i="2"/>
  <c r="AQ88" i="2" s="1"/>
  <c r="AR88" i="2" s="1"/>
  <c r="AN88" i="2"/>
  <c r="AL88" i="2"/>
  <c r="AJ88" i="2"/>
  <c r="AH88" i="2"/>
  <c r="Z88" i="2"/>
  <c r="N88" i="2"/>
  <c r="J88" i="2"/>
  <c r="F88" i="2"/>
  <c r="E88" i="2"/>
  <c r="AP87" i="2"/>
  <c r="AQ87" i="2" s="1"/>
  <c r="AR87" i="2" s="1"/>
  <c r="AW87" i="2" s="1"/>
  <c r="AN87" i="2"/>
  <c r="AL87" i="2"/>
  <c r="AJ87" i="2"/>
  <c r="AH87" i="2"/>
  <c r="Z87" i="2"/>
  <c r="N87" i="2"/>
  <c r="J87" i="2"/>
  <c r="F87" i="2"/>
  <c r="E87" i="2"/>
  <c r="AP86" i="2"/>
  <c r="AQ86" i="2" s="1"/>
  <c r="AR86" i="2" s="1"/>
  <c r="AN86" i="2"/>
  <c r="AL86" i="2"/>
  <c r="AJ86" i="2"/>
  <c r="AH86" i="2"/>
  <c r="Z86" i="2"/>
  <c r="N86" i="2"/>
  <c r="J86" i="2"/>
  <c r="F86" i="2"/>
  <c r="E86" i="2"/>
  <c r="AP85" i="2"/>
  <c r="AQ85" i="2" s="1"/>
  <c r="AR85" i="2" s="1"/>
  <c r="AN85" i="2"/>
  <c r="AL85" i="2"/>
  <c r="AJ85" i="2"/>
  <c r="AH85" i="2"/>
  <c r="Z85" i="2"/>
  <c r="N85" i="2"/>
  <c r="J85" i="2"/>
  <c r="F85" i="2"/>
  <c r="E85" i="2"/>
  <c r="AP84" i="2"/>
  <c r="AQ84" i="2" s="1"/>
  <c r="AR84" i="2" s="1"/>
  <c r="AN84" i="2"/>
  <c r="AL84" i="2"/>
  <c r="AJ84" i="2"/>
  <c r="AH84" i="2"/>
  <c r="Z84" i="2"/>
  <c r="N84" i="2"/>
  <c r="J84" i="2"/>
  <c r="F84" i="2"/>
  <c r="E84" i="2"/>
  <c r="AP83" i="2"/>
  <c r="AQ83" i="2" s="1"/>
  <c r="AR83" i="2" s="1"/>
  <c r="AW83" i="2" s="1"/>
  <c r="AN83" i="2"/>
  <c r="AL83" i="2"/>
  <c r="AJ83" i="2"/>
  <c r="AH83" i="2"/>
  <c r="Z83" i="2"/>
  <c r="N83" i="2"/>
  <c r="J83" i="2"/>
  <c r="F83" i="2"/>
  <c r="E83" i="2"/>
  <c r="AP82" i="2"/>
  <c r="AQ82" i="2" s="1"/>
  <c r="AR82" i="2" s="1"/>
  <c r="AN82" i="2"/>
  <c r="AL82" i="2"/>
  <c r="AJ82" i="2"/>
  <c r="AH82" i="2"/>
  <c r="Z82" i="2"/>
  <c r="N82" i="2"/>
  <c r="J82" i="2"/>
  <c r="F82" i="2"/>
  <c r="E82" i="2"/>
  <c r="AP81" i="2"/>
  <c r="AQ81" i="2" s="1"/>
  <c r="AR81" i="2" s="1"/>
  <c r="AN81" i="2"/>
  <c r="AL81" i="2"/>
  <c r="AJ81" i="2"/>
  <c r="AH81" i="2"/>
  <c r="Z81" i="2"/>
  <c r="N81" i="2"/>
  <c r="J81" i="2"/>
  <c r="F81" i="2"/>
  <c r="E81" i="2"/>
  <c r="AP80" i="2"/>
  <c r="AQ80" i="2" s="1"/>
  <c r="AR80" i="2" s="1"/>
  <c r="AN80" i="2"/>
  <c r="AL80" i="2"/>
  <c r="AJ80" i="2"/>
  <c r="AH80" i="2"/>
  <c r="Z80" i="2"/>
  <c r="N80" i="2"/>
  <c r="J80" i="2"/>
  <c r="F80" i="2"/>
  <c r="E80" i="2"/>
  <c r="AP79" i="2"/>
  <c r="AQ79" i="2" s="1"/>
  <c r="AR79" i="2" s="1"/>
  <c r="AW79" i="2" s="1"/>
  <c r="AN79" i="2"/>
  <c r="AL79" i="2"/>
  <c r="AJ79" i="2"/>
  <c r="AH79" i="2"/>
  <c r="Z79" i="2"/>
  <c r="N79" i="2"/>
  <c r="J79" i="2"/>
  <c r="F79" i="2"/>
  <c r="E79" i="2"/>
  <c r="AP78" i="2"/>
  <c r="AQ78" i="2" s="1"/>
  <c r="AR78" i="2" s="1"/>
  <c r="AN78" i="2"/>
  <c r="AL78" i="2"/>
  <c r="AJ78" i="2"/>
  <c r="AH78" i="2"/>
  <c r="Z78" i="2"/>
  <c r="N78" i="2"/>
  <c r="J78" i="2"/>
  <c r="F78" i="2"/>
  <c r="E78" i="2"/>
  <c r="AP77" i="2"/>
  <c r="AQ77" i="2" s="1"/>
  <c r="AR77" i="2" s="1"/>
  <c r="AN77" i="2"/>
  <c r="AL77" i="2"/>
  <c r="AJ77" i="2"/>
  <c r="AH77" i="2"/>
  <c r="Z77" i="2"/>
  <c r="N77" i="2"/>
  <c r="J77" i="2"/>
  <c r="F77" i="2"/>
  <c r="E77" i="2"/>
  <c r="AP76" i="2"/>
  <c r="AQ76" i="2" s="1"/>
  <c r="AR76" i="2" s="1"/>
  <c r="AN76" i="2"/>
  <c r="AL76" i="2"/>
  <c r="AJ76" i="2"/>
  <c r="AH76" i="2"/>
  <c r="Z76" i="2"/>
  <c r="N76" i="2"/>
  <c r="J76" i="2"/>
  <c r="F76" i="2"/>
  <c r="E76" i="2"/>
  <c r="AP75" i="2"/>
  <c r="AQ75" i="2" s="1"/>
  <c r="AR75" i="2" s="1"/>
  <c r="AW75" i="2" s="1"/>
  <c r="AN75" i="2"/>
  <c r="AL75" i="2"/>
  <c r="AY104" i="2" s="1"/>
  <c r="AJ75" i="2"/>
  <c r="AH75" i="2"/>
  <c r="Z75" i="2"/>
  <c r="N75" i="2"/>
  <c r="J75" i="2"/>
  <c r="F75" i="2"/>
  <c r="E75" i="2"/>
  <c r="AP74" i="2"/>
  <c r="AQ74" i="2" s="1"/>
  <c r="AR74" i="2" s="1"/>
  <c r="AN74" i="2"/>
  <c r="AL74" i="2"/>
  <c r="AJ74" i="2"/>
  <c r="AH74" i="2"/>
  <c r="Z74" i="2"/>
  <c r="N74" i="2"/>
  <c r="J74" i="2"/>
  <c r="F74" i="2"/>
  <c r="E74" i="2"/>
  <c r="AP73" i="2"/>
  <c r="AQ73" i="2" s="1"/>
  <c r="AR73" i="2" s="1"/>
  <c r="AN73" i="2"/>
  <c r="AL73" i="2"/>
  <c r="AJ73" i="2"/>
  <c r="AH73" i="2"/>
  <c r="Z73" i="2"/>
  <c r="N73" i="2"/>
  <c r="J73" i="2"/>
  <c r="F73" i="2"/>
  <c r="E73" i="2"/>
  <c r="G74" i="2" s="1"/>
  <c r="AP72" i="2"/>
  <c r="AQ72" i="2" s="1"/>
  <c r="AR72" i="2" s="1"/>
  <c r="AN72" i="2"/>
  <c r="AL72" i="2"/>
  <c r="AJ72" i="2"/>
  <c r="AH72" i="2"/>
  <c r="Z72" i="2"/>
  <c r="N72" i="2"/>
  <c r="J72" i="2"/>
  <c r="F72" i="2"/>
  <c r="E72" i="2"/>
  <c r="AP71" i="2"/>
  <c r="AQ71" i="2" s="1"/>
  <c r="AR71" i="2" s="1"/>
  <c r="AN71" i="2"/>
  <c r="AL71" i="2"/>
  <c r="AJ71" i="2"/>
  <c r="AH71" i="2"/>
  <c r="Z71" i="2"/>
  <c r="N71" i="2"/>
  <c r="J71" i="2"/>
  <c r="F71" i="2"/>
  <c r="E71" i="2"/>
  <c r="AP70" i="2"/>
  <c r="AQ70" i="2" s="1"/>
  <c r="AR70" i="2" s="1"/>
  <c r="AN70" i="2"/>
  <c r="AL70" i="2"/>
  <c r="AJ70" i="2"/>
  <c r="AH70" i="2"/>
  <c r="Z70" i="2"/>
  <c r="N70" i="2"/>
  <c r="J70" i="2"/>
  <c r="F70" i="2"/>
  <c r="E70" i="2"/>
  <c r="AP69" i="2"/>
  <c r="AQ69" i="2" s="1"/>
  <c r="AR69" i="2" s="1"/>
  <c r="AW69" i="2" s="1"/>
  <c r="AN69" i="2"/>
  <c r="AL69" i="2"/>
  <c r="AJ69" i="2"/>
  <c r="AH69" i="2"/>
  <c r="Z69" i="2"/>
  <c r="N69" i="2"/>
  <c r="J69" i="2"/>
  <c r="F69" i="2"/>
  <c r="E69" i="2"/>
  <c r="AP68" i="2"/>
  <c r="AQ68" i="2" s="1"/>
  <c r="AR68" i="2" s="1"/>
  <c r="AN68" i="2"/>
  <c r="AL68" i="2"/>
  <c r="AJ68" i="2"/>
  <c r="AH68" i="2"/>
  <c r="Z68" i="2"/>
  <c r="N68" i="2"/>
  <c r="J68" i="2"/>
  <c r="F68" i="2"/>
  <c r="E68" i="2"/>
  <c r="AP67" i="2"/>
  <c r="AQ67" i="2" s="1"/>
  <c r="AR67" i="2" s="1"/>
  <c r="AN67" i="2"/>
  <c r="AL67" i="2"/>
  <c r="AJ67" i="2"/>
  <c r="AH67" i="2"/>
  <c r="Z67" i="2"/>
  <c r="N67" i="2"/>
  <c r="J67" i="2"/>
  <c r="F67" i="2"/>
  <c r="E67" i="2"/>
  <c r="AP66" i="2"/>
  <c r="AQ66" i="2" s="1"/>
  <c r="AR66" i="2" s="1"/>
  <c r="AN66" i="2"/>
  <c r="AL66" i="2"/>
  <c r="AJ66" i="2"/>
  <c r="AH66" i="2"/>
  <c r="Z66" i="2"/>
  <c r="N66" i="2"/>
  <c r="J66" i="2"/>
  <c r="F66" i="2"/>
  <c r="E66" i="2"/>
  <c r="AP65" i="2"/>
  <c r="AQ65" i="2" s="1"/>
  <c r="AR65" i="2" s="1"/>
  <c r="AN65" i="2"/>
  <c r="AL65" i="2"/>
  <c r="AJ65" i="2"/>
  <c r="AH65" i="2"/>
  <c r="Z65" i="2"/>
  <c r="N65" i="2"/>
  <c r="J65" i="2"/>
  <c r="F65" i="2"/>
  <c r="E65" i="2"/>
  <c r="AP64" i="2"/>
  <c r="AQ64" i="2" s="1"/>
  <c r="AR64" i="2" s="1"/>
  <c r="AU64" i="2" s="1"/>
  <c r="AN64" i="2"/>
  <c r="AL64" i="2"/>
  <c r="AJ64" i="2"/>
  <c r="AH64" i="2"/>
  <c r="Z64" i="2"/>
  <c r="N64" i="2"/>
  <c r="J64" i="2"/>
  <c r="F64" i="2"/>
  <c r="E64" i="2"/>
  <c r="AP63" i="2"/>
  <c r="AQ63" i="2" s="1"/>
  <c r="AR63" i="2" s="1"/>
  <c r="AS63" i="2" s="1"/>
  <c r="AN63" i="2"/>
  <c r="AL63" i="2"/>
  <c r="AJ63" i="2"/>
  <c r="AH63" i="2"/>
  <c r="Z63" i="2"/>
  <c r="N63" i="2"/>
  <c r="J63" i="2"/>
  <c r="F63" i="2"/>
  <c r="E63" i="2"/>
  <c r="AP62" i="2"/>
  <c r="AQ62" i="2" s="1"/>
  <c r="AR62" i="2" s="1"/>
  <c r="AN62" i="2"/>
  <c r="AL62" i="2"/>
  <c r="AJ62" i="2"/>
  <c r="AH62" i="2"/>
  <c r="Z62" i="2"/>
  <c r="N62" i="2"/>
  <c r="J62" i="2"/>
  <c r="F62" i="2"/>
  <c r="E62" i="2"/>
  <c r="AP61" i="2"/>
  <c r="AQ61" i="2" s="1"/>
  <c r="AR61" i="2" s="1"/>
  <c r="AN61" i="2"/>
  <c r="AL61" i="2"/>
  <c r="AJ61" i="2"/>
  <c r="AH61" i="2"/>
  <c r="Z61" i="2"/>
  <c r="N61" i="2"/>
  <c r="J61" i="2"/>
  <c r="F61" i="2"/>
  <c r="E61" i="2"/>
  <c r="AP60" i="2"/>
  <c r="AQ60" i="2" s="1"/>
  <c r="AR60" i="2" s="1"/>
  <c r="AU60" i="2" s="1"/>
  <c r="AN60" i="2"/>
  <c r="AL60" i="2"/>
  <c r="AJ60" i="2"/>
  <c r="AH60" i="2"/>
  <c r="Z60" i="2"/>
  <c r="N60" i="2"/>
  <c r="J60" i="2"/>
  <c r="F60" i="2"/>
  <c r="E60" i="2"/>
  <c r="AP59" i="2"/>
  <c r="AQ59" i="2" s="1"/>
  <c r="AR59" i="2" s="1"/>
  <c r="AN59" i="2"/>
  <c r="AL59" i="2"/>
  <c r="AJ59" i="2"/>
  <c r="AH59" i="2"/>
  <c r="Z59" i="2"/>
  <c r="N59" i="2"/>
  <c r="J59" i="2"/>
  <c r="F59" i="2"/>
  <c r="E59" i="2"/>
  <c r="G60" i="2" s="1"/>
  <c r="AP58" i="2"/>
  <c r="AQ58" i="2" s="1"/>
  <c r="AR58" i="2" s="1"/>
  <c r="AB58" i="2" s="1"/>
  <c r="AN58" i="2"/>
  <c r="AL58" i="2"/>
  <c r="AJ58" i="2"/>
  <c r="AH58" i="2"/>
  <c r="Z58" i="2"/>
  <c r="N58" i="2"/>
  <c r="J58" i="2"/>
  <c r="F58" i="2"/>
  <c r="E58" i="2"/>
  <c r="AP57" i="2"/>
  <c r="AQ57" i="2" s="1"/>
  <c r="AR57" i="2" s="1"/>
  <c r="AN57" i="2"/>
  <c r="AL57" i="2"/>
  <c r="AJ57" i="2"/>
  <c r="AH57" i="2"/>
  <c r="Z57" i="2"/>
  <c r="N57" i="2"/>
  <c r="J57" i="2"/>
  <c r="F57" i="2"/>
  <c r="E57" i="2"/>
  <c r="AP56" i="2"/>
  <c r="AQ56" i="2" s="1"/>
  <c r="AR56" i="2" s="1"/>
  <c r="AN56" i="2"/>
  <c r="AL56" i="2"/>
  <c r="AJ56" i="2"/>
  <c r="AH56" i="2"/>
  <c r="Z56" i="2"/>
  <c r="N56" i="2"/>
  <c r="J56" i="2"/>
  <c r="F56" i="2"/>
  <c r="E56" i="2"/>
  <c r="AP55" i="2"/>
  <c r="AQ55" i="2" s="1"/>
  <c r="AR55" i="2" s="1"/>
  <c r="AN55" i="2"/>
  <c r="AL55" i="2"/>
  <c r="AJ55" i="2"/>
  <c r="AH55" i="2"/>
  <c r="Z55" i="2"/>
  <c r="N55" i="2"/>
  <c r="J55" i="2"/>
  <c r="F55" i="2"/>
  <c r="E55" i="2"/>
  <c r="AP54" i="2"/>
  <c r="AQ54" i="2" s="1"/>
  <c r="AR54" i="2" s="1"/>
  <c r="AN54" i="2"/>
  <c r="AL54" i="2"/>
  <c r="AJ54" i="2"/>
  <c r="AH54" i="2"/>
  <c r="Z54" i="2"/>
  <c r="N54" i="2"/>
  <c r="J54" i="2"/>
  <c r="F54" i="2"/>
  <c r="E54" i="2"/>
  <c r="AP53" i="2"/>
  <c r="AQ53" i="2" s="1"/>
  <c r="AR53" i="2" s="1"/>
  <c r="AN53" i="2"/>
  <c r="AL53" i="2"/>
  <c r="AJ53" i="2"/>
  <c r="AH53" i="2"/>
  <c r="Z53" i="2"/>
  <c r="N53" i="2"/>
  <c r="J53" i="2"/>
  <c r="F53" i="2"/>
  <c r="E53" i="2"/>
  <c r="G54" i="2" s="1"/>
  <c r="AP52" i="2"/>
  <c r="AQ52" i="2" s="1"/>
  <c r="AR52" i="2" s="1"/>
  <c r="AN52" i="2"/>
  <c r="AL52" i="2"/>
  <c r="AJ52" i="2"/>
  <c r="AH52" i="2"/>
  <c r="Z52" i="2"/>
  <c r="N52" i="2"/>
  <c r="J52" i="2"/>
  <c r="F52" i="2"/>
  <c r="E52" i="2"/>
  <c r="AP51" i="2"/>
  <c r="AQ51" i="2" s="1"/>
  <c r="AR51" i="2" s="1"/>
  <c r="AS51" i="2" s="1"/>
  <c r="AN51" i="2"/>
  <c r="AL51" i="2"/>
  <c r="AJ51" i="2"/>
  <c r="AH51" i="2"/>
  <c r="Z51" i="2"/>
  <c r="N51" i="2"/>
  <c r="J51" i="2"/>
  <c r="F51" i="2"/>
  <c r="E51" i="2"/>
  <c r="AP50" i="2"/>
  <c r="AQ50" i="2" s="1"/>
  <c r="AR50" i="2" s="1"/>
  <c r="AN50" i="2"/>
  <c r="AL50" i="2"/>
  <c r="AJ50" i="2"/>
  <c r="AH50" i="2"/>
  <c r="Z50" i="2"/>
  <c r="N50" i="2"/>
  <c r="J50" i="2"/>
  <c r="F50" i="2"/>
  <c r="E50" i="2"/>
  <c r="AP49" i="2"/>
  <c r="AQ49" i="2" s="1"/>
  <c r="AR49" i="2" s="1"/>
  <c r="AU49" i="2" s="1"/>
  <c r="AN49" i="2"/>
  <c r="AL49" i="2"/>
  <c r="AJ49" i="2"/>
  <c r="AH49" i="2"/>
  <c r="Z49" i="2"/>
  <c r="N49" i="2"/>
  <c r="J49" i="2"/>
  <c r="F49" i="2"/>
  <c r="E49" i="2"/>
  <c r="AP48" i="2"/>
  <c r="AQ48" i="2" s="1"/>
  <c r="AR48" i="2" s="1"/>
  <c r="AN48" i="2"/>
  <c r="AL48" i="2"/>
  <c r="AJ48" i="2"/>
  <c r="AH48" i="2"/>
  <c r="Z48" i="2"/>
  <c r="N48" i="2"/>
  <c r="J48" i="2"/>
  <c r="F48" i="2"/>
  <c r="E48" i="2"/>
  <c r="AP47" i="2"/>
  <c r="AQ47" i="2" s="1"/>
  <c r="AR47" i="2" s="1"/>
  <c r="AW47" i="2" s="1"/>
  <c r="AN47" i="2"/>
  <c r="AL47" i="2"/>
  <c r="AJ47" i="2"/>
  <c r="AH47" i="2"/>
  <c r="Z47" i="2"/>
  <c r="N47" i="2"/>
  <c r="J47" i="2"/>
  <c r="F47" i="2"/>
  <c r="E47" i="2"/>
  <c r="AP46" i="2"/>
  <c r="AQ46" i="2" s="1"/>
  <c r="AR46" i="2" s="1"/>
  <c r="AN46" i="2"/>
  <c r="AL46" i="2"/>
  <c r="AJ46" i="2"/>
  <c r="AH46" i="2"/>
  <c r="Z46" i="2"/>
  <c r="N46" i="2"/>
  <c r="J46" i="2"/>
  <c r="F46" i="2"/>
  <c r="E46" i="2"/>
  <c r="AP45" i="2"/>
  <c r="AQ45" i="2" s="1"/>
  <c r="AR45" i="2" s="1"/>
  <c r="AN45" i="2"/>
  <c r="AL45" i="2"/>
  <c r="AJ45" i="2"/>
  <c r="AH45" i="2"/>
  <c r="Z45" i="2"/>
  <c r="N45" i="2"/>
  <c r="J45" i="2"/>
  <c r="F45" i="2"/>
  <c r="E45" i="2"/>
  <c r="AP44" i="2"/>
  <c r="AQ44" i="2" s="1"/>
  <c r="AR44" i="2" s="1"/>
  <c r="AN44" i="2"/>
  <c r="AL44" i="2"/>
  <c r="AJ44" i="2"/>
  <c r="AH44" i="2"/>
  <c r="Z44" i="2"/>
  <c r="N44" i="2"/>
  <c r="J44" i="2"/>
  <c r="F44" i="2"/>
  <c r="E44" i="2"/>
  <c r="AP43" i="2"/>
  <c r="AQ43" i="2" s="1"/>
  <c r="AR43" i="2" s="1"/>
  <c r="AN43" i="2"/>
  <c r="AL43" i="2"/>
  <c r="AJ43" i="2"/>
  <c r="AH43" i="2"/>
  <c r="Z43" i="2"/>
  <c r="N43" i="2"/>
  <c r="J43" i="2"/>
  <c r="F43" i="2"/>
  <c r="E43" i="2"/>
  <c r="AP42" i="2"/>
  <c r="AQ42" i="2" s="1"/>
  <c r="AR42" i="2" s="1"/>
  <c r="AN42" i="2"/>
  <c r="AL42" i="2"/>
  <c r="AJ42" i="2"/>
  <c r="AH42" i="2"/>
  <c r="Z42" i="2"/>
  <c r="N42" i="2"/>
  <c r="J42" i="2"/>
  <c r="F42" i="2"/>
  <c r="E42" i="2"/>
  <c r="AP41" i="2"/>
  <c r="AQ41" i="2" s="1"/>
  <c r="AR41" i="2" s="1"/>
  <c r="AN41" i="2"/>
  <c r="AL41" i="2"/>
  <c r="AJ41" i="2"/>
  <c r="AH41" i="2"/>
  <c r="Z41" i="2"/>
  <c r="N41" i="2"/>
  <c r="J41" i="2"/>
  <c r="F41" i="2"/>
  <c r="E41" i="2"/>
  <c r="AP40" i="2"/>
  <c r="AQ40" i="2" s="1"/>
  <c r="AR40" i="2" s="1"/>
  <c r="AN40" i="2"/>
  <c r="AL40" i="2"/>
  <c r="AJ40" i="2"/>
  <c r="AH40" i="2"/>
  <c r="Z40" i="2"/>
  <c r="N40" i="2"/>
  <c r="J40" i="2"/>
  <c r="F40" i="2"/>
  <c r="E40" i="2"/>
  <c r="AP39" i="2"/>
  <c r="AQ39" i="2" s="1"/>
  <c r="AR39" i="2" s="1"/>
  <c r="AN39" i="2"/>
  <c r="AL39" i="2"/>
  <c r="AJ39" i="2"/>
  <c r="AH39" i="2"/>
  <c r="Z39" i="2"/>
  <c r="N39" i="2"/>
  <c r="J39" i="2"/>
  <c r="F39" i="2"/>
  <c r="E39" i="2"/>
  <c r="AP38" i="2"/>
  <c r="AQ38" i="2" s="1"/>
  <c r="AR38" i="2" s="1"/>
  <c r="AW38" i="2" s="1"/>
  <c r="AN38" i="2"/>
  <c r="AL38" i="2"/>
  <c r="AJ38" i="2"/>
  <c r="AH38" i="2"/>
  <c r="Z38" i="2"/>
  <c r="N38" i="2"/>
  <c r="J38" i="2"/>
  <c r="F38" i="2"/>
  <c r="E38" i="2"/>
  <c r="AP37" i="2"/>
  <c r="AQ37" i="2" s="1"/>
  <c r="AR37" i="2" s="1"/>
  <c r="AN37" i="2"/>
  <c r="AL37" i="2"/>
  <c r="AJ37" i="2"/>
  <c r="AH37" i="2"/>
  <c r="Z37" i="2"/>
  <c r="N37" i="2"/>
  <c r="J37" i="2"/>
  <c r="F37" i="2"/>
  <c r="E37" i="2"/>
  <c r="AP36" i="2"/>
  <c r="AQ36" i="2" s="1"/>
  <c r="AR36" i="2" s="1"/>
  <c r="AN36" i="2"/>
  <c r="AL36" i="2"/>
  <c r="AJ36" i="2"/>
  <c r="AH36" i="2"/>
  <c r="Z36" i="2"/>
  <c r="N36" i="2"/>
  <c r="J36" i="2"/>
  <c r="F36" i="2"/>
  <c r="E36" i="2"/>
  <c r="AP35" i="2"/>
  <c r="AQ35" i="2" s="1"/>
  <c r="AR35" i="2" s="1"/>
  <c r="AS35" i="2" s="1"/>
  <c r="AN35" i="2"/>
  <c r="AL35" i="2"/>
  <c r="AJ35" i="2"/>
  <c r="AH35" i="2"/>
  <c r="Z35" i="2"/>
  <c r="N35" i="2"/>
  <c r="J35" i="2"/>
  <c r="F35" i="2"/>
  <c r="E35" i="2"/>
  <c r="AP34" i="2"/>
  <c r="AQ34" i="2" s="1"/>
  <c r="AR34" i="2" s="1"/>
  <c r="AN34" i="2"/>
  <c r="AL34" i="2"/>
  <c r="AJ34" i="2"/>
  <c r="AH34" i="2"/>
  <c r="Z34" i="2"/>
  <c r="N34" i="2"/>
  <c r="J34" i="2"/>
  <c r="F34" i="2"/>
  <c r="E34" i="2"/>
  <c r="AP33" i="2"/>
  <c r="AQ33" i="2" s="1"/>
  <c r="AR33" i="2" s="1"/>
  <c r="AU33" i="2" s="1"/>
  <c r="AN33" i="2"/>
  <c r="AL33" i="2"/>
  <c r="AJ33" i="2"/>
  <c r="AH33" i="2"/>
  <c r="Z33" i="2"/>
  <c r="N33" i="2"/>
  <c r="J33" i="2"/>
  <c r="F33" i="2"/>
  <c r="E33" i="2"/>
  <c r="AP32" i="2"/>
  <c r="AQ32" i="2" s="1"/>
  <c r="AR32" i="2" s="1"/>
  <c r="AN32" i="2"/>
  <c r="AL32" i="2"/>
  <c r="AJ32" i="2"/>
  <c r="AH32" i="2"/>
  <c r="Z32" i="2"/>
  <c r="N32" i="2"/>
  <c r="J32" i="2"/>
  <c r="F32" i="2"/>
  <c r="E32" i="2"/>
  <c r="AP31" i="2"/>
  <c r="AQ31" i="2" s="1"/>
  <c r="AR31" i="2" s="1"/>
  <c r="AN31" i="2"/>
  <c r="AL31" i="2"/>
  <c r="AJ31" i="2"/>
  <c r="AH31" i="2"/>
  <c r="Z31" i="2"/>
  <c r="N31" i="2"/>
  <c r="J31" i="2"/>
  <c r="F31" i="2"/>
  <c r="E31" i="2"/>
  <c r="AP30" i="2"/>
  <c r="AQ30" i="2" s="1"/>
  <c r="AR30" i="2" s="1"/>
  <c r="AW30" i="2" s="1"/>
  <c r="AX30" i="2" s="1"/>
  <c r="AL30" i="2"/>
  <c r="AJ30" i="2"/>
  <c r="AH30" i="2"/>
  <c r="Z30" i="2"/>
  <c r="J30" i="2"/>
  <c r="F30" i="2"/>
  <c r="E30" i="2"/>
  <c r="AP29" i="2"/>
  <c r="AQ29" i="2" s="1"/>
  <c r="AR29" i="2" s="1"/>
  <c r="AS29" i="2" s="1"/>
  <c r="AL29" i="2"/>
  <c r="AJ29" i="2"/>
  <c r="AH29" i="2"/>
  <c r="Z29" i="2"/>
  <c r="J29" i="2"/>
  <c r="F29" i="2"/>
  <c r="E29" i="2"/>
  <c r="AP28" i="2"/>
  <c r="AQ28" i="2" s="1"/>
  <c r="AR28" i="2" s="1"/>
  <c r="AW28" i="2" s="1"/>
  <c r="AX28" i="2" s="1"/>
  <c r="AL28" i="2"/>
  <c r="AJ28" i="2"/>
  <c r="AH28" i="2"/>
  <c r="Z28" i="2"/>
  <c r="J28" i="2"/>
  <c r="F28" i="2"/>
  <c r="E28" i="2"/>
  <c r="AP27" i="2"/>
  <c r="AQ27" i="2" s="1"/>
  <c r="AR27" i="2" s="1"/>
  <c r="AS27" i="2" s="1"/>
  <c r="AL27" i="2"/>
  <c r="AJ27" i="2"/>
  <c r="AH27" i="2"/>
  <c r="Z27" i="2"/>
  <c r="J27" i="2"/>
  <c r="F27" i="2"/>
  <c r="E27" i="2"/>
  <c r="AP26" i="2"/>
  <c r="AQ26" i="2" s="1"/>
  <c r="AR26" i="2" s="1"/>
  <c r="AL26" i="2"/>
  <c r="AJ26" i="2"/>
  <c r="AH26" i="2"/>
  <c r="Z26" i="2"/>
  <c r="J26" i="2"/>
  <c r="F26" i="2"/>
  <c r="E26" i="2"/>
  <c r="AQ25" i="2"/>
  <c r="AR25" i="2" s="1"/>
  <c r="AB25" i="2" s="1"/>
  <c r="AP25" i="2"/>
  <c r="AL25" i="2"/>
  <c r="AJ25" i="2"/>
  <c r="AH25" i="2"/>
  <c r="Z25" i="2"/>
  <c r="J25" i="2"/>
  <c r="F25" i="2"/>
  <c r="E25" i="2"/>
  <c r="AP24" i="2"/>
  <c r="AQ24" i="2" s="1"/>
  <c r="AR24" i="2" s="1"/>
  <c r="AL24" i="2"/>
  <c r="AJ24" i="2"/>
  <c r="AH24" i="2"/>
  <c r="Z24" i="2"/>
  <c r="J24" i="2"/>
  <c r="F24" i="2"/>
  <c r="E24" i="2"/>
  <c r="AP23" i="2"/>
  <c r="AQ23" i="2" s="1"/>
  <c r="AR23" i="2" s="1"/>
  <c r="U23" i="2" s="1"/>
  <c r="AL23" i="2"/>
  <c r="AJ23" i="2"/>
  <c r="AH23" i="2"/>
  <c r="Z23" i="2"/>
  <c r="J23" i="2"/>
  <c r="F23" i="2"/>
  <c r="E23" i="2"/>
  <c r="AP22" i="2"/>
  <c r="AQ22" i="2" s="1"/>
  <c r="AR22" i="2" s="1"/>
  <c r="AL22" i="2"/>
  <c r="AJ22" i="2"/>
  <c r="AH22" i="2"/>
  <c r="Z22" i="2"/>
  <c r="J22" i="2"/>
  <c r="F22" i="2"/>
  <c r="E22" i="2"/>
  <c r="AP21" i="2"/>
  <c r="AQ21" i="2" s="1"/>
  <c r="AR21" i="2" s="1"/>
  <c r="U21" i="2" s="1"/>
  <c r="AL21" i="2"/>
  <c r="R21" i="2" s="1"/>
  <c r="S21" i="2" s="1"/>
  <c r="AJ21" i="2"/>
  <c r="AH21" i="2"/>
  <c r="Z21" i="2"/>
  <c r="J21" i="2"/>
  <c r="F21" i="2"/>
  <c r="E21" i="2"/>
  <c r="AP20" i="2"/>
  <c r="AQ20" i="2" s="1"/>
  <c r="AR20" i="2" s="1"/>
  <c r="AL20" i="2"/>
  <c r="AJ20" i="2"/>
  <c r="AH20" i="2"/>
  <c r="Z20" i="2"/>
  <c r="J20" i="2"/>
  <c r="F20" i="2"/>
  <c r="E20" i="2"/>
  <c r="AP19" i="2"/>
  <c r="AQ19" i="2" s="1"/>
  <c r="AR19" i="2" s="1"/>
  <c r="AL19" i="2"/>
  <c r="AY48" i="2" s="1"/>
  <c r="AJ19" i="2"/>
  <c r="AH19" i="2"/>
  <c r="Z19" i="2"/>
  <c r="J19" i="2"/>
  <c r="F19" i="2"/>
  <c r="E19" i="2"/>
  <c r="AP18" i="2"/>
  <c r="AQ18" i="2" s="1"/>
  <c r="AR18" i="2" s="1"/>
  <c r="AL18" i="2"/>
  <c r="AJ18" i="2"/>
  <c r="AH18" i="2"/>
  <c r="Z18" i="2"/>
  <c r="J18" i="2"/>
  <c r="F18" i="2"/>
  <c r="E18" i="2"/>
  <c r="AP17" i="2"/>
  <c r="AQ17" i="2" s="1"/>
  <c r="AR17" i="2" s="1"/>
  <c r="AL17" i="2"/>
  <c r="AJ17" i="2"/>
  <c r="AH17" i="2"/>
  <c r="Z17" i="2"/>
  <c r="J17" i="2"/>
  <c r="F17" i="2"/>
  <c r="E17" i="2"/>
  <c r="AP16" i="2"/>
  <c r="AQ16" i="2" s="1"/>
  <c r="AR16" i="2" s="1"/>
  <c r="AL16" i="2"/>
  <c r="AJ16" i="2"/>
  <c r="AH16" i="2"/>
  <c r="Z16" i="2"/>
  <c r="J16" i="2"/>
  <c r="F16" i="2"/>
  <c r="E16" i="2"/>
  <c r="AP15" i="2"/>
  <c r="AQ15" i="2" s="1"/>
  <c r="AR15" i="2" s="1"/>
  <c r="U15" i="2" s="1"/>
  <c r="AL15" i="2"/>
  <c r="AJ15" i="2"/>
  <c r="AH15" i="2"/>
  <c r="Z15" i="2"/>
  <c r="J15" i="2"/>
  <c r="F15" i="2"/>
  <c r="E15" i="2"/>
  <c r="AP14" i="2"/>
  <c r="AQ14" i="2" s="1"/>
  <c r="AR14" i="2" s="1"/>
  <c r="AL14" i="2"/>
  <c r="AJ14" i="2"/>
  <c r="AH14" i="2"/>
  <c r="Z14" i="2"/>
  <c r="J14" i="2"/>
  <c r="F14" i="2"/>
  <c r="E14" i="2"/>
  <c r="AP13" i="2"/>
  <c r="AQ13" i="2" s="1"/>
  <c r="AR13" i="2" s="1"/>
  <c r="AL13" i="2"/>
  <c r="AJ13" i="2"/>
  <c r="AH13" i="2"/>
  <c r="Z13" i="2"/>
  <c r="J13" i="2"/>
  <c r="F13" i="2"/>
  <c r="E13" i="2"/>
  <c r="AP12" i="2"/>
  <c r="AQ12" i="2" s="1"/>
  <c r="AR12" i="2" s="1"/>
  <c r="AL12" i="2"/>
  <c r="AJ12" i="2"/>
  <c r="AH12" i="2"/>
  <c r="Z12" i="2"/>
  <c r="J12" i="2"/>
  <c r="F12" i="2"/>
  <c r="E12" i="2"/>
  <c r="G13" i="2" s="1"/>
  <c r="AP11" i="2"/>
  <c r="AQ11" i="2" s="1"/>
  <c r="AR11" i="2" s="1"/>
  <c r="AL11" i="2"/>
  <c r="AJ11" i="2"/>
  <c r="AH11" i="2"/>
  <c r="Z11" i="2"/>
  <c r="J11" i="2"/>
  <c r="F11" i="2"/>
  <c r="E11" i="2"/>
  <c r="AP10" i="2"/>
  <c r="AQ10" i="2" s="1"/>
  <c r="AR10" i="2" s="1"/>
  <c r="AU10" i="2" s="1"/>
  <c r="AL10" i="2"/>
  <c r="AJ10" i="2"/>
  <c r="AH10" i="2"/>
  <c r="Z10" i="2"/>
  <c r="J10" i="2"/>
  <c r="F10" i="2"/>
  <c r="E10" i="2"/>
  <c r="AP9" i="2"/>
  <c r="AQ9" i="2" s="1"/>
  <c r="AR9" i="2" s="1"/>
  <c r="AL9" i="2"/>
  <c r="AY38" i="2" s="1"/>
  <c r="AJ9" i="2"/>
  <c r="AH9" i="2"/>
  <c r="Z9" i="2"/>
  <c r="J9" i="2"/>
  <c r="F9" i="2"/>
  <c r="E9" i="2"/>
  <c r="G10" i="2" s="1"/>
  <c r="AP8" i="2"/>
  <c r="AQ8" i="2" s="1"/>
  <c r="AR8" i="2" s="1"/>
  <c r="AL8" i="2"/>
  <c r="AJ8" i="2"/>
  <c r="AH8" i="2"/>
  <c r="Z8" i="2"/>
  <c r="J8" i="2"/>
  <c r="F8" i="2"/>
  <c r="E8" i="2"/>
  <c r="AP7" i="2"/>
  <c r="AQ7" i="2" s="1"/>
  <c r="AR7" i="2" s="1"/>
  <c r="AS7" i="2" s="1"/>
  <c r="AL7" i="2"/>
  <c r="AJ7" i="2"/>
  <c r="AH7" i="2"/>
  <c r="Z7" i="2"/>
  <c r="J7" i="2"/>
  <c r="F7" i="2"/>
  <c r="E7" i="2"/>
  <c r="AP6" i="2"/>
  <c r="AQ6" i="2" s="1"/>
  <c r="AR6" i="2" s="1"/>
  <c r="AS6" i="2" s="1"/>
  <c r="AL6" i="2"/>
  <c r="AJ6" i="2"/>
  <c r="AH6" i="2"/>
  <c r="Z6" i="2"/>
  <c r="J6" i="2"/>
  <c r="F6" i="2"/>
  <c r="E6" i="2"/>
  <c r="AP5" i="2"/>
  <c r="AQ5" i="2" s="1"/>
  <c r="AR5" i="2" s="1"/>
  <c r="AL5" i="2"/>
  <c r="AJ5" i="2"/>
  <c r="AH5" i="2"/>
  <c r="Z5" i="2"/>
  <c r="J5" i="2"/>
  <c r="F5" i="2"/>
  <c r="E5" i="2"/>
  <c r="AP4" i="2"/>
  <c r="AQ4" i="2" s="1"/>
  <c r="AR4" i="2" s="1"/>
  <c r="AL4" i="2"/>
  <c r="R5" i="2" s="1"/>
  <c r="S5" i="2" s="1"/>
  <c r="AJ4" i="2"/>
  <c r="AH4" i="2"/>
  <c r="Z4" i="2"/>
  <c r="J4" i="2"/>
  <c r="F4" i="2"/>
  <c r="E4" i="2"/>
  <c r="AP3" i="2"/>
  <c r="AQ3" i="2" s="1"/>
  <c r="AR3" i="2" s="1"/>
  <c r="AL3" i="2"/>
  <c r="AJ3" i="2"/>
  <c r="AH3" i="2"/>
  <c r="Z3" i="2"/>
  <c r="F3" i="2"/>
  <c r="E3" i="2"/>
  <c r="AP2" i="2"/>
  <c r="AQ2" i="2" s="1"/>
  <c r="AR2" i="2" s="1"/>
  <c r="AW2" i="2" s="1"/>
  <c r="AL2" i="2"/>
  <c r="BB60" i="2" s="1"/>
  <c r="AJ2" i="2"/>
  <c r="AH2" i="2"/>
  <c r="Z2" i="2"/>
  <c r="S2" i="2"/>
  <c r="H2" i="2"/>
  <c r="I2" i="2" s="1"/>
  <c r="E2" i="2"/>
  <c r="P8" i="1"/>
  <c r="N187" i="6" l="1"/>
  <c r="N454" i="6"/>
  <c r="N38" i="6"/>
  <c r="N50" i="6"/>
  <c r="N55" i="6"/>
  <c r="N382" i="6"/>
  <c r="N45" i="6"/>
  <c r="N440" i="6"/>
  <c r="N391" i="6"/>
  <c r="N298" i="6"/>
  <c r="N523" i="6"/>
  <c r="N81" i="6"/>
  <c r="N304" i="6"/>
  <c r="N294" i="6"/>
  <c r="N521" i="6"/>
  <c r="N154" i="6"/>
  <c r="N470" i="6"/>
  <c r="N519" i="6"/>
  <c r="N417" i="6"/>
  <c r="N555" i="6"/>
  <c r="N106" i="6"/>
  <c r="N174" i="6"/>
  <c r="N507" i="6"/>
  <c r="N109" i="6"/>
  <c r="N253" i="6"/>
  <c r="N517" i="6"/>
  <c r="N335" i="6"/>
  <c r="N248" i="6"/>
  <c r="N31" i="6"/>
  <c r="N90" i="6"/>
  <c r="N353" i="6"/>
  <c r="N313" i="6"/>
  <c r="N373" i="6"/>
  <c r="N553" i="6"/>
  <c r="N180" i="6"/>
  <c r="N61" i="6"/>
  <c r="N120" i="6"/>
  <c r="N155" i="6"/>
  <c r="N321" i="6"/>
  <c r="N211" i="6"/>
  <c r="N436" i="6"/>
  <c r="N469" i="6"/>
  <c r="N529" i="6"/>
  <c r="N148" i="6"/>
  <c r="N263" i="6"/>
  <c r="N283" i="6"/>
  <c r="N414" i="6"/>
  <c r="N448" i="6"/>
  <c r="N480" i="6"/>
  <c r="N422" i="6"/>
  <c r="N498" i="6"/>
  <c r="N146" i="6"/>
  <c r="N234" i="6"/>
  <c r="N279" i="6"/>
  <c r="N433" i="6"/>
  <c r="N564" i="6"/>
  <c r="N193" i="6"/>
  <c r="N177" i="6"/>
  <c r="N220" i="6"/>
  <c r="N147" i="6"/>
  <c r="N99" i="6"/>
  <c r="N150" i="6"/>
  <c r="N241" i="6"/>
  <c r="N268" i="6"/>
  <c r="N415" i="6"/>
  <c r="N363" i="6"/>
  <c r="N274" i="6"/>
  <c r="N164" i="6"/>
  <c r="N310" i="6"/>
  <c r="N530" i="6"/>
  <c r="N157" i="6"/>
  <c r="N182" i="6"/>
  <c r="N186" i="6"/>
  <c r="N348" i="6"/>
  <c r="N349" i="6"/>
  <c r="N398" i="6"/>
  <c r="N532" i="6"/>
  <c r="N483" i="6"/>
  <c r="N463" i="6"/>
  <c r="N495" i="6"/>
  <c r="N390" i="6"/>
  <c r="N371" i="6"/>
  <c r="N138" i="6"/>
  <c r="N136" i="6"/>
  <c r="N539" i="6"/>
  <c r="N504" i="6"/>
  <c r="N316" i="6"/>
  <c r="N41" i="6"/>
  <c r="N57" i="6"/>
  <c r="N54" i="6"/>
  <c r="N34" i="6"/>
  <c r="N224" i="6"/>
  <c r="N430" i="6"/>
  <c r="N257" i="6"/>
  <c r="N386" i="6"/>
  <c r="N89" i="6"/>
  <c r="N112" i="6"/>
  <c r="N140" i="6"/>
  <c r="N237" i="6"/>
  <c r="N292" i="6"/>
  <c r="N167" i="6"/>
  <c r="N229" i="6"/>
  <c r="N408" i="6"/>
  <c r="N527" i="6"/>
  <c r="N227" i="6"/>
  <c r="N556" i="6"/>
  <c r="N344" i="6"/>
  <c r="N526" i="6"/>
  <c r="N137" i="6"/>
  <c r="N339" i="6"/>
  <c r="N485" i="6"/>
  <c r="N506" i="6"/>
  <c r="N288" i="6"/>
  <c r="N361" i="6"/>
  <c r="N478" i="6"/>
  <c r="N505" i="6"/>
  <c r="N282" i="6"/>
  <c r="N460" i="6"/>
  <c r="N301" i="6"/>
  <c r="N119" i="6"/>
  <c r="N309" i="6"/>
  <c r="N350" i="6"/>
  <c r="N117" i="6"/>
  <c r="N264" i="6"/>
  <c r="N312" i="6"/>
  <c r="N320" i="6"/>
  <c r="N409" i="6"/>
  <c r="N82" i="6"/>
  <c r="N209" i="6"/>
  <c r="N254" i="6"/>
  <c r="N207" i="6"/>
  <c r="N195" i="6"/>
  <c r="N329" i="6"/>
  <c r="N375" i="6"/>
  <c r="N376" i="6"/>
  <c r="N397" i="6"/>
  <c r="N565" i="6"/>
  <c r="N355" i="6"/>
  <c r="N86" i="6"/>
  <c r="N143" i="6"/>
  <c r="N176" i="6"/>
  <c r="N265" i="6"/>
  <c r="N317" i="6"/>
  <c r="N393" i="6"/>
  <c r="N520" i="6"/>
  <c r="N518" i="6"/>
  <c r="N88" i="6"/>
  <c r="N115" i="6"/>
  <c r="N215" i="6"/>
  <c r="N286" i="6"/>
  <c r="N291" i="6"/>
  <c r="N305" i="6"/>
  <c r="N400" i="6"/>
  <c r="N522" i="6"/>
  <c r="N92" i="6"/>
  <c r="N171" i="6"/>
  <c r="N168" i="6"/>
  <c r="N191" i="6"/>
  <c r="N327" i="6"/>
  <c r="N423" i="6"/>
  <c r="N486" i="6"/>
  <c r="N542" i="6"/>
  <c r="N103" i="6"/>
  <c r="N123" i="6"/>
  <c r="N159" i="6"/>
  <c r="N501" i="6"/>
  <c r="N461" i="6"/>
  <c r="N549" i="6"/>
  <c r="N67" i="6"/>
  <c r="N141" i="6"/>
  <c r="N113" i="6"/>
  <c r="N165" i="6"/>
  <c r="N184" i="6"/>
  <c r="N277" i="6"/>
  <c r="N362" i="6"/>
  <c r="N144" i="6"/>
  <c r="N462" i="6"/>
  <c r="N524" i="6"/>
  <c r="N228" i="6"/>
  <c r="N508" i="6"/>
  <c r="N343" i="6"/>
  <c r="N550" i="6"/>
  <c r="N528" i="6"/>
  <c r="N450" i="6"/>
  <c r="N492" i="6"/>
  <c r="N208" i="6"/>
  <c r="N152" i="6"/>
  <c r="N340" i="6"/>
  <c r="N372" i="6"/>
  <c r="N496" i="6"/>
  <c r="N319" i="6"/>
  <c r="N303" i="6"/>
  <c r="N419" i="6"/>
  <c r="N37" i="6"/>
  <c r="N58" i="6"/>
  <c r="N36" i="6"/>
  <c r="N46" i="6"/>
  <c r="N149" i="6"/>
  <c r="N129" i="6"/>
  <c r="N359" i="6"/>
  <c r="N509" i="6"/>
  <c r="N71" i="6"/>
  <c r="N101" i="6"/>
  <c r="N169" i="6"/>
  <c r="N196" i="6"/>
  <c r="N231" i="6"/>
  <c r="N352" i="6"/>
  <c r="N431" i="6"/>
  <c r="N65" i="6"/>
  <c r="N266" i="6"/>
  <c r="N412" i="6"/>
  <c r="N380" i="6"/>
  <c r="N69" i="6"/>
  <c r="N76" i="6"/>
  <c r="N221" i="6"/>
  <c r="N354" i="6"/>
  <c r="N429" i="6"/>
  <c r="N477" i="6"/>
  <c r="N560" i="6"/>
  <c r="N540" i="6"/>
  <c r="N73" i="6"/>
  <c r="N97" i="6"/>
  <c r="N201" i="6"/>
  <c r="N124" i="6"/>
  <c r="N199" i="6"/>
  <c r="N324" i="6"/>
  <c r="N183" i="6"/>
  <c r="N132" i="6"/>
  <c r="N410" i="6"/>
  <c r="N108" i="6"/>
  <c r="N70" i="6"/>
  <c r="N163" i="6"/>
  <c r="N252" i="6"/>
  <c r="N261" i="6"/>
  <c r="N452" i="6"/>
  <c r="N438" i="6"/>
  <c r="N437" i="6"/>
  <c r="N510" i="6"/>
  <c r="N533" i="6"/>
  <c r="N96" i="6"/>
  <c r="N94" i="6"/>
  <c r="N130" i="6"/>
  <c r="N240" i="6"/>
  <c r="N322" i="6"/>
  <c r="N162" i="6"/>
  <c r="N273" i="6"/>
  <c r="N378" i="6"/>
  <c r="N466" i="6"/>
  <c r="N434" i="6"/>
  <c r="N432" i="6"/>
  <c r="N511" i="6"/>
  <c r="N413" i="6"/>
  <c r="N441" i="6"/>
  <c r="N205" i="6"/>
  <c r="N513" i="6"/>
  <c r="N212" i="6"/>
  <c r="N153" i="6"/>
  <c r="N338" i="6"/>
  <c r="N407" i="6"/>
  <c r="N306" i="6"/>
  <c r="N53" i="6"/>
  <c r="N39" i="6"/>
  <c r="N42" i="6"/>
  <c r="N516" i="6"/>
  <c r="N134" i="6"/>
  <c r="N179" i="6"/>
  <c r="N270" i="6"/>
  <c r="N246" i="6"/>
  <c r="N276" i="6"/>
  <c r="N297" i="6"/>
  <c r="N347" i="6"/>
  <c r="N451" i="6"/>
  <c r="N494" i="6"/>
  <c r="N547" i="6"/>
  <c r="N563" i="6"/>
  <c r="N114" i="6"/>
  <c r="N95" i="6"/>
  <c r="N175" i="6"/>
  <c r="N198" i="6"/>
  <c r="N260" i="6"/>
  <c r="N356" i="6"/>
  <c r="N333" i="6"/>
  <c r="N381" i="6"/>
  <c r="N425" i="6"/>
  <c r="N472" i="6"/>
  <c r="N499" i="6"/>
  <c r="N534" i="6"/>
  <c r="N64" i="6"/>
  <c r="N121" i="6"/>
  <c r="N189" i="6"/>
  <c r="N245" i="6"/>
  <c r="N443" i="6"/>
  <c r="N445" i="6"/>
  <c r="N122" i="6"/>
  <c r="N156" i="6"/>
  <c r="N290" i="6"/>
  <c r="N345" i="6"/>
  <c r="N346" i="6"/>
  <c r="N111" i="6"/>
  <c r="N66" i="6"/>
  <c r="N128" i="6"/>
  <c r="N255" i="6"/>
  <c r="N232" i="6"/>
  <c r="N300" i="6"/>
  <c r="N384" i="6"/>
  <c r="N476" i="6"/>
  <c r="N85" i="6"/>
  <c r="N190" i="6"/>
  <c r="N318" i="6"/>
  <c r="N332" i="6"/>
  <c r="N435" i="6"/>
  <c r="N453" i="6"/>
  <c r="N131" i="6"/>
  <c r="N323" i="6"/>
  <c r="N206" i="6"/>
  <c r="N369" i="6"/>
  <c r="N489" i="6"/>
  <c r="N465" i="6"/>
  <c r="N172" i="6"/>
  <c r="N399" i="6"/>
  <c r="N457" i="6"/>
  <c r="N559" i="6"/>
  <c r="N325" i="6"/>
  <c r="N442" i="6"/>
  <c r="N204" i="6"/>
  <c r="N280" i="6"/>
  <c r="N217" i="6"/>
  <c r="N173" i="6"/>
  <c r="N341" i="6"/>
  <c r="N464" i="6"/>
  <c r="N307" i="6"/>
  <c r="N484" i="6"/>
  <c r="N35" i="6"/>
  <c r="N47" i="6"/>
  <c r="N44" i="6"/>
  <c r="N60" i="6"/>
  <c r="N535" i="6"/>
  <c r="N558" i="6"/>
  <c r="N491" i="6"/>
  <c r="N250" i="6"/>
  <c r="N411" i="6"/>
  <c r="N158" i="6"/>
  <c r="N358" i="6"/>
  <c r="N87" i="6"/>
  <c r="N330" i="6"/>
  <c r="N93" i="6"/>
  <c r="N107" i="6"/>
  <c r="N145" i="6"/>
  <c r="N218" i="6"/>
  <c r="N374" i="6"/>
  <c r="N444" i="6"/>
  <c r="N554" i="6"/>
  <c r="N98" i="6"/>
  <c r="N178" i="6"/>
  <c r="N367" i="6"/>
  <c r="N426" i="6"/>
  <c r="N421" i="6"/>
  <c r="N512" i="6"/>
  <c r="N545" i="6"/>
  <c r="N79" i="6"/>
  <c r="N235" i="6"/>
  <c r="N219" i="6"/>
  <c r="N244" i="6"/>
  <c r="N256" i="6"/>
  <c r="N396" i="6"/>
  <c r="N368" i="6"/>
  <c r="N68" i="6"/>
  <c r="N181" i="6"/>
  <c r="N203" i="6"/>
  <c r="N370" i="6"/>
  <c r="N62" i="6"/>
  <c r="N133" i="6"/>
  <c r="N194" i="6"/>
  <c r="N331" i="6"/>
  <c r="N389" i="6"/>
  <c r="N424" i="6"/>
  <c r="N543" i="6"/>
  <c r="N296" i="6"/>
  <c r="N84" i="6"/>
  <c r="N91" i="6"/>
  <c r="N269" i="6"/>
  <c r="N289" i="6"/>
  <c r="N287" i="6"/>
  <c r="N503" i="6"/>
  <c r="N135" i="6"/>
  <c r="N127" i="6"/>
  <c r="N299" i="6"/>
  <c r="N387" i="6"/>
  <c r="N249" i="6"/>
  <c r="N455" i="6"/>
  <c r="N482" i="6"/>
  <c r="N302" i="6"/>
  <c r="N418" i="6"/>
  <c r="N458" i="6"/>
  <c r="N561" i="6"/>
  <c r="N118" i="6"/>
  <c r="N420" i="6"/>
  <c r="N467" i="6"/>
  <c r="N197" i="6"/>
  <c r="N337" i="6"/>
  <c r="N488" i="6"/>
  <c r="X44" i="6"/>
  <c r="Z43" i="6"/>
  <c r="N428" i="6"/>
  <c r="N487" i="6"/>
  <c r="N48" i="6"/>
  <c r="N56" i="6"/>
  <c r="N51" i="6"/>
  <c r="N243" i="6"/>
  <c r="N546" i="6"/>
  <c r="N562" i="6"/>
  <c r="N161" i="6"/>
  <c r="N238" i="6"/>
  <c r="N326" i="6"/>
  <c r="N366" i="6"/>
  <c r="N385" i="6"/>
  <c r="N447" i="6"/>
  <c r="N497" i="6"/>
  <c r="N416" i="6"/>
  <c r="N75" i="6"/>
  <c r="N210" i="6"/>
  <c r="N278" i="6"/>
  <c r="N392" i="6"/>
  <c r="N471" i="6"/>
  <c r="N551" i="6"/>
  <c r="N383" i="6"/>
  <c r="N262" i="6"/>
  <c r="N284" i="6"/>
  <c r="N403" i="6"/>
  <c r="N336" i="6"/>
  <c r="N377" i="6"/>
  <c r="N83" i="6"/>
  <c r="N125" i="6"/>
  <c r="N202" i="6"/>
  <c r="N395" i="6"/>
  <c r="N77" i="6"/>
  <c r="N185" i="6"/>
  <c r="N102" i="6"/>
  <c r="N216" i="6"/>
  <c r="N334" i="6"/>
  <c r="N328" i="6"/>
  <c r="N468" i="6"/>
  <c r="N405" i="6"/>
  <c r="N514" i="6"/>
  <c r="N63" i="6"/>
  <c r="N242" i="6"/>
  <c r="N388" i="6"/>
  <c r="N493" i="6"/>
  <c r="N538" i="6"/>
  <c r="N236" i="6"/>
  <c r="N314" i="6"/>
  <c r="N439" i="6"/>
  <c r="N552" i="6"/>
  <c r="N481" i="6"/>
  <c r="N459" i="6"/>
  <c r="N566" i="6"/>
  <c r="N473" i="6"/>
  <c r="N213" i="6"/>
  <c r="N192" i="6"/>
  <c r="N342" i="6"/>
  <c r="N490" i="6"/>
  <c r="N541" i="6"/>
  <c r="N33" i="6"/>
  <c r="N49" i="6"/>
  <c r="N32" i="6"/>
  <c r="N247" i="6"/>
  <c r="N544" i="6"/>
  <c r="N379" i="6"/>
  <c r="N78" i="6"/>
  <c r="N139" i="6"/>
  <c r="N225" i="6"/>
  <c r="N214" i="6"/>
  <c r="N281" i="6"/>
  <c r="N311" i="6"/>
  <c r="N285" i="6"/>
  <c r="N357" i="6"/>
  <c r="N402" i="6"/>
  <c r="N479" i="6"/>
  <c r="N515" i="6"/>
  <c r="N104" i="6"/>
  <c r="N105" i="6"/>
  <c r="N100" i="6"/>
  <c r="N233" i="6"/>
  <c r="N226" i="6"/>
  <c r="N272" i="6"/>
  <c r="N404" i="6"/>
  <c r="N401" i="6"/>
  <c r="N500" i="6"/>
  <c r="N394" i="6"/>
  <c r="N142" i="6"/>
  <c r="N267" i="6"/>
  <c r="N259" i="6"/>
  <c r="N537" i="6"/>
  <c r="N557" i="6"/>
  <c r="N525" i="6"/>
  <c r="N151" i="6"/>
  <c r="N72" i="6"/>
  <c r="N110" i="6"/>
  <c r="N166" i="6"/>
  <c r="N80" i="6"/>
  <c r="N170" i="6"/>
  <c r="N188" i="6"/>
  <c r="N230" i="6"/>
  <c r="N295" i="6"/>
  <c r="N351" i="6"/>
  <c r="N360" i="6"/>
  <c r="N126" i="6"/>
  <c r="N258" i="6"/>
  <c r="N251" i="6"/>
  <c r="N293" i="6"/>
  <c r="N446" i="6"/>
  <c r="N456" i="6"/>
  <c r="N536" i="6"/>
  <c r="N74" i="6"/>
  <c r="N160" i="6"/>
  <c r="N223" i="6"/>
  <c r="N308" i="6"/>
  <c r="N271" i="6"/>
  <c r="N406" i="6"/>
  <c r="N365" i="6"/>
  <c r="N531" i="6"/>
  <c r="N474" i="6"/>
  <c r="N200" i="6"/>
  <c r="N275" i="6"/>
  <c r="N449" i="6"/>
  <c r="N567" i="6"/>
  <c r="N364" i="6"/>
  <c r="N116" i="6"/>
  <c r="N222" i="6"/>
  <c r="N502" i="6"/>
  <c r="N315" i="6"/>
  <c r="N52" i="6"/>
  <c r="N59" i="6"/>
  <c r="N43" i="6"/>
  <c r="N40" i="6"/>
  <c r="N239" i="6"/>
  <c r="N427" i="6"/>
  <c r="N548" i="6"/>
  <c r="N475" i="6"/>
  <c r="AH34" i="4"/>
  <c r="AI34" i="4" s="1"/>
  <c r="O195" i="4"/>
  <c r="O528" i="4"/>
  <c r="O120" i="4"/>
  <c r="O441" i="4"/>
  <c r="O533" i="4"/>
  <c r="O668" i="4"/>
  <c r="O689" i="4"/>
  <c r="O67" i="4"/>
  <c r="O90" i="4"/>
  <c r="O55" i="4"/>
  <c r="O43" i="4"/>
  <c r="O140" i="4"/>
  <c r="O72" i="4"/>
  <c r="O164" i="4"/>
  <c r="O235" i="4"/>
  <c r="O87" i="4"/>
  <c r="O52" i="4"/>
  <c r="O35" i="4"/>
  <c r="O101" i="4"/>
  <c r="O153" i="4"/>
  <c r="O33" i="4"/>
  <c r="O79" i="4"/>
  <c r="O361" i="4"/>
  <c r="O321" i="4"/>
  <c r="O576" i="4"/>
  <c r="O99" i="4"/>
  <c r="O129" i="4"/>
  <c r="O280" i="4"/>
  <c r="O267" i="4"/>
  <c r="O314" i="4"/>
  <c r="O413" i="4"/>
  <c r="O136" i="4"/>
  <c r="O383" i="4"/>
  <c r="O422" i="4"/>
  <c r="O435" i="4"/>
  <c r="O450" i="4"/>
  <c r="O460" i="4"/>
  <c r="O481" i="4"/>
  <c r="O145" i="4"/>
  <c r="O240" i="4"/>
  <c r="O283" i="4"/>
  <c r="O468" i="4"/>
  <c r="O578" i="4"/>
  <c r="O103" i="4"/>
  <c r="O206" i="4"/>
  <c r="O279" i="4"/>
  <c r="O358" i="4"/>
  <c r="O430" i="4"/>
  <c r="O521" i="4"/>
  <c r="O487" i="4"/>
  <c r="O214" i="4"/>
  <c r="O295" i="4"/>
  <c r="O313" i="4"/>
  <c r="O440" i="4"/>
  <c r="O461" i="4"/>
  <c r="O125" i="4"/>
  <c r="O121" i="4"/>
  <c r="O210" i="4"/>
  <c r="O222" i="4"/>
  <c r="O326" i="4"/>
  <c r="O328" i="4"/>
  <c r="O418" i="4"/>
  <c r="O474" i="4"/>
  <c r="O519" i="4"/>
  <c r="O609" i="4"/>
  <c r="O643" i="4"/>
  <c r="O584" i="4"/>
  <c r="O134" i="4"/>
  <c r="O272" i="4"/>
  <c r="O381" i="4"/>
  <c r="O445" i="4"/>
  <c r="O632" i="4"/>
  <c r="O238" i="4"/>
  <c r="O587" i="4"/>
  <c r="O610" i="4"/>
  <c r="O453" i="4"/>
  <c r="O563" i="4"/>
  <c r="O669" i="4"/>
  <c r="O690" i="4"/>
  <c r="O219" i="4"/>
  <c r="O510" i="4"/>
  <c r="O652" i="4"/>
  <c r="O176" i="4"/>
  <c r="O264" i="4"/>
  <c r="O647" i="4"/>
  <c r="O721" i="4"/>
  <c r="O459" i="4"/>
  <c r="O142" i="4"/>
  <c r="O213" i="4"/>
  <c r="O119" i="4"/>
  <c r="O514" i="4"/>
  <c r="O330" i="4"/>
  <c r="O209" i="4"/>
  <c r="O473" i="4"/>
  <c r="O229" i="4"/>
  <c r="O693" i="4"/>
  <c r="O452" i="4"/>
  <c r="O81" i="4"/>
  <c r="O75" i="4"/>
  <c r="O152" i="4"/>
  <c r="O36" i="4"/>
  <c r="O54" i="4"/>
  <c r="O166" i="4"/>
  <c r="O86" i="4"/>
  <c r="O180" i="4"/>
  <c r="O63" i="4"/>
  <c r="O124" i="4"/>
  <c r="O117" i="4"/>
  <c r="O303" i="4"/>
  <c r="O157" i="4"/>
  <c r="O257" i="4"/>
  <c r="O340" i="4"/>
  <c r="O335" i="4"/>
  <c r="O342" i="4"/>
  <c r="O483" i="4"/>
  <c r="O471" i="4"/>
  <c r="O597" i="4"/>
  <c r="O607" i="4"/>
  <c r="O248" i="4"/>
  <c r="O346" i="4"/>
  <c r="O408" i="4"/>
  <c r="O553" i="4"/>
  <c r="O135" i="4"/>
  <c r="O348" i="4"/>
  <c r="O401" i="4"/>
  <c r="O482" i="4"/>
  <c r="O529" i="4"/>
  <c r="O202" i="4"/>
  <c r="O286" i="4"/>
  <c r="O299" i="4"/>
  <c r="O431" i="4"/>
  <c r="O520" i="4"/>
  <c r="O583" i="4"/>
  <c r="O550" i="4"/>
  <c r="O540" i="4"/>
  <c r="O171" i="4"/>
  <c r="O104" i="4"/>
  <c r="O305" i="4"/>
  <c r="O385" i="4"/>
  <c r="O439" i="4"/>
  <c r="O428" i="4"/>
  <c r="O497" i="4"/>
  <c r="O215" i="4"/>
  <c r="O400" i="4"/>
  <c r="O475" i="4"/>
  <c r="O122" i="4"/>
  <c r="O159" i="4"/>
  <c r="O212" i="4"/>
  <c r="O223" i="4"/>
  <c r="O300" i="4"/>
  <c r="O338" i="4"/>
  <c r="O344" i="4"/>
  <c r="O405" i="4"/>
  <c r="O438" i="4"/>
  <c r="O442" i="4"/>
  <c r="O484" i="4"/>
  <c r="O506" i="4"/>
  <c r="O463" i="4"/>
  <c r="O312" i="4"/>
  <c r="O618" i="4"/>
  <c r="O664" i="4"/>
  <c r="O684" i="4"/>
  <c r="O740" i="4"/>
  <c r="O644" i="4"/>
  <c r="O293" i="4"/>
  <c r="O386" i="4"/>
  <c r="O559" i="4"/>
  <c r="O555" i="4"/>
  <c r="O638" i="4"/>
  <c r="O727" i="4"/>
  <c r="O260" i="4"/>
  <c r="O675" i="4"/>
  <c r="O455" i="4"/>
  <c r="O564" i="4"/>
  <c r="O653" i="4"/>
  <c r="O74" i="4"/>
  <c r="O516" i="4"/>
  <c r="O612" i="4"/>
  <c r="O732" i="4"/>
  <c r="O175" i="4"/>
  <c r="O547" i="4"/>
  <c r="O585" i="4"/>
  <c r="O701" i="4"/>
  <c r="O737" i="4"/>
  <c r="O741" i="4"/>
  <c r="O673" i="4"/>
  <c r="O64" i="4"/>
  <c r="O78" i="4"/>
  <c r="O143" i="4"/>
  <c r="O334" i="4"/>
  <c r="O437" i="4"/>
  <c r="O133" i="4"/>
  <c r="O454" i="4"/>
  <c r="O736" i="4"/>
  <c r="O40" i="4"/>
  <c r="O84" i="4"/>
  <c r="O150" i="4"/>
  <c r="O179" i="4"/>
  <c r="O98" i="4"/>
  <c r="O97" i="4"/>
  <c r="O182" i="4"/>
  <c r="O194" i="4"/>
  <c r="O123" i="4"/>
  <c r="O226" i="4"/>
  <c r="O128" i="4"/>
  <c r="O100" i="4"/>
  <c r="O148" i="4"/>
  <c r="O246" i="4"/>
  <c r="O258" i="4"/>
  <c r="O351" i="4"/>
  <c r="O630" i="4"/>
  <c r="O281" i="4"/>
  <c r="O297" i="4"/>
  <c r="O366" i="4"/>
  <c r="O359" i="4"/>
  <c r="O496" i="4"/>
  <c r="O492" i="4"/>
  <c r="O109" i="4"/>
  <c r="O137" i="4"/>
  <c r="O288" i="4"/>
  <c r="O205" i="4"/>
  <c r="O374" i="4"/>
  <c r="O423" i="4"/>
  <c r="O498" i="4"/>
  <c r="O527" i="4"/>
  <c r="O287" i="4"/>
  <c r="O343" i="4"/>
  <c r="O350" i="4"/>
  <c r="O621" i="4"/>
  <c r="O172" i="4"/>
  <c r="O105" i="4"/>
  <c r="O221" i="4"/>
  <c r="O310" i="4"/>
  <c r="O458" i="4"/>
  <c r="O415" i="4"/>
  <c r="O404" i="4"/>
  <c r="O491" i="4"/>
  <c r="O34" i="4"/>
  <c r="O154" i="4"/>
  <c r="O239" i="4"/>
  <c r="O290" i="4"/>
  <c r="O269" i="4"/>
  <c r="O495" i="4"/>
  <c r="O712" i="4"/>
  <c r="O504" i="4"/>
  <c r="O579" i="4"/>
  <c r="O660" i="4"/>
  <c r="O347" i="4"/>
  <c r="O367" i="4"/>
  <c r="O387" i="4"/>
  <c r="O406" i="4"/>
  <c r="O635" i="4"/>
  <c r="O623" i="4"/>
  <c r="O681" i="4"/>
  <c r="O112" i="4"/>
  <c r="O232" i="4"/>
  <c r="O261" i="4"/>
  <c r="O523" i="4"/>
  <c r="O725" i="4"/>
  <c r="O729" i="4"/>
  <c r="O577" i="4"/>
  <c r="O517" i="4"/>
  <c r="O613" i="4"/>
  <c r="O633" i="4"/>
  <c r="O696" i="4"/>
  <c r="O184" i="4"/>
  <c r="O620" i="4"/>
  <c r="O548" i="4"/>
  <c r="O615" i="4"/>
  <c r="O646" i="4"/>
  <c r="O680" i="4"/>
  <c r="O339" i="4"/>
  <c r="O85" i="4"/>
  <c r="O49" i="4"/>
  <c r="O237" i="4"/>
  <c r="O393" i="4"/>
  <c r="O341" i="4"/>
  <c r="O545" i="4"/>
  <c r="O530" i="4"/>
  <c r="O365" i="4"/>
  <c r="O586" i="4"/>
  <c r="O562" i="4"/>
  <c r="O683" i="4"/>
  <c r="O631" i="4"/>
  <c r="O160" i="4"/>
  <c r="O130" i="4"/>
  <c r="O127" i="4"/>
  <c r="O162" i="4"/>
  <c r="O141" i="4"/>
  <c r="O50" i="4"/>
  <c r="O39" i="4"/>
  <c r="O106" i="4"/>
  <c r="O65" i="4"/>
  <c r="O102" i="4"/>
  <c r="O41" i="4"/>
  <c r="O68" i="4"/>
  <c r="O200" i="4"/>
  <c r="O114" i="4"/>
  <c r="O118" i="4"/>
  <c r="O69" i="4"/>
  <c r="O278" i="4"/>
  <c r="O309" i="4"/>
  <c r="O259" i="4"/>
  <c r="O317" i="4"/>
  <c r="O513" i="4"/>
  <c r="O479" i="4"/>
  <c r="O51" i="4"/>
  <c r="O325" i="4"/>
  <c r="O382" i="4"/>
  <c r="O486" i="4"/>
  <c r="O254" i="4"/>
  <c r="O292" i="4"/>
  <c r="O322" i="4"/>
  <c r="O336" i="4"/>
  <c r="O380" i="4"/>
  <c r="O446" i="4"/>
  <c r="O515" i="4"/>
  <c r="O605" i="4"/>
  <c r="O532" i="4"/>
  <c r="O57" i="4"/>
  <c r="O302" i="4"/>
  <c r="O167" i="4"/>
  <c r="O244" i="4"/>
  <c r="O362" i="4"/>
  <c r="O319" i="4"/>
  <c r="O465" i="4"/>
  <c r="O434" i="4"/>
  <c r="O289" i="4"/>
  <c r="O316" i="4"/>
  <c r="O357" i="4"/>
  <c r="O349" i="4"/>
  <c r="O447" i="4"/>
  <c r="O485" i="4"/>
  <c r="O201" i="4"/>
  <c r="O268" i="4"/>
  <c r="O355" i="4"/>
  <c r="O472" i="4"/>
  <c r="O606" i="4"/>
  <c r="O649" i="4"/>
  <c r="O641" i="4"/>
  <c r="O645" i="4"/>
  <c r="O724" i="4"/>
  <c r="O427" i="4"/>
  <c r="O731" i="4"/>
  <c r="O397" i="4"/>
  <c r="O425" i="4"/>
  <c r="O505" i="4"/>
  <c r="O542" i="4"/>
  <c r="O581" i="4"/>
  <c r="O654" i="4"/>
  <c r="O702" i="4"/>
  <c r="O294" i="4"/>
  <c r="O368" i="4"/>
  <c r="O388" i="4"/>
  <c r="O592" i="4"/>
  <c r="O711" i="4"/>
  <c r="O111" i="4"/>
  <c r="O315" i="4"/>
  <c r="O686" i="4"/>
  <c r="O549" i="4"/>
  <c r="O695" i="4"/>
  <c r="O700" i="4"/>
  <c r="O252" i="4"/>
  <c r="O389" i="4"/>
  <c r="O522" i="4"/>
  <c r="O570" i="4"/>
  <c r="O735" i="4"/>
  <c r="O738" i="4"/>
  <c r="O168" i="4"/>
  <c r="O296" i="4"/>
  <c r="O558" i="4"/>
  <c r="O568" i="4"/>
  <c r="O637" i="4"/>
  <c r="O694" i="4"/>
  <c r="O207" i="4"/>
  <c r="O503" i="4"/>
  <c r="O511" i="4"/>
  <c r="O211" i="4"/>
  <c r="O306" i="4"/>
  <c r="O705" i="4"/>
  <c r="O688" i="4"/>
  <c r="O552" i="4"/>
  <c r="O61" i="4"/>
  <c r="O38" i="4"/>
  <c r="O110" i="4"/>
  <c r="O156" i="4"/>
  <c r="O191" i="4"/>
  <c r="O173" i="4"/>
  <c r="O163" i="4"/>
  <c r="O158" i="4"/>
  <c r="O181" i="4"/>
  <c r="O47" i="4"/>
  <c r="O138" i="4"/>
  <c r="O89" i="4"/>
  <c r="O42" i="4"/>
  <c r="O147" i="4"/>
  <c r="O82" i="4"/>
  <c r="O146" i="4"/>
  <c r="O44" i="4"/>
  <c r="O88" i="4"/>
  <c r="O224" i="4"/>
  <c r="O394" i="4"/>
  <c r="O242" i="4"/>
  <c r="O255" i="4"/>
  <c r="O196" i="4"/>
  <c r="O277" i="4"/>
  <c r="O375" i="4"/>
  <c r="O371" i="4"/>
  <c r="O318" i="4"/>
  <c r="O274" i="4"/>
  <c r="O403" i="4"/>
  <c r="O531" i="4"/>
  <c r="O538" i="4"/>
  <c r="O71" i="4"/>
  <c r="O233" i="4"/>
  <c r="O308" i="4"/>
  <c r="O353" i="4"/>
  <c r="O352" i="4"/>
  <c r="O369" i="4"/>
  <c r="O414" i="4"/>
  <c r="O107" i="4"/>
  <c r="O169" i="4"/>
  <c r="O250" i="4"/>
  <c r="O247" i="4"/>
  <c r="O245" i="4"/>
  <c r="O345" i="4"/>
  <c r="O320" i="4"/>
  <c r="O263" i="4"/>
  <c r="O329" i="4"/>
  <c r="O416" i="4"/>
  <c r="O554" i="4"/>
  <c r="O490" i="4"/>
  <c r="O186" i="4"/>
  <c r="O208" i="4"/>
  <c r="O507" i="4"/>
  <c r="O661" i="4"/>
  <c r="O526" i="4"/>
  <c r="O508" i="4"/>
  <c r="O543" i="4"/>
  <c r="O658" i="4"/>
  <c r="O409" i="4"/>
  <c r="O598" i="4"/>
  <c r="O539" i="4"/>
  <c r="O665" i="4"/>
  <c r="O113" i="4"/>
  <c r="O629" i="4"/>
  <c r="O639" i="4"/>
  <c r="O651" i="4"/>
  <c r="O722" i="4"/>
  <c r="O390" i="4"/>
  <c r="O574" i="4"/>
  <c r="O571" i="4"/>
  <c r="O544" i="4"/>
  <c r="O648" i="4"/>
  <c r="O628" i="4"/>
  <c r="O715" i="4"/>
  <c r="O714" i="4"/>
  <c r="O616" i="4"/>
  <c r="O433" i="4"/>
  <c r="O536" i="4"/>
  <c r="O594" i="4"/>
  <c r="O626" i="4"/>
  <c r="O677" i="4"/>
  <c r="O679" i="4"/>
  <c r="O734" i="4"/>
  <c r="O241" i="4"/>
  <c r="O659" i="4"/>
  <c r="O720" i="4"/>
  <c r="O183" i="4"/>
  <c r="O331" i="4"/>
  <c r="O464" i="4"/>
  <c r="O619" i="4"/>
  <c r="O650" i="4"/>
  <c r="O717" i="4"/>
  <c r="O656" i="4"/>
  <c r="O77" i="4"/>
  <c r="O199" i="4"/>
  <c r="O363" i="4"/>
  <c r="O449" i="4"/>
  <c r="O132" i="4"/>
  <c r="O155" i="4"/>
  <c r="O360" i="4"/>
  <c r="O432" i="4"/>
  <c r="O602" i="4"/>
  <c r="O139" i="4"/>
  <c r="O95" i="4"/>
  <c r="O37" i="4"/>
  <c r="O126" i="4"/>
  <c r="O151" i="4"/>
  <c r="O178" i="4"/>
  <c r="O60" i="4"/>
  <c r="O62" i="4"/>
  <c r="O170" i="4"/>
  <c r="O174" i="4"/>
  <c r="O149" i="4"/>
  <c r="O217" i="4"/>
  <c r="O373" i="4"/>
  <c r="O402" i="4"/>
  <c r="O556" i="4"/>
  <c r="O593" i="4"/>
  <c r="O642" i="4"/>
  <c r="O243" i="4"/>
  <c r="O225" i="4"/>
  <c r="O197" i="4"/>
  <c r="O276" i="4"/>
  <c r="O379" i="4"/>
  <c r="O478" i="4"/>
  <c r="O518" i="4"/>
  <c r="O551" i="4"/>
  <c r="O262" i="4"/>
  <c r="O285" i="4"/>
  <c r="O275" i="4"/>
  <c r="O96" i="4"/>
  <c r="O301" i="4"/>
  <c r="O323" i="4"/>
  <c r="O333" i="4"/>
  <c r="O398" i="4"/>
  <c r="O419" i="4"/>
  <c r="O467" i="4"/>
  <c r="O589" i="4"/>
  <c r="O108" i="4"/>
  <c r="O187" i="4"/>
  <c r="O251" i="4"/>
  <c r="O220" i="4"/>
  <c r="O384" i="4"/>
  <c r="O271" i="4"/>
  <c r="O476" i="4"/>
  <c r="O59" i="4"/>
  <c r="O256" i="4"/>
  <c r="O364" i="4"/>
  <c r="O502" i="4"/>
  <c r="O477" i="4"/>
  <c r="O591" i="4"/>
  <c r="O569" i="4"/>
  <c r="O662" i="4"/>
  <c r="O682" i="4"/>
  <c r="O685" i="4"/>
  <c r="O708" i="4"/>
  <c r="O535" i="4"/>
  <c r="O667" i="4"/>
  <c r="O706" i="4"/>
  <c r="O698" i="4"/>
  <c r="O723" i="4"/>
  <c r="O728" i="4"/>
  <c r="O407" i="4"/>
  <c r="O410" i="4"/>
  <c r="O595" i="4"/>
  <c r="O541" i="4"/>
  <c r="O611" i="4"/>
  <c r="O608" i="4"/>
  <c r="O697" i="4"/>
  <c r="O672" i="4"/>
  <c r="O575" i="4"/>
  <c r="O713" i="4"/>
  <c r="O327" i="4"/>
  <c r="O429" i="4"/>
  <c r="O537" i="4"/>
  <c r="O703" i="4"/>
  <c r="O699" i="4"/>
  <c r="O253" i="4"/>
  <c r="O627" i="4"/>
  <c r="O185" i="4"/>
  <c r="O557" i="4"/>
  <c r="O663" i="4"/>
  <c r="O640" i="4"/>
  <c r="O625" i="4"/>
  <c r="O617" i="4"/>
  <c r="AH35" i="4"/>
  <c r="O444" i="4"/>
  <c r="O493" i="4"/>
  <c r="O501" i="4"/>
  <c r="O307" i="4"/>
  <c r="O509" i="4"/>
  <c r="O298" i="4"/>
  <c r="O726" i="4"/>
  <c r="O666" i="4"/>
  <c r="O337" i="4"/>
  <c r="O655" i="4"/>
  <c r="O94" i="4"/>
  <c r="O193" i="4"/>
  <c r="O188" i="4"/>
  <c r="O48" i="4"/>
  <c r="O234" i="4"/>
  <c r="O58" i="4"/>
  <c r="O70" i="4"/>
  <c r="O190" i="4"/>
  <c r="O399" i="4"/>
  <c r="O421" i="4"/>
  <c r="O372" i="4"/>
  <c r="O456" i="4"/>
  <c r="O436" i="4"/>
  <c r="O580" i="4"/>
  <c r="O165" i="4"/>
  <c r="O249" i="4"/>
  <c r="O236" i="4"/>
  <c r="O354" i="4"/>
  <c r="O311" i="4"/>
  <c r="O391" i="4"/>
  <c r="O396" i="4"/>
  <c r="O457" i="4"/>
  <c r="O426" i="4"/>
  <c r="O80" i="4"/>
  <c r="O480" i="4"/>
  <c r="O499" i="4"/>
  <c r="O524" i="4"/>
  <c r="O144" i="4"/>
  <c r="O231" i="4"/>
  <c r="O282" i="4"/>
  <c r="O377" i="4"/>
  <c r="O420" i="4"/>
  <c r="O590" i="4"/>
  <c r="O73" i="4"/>
  <c r="O131" i="4"/>
  <c r="O189" i="4"/>
  <c r="O417" i="4"/>
  <c r="O448" i="4"/>
  <c r="O488" i="4"/>
  <c r="O466" i="4"/>
  <c r="O494" i="4"/>
  <c r="O567" i="4"/>
  <c r="O66" i="4"/>
  <c r="O411" i="4"/>
  <c r="O500" i="4"/>
  <c r="O56" i="4"/>
  <c r="O115" i="4"/>
  <c r="O204" i="4"/>
  <c r="O291" i="4"/>
  <c r="O424" i="4"/>
  <c r="O604" i="4"/>
  <c r="O45" i="4"/>
  <c r="O566" i="4"/>
  <c r="O216" i="4"/>
  <c r="O489" i="4"/>
  <c r="O582" i="4"/>
  <c r="O600" i="4"/>
  <c r="O692" i="4"/>
  <c r="O198" i="4"/>
  <c r="O228" i="4"/>
  <c r="O599" i="4"/>
  <c r="O565" i="4"/>
  <c r="O624" i="4"/>
  <c r="O716" i="4"/>
  <c r="O691" i="4"/>
  <c r="O670" i="4"/>
  <c r="O709" i="4"/>
  <c r="O284" i="4"/>
  <c r="O561" i="4"/>
  <c r="O733" i="4"/>
  <c r="O395" i="4"/>
  <c r="O451" i="4"/>
  <c r="O512" i="4"/>
  <c r="O573" i="4"/>
  <c r="O718" i="4"/>
  <c r="O676" i="4"/>
  <c r="O356" i="4"/>
  <c r="O614" i="4"/>
  <c r="O622" i="4"/>
  <c r="O704" i="4"/>
  <c r="O443" i="4"/>
  <c r="O678" i="4"/>
  <c r="AX2" i="2"/>
  <c r="BA2" i="2"/>
  <c r="G339" i="2"/>
  <c r="H339" i="2" s="1"/>
  <c r="I339" i="2" s="1"/>
  <c r="G609" i="2"/>
  <c r="G620" i="2"/>
  <c r="H728" i="2"/>
  <c r="I728" i="2" s="1"/>
  <c r="G197" i="2"/>
  <c r="G324" i="2"/>
  <c r="H324" i="2" s="1"/>
  <c r="I324" i="2" s="1"/>
  <c r="R427" i="2"/>
  <c r="S427" i="2" s="1"/>
  <c r="G482" i="2"/>
  <c r="R506" i="2"/>
  <c r="S506" i="2" s="1"/>
  <c r="R562" i="2"/>
  <c r="S562" i="2" s="1"/>
  <c r="AY31" i="2"/>
  <c r="R118" i="2"/>
  <c r="S118" i="2" s="1"/>
  <c r="AY32" i="2"/>
  <c r="G71" i="2"/>
  <c r="H71" i="2" s="1"/>
  <c r="I71" i="2" s="1"/>
  <c r="AB387" i="2"/>
  <c r="G420" i="2"/>
  <c r="G40" i="2"/>
  <c r="H40" i="2" s="1"/>
  <c r="I40" i="2" s="1"/>
  <c r="G311" i="2"/>
  <c r="AY429" i="2"/>
  <c r="AY437" i="2"/>
  <c r="AY445" i="2"/>
  <c r="R420" i="2"/>
  <c r="S420" i="2" s="1"/>
  <c r="R552" i="2"/>
  <c r="S552" i="2" s="1"/>
  <c r="AY735" i="2"/>
  <c r="AY33" i="2"/>
  <c r="G105" i="2"/>
  <c r="H105" i="2" s="1"/>
  <c r="I105" i="2" s="1"/>
  <c r="AY145" i="2"/>
  <c r="R284" i="2"/>
  <c r="S284" i="2" s="1"/>
  <c r="H408" i="2"/>
  <c r="I408" i="2" s="1"/>
  <c r="G151" i="2"/>
  <c r="H151" i="2" s="1"/>
  <c r="I151" i="2" s="1"/>
  <c r="H197" i="2"/>
  <c r="I197" i="2" s="1"/>
  <c r="G298" i="2"/>
  <c r="G390" i="2"/>
  <c r="H390" i="2" s="1"/>
  <c r="I390" i="2" s="1"/>
  <c r="G457" i="2"/>
  <c r="H457" i="2" s="1"/>
  <c r="I457" i="2" s="1"/>
  <c r="R684" i="2"/>
  <c r="S684" i="2" s="1"/>
  <c r="AB259" i="2"/>
  <c r="AY289" i="2"/>
  <c r="AB263" i="2"/>
  <c r="AB275" i="2"/>
  <c r="AB279" i="2"/>
  <c r="G368" i="2"/>
  <c r="H368" i="2" s="1"/>
  <c r="I368" i="2" s="1"/>
  <c r="G720" i="2"/>
  <c r="H720" i="2" s="1"/>
  <c r="I720" i="2" s="1"/>
  <c r="R435" i="2"/>
  <c r="S435" i="2" s="1"/>
  <c r="G446" i="2"/>
  <c r="H446" i="2" s="1"/>
  <c r="I446" i="2" s="1"/>
  <c r="G587" i="2"/>
  <c r="H587" i="2" s="1"/>
  <c r="I587" i="2" s="1"/>
  <c r="AI70" i="2"/>
  <c r="H60" i="2"/>
  <c r="I60" i="2" s="1"/>
  <c r="AY133" i="2"/>
  <c r="G292" i="2"/>
  <c r="H292" i="2" s="1"/>
  <c r="I292" i="2" s="1"/>
  <c r="G320" i="2"/>
  <c r="H320" i="2" s="1"/>
  <c r="I320" i="2" s="1"/>
  <c r="R404" i="2"/>
  <c r="S404" i="2" s="1"/>
  <c r="G650" i="2"/>
  <c r="H650" i="2" s="1"/>
  <c r="I650" i="2" s="1"/>
  <c r="G627" i="2"/>
  <c r="H627" i="2" s="1"/>
  <c r="I627" i="2" s="1"/>
  <c r="R14" i="2"/>
  <c r="S14" i="2" s="1"/>
  <c r="G146" i="2"/>
  <c r="G52" i="2"/>
  <c r="AY80" i="2"/>
  <c r="G111" i="2"/>
  <c r="H111" i="2" s="1"/>
  <c r="I111" i="2" s="1"/>
  <c r="G394" i="2"/>
  <c r="H394" i="2" s="1"/>
  <c r="I394" i="2" s="1"/>
  <c r="AY434" i="2"/>
  <c r="G621" i="2"/>
  <c r="H621" i="2" s="1"/>
  <c r="I621" i="2" s="1"/>
  <c r="G655" i="2"/>
  <c r="H655" i="2" s="1"/>
  <c r="I655" i="2" s="1"/>
  <c r="G11" i="2"/>
  <c r="H13" i="2"/>
  <c r="I13" i="2" s="1"/>
  <c r="G189" i="2"/>
  <c r="H189" i="2" s="1"/>
  <c r="I189" i="2" s="1"/>
  <c r="G283" i="2"/>
  <c r="H283" i="2" s="1"/>
  <c r="I283" i="2" s="1"/>
  <c r="G344" i="2"/>
  <c r="H344" i="2" s="1"/>
  <c r="I344" i="2" s="1"/>
  <c r="G453" i="2"/>
  <c r="G480" i="2"/>
  <c r="G570" i="2"/>
  <c r="H570" i="2" s="1"/>
  <c r="I570" i="2" s="1"/>
  <c r="G578" i="2"/>
  <c r="R653" i="2"/>
  <c r="S653" i="2" s="1"/>
  <c r="G676" i="2"/>
  <c r="H676" i="2" s="1"/>
  <c r="I676" i="2" s="1"/>
  <c r="G70" i="2"/>
  <c r="H70" i="2" s="1"/>
  <c r="I70" i="2" s="1"/>
  <c r="G82" i="2"/>
  <c r="H82" i="2" s="1"/>
  <c r="I82" i="2" s="1"/>
  <c r="G103" i="2"/>
  <c r="G127" i="2"/>
  <c r="H127" i="2" s="1"/>
  <c r="I127" i="2" s="1"/>
  <c r="R132" i="2"/>
  <c r="S132" i="2" s="1"/>
  <c r="G211" i="2"/>
  <c r="H211" i="2" s="1"/>
  <c r="I211" i="2" s="1"/>
  <c r="R222" i="2"/>
  <c r="S222" i="2" s="1"/>
  <c r="R291" i="2"/>
  <c r="S291" i="2" s="1"/>
  <c r="AI450" i="2"/>
  <c r="G465" i="2"/>
  <c r="G488" i="2"/>
  <c r="R610" i="2"/>
  <c r="S610" i="2" s="1"/>
  <c r="R621" i="2"/>
  <c r="S621" i="2" s="1"/>
  <c r="G697" i="2"/>
  <c r="H697" i="2" s="1"/>
  <c r="I697" i="2" s="1"/>
  <c r="G727" i="2"/>
  <c r="H727" i="2" s="1"/>
  <c r="I727" i="2" s="1"/>
  <c r="G738" i="2"/>
  <c r="H738" i="2" s="1"/>
  <c r="I738" i="2" s="1"/>
  <c r="R6" i="2"/>
  <c r="S6" i="2" s="1"/>
  <c r="AY37" i="2"/>
  <c r="G23" i="2"/>
  <c r="H23" i="2" s="1"/>
  <c r="I23" i="2" s="1"/>
  <c r="BB82" i="2"/>
  <c r="G93" i="2"/>
  <c r="H93" i="2" s="1"/>
  <c r="I93" i="2" s="1"/>
  <c r="G117" i="2"/>
  <c r="H117" i="2" s="1"/>
  <c r="I117" i="2" s="1"/>
  <c r="G131" i="2"/>
  <c r="R241" i="2"/>
  <c r="S241" i="2" s="1"/>
  <c r="AB255" i="2"/>
  <c r="G267" i="2"/>
  <c r="G271" i="2"/>
  <c r="H271" i="2" s="1"/>
  <c r="I271" i="2" s="1"/>
  <c r="AY326" i="2"/>
  <c r="G395" i="2"/>
  <c r="H395" i="2" s="1"/>
  <c r="I395" i="2" s="1"/>
  <c r="G440" i="2"/>
  <c r="H440" i="2" s="1"/>
  <c r="I440" i="2" s="1"/>
  <c r="H481" i="2"/>
  <c r="I481" i="2" s="1"/>
  <c r="G605" i="2"/>
  <c r="H605" i="2" s="1"/>
  <c r="I605" i="2" s="1"/>
  <c r="G613" i="2"/>
  <c r="H613" i="2" s="1"/>
  <c r="I613" i="2" s="1"/>
  <c r="AA662" i="2"/>
  <c r="G639" i="2"/>
  <c r="G669" i="2"/>
  <c r="H669" i="2" s="1"/>
  <c r="I669" i="2" s="1"/>
  <c r="G677" i="2"/>
  <c r="H677" i="2" s="1"/>
  <c r="I677" i="2" s="1"/>
  <c r="R721" i="2"/>
  <c r="S721" i="2" s="1"/>
  <c r="AB721" i="2"/>
  <c r="H731" i="2"/>
  <c r="I731" i="2" s="1"/>
  <c r="G6" i="2"/>
  <c r="H6" i="2" s="1"/>
  <c r="I6" i="2" s="1"/>
  <c r="H10" i="2"/>
  <c r="I10" i="2" s="1"/>
  <c r="BB68" i="2"/>
  <c r="G75" i="2"/>
  <c r="H75" i="2" s="1"/>
  <c r="I75" i="2" s="1"/>
  <c r="R98" i="2"/>
  <c r="S98" i="2" s="1"/>
  <c r="G121" i="2"/>
  <c r="H121" i="2" s="1"/>
  <c r="I121" i="2" s="1"/>
  <c r="AY168" i="2"/>
  <c r="J145" i="2"/>
  <c r="G183" i="2"/>
  <c r="H183" i="2" s="1"/>
  <c r="I183" i="2" s="1"/>
  <c r="R253" i="2"/>
  <c r="S253" i="2" s="1"/>
  <c r="G291" i="2"/>
  <c r="H291" i="2" s="1"/>
  <c r="I291" i="2" s="1"/>
  <c r="G335" i="2"/>
  <c r="H335" i="2" s="1"/>
  <c r="I335" i="2" s="1"/>
  <c r="G342" i="2"/>
  <c r="H342" i="2" s="1"/>
  <c r="I342" i="2" s="1"/>
  <c r="G439" i="2"/>
  <c r="H505" i="2"/>
  <c r="I505" i="2" s="1"/>
  <c r="AY548" i="2"/>
  <c r="G614" i="2"/>
  <c r="H614" i="2" s="1"/>
  <c r="I614" i="2" s="1"/>
  <c r="G626" i="2"/>
  <c r="H626" i="2" s="1"/>
  <c r="I626" i="2" s="1"/>
  <c r="R629" i="2"/>
  <c r="S629" i="2" s="1"/>
  <c r="H641" i="2"/>
  <c r="I641" i="2" s="1"/>
  <c r="G670" i="2"/>
  <c r="H670" i="2" s="1"/>
  <c r="I670" i="2" s="1"/>
  <c r="R694" i="2"/>
  <c r="S694" i="2" s="1"/>
  <c r="AB697" i="2"/>
  <c r="R698" i="2"/>
  <c r="S698" i="2" s="1"/>
  <c r="AK48" i="2"/>
  <c r="R26" i="2"/>
  <c r="S26" i="2" s="1"/>
  <c r="G45" i="2"/>
  <c r="H45" i="2" s="1"/>
  <c r="I45" i="2" s="1"/>
  <c r="AK82" i="2"/>
  <c r="G101" i="2"/>
  <c r="H101" i="2" s="1"/>
  <c r="I101" i="2" s="1"/>
  <c r="AY105" i="2"/>
  <c r="G139" i="2"/>
  <c r="G172" i="2"/>
  <c r="H172" i="2" s="1"/>
  <c r="I172" i="2" s="1"/>
  <c r="R180" i="2"/>
  <c r="S180" i="2" s="1"/>
  <c r="G318" i="2"/>
  <c r="H318" i="2" s="1"/>
  <c r="I318" i="2" s="1"/>
  <c r="R350" i="2"/>
  <c r="S350" i="2" s="1"/>
  <c r="G373" i="2"/>
  <c r="G447" i="2"/>
  <c r="H447" i="2" s="1"/>
  <c r="I447" i="2" s="1"/>
  <c r="R501" i="2"/>
  <c r="S501" i="2" s="1"/>
  <c r="G515" i="2"/>
  <c r="H515" i="2" s="1"/>
  <c r="I515" i="2" s="1"/>
  <c r="G531" i="2"/>
  <c r="H531" i="2" s="1"/>
  <c r="I531" i="2" s="1"/>
  <c r="AY606" i="2"/>
  <c r="R599" i="2"/>
  <c r="S599" i="2" s="1"/>
  <c r="G656" i="2"/>
  <c r="H656" i="2" s="1"/>
  <c r="I656" i="2" s="1"/>
  <c r="G695" i="2"/>
  <c r="H695" i="2" s="1"/>
  <c r="I695" i="2" s="1"/>
  <c r="G698" i="2"/>
  <c r="H698" i="2" s="1"/>
  <c r="I698" i="2" s="1"/>
  <c r="G717" i="2"/>
  <c r="H717" i="2" s="1"/>
  <c r="I717" i="2" s="1"/>
  <c r="G735" i="2"/>
  <c r="H735" i="2" s="1"/>
  <c r="I735" i="2" s="1"/>
  <c r="R17" i="2"/>
  <c r="S17" i="2" s="1"/>
  <c r="AW25" i="2"/>
  <c r="AX25" i="2" s="1"/>
  <c r="G95" i="2"/>
  <c r="AB154" i="2"/>
  <c r="G203" i="2"/>
  <c r="H203" i="2" s="1"/>
  <c r="I203" i="2" s="1"/>
  <c r="G223" i="2"/>
  <c r="H223" i="2" s="1"/>
  <c r="I223" i="2" s="1"/>
  <c r="G265" i="2"/>
  <c r="H265" i="2" s="1"/>
  <c r="I265" i="2" s="1"/>
  <c r="AB271" i="2"/>
  <c r="AB395" i="2"/>
  <c r="R407" i="2"/>
  <c r="S407" i="2" s="1"/>
  <c r="G546" i="2"/>
  <c r="H546" i="2" s="1"/>
  <c r="I546" i="2" s="1"/>
  <c r="R554" i="2"/>
  <c r="S554" i="2" s="1"/>
  <c r="H578" i="2"/>
  <c r="I578" i="2" s="1"/>
  <c r="G596" i="2"/>
  <c r="H596" i="2" s="1"/>
  <c r="I596" i="2" s="1"/>
  <c r="R626" i="2"/>
  <c r="S626" i="2" s="1"/>
  <c r="G637" i="2"/>
  <c r="H637" i="2" s="1"/>
  <c r="I637" i="2" s="1"/>
  <c r="G645" i="2"/>
  <c r="H645" i="2" s="1"/>
  <c r="I645" i="2" s="1"/>
  <c r="R687" i="2"/>
  <c r="S687" i="2" s="1"/>
  <c r="G703" i="2"/>
  <c r="AB10" i="2"/>
  <c r="G46" i="2"/>
  <c r="H46" i="2" s="1"/>
  <c r="I46" i="2" s="1"/>
  <c r="G84" i="2"/>
  <c r="H84" i="2" s="1"/>
  <c r="I84" i="2" s="1"/>
  <c r="G173" i="2"/>
  <c r="H173" i="2" s="1"/>
  <c r="I173" i="2" s="1"/>
  <c r="R177" i="2"/>
  <c r="S177" i="2" s="1"/>
  <c r="G243" i="2"/>
  <c r="R252" i="2"/>
  <c r="S252" i="2" s="1"/>
  <c r="G315" i="2"/>
  <c r="H315" i="2" s="1"/>
  <c r="I315" i="2" s="1"/>
  <c r="AY400" i="2"/>
  <c r="R399" i="2"/>
  <c r="S399" i="2" s="1"/>
  <c r="R403" i="2"/>
  <c r="S403" i="2" s="1"/>
  <c r="R484" i="2"/>
  <c r="S484" i="2" s="1"/>
  <c r="R544" i="2"/>
  <c r="S544" i="2" s="1"/>
  <c r="R639" i="2"/>
  <c r="S639" i="2" s="1"/>
  <c r="G737" i="2"/>
  <c r="G35" i="2"/>
  <c r="H35" i="2" s="1"/>
  <c r="I35" i="2" s="1"/>
  <c r="R81" i="2"/>
  <c r="S81" i="2" s="1"/>
  <c r="H124" i="2"/>
  <c r="I124" i="2" s="1"/>
  <c r="G170" i="2"/>
  <c r="R240" i="2"/>
  <c r="S240" i="2" s="1"/>
  <c r="G289" i="2"/>
  <c r="H289" i="2" s="1"/>
  <c r="I289" i="2" s="1"/>
  <c r="G308" i="2"/>
  <c r="G323" i="2"/>
  <c r="H323" i="2" s="1"/>
  <c r="I323" i="2" s="1"/>
  <c r="G362" i="2"/>
  <c r="H362" i="2" s="1"/>
  <c r="I362" i="2" s="1"/>
  <c r="AB516" i="2"/>
  <c r="AB554" i="2"/>
  <c r="H571" i="2"/>
  <c r="I571" i="2" s="1"/>
  <c r="H601" i="2"/>
  <c r="I601" i="2" s="1"/>
  <c r="H609" i="2"/>
  <c r="I609" i="2" s="1"/>
  <c r="G612" i="2"/>
  <c r="H612" i="2" s="1"/>
  <c r="I612" i="2" s="1"/>
  <c r="G642" i="2"/>
  <c r="H642" i="2" s="1"/>
  <c r="I642" i="2" s="1"/>
  <c r="G661" i="2"/>
  <c r="G666" i="2"/>
  <c r="H666" i="2" s="1"/>
  <c r="I666" i="2" s="1"/>
  <c r="G668" i="2"/>
  <c r="H668" i="2" s="1"/>
  <c r="I668" i="2" s="1"/>
  <c r="AU721" i="2"/>
  <c r="G729" i="2"/>
  <c r="H729" i="2" s="1"/>
  <c r="I729" i="2" s="1"/>
  <c r="AS43" i="2"/>
  <c r="G4" i="2"/>
  <c r="H4" i="2" s="1"/>
  <c r="I4" i="2" s="1"/>
  <c r="G5" i="2"/>
  <c r="H5" i="2" s="1"/>
  <c r="I5" i="2" s="1"/>
  <c r="BB15" i="2"/>
  <c r="G37" i="2"/>
  <c r="G39" i="2"/>
  <c r="H39" i="2" s="1"/>
  <c r="I39" i="2" s="1"/>
  <c r="G43" i="2"/>
  <c r="H43" i="2" s="1"/>
  <c r="I43" i="2" s="1"/>
  <c r="G61" i="2"/>
  <c r="H61" i="2" s="1"/>
  <c r="I61" i="2" s="1"/>
  <c r="G120" i="2"/>
  <c r="H120" i="2" s="1"/>
  <c r="I120" i="2" s="1"/>
  <c r="G122" i="2"/>
  <c r="G136" i="2"/>
  <c r="AY334" i="2"/>
  <c r="H420" i="2"/>
  <c r="I420" i="2" s="1"/>
  <c r="AW430" i="2"/>
  <c r="AX430" i="2" s="1"/>
  <c r="AI693" i="2"/>
  <c r="AW61" i="2"/>
  <c r="AK92" i="2"/>
  <c r="AK328" i="2"/>
  <c r="AB720" i="2"/>
  <c r="AW720" i="2"/>
  <c r="AX720" i="2" s="1"/>
  <c r="AB14" i="2"/>
  <c r="G56" i="2"/>
  <c r="H56" i="2" s="1"/>
  <c r="I56" i="2" s="1"/>
  <c r="G59" i="2"/>
  <c r="H59" i="2" s="1"/>
  <c r="I59" i="2" s="1"/>
  <c r="AY98" i="2"/>
  <c r="G72" i="2"/>
  <c r="H72" i="2" s="1"/>
  <c r="I72" i="2" s="1"/>
  <c r="G109" i="2"/>
  <c r="AA162" i="2"/>
  <c r="AB139" i="2"/>
  <c r="AU633" i="2"/>
  <c r="AY130" i="2"/>
  <c r="G520" i="2"/>
  <c r="H520" i="2" s="1"/>
  <c r="I520" i="2" s="1"/>
  <c r="G519" i="2"/>
  <c r="H519" i="2" s="1"/>
  <c r="I519" i="2" s="1"/>
  <c r="AI31" i="2"/>
  <c r="X7" i="2"/>
  <c r="AY40" i="2"/>
  <c r="R37" i="2"/>
  <c r="S37" i="2" s="1"/>
  <c r="G53" i="2"/>
  <c r="G69" i="2"/>
  <c r="H69" i="2" s="1"/>
  <c r="I69" i="2" s="1"/>
  <c r="G79" i="2"/>
  <c r="H79" i="2" s="1"/>
  <c r="I79" i="2" s="1"/>
  <c r="G88" i="2"/>
  <c r="G99" i="2"/>
  <c r="R124" i="2"/>
  <c r="S124" i="2" s="1"/>
  <c r="G143" i="2"/>
  <c r="H143" i="2" s="1"/>
  <c r="I143" i="2" s="1"/>
  <c r="AB171" i="2"/>
  <c r="R235" i="2"/>
  <c r="S235" i="2" s="1"/>
  <c r="AK383" i="2"/>
  <c r="BB12" i="2"/>
  <c r="BD12" i="2" s="1"/>
  <c r="AI52" i="2"/>
  <c r="G25" i="2"/>
  <c r="H25" i="2" s="1"/>
  <c r="I25" i="2" s="1"/>
  <c r="AA75" i="2"/>
  <c r="AY96" i="2"/>
  <c r="R106" i="2"/>
  <c r="S106" i="2" s="1"/>
  <c r="AY107" i="2"/>
  <c r="G115" i="2"/>
  <c r="H115" i="2" s="1"/>
  <c r="I115" i="2" s="1"/>
  <c r="AY118" i="2"/>
  <c r="AY126" i="2"/>
  <c r="R135" i="2"/>
  <c r="S135" i="2" s="1"/>
  <c r="R139" i="2"/>
  <c r="S139" i="2" s="1"/>
  <c r="AY204" i="2"/>
  <c r="R176" i="2"/>
  <c r="S176" i="2" s="1"/>
  <c r="R224" i="2"/>
  <c r="S224" i="2" s="1"/>
  <c r="AW472" i="2"/>
  <c r="AX472" i="2" s="1"/>
  <c r="R537" i="2"/>
  <c r="S537" i="2" s="1"/>
  <c r="AY626" i="2"/>
  <c r="R605" i="2"/>
  <c r="S605" i="2" s="1"/>
  <c r="R386" i="2"/>
  <c r="S386" i="2" s="1"/>
  <c r="AA32" i="2"/>
  <c r="AA37" i="2"/>
  <c r="BB11" i="2"/>
  <c r="AB12" i="2"/>
  <c r="G33" i="2"/>
  <c r="H33" i="2" s="1"/>
  <c r="I33" i="2" s="1"/>
  <c r="G42" i="2"/>
  <c r="H42" i="2" s="1"/>
  <c r="I42" i="2" s="1"/>
  <c r="G68" i="2"/>
  <c r="H68" i="2" s="1"/>
  <c r="I68" i="2" s="1"/>
  <c r="R77" i="2"/>
  <c r="S77" i="2" s="1"/>
  <c r="R127" i="2"/>
  <c r="S127" i="2" s="1"/>
  <c r="G140" i="2"/>
  <c r="AK312" i="2"/>
  <c r="AY416" i="2"/>
  <c r="R387" i="2"/>
  <c r="S387" i="2" s="1"/>
  <c r="AY444" i="2"/>
  <c r="R416" i="2"/>
  <c r="S416" i="2" s="1"/>
  <c r="AW507" i="2"/>
  <c r="G36" i="2"/>
  <c r="H36" i="2" s="1"/>
  <c r="I36" i="2" s="1"/>
  <c r="AB42" i="2"/>
  <c r="G78" i="2"/>
  <c r="H78" i="2" s="1"/>
  <c r="I78" i="2" s="1"/>
  <c r="AI107" i="2"/>
  <c r="G83" i="2"/>
  <c r="H83" i="2" s="1"/>
  <c r="I83" i="2" s="1"/>
  <c r="G94" i="2"/>
  <c r="H94" i="2" s="1"/>
  <c r="I94" i="2" s="1"/>
  <c r="G110" i="2"/>
  <c r="H110" i="2" s="1"/>
  <c r="I110" i="2" s="1"/>
  <c r="R119" i="2"/>
  <c r="S119" i="2" s="1"/>
  <c r="G125" i="2"/>
  <c r="H125" i="2" s="1"/>
  <c r="I125" i="2" s="1"/>
  <c r="G138" i="2"/>
  <c r="G141" i="2"/>
  <c r="H141" i="2" s="1"/>
  <c r="I141" i="2" s="1"/>
  <c r="AK377" i="2"/>
  <c r="AI696" i="2"/>
  <c r="G207" i="2"/>
  <c r="H207" i="2" s="1"/>
  <c r="I207" i="2" s="1"/>
  <c r="AB211" i="2"/>
  <c r="G255" i="2"/>
  <c r="G259" i="2"/>
  <c r="H259" i="2" s="1"/>
  <c r="I259" i="2" s="1"/>
  <c r="G279" i="2"/>
  <c r="AA329" i="2"/>
  <c r="AA333" i="2"/>
  <c r="G306" i="2"/>
  <c r="H306" i="2" s="1"/>
  <c r="I306" i="2" s="1"/>
  <c r="G330" i="2"/>
  <c r="H330" i="2" s="1"/>
  <c r="I330" i="2" s="1"/>
  <c r="R372" i="2"/>
  <c r="S372" i="2" s="1"/>
  <c r="G375" i="2"/>
  <c r="H375" i="2" s="1"/>
  <c r="I375" i="2" s="1"/>
  <c r="G398" i="2"/>
  <c r="H398" i="2" s="1"/>
  <c r="I398" i="2" s="1"/>
  <c r="G402" i="2"/>
  <c r="H402" i="2" s="1"/>
  <c r="I402" i="2" s="1"/>
  <c r="R418" i="2"/>
  <c r="S418" i="2" s="1"/>
  <c r="G478" i="2"/>
  <c r="H478" i="2" s="1"/>
  <c r="I478" i="2" s="1"/>
  <c r="R541" i="2"/>
  <c r="S541" i="2" s="1"/>
  <c r="G558" i="2"/>
  <c r="H558" i="2" s="1"/>
  <c r="I558" i="2" s="1"/>
  <c r="AK599" i="2"/>
  <c r="G594" i="2"/>
  <c r="H594" i="2" s="1"/>
  <c r="I594" i="2" s="1"/>
  <c r="AA630" i="2"/>
  <c r="AA642" i="2"/>
  <c r="R632" i="2"/>
  <c r="S632" i="2" s="1"/>
  <c r="R642" i="2"/>
  <c r="S642" i="2" s="1"/>
  <c r="G647" i="2"/>
  <c r="H647" i="2" s="1"/>
  <c r="I647" i="2" s="1"/>
  <c r="R651" i="2"/>
  <c r="S651" i="2" s="1"/>
  <c r="G660" i="2"/>
  <c r="H660" i="2" s="1"/>
  <c r="I660" i="2" s="1"/>
  <c r="AK693" i="2"/>
  <c r="AK705" i="2"/>
  <c r="R692" i="2"/>
  <c r="S692" i="2" s="1"/>
  <c r="G710" i="2"/>
  <c r="H710" i="2" s="1"/>
  <c r="I710" i="2" s="1"/>
  <c r="G231" i="2"/>
  <c r="H231" i="2" s="1"/>
  <c r="I231" i="2" s="1"/>
  <c r="G273" i="2"/>
  <c r="H273" i="2" s="1"/>
  <c r="I273" i="2" s="1"/>
  <c r="AA320" i="2"/>
  <c r="G296" i="2"/>
  <c r="H296" i="2" s="1"/>
  <c r="I296" i="2" s="1"/>
  <c r="G299" i="2"/>
  <c r="H299" i="2" s="1"/>
  <c r="I299" i="2" s="1"/>
  <c r="AA355" i="2"/>
  <c r="AI361" i="2"/>
  <c r="G340" i="2"/>
  <c r="H340" i="2" s="1"/>
  <c r="I340" i="2" s="1"/>
  <c r="G354" i="2"/>
  <c r="H354" i="2" s="1"/>
  <c r="I354" i="2" s="1"/>
  <c r="G406" i="2"/>
  <c r="H406" i="2" s="1"/>
  <c r="I406" i="2" s="1"/>
  <c r="G418" i="2"/>
  <c r="H418" i="2" s="1"/>
  <c r="I418" i="2" s="1"/>
  <c r="R430" i="2"/>
  <c r="S430" i="2" s="1"/>
  <c r="R461" i="2"/>
  <c r="S461" i="2" s="1"/>
  <c r="G470" i="2"/>
  <c r="H470" i="2" s="1"/>
  <c r="I470" i="2" s="1"/>
  <c r="G496" i="2"/>
  <c r="H496" i="2" s="1"/>
  <c r="I496" i="2" s="1"/>
  <c r="G499" i="2"/>
  <c r="H499" i="2" s="1"/>
  <c r="I499" i="2" s="1"/>
  <c r="G516" i="2"/>
  <c r="H516" i="2" s="1"/>
  <c r="I516" i="2" s="1"/>
  <c r="G532" i="2"/>
  <c r="H532" i="2" s="1"/>
  <c r="I532" i="2" s="1"/>
  <c r="G562" i="2"/>
  <c r="AB573" i="2"/>
  <c r="AB594" i="2"/>
  <c r="R595" i="2"/>
  <c r="S595" i="2" s="1"/>
  <c r="R627" i="2"/>
  <c r="S627" i="2" s="1"/>
  <c r="R631" i="2"/>
  <c r="S631" i="2" s="1"/>
  <c r="AI699" i="2"/>
  <c r="G692" i="2"/>
  <c r="G707" i="2"/>
  <c r="H707" i="2" s="1"/>
  <c r="I707" i="2" s="1"/>
  <c r="R150" i="2"/>
  <c r="S150" i="2" s="1"/>
  <c r="AW150" i="2"/>
  <c r="G153" i="2"/>
  <c r="AB159" i="2"/>
  <c r="G166" i="2"/>
  <c r="H166" i="2" s="1"/>
  <c r="I166" i="2" s="1"/>
  <c r="G204" i="2"/>
  <c r="H204" i="2" s="1"/>
  <c r="I204" i="2" s="1"/>
  <c r="AW215" i="2"/>
  <c r="AX215" i="2" s="1"/>
  <c r="G226" i="2"/>
  <c r="H226" i="2" s="1"/>
  <c r="I226" i="2" s="1"/>
  <c r="R232" i="2"/>
  <c r="S232" i="2" s="1"/>
  <c r="G287" i="2"/>
  <c r="G293" i="2"/>
  <c r="H293" i="2" s="1"/>
  <c r="I293" i="2" s="1"/>
  <c r="AI355" i="2"/>
  <c r="G331" i="2"/>
  <c r="H331" i="2" s="1"/>
  <c r="I331" i="2" s="1"/>
  <c r="G387" i="2"/>
  <c r="H387" i="2" s="1"/>
  <c r="I387" i="2" s="1"/>
  <c r="AS387" i="2"/>
  <c r="R391" i="2"/>
  <c r="S391" i="2" s="1"/>
  <c r="G403" i="2"/>
  <c r="H403" i="2" s="1"/>
  <c r="I403" i="2" s="1"/>
  <c r="G421" i="2"/>
  <c r="H421" i="2" s="1"/>
  <c r="I421" i="2" s="1"/>
  <c r="H477" i="2"/>
  <c r="I477" i="2" s="1"/>
  <c r="H480" i="2"/>
  <c r="I480" i="2" s="1"/>
  <c r="R488" i="2"/>
  <c r="S488" i="2" s="1"/>
  <c r="AB532" i="2"/>
  <c r="H593" i="2"/>
  <c r="I593" i="2" s="1"/>
  <c r="G630" i="2"/>
  <c r="AU660" i="2"/>
  <c r="AI694" i="2"/>
  <c r="G667" i="2"/>
  <c r="H667" i="2" s="1"/>
  <c r="I667" i="2" s="1"/>
  <c r="R691" i="2"/>
  <c r="S691" i="2" s="1"/>
  <c r="G699" i="2"/>
  <c r="H699" i="2" s="1"/>
  <c r="I699" i="2" s="1"/>
  <c r="G711" i="2"/>
  <c r="H711" i="2" s="1"/>
  <c r="I711" i="2" s="1"/>
  <c r="G156" i="2"/>
  <c r="G174" i="2"/>
  <c r="H174" i="2" s="1"/>
  <c r="I174" i="2" s="1"/>
  <c r="G219" i="2"/>
  <c r="H219" i="2" s="1"/>
  <c r="I219" i="2" s="1"/>
  <c r="AA259" i="2"/>
  <c r="AK296" i="2"/>
  <c r="AK300" i="2"/>
  <c r="G284" i="2"/>
  <c r="H284" i="2" s="1"/>
  <c r="I284" i="2" s="1"/>
  <c r="G319" i="2"/>
  <c r="H319" i="2" s="1"/>
  <c r="I319" i="2" s="1"/>
  <c r="G365" i="2"/>
  <c r="H365" i="2" s="1"/>
  <c r="I365" i="2" s="1"/>
  <c r="AB403" i="2"/>
  <c r="R409" i="2"/>
  <c r="S409" i="2" s="1"/>
  <c r="G441" i="2"/>
  <c r="AB457" i="2"/>
  <c r="AY474" i="2"/>
  <c r="G512" i="2"/>
  <c r="H512" i="2" s="1"/>
  <c r="I512" i="2" s="1"/>
  <c r="R512" i="2"/>
  <c r="S512" i="2" s="1"/>
  <c r="R524" i="2"/>
  <c r="S524" i="2" s="1"/>
  <c r="G528" i="2"/>
  <c r="H528" i="2" s="1"/>
  <c r="I528" i="2" s="1"/>
  <c r="G539" i="2"/>
  <c r="H539" i="2" s="1"/>
  <c r="I539" i="2" s="1"/>
  <c r="R551" i="2"/>
  <c r="S551" i="2" s="1"/>
  <c r="G583" i="2"/>
  <c r="H583" i="2" s="1"/>
  <c r="I583" i="2" s="1"/>
  <c r="AY618" i="2"/>
  <c r="H599" i="2"/>
  <c r="I599" i="2" s="1"/>
  <c r="AS600" i="2"/>
  <c r="G622" i="2"/>
  <c r="G680" i="2"/>
  <c r="H680" i="2" s="1"/>
  <c r="I680" i="2" s="1"/>
  <c r="G704" i="2"/>
  <c r="AW707" i="2"/>
  <c r="AX707" i="2" s="1"/>
  <c r="G715" i="2"/>
  <c r="H715" i="2" s="1"/>
  <c r="I715" i="2" s="1"/>
  <c r="H146" i="2"/>
  <c r="I146" i="2" s="1"/>
  <c r="G209" i="2"/>
  <c r="H209" i="2" s="1"/>
  <c r="I209" i="2" s="1"/>
  <c r="R226" i="2"/>
  <c r="S226" i="2" s="1"/>
  <c r="AB241" i="2"/>
  <c r="H254" i="2"/>
  <c r="I254" i="2" s="1"/>
  <c r="G281" i="2"/>
  <c r="H281" i="2" s="1"/>
  <c r="I281" i="2" s="1"/>
  <c r="AA315" i="2"/>
  <c r="G300" i="2"/>
  <c r="H300" i="2" s="1"/>
  <c r="I300" i="2" s="1"/>
  <c r="G304" i="2"/>
  <c r="H304" i="2" s="1"/>
  <c r="I304" i="2" s="1"/>
  <c r="G370" i="2"/>
  <c r="H370" i="2" s="1"/>
  <c r="I370" i="2" s="1"/>
  <c r="G381" i="2"/>
  <c r="H381" i="2" s="1"/>
  <c r="I381" i="2" s="1"/>
  <c r="G400" i="2"/>
  <c r="H400" i="2" s="1"/>
  <c r="I400" i="2" s="1"/>
  <c r="G404" i="2"/>
  <c r="H404" i="2" s="1"/>
  <c r="I404" i="2" s="1"/>
  <c r="G409" i="2"/>
  <c r="H409" i="2" s="1"/>
  <c r="I409" i="2" s="1"/>
  <c r="G422" i="2"/>
  <c r="H422" i="2" s="1"/>
  <c r="I422" i="2" s="1"/>
  <c r="G426" i="2"/>
  <c r="H426" i="2" s="1"/>
  <c r="I426" i="2" s="1"/>
  <c r="G448" i="2"/>
  <c r="H448" i="2" s="1"/>
  <c r="I448" i="2" s="1"/>
  <c r="R450" i="2"/>
  <c r="S450" i="2" s="1"/>
  <c r="H488" i="2"/>
  <c r="I488" i="2" s="1"/>
  <c r="G629" i="2"/>
  <c r="H629" i="2" s="1"/>
  <c r="I629" i="2" s="1"/>
  <c r="AI679" i="2"/>
  <c r="AI697" i="2"/>
  <c r="G675" i="2"/>
  <c r="H675" i="2" s="1"/>
  <c r="I675" i="2" s="1"/>
  <c r="AB683" i="2"/>
  <c r="G702" i="2"/>
  <c r="H702" i="2" s="1"/>
  <c r="I702" i="2" s="1"/>
  <c r="H704" i="2"/>
  <c r="I704" i="2" s="1"/>
  <c r="G708" i="2"/>
  <c r="H708" i="2" s="1"/>
  <c r="I708" i="2" s="1"/>
  <c r="H737" i="2"/>
  <c r="I737" i="2" s="1"/>
  <c r="G215" i="2"/>
  <c r="H215" i="2" s="1"/>
  <c r="I215" i="2" s="1"/>
  <c r="AY217" i="2"/>
  <c r="AY220" i="2"/>
  <c r="G230" i="2"/>
  <c r="H230" i="2" s="1"/>
  <c r="I230" i="2" s="1"/>
  <c r="AY330" i="2"/>
  <c r="G326" i="2"/>
  <c r="H326" i="2" s="1"/>
  <c r="I326" i="2" s="1"/>
  <c r="AW367" i="2"/>
  <c r="AX367" i="2" s="1"/>
  <c r="AY411" i="2"/>
  <c r="R385" i="2"/>
  <c r="S385" i="2" s="1"/>
  <c r="AS386" i="2"/>
  <c r="AA419" i="2"/>
  <c r="G430" i="2"/>
  <c r="H430" i="2" s="1"/>
  <c r="I430" i="2" s="1"/>
  <c r="G485" i="2"/>
  <c r="H485" i="2" s="1"/>
  <c r="I485" i="2" s="1"/>
  <c r="G491" i="2"/>
  <c r="H491" i="2" s="1"/>
  <c r="I491" i="2" s="1"/>
  <c r="R504" i="2"/>
  <c r="S504" i="2" s="1"/>
  <c r="G511" i="2"/>
  <c r="G560" i="2"/>
  <c r="G568" i="2"/>
  <c r="H568" i="2" s="1"/>
  <c r="I568" i="2" s="1"/>
  <c r="R609" i="2"/>
  <c r="S609" i="2" s="1"/>
  <c r="R638" i="2"/>
  <c r="S638" i="2" s="1"/>
  <c r="G653" i="2"/>
  <c r="H653" i="2" s="1"/>
  <c r="I653" i="2" s="1"/>
  <c r="AI695" i="2"/>
  <c r="AA708" i="2"/>
  <c r="AA724" i="2"/>
  <c r="G705" i="2"/>
  <c r="H705" i="2" s="1"/>
  <c r="I705" i="2" s="1"/>
  <c r="G152" i="2"/>
  <c r="H152" i="2" s="1"/>
  <c r="I152" i="2" s="1"/>
  <c r="G154" i="2"/>
  <c r="H154" i="2" s="1"/>
  <c r="I154" i="2" s="1"/>
  <c r="G180" i="2"/>
  <c r="H180" i="2" s="1"/>
  <c r="I180" i="2" s="1"/>
  <c r="G261" i="2"/>
  <c r="H261" i="2" s="1"/>
  <c r="I261" i="2" s="1"/>
  <c r="AB267" i="2"/>
  <c r="G275" i="2"/>
  <c r="G285" i="2"/>
  <c r="H285" i="2" s="1"/>
  <c r="I285" i="2" s="1"/>
  <c r="H298" i="2"/>
  <c r="I298" i="2" s="1"/>
  <c r="H311" i="2"/>
  <c r="I311" i="2" s="1"/>
  <c r="AA342" i="2"/>
  <c r="G377" i="2"/>
  <c r="H377" i="2" s="1"/>
  <c r="I377" i="2" s="1"/>
  <c r="G382" i="2"/>
  <c r="H382" i="2" s="1"/>
  <c r="I382" i="2" s="1"/>
  <c r="G410" i="2"/>
  <c r="H410" i="2" s="1"/>
  <c r="I410" i="2" s="1"/>
  <c r="G449" i="2"/>
  <c r="H449" i="2" s="1"/>
  <c r="I449" i="2" s="1"/>
  <c r="G459" i="2"/>
  <c r="H459" i="2" s="1"/>
  <c r="I459" i="2" s="1"/>
  <c r="R543" i="2"/>
  <c r="S543" i="2" s="1"/>
  <c r="G572" i="2"/>
  <c r="G576" i="2"/>
  <c r="H576" i="2" s="1"/>
  <c r="I576" i="2" s="1"/>
  <c r="G611" i="2"/>
  <c r="H611" i="2" s="1"/>
  <c r="I611" i="2" s="1"/>
  <c r="G625" i="2"/>
  <c r="H625" i="2" s="1"/>
  <c r="I625" i="2" s="1"/>
  <c r="G659" i="2"/>
  <c r="G662" i="2"/>
  <c r="H662" i="2" s="1"/>
  <c r="I662" i="2" s="1"/>
  <c r="G665" i="2"/>
  <c r="H665" i="2" s="1"/>
  <c r="I665" i="2" s="1"/>
  <c r="G678" i="2"/>
  <c r="H678" i="2" s="1"/>
  <c r="I678" i="2" s="1"/>
  <c r="R682" i="2"/>
  <c r="S682" i="2" s="1"/>
  <c r="R683" i="2"/>
  <c r="S683" i="2" s="1"/>
  <c r="G709" i="2"/>
  <c r="H709" i="2" s="1"/>
  <c r="I709" i="2" s="1"/>
  <c r="G713" i="2"/>
  <c r="H713" i="2" s="1"/>
  <c r="I713" i="2" s="1"/>
  <c r="G722" i="2"/>
  <c r="H722" i="2" s="1"/>
  <c r="I722" i="2" s="1"/>
  <c r="AB168" i="2"/>
  <c r="AS168" i="2"/>
  <c r="AS8" i="2"/>
  <c r="X8" i="2"/>
  <c r="AW8" i="2"/>
  <c r="AX8" i="2" s="1"/>
  <c r="AB8" i="2"/>
  <c r="AU8" i="2"/>
  <c r="AS348" i="2"/>
  <c r="AU348" i="2"/>
  <c r="AW109" i="2"/>
  <c r="AU109" i="2"/>
  <c r="AS3" i="2"/>
  <c r="U3" i="2"/>
  <c r="AW3" i="2"/>
  <c r="AB3" i="2"/>
  <c r="AU3" i="2"/>
  <c r="AB4" i="2"/>
  <c r="AU4" i="2"/>
  <c r="AB118" i="2"/>
  <c r="AU118" i="2"/>
  <c r="AK41" i="2"/>
  <c r="R66" i="2"/>
  <c r="S66" i="2" s="1"/>
  <c r="AW93" i="2"/>
  <c r="AX93" i="2" s="1"/>
  <c r="AB93" i="2"/>
  <c r="AU93" i="2"/>
  <c r="AI97" i="2"/>
  <c r="R161" i="2"/>
  <c r="S161" i="2" s="1"/>
  <c r="R164" i="2"/>
  <c r="S164" i="2" s="1"/>
  <c r="AS202" i="2"/>
  <c r="H11" i="2"/>
  <c r="I11" i="2" s="1"/>
  <c r="AI34" i="2"/>
  <c r="AI54" i="2"/>
  <c r="AY53" i="2"/>
  <c r="AA140" i="2"/>
  <c r="BB7" i="2"/>
  <c r="H53" i="2"/>
  <c r="I53" i="2" s="1"/>
  <c r="AA83" i="2"/>
  <c r="AA99" i="2"/>
  <c r="AI105" i="2"/>
  <c r="R87" i="2"/>
  <c r="S87" i="2" s="1"/>
  <c r="BB86" i="2"/>
  <c r="AA131" i="2"/>
  <c r="H103" i="2"/>
  <c r="I103" i="2" s="1"/>
  <c r="AW135" i="2"/>
  <c r="AX135" i="2" s="1"/>
  <c r="AB135" i="2"/>
  <c r="AS135" i="2"/>
  <c r="R192" i="2"/>
  <c r="S192" i="2" s="1"/>
  <c r="AY192" i="2"/>
  <c r="G199" i="2"/>
  <c r="H199" i="2" s="1"/>
  <c r="I199" i="2" s="1"/>
  <c r="G198" i="2"/>
  <c r="H198" i="2" s="1"/>
  <c r="I198" i="2" s="1"/>
  <c r="AB350" i="2"/>
  <c r="AU350" i="2"/>
  <c r="AS415" i="2"/>
  <c r="AW519" i="2"/>
  <c r="AX519" i="2" s="1"/>
  <c r="AS519" i="2"/>
  <c r="G523" i="2"/>
  <c r="H523" i="2" s="1"/>
  <c r="I523" i="2" s="1"/>
  <c r="G524" i="2"/>
  <c r="H524" i="2" s="1"/>
  <c r="I524" i="2" s="1"/>
  <c r="AI731" i="2"/>
  <c r="AU198" i="2"/>
  <c r="AS198" i="2"/>
  <c r="R244" i="2"/>
  <c r="S244" i="2" s="1"/>
  <c r="R245" i="2"/>
  <c r="S245" i="2" s="1"/>
  <c r="AB287" i="2"/>
  <c r="AU287" i="2"/>
  <c r="AS287" i="2"/>
  <c r="AK358" i="2"/>
  <c r="AW54" i="2"/>
  <c r="BB138" i="2"/>
  <c r="BB78" i="2"/>
  <c r="BD78" i="2" s="1"/>
  <c r="BB74" i="2"/>
  <c r="BB49" i="2"/>
  <c r="BD49" i="2" s="1"/>
  <c r="BB29" i="2"/>
  <c r="R24" i="2"/>
  <c r="S24" i="2" s="1"/>
  <c r="BB9" i="2"/>
  <c r="R13" i="2"/>
  <c r="S13" i="2" s="1"/>
  <c r="AB100" i="2"/>
  <c r="AW124" i="2"/>
  <c r="AX124" i="2" s="1"/>
  <c r="R131" i="2"/>
  <c r="S131" i="2" s="1"/>
  <c r="AY160" i="2"/>
  <c r="AB167" i="2"/>
  <c r="AA207" i="2"/>
  <c r="AI36" i="2"/>
  <c r="G9" i="2"/>
  <c r="H9" i="2" s="1"/>
  <c r="I9" i="2" s="1"/>
  <c r="BB10" i="2"/>
  <c r="BD10" i="2" s="1"/>
  <c r="AI40" i="2"/>
  <c r="R12" i="2"/>
  <c r="S12" i="2" s="1"/>
  <c r="G14" i="2"/>
  <c r="H14" i="2" s="1"/>
  <c r="I14" i="2" s="1"/>
  <c r="AI50" i="2"/>
  <c r="AI56" i="2"/>
  <c r="AA72" i="2"/>
  <c r="BB64" i="2"/>
  <c r="BD64" i="2" s="1"/>
  <c r="AK108" i="2"/>
  <c r="AI117" i="2"/>
  <c r="H95" i="2"/>
  <c r="I95" i="2" s="1"/>
  <c r="AS97" i="2"/>
  <c r="AB97" i="2"/>
  <c r="AI129" i="2"/>
  <c r="H131" i="2"/>
  <c r="I131" i="2" s="1"/>
  <c r="H139" i="2"/>
  <c r="I139" i="2" s="1"/>
  <c r="AA203" i="2"/>
  <c r="AB132" i="2"/>
  <c r="AI113" i="2"/>
  <c r="G112" i="2"/>
  <c r="H112" i="2" s="1"/>
  <c r="I112" i="2" s="1"/>
  <c r="G113" i="2"/>
  <c r="H113" i="2" s="1"/>
  <c r="I113" i="2" s="1"/>
  <c r="AK54" i="2"/>
  <c r="AI60" i="2"/>
  <c r="AK57" i="2"/>
  <c r="AI46" i="2"/>
  <c r="AI73" i="2"/>
  <c r="AY66" i="2"/>
  <c r="AA70" i="2"/>
  <c r="R90" i="2"/>
  <c r="S90" i="2" s="1"/>
  <c r="G3" i="2"/>
  <c r="H3" i="2" s="1"/>
  <c r="I3" i="2" s="1"/>
  <c r="BB5" i="2"/>
  <c r="BB13" i="2"/>
  <c r="BD13" i="2" s="1"/>
  <c r="AY46" i="2"/>
  <c r="AI47" i="2"/>
  <c r="R19" i="2"/>
  <c r="S19" i="2" s="1"/>
  <c r="R23" i="2"/>
  <c r="S23" i="2" s="1"/>
  <c r="AS25" i="2"/>
  <c r="AU25" i="2"/>
  <c r="X25" i="2"/>
  <c r="G31" i="2"/>
  <c r="H31" i="2" s="1"/>
  <c r="I31" i="2" s="1"/>
  <c r="AY35" i="2"/>
  <c r="H37" i="2"/>
  <c r="I37" i="2" s="1"/>
  <c r="G38" i="2"/>
  <c r="H38" i="2" s="1"/>
  <c r="I38" i="2" s="1"/>
  <c r="AA69" i="2"/>
  <c r="BB41" i="2"/>
  <c r="BB42" i="2"/>
  <c r="AK79" i="2"/>
  <c r="R53" i="2"/>
  <c r="S53" i="2" s="1"/>
  <c r="AI109" i="2"/>
  <c r="AB98" i="2"/>
  <c r="AB116" i="2"/>
  <c r="AB119" i="2"/>
  <c r="AU119" i="2"/>
  <c r="AU170" i="2"/>
  <c r="R193" i="2"/>
  <c r="S193" i="2" s="1"/>
  <c r="AW204" i="2"/>
  <c r="AY209" i="2"/>
  <c r="AY213" i="2"/>
  <c r="AW220" i="2"/>
  <c r="AX220" i="2" s="1"/>
  <c r="AY248" i="2"/>
  <c r="R249" i="2"/>
  <c r="S249" i="2" s="1"/>
  <c r="R248" i="2"/>
  <c r="S248" i="2" s="1"/>
  <c r="AA281" i="2"/>
  <c r="AI49" i="2"/>
  <c r="AK70" i="2"/>
  <c r="AA93" i="2"/>
  <c r="G98" i="2"/>
  <c r="G97" i="2"/>
  <c r="H97" i="2" s="1"/>
  <c r="I97" i="2" s="1"/>
  <c r="AS132" i="2"/>
  <c r="R138" i="2"/>
  <c r="S138" i="2" s="1"/>
  <c r="AU169" i="2"/>
  <c r="AB169" i="2"/>
  <c r="AS169" i="2"/>
  <c r="AY212" i="2"/>
  <c r="AU214" i="2"/>
  <c r="AS214" i="2"/>
  <c r="AS495" i="2"/>
  <c r="AW495" i="2"/>
  <c r="AS706" i="2"/>
  <c r="AI37" i="2"/>
  <c r="BB23" i="2"/>
  <c r="BD23" i="2" s="1"/>
  <c r="AA81" i="2"/>
  <c r="R16" i="2"/>
  <c r="S16" i="2" s="1"/>
  <c r="AY45" i="2"/>
  <c r="G29" i="2"/>
  <c r="H29" i="2" s="1"/>
  <c r="I29" i="2" s="1"/>
  <c r="AI86" i="2"/>
  <c r="AI111" i="2"/>
  <c r="AY84" i="2"/>
  <c r="R85" i="2"/>
  <c r="S85" i="2" s="1"/>
  <c r="AU133" i="2"/>
  <c r="AA31" i="2"/>
  <c r="R7" i="2"/>
  <c r="S7" i="2" s="1"/>
  <c r="R8" i="2"/>
  <c r="S8" i="2" s="1"/>
  <c r="AA38" i="2"/>
  <c r="BB14" i="2"/>
  <c r="BB21" i="2"/>
  <c r="AI57" i="2"/>
  <c r="AW31" i="2"/>
  <c r="AX31" i="2" s="1"/>
  <c r="AI69" i="2"/>
  <c r="G44" i="2"/>
  <c r="H44" i="2" s="1"/>
  <c r="I44" i="2" s="1"/>
  <c r="AI74" i="2"/>
  <c r="AS59" i="2"/>
  <c r="G62" i="2"/>
  <c r="H62" i="2" s="1"/>
  <c r="I62" i="2" s="1"/>
  <c r="R62" i="2"/>
  <c r="S62" i="2" s="1"/>
  <c r="AY62" i="2"/>
  <c r="R73" i="2"/>
  <c r="S73" i="2" s="1"/>
  <c r="BB97" i="2"/>
  <c r="AI127" i="2"/>
  <c r="AI132" i="2"/>
  <c r="AY149" i="2"/>
  <c r="AW151" i="2"/>
  <c r="AX151" i="2" s="1"/>
  <c r="AS151" i="2"/>
  <c r="AY153" i="2"/>
  <c r="AU190" i="2"/>
  <c r="AS190" i="2"/>
  <c r="AW199" i="2"/>
  <c r="AX199" i="2" s="1"/>
  <c r="AU199" i="2"/>
  <c r="AI32" i="2"/>
  <c r="AI39" i="2"/>
  <c r="AU12" i="2"/>
  <c r="AI81" i="2"/>
  <c r="AA94" i="2"/>
  <c r="BB6" i="2"/>
  <c r="R25" i="2"/>
  <c r="S25" i="2" s="1"/>
  <c r="AY56" i="2"/>
  <c r="BB27" i="2"/>
  <c r="BD27" i="2" s="1"/>
  <c r="R27" i="2"/>
  <c r="S27" i="2" s="1"/>
  <c r="AA58" i="2"/>
  <c r="BB32" i="2"/>
  <c r="BD32" i="2" s="1"/>
  <c r="AI33" i="2"/>
  <c r="AI35" i="2"/>
  <c r="G8" i="2"/>
  <c r="H8" i="2" s="1"/>
  <c r="I8" i="2" s="1"/>
  <c r="AI38" i="2"/>
  <c r="R10" i="2"/>
  <c r="S10" i="2" s="1"/>
  <c r="G12" i="2"/>
  <c r="H12" i="2" s="1"/>
  <c r="I12" i="2" s="1"/>
  <c r="AI41" i="2"/>
  <c r="AI44" i="2"/>
  <c r="AI48" i="2"/>
  <c r="AA52" i="2"/>
  <c r="G26" i="2"/>
  <c r="H26" i="2" s="1"/>
  <c r="I26" i="2" s="1"/>
  <c r="BB26" i="2"/>
  <c r="AI62" i="2"/>
  <c r="AA65" i="2"/>
  <c r="AY43" i="2"/>
  <c r="AY72" i="2"/>
  <c r="AW46" i="2"/>
  <c r="AX46" i="2" s="1"/>
  <c r="AY76" i="2"/>
  <c r="G50" i="2"/>
  <c r="H50" i="2" s="1"/>
  <c r="I50" i="2" s="1"/>
  <c r="G51" i="2"/>
  <c r="H51" i="2" s="1"/>
  <c r="I51" i="2" s="1"/>
  <c r="H52" i="2"/>
  <c r="I52" i="2" s="1"/>
  <c r="H54" i="2"/>
  <c r="I54" i="2" s="1"/>
  <c r="AK87" i="2"/>
  <c r="AA90" i="2"/>
  <c r="G65" i="2"/>
  <c r="H65" i="2" s="1"/>
  <c r="I65" i="2" s="1"/>
  <c r="H74" i="2"/>
  <c r="I74" i="2" s="1"/>
  <c r="AA106" i="2"/>
  <c r="G86" i="2"/>
  <c r="H86" i="2" s="1"/>
  <c r="I86" i="2" s="1"/>
  <c r="H88" i="2"/>
  <c r="I88" i="2" s="1"/>
  <c r="G96" i="2"/>
  <c r="H96" i="2" s="1"/>
  <c r="I96" i="2" s="1"/>
  <c r="R115" i="2"/>
  <c r="S115" i="2" s="1"/>
  <c r="G147" i="2"/>
  <c r="H147" i="2" s="1"/>
  <c r="I147" i="2" s="1"/>
  <c r="R165" i="2"/>
  <c r="S165" i="2" s="1"/>
  <c r="AS166" i="2"/>
  <c r="AW166" i="2"/>
  <c r="G181" i="2"/>
  <c r="H181" i="2" s="1"/>
  <c r="I181" i="2" s="1"/>
  <c r="G182" i="2"/>
  <c r="H182" i="2" s="1"/>
  <c r="I182" i="2" s="1"/>
  <c r="R185" i="2"/>
  <c r="S185" i="2" s="1"/>
  <c r="AY205" i="2"/>
  <c r="AW221" i="2"/>
  <c r="AX221" i="2" s="1"/>
  <c r="AK268" i="2"/>
  <c r="H246" i="2"/>
  <c r="I246" i="2" s="1"/>
  <c r="AI53" i="2"/>
  <c r="BB25" i="2"/>
  <c r="BD25" i="2" s="1"/>
  <c r="G27" i="2"/>
  <c r="H27" i="2" s="1"/>
  <c r="I27" i="2" s="1"/>
  <c r="AA66" i="2"/>
  <c r="AY69" i="2"/>
  <c r="AI72" i="2"/>
  <c r="AK75" i="2"/>
  <c r="G47" i="2"/>
  <c r="H47" i="2" s="1"/>
  <c r="I47" i="2" s="1"/>
  <c r="AI77" i="2"/>
  <c r="BB50" i="2"/>
  <c r="AA80" i="2"/>
  <c r="AA84" i="2"/>
  <c r="AA87" i="2"/>
  <c r="AK93" i="2"/>
  <c r="G66" i="2"/>
  <c r="H66" i="2" s="1"/>
  <c r="I66" i="2" s="1"/>
  <c r="AK95" i="2"/>
  <c r="AK102" i="2"/>
  <c r="AK103" i="2"/>
  <c r="AI124" i="2"/>
  <c r="H99" i="2"/>
  <c r="I99" i="2" s="1"/>
  <c r="AI135" i="2"/>
  <c r="H109" i="2"/>
  <c r="I109" i="2" s="1"/>
  <c r="AA157" i="2"/>
  <c r="G132" i="2"/>
  <c r="H132" i="2" s="1"/>
  <c r="I132" i="2" s="1"/>
  <c r="AA166" i="2"/>
  <c r="H138" i="2"/>
  <c r="I138" i="2" s="1"/>
  <c r="AA173" i="2"/>
  <c r="R145" i="2"/>
  <c r="S145" i="2" s="1"/>
  <c r="R146" i="2"/>
  <c r="S146" i="2" s="1"/>
  <c r="H153" i="2"/>
  <c r="I153" i="2" s="1"/>
  <c r="AA186" i="2"/>
  <c r="AY188" i="2"/>
  <c r="AA196" i="2"/>
  <c r="AA200" i="2"/>
  <c r="G238" i="2"/>
  <c r="H238" i="2" s="1"/>
  <c r="I238" i="2" s="1"/>
  <c r="AK306" i="2"/>
  <c r="AI320" i="2"/>
  <c r="AI323" i="2"/>
  <c r="AI347" i="2"/>
  <c r="AW337" i="2"/>
  <c r="AX337" i="2" s="1"/>
  <c r="AY383" i="2"/>
  <c r="AI55" i="2"/>
  <c r="BB33" i="2"/>
  <c r="BD33" i="2" s="1"/>
  <c r="BB34" i="2"/>
  <c r="AA64" i="2"/>
  <c r="AI65" i="2"/>
  <c r="AA68" i="2"/>
  <c r="AY41" i="2"/>
  <c r="AA71" i="2"/>
  <c r="G48" i="2"/>
  <c r="H48" i="2" s="1"/>
  <c r="I48" i="2" s="1"/>
  <c r="AI78" i="2"/>
  <c r="AY51" i="2"/>
  <c r="AI85" i="2"/>
  <c r="BB57" i="2"/>
  <c r="AI89" i="2"/>
  <c r="AA91" i="2"/>
  <c r="AI94" i="2"/>
  <c r="AI103" i="2"/>
  <c r="AK130" i="2"/>
  <c r="AI133" i="2"/>
  <c r="AA136" i="2"/>
  <c r="AY112" i="2"/>
  <c r="AA154" i="2"/>
  <c r="R134" i="2"/>
  <c r="S134" i="2" s="1"/>
  <c r="AA164" i="2"/>
  <c r="R142" i="2"/>
  <c r="S142" i="2" s="1"/>
  <c r="R143" i="2"/>
  <c r="S143" i="2" s="1"/>
  <c r="G145" i="2"/>
  <c r="H145" i="2" s="1"/>
  <c r="I145" i="2" s="1"/>
  <c r="AH145" i="2"/>
  <c r="AI165" i="2" s="1"/>
  <c r="AK175" i="2"/>
  <c r="G148" i="2"/>
  <c r="H155" i="2"/>
  <c r="I155" i="2" s="1"/>
  <c r="AI187" i="2"/>
  <c r="AY159" i="2"/>
  <c r="AA199" i="2"/>
  <c r="AY195" i="2"/>
  <c r="G214" i="2"/>
  <c r="H214" i="2" s="1"/>
  <c r="I214" i="2" s="1"/>
  <c r="G213" i="2"/>
  <c r="H213" i="2" s="1"/>
  <c r="I213" i="2" s="1"/>
  <c r="G235" i="2"/>
  <c r="G251" i="2"/>
  <c r="H251" i="2" s="1"/>
  <c r="I251" i="2" s="1"/>
  <c r="AK284" i="2"/>
  <c r="AA285" i="2"/>
  <c r="AK290" i="2"/>
  <c r="AA305" i="2"/>
  <c r="AI353" i="2"/>
  <c r="AW325" i="2"/>
  <c r="AX325" i="2" s="1"/>
  <c r="AI64" i="2"/>
  <c r="AK65" i="2"/>
  <c r="AI68" i="2"/>
  <c r="AK78" i="2"/>
  <c r="AK83" i="2"/>
  <c r="G55" i="2"/>
  <c r="H55" i="2" s="1"/>
  <c r="I55" i="2" s="1"/>
  <c r="G58" i="2"/>
  <c r="H58" i="2" s="1"/>
  <c r="I58" i="2" s="1"/>
  <c r="BB58" i="2"/>
  <c r="BD58" i="2" s="1"/>
  <c r="AA88" i="2"/>
  <c r="G76" i="2"/>
  <c r="H76" i="2" s="1"/>
  <c r="I76" i="2" s="1"/>
  <c r="R79" i="2"/>
  <c r="S79" i="2" s="1"/>
  <c r="G80" i="2"/>
  <c r="H80" i="2" s="1"/>
  <c r="I80" i="2" s="1"/>
  <c r="AY88" i="2"/>
  <c r="AI123" i="2"/>
  <c r="AY127" i="2"/>
  <c r="AA128" i="2"/>
  <c r="AK141" i="2"/>
  <c r="R123" i="2"/>
  <c r="S123" i="2" s="1"/>
  <c r="G130" i="2"/>
  <c r="H130" i="2" s="1"/>
  <c r="I130" i="2" s="1"/>
  <c r="G137" i="2"/>
  <c r="H137" i="2" s="1"/>
  <c r="I137" i="2" s="1"/>
  <c r="AY183" i="2"/>
  <c r="R154" i="2"/>
  <c r="S154" i="2" s="1"/>
  <c r="R159" i="2"/>
  <c r="S159" i="2" s="1"/>
  <c r="G162" i="2"/>
  <c r="H162" i="2" s="1"/>
  <c r="I162" i="2" s="1"/>
  <c r="AU182" i="2"/>
  <c r="AS182" i="2"/>
  <c r="G194" i="2"/>
  <c r="R195" i="2"/>
  <c r="S195" i="2" s="1"/>
  <c r="AI229" i="2"/>
  <c r="AU211" i="2"/>
  <c r="AK278" i="2"/>
  <c r="AA279" i="2"/>
  <c r="AW317" i="2"/>
  <c r="AX317" i="2" s="1"/>
  <c r="AY318" i="2"/>
  <c r="AA60" i="2"/>
  <c r="G32" i="2"/>
  <c r="H32" i="2" s="1"/>
  <c r="I32" i="2" s="1"/>
  <c r="AA67" i="2"/>
  <c r="AA73" i="2"/>
  <c r="AI82" i="2"/>
  <c r="AK91" i="2"/>
  <c r="G64" i="2"/>
  <c r="H64" i="2" s="1"/>
  <c r="I64" i="2" s="1"/>
  <c r="AI98" i="2"/>
  <c r="R70" i="2"/>
  <c r="S70" i="2" s="1"/>
  <c r="AA100" i="2"/>
  <c r="G87" i="2"/>
  <c r="H87" i="2" s="1"/>
  <c r="I87" i="2" s="1"/>
  <c r="G89" i="2"/>
  <c r="H89" i="2" s="1"/>
  <c r="I89" i="2" s="1"/>
  <c r="G91" i="2"/>
  <c r="H91" i="2" s="1"/>
  <c r="I91" i="2" s="1"/>
  <c r="AI128" i="2"/>
  <c r="G102" i="2"/>
  <c r="H102" i="2" s="1"/>
  <c r="I102" i="2" s="1"/>
  <c r="G104" i="2"/>
  <c r="H104" i="2" s="1"/>
  <c r="I104" i="2" s="1"/>
  <c r="G116" i="2"/>
  <c r="H116" i="2" s="1"/>
  <c r="I116" i="2" s="1"/>
  <c r="G123" i="2"/>
  <c r="H123" i="2" s="1"/>
  <c r="I123" i="2" s="1"/>
  <c r="G133" i="2"/>
  <c r="H133" i="2" s="1"/>
  <c r="I133" i="2" s="1"/>
  <c r="G144" i="2"/>
  <c r="AA188" i="2"/>
  <c r="AK221" i="2"/>
  <c r="R211" i="2"/>
  <c r="S211" i="2" s="1"/>
  <c r="R236" i="2"/>
  <c r="S236" i="2" s="1"/>
  <c r="AA282" i="2"/>
  <c r="AB253" i="2"/>
  <c r="AK294" i="2"/>
  <c r="AI342" i="2"/>
  <c r="AW341" i="2"/>
  <c r="AX341" i="2" s="1"/>
  <c r="AU373" i="2"/>
  <c r="AW378" i="2"/>
  <c r="AS378" i="2"/>
  <c r="G302" i="2"/>
  <c r="H302" i="2" s="1"/>
  <c r="I302" i="2" s="1"/>
  <c r="G303" i="2"/>
  <c r="H303" i="2" s="1"/>
  <c r="I303" i="2" s="1"/>
  <c r="AK332" i="2"/>
  <c r="AK336" i="2"/>
  <c r="AY421" i="2"/>
  <c r="AK86" i="2"/>
  <c r="AI90" i="2"/>
  <c r="AI95" i="2"/>
  <c r="AK100" i="2"/>
  <c r="AK106" i="2"/>
  <c r="AK110" i="2"/>
  <c r="AI115" i="2"/>
  <c r="AI119" i="2"/>
  <c r="AU152" i="2"/>
  <c r="AU160" i="2"/>
  <c r="AY175" i="2"/>
  <c r="AY208" i="2"/>
  <c r="R179" i="2"/>
  <c r="S179" i="2" s="1"/>
  <c r="R184" i="2"/>
  <c r="S184" i="2" s="1"/>
  <c r="AY184" i="2"/>
  <c r="R187" i="2"/>
  <c r="S187" i="2" s="1"/>
  <c r="G190" i="2"/>
  <c r="H190" i="2" s="1"/>
  <c r="I190" i="2" s="1"/>
  <c r="AY201" i="2"/>
  <c r="AK282" i="2"/>
  <c r="AA283" i="2"/>
  <c r="AY391" i="2"/>
  <c r="AK183" i="2"/>
  <c r="AI216" i="2"/>
  <c r="AK238" i="2"/>
  <c r="G218" i="2"/>
  <c r="H218" i="2" s="1"/>
  <c r="I218" i="2" s="1"/>
  <c r="AK263" i="2"/>
  <c r="AK265" i="2"/>
  <c r="AK288" i="2"/>
  <c r="H279" i="2"/>
  <c r="I279" i="2" s="1"/>
  <c r="AI309" i="2"/>
  <c r="H287" i="2"/>
  <c r="I287" i="2" s="1"/>
  <c r="AA326" i="2"/>
  <c r="AA336" i="2"/>
  <c r="AI339" i="2"/>
  <c r="AI344" i="2"/>
  <c r="AA364" i="2"/>
  <c r="AA372" i="2"/>
  <c r="AA349" i="2"/>
  <c r="AW363" i="2"/>
  <c r="H373" i="2"/>
  <c r="I373" i="2" s="1"/>
  <c r="G202" i="2"/>
  <c r="H202" i="2" s="1"/>
  <c r="I202" i="2" s="1"/>
  <c r="G206" i="2"/>
  <c r="H206" i="2" s="1"/>
  <c r="I206" i="2" s="1"/>
  <c r="G212" i="2"/>
  <c r="H212" i="2" s="1"/>
  <c r="I212" i="2" s="1"/>
  <c r="G216" i="2"/>
  <c r="H216" i="2" s="1"/>
  <c r="I216" i="2" s="1"/>
  <c r="G239" i="2"/>
  <c r="H239" i="2" s="1"/>
  <c r="I239" i="2" s="1"/>
  <c r="AK271" i="2"/>
  <c r="G250" i="2"/>
  <c r="H250" i="2" s="1"/>
  <c r="I250" i="2" s="1"/>
  <c r="AA284" i="2"/>
  <c r="AK286" i="2"/>
  <c r="AA287" i="2"/>
  <c r="AK292" i="2"/>
  <c r="G277" i="2"/>
  <c r="H277" i="2" s="1"/>
  <c r="I277" i="2" s="1"/>
  <c r="AK320" i="2"/>
  <c r="AA324" i="2"/>
  <c r="AK329" i="2"/>
  <c r="AA330" i="2"/>
  <c r="AA334" i="2"/>
  <c r="AA340" i="2"/>
  <c r="AK324" i="2"/>
  <c r="AK367" i="2"/>
  <c r="AB374" i="2"/>
  <c r="R520" i="2"/>
  <c r="S520" i="2" s="1"/>
  <c r="AB537" i="2"/>
  <c r="R158" i="2"/>
  <c r="S158" i="2" s="1"/>
  <c r="G163" i="2"/>
  <c r="H163" i="2" s="1"/>
  <c r="I163" i="2" s="1"/>
  <c r="AS173" i="2"/>
  <c r="AK226" i="2"/>
  <c r="G208" i="2"/>
  <c r="H208" i="2" s="1"/>
  <c r="I208" i="2" s="1"/>
  <c r="G227" i="2"/>
  <c r="H227" i="2" s="1"/>
  <c r="I227" i="2" s="1"/>
  <c r="AB232" i="2"/>
  <c r="G247" i="2"/>
  <c r="H247" i="2" s="1"/>
  <c r="I247" i="2" s="1"/>
  <c r="AK281" i="2"/>
  <c r="G257" i="2"/>
  <c r="H257" i="2" s="1"/>
  <c r="I257" i="2" s="1"/>
  <c r="G263" i="2"/>
  <c r="H263" i="2" s="1"/>
  <c r="I263" i="2" s="1"/>
  <c r="AI293" i="2"/>
  <c r="AK298" i="2"/>
  <c r="AA321" i="2"/>
  <c r="AW293" i="2"/>
  <c r="AI327" i="2"/>
  <c r="G307" i="2"/>
  <c r="H307" i="2" s="1"/>
  <c r="I307" i="2" s="1"/>
  <c r="AI340" i="2"/>
  <c r="AI343" i="2"/>
  <c r="AW321" i="2"/>
  <c r="AY322" i="2"/>
  <c r="AY338" i="2"/>
  <c r="AA375" i="2"/>
  <c r="AA382" i="2"/>
  <c r="AB416" i="2"/>
  <c r="AS416" i="2"/>
  <c r="R485" i="2"/>
  <c r="S485" i="2" s="1"/>
  <c r="AU540" i="2"/>
  <c r="AS540" i="2"/>
  <c r="AA180" i="2"/>
  <c r="AA185" i="2"/>
  <c r="AS172" i="2"/>
  <c r="G178" i="2"/>
  <c r="AK188" i="2"/>
  <c r="G186" i="2"/>
  <c r="G191" i="2"/>
  <c r="H191" i="2" s="1"/>
  <c r="I191" i="2" s="1"/>
  <c r="G200" i="2"/>
  <c r="H200" i="2" s="1"/>
  <c r="I200" i="2" s="1"/>
  <c r="G201" i="2"/>
  <c r="H201" i="2" s="1"/>
  <c r="I201" i="2" s="1"/>
  <c r="AK264" i="2"/>
  <c r="AY240" i="2"/>
  <c r="AK274" i="2"/>
  <c r="AB249" i="2"/>
  <c r="G269" i="2"/>
  <c r="H269" i="2" s="1"/>
  <c r="I269" i="2" s="1"/>
  <c r="H275" i="2"/>
  <c r="I275" i="2" s="1"/>
  <c r="AK310" i="2"/>
  <c r="AA314" i="2"/>
  <c r="G286" i="2"/>
  <c r="H286" i="2" s="1"/>
  <c r="I286" i="2" s="1"/>
  <c r="G294" i="2"/>
  <c r="H294" i="2" s="1"/>
  <c r="I294" i="2" s="1"/>
  <c r="G295" i="2"/>
  <c r="H295" i="2" s="1"/>
  <c r="I295" i="2" s="1"/>
  <c r="AA325" i="2"/>
  <c r="AA338" i="2"/>
  <c r="AK340" i="2"/>
  <c r="AI346" i="2"/>
  <c r="AK348" i="2"/>
  <c r="AA352" i="2"/>
  <c r="AK356" i="2"/>
  <c r="AA337" i="2"/>
  <c r="AK370" i="2"/>
  <c r="G360" i="2"/>
  <c r="H360" i="2" s="1"/>
  <c r="I360" i="2" s="1"/>
  <c r="G361" i="2"/>
  <c r="H361" i="2" s="1"/>
  <c r="I361" i="2" s="1"/>
  <c r="AA450" i="2"/>
  <c r="AW487" i="2"/>
  <c r="AX487" i="2" s="1"/>
  <c r="AS487" i="2"/>
  <c r="AU533" i="2"/>
  <c r="AA297" i="2"/>
  <c r="AI311" i="2"/>
  <c r="AI319" i="2"/>
  <c r="AI331" i="2"/>
  <c r="AI338" i="2"/>
  <c r="AA341" i="2"/>
  <c r="AK346" i="2"/>
  <c r="AI349" i="2"/>
  <c r="AW329" i="2"/>
  <c r="AX329" i="2" s="1"/>
  <c r="AK344" i="2"/>
  <c r="AW345" i="2"/>
  <c r="AX345" i="2" s="1"/>
  <c r="AK504" i="2"/>
  <c r="AU494" i="2"/>
  <c r="AW503" i="2"/>
  <c r="AX503" i="2" s="1"/>
  <c r="AK180" i="2"/>
  <c r="AA189" i="2"/>
  <c r="H169" i="2"/>
  <c r="I169" i="2" s="1"/>
  <c r="AB172" i="2"/>
  <c r="AW172" i="2"/>
  <c r="AX172" i="2" s="1"/>
  <c r="R215" i="2"/>
  <c r="S215" i="2" s="1"/>
  <c r="G234" i="2"/>
  <c r="H234" i="2" s="1"/>
  <c r="I234" i="2" s="1"/>
  <c r="H243" i="2"/>
  <c r="I243" i="2" s="1"/>
  <c r="AI273" i="2"/>
  <c r="AA280" i="2"/>
  <c r="H255" i="2"/>
  <c r="I255" i="2" s="1"/>
  <c r="H267" i="2"/>
  <c r="I267" i="2" s="1"/>
  <c r="AK302" i="2"/>
  <c r="AK308" i="2"/>
  <c r="AA332" i="2"/>
  <c r="AI335" i="2"/>
  <c r="H308" i="2"/>
  <c r="I308" i="2" s="1"/>
  <c r="AA344" i="2"/>
  <c r="AK349" i="2"/>
  <c r="AW333" i="2"/>
  <c r="AA345" i="2"/>
  <c r="AS345" i="2"/>
  <c r="AA378" i="2"/>
  <c r="AW349" i="2"/>
  <c r="AX349" i="2" s="1"/>
  <c r="AU349" i="2"/>
  <c r="AW355" i="2"/>
  <c r="AX355" i="2" s="1"/>
  <c r="AS355" i="2"/>
  <c r="G463" i="2"/>
  <c r="H463" i="2" s="1"/>
  <c r="I463" i="2" s="1"/>
  <c r="G464" i="2"/>
  <c r="H464" i="2" s="1"/>
  <c r="I464" i="2" s="1"/>
  <c r="AK493" i="2"/>
  <c r="AU514" i="2"/>
  <c r="AK322" i="2"/>
  <c r="AK325" i="2"/>
  <c r="AK327" i="2"/>
  <c r="AI329" i="2"/>
  <c r="AK333" i="2"/>
  <c r="AK337" i="2"/>
  <c r="G310" i="2"/>
  <c r="H310" i="2" s="1"/>
  <c r="I310" i="2" s="1"/>
  <c r="G312" i="2"/>
  <c r="H312" i="2" s="1"/>
  <c r="I312" i="2" s="1"/>
  <c r="G314" i="2"/>
  <c r="H314" i="2" s="1"/>
  <c r="I314" i="2" s="1"/>
  <c r="G316" i="2"/>
  <c r="H316" i="2" s="1"/>
  <c r="I316" i="2" s="1"/>
  <c r="AA346" i="2"/>
  <c r="AK347" i="2"/>
  <c r="AY333" i="2"/>
  <c r="G336" i="2"/>
  <c r="H336" i="2" s="1"/>
  <c r="I336" i="2" s="1"/>
  <c r="AI370" i="2"/>
  <c r="AI376" i="2"/>
  <c r="G352" i="2"/>
  <c r="H352" i="2" s="1"/>
  <c r="I352" i="2" s="1"/>
  <c r="G356" i="2"/>
  <c r="H356" i="2" s="1"/>
  <c r="I356" i="2" s="1"/>
  <c r="AA386" i="2"/>
  <c r="AK388" i="2"/>
  <c r="AW359" i="2"/>
  <c r="AK396" i="2"/>
  <c r="AK404" i="2"/>
  <c r="AK413" i="2"/>
  <c r="AA414" i="2"/>
  <c r="AA430" i="2"/>
  <c r="AA447" i="2"/>
  <c r="AU481" i="2"/>
  <c r="AS481" i="2"/>
  <c r="AU486" i="2"/>
  <c r="AI519" i="2"/>
  <c r="R525" i="2"/>
  <c r="S525" i="2" s="1"/>
  <c r="G543" i="2"/>
  <c r="H543" i="2" s="1"/>
  <c r="I543" i="2" s="1"/>
  <c r="G542" i="2"/>
  <c r="H542" i="2" s="1"/>
  <c r="I542" i="2" s="1"/>
  <c r="R591" i="2"/>
  <c r="S591" i="2" s="1"/>
  <c r="AA316" i="2"/>
  <c r="AI317" i="2"/>
  <c r="AA319" i="2"/>
  <c r="AI324" i="2"/>
  <c r="AA328" i="2"/>
  <c r="AI330" i="2"/>
  <c r="AI332" i="2"/>
  <c r="AI334" i="2"/>
  <c r="AI336" i="2"/>
  <c r="AK338" i="2"/>
  <c r="AK342" i="2"/>
  <c r="AA351" i="2"/>
  <c r="AK355" i="2"/>
  <c r="AA357" i="2"/>
  <c r="AA360" i="2"/>
  <c r="G332" i="2"/>
  <c r="H332" i="2" s="1"/>
  <c r="I332" i="2" s="1"/>
  <c r="AA363" i="2"/>
  <c r="AK366" i="2"/>
  <c r="G338" i="2"/>
  <c r="H338" i="2" s="1"/>
  <c r="I338" i="2" s="1"/>
  <c r="AI369" i="2"/>
  <c r="AI380" i="2"/>
  <c r="AA390" i="2"/>
  <c r="G372" i="2"/>
  <c r="H372" i="2" s="1"/>
  <c r="I372" i="2" s="1"/>
  <c r="AA408" i="2"/>
  <c r="G380" i="2"/>
  <c r="H380" i="2" s="1"/>
  <c r="I380" i="2" s="1"/>
  <c r="AI419" i="2"/>
  <c r="H429" i="2"/>
  <c r="I429" i="2" s="1"/>
  <c r="G438" i="2"/>
  <c r="H438" i="2" s="1"/>
  <c r="I438" i="2" s="1"/>
  <c r="H441" i="2"/>
  <c r="I441" i="2" s="1"/>
  <c r="AA487" i="2"/>
  <c r="G484" i="2"/>
  <c r="H484" i="2" s="1"/>
  <c r="I484" i="2" s="1"/>
  <c r="G483" i="2"/>
  <c r="H483" i="2" s="1"/>
  <c r="I483" i="2" s="1"/>
  <c r="AI326" i="2"/>
  <c r="AI328" i="2"/>
  <c r="AK330" i="2"/>
  <c r="AK334" i="2"/>
  <c r="AA339" i="2"/>
  <c r="AA343" i="2"/>
  <c r="AA348" i="2"/>
  <c r="AI351" i="2"/>
  <c r="AK352" i="2"/>
  <c r="AI357" i="2"/>
  <c r="AY337" i="2"/>
  <c r="AK374" i="2"/>
  <c r="AK375" i="2"/>
  <c r="AK378" i="2"/>
  <c r="AK380" i="2"/>
  <c r="AA384" i="2"/>
  <c r="AA385" i="2"/>
  <c r="AK392" i="2"/>
  <c r="G371" i="2"/>
  <c r="H371" i="2" s="1"/>
  <c r="I371" i="2" s="1"/>
  <c r="AI408" i="2"/>
  <c r="AW382" i="2"/>
  <c r="G386" i="2"/>
  <c r="H386" i="2" s="1"/>
  <c r="I386" i="2" s="1"/>
  <c r="R443" i="2"/>
  <c r="S443" i="2" s="1"/>
  <c r="R458" i="2"/>
  <c r="S458" i="2" s="1"/>
  <c r="R457" i="2"/>
  <c r="S457" i="2" s="1"/>
  <c r="AI491" i="2"/>
  <c r="AA500" i="2"/>
  <c r="AI561" i="2"/>
  <c r="AW536" i="2"/>
  <c r="AU536" i="2"/>
  <c r="G288" i="2"/>
  <c r="H288" i="2" s="1"/>
  <c r="I288" i="2" s="1"/>
  <c r="AA318" i="2"/>
  <c r="AK319" i="2"/>
  <c r="AI321" i="2"/>
  <c r="AA323" i="2"/>
  <c r="AK326" i="2"/>
  <c r="AA331" i="2"/>
  <c r="AA335" i="2"/>
  <c r="AI348" i="2"/>
  <c r="AK351" i="2"/>
  <c r="AK354" i="2"/>
  <c r="AA359" i="2"/>
  <c r="AK363" i="2"/>
  <c r="AI365" i="2"/>
  <c r="AA368" i="2"/>
  <c r="AA371" i="2"/>
  <c r="AY342" i="2"/>
  <c r="AK372" i="2"/>
  <c r="AA379" i="2"/>
  <c r="AY352" i="2"/>
  <c r="AK382" i="2"/>
  <c r="AA389" i="2"/>
  <c r="AA402" i="2"/>
  <c r="AK415" i="2"/>
  <c r="R469" i="2"/>
  <c r="S469" i="2" s="1"/>
  <c r="AA511" i="2"/>
  <c r="AY497" i="2"/>
  <c r="AK534" i="2"/>
  <c r="G508" i="2"/>
  <c r="H508" i="2" s="1"/>
  <c r="I508" i="2" s="1"/>
  <c r="G507" i="2"/>
  <c r="H507" i="2" s="1"/>
  <c r="I507" i="2" s="1"/>
  <c r="AW511" i="2"/>
  <c r="AS511" i="2"/>
  <c r="AI564" i="2"/>
  <c r="R547" i="2"/>
  <c r="S547" i="2" s="1"/>
  <c r="AI318" i="2"/>
  <c r="G290" i="2"/>
  <c r="H290" i="2" s="1"/>
  <c r="I290" i="2" s="1"/>
  <c r="AK321" i="2"/>
  <c r="AA322" i="2"/>
  <c r="AA327" i="2"/>
  <c r="AK339" i="2"/>
  <c r="AI341" i="2"/>
  <c r="AK343" i="2"/>
  <c r="AI345" i="2"/>
  <c r="AA347" i="2"/>
  <c r="AI350" i="2"/>
  <c r="AA353" i="2"/>
  <c r="AA356" i="2"/>
  <c r="G328" i="2"/>
  <c r="H328" i="2" s="1"/>
  <c r="I328" i="2" s="1"/>
  <c r="AI359" i="2"/>
  <c r="G346" i="2"/>
  <c r="H346" i="2" s="1"/>
  <c r="I346" i="2" s="1"/>
  <c r="G350" i="2"/>
  <c r="H350" i="2" s="1"/>
  <c r="I350" i="2" s="1"/>
  <c r="AK381" i="2"/>
  <c r="G358" i="2"/>
  <c r="H358" i="2" s="1"/>
  <c r="I358" i="2" s="1"/>
  <c r="AS359" i="2"/>
  <c r="AA391" i="2"/>
  <c r="G364" i="2"/>
  <c r="H364" i="2" s="1"/>
  <c r="I364" i="2" s="1"/>
  <c r="G366" i="2"/>
  <c r="H366" i="2" s="1"/>
  <c r="I366" i="2" s="1"/>
  <c r="AS367" i="2"/>
  <c r="AA406" i="2"/>
  <c r="R380" i="2"/>
  <c r="S380" i="2" s="1"/>
  <c r="AK417" i="2"/>
  <c r="AY424" i="2"/>
  <c r="R395" i="2"/>
  <c r="S395" i="2" s="1"/>
  <c r="R396" i="2"/>
  <c r="S396" i="2" s="1"/>
  <c r="AY419" i="2"/>
  <c r="R419" i="2"/>
  <c r="S419" i="2" s="1"/>
  <c r="G469" i="2"/>
  <c r="H469" i="2" s="1"/>
  <c r="I469" i="2" s="1"/>
  <c r="G468" i="2"/>
  <c r="H468" i="2" s="1"/>
  <c r="I468" i="2" s="1"/>
  <c r="AB534" i="2"/>
  <c r="AW534" i="2"/>
  <c r="G547" i="2"/>
  <c r="H547" i="2" s="1"/>
  <c r="I547" i="2" s="1"/>
  <c r="G548" i="2"/>
  <c r="H548" i="2" s="1"/>
  <c r="I548" i="2" s="1"/>
  <c r="AW645" i="2"/>
  <c r="AX645" i="2" s="1"/>
  <c r="AI322" i="2"/>
  <c r="AK323" i="2"/>
  <c r="AI325" i="2"/>
  <c r="AK331" i="2"/>
  <c r="AI333" i="2"/>
  <c r="AK335" i="2"/>
  <c r="AI337" i="2"/>
  <c r="AK341" i="2"/>
  <c r="AK345" i="2"/>
  <c r="AK350" i="2"/>
  <c r="G322" i="2"/>
  <c r="H322" i="2" s="1"/>
  <c r="I322" i="2" s="1"/>
  <c r="AK359" i="2"/>
  <c r="AK362" i="2"/>
  <c r="G334" i="2"/>
  <c r="H334" i="2" s="1"/>
  <c r="I334" i="2" s="1"/>
  <c r="AA367" i="2"/>
  <c r="AK371" i="2"/>
  <c r="AA376" i="2"/>
  <c r="G348" i="2"/>
  <c r="H348" i="2" s="1"/>
  <c r="I348" i="2" s="1"/>
  <c r="AK379" i="2"/>
  <c r="AA383" i="2"/>
  <c r="AK384" i="2"/>
  <c r="AK389" i="2"/>
  <c r="AA394" i="2"/>
  <c r="AY407" i="2"/>
  <c r="G379" i="2"/>
  <c r="H379" i="2" s="1"/>
  <c r="I379" i="2" s="1"/>
  <c r="R411" i="2"/>
  <c r="S411" i="2" s="1"/>
  <c r="AK460" i="2"/>
  <c r="H439" i="2"/>
  <c r="I439" i="2" s="1"/>
  <c r="R492" i="2"/>
  <c r="S492" i="2" s="1"/>
  <c r="R493" i="2"/>
  <c r="S493" i="2" s="1"/>
  <c r="AI527" i="2"/>
  <c r="AS507" i="2"/>
  <c r="AU507" i="2"/>
  <c r="AS534" i="2"/>
  <c r="AA413" i="2"/>
  <c r="G411" i="2"/>
  <c r="H411" i="2" s="1"/>
  <c r="I411" i="2" s="1"/>
  <c r="R414" i="2"/>
  <c r="S414" i="2" s="1"/>
  <c r="AI448" i="2"/>
  <c r="AB422" i="2"/>
  <c r="AW422" i="2"/>
  <c r="AX422" i="2" s="1"/>
  <c r="H428" i="2"/>
  <c r="I428" i="2" s="1"/>
  <c r="AY436" i="2"/>
  <c r="AK468" i="2"/>
  <c r="AK476" i="2"/>
  <c r="R466" i="2"/>
  <c r="S466" i="2" s="1"/>
  <c r="R473" i="2"/>
  <c r="S473" i="2" s="1"/>
  <c r="G476" i="2"/>
  <c r="H476" i="2" s="1"/>
  <c r="I476" i="2" s="1"/>
  <c r="AI509" i="2"/>
  <c r="R496" i="2"/>
  <c r="S496" i="2" s="1"/>
  <c r="AA531" i="2"/>
  <c r="G504" i="2"/>
  <c r="H504" i="2" s="1"/>
  <c r="I504" i="2" s="1"/>
  <c r="AI539" i="2"/>
  <c r="G514" i="2"/>
  <c r="H514" i="2" s="1"/>
  <c r="I514" i="2" s="1"/>
  <c r="AK549" i="2"/>
  <c r="AA550" i="2"/>
  <c r="AI555" i="2"/>
  <c r="G527" i="2"/>
  <c r="H527" i="2" s="1"/>
  <c r="I527" i="2" s="1"/>
  <c r="R528" i="2"/>
  <c r="S528" i="2" s="1"/>
  <c r="AI559" i="2"/>
  <c r="AB539" i="2"/>
  <c r="R587" i="2"/>
  <c r="S587" i="2" s="1"/>
  <c r="G590" i="2"/>
  <c r="H590" i="2" s="1"/>
  <c r="I590" i="2" s="1"/>
  <c r="AI663" i="2"/>
  <c r="AS654" i="2"/>
  <c r="AW654" i="2"/>
  <c r="AX654" i="2" s="1"/>
  <c r="AB669" i="2"/>
  <c r="AU669" i="2"/>
  <c r="AS669" i="2"/>
  <c r="R681" i="2"/>
  <c r="S681" i="2" s="1"/>
  <c r="AK719" i="2"/>
  <c r="AK732" i="2"/>
  <c r="AW726" i="2"/>
  <c r="R383" i="2"/>
  <c r="S383" i="2" s="1"/>
  <c r="AB386" i="2"/>
  <c r="AK419" i="2"/>
  <c r="AI426" i="2"/>
  <c r="AI441" i="2"/>
  <c r="AI453" i="2"/>
  <c r="G425" i="2"/>
  <c r="H425" i="2" s="1"/>
  <c r="I425" i="2" s="1"/>
  <c r="AA464" i="2"/>
  <c r="G442" i="2"/>
  <c r="H442" i="2" s="1"/>
  <c r="I442" i="2" s="1"/>
  <c r="H453" i="2"/>
  <c r="I453" i="2" s="1"/>
  <c r="H465" i="2"/>
  <c r="I465" i="2" s="1"/>
  <c r="AK502" i="2"/>
  <c r="AK507" i="2"/>
  <c r="G513" i="2"/>
  <c r="H513" i="2" s="1"/>
  <c r="I513" i="2" s="1"/>
  <c r="AY542" i="2"/>
  <c r="AI547" i="2"/>
  <c r="AK557" i="2"/>
  <c r="G530" i="2"/>
  <c r="H530" i="2" s="1"/>
  <c r="I530" i="2" s="1"/>
  <c r="R539" i="2"/>
  <c r="S539" i="2" s="1"/>
  <c r="AA597" i="2"/>
  <c r="AW608" i="2"/>
  <c r="AX608" i="2" s="1"/>
  <c r="AW637" i="2"/>
  <c r="AA673" i="2"/>
  <c r="R656" i="2"/>
  <c r="S656" i="2" s="1"/>
  <c r="AB667" i="2"/>
  <c r="AW667" i="2"/>
  <c r="AX667" i="2" s="1"/>
  <c r="AU667" i="2"/>
  <c r="AS667" i="2"/>
  <c r="AA418" i="2"/>
  <c r="AA420" i="2"/>
  <c r="G399" i="2"/>
  <c r="H399" i="2" s="1"/>
  <c r="I399" i="2" s="1"/>
  <c r="AA434" i="2"/>
  <c r="AA444" i="2"/>
  <c r="AY417" i="2"/>
  <c r="G434" i="2"/>
  <c r="H434" i="2" s="1"/>
  <c r="I434" i="2" s="1"/>
  <c r="R453" i="2"/>
  <c r="S453" i="2" s="1"/>
  <c r="G454" i="2"/>
  <c r="H454" i="2" s="1"/>
  <c r="I454" i="2" s="1"/>
  <c r="AA484" i="2"/>
  <c r="AY485" i="2"/>
  <c r="G458" i="2"/>
  <c r="H458" i="2" s="1"/>
  <c r="I458" i="2" s="1"/>
  <c r="G462" i="2"/>
  <c r="H462" i="2" s="1"/>
  <c r="I462" i="2" s="1"/>
  <c r="R465" i="2"/>
  <c r="S465" i="2" s="1"/>
  <c r="AI496" i="2"/>
  <c r="AI508" i="2"/>
  <c r="G501" i="2"/>
  <c r="H501" i="2" s="1"/>
  <c r="I501" i="2" s="1"/>
  <c r="G502" i="2"/>
  <c r="H502" i="2" s="1"/>
  <c r="I502" i="2" s="1"/>
  <c r="AI535" i="2"/>
  <c r="AA543" i="2"/>
  <c r="G521" i="2"/>
  <c r="H521" i="2" s="1"/>
  <c r="I521" i="2" s="1"/>
  <c r="AA551" i="2"/>
  <c r="G525" i="2"/>
  <c r="H525" i="2" s="1"/>
  <c r="I525" i="2" s="1"/>
  <c r="AI556" i="2"/>
  <c r="AI565" i="2"/>
  <c r="G551" i="2"/>
  <c r="H551" i="2" s="1"/>
  <c r="I551" i="2" s="1"/>
  <c r="G550" i="2"/>
  <c r="H550" i="2" s="1"/>
  <c r="I550" i="2" s="1"/>
  <c r="G586" i="2"/>
  <c r="H586" i="2" s="1"/>
  <c r="I586" i="2" s="1"/>
  <c r="G585" i="2"/>
  <c r="H585" i="2" s="1"/>
  <c r="I585" i="2" s="1"/>
  <c r="AU597" i="2"/>
  <c r="AW597" i="2"/>
  <c r="R623" i="2"/>
  <c r="S623" i="2" s="1"/>
  <c r="AS637" i="2"/>
  <c r="R648" i="2"/>
  <c r="S648" i="2" s="1"/>
  <c r="AK695" i="2"/>
  <c r="AK701" i="2"/>
  <c r="R685" i="2"/>
  <c r="S685" i="2" s="1"/>
  <c r="R688" i="2"/>
  <c r="S688" i="2" s="1"/>
  <c r="AU701" i="2"/>
  <c r="G401" i="2"/>
  <c r="H401" i="2" s="1"/>
  <c r="I401" i="2" s="1"/>
  <c r="AI434" i="2"/>
  <c r="G407" i="2"/>
  <c r="H407" i="2" s="1"/>
  <c r="I407" i="2" s="1"/>
  <c r="AA456" i="2"/>
  <c r="AA470" i="2"/>
  <c r="G450" i="2"/>
  <c r="H450" i="2" s="1"/>
  <c r="I450" i="2" s="1"/>
  <c r="G461" i="2"/>
  <c r="H461" i="2" s="1"/>
  <c r="I461" i="2" s="1"/>
  <c r="AA492" i="2"/>
  <c r="AK498" i="2"/>
  <c r="G471" i="2"/>
  <c r="H471" i="2" s="1"/>
  <c r="I471" i="2" s="1"/>
  <c r="AK501" i="2"/>
  <c r="AI533" i="2"/>
  <c r="AI540" i="2"/>
  <c r="AI566" i="2"/>
  <c r="R549" i="2"/>
  <c r="S549" i="2" s="1"/>
  <c r="H622" i="2"/>
  <c r="I622" i="2" s="1"/>
  <c r="H630" i="2"/>
  <c r="I630" i="2" s="1"/>
  <c r="G663" i="2"/>
  <c r="G712" i="2"/>
  <c r="H712" i="2" s="1"/>
  <c r="I712" i="2" s="1"/>
  <c r="AA410" i="2"/>
  <c r="G383" i="2"/>
  <c r="H383" i="2" s="1"/>
  <c r="I383" i="2" s="1"/>
  <c r="AK412" i="2"/>
  <c r="AK418" i="2"/>
  <c r="G396" i="2"/>
  <c r="H396" i="2" s="1"/>
  <c r="I396" i="2" s="1"/>
  <c r="AA449" i="2"/>
  <c r="R422" i="2"/>
  <c r="S422" i="2" s="1"/>
  <c r="G424" i="2"/>
  <c r="H424" i="2" s="1"/>
  <c r="I424" i="2" s="1"/>
  <c r="G432" i="2"/>
  <c r="H432" i="2" s="1"/>
  <c r="I432" i="2" s="1"/>
  <c r="AA462" i="2"/>
  <c r="G435" i="2"/>
  <c r="H435" i="2" s="1"/>
  <c r="I435" i="2" s="1"/>
  <c r="R436" i="2"/>
  <c r="S436" i="2" s="1"/>
  <c r="G443" i="2"/>
  <c r="H443" i="2" s="1"/>
  <c r="I443" i="2" s="1"/>
  <c r="R444" i="2"/>
  <c r="S444" i="2" s="1"/>
  <c r="AI468" i="2"/>
  <c r="G456" i="2"/>
  <c r="H456" i="2" s="1"/>
  <c r="I456" i="2" s="1"/>
  <c r="AI488" i="2"/>
  <c r="G492" i="2"/>
  <c r="H492" i="2" s="1"/>
  <c r="I492" i="2" s="1"/>
  <c r="G493" i="2"/>
  <c r="H493" i="2" s="1"/>
  <c r="I493" i="2" s="1"/>
  <c r="G494" i="2"/>
  <c r="H494" i="2" s="1"/>
  <c r="I494" i="2" s="1"/>
  <c r="G500" i="2"/>
  <c r="H500" i="2" s="1"/>
  <c r="I500" i="2" s="1"/>
  <c r="G517" i="2"/>
  <c r="H517" i="2" s="1"/>
  <c r="I517" i="2" s="1"/>
  <c r="G533" i="2"/>
  <c r="H533" i="2" s="1"/>
  <c r="I533" i="2" s="1"/>
  <c r="G652" i="2"/>
  <c r="H652" i="2" s="1"/>
  <c r="I652" i="2" s="1"/>
  <c r="G651" i="2"/>
  <c r="H651" i="2" s="1"/>
  <c r="I651" i="2" s="1"/>
  <c r="AB668" i="2"/>
  <c r="AW668" i="2"/>
  <c r="AX668" i="2" s="1"/>
  <c r="AU668" i="2"/>
  <c r="AS668" i="2"/>
  <c r="AI730" i="2"/>
  <c r="AI410" i="2"/>
  <c r="AK414" i="2"/>
  <c r="R388" i="2"/>
  <c r="S388" i="2" s="1"/>
  <c r="G391" i="2"/>
  <c r="H391" i="2" s="1"/>
  <c r="I391" i="2" s="1"/>
  <c r="AA448" i="2"/>
  <c r="AK470" i="2"/>
  <c r="AK482" i="2"/>
  <c r="G460" i="2"/>
  <c r="H460" i="2" s="1"/>
  <c r="I460" i="2" s="1"/>
  <c r="AI499" i="2"/>
  <c r="G472" i="2"/>
  <c r="H472" i="2" s="1"/>
  <c r="I472" i="2" s="1"/>
  <c r="G487" i="2"/>
  <c r="H487" i="2" s="1"/>
  <c r="I487" i="2" s="1"/>
  <c r="AA539" i="2"/>
  <c r="R516" i="2"/>
  <c r="S516" i="2" s="1"/>
  <c r="G529" i="2"/>
  <c r="H529" i="2" s="1"/>
  <c r="I529" i="2" s="1"/>
  <c r="AA559" i="2"/>
  <c r="R532" i="2"/>
  <c r="S532" i="2" s="1"/>
  <c r="G535" i="2"/>
  <c r="H535" i="2" s="1"/>
  <c r="I535" i="2" s="1"/>
  <c r="G536" i="2"/>
  <c r="H536" i="2" s="1"/>
  <c r="I536" i="2" s="1"/>
  <c r="G538" i="2"/>
  <c r="H538" i="2" s="1"/>
  <c r="I538" i="2" s="1"/>
  <c r="G540" i="2"/>
  <c r="H540" i="2" s="1"/>
  <c r="I540" i="2" s="1"/>
  <c r="AA591" i="2"/>
  <c r="AB586" i="2"/>
  <c r="AB613" i="2"/>
  <c r="AA644" i="2"/>
  <c r="AW616" i="2"/>
  <c r="AX616" i="2" s="1"/>
  <c r="AU663" i="2"/>
  <c r="AS694" i="2"/>
  <c r="R564" i="2"/>
  <c r="S564" i="2" s="1"/>
  <c r="AA594" i="2"/>
  <c r="G574" i="2"/>
  <c r="H574" i="2" s="1"/>
  <c r="I574" i="2" s="1"/>
  <c r="AA621" i="2"/>
  <c r="AY622" i="2"/>
  <c r="R594" i="2"/>
  <c r="S594" i="2" s="1"/>
  <c r="G595" i="2"/>
  <c r="H595" i="2" s="1"/>
  <c r="I595" i="2" s="1"/>
  <c r="AA628" i="2"/>
  <c r="AI634" i="2"/>
  <c r="AI644" i="2"/>
  <c r="AA646" i="2"/>
  <c r="AA658" i="2"/>
  <c r="AA660" i="2"/>
  <c r="R635" i="2"/>
  <c r="S635" i="2" s="1"/>
  <c r="AI666" i="2"/>
  <c r="R652" i="2"/>
  <c r="S652" i="2" s="1"/>
  <c r="AA690" i="2"/>
  <c r="AI692" i="2"/>
  <c r="AA702" i="2"/>
  <c r="AA704" i="2"/>
  <c r="AI713" i="2"/>
  <c r="R686" i="2"/>
  <c r="S686" i="2" s="1"/>
  <c r="AI716" i="2"/>
  <c r="R689" i="2"/>
  <c r="S689" i="2" s="1"/>
  <c r="G690" i="2"/>
  <c r="H690" i="2" s="1"/>
  <c r="I690" i="2" s="1"/>
  <c r="AI724" i="2"/>
  <c r="G696" i="2"/>
  <c r="H696" i="2" s="1"/>
  <c r="I696" i="2" s="1"/>
  <c r="AA727" i="2"/>
  <c r="AK730" i="2"/>
  <c r="AK731" i="2"/>
  <c r="G719" i="2"/>
  <c r="H719" i="2" s="1"/>
  <c r="I719" i="2" s="1"/>
  <c r="G721" i="2"/>
  <c r="H721" i="2" s="1"/>
  <c r="I721" i="2" s="1"/>
  <c r="G730" i="2"/>
  <c r="H730" i="2" s="1"/>
  <c r="I730" i="2" s="1"/>
  <c r="G734" i="2"/>
  <c r="H734" i="2" s="1"/>
  <c r="I734" i="2" s="1"/>
  <c r="AK585" i="2"/>
  <c r="AA586" i="2"/>
  <c r="AK597" i="2"/>
  <c r="AI607" i="2"/>
  <c r="G580" i="2"/>
  <c r="H580" i="2" s="1"/>
  <c r="I580" i="2" s="1"/>
  <c r="AK619" i="2"/>
  <c r="AA623" i="2"/>
  <c r="AI625" i="2"/>
  <c r="G597" i="2"/>
  <c r="H597" i="2" s="1"/>
  <c r="I597" i="2" s="1"/>
  <c r="AI628" i="2"/>
  <c r="R606" i="2"/>
  <c r="S606" i="2" s="1"/>
  <c r="AA645" i="2"/>
  <c r="AI646" i="2"/>
  <c r="G624" i="2"/>
  <c r="H624" i="2" s="1"/>
  <c r="I624" i="2" s="1"/>
  <c r="AA654" i="2"/>
  <c r="AA656" i="2"/>
  <c r="AA670" i="2"/>
  <c r="AA675" i="2"/>
  <c r="AA678" i="2"/>
  <c r="AA683" i="2"/>
  <c r="AK692" i="2"/>
  <c r="AK699" i="2"/>
  <c r="AI704" i="2"/>
  <c r="AA707" i="2"/>
  <c r="AK710" i="2"/>
  <c r="AK713" i="2"/>
  <c r="G687" i="2"/>
  <c r="H687" i="2" s="1"/>
  <c r="I687" i="2" s="1"/>
  <c r="AK716" i="2"/>
  <c r="H692" i="2"/>
  <c r="I692" i="2" s="1"/>
  <c r="AI723" i="2"/>
  <c r="AK724" i="2"/>
  <c r="R697" i="2"/>
  <c r="S697" i="2" s="1"/>
  <c r="AI727" i="2"/>
  <c r="H703" i="2"/>
  <c r="I703" i="2" s="1"/>
  <c r="R705" i="2"/>
  <c r="S705" i="2" s="1"/>
  <c r="G716" i="2"/>
  <c r="H716" i="2" s="1"/>
  <c r="I716" i="2" s="1"/>
  <c r="G723" i="2"/>
  <c r="H723" i="2" s="1"/>
  <c r="I723" i="2" s="1"/>
  <c r="G549" i="2"/>
  <c r="G556" i="2"/>
  <c r="H556" i="2" s="1"/>
  <c r="I556" i="2" s="1"/>
  <c r="H562" i="2"/>
  <c r="I562" i="2" s="1"/>
  <c r="AK591" i="2"/>
  <c r="AA592" i="2"/>
  <c r="AK600" i="2"/>
  <c r="AA601" i="2"/>
  <c r="G589" i="2"/>
  <c r="H589" i="2" s="1"/>
  <c r="I589" i="2" s="1"/>
  <c r="R600" i="2"/>
  <c r="S600" i="2" s="1"/>
  <c r="AA641" i="2"/>
  <c r="R614" i="2"/>
  <c r="S614" i="2" s="1"/>
  <c r="AI645" i="2"/>
  <c r="AI649" i="2"/>
  <c r="G631" i="2"/>
  <c r="H631" i="2" s="1"/>
  <c r="I631" i="2" s="1"/>
  <c r="H634" i="2"/>
  <c r="I634" i="2" s="1"/>
  <c r="G638" i="2"/>
  <c r="H638" i="2" s="1"/>
  <c r="I638" i="2" s="1"/>
  <c r="AK667" i="2"/>
  <c r="R643" i="2"/>
  <c r="S643" i="2" s="1"/>
  <c r="G648" i="2"/>
  <c r="H648" i="2" s="1"/>
  <c r="I648" i="2" s="1"/>
  <c r="AK690" i="2"/>
  <c r="G664" i="2"/>
  <c r="H664" i="2" s="1"/>
  <c r="I664" i="2" s="1"/>
  <c r="AK696" i="2"/>
  <c r="AK702" i="2"/>
  <c r="AK704" i="2"/>
  <c r="AI715" i="2"/>
  <c r="AI718" i="2"/>
  <c r="R693" i="2"/>
  <c r="S693" i="2" s="1"/>
  <c r="AA726" i="2"/>
  <c r="AK727" i="2"/>
  <c r="AA734" i="2"/>
  <c r="G706" i="2"/>
  <c r="H706" i="2" s="1"/>
  <c r="I706" i="2" s="1"/>
  <c r="AI737" i="2"/>
  <c r="G736" i="2"/>
  <c r="H736" i="2" s="1"/>
  <c r="I736" i="2" s="1"/>
  <c r="G554" i="2"/>
  <c r="H554" i="2" s="1"/>
  <c r="I554" i="2" s="1"/>
  <c r="AY591" i="2"/>
  <c r="G566" i="2"/>
  <c r="H566" i="2" s="1"/>
  <c r="I566" i="2" s="1"/>
  <c r="H575" i="2"/>
  <c r="I575" i="2" s="1"/>
  <c r="AK604" i="2"/>
  <c r="AA605" i="2"/>
  <c r="G582" i="2"/>
  <c r="H582" i="2" s="1"/>
  <c r="I582" i="2" s="1"/>
  <c r="AI611" i="2"/>
  <c r="G584" i="2"/>
  <c r="H584" i="2" s="1"/>
  <c r="I584" i="2" s="1"/>
  <c r="AA629" i="2"/>
  <c r="AI641" i="2"/>
  <c r="AA643" i="2"/>
  <c r="G623" i="2"/>
  <c r="H623" i="2" s="1"/>
  <c r="I623" i="2" s="1"/>
  <c r="AA657" i="2"/>
  <c r="AI668" i="2"/>
  <c r="AK675" i="2"/>
  <c r="G657" i="2"/>
  <c r="H657" i="2" s="1"/>
  <c r="I657" i="2" s="1"/>
  <c r="AK694" i="2"/>
  <c r="AA703" i="2"/>
  <c r="AA706" i="2"/>
  <c r="G683" i="2"/>
  <c r="H683" i="2" s="1"/>
  <c r="I683" i="2" s="1"/>
  <c r="AI712" i="2"/>
  <c r="AK715" i="2"/>
  <c r="G689" i="2"/>
  <c r="H689" i="2" s="1"/>
  <c r="I689" i="2" s="1"/>
  <c r="AK718" i="2"/>
  <c r="AI729" i="2"/>
  <c r="AI734" i="2"/>
  <c r="AK737" i="2"/>
  <c r="G724" i="2"/>
  <c r="H724" i="2" s="1"/>
  <c r="I724" i="2" s="1"/>
  <c r="G732" i="2"/>
  <c r="H732" i="2" s="1"/>
  <c r="I732" i="2" s="1"/>
  <c r="G733" i="2"/>
  <c r="H733" i="2" s="1"/>
  <c r="I733" i="2" s="1"/>
  <c r="AY583" i="2"/>
  <c r="AI584" i="2"/>
  <c r="R558" i="2"/>
  <c r="S558" i="2" s="1"/>
  <c r="AK589" i="2"/>
  <c r="AA590" i="2"/>
  <c r="AK592" i="2"/>
  <c r="G579" i="2"/>
  <c r="H579" i="2" s="1"/>
  <c r="I579" i="2" s="1"/>
  <c r="G592" i="2"/>
  <c r="H592" i="2" s="1"/>
  <c r="I592" i="2" s="1"/>
  <c r="AI629" i="2"/>
  <c r="AY656" i="2"/>
  <c r="AI657" i="2"/>
  <c r="AA659" i="2"/>
  <c r="G646" i="2"/>
  <c r="H646" i="2" s="1"/>
  <c r="I646" i="2" s="1"/>
  <c r="AK697" i="2"/>
  <c r="AK700" i="2"/>
  <c r="G674" i="2"/>
  <c r="H674" i="2" s="1"/>
  <c r="I674" i="2" s="1"/>
  <c r="AI703" i="2"/>
  <c r="G679" i="2"/>
  <c r="H679" i="2" s="1"/>
  <c r="I679" i="2" s="1"/>
  <c r="AI711" i="2"/>
  <c r="AK712" i="2"/>
  <c r="G686" i="2"/>
  <c r="H686" i="2" s="1"/>
  <c r="I686" i="2" s="1"/>
  <c r="R690" i="2"/>
  <c r="S690" i="2" s="1"/>
  <c r="AK720" i="2"/>
  <c r="R696" i="2"/>
  <c r="S696" i="2" s="1"/>
  <c r="AI726" i="2"/>
  <c r="AI728" i="2"/>
  <c r="AI733" i="2"/>
  <c r="AI736" i="2"/>
  <c r="G714" i="2"/>
  <c r="H714" i="2" s="1"/>
  <c r="I714" i="2" s="1"/>
  <c r="AA593" i="2"/>
  <c r="G565" i="2"/>
  <c r="H565" i="2" s="1"/>
  <c r="I565" i="2" s="1"/>
  <c r="AK598" i="2"/>
  <c r="AK608" i="2"/>
  <c r="AA609" i="2"/>
  <c r="AI612" i="2"/>
  <c r="AI614" i="2"/>
  <c r="AA622" i="2"/>
  <c r="AA626" i="2"/>
  <c r="AK627" i="2"/>
  <c r="AA632" i="2"/>
  <c r="G606" i="2"/>
  <c r="H606" i="2" s="1"/>
  <c r="I606" i="2" s="1"/>
  <c r="G608" i="2"/>
  <c r="H608" i="2" s="1"/>
  <c r="I608" i="2" s="1"/>
  <c r="G610" i="2"/>
  <c r="H610" i="2" s="1"/>
  <c r="I610" i="2" s="1"/>
  <c r="G617" i="2"/>
  <c r="H617" i="2" s="1"/>
  <c r="I617" i="2" s="1"/>
  <c r="AA648" i="2"/>
  <c r="AA653" i="2"/>
  <c r="AA661" i="2"/>
  <c r="AI665" i="2"/>
  <c r="G643" i="2"/>
  <c r="H643" i="2" s="1"/>
  <c r="I643" i="2" s="1"/>
  <c r="AK689" i="2"/>
  <c r="AA701" i="2"/>
  <c r="AK703" i="2"/>
  <c r="AA705" i="2"/>
  <c r="AK706" i="2"/>
  <c r="AK711" i="2"/>
  <c r="AI714" i="2"/>
  <c r="AI717" i="2"/>
  <c r="G691" i="2"/>
  <c r="H691" i="2" s="1"/>
  <c r="I691" i="2" s="1"/>
  <c r="AA725" i="2"/>
  <c r="AK726" i="2"/>
  <c r="AK728" i="2"/>
  <c r="G700" i="2"/>
  <c r="H700" i="2" s="1"/>
  <c r="I700" i="2" s="1"/>
  <c r="AU720" i="2"/>
  <c r="H560" i="2"/>
  <c r="I560" i="2" s="1"/>
  <c r="AK590" i="2"/>
  <c r="AI599" i="2"/>
  <c r="H572" i="2"/>
  <c r="I572" i="2" s="1"/>
  <c r="AK612" i="2"/>
  <c r="AK614" i="2"/>
  <c r="G591" i="2"/>
  <c r="H591" i="2" s="1"/>
  <c r="I591" i="2" s="1"/>
  <c r="AA624" i="2"/>
  <c r="AI626" i="2"/>
  <c r="G602" i="2"/>
  <c r="H602" i="2" s="1"/>
  <c r="I602" i="2" s="1"/>
  <c r="AI632" i="2"/>
  <c r="AI636" i="2"/>
  <c r="AA640" i="2"/>
  <c r="R613" i="2"/>
  <c r="S613" i="2" s="1"/>
  <c r="G618" i="2"/>
  <c r="H618" i="2" s="1"/>
  <c r="I618" i="2" s="1"/>
  <c r="AK651" i="2"/>
  <c r="AK659" i="2"/>
  <c r="AI661" i="2"/>
  <c r="H639" i="2"/>
  <c r="I639" i="2" s="1"/>
  <c r="AA669" i="2"/>
  <c r="AA671" i="2"/>
  <c r="AK687" i="2"/>
  <c r="AK691" i="2"/>
  <c r="G671" i="2"/>
  <c r="H671" i="2" s="1"/>
  <c r="I671" i="2" s="1"/>
  <c r="AI701" i="2"/>
  <c r="AK709" i="2"/>
  <c r="G682" i="2"/>
  <c r="H682" i="2" s="1"/>
  <c r="I682" i="2" s="1"/>
  <c r="G685" i="2"/>
  <c r="H685" i="2" s="1"/>
  <c r="I685" i="2" s="1"/>
  <c r="AK714" i="2"/>
  <c r="G688" i="2"/>
  <c r="H688" i="2" s="1"/>
  <c r="I688" i="2" s="1"/>
  <c r="AK717" i="2"/>
  <c r="AI719" i="2"/>
  <c r="G694" i="2"/>
  <c r="H694" i="2" s="1"/>
  <c r="I694" i="2" s="1"/>
  <c r="R695" i="2"/>
  <c r="S695" i="2" s="1"/>
  <c r="AI725" i="2"/>
  <c r="AI732" i="2"/>
  <c r="AI735" i="2"/>
  <c r="AI738" i="2"/>
  <c r="G718" i="2"/>
  <c r="H718" i="2" s="1"/>
  <c r="I718" i="2" s="1"/>
  <c r="G726" i="2"/>
  <c r="H726" i="2" s="1"/>
  <c r="I726" i="2" s="1"/>
  <c r="AW22" i="2"/>
  <c r="AX22" i="2" s="1"/>
  <c r="X22" i="2"/>
  <c r="U22" i="2"/>
  <c r="AU22" i="2"/>
  <c r="AB22" i="2"/>
  <c r="AS22" i="2"/>
  <c r="AX47" i="2"/>
  <c r="AK68" i="2"/>
  <c r="BD86" i="2"/>
  <c r="AA33" i="2"/>
  <c r="AA36" i="2"/>
  <c r="BD7" i="2"/>
  <c r="AS10" i="2"/>
  <c r="AW10" i="2"/>
  <c r="AX10" i="2" s="1"/>
  <c r="X10" i="2"/>
  <c r="U10" i="2"/>
  <c r="AA40" i="2"/>
  <c r="AK43" i="2"/>
  <c r="AU15" i="2"/>
  <c r="AB15" i="2"/>
  <c r="AS15" i="2"/>
  <c r="AW15" i="2"/>
  <c r="AX15" i="2" s="1"/>
  <c r="X15" i="2"/>
  <c r="AA45" i="2"/>
  <c r="G20" i="2"/>
  <c r="H20" i="2" s="1"/>
  <c r="I20" i="2" s="1"/>
  <c r="G19" i="2"/>
  <c r="H19" i="2" s="1"/>
  <c r="I19" i="2" s="1"/>
  <c r="AK50" i="2"/>
  <c r="G24" i="2"/>
  <c r="H24" i="2" s="1"/>
  <c r="I24" i="2" s="1"/>
  <c r="AK53" i="2"/>
  <c r="AW26" i="2"/>
  <c r="AX26" i="2" s="1"/>
  <c r="X26" i="2"/>
  <c r="U26" i="2"/>
  <c r="AU26" i="2"/>
  <c r="AB26" i="2"/>
  <c r="AS26" i="2"/>
  <c r="AA56" i="2"/>
  <c r="R28" i="2"/>
  <c r="S28" i="2" s="1"/>
  <c r="BB28" i="2"/>
  <c r="R29" i="2"/>
  <c r="S29" i="2" s="1"/>
  <c r="AI58" i="2"/>
  <c r="AI61" i="2"/>
  <c r="BB36" i="2"/>
  <c r="R36" i="2"/>
  <c r="S36" i="2" s="1"/>
  <c r="AY36" i="2"/>
  <c r="AY65" i="2"/>
  <c r="AK71" i="2"/>
  <c r="AI43" i="2"/>
  <c r="AA76" i="2"/>
  <c r="BB52" i="2"/>
  <c r="AY52" i="2"/>
  <c r="R52" i="2"/>
  <c r="S52" i="2" s="1"/>
  <c r="AY81" i="2"/>
  <c r="AI59" i="2"/>
  <c r="AS60" i="2"/>
  <c r="AB60" i="2"/>
  <c r="AW60" i="2"/>
  <c r="AS67" i="2"/>
  <c r="AA105" i="2"/>
  <c r="AU84" i="2"/>
  <c r="AS84" i="2"/>
  <c r="AB84" i="2"/>
  <c r="AW84" i="2"/>
  <c r="AA115" i="2"/>
  <c r="AX99" i="2"/>
  <c r="AI143" i="2"/>
  <c r="AK148" i="2"/>
  <c r="BB129" i="2"/>
  <c r="R129" i="2"/>
  <c r="S129" i="2" s="1"/>
  <c r="AY129" i="2"/>
  <c r="R130" i="2"/>
  <c r="S130" i="2" s="1"/>
  <c r="AU147" i="2"/>
  <c r="AB147" i="2"/>
  <c r="AS147" i="2"/>
  <c r="AW147" i="2"/>
  <c r="G18" i="2"/>
  <c r="H18" i="2" s="1"/>
  <c r="I18" i="2" s="1"/>
  <c r="G17" i="2"/>
  <c r="H17" i="2" s="1"/>
  <c r="I17" i="2" s="1"/>
  <c r="U30" i="2"/>
  <c r="AU30" i="2"/>
  <c r="AB30" i="2"/>
  <c r="AS30" i="2"/>
  <c r="AW34" i="2"/>
  <c r="AU34" i="2"/>
  <c r="AS34" i="2"/>
  <c r="AW50" i="2"/>
  <c r="AU50" i="2"/>
  <c r="AS50" i="2"/>
  <c r="AX109" i="2"/>
  <c r="AA34" i="2"/>
  <c r="AA35" i="2"/>
  <c r="BD6" i="2"/>
  <c r="AK38" i="2"/>
  <c r="AS12" i="2"/>
  <c r="X12" i="2"/>
  <c r="AW12" i="2"/>
  <c r="AX12" i="2" s="1"/>
  <c r="U12" i="2"/>
  <c r="AA42" i="2"/>
  <c r="AB17" i="2"/>
  <c r="AU17" i="2"/>
  <c r="AS17" i="2"/>
  <c r="AW17" i="2"/>
  <c r="AX17" i="2" s="1"/>
  <c r="X17" i="2"/>
  <c r="G22" i="2"/>
  <c r="H22" i="2" s="1"/>
  <c r="I22" i="2" s="1"/>
  <c r="G21" i="2"/>
  <c r="H21" i="2" s="1"/>
  <c r="I21" i="2" s="1"/>
  <c r="BD21" i="2"/>
  <c r="AK52" i="2"/>
  <c r="U28" i="2"/>
  <c r="AU28" i="2"/>
  <c r="AB28" i="2"/>
  <c r="AS28" i="2"/>
  <c r="AK58" i="2"/>
  <c r="AK61" i="2"/>
  <c r="AA62" i="2"/>
  <c r="AA63" i="2"/>
  <c r="AB35" i="2"/>
  <c r="AW35" i="2"/>
  <c r="AU35" i="2"/>
  <c r="AI66" i="2"/>
  <c r="BD42" i="2"/>
  <c r="R45" i="2"/>
  <c r="S45" i="2" s="1"/>
  <c r="AA47" i="2"/>
  <c r="AA79" i="2"/>
  <c r="AB51" i="2"/>
  <c r="AW51" i="2"/>
  <c r="AU51" i="2"/>
  <c r="AU61" i="2"/>
  <c r="AS61" i="2"/>
  <c r="AB61" i="2"/>
  <c r="AI63" i="2"/>
  <c r="AS64" i="2"/>
  <c r="AB64" i="2"/>
  <c r="AW64" i="2"/>
  <c r="AX75" i="2"/>
  <c r="AA109" i="2"/>
  <c r="AU88" i="2"/>
  <c r="AS88" i="2"/>
  <c r="AB88" i="2"/>
  <c r="AW88" i="2"/>
  <c r="AB96" i="2"/>
  <c r="AW96" i="2"/>
  <c r="AU96" i="2"/>
  <c r="AS96" i="2"/>
  <c r="AK129" i="2"/>
  <c r="AK124" i="2"/>
  <c r="AU127" i="2"/>
  <c r="AW127" i="2"/>
  <c r="AB127" i="2"/>
  <c r="AS127" i="2"/>
  <c r="AW130" i="2"/>
  <c r="AS130" i="2"/>
  <c r="AB130" i="2"/>
  <c r="AU130" i="2"/>
  <c r="AK152" i="2"/>
  <c r="AS33" i="2"/>
  <c r="AB33" i="2"/>
  <c r="AW33" i="2"/>
  <c r="AS49" i="2"/>
  <c r="AB49" i="2"/>
  <c r="AW49" i="2"/>
  <c r="AK36" i="2"/>
  <c r="AK37" i="2"/>
  <c r="AK40" i="2"/>
  <c r="AS14" i="2"/>
  <c r="X14" i="2"/>
  <c r="AW14" i="2"/>
  <c r="AX14" i="2" s="1"/>
  <c r="U14" i="2"/>
  <c r="AK45" i="2"/>
  <c r="AU19" i="2"/>
  <c r="AB19" i="2"/>
  <c r="AS19" i="2"/>
  <c r="AW19" i="2"/>
  <c r="AX19" i="2" s="1"/>
  <c r="X19" i="2"/>
  <c r="AA49" i="2"/>
  <c r="AK56" i="2"/>
  <c r="X30" i="2"/>
  <c r="AB34" i="2"/>
  <c r="AK66" i="2"/>
  <c r="AU39" i="2"/>
  <c r="AS39" i="2"/>
  <c r="AB39" i="2"/>
  <c r="AB40" i="2"/>
  <c r="AW40" i="2"/>
  <c r="AU40" i="2"/>
  <c r="AS40" i="2"/>
  <c r="AB45" i="2"/>
  <c r="AW45" i="2"/>
  <c r="AU45" i="2"/>
  <c r="AS45" i="2"/>
  <c r="G49" i="2"/>
  <c r="H49" i="2" s="1"/>
  <c r="I49" i="2" s="1"/>
  <c r="AB50" i="2"/>
  <c r="AU55" i="2"/>
  <c r="AS55" i="2"/>
  <c r="AB55" i="2"/>
  <c r="AB56" i="2"/>
  <c r="AW56" i="2"/>
  <c r="AU56" i="2"/>
  <c r="AS56" i="2"/>
  <c r="AY59" i="2"/>
  <c r="G63" i="2"/>
  <c r="H63" i="2" s="1"/>
  <c r="I63" i="2" s="1"/>
  <c r="AU65" i="2"/>
  <c r="AS65" i="2"/>
  <c r="AB65" i="2"/>
  <c r="AI67" i="2"/>
  <c r="AS68" i="2"/>
  <c r="AB68" i="2"/>
  <c r="AW68" i="2"/>
  <c r="AB74" i="2"/>
  <c r="AW74" i="2"/>
  <c r="AU74" i="2"/>
  <c r="AS74" i="2"/>
  <c r="AX79" i="2"/>
  <c r="AA113" i="2"/>
  <c r="AB104" i="2"/>
  <c r="AW104" i="2"/>
  <c r="AU104" i="2"/>
  <c r="AS104" i="2"/>
  <c r="AU155" i="2"/>
  <c r="AB155" i="2"/>
  <c r="AW155" i="2"/>
  <c r="AS155" i="2"/>
  <c r="AK218" i="2"/>
  <c r="AK214" i="2"/>
  <c r="AK215" i="2"/>
  <c r="AK196" i="2"/>
  <c r="BB3" i="2"/>
  <c r="R3" i="2"/>
  <c r="S3" i="2" s="1"/>
  <c r="AK34" i="2"/>
  <c r="AK32" i="2"/>
  <c r="AK35" i="2"/>
  <c r="BB8" i="2"/>
  <c r="AW9" i="2"/>
  <c r="AX9" i="2" s="1"/>
  <c r="X9" i="2"/>
  <c r="U9" i="2"/>
  <c r="AU9" i="2"/>
  <c r="AB9" i="2"/>
  <c r="AS9" i="2"/>
  <c r="AK42" i="2"/>
  <c r="AU14" i="2"/>
  <c r="AA44" i="2"/>
  <c r="U17" i="2"/>
  <c r="AK47" i="2"/>
  <c r="AU21" i="2"/>
  <c r="AB21" i="2"/>
  <c r="AS21" i="2"/>
  <c r="AW21" i="2"/>
  <c r="AX21" i="2" s="1"/>
  <c r="X21" i="2"/>
  <c r="AA51" i="2"/>
  <c r="AW24" i="2"/>
  <c r="AX24" i="2" s="1"/>
  <c r="X24" i="2"/>
  <c r="U24" i="2"/>
  <c r="AB24" i="2"/>
  <c r="AU24" i="2"/>
  <c r="AS24" i="2"/>
  <c r="AA59" i="2"/>
  <c r="AK62" i="2"/>
  <c r="AU36" i="2"/>
  <c r="AS36" i="2"/>
  <c r="AB36" i="2"/>
  <c r="AW36" i="2"/>
  <c r="AK67" i="2"/>
  <c r="AS41" i="2"/>
  <c r="AB41" i="2"/>
  <c r="AW41" i="2"/>
  <c r="AW42" i="2"/>
  <c r="AU42" i="2"/>
  <c r="AS42" i="2"/>
  <c r="AU52" i="2"/>
  <c r="AS52" i="2"/>
  <c r="AB52" i="2"/>
  <c r="AW52" i="2"/>
  <c r="AS57" i="2"/>
  <c r="AB57" i="2"/>
  <c r="AW57" i="2"/>
  <c r="AW58" i="2"/>
  <c r="AU58" i="2"/>
  <c r="AS58" i="2"/>
  <c r="AX61" i="2"/>
  <c r="AB62" i="2"/>
  <c r="AW62" i="2"/>
  <c r="AU62" i="2"/>
  <c r="AS62" i="2"/>
  <c r="G67" i="2"/>
  <c r="H67" i="2" s="1"/>
  <c r="I67" i="2" s="1"/>
  <c r="AU68" i="2"/>
  <c r="AU69" i="2"/>
  <c r="AS69" i="2"/>
  <c r="AB69" i="2"/>
  <c r="AS71" i="2"/>
  <c r="AU71" i="2"/>
  <c r="AW71" i="2"/>
  <c r="AB71" i="2"/>
  <c r="AW73" i="2"/>
  <c r="AU73" i="2"/>
  <c r="AS73" i="2"/>
  <c r="AB73" i="2"/>
  <c r="AB78" i="2"/>
  <c r="AW78" i="2"/>
  <c r="AU78" i="2"/>
  <c r="AS78" i="2"/>
  <c r="AX83" i="2"/>
  <c r="AA117" i="2"/>
  <c r="AK119" i="2"/>
  <c r="AX98" i="2"/>
  <c r="AW105" i="2"/>
  <c r="AU105" i="2"/>
  <c r="AS105" i="2"/>
  <c r="AB105" i="2"/>
  <c r="AK160" i="2"/>
  <c r="AW145" i="2"/>
  <c r="AS145" i="2"/>
  <c r="AB145" i="2"/>
  <c r="AU145" i="2"/>
  <c r="AB2" i="2"/>
  <c r="AU2" i="2"/>
  <c r="AS2" i="2"/>
  <c r="X2" i="2"/>
  <c r="U2" i="2"/>
  <c r="G16" i="2"/>
  <c r="H16" i="2" s="1"/>
  <c r="I16" i="2" s="1"/>
  <c r="G15" i="2"/>
  <c r="H15" i="2" s="1"/>
  <c r="I15" i="2" s="1"/>
  <c r="AW20" i="2"/>
  <c r="AX20" i="2" s="1"/>
  <c r="X20" i="2"/>
  <c r="U20" i="2"/>
  <c r="AU20" i="2"/>
  <c r="AB20" i="2"/>
  <c r="AS20" i="2"/>
  <c r="AU44" i="2"/>
  <c r="AS44" i="2"/>
  <c r="AB44" i="2"/>
  <c r="AW44" i="2"/>
  <c r="AB67" i="2"/>
  <c r="AW67" i="2"/>
  <c r="AU67" i="2"/>
  <c r="AU80" i="2"/>
  <c r="AS80" i="2"/>
  <c r="AB80" i="2"/>
  <c r="AW80" i="2"/>
  <c r="AW89" i="2"/>
  <c r="AU89" i="2"/>
  <c r="AS89" i="2"/>
  <c r="AB89" i="2"/>
  <c r="AK31" i="2"/>
  <c r="BD5" i="2"/>
  <c r="AW7" i="2"/>
  <c r="AX7" i="2" s="1"/>
  <c r="U7" i="2"/>
  <c r="AU7" i="2"/>
  <c r="AB7" i="2"/>
  <c r="AW11" i="2"/>
  <c r="X11" i="2"/>
  <c r="U11" i="2"/>
  <c r="AS11" i="2"/>
  <c r="AU11" i="2"/>
  <c r="AB11" i="2"/>
  <c r="AA41" i="2"/>
  <c r="U19" i="2"/>
  <c r="AU23" i="2"/>
  <c r="AB23" i="2"/>
  <c r="AS23" i="2"/>
  <c r="AW23" i="2"/>
  <c r="AX23" i="2" s="1"/>
  <c r="X23" i="2"/>
  <c r="AA54" i="2"/>
  <c r="AA46" i="2"/>
  <c r="X28" i="2"/>
  <c r="U29" i="2"/>
  <c r="AW29" i="2"/>
  <c r="AX29" i="2" s="1"/>
  <c r="X29" i="2"/>
  <c r="AU29" i="2"/>
  <c r="AB29" i="2"/>
  <c r="AK33" i="2"/>
  <c r="AK63" i="2"/>
  <c r="AW39" i="2"/>
  <c r="AU41" i="2"/>
  <c r="BB44" i="2"/>
  <c r="AY44" i="2"/>
  <c r="R44" i="2"/>
  <c r="S44" i="2" s="1"/>
  <c r="AY73" i="2"/>
  <c r="AK49" i="2"/>
  <c r="AI51" i="2"/>
  <c r="AW55" i="2"/>
  <c r="AU57" i="2"/>
  <c r="BD60" i="2"/>
  <c r="AA61" i="2"/>
  <c r="AW65" i="2"/>
  <c r="AB66" i="2"/>
  <c r="AW66" i="2"/>
  <c r="AU66" i="2"/>
  <c r="AS66" i="2"/>
  <c r="AU70" i="2"/>
  <c r="AW70" i="2"/>
  <c r="AS70" i="2"/>
  <c r="AB70" i="2"/>
  <c r="AW77" i="2"/>
  <c r="AU77" i="2"/>
  <c r="AS77" i="2"/>
  <c r="AB77" i="2"/>
  <c r="AB82" i="2"/>
  <c r="AW82" i="2"/>
  <c r="AU82" i="2"/>
  <c r="AS82" i="2"/>
  <c r="AX87" i="2"/>
  <c r="AK118" i="2"/>
  <c r="AS92" i="2"/>
  <c r="AW92" i="2"/>
  <c r="AU92" i="2"/>
  <c r="AB92" i="2"/>
  <c r="AB95" i="2"/>
  <c r="AW95" i="2"/>
  <c r="AU95" i="2"/>
  <c r="AS95" i="2"/>
  <c r="AS101" i="2"/>
  <c r="AB101" i="2"/>
  <c r="AW101" i="2"/>
  <c r="AU101" i="2"/>
  <c r="AS114" i="2"/>
  <c r="AU114" i="2"/>
  <c r="AW114" i="2"/>
  <c r="AB114" i="2"/>
  <c r="G119" i="2"/>
  <c r="H119" i="2" s="1"/>
  <c r="I119" i="2" s="1"/>
  <c r="G118" i="2"/>
  <c r="H118" i="2" s="1"/>
  <c r="I118" i="2" s="1"/>
  <c r="AW121" i="2"/>
  <c r="AU121" i="2"/>
  <c r="AS121" i="2"/>
  <c r="AB121" i="2"/>
  <c r="AY134" i="2"/>
  <c r="BB134" i="2"/>
  <c r="AK166" i="2"/>
  <c r="AK138" i="2"/>
  <c r="BD138" i="2"/>
  <c r="AW13" i="2"/>
  <c r="X13" i="2"/>
  <c r="U13" i="2"/>
  <c r="AU13" i="2"/>
  <c r="AB13" i="2"/>
  <c r="AS13" i="2"/>
  <c r="AA43" i="2"/>
  <c r="AK44" i="2"/>
  <c r="AW16" i="2"/>
  <c r="AX16" i="2" s="1"/>
  <c r="X16" i="2"/>
  <c r="U16" i="2"/>
  <c r="AU16" i="2"/>
  <c r="AB16" i="2"/>
  <c r="AS16" i="2"/>
  <c r="AA48" i="2"/>
  <c r="AK51" i="2"/>
  <c r="AW27" i="2"/>
  <c r="X27" i="2"/>
  <c r="U27" i="2"/>
  <c r="AU27" i="2"/>
  <c r="AB27" i="2"/>
  <c r="AA57" i="2"/>
  <c r="AK59" i="2"/>
  <c r="AU31" i="2"/>
  <c r="AS31" i="2"/>
  <c r="AB31" i="2"/>
  <c r="AB32" i="2"/>
  <c r="AW32" i="2"/>
  <c r="AU32" i="2"/>
  <c r="AS32" i="2"/>
  <c r="BD34" i="2"/>
  <c r="AA39" i="2"/>
  <c r="AB43" i="2"/>
  <c r="AW43" i="2"/>
  <c r="AU43" i="2"/>
  <c r="BD50" i="2"/>
  <c r="AA55" i="2"/>
  <c r="AB59" i="2"/>
  <c r="AW59" i="2"/>
  <c r="AU59" i="2"/>
  <c r="AK60" i="2"/>
  <c r="AA98" i="2"/>
  <c r="AX69" i="2"/>
  <c r="AA101" i="2"/>
  <c r="AU72" i="2"/>
  <c r="AB72" i="2"/>
  <c r="AW72" i="2"/>
  <c r="AS72" i="2"/>
  <c r="AW81" i="2"/>
  <c r="AU81" i="2"/>
  <c r="AS81" i="2"/>
  <c r="AB81" i="2"/>
  <c r="AB86" i="2"/>
  <c r="AW86" i="2"/>
  <c r="AU86" i="2"/>
  <c r="AS86" i="2"/>
  <c r="AX91" i="2"/>
  <c r="AK125" i="2"/>
  <c r="AA150" i="2"/>
  <c r="AB153" i="2"/>
  <c r="AW153" i="2"/>
  <c r="AS153" i="2"/>
  <c r="AU153" i="2"/>
  <c r="AU156" i="2"/>
  <c r="AS156" i="2"/>
  <c r="AB156" i="2"/>
  <c r="AW156" i="2"/>
  <c r="X4" i="2"/>
  <c r="AW4" i="2"/>
  <c r="U4" i="2"/>
  <c r="AS4" i="2"/>
  <c r="AU5" i="2"/>
  <c r="AB5" i="2"/>
  <c r="AS5" i="2"/>
  <c r="X5" i="2"/>
  <c r="AW5" i="2"/>
  <c r="U5" i="2"/>
  <c r="X6" i="2"/>
  <c r="AW6" i="2"/>
  <c r="AX6" i="2" s="1"/>
  <c r="U6" i="2"/>
  <c r="AU6" i="2"/>
  <c r="AB6" i="2"/>
  <c r="AK39" i="2"/>
  <c r="BD15" i="2"/>
  <c r="AK46" i="2"/>
  <c r="AW18" i="2"/>
  <c r="AX18" i="2" s="1"/>
  <c r="X18" i="2"/>
  <c r="U18" i="2"/>
  <c r="AU18" i="2"/>
  <c r="AB18" i="2"/>
  <c r="AS18" i="2"/>
  <c r="AA50" i="2"/>
  <c r="AA53" i="2"/>
  <c r="AK55" i="2"/>
  <c r="BD29" i="2"/>
  <c r="R30" i="2"/>
  <c r="S30" i="2" s="1"/>
  <c r="BB30" i="2"/>
  <c r="AB37" i="2"/>
  <c r="AW37" i="2"/>
  <c r="AU37" i="2"/>
  <c r="AS37" i="2"/>
  <c r="AK69" i="2"/>
  <c r="G41" i="2"/>
  <c r="H41" i="2" s="1"/>
  <c r="I41" i="2" s="1"/>
  <c r="BD41" i="2"/>
  <c r="AK74" i="2"/>
  <c r="AU47" i="2"/>
  <c r="AS47" i="2"/>
  <c r="AB47" i="2"/>
  <c r="AB48" i="2"/>
  <c r="AW48" i="2"/>
  <c r="AU48" i="2"/>
  <c r="AS48" i="2"/>
  <c r="AB53" i="2"/>
  <c r="AW53" i="2"/>
  <c r="AU53" i="2"/>
  <c r="AS53" i="2"/>
  <c r="G57" i="2"/>
  <c r="H57" i="2" s="1"/>
  <c r="I57" i="2" s="1"/>
  <c r="BD57" i="2"/>
  <c r="AB63" i="2"/>
  <c r="AW63" i="2"/>
  <c r="AU63" i="2"/>
  <c r="AK64" i="2"/>
  <c r="BD68" i="2"/>
  <c r="AU76" i="2"/>
  <c r="AS76" i="2"/>
  <c r="AB76" i="2"/>
  <c r="AW76" i="2"/>
  <c r="BD82" i="2"/>
  <c r="AW85" i="2"/>
  <c r="AU85" i="2"/>
  <c r="AS85" i="2"/>
  <c r="AB85" i="2"/>
  <c r="AU90" i="2"/>
  <c r="AS90" i="2"/>
  <c r="AB90" i="2"/>
  <c r="AW90" i="2"/>
  <c r="AA124" i="2"/>
  <c r="AA123" i="2"/>
  <c r="BD97" i="2"/>
  <c r="AU123" i="2"/>
  <c r="AW123" i="2"/>
  <c r="AS123" i="2"/>
  <c r="AB123" i="2"/>
  <c r="AK126" i="2"/>
  <c r="AU212" i="2"/>
  <c r="AS212" i="2"/>
  <c r="AB212" i="2"/>
  <c r="AW212" i="2"/>
  <c r="G7" i="2"/>
  <c r="H7" i="2" s="1"/>
  <c r="I7" i="2" s="1"/>
  <c r="BB16" i="2"/>
  <c r="BB18" i="2"/>
  <c r="BB20" i="2"/>
  <c r="BB22" i="2"/>
  <c r="G28" i="2"/>
  <c r="H28" i="2" s="1"/>
  <c r="I28" i="2" s="1"/>
  <c r="G30" i="2"/>
  <c r="H30" i="2" s="1"/>
  <c r="I30" i="2" s="1"/>
  <c r="R34" i="2"/>
  <c r="S34" i="2" s="1"/>
  <c r="AY34" i="2"/>
  <c r="AU38" i="2"/>
  <c r="BB38" i="2"/>
  <c r="R42" i="2"/>
  <c r="S42" i="2" s="1"/>
  <c r="AY42" i="2"/>
  <c r="AK72" i="2"/>
  <c r="AU46" i="2"/>
  <c r="BB46" i="2"/>
  <c r="AA78" i="2"/>
  <c r="R50" i="2"/>
  <c r="S50" i="2" s="1"/>
  <c r="AY50" i="2"/>
  <c r="AK80" i="2"/>
  <c r="AU54" i="2"/>
  <c r="BB54" i="2"/>
  <c r="AA86" i="2"/>
  <c r="R58" i="2"/>
  <c r="S58" i="2" s="1"/>
  <c r="AY58" i="2"/>
  <c r="AK88" i="2"/>
  <c r="AA89" i="2"/>
  <c r="R61" i="2"/>
  <c r="S61" i="2" s="1"/>
  <c r="AI91" i="2"/>
  <c r="AY93" i="2"/>
  <c r="R65" i="2"/>
  <c r="S65" i="2" s="1"/>
  <c r="AK96" i="2"/>
  <c r="AA97" i="2"/>
  <c r="R69" i="2"/>
  <c r="S69" i="2" s="1"/>
  <c r="AI101" i="2"/>
  <c r="AA102" i="2"/>
  <c r="BB75" i="2"/>
  <c r="BB79" i="2"/>
  <c r="AA110" i="2"/>
  <c r="BB83" i="2"/>
  <c r="BB87" i="2"/>
  <c r="BB89" i="2"/>
  <c r="G90" i="2"/>
  <c r="H90" i="2" s="1"/>
  <c r="I90" i="2" s="1"/>
  <c r="AY121" i="2"/>
  <c r="H98" i="2"/>
  <c r="I98" i="2" s="1"/>
  <c r="BB98" i="2"/>
  <c r="AB102" i="2"/>
  <c r="AW102" i="2"/>
  <c r="AU102" i="2"/>
  <c r="AY108" i="2"/>
  <c r="AA139" i="2"/>
  <c r="AW116" i="2"/>
  <c r="AU116" i="2"/>
  <c r="AS116" i="2"/>
  <c r="AI148" i="2"/>
  <c r="AI147" i="2"/>
  <c r="AY120" i="2"/>
  <c r="BB123" i="2"/>
  <c r="AI154" i="2"/>
  <c r="BB127" i="2"/>
  <c r="AI159" i="2"/>
  <c r="AU131" i="2"/>
  <c r="AW131" i="2"/>
  <c r="AB131" i="2"/>
  <c r="AU140" i="2"/>
  <c r="AB140" i="2"/>
  <c r="AW140" i="2"/>
  <c r="AX150" i="2"/>
  <c r="AX173" i="2"/>
  <c r="R191" i="2"/>
  <c r="S191" i="2" s="1"/>
  <c r="AY190" i="2"/>
  <c r="BB190" i="2"/>
  <c r="R190" i="2"/>
  <c r="S190" i="2" s="1"/>
  <c r="AY219" i="2"/>
  <c r="AY198" i="2"/>
  <c r="BB198" i="2"/>
  <c r="R198" i="2"/>
  <c r="S198" i="2" s="1"/>
  <c r="R199" i="2"/>
  <c r="S199" i="2" s="1"/>
  <c r="AW224" i="2"/>
  <c r="AU224" i="2"/>
  <c r="AS224" i="2"/>
  <c r="AB224" i="2"/>
  <c r="AB256" i="2"/>
  <c r="AW256" i="2"/>
  <c r="AU256" i="2"/>
  <c r="AS256" i="2"/>
  <c r="BB719" i="2"/>
  <c r="BB713" i="2"/>
  <c r="BB698" i="2"/>
  <c r="BB697" i="2"/>
  <c r="BB692" i="2"/>
  <c r="BB691" i="2"/>
  <c r="BB690" i="2"/>
  <c r="BB689" i="2"/>
  <c r="BB688" i="2"/>
  <c r="BB687" i="2"/>
  <c r="BB686" i="2"/>
  <c r="BB685" i="2"/>
  <c r="BB684" i="2"/>
  <c r="BB695" i="2"/>
  <c r="BB694" i="2"/>
  <c r="BB683" i="2"/>
  <c r="BB682" i="2"/>
  <c r="BB680" i="2"/>
  <c r="BB696" i="2"/>
  <c r="BB681" i="2"/>
  <c r="BB652" i="2"/>
  <c r="BB651" i="2"/>
  <c r="BB653" i="2"/>
  <c r="BB643" i="2"/>
  <c r="BB635" i="2"/>
  <c r="BB656" i="2"/>
  <c r="BB645" i="2"/>
  <c r="BB637" i="2"/>
  <c r="BB642" i="2"/>
  <c r="BB648" i="2"/>
  <c r="BB634" i="2"/>
  <c r="BB630" i="2"/>
  <c r="BB622" i="2"/>
  <c r="BB627" i="2"/>
  <c r="BB621" i="2"/>
  <c r="BB631" i="2"/>
  <c r="BB623" i="2"/>
  <c r="BB610" i="2"/>
  <c r="BB602" i="2"/>
  <c r="BB609" i="2"/>
  <c r="BB618" i="2"/>
  <c r="BB617" i="2"/>
  <c r="BB614" i="2"/>
  <c r="BB606" i="2"/>
  <c r="BB616" i="2"/>
  <c r="BB608" i="2"/>
  <c r="BB600" i="2"/>
  <c r="BB583" i="2"/>
  <c r="BB599" i="2"/>
  <c r="BB595" i="2"/>
  <c r="BB587" i="2"/>
  <c r="BB626" i="2"/>
  <c r="BB613" i="2"/>
  <c r="BB605" i="2"/>
  <c r="BB591" i="2"/>
  <c r="BB586" i="2"/>
  <c r="BB571" i="2"/>
  <c r="BB594" i="2"/>
  <c r="BB552" i="2"/>
  <c r="BB544" i="2"/>
  <c r="BB536" i="2"/>
  <c r="BB577" i="2"/>
  <c r="BB569" i="2"/>
  <c r="BB549" i="2"/>
  <c r="BB541" i="2"/>
  <c r="BB560" i="2"/>
  <c r="BB556" i="2"/>
  <c r="BB551" i="2"/>
  <c r="BB543" i="2"/>
  <c r="BB581" i="2"/>
  <c r="BB573" i="2"/>
  <c r="BB567" i="2"/>
  <c r="BB565" i="2"/>
  <c r="BB529" i="2"/>
  <c r="BB521" i="2"/>
  <c r="BB513" i="2"/>
  <c r="BB547" i="2"/>
  <c r="BB558" i="2"/>
  <c r="BB528" i="2"/>
  <c r="BB520" i="2"/>
  <c r="BB564" i="2"/>
  <c r="BB525" i="2"/>
  <c r="BB517" i="2"/>
  <c r="BB562" i="2"/>
  <c r="BB554" i="2"/>
  <c r="BB527" i="2"/>
  <c r="BB519" i="2"/>
  <c r="BB524" i="2"/>
  <c r="BB497" i="2"/>
  <c r="BB489" i="2"/>
  <c r="BB481" i="2"/>
  <c r="BB535" i="2"/>
  <c r="BB509" i="2"/>
  <c r="BB508" i="2"/>
  <c r="BB506" i="2"/>
  <c r="BB500" i="2"/>
  <c r="BB492" i="2"/>
  <c r="BB501" i="2"/>
  <c r="BB493" i="2"/>
  <c r="BB485" i="2"/>
  <c r="BB532" i="2"/>
  <c r="BB516" i="2"/>
  <c r="BB505" i="2"/>
  <c r="BB503" i="2"/>
  <c r="BB495" i="2"/>
  <c r="BB487" i="2"/>
  <c r="BB479" i="2"/>
  <c r="BB458" i="2"/>
  <c r="BB450" i="2"/>
  <c r="BB496" i="2"/>
  <c r="BB512" i="2"/>
  <c r="BB488" i="2"/>
  <c r="BB461" i="2"/>
  <c r="BB470" i="2"/>
  <c r="BB462" i="2"/>
  <c r="BB454" i="2"/>
  <c r="BB484" i="2"/>
  <c r="BB472" i="2"/>
  <c r="BB464" i="2"/>
  <c r="BB473" i="2"/>
  <c r="BB429" i="2"/>
  <c r="BB421" i="2"/>
  <c r="BB413" i="2"/>
  <c r="BB465" i="2"/>
  <c r="BB453" i="2"/>
  <c r="BB457" i="2"/>
  <c r="BB442" i="2"/>
  <c r="BB434" i="2"/>
  <c r="BB430" i="2"/>
  <c r="BB449" i="2"/>
  <c r="BB436" i="2"/>
  <c r="BB432" i="2"/>
  <c r="BB424" i="2"/>
  <c r="BB443" i="2"/>
  <c r="BB427" i="2"/>
  <c r="BB435" i="2"/>
  <c r="BB394" i="2"/>
  <c r="BB411" i="2"/>
  <c r="BB407" i="2"/>
  <c r="BB399" i="2"/>
  <c r="BB417" i="2"/>
  <c r="BB404" i="2"/>
  <c r="BB396" i="2"/>
  <c r="BB419" i="2"/>
  <c r="BB416" i="2"/>
  <c r="BB410" i="2"/>
  <c r="BB408" i="2"/>
  <c r="BB406" i="2"/>
  <c r="BB398" i="2"/>
  <c r="BB390" i="2"/>
  <c r="BB422" i="2"/>
  <c r="BB414" i="2"/>
  <c r="BB395" i="2"/>
  <c r="BB370" i="2"/>
  <c r="BB391" i="2"/>
  <c r="BB383" i="2"/>
  <c r="BB387" i="2"/>
  <c r="BB380" i="2"/>
  <c r="BB377" i="2"/>
  <c r="BB372" i="2"/>
  <c r="BB371" i="2"/>
  <c r="BB366" i="2"/>
  <c r="BB362" i="2"/>
  <c r="BB358" i="2"/>
  <c r="BB354" i="2"/>
  <c r="BB403" i="2"/>
  <c r="BB388" i="2"/>
  <c r="BB347" i="2"/>
  <c r="BB343" i="2"/>
  <c r="BB339" i="2"/>
  <c r="BB335" i="2"/>
  <c r="BB303" i="2"/>
  <c r="BB299" i="2"/>
  <c r="BB295" i="2"/>
  <c r="BB291" i="2"/>
  <c r="BB374" i="2"/>
  <c r="BB348" i="2"/>
  <c r="BB344" i="2"/>
  <c r="BB340" i="2"/>
  <c r="BB336" i="2"/>
  <c r="BB332" i="2"/>
  <c r="BB328" i="2"/>
  <c r="BB324" i="2"/>
  <c r="BB320" i="2"/>
  <c r="BB316" i="2"/>
  <c r="BB312" i="2"/>
  <c r="BB308" i="2"/>
  <c r="BB304" i="2"/>
  <c r="BB300" i="2"/>
  <c r="BB296" i="2"/>
  <c r="BB292" i="2"/>
  <c r="BB349" i="2"/>
  <c r="BB386" i="2"/>
  <c r="BB350" i="2"/>
  <c r="BB240" i="2"/>
  <c r="BB288" i="2"/>
  <c r="BB283" i="2"/>
  <c r="BB281" i="2"/>
  <c r="BB277" i="2"/>
  <c r="BB273" i="2"/>
  <c r="BB269" i="2"/>
  <c r="BB265" i="2"/>
  <c r="BB261" i="2"/>
  <c r="BB257" i="2"/>
  <c r="BB251" i="2"/>
  <c r="BB247" i="2"/>
  <c r="BB243" i="2"/>
  <c r="BB239" i="2"/>
  <c r="BB284" i="2"/>
  <c r="BB245" i="2"/>
  <c r="BB235" i="2"/>
  <c r="BB219" i="2"/>
  <c r="BB217" i="2"/>
  <c r="BB213" i="2"/>
  <c r="BB209" i="2"/>
  <c r="BB205" i="2"/>
  <c r="BB201" i="2"/>
  <c r="BB192" i="2"/>
  <c r="BB184" i="2"/>
  <c r="BB191" i="2"/>
  <c r="BB183" i="2"/>
  <c r="BB286" i="2"/>
  <c r="BB253" i="2"/>
  <c r="BB241" i="2"/>
  <c r="BB279" i="2"/>
  <c r="BB275" i="2"/>
  <c r="BB271" i="2"/>
  <c r="BB267" i="2"/>
  <c r="BB263" i="2"/>
  <c r="BB259" i="2"/>
  <c r="BB255" i="2"/>
  <c r="BB199" i="2"/>
  <c r="BB196" i="2"/>
  <c r="BB188" i="2"/>
  <c r="BB161" i="2"/>
  <c r="BB160" i="2"/>
  <c r="BB153" i="2"/>
  <c r="BB226" i="2"/>
  <c r="BB172" i="2"/>
  <c r="BB249" i="2"/>
  <c r="BB232" i="2"/>
  <c r="BB221" i="2"/>
  <c r="BB236" i="2"/>
  <c r="BB222" i="2"/>
  <c r="BB211" i="2"/>
  <c r="BB224" i="2"/>
  <c r="BB207" i="2"/>
  <c r="BB175" i="2"/>
  <c r="BB168" i="2"/>
  <c r="BB195" i="2"/>
  <c r="BB185" i="2"/>
  <c r="BB179" i="2"/>
  <c r="BB176" i="2"/>
  <c r="BB157" i="2"/>
  <c r="BB149" i="2"/>
  <c r="BB139" i="2"/>
  <c r="BB135" i="2"/>
  <c r="BB119" i="2"/>
  <c r="BB177" i="2"/>
  <c r="BB126" i="2"/>
  <c r="BB111" i="2"/>
  <c r="BB103" i="2"/>
  <c r="BB203" i="2"/>
  <c r="BB180" i="2"/>
  <c r="BB143" i="2"/>
  <c r="BB132" i="2"/>
  <c r="BB131" i="2"/>
  <c r="BB85" i="2"/>
  <c r="BB81" i="2"/>
  <c r="BB77" i="2"/>
  <c r="BB73" i="2"/>
  <c r="BB215" i="2"/>
  <c r="BB187" i="2"/>
  <c r="BB165" i="2"/>
  <c r="BB146" i="2"/>
  <c r="BB101" i="2"/>
  <c r="BB142" i="2"/>
  <c r="BB130" i="2"/>
  <c r="BB122" i="2"/>
  <c r="BB230" i="2"/>
  <c r="BB228" i="2"/>
  <c r="BB193" i="2"/>
  <c r="BB164" i="2"/>
  <c r="BB4" i="2"/>
  <c r="U8" i="2"/>
  <c r="R18" i="2"/>
  <c r="S18" i="2" s="1"/>
  <c r="R20" i="2"/>
  <c r="S20" i="2" s="1"/>
  <c r="R22" i="2"/>
  <c r="S22" i="2" s="1"/>
  <c r="BB24" i="2"/>
  <c r="U25" i="2"/>
  <c r="R31" i="2"/>
  <c r="S31" i="2" s="1"/>
  <c r="BB35" i="2"/>
  <c r="R39" i="2"/>
  <c r="S39" i="2" s="1"/>
  <c r="AY39" i="2"/>
  <c r="AI71" i="2"/>
  <c r="BB43" i="2"/>
  <c r="AI45" i="2"/>
  <c r="AY75" i="2"/>
  <c r="R47" i="2"/>
  <c r="S47" i="2" s="1"/>
  <c r="AY47" i="2"/>
  <c r="AK77" i="2"/>
  <c r="AI79" i="2"/>
  <c r="BB51" i="2"/>
  <c r="AY83" i="2"/>
  <c r="R55" i="2"/>
  <c r="S55" i="2" s="1"/>
  <c r="AY55" i="2"/>
  <c r="AK85" i="2"/>
  <c r="AI87" i="2"/>
  <c r="BB59" i="2"/>
  <c r="AY61" i="2"/>
  <c r="BB63" i="2"/>
  <c r="BB67" i="2"/>
  <c r="AI99" i="2"/>
  <c r="BB70" i="2"/>
  <c r="AA103" i="2"/>
  <c r="AY77" i="2"/>
  <c r="AA111" i="2"/>
  <c r="AY85" i="2"/>
  <c r="AY89" i="2"/>
  <c r="AA120" i="2"/>
  <c r="AY91" i="2"/>
  <c r="AK122" i="2"/>
  <c r="AA125" i="2"/>
  <c r="AK127" i="2"/>
  <c r="BB99" i="2"/>
  <c r="R99" i="2"/>
  <c r="S99" i="2" s="1"/>
  <c r="R100" i="2"/>
  <c r="S100" i="2" s="1"/>
  <c r="BB100" i="2"/>
  <c r="AS102" i="2"/>
  <c r="AK133" i="2"/>
  <c r="G106" i="2"/>
  <c r="H106" i="2" s="1"/>
  <c r="I106" i="2" s="1"/>
  <c r="G108" i="2"/>
  <c r="H108" i="2" s="1"/>
  <c r="I108" i="2" s="1"/>
  <c r="G107" i="2"/>
  <c r="H107" i="2" s="1"/>
  <c r="I107" i="2" s="1"/>
  <c r="AU107" i="2"/>
  <c r="AS107" i="2"/>
  <c r="AB107" i="2"/>
  <c r="AK109" i="2"/>
  <c r="AI139" i="2"/>
  <c r="R113" i="2"/>
  <c r="S113" i="2" s="1"/>
  <c r="BB113" i="2"/>
  <c r="R114" i="2"/>
  <c r="S114" i="2" s="1"/>
  <c r="AY113" i="2"/>
  <c r="BB114" i="2"/>
  <c r="AA145" i="2"/>
  <c r="AA147" i="2"/>
  <c r="BB121" i="2"/>
  <c r="AA156" i="2"/>
  <c r="AB128" i="2"/>
  <c r="AU128" i="2"/>
  <c r="AW128" i="2"/>
  <c r="AA160" i="2"/>
  <c r="AS131" i="2"/>
  <c r="AU132" i="2"/>
  <c r="AW132" i="2"/>
  <c r="AS133" i="2"/>
  <c r="AB133" i="2"/>
  <c r="AW133" i="2"/>
  <c r="AS140" i="2"/>
  <c r="AS141" i="2"/>
  <c r="AB141" i="2"/>
  <c r="AW141" i="2"/>
  <c r="AS142" i="2"/>
  <c r="AW142" i="2"/>
  <c r="AU142" i="2"/>
  <c r="AX143" i="2"/>
  <c r="BB145" i="2"/>
  <c r="BB148" i="2"/>
  <c r="R148" i="2"/>
  <c r="S148" i="2" s="1"/>
  <c r="R149" i="2"/>
  <c r="S149" i="2" s="1"/>
  <c r="AY148" i="2"/>
  <c r="AK178" i="2"/>
  <c r="AS157" i="2"/>
  <c r="AW157" i="2"/>
  <c r="AU157" i="2"/>
  <c r="AB157" i="2"/>
  <c r="AB162" i="2"/>
  <c r="AS162" i="2"/>
  <c r="AW162" i="2"/>
  <c r="AU162" i="2"/>
  <c r="AI215" i="2"/>
  <c r="AI213" i="2"/>
  <c r="G188" i="2"/>
  <c r="H188" i="2" s="1"/>
  <c r="I188" i="2" s="1"/>
  <c r="G187" i="2"/>
  <c r="H187" i="2" s="1"/>
  <c r="I187" i="2" s="1"/>
  <c r="AU216" i="2"/>
  <c r="AS216" i="2"/>
  <c r="AB216" i="2"/>
  <c r="AW216" i="2"/>
  <c r="BB40" i="2"/>
  <c r="AI42" i="2"/>
  <c r="AI76" i="2"/>
  <c r="BB48" i="2"/>
  <c r="AI84" i="2"/>
  <c r="BB56" i="2"/>
  <c r="R60" i="2"/>
  <c r="S60" i="2" s="1"/>
  <c r="AA92" i="2"/>
  <c r="R64" i="2"/>
  <c r="S64" i="2" s="1"/>
  <c r="AA96" i="2"/>
  <c r="R68" i="2"/>
  <c r="S68" i="2" s="1"/>
  <c r="BB71" i="2"/>
  <c r="AA104" i="2"/>
  <c r="AS75" i="2"/>
  <c r="AA108" i="2"/>
  <c r="AS79" i="2"/>
  <c r="AA112" i="2"/>
  <c r="AS83" i="2"/>
  <c r="AA116" i="2"/>
  <c r="AS87" i="2"/>
  <c r="AA119" i="2"/>
  <c r="BB90" i="2"/>
  <c r="AU91" i="2"/>
  <c r="AS91" i="2"/>
  <c r="AB91" i="2"/>
  <c r="AA121" i="2"/>
  <c r="BB92" i="2"/>
  <c r="AK123" i="2"/>
  <c r="AY97" i="2"/>
  <c r="AY99" i="2"/>
  <c r="BB104" i="2"/>
  <c r="AU106" i="2"/>
  <c r="AS106" i="2"/>
  <c r="AA107" i="2"/>
  <c r="AS108" i="2"/>
  <c r="AW108" i="2"/>
  <c r="AI110" i="2"/>
  <c r="AB111" i="2"/>
  <c r="AW111" i="2"/>
  <c r="AA114" i="2"/>
  <c r="AB120" i="2"/>
  <c r="AU120" i="2"/>
  <c r="AW120" i="2"/>
  <c r="AW126" i="2"/>
  <c r="AB126" i="2"/>
  <c r="AU126" i="2"/>
  <c r="AA127" i="2"/>
  <c r="G129" i="2"/>
  <c r="H129" i="2" s="1"/>
  <c r="I129" i="2" s="1"/>
  <c r="G128" i="2"/>
  <c r="H128" i="2" s="1"/>
  <c r="I128" i="2" s="1"/>
  <c r="AS134" i="2"/>
  <c r="AW134" i="2"/>
  <c r="AU134" i="2"/>
  <c r="AW138" i="2"/>
  <c r="AS138" i="2"/>
  <c r="AU138" i="2"/>
  <c r="AB138" i="2"/>
  <c r="AI170" i="2"/>
  <c r="AU146" i="2"/>
  <c r="AB146" i="2"/>
  <c r="AS146" i="2"/>
  <c r="BB150" i="2"/>
  <c r="BB154" i="2"/>
  <c r="AI182" i="2"/>
  <c r="AI185" i="2"/>
  <c r="AW164" i="2"/>
  <c r="AS164" i="2"/>
  <c r="AU164" i="2"/>
  <c r="AU165" i="2"/>
  <c r="AW165" i="2"/>
  <c r="AS165" i="2"/>
  <c r="AB165" i="2"/>
  <c r="AI201" i="2"/>
  <c r="AI202" i="2"/>
  <c r="AI198" i="2"/>
  <c r="AI192" i="2"/>
  <c r="AW185" i="2"/>
  <c r="AU185" i="2"/>
  <c r="AS185" i="2"/>
  <c r="AB185" i="2"/>
  <c r="AS235" i="2"/>
  <c r="AW235" i="2"/>
  <c r="AU235" i="2"/>
  <c r="AB235" i="2"/>
  <c r="AS391" i="2"/>
  <c r="AU391" i="2"/>
  <c r="AB391" i="2"/>
  <c r="AW391" i="2"/>
  <c r="BB2" i="2"/>
  <c r="X3" i="2"/>
  <c r="R4" i="2"/>
  <c r="S4" i="2" s="1"/>
  <c r="R9" i="2"/>
  <c r="S9" i="2" s="1"/>
  <c r="R11" i="2"/>
  <c r="S11" i="2" s="1"/>
  <c r="R33" i="2"/>
  <c r="S33" i="2" s="1"/>
  <c r="G34" i="2"/>
  <c r="H34" i="2" s="1"/>
  <c r="I34" i="2" s="1"/>
  <c r="BB37" i="2"/>
  <c r="AB38" i="2"/>
  <c r="AX38" i="2"/>
  <c r="R41" i="2"/>
  <c r="S41" i="2" s="1"/>
  <c r="BB45" i="2"/>
  <c r="AB46" i="2"/>
  <c r="AA77" i="2"/>
  <c r="R49" i="2"/>
  <c r="S49" i="2" s="1"/>
  <c r="AY49" i="2"/>
  <c r="BB53" i="2"/>
  <c r="AB54" i="2"/>
  <c r="AX54" i="2"/>
  <c r="AA85" i="2"/>
  <c r="R57" i="2"/>
  <c r="S57" i="2" s="1"/>
  <c r="AY57" i="2"/>
  <c r="AY60" i="2"/>
  <c r="BB62" i="2"/>
  <c r="AY64" i="2"/>
  <c r="BB66" i="2"/>
  <c r="AY68" i="2"/>
  <c r="AK99" i="2"/>
  <c r="AI100" i="2"/>
  <c r="AY71" i="2"/>
  <c r="BB72" i="2"/>
  <c r="AY101" i="2"/>
  <c r="R72" i="2"/>
  <c r="S72" i="2" s="1"/>
  <c r="R75" i="2"/>
  <c r="S75" i="2" s="1"/>
  <c r="AK105" i="2"/>
  <c r="AI106" i="2"/>
  <c r="R83" i="2"/>
  <c r="S83" i="2" s="1"/>
  <c r="AK113" i="2"/>
  <c r="AK117" i="2"/>
  <c r="AI118" i="2"/>
  <c r="R92" i="2"/>
  <c r="S92" i="2" s="1"/>
  <c r="AY92" i="2"/>
  <c r="AY94" i="2"/>
  <c r="BB94" i="2"/>
  <c r="R94" i="2"/>
  <c r="S94" i="2" s="1"/>
  <c r="AI125" i="2"/>
  <c r="R101" i="2"/>
  <c r="S101" i="2" s="1"/>
  <c r="AY100" i="2"/>
  <c r="AI131" i="2"/>
  <c r="AA137" i="2"/>
  <c r="AU108" i="2"/>
  <c r="AK139" i="2"/>
  <c r="AI140" i="2"/>
  <c r="AS111" i="2"/>
  <c r="AW113" i="2"/>
  <c r="AB113" i="2"/>
  <c r="AK147" i="2"/>
  <c r="AS120" i="2"/>
  <c r="AI150" i="2"/>
  <c r="AY123" i="2"/>
  <c r="BB125" i="2"/>
  <c r="R125" i="2"/>
  <c r="S125" i="2" s="1"/>
  <c r="AY154" i="2"/>
  <c r="R126" i="2"/>
  <c r="S126" i="2" s="1"/>
  <c r="AY125" i="2"/>
  <c r="G126" i="2"/>
  <c r="H126" i="2" s="1"/>
  <c r="I126" i="2" s="1"/>
  <c r="AA155" i="2"/>
  <c r="AS126" i="2"/>
  <c r="AI156" i="2"/>
  <c r="AI155" i="2"/>
  <c r="AA158" i="2"/>
  <c r="AA161" i="2"/>
  <c r="AA133" i="2"/>
  <c r="G134" i="2"/>
  <c r="H134" i="2" s="1"/>
  <c r="I134" i="2" s="1"/>
  <c r="G135" i="2"/>
  <c r="H135" i="2" s="1"/>
  <c r="I135" i="2" s="1"/>
  <c r="AA135" i="2"/>
  <c r="AB142" i="2"/>
  <c r="AI176" i="2"/>
  <c r="BB159" i="2"/>
  <c r="AU161" i="2"/>
  <c r="AW161" i="2"/>
  <c r="AS161" i="2"/>
  <c r="AB161" i="2"/>
  <c r="AI190" i="2"/>
  <c r="BB163" i="2"/>
  <c r="AA206" i="2"/>
  <c r="AA204" i="2"/>
  <c r="BD11" i="2"/>
  <c r="BB17" i="2"/>
  <c r="BB19" i="2"/>
  <c r="BD26" i="2"/>
  <c r="R38" i="2"/>
  <c r="S38" i="2" s="1"/>
  <c r="AA74" i="2"/>
  <c r="R46" i="2"/>
  <c r="S46" i="2" s="1"/>
  <c r="AK76" i="2"/>
  <c r="AA82" i="2"/>
  <c r="R54" i="2"/>
  <c r="S54" i="2" s="1"/>
  <c r="AY54" i="2"/>
  <c r="AK84" i="2"/>
  <c r="AK90" i="2"/>
  <c r="R63" i="2"/>
  <c r="S63" i="2" s="1"/>
  <c r="AI93" i="2"/>
  <c r="AK94" i="2"/>
  <c r="AA95" i="2"/>
  <c r="R67" i="2"/>
  <c r="S67" i="2" s="1"/>
  <c r="AK98" i="2"/>
  <c r="BB69" i="2"/>
  <c r="G73" i="2"/>
  <c r="H73" i="2" s="1"/>
  <c r="I73" i="2" s="1"/>
  <c r="AB75" i="2"/>
  <c r="AU75" i="2"/>
  <c r="BB76" i="2"/>
  <c r="R76" i="2"/>
  <c r="S76" i="2" s="1"/>
  <c r="G77" i="2"/>
  <c r="H77" i="2" s="1"/>
  <c r="I77" i="2" s="1"/>
  <c r="AK107" i="2"/>
  <c r="AB79" i="2"/>
  <c r="AU79" i="2"/>
  <c r="BB80" i="2"/>
  <c r="AY109" i="2"/>
  <c r="R80" i="2"/>
  <c r="S80" i="2" s="1"/>
  <c r="G81" i="2"/>
  <c r="H81" i="2" s="1"/>
  <c r="I81" i="2" s="1"/>
  <c r="AB83" i="2"/>
  <c r="AU83" i="2"/>
  <c r="BB84" i="2"/>
  <c r="R84" i="2"/>
  <c r="S84" i="2" s="1"/>
  <c r="G85" i="2"/>
  <c r="H85" i="2" s="1"/>
  <c r="I85" i="2" s="1"/>
  <c r="AB87" i="2"/>
  <c r="AU87" i="2"/>
  <c r="BB88" i="2"/>
  <c r="AY117" i="2"/>
  <c r="R88" i="2"/>
  <c r="S88" i="2" s="1"/>
  <c r="AI120" i="2"/>
  <c r="AY95" i="2"/>
  <c r="BB95" i="2"/>
  <c r="R95" i="2"/>
  <c r="S95" i="2" s="1"/>
  <c r="AW97" i="2"/>
  <c r="AU97" i="2"/>
  <c r="AU99" i="2"/>
  <c r="AS99" i="2"/>
  <c r="AB99" i="2"/>
  <c r="G100" i="2"/>
  <c r="H100" i="2" s="1"/>
  <c r="I100" i="2" s="1"/>
  <c r="AK101" i="2"/>
  <c r="AI102" i="2"/>
  <c r="AA132" i="2"/>
  <c r="AB103" i="2"/>
  <c r="AW103" i="2"/>
  <c r="BB105" i="2"/>
  <c r="AB106" i="2"/>
  <c r="AI136" i="2"/>
  <c r="AB108" i="2"/>
  <c r="AY139" i="2"/>
  <c r="R111" i="2"/>
  <c r="S111" i="2" s="1"/>
  <c r="AY110" i="2"/>
  <c r="BB110" i="2"/>
  <c r="R110" i="2"/>
  <c r="S110" i="2" s="1"/>
  <c r="AU111" i="2"/>
  <c r="AB112" i="2"/>
  <c r="AW112" i="2"/>
  <c r="AU112" i="2"/>
  <c r="AS112" i="2"/>
  <c r="AU115" i="2"/>
  <c r="AW115" i="2"/>
  <c r="AB115" i="2"/>
  <c r="AA146" i="2"/>
  <c r="AS117" i="2"/>
  <c r="AB117" i="2"/>
  <c r="AW117" i="2"/>
  <c r="AU117" i="2"/>
  <c r="AI149" i="2"/>
  <c r="AI121" i="2"/>
  <c r="H122" i="2"/>
  <c r="I122" i="2" s="1"/>
  <c r="AS122" i="2"/>
  <c r="AU122" i="2"/>
  <c r="AW122" i="2"/>
  <c r="AA153" i="2"/>
  <c r="AB124" i="2"/>
  <c r="AI157" i="2"/>
  <c r="AI162" i="2"/>
  <c r="AB134" i="2"/>
  <c r="AB137" i="2"/>
  <c r="AW137" i="2"/>
  <c r="AS137" i="2"/>
  <c r="AU137" i="2"/>
  <c r="AI169" i="2"/>
  <c r="AI172" i="2"/>
  <c r="AI144" i="2"/>
  <c r="AA181" i="2"/>
  <c r="AA178" i="2"/>
  <c r="AB152" i="2"/>
  <c r="AW152" i="2"/>
  <c r="AS152" i="2"/>
  <c r="H156" i="2"/>
  <c r="I156" i="2" s="1"/>
  <c r="AB158" i="2"/>
  <c r="AW158" i="2"/>
  <c r="AU158" i="2"/>
  <c r="AS158" i="2"/>
  <c r="AA176" i="2"/>
  <c r="AI184" i="2"/>
  <c r="AS188" i="2"/>
  <c r="AB188" i="2"/>
  <c r="AW188" i="2"/>
  <c r="AU188" i="2"/>
  <c r="AU238" i="2"/>
  <c r="AS238" i="2"/>
  <c r="AB238" i="2"/>
  <c r="AW238" i="2"/>
  <c r="AU266" i="2"/>
  <c r="AS266" i="2"/>
  <c r="AB266" i="2"/>
  <c r="AW266" i="2"/>
  <c r="BB31" i="2"/>
  <c r="R35" i="2"/>
  <c r="S35" i="2" s="1"/>
  <c r="BB39" i="2"/>
  <c r="R43" i="2"/>
  <c r="S43" i="2" s="1"/>
  <c r="AK73" i="2"/>
  <c r="AI75" i="2"/>
  <c r="BB47" i="2"/>
  <c r="AY79" i="2"/>
  <c r="R51" i="2"/>
  <c r="S51" i="2" s="1"/>
  <c r="AK81" i="2"/>
  <c r="AI83" i="2"/>
  <c r="BB55" i="2"/>
  <c r="AY87" i="2"/>
  <c r="R59" i="2"/>
  <c r="S59" i="2" s="1"/>
  <c r="BB61" i="2"/>
  <c r="AY63" i="2"/>
  <c r="BB65" i="2"/>
  <c r="AY67" i="2"/>
  <c r="AY70" i="2"/>
  <c r="AI104" i="2"/>
  <c r="AI108" i="2"/>
  <c r="AI112" i="2"/>
  <c r="AK114" i="2"/>
  <c r="AI116" i="2"/>
  <c r="AA122" i="2"/>
  <c r="AS93" i="2"/>
  <c r="BB93" i="2"/>
  <c r="AB94" i="2"/>
  <c r="AU94" i="2"/>
  <c r="AW94" i="2"/>
  <c r="BB96" i="2"/>
  <c r="AU98" i="2"/>
  <c r="AS98" i="2"/>
  <c r="AS100" i="2"/>
  <c r="AW100" i="2"/>
  <c r="AK131" i="2"/>
  <c r="AK134" i="2"/>
  <c r="BB106" i="2"/>
  <c r="AS109" i="2"/>
  <c r="AB109" i="2"/>
  <c r="AA142" i="2"/>
  <c r="AA144" i="2"/>
  <c r="AA143" i="2"/>
  <c r="BB115" i="2"/>
  <c r="AY116" i="2"/>
  <c r="R116" i="2"/>
  <c r="S116" i="2" s="1"/>
  <c r="BB116" i="2"/>
  <c r="AW119" i="2"/>
  <c r="AK149" i="2"/>
  <c r="AI126" i="2"/>
  <c r="AI161" i="2"/>
  <c r="AB136" i="2"/>
  <c r="AU136" i="2"/>
  <c r="AW136" i="2"/>
  <c r="AI168" i="2"/>
  <c r="AK171" i="2"/>
  <c r="AY142" i="2"/>
  <c r="AW146" i="2"/>
  <c r="AY147" i="2"/>
  <c r="BB147" i="2"/>
  <c r="R147" i="2"/>
  <c r="S147" i="2" s="1"/>
  <c r="G149" i="2"/>
  <c r="H149" i="2" s="1"/>
  <c r="I149" i="2" s="1"/>
  <c r="G150" i="2"/>
  <c r="H150" i="2" s="1"/>
  <c r="I150" i="2" s="1"/>
  <c r="AS149" i="2"/>
  <c r="AW149" i="2"/>
  <c r="AU149" i="2"/>
  <c r="AI181" i="2"/>
  <c r="G158" i="2"/>
  <c r="H158" i="2" s="1"/>
  <c r="I158" i="2" s="1"/>
  <c r="G157" i="2"/>
  <c r="H157" i="2" s="1"/>
  <c r="I157" i="2" s="1"/>
  <c r="AB164" i="2"/>
  <c r="AK195" i="2"/>
  <c r="AB174" i="2"/>
  <c r="AW174" i="2"/>
  <c r="AU174" i="2"/>
  <c r="AS174" i="2"/>
  <c r="AS178" i="2"/>
  <c r="AB178" i="2"/>
  <c r="AU178" i="2"/>
  <c r="AW178" i="2"/>
  <c r="AK212" i="2"/>
  <c r="AK211" i="2"/>
  <c r="AK202" i="2"/>
  <c r="AK199" i="2"/>
  <c r="AA235" i="2"/>
  <c r="AA208" i="2"/>
  <c r="AA215" i="2"/>
  <c r="AI214" i="2"/>
  <c r="AS223" i="2"/>
  <c r="AW223" i="2"/>
  <c r="AU223" i="2"/>
  <c r="AB223" i="2"/>
  <c r="R15" i="2"/>
  <c r="S15" i="2" s="1"/>
  <c r="R32" i="2"/>
  <c r="S32" i="2" s="1"/>
  <c r="AS38" i="2"/>
  <c r="R40" i="2"/>
  <c r="S40" i="2" s="1"/>
  <c r="AS46" i="2"/>
  <c r="R48" i="2"/>
  <c r="S48" i="2" s="1"/>
  <c r="AI80" i="2"/>
  <c r="AS54" i="2"/>
  <c r="R56" i="2"/>
  <c r="S56" i="2" s="1"/>
  <c r="AI88" i="2"/>
  <c r="AK89" i="2"/>
  <c r="AI92" i="2"/>
  <c r="AI96" i="2"/>
  <c r="AK97" i="2"/>
  <c r="R71" i="2"/>
  <c r="S71" i="2" s="1"/>
  <c r="AY103" i="2"/>
  <c r="AY74" i="2"/>
  <c r="R74" i="2"/>
  <c r="S74" i="2" s="1"/>
  <c r="AK104" i="2"/>
  <c r="AY78" i="2"/>
  <c r="R78" i="2"/>
  <c r="S78" i="2" s="1"/>
  <c r="AY111" i="2"/>
  <c r="AY82" i="2"/>
  <c r="R82" i="2"/>
  <c r="S82" i="2" s="1"/>
  <c r="AK112" i="2"/>
  <c r="AY86" i="2"/>
  <c r="AY115" i="2"/>
  <c r="R86" i="2"/>
  <c r="S86" i="2" s="1"/>
  <c r="AK116" i="2"/>
  <c r="BB91" i="2"/>
  <c r="R91" i="2"/>
  <c r="S91" i="2" s="1"/>
  <c r="G92" i="2"/>
  <c r="H92" i="2" s="1"/>
  <c r="I92" i="2" s="1"/>
  <c r="AK121" i="2"/>
  <c r="R93" i="2"/>
  <c r="S93" i="2" s="1"/>
  <c r="AS94" i="2"/>
  <c r="AA129" i="2"/>
  <c r="AU100" i="2"/>
  <c r="R103" i="2"/>
  <c r="S103" i="2" s="1"/>
  <c r="AY102" i="2"/>
  <c r="BB102" i="2"/>
  <c r="R102" i="2"/>
  <c r="S102" i="2" s="1"/>
  <c r="AY131" i="2"/>
  <c r="AU103" i="2"/>
  <c r="AW106" i="2"/>
  <c r="BB107" i="2"/>
  <c r="R107" i="2"/>
  <c r="S107" i="2" s="1"/>
  <c r="AW107" i="2"/>
  <c r="R108" i="2"/>
  <c r="S108" i="2" s="1"/>
  <c r="AK137" i="2"/>
  <c r="BB108" i="2"/>
  <c r="AB110" i="2"/>
  <c r="AW110" i="2"/>
  <c r="AU110" i="2"/>
  <c r="AK111" i="2"/>
  <c r="AI141" i="2"/>
  <c r="AI146" i="2"/>
  <c r="AS119" i="2"/>
  <c r="AB122" i="2"/>
  <c r="AK162" i="2"/>
  <c r="AS136" i="2"/>
  <c r="AY137" i="2"/>
  <c r="AK168" i="2"/>
  <c r="AI174" i="2"/>
  <c r="H148" i="2"/>
  <c r="I148" i="2" s="1"/>
  <c r="AI177" i="2"/>
  <c r="AB149" i="2"/>
  <c r="AI151" i="2"/>
  <c r="AK157" i="2"/>
  <c r="AW159" i="2"/>
  <c r="AS159" i="2"/>
  <c r="AU159" i="2"/>
  <c r="AI220" i="2"/>
  <c r="AI219" i="2"/>
  <c r="AI218" i="2"/>
  <c r="AI217" i="2"/>
  <c r="AX196" i="2"/>
  <c r="AY278" i="2"/>
  <c r="BB278" i="2"/>
  <c r="R278" i="2"/>
  <c r="S278" i="2" s="1"/>
  <c r="R279" i="2"/>
  <c r="S279" i="2" s="1"/>
  <c r="AS163" i="2"/>
  <c r="AW163" i="2"/>
  <c r="AB163" i="2"/>
  <c r="AI205" i="2"/>
  <c r="AI206" i="2"/>
  <c r="AU179" i="2"/>
  <c r="AS179" i="2"/>
  <c r="AW179" i="2"/>
  <c r="AB179" i="2"/>
  <c r="AA209" i="2"/>
  <c r="AA211" i="2"/>
  <c r="AU195" i="2"/>
  <c r="AS195" i="2"/>
  <c r="AW195" i="2"/>
  <c r="AB195" i="2"/>
  <c r="AS197" i="2"/>
  <c r="AB197" i="2"/>
  <c r="AU197" i="2"/>
  <c r="AW197" i="2"/>
  <c r="AX200" i="2"/>
  <c r="AS203" i="2"/>
  <c r="AB203" i="2"/>
  <c r="AU203" i="2"/>
  <c r="AW203" i="2"/>
  <c r="AX204" i="2"/>
  <c r="AX208" i="2"/>
  <c r="AI260" i="2"/>
  <c r="AY233" i="2"/>
  <c r="R233" i="2"/>
  <c r="S233" i="2" s="1"/>
  <c r="BB233" i="2"/>
  <c r="AI114" i="2"/>
  <c r="AK115" i="2"/>
  <c r="AY90" i="2"/>
  <c r="AA130" i="2"/>
  <c r="AK132" i="2"/>
  <c r="AI134" i="2"/>
  <c r="AY106" i="2"/>
  <c r="AA138" i="2"/>
  <c r="AK140" i="2"/>
  <c r="AA152" i="2"/>
  <c r="AY124" i="2"/>
  <c r="AK155" i="2"/>
  <c r="AK158" i="2"/>
  <c r="AA163" i="2"/>
  <c r="AI164" i="2"/>
  <c r="AI166" i="2"/>
  <c r="AK170" i="2"/>
  <c r="AK172" i="2"/>
  <c r="AY144" i="2"/>
  <c r="BB144" i="2"/>
  <c r="R144" i="2"/>
  <c r="S144" i="2" s="1"/>
  <c r="AU150" i="2"/>
  <c r="AY180" i="2"/>
  <c r="AY151" i="2"/>
  <c r="BB151" i="2"/>
  <c r="R151" i="2"/>
  <c r="S151" i="2" s="1"/>
  <c r="BB158" i="2"/>
  <c r="AY187" i="2"/>
  <c r="AY158" i="2"/>
  <c r="AK189" i="2"/>
  <c r="AX166" i="2"/>
  <c r="G167" i="2"/>
  <c r="H167" i="2" s="1"/>
  <c r="I167" i="2" s="1"/>
  <c r="G168" i="2"/>
  <c r="H168" i="2" s="1"/>
  <c r="I168" i="2" s="1"/>
  <c r="AI197" i="2"/>
  <c r="R172" i="2"/>
  <c r="S172" i="2" s="1"/>
  <c r="AI203" i="2"/>
  <c r="AX180" i="2"/>
  <c r="AK210" i="2"/>
  <c r="AI212" i="2"/>
  <c r="AI209" i="2"/>
  <c r="AI223" i="2"/>
  <c r="AY202" i="2"/>
  <c r="BB202" i="2"/>
  <c r="R202" i="2"/>
  <c r="S202" i="2" s="1"/>
  <c r="R203" i="2"/>
  <c r="S203" i="2" s="1"/>
  <c r="AB205" i="2"/>
  <c r="AW205" i="2"/>
  <c r="AU205" i="2"/>
  <c r="AB206" i="2"/>
  <c r="AW206" i="2"/>
  <c r="AU206" i="2"/>
  <c r="AS206" i="2"/>
  <c r="AB209" i="2"/>
  <c r="AW209" i="2"/>
  <c r="AU209" i="2"/>
  <c r="AS209" i="2"/>
  <c r="R219" i="2"/>
  <c r="S219" i="2" s="1"/>
  <c r="AY218" i="2"/>
  <c r="BB218" i="2"/>
  <c r="R218" i="2"/>
  <c r="S218" i="2" s="1"/>
  <c r="AU226" i="2"/>
  <c r="AS226" i="2"/>
  <c r="AW226" i="2"/>
  <c r="AA273" i="2"/>
  <c r="R109" i="2"/>
  <c r="S109" i="2" s="1"/>
  <c r="BB109" i="2"/>
  <c r="AK143" i="2"/>
  <c r="AI145" i="2"/>
  <c r="BB118" i="2"/>
  <c r="BB120" i="2"/>
  <c r="R120" i="2"/>
  <c r="S120" i="2" s="1"/>
  <c r="R121" i="2"/>
  <c r="S121" i="2" s="1"/>
  <c r="AK150" i="2"/>
  <c r="BB124" i="2"/>
  <c r="AI160" i="2"/>
  <c r="AK164" i="2"/>
  <c r="AY136" i="2"/>
  <c r="BB136" i="2"/>
  <c r="R136" i="2"/>
  <c r="S136" i="2" s="1"/>
  <c r="AY138" i="2"/>
  <c r="AY140" i="2"/>
  <c r="BB140" i="2"/>
  <c r="R140" i="2"/>
  <c r="S140" i="2" s="1"/>
  <c r="AY170" i="2"/>
  <c r="BB141" i="2"/>
  <c r="R141" i="2"/>
  <c r="S141" i="2" s="1"/>
  <c r="G142" i="2"/>
  <c r="H142" i="2" s="1"/>
  <c r="I142" i="2" s="1"/>
  <c r="H144" i="2"/>
  <c r="I144" i="2" s="1"/>
  <c r="AK174" i="2"/>
  <c r="AA177" i="2"/>
  <c r="AB150" i="2"/>
  <c r="R153" i="2"/>
  <c r="S153" i="2" s="1"/>
  <c r="AY152" i="2"/>
  <c r="BB152" i="2"/>
  <c r="R152" i="2"/>
  <c r="S152" i="2" s="1"/>
  <c r="AA192" i="2"/>
  <c r="AI196" i="2"/>
  <c r="R168" i="2"/>
  <c r="S168" i="2" s="1"/>
  <c r="BB174" i="2"/>
  <c r="R174" i="2"/>
  <c r="S174" i="2" s="1"/>
  <c r="AY203" i="2"/>
  <c r="AY174" i="2"/>
  <c r="AK209" i="2"/>
  <c r="G185" i="2"/>
  <c r="H185" i="2" s="1"/>
  <c r="I185" i="2" s="1"/>
  <c r="G184" i="2"/>
  <c r="H184" i="2" s="1"/>
  <c r="I184" i="2" s="1"/>
  <c r="AA214" i="2"/>
  <c r="AA217" i="2"/>
  <c r="AK220" i="2"/>
  <c r="AW193" i="2"/>
  <c r="AU193" i="2"/>
  <c r="AS193" i="2"/>
  <c r="AB193" i="2"/>
  <c r="AS199" i="2"/>
  <c r="AB199" i="2"/>
  <c r="AI210" i="2"/>
  <c r="G217" i="2"/>
  <c r="H217" i="2" s="1"/>
  <c r="I217" i="2" s="1"/>
  <c r="AI279" i="2"/>
  <c r="AB272" i="2"/>
  <c r="AW272" i="2"/>
  <c r="AU272" i="2"/>
  <c r="AS272" i="2"/>
  <c r="AK135" i="2"/>
  <c r="AI137" i="2"/>
  <c r="AA141" i="2"/>
  <c r="AY114" i="2"/>
  <c r="AK146" i="2"/>
  <c r="AW118" i="2"/>
  <c r="AY119" i="2"/>
  <c r="AS125" i="2"/>
  <c r="AB125" i="2"/>
  <c r="AK156" i="2"/>
  <c r="AI158" i="2"/>
  <c r="AB129" i="2"/>
  <c r="AW129" i="2"/>
  <c r="BB137" i="2"/>
  <c r="R137" i="2"/>
  <c r="S137" i="2" s="1"/>
  <c r="AY166" i="2"/>
  <c r="AA172" i="2"/>
  <c r="AU143" i="2"/>
  <c r="AX144" i="2"/>
  <c r="AK145" i="2"/>
  <c r="AS148" i="2"/>
  <c r="AB148" i="2"/>
  <c r="AW148" i="2"/>
  <c r="BB156" i="2"/>
  <c r="R156" i="2"/>
  <c r="S156" i="2" s="1"/>
  <c r="R157" i="2"/>
  <c r="S157" i="2" s="1"/>
  <c r="AK193" i="2"/>
  <c r="AA194" i="2"/>
  <c r="AA195" i="2"/>
  <c r="AI204" i="2"/>
  <c r="G177" i="2"/>
  <c r="H177" i="2" s="1"/>
  <c r="I177" i="2" s="1"/>
  <c r="G176" i="2"/>
  <c r="H176" i="2" s="1"/>
  <c r="I176" i="2" s="1"/>
  <c r="AI208" i="2"/>
  <c r="AS181" i="2"/>
  <c r="AB181" i="2"/>
  <c r="AU181" i="2"/>
  <c r="AW181" i="2"/>
  <c r="AU186" i="2"/>
  <c r="AS186" i="2"/>
  <c r="AB186" i="2"/>
  <c r="AW186" i="2"/>
  <c r="G193" i="2"/>
  <c r="H193" i="2" s="1"/>
  <c r="I193" i="2" s="1"/>
  <c r="G192" i="2"/>
  <c r="H192" i="2" s="1"/>
  <c r="I192" i="2" s="1"/>
  <c r="AA222" i="2"/>
  <c r="G196" i="2"/>
  <c r="H196" i="2" s="1"/>
  <c r="I196" i="2" s="1"/>
  <c r="G195" i="2"/>
  <c r="H195" i="2" s="1"/>
  <c r="I195" i="2" s="1"/>
  <c r="G210" i="2"/>
  <c r="H210" i="2" s="1"/>
  <c r="I210" i="2" s="1"/>
  <c r="AB218" i="2"/>
  <c r="AW218" i="2"/>
  <c r="AU218" i="2"/>
  <c r="AA251" i="2"/>
  <c r="AB226" i="2"/>
  <c r="AS231" i="2"/>
  <c r="AW231" i="2"/>
  <c r="AU231" i="2"/>
  <c r="AB231" i="2"/>
  <c r="AI263" i="2"/>
  <c r="AW282" i="2"/>
  <c r="AU282" i="2"/>
  <c r="AS282" i="2"/>
  <c r="AB282" i="2"/>
  <c r="AS284" i="2"/>
  <c r="AW284" i="2"/>
  <c r="AU284" i="2"/>
  <c r="AB284" i="2"/>
  <c r="AA118" i="2"/>
  <c r="AK120" i="2"/>
  <c r="AI122" i="2"/>
  <c r="AA126" i="2"/>
  <c r="AK128" i="2"/>
  <c r="AI130" i="2"/>
  <c r="AA134" i="2"/>
  <c r="AK136" i="2"/>
  <c r="AI138" i="2"/>
  <c r="G114" i="2"/>
  <c r="H114" i="2" s="1"/>
  <c r="I114" i="2" s="1"/>
  <c r="AK144" i="2"/>
  <c r="AS118" i="2"/>
  <c r="AA148" i="2"/>
  <c r="AA149" i="2"/>
  <c r="AY150" i="2"/>
  <c r="R122" i="2"/>
  <c r="S122" i="2" s="1"/>
  <c r="AK151" i="2"/>
  <c r="AI152" i="2"/>
  <c r="AI153" i="2"/>
  <c r="AS124" i="2"/>
  <c r="AY128" i="2"/>
  <c r="BB128" i="2"/>
  <c r="R128" i="2"/>
  <c r="S128" i="2" s="1"/>
  <c r="AS129" i="2"/>
  <c r="BB133" i="2"/>
  <c r="R133" i="2"/>
  <c r="S133" i="2" s="1"/>
  <c r="AK163" i="2"/>
  <c r="H136" i="2"/>
  <c r="I136" i="2" s="1"/>
  <c r="AA168" i="2"/>
  <c r="AU139" i="2"/>
  <c r="AW139" i="2"/>
  <c r="H140" i="2"/>
  <c r="I140" i="2" s="1"/>
  <c r="AS143" i="2"/>
  <c r="AB144" i="2"/>
  <c r="AU144" i="2"/>
  <c r="AU148" i="2"/>
  <c r="AA151" i="2"/>
  <c r="AB151" i="2"/>
  <c r="AK182" i="2"/>
  <c r="AW154" i="2"/>
  <c r="AU154" i="2"/>
  <c r="AY156" i="2"/>
  <c r="AK159" i="2"/>
  <c r="G160" i="2"/>
  <c r="H160" i="2" s="1"/>
  <c r="I160" i="2" s="1"/>
  <c r="G161" i="2"/>
  <c r="H161" i="2" s="1"/>
  <c r="I161" i="2" s="1"/>
  <c r="AY162" i="2"/>
  <c r="AK192" i="2"/>
  <c r="AK191" i="2"/>
  <c r="G165" i="2"/>
  <c r="H165" i="2" s="1"/>
  <c r="I165" i="2" s="1"/>
  <c r="G164" i="2"/>
  <c r="H164" i="2" s="1"/>
  <c r="I164" i="2" s="1"/>
  <c r="AY196" i="2"/>
  <c r="BB167" i="2"/>
  <c r="AY167" i="2"/>
  <c r="R167" i="2"/>
  <c r="S167" i="2" s="1"/>
  <c r="AY169" i="2"/>
  <c r="R169" i="2"/>
  <c r="S169" i="2" s="1"/>
  <c r="BB169" i="2"/>
  <c r="R171" i="2"/>
  <c r="S171" i="2" s="1"/>
  <c r="BB171" i="2"/>
  <c r="AY171" i="2"/>
  <c r="AU176" i="2"/>
  <c r="AS176" i="2"/>
  <c r="AW176" i="2"/>
  <c r="AB176" i="2"/>
  <c r="AU177" i="2"/>
  <c r="AS177" i="2"/>
  <c r="AB177" i="2"/>
  <c r="AW177" i="2"/>
  <c r="AK207" i="2"/>
  <c r="AB183" i="2"/>
  <c r="AW183" i="2"/>
  <c r="AS183" i="2"/>
  <c r="AS189" i="2"/>
  <c r="AB189" i="2"/>
  <c r="AU189" i="2"/>
  <c r="AW189" i="2"/>
  <c r="AS196" i="2"/>
  <c r="AB196" i="2"/>
  <c r="AK206" i="2"/>
  <c r="AU208" i="2"/>
  <c r="AS208" i="2"/>
  <c r="AB208" i="2"/>
  <c r="AI241" i="2"/>
  <c r="AI245" i="2"/>
  <c r="AS218" i="2"/>
  <c r="AS221" i="2"/>
  <c r="AB221" i="2"/>
  <c r="AY227" i="2"/>
  <c r="R227" i="2"/>
  <c r="S227" i="2" s="1"/>
  <c r="BB227" i="2"/>
  <c r="R228" i="2"/>
  <c r="S228" i="2" s="1"/>
  <c r="AW229" i="2"/>
  <c r="AU229" i="2"/>
  <c r="AS229" i="2"/>
  <c r="AB229" i="2"/>
  <c r="AW241" i="2"/>
  <c r="AU241" i="2"/>
  <c r="AS241" i="2"/>
  <c r="AY262" i="2"/>
  <c r="BB262" i="2"/>
  <c r="R262" i="2"/>
  <c r="S262" i="2" s="1"/>
  <c r="R263" i="2"/>
  <c r="S263" i="2" s="1"/>
  <c r="R96" i="2"/>
  <c r="S96" i="2" s="1"/>
  <c r="R104" i="2"/>
  <c r="S104" i="2" s="1"/>
  <c r="AY135" i="2"/>
  <c r="R112" i="2"/>
  <c r="S112" i="2" s="1"/>
  <c r="BB112" i="2"/>
  <c r="AI142" i="2"/>
  <c r="BB117" i="2"/>
  <c r="R117" i="2"/>
  <c r="S117" i="2" s="1"/>
  <c r="AY146" i="2"/>
  <c r="AU124" i="2"/>
  <c r="AK154" i="2"/>
  <c r="AU125" i="2"/>
  <c r="AW125" i="2"/>
  <c r="AU129" i="2"/>
  <c r="AY132" i="2"/>
  <c r="AU135" i="2"/>
  <c r="AA165" i="2"/>
  <c r="AK167" i="2"/>
  <c r="AS139" i="2"/>
  <c r="AA169" i="2"/>
  <c r="AA170" i="2"/>
  <c r="AK142" i="2"/>
  <c r="AB143" i="2"/>
  <c r="AI173" i="2"/>
  <c r="AS144" i="2"/>
  <c r="AK179" i="2"/>
  <c r="AI180" i="2"/>
  <c r="AK153" i="2"/>
  <c r="AS154" i="2"/>
  <c r="AB160" i="2"/>
  <c r="AW160" i="2"/>
  <c r="AS160" i="2"/>
  <c r="AK190" i="2"/>
  <c r="AY163" i="2"/>
  <c r="AB173" i="2"/>
  <c r="AU173" i="2"/>
  <c r="R175" i="2"/>
  <c r="S175" i="2" s="1"/>
  <c r="AU180" i="2"/>
  <c r="AS180" i="2"/>
  <c r="AB180" i="2"/>
  <c r="R183" i="2"/>
  <c r="S183" i="2" s="1"/>
  <c r="AY182" i="2"/>
  <c r="BB182" i="2"/>
  <c r="R182" i="2"/>
  <c r="S182" i="2" s="1"/>
  <c r="AY211" i="2"/>
  <c r="AU183" i="2"/>
  <c r="AU187" i="2"/>
  <c r="AS187" i="2"/>
  <c r="AW187" i="2"/>
  <c r="AB187" i="2"/>
  <c r="AB191" i="2"/>
  <c r="AW191" i="2"/>
  <c r="AS191" i="2"/>
  <c r="AI193" i="2"/>
  <c r="AU194" i="2"/>
  <c r="AS194" i="2"/>
  <c r="AB194" i="2"/>
  <c r="AW194" i="2"/>
  <c r="AU196" i="2"/>
  <c r="AA247" i="2"/>
  <c r="AU221" i="2"/>
  <c r="AI252" i="2"/>
  <c r="AA265" i="2"/>
  <c r="AB291" i="2"/>
  <c r="AW291" i="2"/>
  <c r="AU291" i="2"/>
  <c r="AS291" i="2"/>
  <c r="AK165" i="2"/>
  <c r="AI167" i="2"/>
  <c r="AA171" i="2"/>
  <c r="AK173" i="2"/>
  <c r="R155" i="2"/>
  <c r="S155" i="2" s="1"/>
  <c r="BB155" i="2"/>
  <c r="AA187" i="2"/>
  <c r="AI189" i="2"/>
  <c r="AI191" i="2"/>
  <c r="AY164" i="2"/>
  <c r="AK194" i="2"/>
  <c r="AU167" i="2"/>
  <c r="AI200" i="2"/>
  <c r="AU171" i="2"/>
  <c r="AA201" i="2"/>
  <c r="AK204" i="2"/>
  <c r="AU175" i="2"/>
  <c r="AY179" i="2"/>
  <c r="AY181" i="2"/>
  <c r="BB181" i="2"/>
  <c r="R181" i="2"/>
  <c r="S181" i="2" s="1"/>
  <c r="AK213" i="2"/>
  <c r="AY189" i="2"/>
  <c r="BB189" i="2"/>
  <c r="R189" i="2"/>
  <c r="S189" i="2" s="1"/>
  <c r="AK219" i="2"/>
  <c r="AA224" i="2"/>
  <c r="AY197" i="2"/>
  <c r="BB197" i="2"/>
  <c r="R197" i="2"/>
  <c r="S197" i="2" s="1"/>
  <c r="AU202" i="2"/>
  <c r="AK203" i="2"/>
  <c r="AI233" i="2"/>
  <c r="G205" i="2"/>
  <c r="H205" i="2" s="1"/>
  <c r="I205" i="2" s="1"/>
  <c r="AA239" i="2"/>
  <c r="AB210" i="2"/>
  <c r="AW210" i="2"/>
  <c r="AA212" i="2"/>
  <c r="AK242" i="2"/>
  <c r="AB215" i="2"/>
  <c r="AI249" i="2"/>
  <c r="G221" i="2"/>
  <c r="H221" i="2" s="1"/>
  <c r="I221" i="2" s="1"/>
  <c r="G222" i="2"/>
  <c r="H222" i="2" s="1"/>
  <c r="I222" i="2" s="1"/>
  <c r="AU222" i="2"/>
  <c r="AW222" i="2"/>
  <c r="AS222" i="2"/>
  <c r="AB222" i="2"/>
  <c r="AW225" i="2"/>
  <c r="AU225" i="2"/>
  <c r="AS225" i="2"/>
  <c r="AB225" i="2"/>
  <c r="AY229" i="2"/>
  <c r="R229" i="2"/>
  <c r="S229" i="2" s="1"/>
  <c r="BB229" i="2"/>
  <c r="AA261" i="2"/>
  <c r="AI262" i="2"/>
  <c r="AI265" i="2"/>
  <c r="AW237" i="2"/>
  <c r="AU237" i="2"/>
  <c r="AS237" i="2"/>
  <c r="AB237" i="2"/>
  <c r="AB240" i="2"/>
  <c r="AW240" i="2"/>
  <c r="AU240" i="2"/>
  <c r="AS240" i="2"/>
  <c r="AB244" i="2"/>
  <c r="AW244" i="2"/>
  <c r="AU244" i="2"/>
  <c r="AS244" i="2"/>
  <c r="AA276" i="2"/>
  <c r="AU254" i="2"/>
  <c r="AS254" i="2"/>
  <c r="AB254" i="2"/>
  <c r="AW254" i="2"/>
  <c r="AB260" i="2"/>
  <c r="AW260" i="2"/>
  <c r="AU260" i="2"/>
  <c r="AS260" i="2"/>
  <c r="AY266" i="2"/>
  <c r="BB266" i="2"/>
  <c r="R266" i="2"/>
  <c r="S266" i="2" s="1"/>
  <c r="R267" i="2"/>
  <c r="S267" i="2" s="1"/>
  <c r="AI297" i="2"/>
  <c r="AU270" i="2"/>
  <c r="AS270" i="2"/>
  <c r="AB270" i="2"/>
  <c r="AW270" i="2"/>
  <c r="AB276" i="2"/>
  <c r="AW276" i="2"/>
  <c r="AU276" i="2"/>
  <c r="AS276" i="2"/>
  <c r="R283" i="2"/>
  <c r="S283" i="2" s="1"/>
  <c r="BB282" i="2"/>
  <c r="R282" i="2"/>
  <c r="S282" i="2" s="1"/>
  <c r="AY282" i="2"/>
  <c r="AU285" i="2"/>
  <c r="AS285" i="2"/>
  <c r="AB285" i="2"/>
  <c r="AW285" i="2"/>
  <c r="AI175" i="2"/>
  <c r="AA179" i="2"/>
  <c r="AU151" i="2"/>
  <c r="AK181" i="2"/>
  <c r="AI183" i="2"/>
  <c r="AY155" i="2"/>
  <c r="G159" i="2"/>
  <c r="H159" i="2" s="1"/>
  <c r="I159" i="2" s="1"/>
  <c r="R160" i="2"/>
  <c r="S160" i="2" s="1"/>
  <c r="AA193" i="2"/>
  <c r="AY165" i="2"/>
  <c r="BB166" i="2"/>
  <c r="R166" i="2"/>
  <c r="S166" i="2" s="1"/>
  <c r="AK197" i="2"/>
  <c r="AY199" i="2"/>
  <c r="BB170" i="2"/>
  <c r="R170" i="2"/>
  <c r="S170" i="2" s="1"/>
  <c r="AK200" i="2"/>
  <c r="AA202" i="2"/>
  <c r="H178" i="2"/>
  <c r="I178" i="2" s="1"/>
  <c r="AI207" i="2"/>
  <c r="AY178" i="2"/>
  <c r="G179" i="2"/>
  <c r="H179" i="2" s="1"/>
  <c r="I179" i="2" s="1"/>
  <c r="AI222" i="2"/>
  <c r="AK198" i="2"/>
  <c r="AB201" i="2"/>
  <c r="AW201" i="2"/>
  <c r="AU201" i="2"/>
  <c r="AI237" i="2"/>
  <c r="AS210" i="2"/>
  <c r="AA243" i="2"/>
  <c r="AB214" i="2"/>
  <c r="AW214" i="2"/>
  <c r="AA216" i="2"/>
  <c r="AK246" i="2"/>
  <c r="AB219" i="2"/>
  <c r="AW219" i="2"/>
  <c r="AU219" i="2"/>
  <c r="AY223" i="2"/>
  <c r="R223" i="2"/>
  <c r="S223" i="2" s="1"/>
  <c r="BB223" i="2"/>
  <c r="AA255" i="2"/>
  <c r="AI256" i="2"/>
  <c r="R230" i="2"/>
  <c r="S230" i="2" s="1"/>
  <c r="AU230" i="2"/>
  <c r="AS230" i="2"/>
  <c r="AW230" i="2"/>
  <c r="AA270" i="2"/>
  <c r="AI276" i="2"/>
  <c r="AY252" i="2"/>
  <c r="AA159" i="2"/>
  <c r="AK161" i="2"/>
  <c r="AI163" i="2"/>
  <c r="AA167" i="2"/>
  <c r="AK169" i="2"/>
  <c r="AI171" i="2"/>
  <c r="AY143" i="2"/>
  <c r="AA174" i="2"/>
  <c r="AK176" i="2"/>
  <c r="AI178" i="2"/>
  <c r="AA182" i="2"/>
  <c r="AK184" i="2"/>
  <c r="AI186" i="2"/>
  <c r="AY161" i="2"/>
  <c r="AY191" i="2"/>
  <c r="BB162" i="2"/>
  <c r="R162" i="2"/>
  <c r="S162" i="2" s="1"/>
  <c r="R163" i="2"/>
  <c r="S163" i="2" s="1"/>
  <c r="AA198" i="2"/>
  <c r="AU172" i="2"/>
  <c r="G175" i="2"/>
  <c r="H175" i="2" s="1"/>
  <c r="I175" i="2" s="1"/>
  <c r="AK205" i="2"/>
  <c r="AY207" i="2"/>
  <c r="BB178" i="2"/>
  <c r="R178" i="2"/>
  <c r="S178" i="2" s="1"/>
  <c r="AK208" i="2"/>
  <c r="AA210" i="2"/>
  <c r="AA213" i="2"/>
  <c r="AB184" i="2"/>
  <c r="AW184" i="2"/>
  <c r="AU184" i="2"/>
  <c r="AK216" i="2"/>
  <c r="AA218" i="2"/>
  <c r="AA221" i="2"/>
  <c r="AB192" i="2"/>
  <c r="AW192" i="2"/>
  <c r="AU192" i="2"/>
  <c r="AA226" i="2"/>
  <c r="AY206" i="2"/>
  <c r="BB206" i="2"/>
  <c r="R206" i="2"/>
  <c r="S206" i="2" s="1"/>
  <c r="AS207" i="2"/>
  <c r="AB213" i="2"/>
  <c r="AW213" i="2"/>
  <c r="AU213" i="2"/>
  <c r="G220" i="2"/>
  <c r="H220" i="2" s="1"/>
  <c r="I220" i="2" s="1"/>
  <c r="AK250" i="2"/>
  <c r="AA253" i="2"/>
  <c r="AI254" i="2"/>
  <c r="AW228" i="2"/>
  <c r="AU228" i="2"/>
  <c r="AS228" i="2"/>
  <c r="AB230" i="2"/>
  <c r="AW236" i="2"/>
  <c r="AU236" i="2"/>
  <c r="AS236" i="2"/>
  <c r="AB236" i="2"/>
  <c r="AI269" i="2"/>
  <c r="AI275" i="2"/>
  <c r="AY258" i="2"/>
  <c r="BB258" i="2"/>
  <c r="R258" i="2"/>
  <c r="S258" i="2" s="1"/>
  <c r="R259" i="2"/>
  <c r="S259" i="2" s="1"/>
  <c r="AI289" i="2"/>
  <c r="AI286" i="2"/>
  <c r="AU262" i="2"/>
  <c r="AS262" i="2"/>
  <c r="AB262" i="2"/>
  <c r="AW262" i="2"/>
  <c r="AB268" i="2"/>
  <c r="AW268" i="2"/>
  <c r="AU268" i="2"/>
  <c r="AS268" i="2"/>
  <c r="AY274" i="2"/>
  <c r="BB274" i="2"/>
  <c r="R274" i="2"/>
  <c r="S274" i="2" s="1"/>
  <c r="R275" i="2"/>
  <c r="S275" i="2" s="1"/>
  <c r="AI305" i="2"/>
  <c r="AU278" i="2"/>
  <c r="AS278" i="2"/>
  <c r="AB278" i="2"/>
  <c r="AW278" i="2"/>
  <c r="AA175" i="2"/>
  <c r="AK177" i="2"/>
  <c r="AI179" i="2"/>
  <c r="AA183" i="2"/>
  <c r="AK185" i="2"/>
  <c r="AK187" i="2"/>
  <c r="AI188" i="2"/>
  <c r="AA191" i="2"/>
  <c r="AI195" i="2"/>
  <c r="AB166" i="2"/>
  <c r="AU168" i="2"/>
  <c r="AW168" i="2"/>
  <c r="AW169" i="2"/>
  <c r="AS170" i="2"/>
  <c r="AB170" i="2"/>
  <c r="AW170" i="2"/>
  <c r="AK201" i="2"/>
  <c r="AY177" i="2"/>
  <c r="AB182" i="2"/>
  <c r="AW182" i="2"/>
  <c r="R188" i="2"/>
  <c r="S188" i="2" s="1"/>
  <c r="AA219" i="2"/>
  <c r="AB190" i="2"/>
  <c r="AW190" i="2"/>
  <c r="AY194" i="2"/>
  <c r="R196" i="2"/>
  <c r="S196" i="2" s="1"/>
  <c r="AA197" i="2"/>
  <c r="AA227" i="2"/>
  <c r="AB198" i="2"/>
  <c r="AW198" i="2"/>
  <c r="AU200" i="2"/>
  <c r="AS200" i="2"/>
  <c r="AB200" i="2"/>
  <c r="AK230" i="2"/>
  <c r="AY210" i="2"/>
  <c r="BB210" i="2"/>
  <c r="R210" i="2"/>
  <c r="S210" i="2" s="1"/>
  <c r="AS211" i="2"/>
  <c r="AB217" i="2"/>
  <c r="AW217" i="2"/>
  <c r="AU217" i="2"/>
  <c r="AK248" i="2"/>
  <c r="AK251" i="2"/>
  <c r="AS227" i="2"/>
  <c r="AW227" i="2"/>
  <c r="AU227" i="2"/>
  <c r="AB227" i="2"/>
  <c r="AY231" i="2"/>
  <c r="R231" i="2"/>
  <c r="S231" i="2" s="1"/>
  <c r="BB231" i="2"/>
  <c r="AA267" i="2"/>
  <c r="AI272" i="2"/>
  <c r="AW245" i="2"/>
  <c r="AU245" i="2"/>
  <c r="AS245" i="2"/>
  <c r="AB245" i="2"/>
  <c r="AB248" i="2"/>
  <c r="AW248" i="2"/>
  <c r="AU248" i="2"/>
  <c r="AS248" i="2"/>
  <c r="AA278" i="2"/>
  <c r="AA184" i="2"/>
  <c r="AK186" i="2"/>
  <c r="AA190" i="2"/>
  <c r="AI194" i="2"/>
  <c r="AW167" i="2"/>
  <c r="AS167" i="2"/>
  <c r="H170" i="2"/>
  <c r="I170" i="2" s="1"/>
  <c r="AI199" i="2"/>
  <c r="G171" i="2"/>
  <c r="H171" i="2" s="1"/>
  <c r="I171" i="2" s="1"/>
  <c r="AS171" i="2"/>
  <c r="AW171" i="2"/>
  <c r="AY173" i="2"/>
  <c r="BB173" i="2"/>
  <c r="R173" i="2"/>
  <c r="S173" i="2" s="1"/>
  <c r="AW175" i="2"/>
  <c r="AS175" i="2"/>
  <c r="AA205" i="2"/>
  <c r="AI211" i="2"/>
  <c r="H186" i="2"/>
  <c r="I186" i="2" s="1"/>
  <c r="AK217" i="2"/>
  <c r="H194" i="2"/>
  <c r="I194" i="2" s="1"/>
  <c r="AA231" i="2"/>
  <c r="AB202" i="2"/>
  <c r="AW202" i="2"/>
  <c r="AU204" i="2"/>
  <c r="AS204" i="2"/>
  <c r="AB204" i="2"/>
  <c r="AK234" i="2"/>
  <c r="AY214" i="2"/>
  <c r="BB214" i="2"/>
  <c r="R214" i="2"/>
  <c r="S214" i="2" s="1"/>
  <c r="AS215" i="2"/>
  <c r="AY216" i="2"/>
  <c r="AA220" i="2"/>
  <c r="AU220" i="2"/>
  <c r="AS220" i="2"/>
  <c r="AB220" i="2"/>
  <c r="AY225" i="2"/>
  <c r="R225" i="2"/>
  <c r="S225" i="2" s="1"/>
  <c r="BB225" i="2"/>
  <c r="AA257" i="2"/>
  <c r="AI258" i="2"/>
  <c r="AW232" i="2"/>
  <c r="AU232" i="2"/>
  <c r="AS232" i="2"/>
  <c r="AU234" i="2"/>
  <c r="AS234" i="2"/>
  <c r="AB234" i="2"/>
  <c r="AW234" i="2"/>
  <c r="H235" i="2"/>
  <c r="I235" i="2" s="1"/>
  <c r="AY237" i="2"/>
  <c r="R237" i="2"/>
  <c r="S237" i="2" s="1"/>
  <c r="BB237" i="2"/>
  <c r="R247" i="2"/>
  <c r="S247" i="2" s="1"/>
  <c r="AY246" i="2"/>
  <c r="BB246" i="2"/>
  <c r="R246" i="2"/>
  <c r="S246" i="2" s="1"/>
  <c r="AI278" i="2"/>
  <c r="AS251" i="2"/>
  <c r="AB251" i="2"/>
  <c r="AW251" i="2"/>
  <c r="AU251" i="2"/>
  <c r="AY254" i="2"/>
  <c r="BB254" i="2"/>
  <c r="R254" i="2"/>
  <c r="S254" i="2" s="1"/>
  <c r="R255" i="2"/>
  <c r="S255" i="2" s="1"/>
  <c r="AI285" i="2"/>
  <c r="AU258" i="2"/>
  <c r="AS258" i="2"/>
  <c r="AB258" i="2"/>
  <c r="AW258" i="2"/>
  <c r="AB264" i="2"/>
  <c r="AW264" i="2"/>
  <c r="AU264" i="2"/>
  <c r="AS264" i="2"/>
  <c r="AY270" i="2"/>
  <c r="BB270" i="2"/>
  <c r="R270" i="2"/>
  <c r="S270" i="2" s="1"/>
  <c r="R271" i="2"/>
  <c r="S271" i="2" s="1"/>
  <c r="AI301" i="2"/>
  <c r="AU274" i="2"/>
  <c r="AS274" i="2"/>
  <c r="AB274" i="2"/>
  <c r="AW274" i="2"/>
  <c r="AB280" i="2"/>
  <c r="AW280" i="2"/>
  <c r="AU280" i="2"/>
  <c r="AS280" i="2"/>
  <c r="AW283" i="2"/>
  <c r="AU283" i="2"/>
  <c r="AS283" i="2"/>
  <c r="AB283" i="2"/>
  <c r="AW286" i="2"/>
  <c r="AU286" i="2"/>
  <c r="AS286" i="2"/>
  <c r="AB286" i="2"/>
  <c r="AY185" i="2"/>
  <c r="R186" i="2"/>
  <c r="S186" i="2" s="1"/>
  <c r="BB186" i="2"/>
  <c r="AI221" i="2"/>
  <c r="AY193" i="2"/>
  <c r="R194" i="2"/>
  <c r="S194" i="2" s="1"/>
  <c r="BB194" i="2"/>
  <c r="AA225" i="2"/>
  <c r="AK227" i="2"/>
  <c r="AA228" i="2"/>
  <c r="R200" i="2"/>
  <c r="S200" i="2" s="1"/>
  <c r="BB200" i="2"/>
  <c r="AI230" i="2"/>
  <c r="AK231" i="2"/>
  <c r="AA232" i="2"/>
  <c r="R204" i="2"/>
  <c r="S204" i="2" s="1"/>
  <c r="BB204" i="2"/>
  <c r="AI234" i="2"/>
  <c r="AK235" i="2"/>
  <c r="AA236" i="2"/>
  <c r="R208" i="2"/>
  <c r="S208" i="2" s="1"/>
  <c r="BB208" i="2"/>
  <c r="AI238" i="2"/>
  <c r="AK239" i="2"/>
  <c r="AA240" i="2"/>
  <c r="R212" i="2"/>
  <c r="S212" i="2" s="1"/>
  <c r="BB212" i="2"/>
  <c r="AI242" i="2"/>
  <c r="AK243" i="2"/>
  <c r="AA244" i="2"/>
  <c r="R216" i="2"/>
  <c r="S216" i="2" s="1"/>
  <c r="BB216" i="2"/>
  <c r="AI246" i="2"/>
  <c r="AK247" i="2"/>
  <c r="AI248" i="2"/>
  <c r="R220" i="2"/>
  <c r="S220" i="2" s="1"/>
  <c r="BB220" i="2"/>
  <c r="R221" i="2"/>
  <c r="S221" i="2" s="1"/>
  <c r="AI250" i="2"/>
  <c r="AY222" i="2"/>
  <c r="AK252" i="2"/>
  <c r="AK254" i="2"/>
  <c r="AK256" i="2"/>
  <c r="AK258" i="2"/>
  <c r="AK260" i="2"/>
  <c r="AK262" i="2"/>
  <c r="AA263" i="2"/>
  <c r="AS239" i="2"/>
  <c r="AB239" i="2"/>
  <c r="AW239" i="2"/>
  <c r="AU239" i="2"/>
  <c r="AK269" i="2"/>
  <c r="AU242" i="2"/>
  <c r="AS242" i="2"/>
  <c r="AB242" i="2"/>
  <c r="AW242" i="2"/>
  <c r="AK272" i="2"/>
  <c r="AK275" i="2"/>
  <c r="AI281" i="2"/>
  <c r="AW253" i="2"/>
  <c r="AU253" i="2"/>
  <c r="AS253" i="2"/>
  <c r="AS257" i="2"/>
  <c r="AB257" i="2"/>
  <c r="AW257" i="2"/>
  <c r="AU257" i="2"/>
  <c r="AA289" i="2"/>
  <c r="AS261" i="2"/>
  <c r="AB261" i="2"/>
  <c r="AW261" i="2"/>
  <c r="AU261" i="2"/>
  <c r="AA293" i="2"/>
  <c r="AS265" i="2"/>
  <c r="AB265" i="2"/>
  <c r="AW265" i="2"/>
  <c r="AU265" i="2"/>
  <c r="AS269" i="2"/>
  <c r="AB269" i="2"/>
  <c r="AW269" i="2"/>
  <c r="AU269" i="2"/>
  <c r="AA301" i="2"/>
  <c r="AS273" i="2"/>
  <c r="AB273" i="2"/>
  <c r="AW273" i="2"/>
  <c r="AU273" i="2"/>
  <c r="AS277" i="2"/>
  <c r="AB277" i="2"/>
  <c r="AW277" i="2"/>
  <c r="AU277" i="2"/>
  <c r="AA309" i="2"/>
  <c r="AS281" i="2"/>
  <c r="AB281" i="2"/>
  <c r="AW281" i="2"/>
  <c r="AU281" i="2"/>
  <c r="AA313" i="2"/>
  <c r="AB330" i="2"/>
  <c r="AW330" i="2"/>
  <c r="AU330" i="2"/>
  <c r="AS330" i="2"/>
  <c r="AK222" i="2"/>
  <c r="AI224" i="2"/>
  <c r="AY215" i="2"/>
  <c r="AI253" i="2"/>
  <c r="AI255" i="2"/>
  <c r="AI257" i="2"/>
  <c r="AI259" i="2"/>
  <c r="AI261" i="2"/>
  <c r="AW233" i="2"/>
  <c r="AU233" i="2"/>
  <c r="AS233" i="2"/>
  <c r="AY234" i="2"/>
  <c r="BB234" i="2"/>
  <c r="R234" i="2"/>
  <c r="S234" i="2" s="1"/>
  <c r="AY236" i="2"/>
  <c r="AA266" i="2"/>
  <c r="AI267" i="2"/>
  <c r="AA268" i="2"/>
  <c r="AI270" i="2"/>
  <c r="AA271" i="2"/>
  <c r="AS243" i="2"/>
  <c r="AB243" i="2"/>
  <c r="AW243" i="2"/>
  <c r="AU243" i="2"/>
  <c r="AK273" i="2"/>
  <c r="AU246" i="2"/>
  <c r="AS246" i="2"/>
  <c r="AB246" i="2"/>
  <c r="AW246" i="2"/>
  <c r="AK276" i="2"/>
  <c r="AK279" i="2"/>
  <c r="AY256" i="2"/>
  <c r="AX289" i="2"/>
  <c r="AB314" i="2"/>
  <c r="AW314" i="2"/>
  <c r="AU314" i="2"/>
  <c r="AS314" i="2"/>
  <c r="AK223" i="2"/>
  <c r="AI225" i="2"/>
  <c r="AI228" i="2"/>
  <c r="AK229" i="2"/>
  <c r="AA230" i="2"/>
  <c r="AI232" i="2"/>
  <c r="AK233" i="2"/>
  <c r="AA234" i="2"/>
  <c r="AI236" i="2"/>
  <c r="AK237" i="2"/>
  <c r="AA238" i="2"/>
  <c r="AI240" i="2"/>
  <c r="AK241" i="2"/>
  <c r="AA242" i="2"/>
  <c r="AI244" i="2"/>
  <c r="AK245" i="2"/>
  <c r="AA246" i="2"/>
  <c r="AA248" i="2"/>
  <c r="AK249" i="2"/>
  <c r="AA250" i="2"/>
  <c r="AY221" i="2"/>
  <c r="AK253" i="2"/>
  <c r="AK255" i="2"/>
  <c r="AK257" i="2"/>
  <c r="AK259" i="2"/>
  <c r="AK261" i="2"/>
  <c r="AA264" i="2"/>
  <c r="AK267" i="2"/>
  <c r="AI268" i="2"/>
  <c r="AK270" i="2"/>
  <c r="AI271" i="2"/>
  <c r="AY244" i="2"/>
  <c r="AA274" i="2"/>
  <c r="AA277" i="2"/>
  <c r="R251" i="2"/>
  <c r="S251" i="2" s="1"/>
  <c r="AY250" i="2"/>
  <c r="BB250" i="2"/>
  <c r="R250" i="2"/>
  <c r="S250" i="2" s="1"/>
  <c r="AI282" i="2"/>
  <c r="AW255" i="2"/>
  <c r="AU255" i="2"/>
  <c r="AS255" i="2"/>
  <c r="AW259" i="2"/>
  <c r="AU259" i="2"/>
  <c r="AS259" i="2"/>
  <c r="AA291" i="2"/>
  <c r="AW263" i="2"/>
  <c r="AU263" i="2"/>
  <c r="AS263" i="2"/>
  <c r="AA295" i="2"/>
  <c r="AW267" i="2"/>
  <c r="AU267" i="2"/>
  <c r="AS267" i="2"/>
  <c r="AA299" i="2"/>
  <c r="AW271" i="2"/>
  <c r="AU271" i="2"/>
  <c r="AS271" i="2"/>
  <c r="AA303" i="2"/>
  <c r="AW275" i="2"/>
  <c r="AU275" i="2"/>
  <c r="AS275" i="2"/>
  <c r="AA307" i="2"/>
  <c r="AW279" i="2"/>
  <c r="AU279" i="2"/>
  <c r="AS279" i="2"/>
  <c r="AA311" i="2"/>
  <c r="AA312" i="2"/>
  <c r="AB306" i="2"/>
  <c r="AW306" i="2"/>
  <c r="AU306" i="2"/>
  <c r="AS306" i="2"/>
  <c r="AK224" i="2"/>
  <c r="AI226" i="2"/>
  <c r="AI251" i="2"/>
  <c r="AA252" i="2"/>
  <c r="AY224" i="2"/>
  <c r="AA254" i="2"/>
  <c r="AY226" i="2"/>
  <c r="AA256" i="2"/>
  <c r="AY228" i="2"/>
  <c r="AA258" i="2"/>
  <c r="AY230" i="2"/>
  <c r="AA260" i="2"/>
  <c r="AY232" i="2"/>
  <c r="AA262" i="2"/>
  <c r="AI266" i="2"/>
  <c r="R239" i="2"/>
  <c r="S239" i="2" s="1"/>
  <c r="AY238" i="2"/>
  <c r="BB238" i="2"/>
  <c r="R238" i="2"/>
  <c r="S238" i="2" s="1"/>
  <c r="AI277" i="2"/>
  <c r="AW249" i="2"/>
  <c r="AU249" i="2"/>
  <c r="AS249" i="2"/>
  <c r="AI280" i="2"/>
  <c r="AB252" i="2"/>
  <c r="AW252" i="2"/>
  <c r="AU252" i="2"/>
  <c r="AS252" i="2"/>
  <c r="AI283" i="2"/>
  <c r="AI287" i="2"/>
  <c r="AI291" i="2"/>
  <c r="AI295" i="2"/>
  <c r="AI299" i="2"/>
  <c r="AI303" i="2"/>
  <c r="AI307" i="2"/>
  <c r="AB298" i="2"/>
  <c r="AW298" i="2"/>
  <c r="AU298" i="2"/>
  <c r="AS298" i="2"/>
  <c r="AS372" i="2"/>
  <c r="AB372" i="2"/>
  <c r="AW372" i="2"/>
  <c r="AU372" i="2"/>
  <c r="AA223" i="2"/>
  <c r="AK225" i="2"/>
  <c r="AI227" i="2"/>
  <c r="AK228" i="2"/>
  <c r="AA229" i="2"/>
  <c r="R201" i="2"/>
  <c r="S201" i="2" s="1"/>
  <c r="AI231" i="2"/>
  <c r="AK232" i="2"/>
  <c r="AA233" i="2"/>
  <c r="R205" i="2"/>
  <c r="S205" i="2" s="1"/>
  <c r="AI235" i="2"/>
  <c r="AK236" i="2"/>
  <c r="AA237" i="2"/>
  <c r="R209" i="2"/>
  <c r="S209" i="2" s="1"/>
  <c r="AI239" i="2"/>
  <c r="AK240" i="2"/>
  <c r="AA241" i="2"/>
  <c r="R213" i="2"/>
  <c r="S213" i="2" s="1"/>
  <c r="AI243" i="2"/>
  <c r="AK244" i="2"/>
  <c r="AA245" i="2"/>
  <c r="R217" i="2"/>
  <c r="S217" i="2" s="1"/>
  <c r="AI247" i="2"/>
  <c r="AA249" i="2"/>
  <c r="AB233" i="2"/>
  <c r="AI264" i="2"/>
  <c r="AK266" i="2"/>
  <c r="AA269" i="2"/>
  <c r="R243" i="2"/>
  <c r="S243" i="2" s="1"/>
  <c r="AY242" i="2"/>
  <c r="BB242" i="2"/>
  <c r="R242" i="2"/>
  <c r="S242" i="2" s="1"/>
  <c r="AA272" i="2"/>
  <c r="AI274" i="2"/>
  <c r="AA275" i="2"/>
  <c r="AS247" i="2"/>
  <c r="AB247" i="2"/>
  <c r="AW247" i="2"/>
  <c r="AU247" i="2"/>
  <c r="AK277" i="2"/>
  <c r="AU250" i="2"/>
  <c r="AS250" i="2"/>
  <c r="AB250" i="2"/>
  <c r="AW250" i="2"/>
  <c r="AK280" i="2"/>
  <c r="AK283" i="2"/>
  <c r="AK287" i="2"/>
  <c r="AK318" i="2"/>
  <c r="AK316" i="2"/>
  <c r="AK304" i="2"/>
  <c r="G224" i="2"/>
  <c r="H224" i="2" s="1"/>
  <c r="I224" i="2" s="1"/>
  <c r="G228" i="2"/>
  <c r="H228" i="2" s="1"/>
  <c r="I228" i="2" s="1"/>
  <c r="G232" i="2"/>
  <c r="H232" i="2" s="1"/>
  <c r="I232" i="2" s="1"/>
  <c r="G236" i="2"/>
  <c r="H236" i="2" s="1"/>
  <c r="I236" i="2" s="1"/>
  <c r="G240" i="2"/>
  <c r="H240" i="2" s="1"/>
  <c r="I240" i="2" s="1"/>
  <c r="AY241" i="2"/>
  <c r="G244" i="2"/>
  <c r="H244" i="2" s="1"/>
  <c r="I244" i="2" s="1"/>
  <c r="AY245" i="2"/>
  <c r="G248" i="2"/>
  <c r="H248" i="2" s="1"/>
  <c r="I248" i="2" s="1"/>
  <c r="AY249" i="2"/>
  <c r="G252" i="2"/>
  <c r="H252" i="2" s="1"/>
  <c r="I252" i="2" s="1"/>
  <c r="AY253" i="2"/>
  <c r="AY255" i="2"/>
  <c r="G256" i="2"/>
  <c r="H256" i="2" s="1"/>
  <c r="I256" i="2" s="1"/>
  <c r="AY259" i="2"/>
  <c r="G260" i="2"/>
  <c r="H260" i="2" s="1"/>
  <c r="I260" i="2" s="1"/>
  <c r="AY263" i="2"/>
  <c r="G264" i="2"/>
  <c r="H264" i="2" s="1"/>
  <c r="I264" i="2" s="1"/>
  <c r="AY267" i="2"/>
  <c r="G268" i="2"/>
  <c r="H268" i="2" s="1"/>
  <c r="I268" i="2" s="1"/>
  <c r="AY271" i="2"/>
  <c r="G272" i="2"/>
  <c r="H272" i="2" s="1"/>
  <c r="I272" i="2" s="1"/>
  <c r="AY275" i="2"/>
  <c r="G276" i="2"/>
  <c r="H276" i="2" s="1"/>
  <c r="I276" i="2" s="1"/>
  <c r="AY279" i="2"/>
  <c r="G280" i="2"/>
  <c r="H280" i="2" s="1"/>
  <c r="I280" i="2" s="1"/>
  <c r="AI313" i="2"/>
  <c r="AK315" i="2"/>
  <c r="AI316" i="2"/>
  <c r="BB294" i="2"/>
  <c r="AU301" i="2"/>
  <c r="AS301" i="2"/>
  <c r="AB301" i="2"/>
  <c r="BB302" i="2"/>
  <c r="AU309" i="2"/>
  <c r="AS309" i="2"/>
  <c r="AB309" i="2"/>
  <c r="BB310" i="2"/>
  <c r="AB319" i="2"/>
  <c r="AW319" i="2"/>
  <c r="AU319" i="2"/>
  <c r="BB322" i="2"/>
  <c r="AS328" i="2"/>
  <c r="AB328" i="2"/>
  <c r="AW328" i="2"/>
  <c r="AB335" i="2"/>
  <c r="AW335" i="2"/>
  <c r="AU335" i="2"/>
  <c r="AS344" i="2"/>
  <c r="AB344" i="2"/>
  <c r="AW344" i="2"/>
  <c r="AB357" i="2"/>
  <c r="AU357" i="2"/>
  <c r="AW357" i="2"/>
  <c r="AS357" i="2"/>
  <c r="AY373" i="2"/>
  <c r="BB373" i="2"/>
  <c r="R373" i="2"/>
  <c r="S373" i="2" s="1"/>
  <c r="R374" i="2"/>
  <c r="S374" i="2" s="1"/>
  <c r="AI284" i="2"/>
  <c r="AK285" i="2"/>
  <c r="AA286" i="2"/>
  <c r="AI288" i="2"/>
  <c r="AK289" i="2"/>
  <c r="AA290" i="2"/>
  <c r="AI292" i="2"/>
  <c r="AK293" i="2"/>
  <c r="AA294" i="2"/>
  <c r="AI296" i="2"/>
  <c r="AK297" i="2"/>
  <c r="AA298" i="2"/>
  <c r="AI300" i="2"/>
  <c r="AK301" i="2"/>
  <c r="AA302" i="2"/>
  <c r="AI304" i="2"/>
  <c r="AK305" i="2"/>
  <c r="AA306" i="2"/>
  <c r="AI308" i="2"/>
  <c r="AK309" i="2"/>
  <c r="AA310" i="2"/>
  <c r="AK313" i="2"/>
  <c r="AY285" i="2"/>
  <c r="AS288" i="2"/>
  <c r="AW288" i="2"/>
  <c r="AY290" i="2"/>
  <c r="AY298" i="2"/>
  <c r="AY306" i="2"/>
  <c r="AB326" i="2"/>
  <c r="AW326" i="2"/>
  <c r="AU326" i="2"/>
  <c r="AS326" i="2"/>
  <c r="G327" i="2"/>
  <c r="H327" i="2" s="1"/>
  <c r="I327" i="2" s="1"/>
  <c r="AU328" i="2"/>
  <c r="AS335" i="2"/>
  <c r="AB342" i="2"/>
  <c r="AW342" i="2"/>
  <c r="AU342" i="2"/>
  <c r="AS342" i="2"/>
  <c r="G343" i="2"/>
  <c r="H343" i="2" s="1"/>
  <c r="I343" i="2" s="1"/>
  <c r="AU344" i="2"/>
  <c r="AB346" i="2"/>
  <c r="AW346" i="2"/>
  <c r="AU346" i="2"/>
  <c r="AS346" i="2"/>
  <c r="G347" i="2"/>
  <c r="H347" i="2" s="1"/>
  <c r="I347" i="2" s="1"/>
  <c r="AI394" i="2"/>
  <c r="AS407" i="2"/>
  <c r="AB407" i="2"/>
  <c r="AW407" i="2"/>
  <c r="AU407" i="2"/>
  <c r="G225" i="2"/>
  <c r="H225" i="2" s="1"/>
  <c r="I225" i="2" s="1"/>
  <c r="G229" i="2"/>
  <c r="H229" i="2" s="1"/>
  <c r="I229" i="2" s="1"/>
  <c r="G233" i="2"/>
  <c r="H233" i="2" s="1"/>
  <c r="I233" i="2" s="1"/>
  <c r="G237" i="2"/>
  <c r="H237" i="2" s="1"/>
  <c r="I237" i="2" s="1"/>
  <c r="G241" i="2"/>
  <c r="H241" i="2" s="1"/>
  <c r="I241" i="2" s="1"/>
  <c r="G245" i="2"/>
  <c r="H245" i="2" s="1"/>
  <c r="I245" i="2" s="1"/>
  <c r="G249" i="2"/>
  <c r="H249" i="2" s="1"/>
  <c r="I249" i="2" s="1"/>
  <c r="G253" i="2"/>
  <c r="H253" i="2" s="1"/>
  <c r="I253" i="2" s="1"/>
  <c r="AI312" i="2"/>
  <c r="AI314" i="2"/>
  <c r="R286" i="2"/>
  <c r="S286" i="2" s="1"/>
  <c r="AB288" i="2"/>
  <c r="AU288" i="2"/>
  <c r="BB290" i="2"/>
  <c r="R290" i="2"/>
  <c r="S290" i="2" s="1"/>
  <c r="AX293" i="2"/>
  <c r="AS296" i="2"/>
  <c r="AB296" i="2"/>
  <c r="AW296" i="2"/>
  <c r="AB299" i="2"/>
  <c r="AW299" i="2"/>
  <c r="AU299" i="2"/>
  <c r="AW301" i="2"/>
  <c r="AS304" i="2"/>
  <c r="AB304" i="2"/>
  <c r="AW304" i="2"/>
  <c r="AB307" i="2"/>
  <c r="AW307" i="2"/>
  <c r="AU307" i="2"/>
  <c r="AW309" i="2"/>
  <c r="AS312" i="2"/>
  <c r="AB312" i="2"/>
  <c r="AW312" i="2"/>
  <c r="AB315" i="2"/>
  <c r="AW315" i="2"/>
  <c r="AU315" i="2"/>
  <c r="BB318" i="2"/>
  <c r="AX321" i="2"/>
  <c r="AS324" i="2"/>
  <c r="AB324" i="2"/>
  <c r="AW324" i="2"/>
  <c r="AB331" i="2"/>
  <c r="AW331" i="2"/>
  <c r="AU331" i="2"/>
  <c r="AS340" i="2"/>
  <c r="AB340" i="2"/>
  <c r="AW340" i="2"/>
  <c r="AB405" i="2"/>
  <c r="AW405" i="2"/>
  <c r="AU405" i="2"/>
  <c r="AS405" i="2"/>
  <c r="R257" i="2"/>
  <c r="S257" i="2" s="1"/>
  <c r="R261" i="2"/>
  <c r="S261" i="2" s="1"/>
  <c r="AY293" i="2"/>
  <c r="R265" i="2"/>
  <c r="S265" i="2" s="1"/>
  <c r="R269" i="2"/>
  <c r="S269" i="2" s="1"/>
  <c r="R273" i="2"/>
  <c r="S273" i="2" s="1"/>
  <c r="R277" i="2"/>
  <c r="S277" i="2" s="1"/>
  <c r="R281" i="2"/>
  <c r="S281" i="2" s="1"/>
  <c r="AK314" i="2"/>
  <c r="AS292" i="2"/>
  <c r="AB292" i="2"/>
  <c r="AW292" i="2"/>
  <c r="AB294" i="2"/>
  <c r="AW294" i="2"/>
  <c r="AU294" i="2"/>
  <c r="AS294" i="2"/>
  <c r="AB302" i="2"/>
  <c r="AW302" i="2"/>
  <c r="AU302" i="2"/>
  <c r="AS302" i="2"/>
  <c r="AB310" i="2"/>
  <c r="AW310" i="2"/>
  <c r="AU310" i="2"/>
  <c r="AS310" i="2"/>
  <c r="AA317" i="2"/>
  <c r="AB322" i="2"/>
  <c r="AW322" i="2"/>
  <c r="AU322" i="2"/>
  <c r="AS322" i="2"/>
  <c r="AB338" i="2"/>
  <c r="AW338" i="2"/>
  <c r="AU338" i="2"/>
  <c r="AS338" i="2"/>
  <c r="AB364" i="2"/>
  <c r="AW364" i="2"/>
  <c r="AU364" i="2"/>
  <c r="AS364" i="2"/>
  <c r="AY235" i="2"/>
  <c r="AY239" i="2"/>
  <c r="AY243" i="2"/>
  <c r="AY247" i="2"/>
  <c r="AY251" i="2"/>
  <c r="AY257" i="2"/>
  <c r="G258" i="2"/>
  <c r="H258" i="2" s="1"/>
  <c r="I258" i="2" s="1"/>
  <c r="AY261" i="2"/>
  <c r="G262" i="2"/>
  <c r="H262" i="2" s="1"/>
  <c r="I262" i="2" s="1"/>
  <c r="AY265" i="2"/>
  <c r="G266" i="2"/>
  <c r="H266" i="2" s="1"/>
  <c r="I266" i="2" s="1"/>
  <c r="AY269" i="2"/>
  <c r="G270" i="2"/>
  <c r="H270" i="2" s="1"/>
  <c r="I270" i="2" s="1"/>
  <c r="AY273" i="2"/>
  <c r="G274" i="2"/>
  <c r="H274" i="2" s="1"/>
  <c r="I274" i="2" s="1"/>
  <c r="AY277" i="2"/>
  <c r="G278" i="2"/>
  <c r="H278" i="2" s="1"/>
  <c r="I278" i="2" s="1"/>
  <c r="AY281" i="2"/>
  <c r="G282" i="2"/>
  <c r="H282" i="2" s="1"/>
  <c r="I282" i="2" s="1"/>
  <c r="BB285" i="2"/>
  <c r="R285" i="2"/>
  <c r="S285" i="2" s="1"/>
  <c r="AY287" i="2"/>
  <c r="AY316" i="2"/>
  <c r="AK317" i="2"/>
  <c r="AU289" i="2"/>
  <c r="AS289" i="2"/>
  <c r="AB289" i="2"/>
  <c r="AU292" i="2"/>
  <c r="AU297" i="2"/>
  <c r="AS297" i="2"/>
  <c r="AB297" i="2"/>
  <c r="BB298" i="2"/>
  <c r="AU305" i="2"/>
  <c r="AS305" i="2"/>
  <c r="AB305" i="2"/>
  <c r="BB306" i="2"/>
  <c r="AU313" i="2"/>
  <c r="AS313" i="2"/>
  <c r="AB313" i="2"/>
  <c r="BB314" i="2"/>
  <c r="AS320" i="2"/>
  <c r="AB320" i="2"/>
  <c r="AW320" i="2"/>
  <c r="AB327" i="2"/>
  <c r="AW327" i="2"/>
  <c r="AU327" i="2"/>
  <c r="AX333" i="2"/>
  <c r="AS336" i="2"/>
  <c r="AB336" i="2"/>
  <c r="AW336" i="2"/>
  <c r="AB343" i="2"/>
  <c r="AW343" i="2"/>
  <c r="AU343" i="2"/>
  <c r="AB347" i="2"/>
  <c r="AW347" i="2"/>
  <c r="AU347" i="2"/>
  <c r="AU351" i="2"/>
  <c r="AB351" i="2"/>
  <c r="AS351" i="2"/>
  <c r="AW351" i="2"/>
  <c r="BB244" i="2"/>
  <c r="BB248" i="2"/>
  <c r="BB252" i="2"/>
  <c r="R256" i="2"/>
  <c r="S256" i="2" s="1"/>
  <c r="BB256" i="2"/>
  <c r="AA288" i="2"/>
  <c r="R260" i="2"/>
  <c r="S260" i="2" s="1"/>
  <c r="BB260" i="2"/>
  <c r="AI290" i="2"/>
  <c r="AK291" i="2"/>
  <c r="AA292" i="2"/>
  <c r="AY292" i="2"/>
  <c r="R264" i="2"/>
  <c r="S264" i="2" s="1"/>
  <c r="BB264" i="2"/>
  <c r="AI294" i="2"/>
  <c r="AK295" i="2"/>
  <c r="AA296" i="2"/>
  <c r="AY296" i="2"/>
  <c r="R268" i="2"/>
  <c r="S268" i="2" s="1"/>
  <c r="BB268" i="2"/>
  <c r="AI298" i="2"/>
  <c r="AK299" i="2"/>
  <c r="AA300" i="2"/>
  <c r="AY300" i="2"/>
  <c r="R272" i="2"/>
  <c r="S272" i="2" s="1"/>
  <c r="BB272" i="2"/>
  <c r="AI302" i="2"/>
  <c r="AK303" i="2"/>
  <c r="AA304" i="2"/>
  <c r="AY304" i="2"/>
  <c r="R276" i="2"/>
  <c r="S276" i="2" s="1"/>
  <c r="BB276" i="2"/>
  <c r="AI306" i="2"/>
  <c r="AK307" i="2"/>
  <c r="AA308" i="2"/>
  <c r="AY308" i="2"/>
  <c r="R280" i="2"/>
  <c r="S280" i="2" s="1"/>
  <c r="BB280" i="2"/>
  <c r="AI310" i="2"/>
  <c r="AK311" i="2"/>
  <c r="AB290" i="2"/>
  <c r="AW290" i="2"/>
  <c r="AU290" i="2"/>
  <c r="AS290" i="2"/>
  <c r="AY294" i="2"/>
  <c r="AY302" i="2"/>
  <c r="AY310" i="2"/>
  <c r="AB318" i="2"/>
  <c r="AW318" i="2"/>
  <c r="AU318" i="2"/>
  <c r="AS318" i="2"/>
  <c r="AB334" i="2"/>
  <c r="AW334" i="2"/>
  <c r="AU334" i="2"/>
  <c r="AS334" i="2"/>
  <c r="AS366" i="2"/>
  <c r="AB366" i="2"/>
  <c r="AW366" i="2"/>
  <c r="AU366" i="2"/>
  <c r="AB381" i="2"/>
  <c r="AW381" i="2"/>
  <c r="AU381" i="2"/>
  <c r="AS381" i="2"/>
  <c r="AY430" i="2"/>
  <c r="R402" i="2"/>
  <c r="S402" i="2" s="1"/>
  <c r="AY401" i="2"/>
  <c r="BB401" i="2"/>
  <c r="R401" i="2"/>
  <c r="S401" i="2" s="1"/>
  <c r="AY260" i="2"/>
  <c r="AY264" i="2"/>
  <c r="AY268" i="2"/>
  <c r="AY272" i="2"/>
  <c r="AY276" i="2"/>
  <c r="AY280" i="2"/>
  <c r="AY283" i="2"/>
  <c r="AY312" i="2"/>
  <c r="AY286" i="2"/>
  <c r="AW287" i="2"/>
  <c r="BB287" i="2"/>
  <c r="AB295" i="2"/>
  <c r="AW295" i="2"/>
  <c r="AU295" i="2"/>
  <c r="AW297" i="2"/>
  <c r="AS300" i="2"/>
  <c r="AB300" i="2"/>
  <c r="AW300" i="2"/>
  <c r="AB303" i="2"/>
  <c r="AW303" i="2"/>
  <c r="AU303" i="2"/>
  <c r="AW305" i="2"/>
  <c r="AS308" i="2"/>
  <c r="AB308" i="2"/>
  <c r="AW308" i="2"/>
  <c r="AB311" i="2"/>
  <c r="AW311" i="2"/>
  <c r="AU311" i="2"/>
  <c r="AW313" i="2"/>
  <c r="AI315" i="2"/>
  <c r="AS316" i="2"/>
  <c r="AB316" i="2"/>
  <c r="AW316" i="2"/>
  <c r="AB323" i="2"/>
  <c r="AW323" i="2"/>
  <c r="AU323" i="2"/>
  <c r="AS332" i="2"/>
  <c r="AB332" i="2"/>
  <c r="AW332" i="2"/>
  <c r="AB339" i="2"/>
  <c r="AW339" i="2"/>
  <c r="AU339" i="2"/>
  <c r="BB346" i="2"/>
  <c r="R289" i="2"/>
  <c r="S289" i="2" s="1"/>
  <c r="BB289" i="2"/>
  <c r="R293" i="2"/>
  <c r="S293" i="2" s="1"/>
  <c r="AB293" i="2"/>
  <c r="BB293" i="2"/>
  <c r="R297" i="2"/>
  <c r="S297" i="2" s="1"/>
  <c r="BB297" i="2"/>
  <c r="R301" i="2"/>
  <c r="S301" i="2" s="1"/>
  <c r="BB301" i="2"/>
  <c r="R305" i="2"/>
  <c r="S305" i="2" s="1"/>
  <c r="BB305" i="2"/>
  <c r="R309" i="2"/>
  <c r="S309" i="2" s="1"/>
  <c r="BB309" i="2"/>
  <c r="R313" i="2"/>
  <c r="S313" i="2" s="1"/>
  <c r="BB313" i="2"/>
  <c r="R317" i="2"/>
  <c r="S317" i="2" s="1"/>
  <c r="AB317" i="2"/>
  <c r="BB317" i="2"/>
  <c r="R321" i="2"/>
  <c r="S321" i="2" s="1"/>
  <c r="AB321" i="2"/>
  <c r="BB321" i="2"/>
  <c r="R325" i="2"/>
  <c r="S325" i="2" s="1"/>
  <c r="AB325" i="2"/>
  <c r="BB325" i="2"/>
  <c r="R329" i="2"/>
  <c r="S329" i="2" s="1"/>
  <c r="AB329" i="2"/>
  <c r="BB329" i="2"/>
  <c r="AK360" i="2"/>
  <c r="AA361" i="2"/>
  <c r="R333" i="2"/>
  <c r="S333" i="2" s="1"/>
  <c r="AB333" i="2"/>
  <c r="BB333" i="2"/>
  <c r="AI363" i="2"/>
  <c r="AK364" i="2"/>
  <c r="AA365" i="2"/>
  <c r="R337" i="2"/>
  <c r="S337" i="2" s="1"/>
  <c r="AB337" i="2"/>
  <c r="BB337" i="2"/>
  <c r="AI367" i="2"/>
  <c r="AK368" i="2"/>
  <c r="AA369" i="2"/>
  <c r="R341" i="2"/>
  <c r="S341" i="2" s="1"/>
  <c r="AB341" i="2"/>
  <c r="BB341" i="2"/>
  <c r="AI371" i="2"/>
  <c r="AA373" i="2"/>
  <c r="R345" i="2"/>
  <c r="S345" i="2" s="1"/>
  <c r="AB345" i="2"/>
  <c r="BB345" i="2"/>
  <c r="AI375" i="2"/>
  <c r="AK376" i="2"/>
  <c r="AA377" i="2"/>
  <c r="AY377" i="2"/>
  <c r="R349" i="2"/>
  <c r="S349" i="2" s="1"/>
  <c r="AB349" i="2"/>
  <c r="G355" i="2"/>
  <c r="H355" i="2" s="1"/>
  <c r="I355" i="2" s="1"/>
  <c r="AI384" i="2"/>
  <c r="AY356" i="2"/>
  <c r="AY358" i="2"/>
  <c r="AB361" i="2"/>
  <c r="AW361" i="2"/>
  <c r="AU361" i="2"/>
  <c r="BB367" i="2"/>
  <c r="AS380" i="2"/>
  <c r="AB380" i="2"/>
  <c r="AW380" i="2"/>
  <c r="AS383" i="2"/>
  <c r="AB383" i="2"/>
  <c r="AW383" i="2"/>
  <c r="AU383" i="2"/>
  <c r="AU385" i="2"/>
  <c r="AW385" i="2"/>
  <c r="AS385" i="2"/>
  <c r="AB385" i="2"/>
  <c r="AK386" i="2"/>
  <c r="AB389" i="2"/>
  <c r="AS389" i="2"/>
  <c r="AW389" i="2"/>
  <c r="AU389" i="2"/>
  <c r="AU390" i="2"/>
  <c r="AB390" i="2"/>
  <c r="AS390" i="2"/>
  <c r="AW390" i="2"/>
  <c r="AB397" i="2"/>
  <c r="AW397" i="2"/>
  <c r="AU397" i="2"/>
  <c r="AS397" i="2"/>
  <c r="AB402" i="2"/>
  <c r="AW402" i="2"/>
  <c r="AU402" i="2"/>
  <c r="AS402" i="2"/>
  <c r="AI409" i="2"/>
  <c r="AU410" i="2"/>
  <c r="AS410" i="2"/>
  <c r="AB410" i="2"/>
  <c r="AW410" i="2"/>
  <c r="AY297" i="2"/>
  <c r="AY301" i="2"/>
  <c r="AY305" i="2"/>
  <c r="AY309" i="2"/>
  <c r="AY313" i="2"/>
  <c r="AY317" i="2"/>
  <c r="AY321" i="2"/>
  <c r="AY325" i="2"/>
  <c r="AY329" i="2"/>
  <c r="AY341" i="2"/>
  <c r="AY345" i="2"/>
  <c r="AW348" i="2"/>
  <c r="AY350" i="2"/>
  <c r="AA381" i="2"/>
  <c r="AB352" i="2"/>
  <c r="AW352" i="2"/>
  <c r="AS352" i="2"/>
  <c r="AY353" i="2"/>
  <c r="BB353" i="2"/>
  <c r="R353" i="2"/>
  <c r="S353" i="2" s="1"/>
  <c r="R354" i="2"/>
  <c r="S354" i="2" s="1"/>
  <c r="AY382" i="2"/>
  <c r="AW353" i="2"/>
  <c r="BB356" i="2"/>
  <c r="AY364" i="2"/>
  <c r="AB368" i="2"/>
  <c r="AW368" i="2"/>
  <c r="AU368" i="2"/>
  <c r="AS368" i="2"/>
  <c r="G369" i="2"/>
  <c r="H369" i="2" s="1"/>
  <c r="I369" i="2" s="1"/>
  <c r="AB370" i="2"/>
  <c r="AW370" i="2"/>
  <c r="AU370" i="2"/>
  <c r="G385" i="2"/>
  <c r="H385" i="2" s="1"/>
  <c r="I385" i="2" s="1"/>
  <c r="G384" i="2"/>
  <c r="H384" i="2" s="1"/>
  <c r="I384" i="2" s="1"/>
  <c r="AS388" i="2"/>
  <c r="AW388" i="2"/>
  <c r="AU388" i="2"/>
  <c r="AB388" i="2"/>
  <c r="AB412" i="2"/>
  <c r="AW412" i="2"/>
  <c r="AU412" i="2"/>
  <c r="AS412" i="2"/>
  <c r="R292" i="2"/>
  <c r="S292" i="2" s="1"/>
  <c r="R296" i="2"/>
  <c r="S296" i="2" s="1"/>
  <c r="R300" i="2"/>
  <c r="S300" i="2" s="1"/>
  <c r="R304" i="2"/>
  <c r="S304" i="2" s="1"/>
  <c r="R308" i="2"/>
  <c r="S308" i="2" s="1"/>
  <c r="R312" i="2"/>
  <c r="S312" i="2" s="1"/>
  <c r="R316" i="2"/>
  <c r="S316" i="2" s="1"/>
  <c r="R320" i="2"/>
  <c r="S320" i="2" s="1"/>
  <c r="R324" i="2"/>
  <c r="S324" i="2" s="1"/>
  <c r="AI354" i="2"/>
  <c r="R328" i="2"/>
  <c r="S328" i="2" s="1"/>
  <c r="AI358" i="2"/>
  <c r="R332" i="2"/>
  <c r="S332" i="2" s="1"/>
  <c r="AI362" i="2"/>
  <c r="R336" i="2"/>
  <c r="S336" i="2" s="1"/>
  <c r="AI366" i="2"/>
  <c r="R340" i="2"/>
  <c r="S340" i="2" s="1"/>
  <c r="AY372" i="2"/>
  <c r="R344" i="2"/>
  <c r="S344" i="2" s="1"/>
  <c r="AI374" i="2"/>
  <c r="R348" i="2"/>
  <c r="S348" i="2" s="1"/>
  <c r="AB348" i="2"/>
  <c r="AI378" i="2"/>
  <c r="AI379" i="2"/>
  <c r="AS350" i="2"/>
  <c r="AW350" i="2"/>
  <c r="G351" i="2"/>
  <c r="H351" i="2" s="1"/>
  <c r="I351" i="2" s="1"/>
  <c r="AS354" i="2"/>
  <c r="AB354" i="2"/>
  <c r="AW354" i="2"/>
  <c r="G357" i="2"/>
  <c r="H357" i="2" s="1"/>
  <c r="I357" i="2" s="1"/>
  <c r="AI386" i="2"/>
  <c r="G359" i="2"/>
  <c r="H359" i="2" s="1"/>
  <c r="I359" i="2" s="1"/>
  <c r="BB360" i="2"/>
  <c r="AB365" i="2"/>
  <c r="AW365" i="2"/>
  <c r="AU365" i="2"/>
  <c r="AS370" i="2"/>
  <c r="AB375" i="2"/>
  <c r="AW375" i="2"/>
  <c r="AU375" i="2"/>
  <c r="AS375" i="2"/>
  <c r="G376" i="2"/>
  <c r="H376" i="2" s="1"/>
  <c r="I376" i="2" s="1"/>
  <c r="AU419" i="2"/>
  <c r="AW419" i="2"/>
  <c r="AB419" i="2"/>
  <c r="AS419" i="2"/>
  <c r="AS293" i="2"/>
  <c r="G297" i="2"/>
  <c r="H297" i="2" s="1"/>
  <c r="I297" i="2" s="1"/>
  <c r="G301" i="2"/>
  <c r="H301" i="2" s="1"/>
  <c r="I301" i="2" s="1"/>
  <c r="G305" i="2"/>
  <c r="H305" i="2" s="1"/>
  <c r="I305" i="2" s="1"/>
  <c r="G309" i="2"/>
  <c r="H309" i="2" s="1"/>
  <c r="I309" i="2" s="1"/>
  <c r="G313" i="2"/>
  <c r="H313" i="2" s="1"/>
  <c r="I313" i="2" s="1"/>
  <c r="G317" i="2"/>
  <c r="H317" i="2" s="1"/>
  <c r="I317" i="2" s="1"/>
  <c r="AS317" i="2"/>
  <c r="AY320" i="2"/>
  <c r="G321" i="2"/>
  <c r="H321" i="2" s="1"/>
  <c r="I321" i="2" s="1"/>
  <c r="AS321" i="2"/>
  <c r="AY324" i="2"/>
  <c r="G325" i="2"/>
  <c r="H325" i="2" s="1"/>
  <c r="I325" i="2" s="1"/>
  <c r="AS325" i="2"/>
  <c r="AY328" i="2"/>
  <c r="G329" i="2"/>
  <c r="H329" i="2" s="1"/>
  <c r="I329" i="2" s="1"/>
  <c r="AS329" i="2"/>
  <c r="AY332" i="2"/>
  <c r="G333" i="2"/>
  <c r="H333" i="2" s="1"/>
  <c r="I333" i="2" s="1"/>
  <c r="AS333" i="2"/>
  <c r="AY336" i="2"/>
  <c r="G337" i="2"/>
  <c r="H337" i="2" s="1"/>
  <c r="I337" i="2" s="1"/>
  <c r="AS337" i="2"/>
  <c r="AY340" i="2"/>
  <c r="G341" i="2"/>
  <c r="H341" i="2" s="1"/>
  <c r="I341" i="2" s="1"/>
  <c r="AS341" i="2"/>
  <c r="AY344" i="2"/>
  <c r="G345" i="2"/>
  <c r="H345" i="2" s="1"/>
  <c r="I345" i="2" s="1"/>
  <c r="AY348" i="2"/>
  <c r="G349" i="2"/>
  <c r="H349" i="2" s="1"/>
  <c r="I349" i="2" s="1"/>
  <c r="AI381" i="2"/>
  <c r="AB353" i="2"/>
  <c r="AU353" i="2"/>
  <c r="AI390" i="2"/>
  <c r="AY368" i="2"/>
  <c r="AS377" i="2"/>
  <c r="AB377" i="2"/>
  <c r="AW377" i="2"/>
  <c r="R295" i="2"/>
  <c r="S295" i="2" s="1"/>
  <c r="R299" i="2"/>
  <c r="S299" i="2" s="1"/>
  <c r="R303" i="2"/>
  <c r="S303" i="2" s="1"/>
  <c r="R307" i="2"/>
  <c r="S307" i="2" s="1"/>
  <c r="BB307" i="2"/>
  <c r="R311" i="2"/>
  <c r="S311" i="2" s="1"/>
  <c r="BB311" i="2"/>
  <c r="R315" i="2"/>
  <c r="S315" i="2" s="1"/>
  <c r="BB315" i="2"/>
  <c r="R319" i="2"/>
  <c r="S319" i="2" s="1"/>
  <c r="BB319" i="2"/>
  <c r="R323" i="2"/>
  <c r="S323" i="2" s="1"/>
  <c r="BB323" i="2"/>
  <c r="R327" i="2"/>
  <c r="S327" i="2" s="1"/>
  <c r="BB327" i="2"/>
  <c r="AY359" i="2"/>
  <c r="R331" i="2"/>
  <c r="S331" i="2" s="1"/>
  <c r="BB331" i="2"/>
  <c r="AY363" i="2"/>
  <c r="R335" i="2"/>
  <c r="S335" i="2" s="1"/>
  <c r="AY367" i="2"/>
  <c r="R339" i="2"/>
  <c r="S339" i="2" s="1"/>
  <c r="AY371" i="2"/>
  <c r="R343" i="2"/>
  <c r="S343" i="2" s="1"/>
  <c r="AI373" i="2"/>
  <c r="R347" i="2"/>
  <c r="S347" i="2" s="1"/>
  <c r="AI377" i="2"/>
  <c r="AI383" i="2"/>
  <c r="AB356" i="2"/>
  <c r="AW356" i="2"/>
  <c r="AS356" i="2"/>
  <c r="AS358" i="2"/>
  <c r="AB358" i="2"/>
  <c r="AW358" i="2"/>
  <c r="AX359" i="2"/>
  <c r="BB364" i="2"/>
  <c r="AB369" i="2"/>
  <c r="AW369" i="2"/>
  <c r="AU369" i="2"/>
  <c r="AY375" i="2"/>
  <c r="AX378" i="2"/>
  <c r="AB379" i="2"/>
  <c r="AW379" i="2"/>
  <c r="AU379" i="2"/>
  <c r="AS379" i="2"/>
  <c r="AX394" i="2"/>
  <c r="AU398" i="2"/>
  <c r="AS398" i="2"/>
  <c r="AB398" i="2"/>
  <c r="AW398" i="2"/>
  <c r="AY291" i="2"/>
  <c r="AU293" i="2"/>
  <c r="AY295" i="2"/>
  <c r="AY299" i="2"/>
  <c r="AY303" i="2"/>
  <c r="AY307" i="2"/>
  <c r="AY311" i="2"/>
  <c r="AY315" i="2"/>
  <c r="AU317" i="2"/>
  <c r="AY319" i="2"/>
  <c r="AU321" i="2"/>
  <c r="AY323" i="2"/>
  <c r="AU325" i="2"/>
  <c r="AY327" i="2"/>
  <c r="AU329" i="2"/>
  <c r="AY331" i="2"/>
  <c r="AU333" i="2"/>
  <c r="AY335" i="2"/>
  <c r="AU337" i="2"/>
  <c r="AY339" i="2"/>
  <c r="AU341" i="2"/>
  <c r="AY343" i="2"/>
  <c r="AU345" i="2"/>
  <c r="AY347" i="2"/>
  <c r="AA380" i="2"/>
  <c r="G353" i="2"/>
  <c r="H353" i="2" s="1"/>
  <c r="I353" i="2" s="1"/>
  <c r="AU356" i="2"/>
  <c r="AU358" i="2"/>
  <c r="AB360" i="2"/>
  <c r="AW360" i="2"/>
  <c r="AU360" i="2"/>
  <c r="AS360" i="2"/>
  <c r="AS362" i="2"/>
  <c r="AB362" i="2"/>
  <c r="AW362" i="2"/>
  <c r="AS369" i="2"/>
  <c r="AI402" i="2"/>
  <c r="AB376" i="2"/>
  <c r="AW376" i="2"/>
  <c r="AU376" i="2"/>
  <c r="AX382" i="2"/>
  <c r="R294" i="2"/>
  <c r="S294" i="2" s="1"/>
  <c r="R298" i="2"/>
  <c r="S298" i="2" s="1"/>
  <c r="R302" i="2"/>
  <c r="S302" i="2" s="1"/>
  <c r="R306" i="2"/>
  <c r="S306" i="2" s="1"/>
  <c r="R310" i="2"/>
  <c r="S310" i="2" s="1"/>
  <c r="R314" i="2"/>
  <c r="S314" i="2" s="1"/>
  <c r="R318" i="2"/>
  <c r="S318" i="2" s="1"/>
  <c r="AA350" i="2"/>
  <c r="R322" i="2"/>
  <c r="S322" i="2" s="1"/>
  <c r="AI352" i="2"/>
  <c r="AK353" i="2"/>
  <c r="AA354" i="2"/>
  <c r="R326" i="2"/>
  <c r="S326" i="2" s="1"/>
  <c r="BB326" i="2"/>
  <c r="AI356" i="2"/>
  <c r="AK357" i="2"/>
  <c r="AA358" i="2"/>
  <c r="R330" i="2"/>
  <c r="S330" i="2" s="1"/>
  <c r="BB330" i="2"/>
  <c r="AI360" i="2"/>
  <c r="AK361" i="2"/>
  <c r="AA362" i="2"/>
  <c r="AY362" i="2"/>
  <c r="R334" i="2"/>
  <c r="S334" i="2" s="1"/>
  <c r="BB334" i="2"/>
  <c r="AI364" i="2"/>
  <c r="AK365" i="2"/>
  <c r="AA366" i="2"/>
  <c r="AY366" i="2"/>
  <c r="R338" i="2"/>
  <c r="S338" i="2" s="1"/>
  <c r="BB338" i="2"/>
  <c r="AI368" i="2"/>
  <c r="AK369" i="2"/>
  <c r="AA370" i="2"/>
  <c r="R342" i="2"/>
  <c r="S342" i="2" s="1"/>
  <c r="BB342" i="2"/>
  <c r="AI372" i="2"/>
  <c r="AK373" i="2"/>
  <c r="AA374" i="2"/>
  <c r="R346" i="2"/>
  <c r="S346" i="2" s="1"/>
  <c r="AY378" i="2"/>
  <c r="AY349" i="2"/>
  <c r="BB352" i="2"/>
  <c r="AI382" i="2"/>
  <c r="AY354" i="2"/>
  <c r="AI385" i="2"/>
  <c r="AI387" i="2"/>
  <c r="AU362" i="2"/>
  <c r="AX363" i="2"/>
  <c r="BB368" i="2"/>
  <c r="AA398" i="2"/>
  <c r="AS371" i="2"/>
  <c r="AB371" i="2"/>
  <c r="AW371" i="2"/>
  <c r="AW374" i="2"/>
  <c r="AU374" i="2"/>
  <c r="AS374" i="2"/>
  <c r="AS376" i="2"/>
  <c r="AB384" i="2"/>
  <c r="AW384" i="2"/>
  <c r="AU384" i="2"/>
  <c r="AS384" i="2"/>
  <c r="AK387" i="2"/>
  <c r="AU393" i="2"/>
  <c r="AS393" i="2"/>
  <c r="AB393" i="2"/>
  <c r="AW393" i="2"/>
  <c r="AX408" i="2"/>
  <c r="AK449" i="2"/>
  <c r="AK448" i="2"/>
  <c r="R351" i="2"/>
  <c r="S351" i="2" s="1"/>
  <c r="BB351" i="2"/>
  <c r="R355" i="2"/>
  <c r="S355" i="2" s="1"/>
  <c r="AB355" i="2"/>
  <c r="BB355" i="2"/>
  <c r="AA387" i="2"/>
  <c r="AY387" i="2"/>
  <c r="R359" i="2"/>
  <c r="S359" i="2" s="1"/>
  <c r="AB359" i="2"/>
  <c r="BB359" i="2"/>
  <c r="AI389" i="2"/>
  <c r="AK390" i="2"/>
  <c r="R363" i="2"/>
  <c r="S363" i="2" s="1"/>
  <c r="AB363" i="2"/>
  <c r="BB363" i="2"/>
  <c r="AI393" i="2"/>
  <c r="AK394" i="2"/>
  <c r="AA395" i="2"/>
  <c r="AY395" i="2"/>
  <c r="R367" i="2"/>
  <c r="S367" i="2" s="1"/>
  <c r="AB367" i="2"/>
  <c r="AI397" i="2"/>
  <c r="AK398" i="2"/>
  <c r="AK399" i="2"/>
  <c r="AA400" i="2"/>
  <c r="AA401" i="2"/>
  <c r="AW373" i="2"/>
  <c r="AY374" i="2"/>
  <c r="AI404" i="2"/>
  <c r="AK405" i="2"/>
  <c r="AY406" i="2"/>
  <c r="R378" i="2"/>
  <c r="S378" i="2" s="1"/>
  <c r="AB378" i="2"/>
  <c r="BB378" i="2"/>
  <c r="AA409" i="2"/>
  <c r="R382" i="2"/>
  <c r="S382" i="2" s="1"/>
  <c r="AB382" i="2"/>
  <c r="BB382" i="2"/>
  <c r="AI413" i="2"/>
  <c r="BB385" i="2"/>
  <c r="AY415" i="2"/>
  <c r="AY386" i="2"/>
  <c r="AK420" i="2"/>
  <c r="AY392" i="2"/>
  <c r="AA422" i="2"/>
  <c r="AK423" i="2"/>
  <c r="AS396" i="2"/>
  <c r="AB396" i="2"/>
  <c r="AW396" i="2"/>
  <c r="AK428" i="2"/>
  <c r="AB400" i="2"/>
  <c r="AW400" i="2"/>
  <c r="AU400" i="2"/>
  <c r="AS400" i="2"/>
  <c r="AK440" i="2"/>
  <c r="AY351" i="2"/>
  <c r="AY355" i="2"/>
  <c r="AB373" i="2"/>
  <c r="AI403" i="2"/>
  <c r="AK408" i="2"/>
  <c r="AK410" i="2"/>
  <c r="AA412" i="2"/>
  <c r="AA415" i="2"/>
  <c r="AA417" i="2"/>
  <c r="AI418" i="2"/>
  <c r="AI422" i="2"/>
  <c r="AW395" i="2"/>
  <c r="AU395" i="2"/>
  <c r="AS395" i="2"/>
  <c r="AY397" i="2"/>
  <c r="AU413" i="2"/>
  <c r="AW413" i="2"/>
  <c r="AS413" i="2"/>
  <c r="AB413" i="2"/>
  <c r="G417" i="2"/>
  <c r="H417" i="2" s="1"/>
  <c r="I417" i="2" s="1"/>
  <c r="G416" i="2"/>
  <c r="H416" i="2" s="1"/>
  <c r="I416" i="2" s="1"/>
  <c r="AI446" i="2"/>
  <c r="AW432" i="2"/>
  <c r="AU432" i="2"/>
  <c r="AS432" i="2"/>
  <c r="AB432" i="2"/>
  <c r="AW444" i="2"/>
  <c r="AU444" i="2"/>
  <c r="AS444" i="2"/>
  <c r="AB444" i="2"/>
  <c r="AK385" i="2"/>
  <c r="R358" i="2"/>
  <c r="S358" i="2" s="1"/>
  <c r="AI388" i="2"/>
  <c r="R362" i="2"/>
  <c r="S362" i="2" s="1"/>
  <c r="AI392" i="2"/>
  <c r="AK393" i="2"/>
  <c r="R366" i="2"/>
  <c r="S366" i="2" s="1"/>
  <c r="AI396" i="2"/>
  <c r="AK397" i="2"/>
  <c r="AY398" i="2"/>
  <c r="AA399" i="2"/>
  <c r="R371" i="2"/>
  <c r="S371" i="2" s="1"/>
  <c r="G374" i="2"/>
  <c r="H374" i="2" s="1"/>
  <c r="I374" i="2" s="1"/>
  <c r="AA405" i="2"/>
  <c r="R377" i="2"/>
  <c r="S377" i="2" s="1"/>
  <c r="AI407" i="2"/>
  <c r="AI411" i="2"/>
  <c r="AW387" i="2"/>
  <c r="AY388" i="2"/>
  <c r="AU414" i="2"/>
  <c r="AS414" i="2"/>
  <c r="AW414" i="2"/>
  <c r="AB414" i="2"/>
  <c r="AK447" i="2"/>
  <c r="G363" i="2"/>
  <c r="H363" i="2" s="1"/>
  <c r="I363" i="2" s="1"/>
  <c r="G367" i="2"/>
  <c r="H367" i="2" s="1"/>
  <c r="I367" i="2" s="1"/>
  <c r="AK403" i="2"/>
  <c r="G378" i="2"/>
  <c r="H378" i="2" s="1"/>
  <c r="I378" i="2" s="1"/>
  <c r="AY408" i="2"/>
  <c r="AY380" i="2"/>
  <c r="AY410" i="2"/>
  <c r="AI414" i="2"/>
  <c r="G393" i="2"/>
  <c r="H393" i="2" s="1"/>
  <c r="I393" i="2" s="1"/>
  <c r="G392" i="2"/>
  <c r="H392" i="2" s="1"/>
  <c r="I392" i="2" s="1"/>
  <c r="AY422" i="2"/>
  <c r="R394" i="2"/>
  <c r="S394" i="2" s="1"/>
  <c r="AY393" i="2"/>
  <c r="BB393" i="2"/>
  <c r="R393" i="2"/>
  <c r="S393" i="2" s="1"/>
  <c r="AB394" i="2"/>
  <c r="AU394" i="2"/>
  <c r="AS399" i="2"/>
  <c r="AB399" i="2"/>
  <c r="AW399" i="2"/>
  <c r="AU399" i="2"/>
  <c r="AU406" i="2"/>
  <c r="AS406" i="2"/>
  <c r="AB406" i="2"/>
  <c r="AB409" i="2"/>
  <c r="AW409" i="2"/>
  <c r="AU409" i="2"/>
  <c r="AS411" i="2"/>
  <c r="AB411" i="2"/>
  <c r="AW411" i="2"/>
  <c r="AU411" i="2"/>
  <c r="AY454" i="2"/>
  <c r="AY425" i="2"/>
  <c r="BB425" i="2"/>
  <c r="R425" i="2"/>
  <c r="S425" i="2" s="1"/>
  <c r="AU435" i="2"/>
  <c r="AS435" i="2"/>
  <c r="AW435" i="2"/>
  <c r="AB435" i="2"/>
  <c r="AB446" i="2"/>
  <c r="AW446" i="2"/>
  <c r="AU446" i="2"/>
  <c r="AS446" i="2"/>
  <c r="AU463" i="2"/>
  <c r="AS463" i="2"/>
  <c r="AB463" i="2"/>
  <c r="AW463" i="2"/>
  <c r="R357" i="2"/>
  <c r="S357" i="2" s="1"/>
  <c r="BB357" i="2"/>
  <c r="R361" i="2"/>
  <c r="S361" i="2" s="1"/>
  <c r="BB361" i="2"/>
  <c r="AI391" i="2"/>
  <c r="AA393" i="2"/>
  <c r="R365" i="2"/>
  <c r="S365" i="2" s="1"/>
  <c r="BB365" i="2"/>
  <c r="AI395" i="2"/>
  <c r="AA397" i="2"/>
  <c r="R369" i="2"/>
  <c r="S369" i="2" s="1"/>
  <c r="BB369" i="2"/>
  <c r="R370" i="2"/>
  <c r="S370" i="2" s="1"/>
  <c r="AI400" i="2"/>
  <c r="AI401" i="2"/>
  <c r="AS373" i="2"/>
  <c r="AA404" i="2"/>
  <c r="AY404" i="2"/>
  <c r="R376" i="2"/>
  <c r="S376" i="2" s="1"/>
  <c r="BB376" i="2"/>
  <c r="AI406" i="2"/>
  <c r="AK407" i="2"/>
  <c r="AK411" i="2"/>
  <c r="AY413" i="2"/>
  <c r="AI415" i="2"/>
  <c r="AI416" i="2"/>
  <c r="G388" i="2"/>
  <c r="H388" i="2" s="1"/>
  <c r="I388" i="2" s="1"/>
  <c r="G389" i="2"/>
  <c r="H389" i="2" s="1"/>
  <c r="I389" i="2" s="1"/>
  <c r="AI417" i="2"/>
  <c r="AY389" i="2"/>
  <c r="BB389" i="2"/>
  <c r="R389" i="2"/>
  <c r="S389" i="2" s="1"/>
  <c r="R390" i="2"/>
  <c r="S390" i="2" s="1"/>
  <c r="AB392" i="2"/>
  <c r="AW392" i="2"/>
  <c r="AS392" i="2"/>
  <c r="AS394" i="2"/>
  <c r="AS404" i="2"/>
  <c r="AB404" i="2"/>
  <c r="AW404" i="2"/>
  <c r="AK436" i="2"/>
  <c r="AS409" i="2"/>
  <c r="G413" i="2"/>
  <c r="H413" i="2" s="1"/>
  <c r="I413" i="2" s="1"/>
  <c r="G412" i="2"/>
  <c r="H412" i="2" s="1"/>
  <c r="I412" i="2" s="1"/>
  <c r="AU355" i="2"/>
  <c r="AY357" i="2"/>
  <c r="AU359" i="2"/>
  <c r="AY361" i="2"/>
  <c r="AU363" i="2"/>
  <c r="AY365" i="2"/>
  <c r="AU367" i="2"/>
  <c r="AY369" i="2"/>
  <c r="AY370" i="2"/>
  <c r="AK402" i="2"/>
  <c r="AA403" i="2"/>
  <c r="AY403" i="2"/>
  <c r="AY376" i="2"/>
  <c r="AU378" i="2"/>
  <c r="R379" i="2"/>
  <c r="S379" i="2" s="1"/>
  <c r="BB379" i="2"/>
  <c r="R381" i="2"/>
  <c r="S381" i="2" s="1"/>
  <c r="BB381" i="2"/>
  <c r="AU382" i="2"/>
  <c r="AI412" i="2"/>
  <c r="AY385" i="2"/>
  <c r="AU386" i="2"/>
  <c r="AX386" i="2"/>
  <c r="AU387" i="2"/>
  <c r="AU392" i="2"/>
  <c r="AW403" i="2"/>
  <c r="AU403" i="2"/>
  <c r="AS403" i="2"/>
  <c r="AU404" i="2"/>
  <c r="AW406" i="2"/>
  <c r="AU408" i="2"/>
  <c r="AS408" i="2"/>
  <c r="AB408" i="2"/>
  <c r="AA443" i="2"/>
  <c r="AA442" i="2"/>
  <c r="AW418" i="2"/>
  <c r="AS418" i="2"/>
  <c r="AB418" i="2"/>
  <c r="G436" i="2"/>
  <c r="H436" i="2" s="1"/>
  <c r="I436" i="2" s="1"/>
  <c r="G437" i="2"/>
  <c r="H437" i="2" s="1"/>
  <c r="I437" i="2" s="1"/>
  <c r="R352" i="2"/>
  <c r="S352" i="2" s="1"/>
  <c r="R356" i="2"/>
  <c r="S356" i="2" s="1"/>
  <c r="AA388" i="2"/>
  <c r="R360" i="2"/>
  <c r="S360" i="2" s="1"/>
  <c r="AK391" i="2"/>
  <c r="AA392" i="2"/>
  <c r="R364" i="2"/>
  <c r="S364" i="2" s="1"/>
  <c r="AK395" i="2"/>
  <c r="AA396" i="2"/>
  <c r="AY396" i="2"/>
  <c r="R368" i="2"/>
  <c r="S368" i="2" s="1"/>
  <c r="AI398" i="2"/>
  <c r="AI399" i="2"/>
  <c r="AK400" i="2"/>
  <c r="AK401" i="2"/>
  <c r="R375" i="2"/>
  <c r="S375" i="2" s="1"/>
  <c r="BB375" i="2"/>
  <c r="AI405" i="2"/>
  <c r="AK406" i="2"/>
  <c r="AA407" i="2"/>
  <c r="AY379" i="2"/>
  <c r="AK409" i="2"/>
  <c r="AY381" i="2"/>
  <c r="AA411" i="2"/>
  <c r="R384" i="2"/>
  <c r="S384" i="2" s="1"/>
  <c r="BB384" i="2"/>
  <c r="AY414" i="2"/>
  <c r="AK416" i="2"/>
  <c r="AI421" i="2"/>
  <c r="AK424" i="2"/>
  <c r="AI438" i="2"/>
  <c r="AU418" i="2"/>
  <c r="AX442" i="2"/>
  <c r="AA425" i="2"/>
  <c r="G397" i="2"/>
  <c r="H397" i="2" s="1"/>
  <c r="I397" i="2" s="1"/>
  <c r="R398" i="2"/>
  <c r="S398" i="2" s="1"/>
  <c r="AI429" i="2"/>
  <c r="AW401" i="2"/>
  <c r="AK431" i="2"/>
  <c r="AA433" i="2"/>
  <c r="G405" i="2"/>
  <c r="H405" i="2" s="1"/>
  <c r="I405" i="2" s="1"/>
  <c r="R406" i="2"/>
  <c r="S406" i="2" s="1"/>
  <c r="R408" i="2"/>
  <c r="S408" i="2" s="1"/>
  <c r="AK438" i="2"/>
  <c r="R410" i="2"/>
  <c r="S410" i="2" s="1"/>
  <c r="G414" i="2"/>
  <c r="H414" i="2" s="1"/>
  <c r="I414" i="2" s="1"/>
  <c r="G415" i="2"/>
  <c r="H415" i="2" s="1"/>
  <c r="I415" i="2" s="1"/>
  <c r="AA445" i="2"/>
  <c r="AA446" i="2"/>
  <c r="AK452" i="2"/>
  <c r="AS433" i="2"/>
  <c r="AB433" i="2"/>
  <c r="AW433" i="2"/>
  <c r="AU433" i="2"/>
  <c r="AS440" i="2"/>
  <c r="AB440" i="2"/>
  <c r="AW440" i="2"/>
  <c r="AY470" i="2"/>
  <c r="AY441" i="2"/>
  <c r="BB441" i="2"/>
  <c r="R441" i="2"/>
  <c r="S441" i="2" s="1"/>
  <c r="R442" i="2"/>
  <c r="S442" i="2" s="1"/>
  <c r="AB450" i="2"/>
  <c r="AU450" i="2"/>
  <c r="AS450" i="2"/>
  <c r="AS470" i="2"/>
  <c r="AB470" i="2"/>
  <c r="AW470" i="2"/>
  <c r="AU470" i="2"/>
  <c r="AY471" i="2"/>
  <c r="BB471" i="2"/>
  <c r="R471" i="2"/>
  <c r="S471" i="2" s="1"/>
  <c r="R472" i="2"/>
  <c r="S472" i="2" s="1"/>
  <c r="AS478" i="2"/>
  <c r="AB478" i="2"/>
  <c r="AW478" i="2"/>
  <c r="AU478" i="2"/>
  <c r="AI424" i="2"/>
  <c r="AK426" i="2"/>
  <c r="AA428" i="2"/>
  <c r="AB401" i="2"/>
  <c r="AI432" i="2"/>
  <c r="AK434" i="2"/>
  <c r="AA436" i="2"/>
  <c r="AA440" i="2"/>
  <c r="AK441" i="2"/>
  <c r="BB412" i="2"/>
  <c r="R413" i="2"/>
  <c r="S413" i="2" s="1"/>
  <c r="AB415" i="2"/>
  <c r="AY418" i="2"/>
  <c r="BB418" i="2"/>
  <c r="R421" i="2"/>
  <c r="S421" i="2" s="1"/>
  <c r="AY420" i="2"/>
  <c r="BB420" i="2"/>
  <c r="AS425" i="2"/>
  <c r="AB425" i="2"/>
  <c r="AW425" i="2"/>
  <c r="AU425" i="2"/>
  <c r="AU427" i="2"/>
  <c r="AS427" i="2"/>
  <c r="AW427" i="2"/>
  <c r="AY432" i="2"/>
  <c r="AB437" i="2"/>
  <c r="AW437" i="2"/>
  <c r="AU437" i="2"/>
  <c r="AS437" i="2"/>
  <c r="AU443" i="2"/>
  <c r="AS443" i="2"/>
  <c r="AW443" i="2"/>
  <c r="G444" i="2"/>
  <c r="H444" i="2" s="1"/>
  <c r="I444" i="2" s="1"/>
  <c r="G445" i="2"/>
  <c r="H445" i="2" s="1"/>
  <c r="I445" i="2" s="1"/>
  <c r="G466" i="2"/>
  <c r="H466" i="2" s="1"/>
  <c r="I466" i="2" s="1"/>
  <c r="G467" i="2"/>
  <c r="H467" i="2" s="1"/>
  <c r="I467" i="2" s="1"/>
  <c r="AB467" i="2"/>
  <c r="AW467" i="2"/>
  <c r="AU467" i="2"/>
  <c r="AS467" i="2"/>
  <c r="AA472" i="2"/>
  <c r="AK421" i="2"/>
  <c r="AA423" i="2"/>
  <c r="AI427" i="2"/>
  <c r="AK429" i="2"/>
  <c r="AA431" i="2"/>
  <c r="AI435" i="2"/>
  <c r="AI437" i="2"/>
  <c r="AA438" i="2"/>
  <c r="AI439" i="2"/>
  <c r="AI442" i="2"/>
  <c r="AI444" i="2"/>
  <c r="AW416" i="2"/>
  <c r="AU416" i="2"/>
  <c r="AB417" i="2"/>
  <c r="AB421" i="2"/>
  <c r="AW421" i="2"/>
  <c r="AU421" i="2"/>
  <c r="AW424" i="2"/>
  <c r="AU424" i="2"/>
  <c r="AS424" i="2"/>
  <c r="AB424" i="2"/>
  <c r="AS441" i="2"/>
  <c r="AB441" i="2"/>
  <c r="AW441" i="2"/>
  <c r="AU441" i="2"/>
  <c r="AS448" i="2"/>
  <c r="AB448" i="2"/>
  <c r="AW448" i="2"/>
  <c r="AW450" i="2"/>
  <c r="AI452" i="2"/>
  <c r="AA426" i="2"/>
  <c r="AI430" i="2"/>
  <c r="AK432" i="2"/>
  <c r="AY412" i="2"/>
  <c r="AI443" i="2"/>
  <c r="AI445" i="2"/>
  <c r="AS420" i="2"/>
  <c r="AB420" i="2"/>
  <c r="AW420" i="2"/>
  <c r="AY426" i="2"/>
  <c r="AB429" i="2"/>
  <c r="AW429" i="2"/>
  <c r="AU429" i="2"/>
  <c r="AS429" i="2"/>
  <c r="AB431" i="2"/>
  <c r="AW431" i="2"/>
  <c r="AU431" i="2"/>
  <c r="AS431" i="2"/>
  <c r="AU434" i="2"/>
  <c r="AS434" i="2"/>
  <c r="AB434" i="2"/>
  <c r="AI466" i="2"/>
  <c r="AY438" i="2"/>
  <c r="AB439" i="2"/>
  <c r="AW439" i="2"/>
  <c r="AU439" i="2"/>
  <c r="AS439" i="2"/>
  <c r="AB445" i="2"/>
  <c r="AW445" i="2"/>
  <c r="AU445" i="2"/>
  <c r="AS445" i="2"/>
  <c r="AA421" i="2"/>
  <c r="AI425" i="2"/>
  <c r="AK427" i="2"/>
  <c r="AA429" i="2"/>
  <c r="AS401" i="2"/>
  <c r="BB402" i="2"/>
  <c r="AI433" i="2"/>
  <c r="AK435" i="2"/>
  <c r="AK437" i="2"/>
  <c r="BB409" i="2"/>
  <c r="AK439" i="2"/>
  <c r="AA441" i="2"/>
  <c r="AK442" i="2"/>
  <c r="AK443" i="2"/>
  <c r="AK444" i="2"/>
  <c r="AU415" i="2"/>
  <c r="AW415" i="2"/>
  <c r="AS417" i="2"/>
  <c r="AU420" i="2"/>
  <c r="AA454" i="2"/>
  <c r="AB427" i="2"/>
  <c r="AB443" i="2"/>
  <c r="AA416" i="2"/>
  <c r="AI420" i="2"/>
  <c r="AK422" i="2"/>
  <c r="AY394" i="2"/>
  <c r="AA424" i="2"/>
  <c r="R397" i="2"/>
  <c r="S397" i="2" s="1"/>
  <c r="BB397" i="2"/>
  <c r="AI428" i="2"/>
  <c r="AK430" i="2"/>
  <c r="AY402" i="2"/>
  <c r="AA432" i="2"/>
  <c r="R405" i="2"/>
  <c r="S405" i="2" s="1"/>
  <c r="BB405" i="2"/>
  <c r="AI436" i="2"/>
  <c r="AY409" i="2"/>
  <c r="AI440" i="2"/>
  <c r="AY443" i="2"/>
  <c r="AK445" i="2"/>
  <c r="AU417" i="2"/>
  <c r="AW417" i="2"/>
  <c r="AI447" i="2"/>
  <c r="AK450" i="2"/>
  <c r="AB423" i="2"/>
  <c r="AW423" i="2"/>
  <c r="AS423" i="2"/>
  <c r="AB426" i="2"/>
  <c r="AW426" i="2"/>
  <c r="AU426" i="2"/>
  <c r="AI458" i="2"/>
  <c r="AK462" i="2"/>
  <c r="AW434" i="2"/>
  <c r="AW436" i="2"/>
  <c r="AU436" i="2"/>
  <c r="AS436" i="2"/>
  <c r="AB436" i="2"/>
  <c r="AB438" i="2"/>
  <c r="AW438" i="2"/>
  <c r="AU438" i="2"/>
  <c r="AU442" i="2"/>
  <c r="AS442" i="2"/>
  <c r="AB442" i="2"/>
  <c r="AI474" i="2"/>
  <c r="AY446" i="2"/>
  <c r="AB447" i="2"/>
  <c r="AW447" i="2"/>
  <c r="AU447" i="2"/>
  <c r="AS447" i="2"/>
  <c r="AI476" i="2"/>
  <c r="AK479" i="2"/>
  <c r="AB475" i="2"/>
  <c r="AW475" i="2"/>
  <c r="AU475" i="2"/>
  <c r="AS475" i="2"/>
  <c r="R392" i="2"/>
  <c r="S392" i="2" s="1"/>
  <c r="BB392" i="2"/>
  <c r="AI423" i="2"/>
  <c r="AK425" i="2"/>
  <c r="AA427" i="2"/>
  <c r="AY427" i="2"/>
  <c r="R400" i="2"/>
  <c r="S400" i="2" s="1"/>
  <c r="BB400" i="2"/>
  <c r="AI431" i="2"/>
  <c r="AK433" i="2"/>
  <c r="AY405" i="2"/>
  <c r="AA435" i="2"/>
  <c r="AY435" i="2"/>
  <c r="AA437" i="2"/>
  <c r="AA439" i="2"/>
  <c r="R412" i="2"/>
  <c r="S412" i="2" s="1"/>
  <c r="BB415" i="2"/>
  <c r="R415" i="2"/>
  <c r="S415" i="2" s="1"/>
  <c r="R417" i="2"/>
  <c r="S417" i="2" s="1"/>
  <c r="AK446" i="2"/>
  <c r="AI449" i="2"/>
  <c r="AU422" i="2"/>
  <c r="AS422" i="2"/>
  <c r="AA452" i="2"/>
  <c r="AK454" i="2"/>
  <c r="AS426" i="2"/>
  <c r="AS428" i="2"/>
  <c r="AB428" i="2"/>
  <c r="AW428" i="2"/>
  <c r="AU430" i="2"/>
  <c r="AS430" i="2"/>
  <c r="AB430" i="2"/>
  <c r="AI460" i="2"/>
  <c r="G433" i="2"/>
  <c r="H433" i="2" s="1"/>
  <c r="I433" i="2" s="1"/>
  <c r="AY462" i="2"/>
  <c r="AY433" i="2"/>
  <c r="BB433" i="2"/>
  <c r="R433" i="2"/>
  <c r="S433" i="2" s="1"/>
  <c r="R434" i="2"/>
  <c r="S434" i="2" s="1"/>
  <c r="AS438" i="2"/>
  <c r="AU449" i="2"/>
  <c r="AW449" i="2"/>
  <c r="AS449" i="2"/>
  <c r="AB449" i="2"/>
  <c r="AA451" i="2"/>
  <c r="G423" i="2"/>
  <c r="H423" i="2" s="1"/>
  <c r="I423" i="2" s="1"/>
  <c r="R424" i="2"/>
  <c r="S424" i="2" s="1"/>
  <c r="AI455" i="2"/>
  <c r="AK457" i="2"/>
  <c r="AA459" i="2"/>
  <c r="G431" i="2"/>
  <c r="H431" i="2" s="1"/>
  <c r="I431" i="2" s="1"/>
  <c r="R432" i="2"/>
  <c r="S432" i="2" s="1"/>
  <c r="AA463" i="2"/>
  <c r="AI467" i="2"/>
  <c r="AK469" i="2"/>
  <c r="AA471" i="2"/>
  <c r="BB444" i="2"/>
  <c r="AI475" i="2"/>
  <c r="AK477" i="2"/>
  <c r="AA478" i="2"/>
  <c r="AI479" i="2"/>
  <c r="AB451" i="2"/>
  <c r="AW451" i="2"/>
  <c r="AU451" i="2"/>
  <c r="AS451" i="2"/>
  <c r="AI481" i="2"/>
  <c r="AS461" i="2"/>
  <c r="AB461" i="2"/>
  <c r="AW461" i="2"/>
  <c r="AU461" i="2"/>
  <c r="AX464" i="2"/>
  <c r="AY466" i="2"/>
  <c r="AA503" i="2"/>
  <c r="BB477" i="2"/>
  <c r="R477" i="2"/>
  <c r="S477" i="2" s="1"/>
  <c r="AY477" i="2"/>
  <c r="AB479" i="2"/>
  <c r="AU479" i="2"/>
  <c r="AS479" i="2"/>
  <c r="AW479" i="2"/>
  <c r="AX483" i="2"/>
  <c r="AK455" i="2"/>
  <c r="AA457" i="2"/>
  <c r="AI461" i="2"/>
  <c r="AI465" i="2"/>
  <c r="AK467" i="2"/>
  <c r="AA469" i="2"/>
  <c r="AI473" i="2"/>
  <c r="AK475" i="2"/>
  <c r="AA477" i="2"/>
  <c r="AY450" i="2"/>
  <c r="AA480" i="2"/>
  <c r="AK481" i="2"/>
  <c r="AX452" i="2"/>
  <c r="AW465" i="2"/>
  <c r="AU465" i="2"/>
  <c r="AS465" i="2"/>
  <c r="G474" i="2"/>
  <c r="H474" i="2" s="1"/>
  <c r="I474" i="2" s="1"/>
  <c r="G475" i="2"/>
  <c r="H475" i="2" s="1"/>
  <c r="I475" i="2" s="1"/>
  <c r="AW477" i="2"/>
  <c r="AU477" i="2"/>
  <c r="AS477" i="2"/>
  <c r="AB477" i="2"/>
  <c r="AU504" i="2"/>
  <c r="AB504" i="2"/>
  <c r="AW504" i="2"/>
  <c r="AS504" i="2"/>
  <c r="AI456" i="2"/>
  <c r="AK458" i="2"/>
  <c r="AA460" i="2"/>
  <c r="AI464" i="2"/>
  <c r="AK466" i="2"/>
  <c r="AA468" i="2"/>
  <c r="AY442" i="2"/>
  <c r="AI472" i="2"/>
  <c r="AK474" i="2"/>
  <c r="AA476" i="2"/>
  <c r="AI478" i="2"/>
  <c r="G451" i="2"/>
  <c r="H451" i="2" s="1"/>
  <c r="I451" i="2" s="1"/>
  <c r="AI480" i="2"/>
  <c r="AA483" i="2"/>
  <c r="AS454" i="2"/>
  <c r="AB454" i="2"/>
  <c r="AW454" i="2"/>
  <c r="AU456" i="2"/>
  <c r="AS456" i="2"/>
  <c r="AB456" i="2"/>
  <c r="AB458" i="2"/>
  <c r="AW458" i="2"/>
  <c r="AU458" i="2"/>
  <c r="AS458" i="2"/>
  <c r="AB460" i="2"/>
  <c r="AW460" i="2"/>
  <c r="AU460" i="2"/>
  <c r="AS469" i="2"/>
  <c r="AB469" i="2"/>
  <c r="AW469" i="2"/>
  <c r="AU469" i="2"/>
  <c r="AU471" i="2"/>
  <c r="AS471" i="2"/>
  <c r="AB471" i="2"/>
  <c r="AW471" i="2"/>
  <c r="AW473" i="2"/>
  <c r="AU473" i="2"/>
  <c r="AS473" i="2"/>
  <c r="AS485" i="2"/>
  <c r="AB485" i="2"/>
  <c r="AW485" i="2"/>
  <c r="AU485" i="2"/>
  <c r="AI451" i="2"/>
  <c r="AK453" i="2"/>
  <c r="AA455" i="2"/>
  <c r="G427" i="2"/>
  <c r="H427" i="2" s="1"/>
  <c r="I427" i="2" s="1"/>
  <c r="R428" i="2"/>
  <c r="S428" i="2" s="1"/>
  <c r="BB428" i="2"/>
  <c r="AI459" i="2"/>
  <c r="AK461" i="2"/>
  <c r="AI463" i="2"/>
  <c r="AK465" i="2"/>
  <c r="AA467" i="2"/>
  <c r="R440" i="2"/>
  <c r="S440" i="2" s="1"/>
  <c r="BB440" i="2"/>
  <c r="AI471" i="2"/>
  <c r="AK473" i="2"/>
  <c r="AA475" i="2"/>
  <c r="R448" i="2"/>
  <c r="S448" i="2" s="1"/>
  <c r="BB448" i="2"/>
  <c r="AA479" i="2"/>
  <c r="AS453" i="2"/>
  <c r="AW453" i="2"/>
  <c r="AU453" i="2"/>
  <c r="AU454" i="2"/>
  <c r="G455" i="2"/>
  <c r="H455" i="2" s="1"/>
  <c r="I455" i="2" s="1"/>
  <c r="AY455" i="2"/>
  <c r="BB455" i="2"/>
  <c r="R455" i="2"/>
  <c r="S455" i="2" s="1"/>
  <c r="AS460" i="2"/>
  <c r="R423" i="2"/>
  <c r="S423" i="2" s="1"/>
  <c r="BB423" i="2"/>
  <c r="AI454" i="2"/>
  <c r="AK456" i="2"/>
  <c r="AY428" i="2"/>
  <c r="AA458" i="2"/>
  <c r="R431" i="2"/>
  <c r="S431" i="2" s="1"/>
  <c r="BB431" i="2"/>
  <c r="AI462" i="2"/>
  <c r="AK464" i="2"/>
  <c r="AA466" i="2"/>
  <c r="R439" i="2"/>
  <c r="S439" i="2" s="1"/>
  <c r="BB439" i="2"/>
  <c r="AY440" i="2"/>
  <c r="AI470" i="2"/>
  <c r="AK472" i="2"/>
  <c r="AA474" i="2"/>
  <c r="R447" i="2"/>
  <c r="S447" i="2" s="1"/>
  <c r="BB447" i="2"/>
  <c r="AY448" i="2"/>
  <c r="AK478" i="2"/>
  <c r="AY451" i="2"/>
  <c r="BB451" i="2"/>
  <c r="R451" i="2"/>
  <c r="S451" i="2" s="1"/>
  <c r="AI483" i="2"/>
  <c r="AW456" i="2"/>
  <c r="AY458" i="2"/>
  <c r="AK490" i="2"/>
  <c r="AB465" i="2"/>
  <c r="AI504" i="2"/>
  <c r="AA506" i="2"/>
  <c r="BB480" i="2"/>
  <c r="AK451" i="2"/>
  <c r="AY423" i="2"/>
  <c r="AA453" i="2"/>
  <c r="R426" i="2"/>
  <c r="S426" i="2" s="1"/>
  <c r="BB426" i="2"/>
  <c r="AI457" i="2"/>
  <c r="AK459" i="2"/>
  <c r="AY431" i="2"/>
  <c r="AA461" i="2"/>
  <c r="AK463" i="2"/>
  <c r="AA465" i="2"/>
  <c r="R438" i="2"/>
  <c r="S438" i="2" s="1"/>
  <c r="BB438" i="2"/>
  <c r="AY439" i="2"/>
  <c r="AI469" i="2"/>
  <c r="AK471" i="2"/>
  <c r="AA473" i="2"/>
  <c r="R446" i="2"/>
  <c r="S446" i="2" s="1"/>
  <c r="BB446" i="2"/>
  <c r="AY447" i="2"/>
  <c r="AI477" i="2"/>
  <c r="R449" i="2"/>
  <c r="S449" i="2" s="1"/>
  <c r="AY449" i="2"/>
  <c r="AB452" i="2"/>
  <c r="AU452" i="2"/>
  <c r="AU455" i="2"/>
  <c r="AS455" i="2"/>
  <c r="AB455" i="2"/>
  <c r="AW455" i="2"/>
  <c r="AB459" i="2"/>
  <c r="AW459" i="2"/>
  <c r="AU459" i="2"/>
  <c r="AS459" i="2"/>
  <c r="AS462" i="2"/>
  <c r="AB462" i="2"/>
  <c r="AW462" i="2"/>
  <c r="AU464" i="2"/>
  <c r="AS464" i="2"/>
  <c r="AB464" i="2"/>
  <c r="AB466" i="2"/>
  <c r="AW466" i="2"/>
  <c r="AU466" i="2"/>
  <c r="AS466" i="2"/>
  <c r="AB468" i="2"/>
  <c r="AW468" i="2"/>
  <c r="AU468" i="2"/>
  <c r="AB473" i="2"/>
  <c r="AY456" i="2"/>
  <c r="R429" i="2"/>
  <c r="S429" i="2" s="1"/>
  <c r="AY464" i="2"/>
  <c r="R437" i="2"/>
  <c r="S437" i="2" s="1"/>
  <c r="BB437" i="2"/>
  <c r="AY472" i="2"/>
  <c r="R445" i="2"/>
  <c r="S445" i="2" s="1"/>
  <c r="BB445" i="2"/>
  <c r="AS452" i="2"/>
  <c r="AB453" i="2"/>
  <c r="AK485" i="2"/>
  <c r="AW457" i="2"/>
  <c r="AU457" i="2"/>
  <c r="AS457" i="2"/>
  <c r="AU462" i="2"/>
  <c r="AY463" i="2"/>
  <c r="BB463" i="2"/>
  <c r="R463" i="2"/>
  <c r="S463" i="2" s="1"/>
  <c r="R464" i="2"/>
  <c r="S464" i="2" s="1"/>
  <c r="AA495" i="2"/>
  <c r="AS468" i="2"/>
  <c r="AU472" i="2"/>
  <c r="AS472" i="2"/>
  <c r="AB472" i="2"/>
  <c r="AB474" i="2"/>
  <c r="AW474" i="2"/>
  <c r="AU474" i="2"/>
  <c r="AS474" i="2"/>
  <c r="AY475" i="2"/>
  <c r="AB476" i="2"/>
  <c r="AW476" i="2"/>
  <c r="AU476" i="2"/>
  <c r="AW488" i="2"/>
  <c r="AU488" i="2"/>
  <c r="AS488" i="2"/>
  <c r="AB488" i="2"/>
  <c r="AB490" i="2"/>
  <c r="AW490" i="2"/>
  <c r="AU490" i="2"/>
  <c r="AS490" i="2"/>
  <c r="AB498" i="2"/>
  <c r="AW498" i="2"/>
  <c r="AU498" i="2"/>
  <c r="AS498" i="2"/>
  <c r="R456" i="2"/>
  <c r="S456" i="2" s="1"/>
  <c r="BB456" i="2"/>
  <c r="AY457" i="2"/>
  <c r="AI487" i="2"/>
  <c r="AK489" i="2"/>
  <c r="AA491" i="2"/>
  <c r="AY465" i="2"/>
  <c r="AI495" i="2"/>
  <c r="AK497" i="2"/>
  <c r="AA499" i="2"/>
  <c r="AY473" i="2"/>
  <c r="AI503" i="2"/>
  <c r="AK505" i="2"/>
  <c r="R478" i="2"/>
  <c r="S478" i="2" s="1"/>
  <c r="AI507" i="2"/>
  <c r="AI511" i="2"/>
  <c r="G486" i="2"/>
  <c r="H486" i="2" s="1"/>
  <c r="I486" i="2" s="1"/>
  <c r="AY486" i="2"/>
  <c r="BB486" i="2"/>
  <c r="R486" i="2"/>
  <c r="S486" i="2" s="1"/>
  <c r="R487" i="2"/>
  <c r="S487" i="2" s="1"/>
  <c r="AA519" i="2"/>
  <c r="AS492" i="2"/>
  <c r="AB492" i="2"/>
  <c r="AW492" i="2"/>
  <c r="AU492" i="2"/>
  <c r="AS493" i="2"/>
  <c r="AB493" i="2"/>
  <c r="AW493" i="2"/>
  <c r="G497" i="2"/>
  <c r="H497" i="2" s="1"/>
  <c r="I497" i="2" s="1"/>
  <c r="G498" i="2"/>
  <c r="H498" i="2" s="1"/>
  <c r="I498" i="2" s="1"/>
  <c r="AI531" i="2"/>
  <c r="AB510" i="2"/>
  <c r="AW510" i="2"/>
  <c r="AS510" i="2"/>
  <c r="AU522" i="2"/>
  <c r="AS522" i="2"/>
  <c r="AB522" i="2"/>
  <c r="AW522" i="2"/>
  <c r="AI523" i="2"/>
  <c r="AB544" i="2"/>
  <c r="AW544" i="2"/>
  <c r="AU544" i="2"/>
  <c r="AS544" i="2"/>
  <c r="AK480" i="2"/>
  <c r="AA482" i="2"/>
  <c r="AI486" i="2"/>
  <c r="AK488" i="2"/>
  <c r="AA490" i="2"/>
  <c r="AI494" i="2"/>
  <c r="AK496" i="2"/>
  <c r="AA498" i="2"/>
  <c r="AI502" i="2"/>
  <c r="AK509" i="2"/>
  <c r="AK510" i="2"/>
  <c r="AS484" i="2"/>
  <c r="AW484" i="2"/>
  <c r="AU484" i="2"/>
  <c r="AY494" i="2"/>
  <c r="BB494" i="2"/>
  <c r="R494" i="2"/>
  <c r="S494" i="2" s="1"/>
  <c r="R495" i="2"/>
  <c r="S495" i="2" s="1"/>
  <c r="AW496" i="2"/>
  <c r="AU496" i="2"/>
  <c r="AS496" i="2"/>
  <c r="AS500" i="2"/>
  <c r="AB500" i="2"/>
  <c r="AW500" i="2"/>
  <c r="AU500" i="2"/>
  <c r="AS501" i="2"/>
  <c r="AB501" i="2"/>
  <c r="AW501" i="2"/>
  <c r="AS509" i="2"/>
  <c r="AU509" i="2"/>
  <c r="AB509" i="2"/>
  <c r="AW509" i="2"/>
  <c r="AA481" i="2"/>
  <c r="R454" i="2"/>
  <c r="S454" i="2" s="1"/>
  <c r="AI485" i="2"/>
  <c r="AK487" i="2"/>
  <c r="AA489" i="2"/>
  <c r="R462" i="2"/>
  <c r="S462" i="2" s="1"/>
  <c r="AI493" i="2"/>
  <c r="AK495" i="2"/>
  <c r="AA497" i="2"/>
  <c r="R470" i="2"/>
  <c r="S470" i="2" s="1"/>
  <c r="AI501" i="2"/>
  <c r="G473" i="2"/>
  <c r="H473" i="2" s="1"/>
  <c r="I473" i="2" s="1"/>
  <c r="AK503" i="2"/>
  <c r="AA505" i="2"/>
  <c r="AY505" i="2"/>
  <c r="G479" i="2"/>
  <c r="H479" i="2" s="1"/>
  <c r="I479" i="2" s="1"/>
  <c r="R481" i="2"/>
  <c r="S481" i="2" s="1"/>
  <c r="AY509" i="2"/>
  <c r="AY480" i="2"/>
  <c r="AY511" i="2"/>
  <c r="AY482" i="2"/>
  <c r="BB482" i="2"/>
  <c r="R482" i="2"/>
  <c r="S482" i="2" s="1"/>
  <c r="AA527" i="2"/>
  <c r="AY502" i="2"/>
  <c r="BB502" i="2"/>
  <c r="R502" i="2"/>
  <c r="S502" i="2" s="1"/>
  <c r="R503" i="2"/>
  <c r="S503" i="2" s="1"/>
  <c r="AW505" i="2"/>
  <c r="AS505" i="2"/>
  <c r="AB505" i="2"/>
  <c r="AU505" i="2"/>
  <c r="AU506" i="2"/>
  <c r="AS506" i="2"/>
  <c r="AW506" i="2"/>
  <c r="AB506" i="2"/>
  <c r="AW508" i="2"/>
  <c r="AU508" i="2"/>
  <c r="AS508" i="2"/>
  <c r="AB508" i="2"/>
  <c r="AB531" i="2"/>
  <c r="AW531" i="2"/>
  <c r="AU531" i="2"/>
  <c r="AS531" i="2"/>
  <c r="AU542" i="2"/>
  <c r="AS542" i="2"/>
  <c r="AB542" i="2"/>
  <c r="AW542" i="2"/>
  <c r="AI484" i="2"/>
  <c r="AK486" i="2"/>
  <c r="AA488" i="2"/>
  <c r="AI492" i="2"/>
  <c r="AK494" i="2"/>
  <c r="AA496" i="2"/>
  <c r="BB469" i="2"/>
  <c r="AI500" i="2"/>
  <c r="AA504" i="2"/>
  <c r="AY478" i="2"/>
  <c r="AB483" i="2"/>
  <c r="AU483" i="2"/>
  <c r="AB489" i="2"/>
  <c r="AW489" i="2"/>
  <c r="AU489" i="2"/>
  <c r="AS489" i="2"/>
  <c r="AB491" i="2"/>
  <c r="AW491" i="2"/>
  <c r="AU491" i="2"/>
  <c r="AK533" i="2"/>
  <c r="AS512" i="2"/>
  <c r="AW512" i="2"/>
  <c r="AU512" i="2"/>
  <c r="AB512" i="2"/>
  <c r="R452" i="2"/>
  <c r="S452" i="2" s="1"/>
  <c r="BB452" i="2"/>
  <c r="AY453" i="2"/>
  <c r="AY487" i="2"/>
  <c r="R460" i="2"/>
  <c r="S460" i="2" s="1"/>
  <c r="BB460" i="2"/>
  <c r="AY461" i="2"/>
  <c r="AY495" i="2"/>
  <c r="R468" i="2"/>
  <c r="S468" i="2" s="1"/>
  <c r="BB468" i="2"/>
  <c r="AY469" i="2"/>
  <c r="AY503" i="2"/>
  <c r="R476" i="2"/>
  <c r="S476" i="2" s="1"/>
  <c r="BB476" i="2"/>
  <c r="AA507" i="2"/>
  <c r="R480" i="2"/>
  <c r="S480" i="2" s="1"/>
  <c r="AS483" i="2"/>
  <c r="AB484" i="2"/>
  <c r="AK517" i="2"/>
  <c r="AS491" i="2"/>
  <c r="AB496" i="2"/>
  <c r="BB504" i="2"/>
  <c r="AB515" i="2"/>
  <c r="AW515" i="2"/>
  <c r="AU515" i="2"/>
  <c r="AS515" i="2"/>
  <c r="AY452" i="2"/>
  <c r="AI482" i="2"/>
  <c r="AK484" i="2"/>
  <c r="AA486" i="2"/>
  <c r="R459" i="2"/>
  <c r="S459" i="2" s="1"/>
  <c r="BB459" i="2"/>
  <c r="AY460" i="2"/>
  <c r="AI490" i="2"/>
  <c r="AK492" i="2"/>
  <c r="AA494" i="2"/>
  <c r="R467" i="2"/>
  <c r="S467" i="2" s="1"/>
  <c r="BB467" i="2"/>
  <c r="AY468" i="2"/>
  <c r="AI498" i="2"/>
  <c r="AK500" i="2"/>
  <c r="AA502" i="2"/>
  <c r="R475" i="2"/>
  <c r="S475" i="2" s="1"/>
  <c r="BB475" i="2"/>
  <c r="AY476" i="2"/>
  <c r="AK506" i="2"/>
  <c r="AA509" i="2"/>
  <c r="AW480" i="2"/>
  <c r="AU480" i="2"/>
  <c r="AB482" i="2"/>
  <c r="AW482" i="2"/>
  <c r="AU482" i="2"/>
  <c r="AS482" i="2"/>
  <c r="AA515" i="2"/>
  <c r="AY489" i="2"/>
  <c r="AK521" i="2"/>
  <c r="AX495" i="2"/>
  <c r="AB497" i="2"/>
  <c r="AW497" i="2"/>
  <c r="AU497" i="2"/>
  <c r="AS497" i="2"/>
  <c r="AB499" i="2"/>
  <c r="AW499" i="2"/>
  <c r="AU499" i="2"/>
  <c r="AU502" i="2"/>
  <c r="AS502" i="2"/>
  <c r="AB502" i="2"/>
  <c r="AW502" i="2"/>
  <c r="AA536" i="2"/>
  <c r="AB518" i="2"/>
  <c r="AW518" i="2"/>
  <c r="AU518" i="2"/>
  <c r="AS518" i="2"/>
  <c r="AK483" i="2"/>
  <c r="AA485" i="2"/>
  <c r="AY459" i="2"/>
  <c r="AI489" i="2"/>
  <c r="AK491" i="2"/>
  <c r="AA493" i="2"/>
  <c r="BB466" i="2"/>
  <c r="AY467" i="2"/>
  <c r="AI497" i="2"/>
  <c r="AK499" i="2"/>
  <c r="AA501" i="2"/>
  <c r="BB474" i="2"/>
  <c r="AI505" i="2"/>
  <c r="BB478" i="2"/>
  <c r="R479" i="2"/>
  <c r="S479" i="2" s="1"/>
  <c r="AB480" i="2"/>
  <c r="AS480" i="2"/>
  <c r="H482" i="2"/>
  <c r="I482" i="2" s="1"/>
  <c r="AB481" i="2"/>
  <c r="AW481" i="2"/>
  <c r="AY481" i="2"/>
  <c r="AK513" i="2"/>
  <c r="AI515" i="2"/>
  <c r="G489" i="2"/>
  <c r="H489" i="2" s="1"/>
  <c r="I489" i="2" s="1"/>
  <c r="G490" i="2"/>
  <c r="H490" i="2" s="1"/>
  <c r="I490" i="2" s="1"/>
  <c r="AA523" i="2"/>
  <c r="AK525" i="2"/>
  <c r="AS499" i="2"/>
  <c r="AK529" i="2"/>
  <c r="AI510" i="2"/>
  <c r="AK512" i="2"/>
  <c r="AA514" i="2"/>
  <c r="AW486" i="2"/>
  <c r="AB487" i="2"/>
  <c r="AY488" i="2"/>
  <c r="AI518" i="2"/>
  <c r="AK520" i="2"/>
  <c r="AA522" i="2"/>
  <c r="AW494" i="2"/>
  <c r="AB495" i="2"/>
  <c r="AY496" i="2"/>
  <c r="AI526" i="2"/>
  <c r="AK528" i="2"/>
  <c r="AA530" i="2"/>
  <c r="AB503" i="2"/>
  <c r="AY507" i="2"/>
  <c r="BB507" i="2"/>
  <c r="R507" i="2"/>
  <c r="S507" i="2" s="1"/>
  <c r="AY536" i="2"/>
  <c r="AK537" i="2"/>
  <c r="AK548" i="2"/>
  <c r="AY521" i="2"/>
  <c r="AY530" i="2"/>
  <c r="BB530" i="2"/>
  <c r="R530" i="2"/>
  <c r="S530" i="2" s="1"/>
  <c r="AB555" i="2"/>
  <c r="AW555" i="2"/>
  <c r="AU555" i="2"/>
  <c r="AS555" i="2"/>
  <c r="AK511" i="2"/>
  <c r="AA513" i="2"/>
  <c r="AB486" i="2"/>
  <c r="AI517" i="2"/>
  <c r="AK519" i="2"/>
  <c r="AA521" i="2"/>
  <c r="AB494" i="2"/>
  <c r="AI525" i="2"/>
  <c r="AK527" i="2"/>
  <c r="AA529" i="2"/>
  <c r="AA534" i="2"/>
  <c r="AY513" i="2"/>
  <c r="AS525" i="2"/>
  <c r="AB525" i="2"/>
  <c r="AW525" i="2"/>
  <c r="AU527" i="2"/>
  <c r="AS527" i="2"/>
  <c r="AB527" i="2"/>
  <c r="AB529" i="2"/>
  <c r="AW529" i="2"/>
  <c r="AU529" i="2"/>
  <c r="AS529" i="2"/>
  <c r="AS535" i="2"/>
  <c r="AW535" i="2"/>
  <c r="AU535" i="2"/>
  <c r="AB535" i="2"/>
  <c r="AS548" i="2"/>
  <c r="AB548" i="2"/>
  <c r="AW548" i="2"/>
  <c r="AU548" i="2"/>
  <c r="AU564" i="2"/>
  <c r="AS564" i="2"/>
  <c r="AW564" i="2"/>
  <c r="AB564" i="2"/>
  <c r="AA512" i="2"/>
  <c r="AI516" i="2"/>
  <c r="AK518" i="2"/>
  <c r="AA520" i="2"/>
  <c r="AI524" i="2"/>
  <c r="AK526" i="2"/>
  <c r="AA528" i="2"/>
  <c r="AI532" i="2"/>
  <c r="AY533" i="2"/>
  <c r="AA538" i="2"/>
  <c r="AS520" i="2"/>
  <c r="AB520" i="2"/>
  <c r="AW520" i="2"/>
  <c r="AU520" i="2"/>
  <c r="AW524" i="2"/>
  <c r="AU524" i="2"/>
  <c r="AS524" i="2"/>
  <c r="AY526" i="2"/>
  <c r="AU530" i="2"/>
  <c r="AS530" i="2"/>
  <c r="AB530" i="2"/>
  <c r="AW530" i="2"/>
  <c r="AY519" i="2"/>
  <c r="G495" i="2"/>
  <c r="H495" i="2" s="1"/>
  <c r="I495" i="2" s="1"/>
  <c r="AY527" i="2"/>
  <c r="R500" i="2"/>
  <c r="S500" i="2" s="1"/>
  <c r="G503" i="2"/>
  <c r="H503" i="2" s="1"/>
  <c r="I503" i="2" s="1"/>
  <c r="AS503" i="2"/>
  <c r="AA533" i="2"/>
  <c r="AY504" i="2"/>
  <c r="AY510" i="2"/>
  <c r="BB510" i="2"/>
  <c r="R510" i="2"/>
  <c r="S510" i="2" s="1"/>
  <c r="R511" i="2"/>
  <c r="S511" i="2" s="1"/>
  <c r="H511" i="2"/>
  <c r="I511" i="2" s="1"/>
  <c r="AW527" i="2"/>
  <c r="AY529" i="2"/>
  <c r="AU550" i="2"/>
  <c r="AS550" i="2"/>
  <c r="AB550" i="2"/>
  <c r="AW550" i="2"/>
  <c r="AB552" i="2"/>
  <c r="AW552" i="2"/>
  <c r="AU552" i="2"/>
  <c r="AS552" i="2"/>
  <c r="AI506" i="2"/>
  <c r="AK508" i="2"/>
  <c r="AA510" i="2"/>
  <c r="R483" i="2"/>
  <c r="S483" i="2" s="1"/>
  <c r="BB483" i="2"/>
  <c r="AY484" i="2"/>
  <c r="AI514" i="2"/>
  <c r="AS486" i="2"/>
  <c r="AK516" i="2"/>
  <c r="AA518" i="2"/>
  <c r="R491" i="2"/>
  <c r="S491" i="2" s="1"/>
  <c r="BB491" i="2"/>
  <c r="AY492" i="2"/>
  <c r="AI522" i="2"/>
  <c r="AS494" i="2"/>
  <c r="AK524" i="2"/>
  <c r="AA526" i="2"/>
  <c r="R499" i="2"/>
  <c r="S499" i="2" s="1"/>
  <c r="BB499" i="2"/>
  <c r="AY500" i="2"/>
  <c r="AI530" i="2"/>
  <c r="AK532" i="2"/>
  <c r="R505" i="2"/>
  <c r="S505" i="2" s="1"/>
  <c r="AA535" i="2"/>
  <c r="AY506" i="2"/>
  <c r="AI536" i="2"/>
  <c r="AB507" i="2"/>
  <c r="AX507" i="2"/>
  <c r="R508" i="2"/>
  <c r="S508" i="2" s="1"/>
  <c r="AK541" i="2"/>
  <c r="AS517" i="2"/>
  <c r="AB517" i="2"/>
  <c r="AW517" i="2"/>
  <c r="AB523" i="2"/>
  <c r="AW523" i="2"/>
  <c r="AU523" i="2"/>
  <c r="AS533" i="2"/>
  <c r="AB533" i="2"/>
  <c r="AW533" i="2"/>
  <c r="AW565" i="2"/>
  <c r="AU565" i="2"/>
  <c r="AS565" i="2"/>
  <c r="AB565" i="2"/>
  <c r="AY483" i="2"/>
  <c r="AI513" i="2"/>
  <c r="AK515" i="2"/>
  <c r="AU487" i="2"/>
  <c r="AA517" i="2"/>
  <c r="R490" i="2"/>
  <c r="S490" i="2" s="1"/>
  <c r="BB490" i="2"/>
  <c r="AY491" i="2"/>
  <c r="AI521" i="2"/>
  <c r="AK523" i="2"/>
  <c r="AU495" i="2"/>
  <c r="AA525" i="2"/>
  <c r="R498" i="2"/>
  <c r="S498" i="2" s="1"/>
  <c r="BB498" i="2"/>
  <c r="AY499" i="2"/>
  <c r="AI529" i="2"/>
  <c r="AK531" i="2"/>
  <c r="AU503" i="2"/>
  <c r="AI534" i="2"/>
  <c r="AK540" i="2"/>
  <c r="AA542" i="2"/>
  <c r="AB513" i="2"/>
  <c r="AW513" i="2"/>
  <c r="AS513" i="2"/>
  <c r="AW516" i="2"/>
  <c r="AU516" i="2"/>
  <c r="AS516" i="2"/>
  <c r="AY518" i="2"/>
  <c r="G522" i="2"/>
  <c r="H522" i="2" s="1"/>
  <c r="I522" i="2" s="1"/>
  <c r="AY522" i="2"/>
  <c r="BB522" i="2"/>
  <c r="R522" i="2"/>
  <c r="S522" i="2" s="1"/>
  <c r="AB524" i="2"/>
  <c r="AB526" i="2"/>
  <c r="AW526" i="2"/>
  <c r="AU526" i="2"/>
  <c r="AS526" i="2"/>
  <c r="AS528" i="2"/>
  <c r="AB528" i="2"/>
  <c r="AW528" i="2"/>
  <c r="AU528" i="2"/>
  <c r="AW532" i="2"/>
  <c r="AU532" i="2"/>
  <c r="AS532" i="2"/>
  <c r="BB534" i="2"/>
  <c r="R534" i="2"/>
  <c r="S534" i="2" s="1"/>
  <c r="AY534" i="2"/>
  <c r="R535" i="2"/>
  <c r="S535" i="2" s="1"/>
  <c r="AX536" i="2"/>
  <c r="AB559" i="2"/>
  <c r="AW559" i="2"/>
  <c r="AU559" i="2"/>
  <c r="AS559" i="2"/>
  <c r="AA508" i="2"/>
  <c r="AI512" i="2"/>
  <c r="AK514" i="2"/>
  <c r="AA516" i="2"/>
  <c r="R489" i="2"/>
  <c r="S489" i="2" s="1"/>
  <c r="AY490" i="2"/>
  <c r="AI520" i="2"/>
  <c r="AK522" i="2"/>
  <c r="AA524" i="2"/>
  <c r="R497" i="2"/>
  <c r="S497" i="2" s="1"/>
  <c r="AY498" i="2"/>
  <c r="AI528" i="2"/>
  <c r="AK530" i="2"/>
  <c r="AA532" i="2"/>
  <c r="G506" i="2"/>
  <c r="H506" i="2" s="1"/>
  <c r="I506" i="2" s="1"/>
  <c r="AK536" i="2"/>
  <c r="AI537" i="2"/>
  <c r="G509" i="2"/>
  <c r="H509" i="2" s="1"/>
  <c r="I509" i="2" s="1"/>
  <c r="G510" i="2"/>
  <c r="H510" i="2" s="1"/>
  <c r="I510" i="2" s="1"/>
  <c r="AI538" i="2"/>
  <c r="AX511" i="2"/>
  <c r="AU513" i="2"/>
  <c r="AY514" i="2"/>
  <c r="BB514" i="2"/>
  <c r="R514" i="2"/>
  <c r="S514" i="2" s="1"/>
  <c r="AI546" i="2"/>
  <c r="AB521" i="2"/>
  <c r="AW521" i="2"/>
  <c r="AU521" i="2"/>
  <c r="AS521" i="2"/>
  <c r="AW566" i="2"/>
  <c r="AS566" i="2"/>
  <c r="AU566" i="2"/>
  <c r="AB566" i="2"/>
  <c r="AB578" i="2"/>
  <c r="AW578" i="2"/>
  <c r="AU578" i="2"/>
  <c r="AS578" i="2"/>
  <c r="AY508" i="2"/>
  <c r="AB511" i="2"/>
  <c r="BB511" i="2"/>
  <c r="AI542" i="2"/>
  <c r="AW514" i="2"/>
  <c r="AK544" i="2"/>
  <c r="AY516" i="2"/>
  <c r="AA546" i="2"/>
  <c r="AY546" i="2"/>
  <c r="G518" i="2"/>
  <c r="H518" i="2" s="1"/>
  <c r="I518" i="2" s="1"/>
  <c r="R519" i="2"/>
  <c r="S519" i="2" s="1"/>
  <c r="AB519" i="2"/>
  <c r="AI550" i="2"/>
  <c r="AK552" i="2"/>
  <c r="AY524" i="2"/>
  <c r="AA554" i="2"/>
  <c r="G526" i="2"/>
  <c r="H526" i="2" s="1"/>
  <c r="I526" i="2" s="1"/>
  <c r="R527" i="2"/>
  <c r="S527" i="2" s="1"/>
  <c r="AI558" i="2"/>
  <c r="AK560" i="2"/>
  <c r="AY532" i="2"/>
  <c r="AA562" i="2"/>
  <c r="BB533" i="2"/>
  <c r="AA563" i="2"/>
  <c r="AB536" i="2"/>
  <c r="AB538" i="2"/>
  <c r="AU538" i="2"/>
  <c r="BB539" i="2"/>
  <c r="AY541" i="2"/>
  <c r="AK572" i="2"/>
  <c r="AU545" i="2"/>
  <c r="AS545" i="2"/>
  <c r="AB545" i="2"/>
  <c r="AW545" i="2"/>
  <c r="AY549" i="2"/>
  <c r="AK580" i="2"/>
  <c r="AU553" i="2"/>
  <c r="AS553" i="2"/>
  <c r="AB553" i="2"/>
  <c r="AW553" i="2"/>
  <c r="AW558" i="2"/>
  <c r="AU558" i="2"/>
  <c r="AS558" i="2"/>
  <c r="AU561" i="2"/>
  <c r="AS561" i="2"/>
  <c r="AB561" i="2"/>
  <c r="AW561" i="2"/>
  <c r="AK539" i="2"/>
  <c r="AA541" i="2"/>
  <c r="AB514" i="2"/>
  <c r="AI545" i="2"/>
  <c r="AK547" i="2"/>
  <c r="AA549" i="2"/>
  <c r="AI553" i="2"/>
  <c r="AK555" i="2"/>
  <c r="AA557" i="2"/>
  <c r="AA564" i="2"/>
  <c r="AK566" i="2"/>
  <c r="AK568" i="2"/>
  <c r="AY544" i="2"/>
  <c r="AW547" i="2"/>
  <c r="AU547" i="2"/>
  <c r="AS547" i="2"/>
  <c r="AY552" i="2"/>
  <c r="AS571" i="2"/>
  <c r="AB571" i="2"/>
  <c r="AW571" i="2"/>
  <c r="AU571" i="2"/>
  <c r="AY572" i="2"/>
  <c r="BB572" i="2"/>
  <c r="R572" i="2"/>
  <c r="S572" i="2" s="1"/>
  <c r="R573" i="2"/>
  <c r="S573" i="2" s="1"/>
  <c r="AK542" i="2"/>
  <c r="AA544" i="2"/>
  <c r="AI548" i="2"/>
  <c r="AK550" i="2"/>
  <c r="AA552" i="2"/>
  <c r="AK558" i="2"/>
  <c r="AA560" i="2"/>
  <c r="G537" i="2"/>
  <c r="H537" i="2" s="1"/>
  <c r="I537" i="2" s="1"/>
  <c r="R538" i="2"/>
  <c r="S538" i="2" s="1"/>
  <c r="AY537" i="2"/>
  <c r="R540" i="2"/>
  <c r="S540" i="2" s="1"/>
  <c r="AY539" i="2"/>
  <c r="AY540" i="2"/>
  <c r="G545" i="2"/>
  <c r="H545" i="2" s="1"/>
  <c r="I545" i="2" s="1"/>
  <c r="G544" i="2"/>
  <c r="H544" i="2" s="1"/>
  <c r="I544" i="2" s="1"/>
  <c r="G553" i="2"/>
  <c r="H553" i="2" s="1"/>
  <c r="I553" i="2" s="1"/>
  <c r="G552" i="2"/>
  <c r="H552" i="2" s="1"/>
  <c r="I552" i="2" s="1"/>
  <c r="AS556" i="2"/>
  <c r="AB556" i="2"/>
  <c r="AW556" i="2"/>
  <c r="AU556" i="2"/>
  <c r="AY586" i="2"/>
  <c r="AY557" i="2"/>
  <c r="BB557" i="2"/>
  <c r="R557" i="2"/>
  <c r="S557" i="2" s="1"/>
  <c r="AB574" i="2"/>
  <c r="AW574" i="2"/>
  <c r="AU574" i="2"/>
  <c r="AS574" i="2"/>
  <c r="AS579" i="2"/>
  <c r="AB579" i="2"/>
  <c r="AW579" i="2"/>
  <c r="AU579" i="2"/>
  <c r="AY580" i="2"/>
  <c r="BB580" i="2"/>
  <c r="R580" i="2"/>
  <c r="S580" i="2" s="1"/>
  <c r="R581" i="2"/>
  <c r="S581" i="2" s="1"/>
  <c r="AI543" i="2"/>
  <c r="AK545" i="2"/>
  <c r="AA547" i="2"/>
  <c r="AI551" i="2"/>
  <c r="AK553" i="2"/>
  <c r="AA555" i="2"/>
  <c r="AK561" i="2"/>
  <c r="G534" i="2"/>
  <c r="H534" i="2" s="1"/>
  <c r="I534" i="2" s="1"/>
  <c r="AX534" i="2"/>
  <c r="AW541" i="2"/>
  <c r="AU541" i="2"/>
  <c r="AS541" i="2"/>
  <c r="AS543" i="2"/>
  <c r="AB543" i="2"/>
  <c r="AW543" i="2"/>
  <c r="AU543" i="2"/>
  <c r="AA574" i="2"/>
  <c r="AB549" i="2"/>
  <c r="AW549" i="2"/>
  <c r="AU549" i="2"/>
  <c r="AS549" i="2"/>
  <c r="AS551" i="2"/>
  <c r="AB551" i="2"/>
  <c r="AW551" i="2"/>
  <c r="AU551" i="2"/>
  <c r="AA582" i="2"/>
  <c r="AI594" i="2"/>
  <c r="AB582" i="2"/>
  <c r="AW582" i="2"/>
  <c r="AU582" i="2"/>
  <c r="AS582" i="2"/>
  <c r="AY512" i="2"/>
  <c r="AS514" i="2"/>
  <c r="R515" i="2"/>
  <c r="S515" i="2" s="1"/>
  <c r="BB515" i="2"/>
  <c r="AY520" i="2"/>
  <c r="R523" i="2"/>
  <c r="S523" i="2" s="1"/>
  <c r="BB523" i="2"/>
  <c r="AI554" i="2"/>
  <c r="AK556" i="2"/>
  <c r="AY528" i="2"/>
  <c r="AA558" i="2"/>
  <c r="R531" i="2"/>
  <c r="S531" i="2" s="1"/>
  <c r="BB531" i="2"/>
  <c r="AI562" i="2"/>
  <c r="AU534" i="2"/>
  <c r="AK564" i="2"/>
  <c r="BB537" i="2"/>
  <c r="AW539" i="2"/>
  <c r="AU539" i="2"/>
  <c r="AS539" i="2"/>
  <c r="AB540" i="2"/>
  <c r="AW540" i="2"/>
  <c r="G541" i="2"/>
  <c r="H541" i="2" s="1"/>
  <c r="I541" i="2" s="1"/>
  <c r="AB547" i="2"/>
  <c r="AW554" i="2"/>
  <c r="AU554" i="2"/>
  <c r="AS554" i="2"/>
  <c r="AY555" i="2"/>
  <c r="AU557" i="2"/>
  <c r="AS557" i="2"/>
  <c r="AB557" i="2"/>
  <c r="AW557" i="2"/>
  <c r="AW562" i="2"/>
  <c r="AU562" i="2"/>
  <c r="AS562" i="2"/>
  <c r="AY563" i="2"/>
  <c r="R563" i="2"/>
  <c r="S563" i="2" s="1"/>
  <c r="BB563" i="2"/>
  <c r="H567" i="2"/>
  <c r="I567" i="2" s="1"/>
  <c r="AK535" i="2"/>
  <c r="AA537" i="2"/>
  <c r="AU511" i="2"/>
  <c r="AI541" i="2"/>
  <c r="AK543" i="2"/>
  <c r="AY515" i="2"/>
  <c r="AA545" i="2"/>
  <c r="R518" i="2"/>
  <c r="S518" i="2" s="1"/>
  <c r="BB518" i="2"/>
  <c r="AU519" i="2"/>
  <c r="AI549" i="2"/>
  <c r="AK551" i="2"/>
  <c r="AY523" i="2"/>
  <c r="AA553" i="2"/>
  <c r="R526" i="2"/>
  <c r="S526" i="2" s="1"/>
  <c r="BB526" i="2"/>
  <c r="AI557" i="2"/>
  <c r="AK559" i="2"/>
  <c r="AY531" i="2"/>
  <c r="AA561" i="2"/>
  <c r="AK563" i="2"/>
  <c r="R536" i="2"/>
  <c r="S536" i="2" s="1"/>
  <c r="AY535" i="2"/>
  <c r="AU537" i="2"/>
  <c r="AS537" i="2"/>
  <c r="AW537" i="2"/>
  <c r="AW538" i="2"/>
  <c r="AB541" i="2"/>
  <c r="AB546" i="2"/>
  <c r="AW546" i="2"/>
  <c r="AU546" i="2"/>
  <c r="AK587" i="2"/>
  <c r="AY564" i="2"/>
  <c r="R565" i="2"/>
  <c r="S565" i="2" s="1"/>
  <c r="AU568" i="2"/>
  <c r="AS568" i="2"/>
  <c r="AW568" i="2"/>
  <c r="AB568" i="2"/>
  <c r="AK538" i="2"/>
  <c r="AA540" i="2"/>
  <c r="R513" i="2"/>
  <c r="S513" i="2" s="1"/>
  <c r="AI544" i="2"/>
  <c r="AK546" i="2"/>
  <c r="AA548" i="2"/>
  <c r="R521" i="2"/>
  <c r="S521" i="2" s="1"/>
  <c r="AI552" i="2"/>
  <c r="AK554" i="2"/>
  <c r="AA556" i="2"/>
  <c r="AI560" i="2"/>
  <c r="AK562" i="2"/>
  <c r="AA566" i="2"/>
  <c r="AY538" i="2"/>
  <c r="AA568" i="2"/>
  <c r="AI570" i="2"/>
  <c r="R546" i="2"/>
  <c r="S546" i="2" s="1"/>
  <c r="AY545" i="2"/>
  <c r="BB545" i="2"/>
  <c r="R545" i="2"/>
  <c r="S545" i="2" s="1"/>
  <c r="AS546" i="2"/>
  <c r="H549" i="2"/>
  <c r="I549" i="2" s="1"/>
  <c r="AI578" i="2"/>
  <c r="AY553" i="2"/>
  <c r="BB553" i="2"/>
  <c r="R553" i="2"/>
  <c r="S553" i="2" s="1"/>
  <c r="AI588" i="2"/>
  <c r="AS560" i="2"/>
  <c r="AB560" i="2"/>
  <c r="AW560" i="2"/>
  <c r="AU560" i="2"/>
  <c r="AY590" i="2"/>
  <c r="AY561" i="2"/>
  <c r="BB561" i="2"/>
  <c r="R561" i="2"/>
  <c r="S561" i="2" s="1"/>
  <c r="AS563" i="2"/>
  <c r="AW563" i="2"/>
  <c r="AU563" i="2"/>
  <c r="AB563" i="2"/>
  <c r="AS567" i="2"/>
  <c r="AW567" i="2"/>
  <c r="AU567" i="2"/>
  <c r="AB567" i="2"/>
  <c r="AB570" i="2"/>
  <c r="AW570" i="2"/>
  <c r="AU570" i="2"/>
  <c r="AS570" i="2"/>
  <c r="AK567" i="2"/>
  <c r="AA569" i="2"/>
  <c r="R542" i="2"/>
  <c r="S542" i="2" s="1"/>
  <c r="BB542" i="2"/>
  <c r="AI573" i="2"/>
  <c r="AK575" i="2"/>
  <c r="AY547" i="2"/>
  <c r="AA577" i="2"/>
  <c r="R550" i="2"/>
  <c r="S550" i="2" s="1"/>
  <c r="BB550" i="2"/>
  <c r="AI581" i="2"/>
  <c r="AY554" i="2"/>
  <c r="G555" i="2"/>
  <c r="H555" i="2" s="1"/>
  <c r="I555" i="2" s="1"/>
  <c r="AY558" i="2"/>
  <c r="G559" i="2"/>
  <c r="H559" i="2" s="1"/>
  <c r="I559" i="2" s="1"/>
  <c r="AY562" i="2"/>
  <c r="G563" i="2"/>
  <c r="H563" i="2" s="1"/>
  <c r="I563" i="2" s="1"/>
  <c r="AI595" i="2"/>
  <c r="AW569" i="2"/>
  <c r="AU569" i="2"/>
  <c r="AS569" i="2"/>
  <c r="AB596" i="2"/>
  <c r="AW596" i="2"/>
  <c r="AU596" i="2"/>
  <c r="AS596" i="2"/>
  <c r="AX601" i="2"/>
  <c r="AI568" i="2"/>
  <c r="AK570" i="2"/>
  <c r="AA572" i="2"/>
  <c r="AI576" i="2"/>
  <c r="AK578" i="2"/>
  <c r="AA580" i="2"/>
  <c r="AI583" i="2"/>
  <c r="AK584" i="2"/>
  <c r="AA585" i="2"/>
  <c r="AI587" i="2"/>
  <c r="AK588" i="2"/>
  <c r="AA589" i="2"/>
  <c r="AI591" i="2"/>
  <c r="AK594" i="2"/>
  <c r="AK595" i="2"/>
  <c r="BB566" i="2"/>
  <c r="R568" i="2"/>
  <c r="S568" i="2" s="1"/>
  <c r="AY570" i="2"/>
  <c r="AU572" i="2"/>
  <c r="AS572" i="2"/>
  <c r="AB572" i="2"/>
  <c r="AW572" i="2"/>
  <c r="AW577" i="2"/>
  <c r="AU577" i="2"/>
  <c r="AS577" i="2"/>
  <c r="AU580" i="2"/>
  <c r="AS580" i="2"/>
  <c r="AB580" i="2"/>
  <c r="AW580" i="2"/>
  <c r="AI563" i="2"/>
  <c r="AK565" i="2"/>
  <c r="AA567" i="2"/>
  <c r="BB540" i="2"/>
  <c r="AI571" i="2"/>
  <c r="AK573" i="2"/>
  <c r="AA575" i="2"/>
  <c r="R548" i="2"/>
  <c r="S548" i="2" s="1"/>
  <c r="BB548" i="2"/>
  <c r="AI579" i="2"/>
  <c r="AK581" i="2"/>
  <c r="G564" i="2"/>
  <c r="H564" i="2" s="1"/>
  <c r="I564" i="2" s="1"/>
  <c r="AY594" i="2"/>
  <c r="AY565" i="2"/>
  <c r="AA596" i="2"/>
  <c r="AI597" i="2"/>
  <c r="AB618" i="2"/>
  <c r="AU618" i="2"/>
  <c r="AS618" i="2"/>
  <c r="AW618" i="2"/>
  <c r="AA570" i="2"/>
  <c r="AI574" i="2"/>
  <c r="AK576" i="2"/>
  <c r="AA578" i="2"/>
  <c r="AI582" i="2"/>
  <c r="AK583" i="2"/>
  <c r="AA584" i="2"/>
  <c r="R556" i="2"/>
  <c r="S556" i="2" s="1"/>
  <c r="AI586" i="2"/>
  <c r="AA588" i="2"/>
  <c r="AY588" i="2"/>
  <c r="R560" i="2"/>
  <c r="S560" i="2" s="1"/>
  <c r="AI590" i="2"/>
  <c r="AY566" i="2"/>
  <c r="R567" i="2"/>
  <c r="S567" i="2" s="1"/>
  <c r="AI600" i="2"/>
  <c r="AI603" i="2"/>
  <c r="AS575" i="2"/>
  <c r="AB575" i="2"/>
  <c r="AW575" i="2"/>
  <c r="AU575" i="2"/>
  <c r="AY576" i="2"/>
  <c r="BB576" i="2"/>
  <c r="R576" i="2"/>
  <c r="S576" i="2" s="1"/>
  <c r="AY581" i="2"/>
  <c r="AW583" i="2"/>
  <c r="AS583" i="2"/>
  <c r="AB583" i="2"/>
  <c r="AY613" i="2"/>
  <c r="BB584" i="2"/>
  <c r="R584" i="2"/>
  <c r="S584" i="2" s="1"/>
  <c r="AY584" i="2"/>
  <c r="AB585" i="2"/>
  <c r="AW585" i="2"/>
  <c r="AU585" i="2"/>
  <c r="AA565" i="2"/>
  <c r="BB538" i="2"/>
  <c r="AI569" i="2"/>
  <c r="AK571" i="2"/>
  <c r="AY543" i="2"/>
  <c r="AA573" i="2"/>
  <c r="BB546" i="2"/>
  <c r="AI577" i="2"/>
  <c r="AK579" i="2"/>
  <c r="AY551" i="2"/>
  <c r="AA581" i="2"/>
  <c r="AY556" i="2"/>
  <c r="G557" i="2"/>
  <c r="H557" i="2" s="1"/>
  <c r="I557" i="2" s="1"/>
  <c r="AY560" i="2"/>
  <c r="G561" i="2"/>
  <c r="H561" i="2" s="1"/>
  <c r="I561" i="2" s="1"/>
  <c r="AI592" i="2"/>
  <c r="AI596" i="2"/>
  <c r="AY568" i="2"/>
  <c r="BB568" i="2"/>
  <c r="AU583" i="2"/>
  <c r="AS585" i="2"/>
  <c r="AI572" i="2"/>
  <c r="AK574" i="2"/>
  <c r="AA576" i="2"/>
  <c r="AI580" i="2"/>
  <c r="AK582" i="2"/>
  <c r="AA583" i="2"/>
  <c r="R555" i="2"/>
  <c r="S555" i="2" s="1"/>
  <c r="BB555" i="2"/>
  <c r="AI585" i="2"/>
  <c r="AK586" i="2"/>
  <c r="AA587" i="2"/>
  <c r="R559" i="2"/>
  <c r="S559" i="2" s="1"/>
  <c r="BB559" i="2"/>
  <c r="AI589" i="2"/>
  <c r="AI593" i="2"/>
  <c r="R566" i="2"/>
  <c r="S566" i="2" s="1"/>
  <c r="AK596" i="2"/>
  <c r="AW573" i="2"/>
  <c r="AU573" i="2"/>
  <c r="AS573" i="2"/>
  <c r="AU576" i="2"/>
  <c r="AS576" i="2"/>
  <c r="AB576" i="2"/>
  <c r="AW576" i="2"/>
  <c r="AW581" i="2"/>
  <c r="AU581" i="2"/>
  <c r="AS581" i="2"/>
  <c r="AY582" i="2"/>
  <c r="AB615" i="2"/>
  <c r="AW615" i="2"/>
  <c r="AU615" i="2"/>
  <c r="AS615" i="2"/>
  <c r="AI567" i="2"/>
  <c r="AK569" i="2"/>
  <c r="AA571" i="2"/>
  <c r="AI575" i="2"/>
  <c r="AK577" i="2"/>
  <c r="AA579" i="2"/>
  <c r="AY559" i="2"/>
  <c r="AK593" i="2"/>
  <c r="AA595" i="2"/>
  <c r="AY596" i="2"/>
  <c r="AY567" i="2"/>
  <c r="R569" i="2"/>
  <c r="S569" i="2" s="1"/>
  <c r="AA614" i="2"/>
  <c r="AY569" i="2"/>
  <c r="AY573" i="2"/>
  <c r="AY577" i="2"/>
  <c r="AI617" i="2"/>
  <c r="AB598" i="2"/>
  <c r="AW598" i="2"/>
  <c r="AU598" i="2"/>
  <c r="AS598" i="2"/>
  <c r="AX600" i="2"/>
  <c r="AY611" i="2"/>
  <c r="BB611" i="2"/>
  <c r="R611" i="2"/>
  <c r="S611" i="2" s="1"/>
  <c r="AI598" i="2"/>
  <c r="AA600" i="2"/>
  <c r="AY600" i="2"/>
  <c r="AI602" i="2"/>
  <c r="AK603" i="2"/>
  <c r="AA604" i="2"/>
  <c r="AI606" i="2"/>
  <c r="AK607" i="2"/>
  <c r="AA608" i="2"/>
  <c r="AY608" i="2"/>
  <c r="AI610" i="2"/>
  <c r="AK611" i="2"/>
  <c r="AA612" i="2"/>
  <c r="AU589" i="2"/>
  <c r="AS589" i="2"/>
  <c r="AB589" i="2"/>
  <c r="AB593" i="2"/>
  <c r="AW593" i="2"/>
  <c r="AU593" i="2"/>
  <c r="G603" i="2"/>
  <c r="H603" i="2" s="1"/>
  <c r="I603" i="2" s="1"/>
  <c r="G604" i="2"/>
  <c r="H604" i="2" s="1"/>
  <c r="I604" i="2" s="1"/>
  <c r="AB612" i="2"/>
  <c r="AW612" i="2"/>
  <c r="AU612" i="2"/>
  <c r="AS612" i="2"/>
  <c r="G569" i="2"/>
  <c r="H569" i="2" s="1"/>
  <c r="I569" i="2" s="1"/>
  <c r="G573" i="2"/>
  <c r="H573" i="2" s="1"/>
  <c r="I573" i="2" s="1"/>
  <c r="G577" i="2"/>
  <c r="H577" i="2" s="1"/>
  <c r="I577" i="2" s="1"/>
  <c r="G581" i="2"/>
  <c r="H581" i="2" s="1"/>
  <c r="I581" i="2" s="1"/>
  <c r="AA613" i="2"/>
  <c r="AS584" i="2"/>
  <c r="AB584" i="2"/>
  <c r="AW584" i="2"/>
  <c r="AS587" i="2"/>
  <c r="AB587" i="2"/>
  <c r="AW587" i="2"/>
  <c r="AY592" i="2"/>
  <c r="BB592" i="2"/>
  <c r="R592" i="2"/>
  <c r="S592" i="2" s="1"/>
  <c r="AS593" i="2"/>
  <c r="AA599" i="2"/>
  <c r="R571" i="2"/>
  <c r="S571" i="2" s="1"/>
  <c r="AI601" i="2"/>
  <c r="AK602" i="2"/>
  <c r="AA603" i="2"/>
  <c r="R575" i="2"/>
  <c r="S575" i="2" s="1"/>
  <c r="BB575" i="2"/>
  <c r="AI605" i="2"/>
  <c r="AK606" i="2"/>
  <c r="AA607" i="2"/>
  <c r="R579" i="2"/>
  <c r="S579" i="2" s="1"/>
  <c r="BB579" i="2"/>
  <c r="AI609" i="2"/>
  <c r="AK610" i="2"/>
  <c r="AA611" i="2"/>
  <c r="R583" i="2"/>
  <c r="S583" i="2" s="1"/>
  <c r="AU584" i="2"/>
  <c r="AY614" i="2"/>
  <c r="AY585" i="2"/>
  <c r="BB585" i="2"/>
  <c r="R585" i="2"/>
  <c r="S585" i="2" s="1"/>
  <c r="R586" i="2"/>
  <c r="S586" i="2" s="1"/>
  <c r="AU587" i="2"/>
  <c r="AW589" i="2"/>
  <c r="AW591" i="2"/>
  <c r="AU591" i="2"/>
  <c r="AS591" i="2"/>
  <c r="AB591" i="2"/>
  <c r="AS595" i="2"/>
  <c r="AB595" i="2"/>
  <c r="AW595" i="2"/>
  <c r="AS606" i="2"/>
  <c r="AB606" i="2"/>
  <c r="AW606" i="2"/>
  <c r="AU606" i="2"/>
  <c r="AY571" i="2"/>
  <c r="AY575" i="2"/>
  <c r="AY579" i="2"/>
  <c r="AA616" i="2"/>
  <c r="AU595" i="2"/>
  <c r="AW599" i="2"/>
  <c r="AS599" i="2"/>
  <c r="AB599" i="2"/>
  <c r="AU599" i="2"/>
  <c r="AA598" i="2"/>
  <c r="R570" i="2"/>
  <c r="S570" i="2" s="1"/>
  <c r="BB570" i="2"/>
  <c r="AK601" i="2"/>
  <c r="AA602" i="2"/>
  <c r="AY602" i="2"/>
  <c r="R574" i="2"/>
  <c r="S574" i="2" s="1"/>
  <c r="BB574" i="2"/>
  <c r="AI604" i="2"/>
  <c r="AK605" i="2"/>
  <c r="AA606" i="2"/>
  <c r="R578" i="2"/>
  <c r="S578" i="2" s="1"/>
  <c r="BB578" i="2"/>
  <c r="AI608" i="2"/>
  <c r="AK609" i="2"/>
  <c r="AA610" i="2"/>
  <c r="AY610" i="2"/>
  <c r="R582" i="2"/>
  <c r="S582" i="2" s="1"/>
  <c r="BB582" i="2"/>
  <c r="AS592" i="2"/>
  <c r="AB592" i="2"/>
  <c r="AW592" i="2"/>
  <c r="AU592" i="2"/>
  <c r="AY630" i="2"/>
  <c r="R602" i="2"/>
  <c r="S602" i="2" s="1"/>
  <c r="AY601" i="2"/>
  <c r="R601" i="2"/>
  <c r="S601" i="2" s="1"/>
  <c r="BB601" i="2"/>
  <c r="AY574" i="2"/>
  <c r="AY578" i="2"/>
  <c r="AU586" i="2"/>
  <c r="AW586" i="2"/>
  <c r="AB588" i="2"/>
  <c r="AW588" i="2"/>
  <c r="AU588" i="2"/>
  <c r="AS588" i="2"/>
  <c r="AB590" i="2"/>
  <c r="AW590" i="2"/>
  <c r="AU590" i="2"/>
  <c r="AS590" i="2"/>
  <c r="AU594" i="2"/>
  <c r="AS594" i="2"/>
  <c r="AW594" i="2"/>
  <c r="AX597" i="2"/>
  <c r="AB600" i="2"/>
  <c r="AU600" i="2"/>
  <c r="AB607" i="2"/>
  <c r="AW607" i="2"/>
  <c r="AU607" i="2"/>
  <c r="AS607" i="2"/>
  <c r="AK616" i="2"/>
  <c r="AA618" i="2"/>
  <c r="AI622" i="2"/>
  <c r="AK624" i="2"/>
  <c r="G598" i="2"/>
  <c r="H598" i="2" s="1"/>
  <c r="I598" i="2" s="1"/>
  <c r="AK628" i="2"/>
  <c r="AK630" i="2"/>
  <c r="AY616" i="2"/>
  <c r="G588" i="2"/>
  <c r="H588" i="2" s="1"/>
  <c r="I588" i="2" s="1"/>
  <c r="R589" i="2"/>
  <c r="S589" i="2" s="1"/>
  <c r="BB589" i="2"/>
  <c r="AI620" i="2"/>
  <c r="AK622" i="2"/>
  <c r="R597" i="2"/>
  <c r="S597" i="2" s="1"/>
  <c r="AB597" i="2"/>
  <c r="BB597" i="2"/>
  <c r="AY628" i="2"/>
  <c r="AY599" i="2"/>
  <c r="AU603" i="2"/>
  <c r="AS603" i="2"/>
  <c r="AB603" i="2"/>
  <c r="AW603" i="2"/>
  <c r="AB610" i="2"/>
  <c r="AW610" i="2"/>
  <c r="AU610" i="2"/>
  <c r="AS610" i="2"/>
  <c r="AI615" i="2"/>
  <c r="AK617" i="2"/>
  <c r="AY589" i="2"/>
  <c r="AA619" i="2"/>
  <c r="AI623" i="2"/>
  <c r="AK625" i="2"/>
  <c r="AY597" i="2"/>
  <c r="AA627" i="2"/>
  <c r="BB598" i="2"/>
  <c r="AS601" i="2"/>
  <c r="AU601" i="2"/>
  <c r="AK638" i="2"/>
  <c r="AS614" i="2"/>
  <c r="AB614" i="2"/>
  <c r="AW614" i="2"/>
  <c r="AK646" i="2"/>
  <c r="AI618" i="2"/>
  <c r="AK620" i="2"/>
  <c r="AB602" i="2"/>
  <c r="AW602" i="2"/>
  <c r="AW605" i="2"/>
  <c r="AU605" i="2"/>
  <c r="AS605" i="2"/>
  <c r="AU611" i="2"/>
  <c r="AS611" i="2"/>
  <c r="AB611" i="2"/>
  <c r="AW611" i="2"/>
  <c r="AY653" i="2"/>
  <c r="AY624" i="2"/>
  <c r="BB624" i="2"/>
  <c r="R624" i="2"/>
  <c r="S624" i="2" s="1"/>
  <c r="AI613" i="2"/>
  <c r="AK615" i="2"/>
  <c r="AY587" i="2"/>
  <c r="AA617" i="2"/>
  <c r="R590" i="2"/>
  <c r="S590" i="2" s="1"/>
  <c r="BB590" i="2"/>
  <c r="AI621" i="2"/>
  <c r="AK623" i="2"/>
  <c r="AY595" i="2"/>
  <c r="AA625" i="2"/>
  <c r="AS597" i="2"/>
  <c r="R598" i="2"/>
  <c r="S598" i="2" s="1"/>
  <c r="G600" i="2"/>
  <c r="H600" i="2" s="1"/>
  <c r="I600" i="2" s="1"/>
  <c r="AS602" i="2"/>
  <c r="AY648" i="2"/>
  <c r="AY619" i="2"/>
  <c r="BB619" i="2"/>
  <c r="R619" i="2"/>
  <c r="S619" i="2" s="1"/>
  <c r="AU629" i="2"/>
  <c r="AS629" i="2"/>
  <c r="AB629" i="2"/>
  <c r="AW629" i="2"/>
  <c r="AI616" i="2"/>
  <c r="AK618" i="2"/>
  <c r="AA620" i="2"/>
  <c r="AY620" i="2"/>
  <c r="R593" i="2"/>
  <c r="S593" i="2" s="1"/>
  <c r="BB593" i="2"/>
  <c r="AI624" i="2"/>
  <c r="AK626" i="2"/>
  <c r="AY598" i="2"/>
  <c r="AB601" i="2"/>
  <c r="AY603" i="2"/>
  <c r="BB603" i="2"/>
  <c r="R603" i="2"/>
  <c r="S603" i="2" s="1"/>
  <c r="AS609" i="2"/>
  <c r="AB609" i="2"/>
  <c r="AW609" i="2"/>
  <c r="AU609" i="2"/>
  <c r="AW613" i="2"/>
  <c r="AU613" i="2"/>
  <c r="AS613" i="2"/>
  <c r="AS617" i="2"/>
  <c r="AB617" i="2"/>
  <c r="AW617" i="2"/>
  <c r="AU617" i="2"/>
  <c r="AK613" i="2"/>
  <c r="AA615" i="2"/>
  <c r="R588" i="2"/>
  <c r="S588" i="2" s="1"/>
  <c r="BB588" i="2"/>
  <c r="AI619" i="2"/>
  <c r="AK621" i="2"/>
  <c r="AY593" i="2"/>
  <c r="AY623" i="2"/>
  <c r="R596" i="2"/>
  <c r="S596" i="2" s="1"/>
  <c r="BB596" i="2"/>
  <c r="AI627" i="2"/>
  <c r="AI630" i="2"/>
  <c r="AK631" i="2"/>
  <c r="AU602" i="2"/>
  <c r="AB604" i="2"/>
  <c r="AW604" i="2"/>
  <c r="AU604" i="2"/>
  <c r="AB605" i="2"/>
  <c r="AI631" i="2"/>
  <c r="AK633" i="2"/>
  <c r="AY605" i="2"/>
  <c r="AA635" i="2"/>
  <c r="G607" i="2"/>
  <c r="H607" i="2" s="1"/>
  <c r="I607" i="2" s="1"/>
  <c r="R608" i="2"/>
  <c r="S608" i="2" s="1"/>
  <c r="AB608" i="2"/>
  <c r="AI639" i="2"/>
  <c r="AK641" i="2"/>
  <c r="G615" i="2"/>
  <c r="H615" i="2" s="1"/>
  <c r="I615" i="2" s="1"/>
  <c r="R616" i="2"/>
  <c r="S616" i="2" s="1"/>
  <c r="AB616" i="2"/>
  <c r="AB620" i="2"/>
  <c r="AW620" i="2"/>
  <c r="AS620" i="2"/>
  <c r="AX621" i="2"/>
  <c r="AW623" i="2"/>
  <c r="AU623" i="2"/>
  <c r="AS623" i="2"/>
  <c r="AB623" i="2"/>
  <c r="AS627" i="2"/>
  <c r="AB627" i="2"/>
  <c r="AW627" i="2"/>
  <c r="AW631" i="2"/>
  <c r="AU631" i="2"/>
  <c r="AS631" i="2"/>
  <c r="AB631" i="2"/>
  <c r="AY632" i="2"/>
  <c r="AK636" i="2"/>
  <c r="AA638" i="2"/>
  <c r="AI642" i="2"/>
  <c r="AK644" i="2"/>
  <c r="R618" i="2"/>
  <c r="S618" i="2" s="1"/>
  <c r="AS619" i="2"/>
  <c r="AW619" i="2"/>
  <c r="AU620" i="2"/>
  <c r="AU627" i="2"/>
  <c r="AB636" i="2"/>
  <c r="AW636" i="2"/>
  <c r="AU636" i="2"/>
  <c r="AS636" i="2"/>
  <c r="AA633" i="2"/>
  <c r="AI637" i="2"/>
  <c r="AK639" i="2"/>
  <c r="AS624" i="2"/>
  <c r="AB624" i="2"/>
  <c r="AW624" i="2"/>
  <c r="AU624" i="2"/>
  <c r="AY631" i="2"/>
  <c r="AS632" i="2"/>
  <c r="AW632" i="2"/>
  <c r="AB632" i="2"/>
  <c r="AU632" i="2"/>
  <c r="AK634" i="2"/>
  <c r="AA636" i="2"/>
  <c r="AS608" i="2"/>
  <c r="AI640" i="2"/>
  <c r="AK642" i="2"/>
  <c r="G616" i="2"/>
  <c r="H616" i="2" s="1"/>
  <c r="I616" i="2" s="1"/>
  <c r="AS616" i="2"/>
  <c r="R617" i="2"/>
  <c r="S617" i="2" s="1"/>
  <c r="AB619" i="2"/>
  <c r="AB622" i="2"/>
  <c r="AW622" i="2"/>
  <c r="AU622" i="2"/>
  <c r="AS622" i="2"/>
  <c r="AU626" i="2"/>
  <c r="AS626" i="2"/>
  <c r="AW626" i="2"/>
  <c r="AB630" i="2"/>
  <c r="AW630" i="2"/>
  <c r="AU630" i="2"/>
  <c r="AS630" i="2"/>
  <c r="AK629" i="2"/>
  <c r="AA631" i="2"/>
  <c r="R604" i="2"/>
  <c r="S604" i="2" s="1"/>
  <c r="BB604" i="2"/>
  <c r="AI635" i="2"/>
  <c r="AK637" i="2"/>
  <c r="AY609" i="2"/>
  <c r="AA639" i="2"/>
  <c r="AY639" i="2"/>
  <c r="R612" i="2"/>
  <c r="S612" i="2" s="1"/>
  <c r="BB612" i="2"/>
  <c r="AI643" i="2"/>
  <c r="AK645" i="2"/>
  <c r="AY617" i="2"/>
  <c r="AY625" i="2"/>
  <c r="AB628" i="2"/>
  <c r="AW628" i="2"/>
  <c r="AU628" i="2"/>
  <c r="AS628" i="2"/>
  <c r="AS635" i="2"/>
  <c r="AW635" i="2"/>
  <c r="AU635" i="2"/>
  <c r="AB635" i="2"/>
  <c r="AU640" i="2"/>
  <c r="AS640" i="2"/>
  <c r="AB640" i="2"/>
  <c r="AW640" i="2"/>
  <c r="AX651" i="2"/>
  <c r="AK632" i="2"/>
  <c r="AY604" i="2"/>
  <c r="AA634" i="2"/>
  <c r="R607" i="2"/>
  <c r="S607" i="2" s="1"/>
  <c r="BB607" i="2"/>
  <c r="AU608" i="2"/>
  <c r="AI638" i="2"/>
  <c r="AK640" i="2"/>
  <c r="AY612" i="2"/>
  <c r="R615" i="2"/>
  <c r="S615" i="2" s="1"/>
  <c r="BB615" i="2"/>
  <c r="AU616" i="2"/>
  <c r="AW634" i="2"/>
  <c r="AU634" i="2"/>
  <c r="AS634" i="2"/>
  <c r="AB634" i="2"/>
  <c r="AI633" i="2"/>
  <c r="AK635" i="2"/>
  <c r="AY607" i="2"/>
  <c r="AA637" i="2"/>
  <c r="AY637" i="2"/>
  <c r="AK643" i="2"/>
  <c r="AY615" i="2"/>
  <c r="AY645" i="2"/>
  <c r="G619" i="2"/>
  <c r="H619" i="2" s="1"/>
  <c r="I619" i="2" s="1"/>
  <c r="H620" i="2"/>
  <c r="I620" i="2" s="1"/>
  <c r="AU621" i="2"/>
  <c r="AS621" i="2"/>
  <c r="AB621" i="2"/>
  <c r="AB625" i="2"/>
  <c r="AW625" i="2"/>
  <c r="AU625" i="2"/>
  <c r="AB626" i="2"/>
  <c r="AK648" i="2"/>
  <c r="AA650" i="2"/>
  <c r="AI654" i="2"/>
  <c r="AK656" i="2"/>
  <c r="G635" i="2"/>
  <c r="H635" i="2" s="1"/>
  <c r="I635" i="2" s="1"/>
  <c r="G636" i="2"/>
  <c r="H636" i="2" s="1"/>
  <c r="I636" i="2" s="1"/>
  <c r="AB639" i="2"/>
  <c r="AW639" i="2"/>
  <c r="AU639" i="2"/>
  <c r="AS639" i="2"/>
  <c r="AS643" i="2"/>
  <c r="AB643" i="2"/>
  <c r="AW643" i="2"/>
  <c r="AI652" i="2"/>
  <c r="AK654" i="2"/>
  <c r="G628" i="2"/>
  <c r="H628" i="2" s="1"/>
  <c r="I628" i="2" s="1"/>
  <c r="BB629" i="2"/>
  <c r="AI660" i="2"/>
  <c r="AK661" i="2"/>
  <c r="AK663" i="2"/>
  <c r="AX637" i="2"/>
  <c r="AI647" i="2"/>
  <c r="AK649" i="2"/>
  <c r="AY621" i="2"/>
  <c r="AA651" i="2"/>
  <c r="AI655" i="2"/>
  <c r="AK657" i="2"/>
  <c r="AY629" i="2"/>
  <c r="G632" i="2"/>
  <c r="H632" i="2" s="1"/>
  <c r="I632" i="2" s="1"/>
  <c r="G633" i="2"/>
  <c r="H633" i="2" s="1"/>
  <c r="I633" i="2" s="1"/>
  <c r="AY633" i="2"/>
  <c r="BB633" i="2"/>
  <c r="R633" i="2"/>
  <c r="S633" i="2" s="1"/>
  <c r="AW642" i="2"/>
  <c r="AU642" i="2"/>
  <c r="AS642" i="2"/>
  <c r="AS646" i="2"/>
  <c r="AB646" i="2"/>
  <c r="AW646" i="2"/>
  <c r="AU646" i="2"/>
  <c r="AI650" i="2"/>
  <c r="AK652" i="2"/>
  <c r="AI658" i="2"/>
  <c r="AK660" i="2"/>
  <c r="AS638" i="2"/>
  <c r="AB638" i="2"/>
  <c r="AW638" i="2"/>
  <c r="AU638" i="2"/>
  <c r="AB644" i="2"/>
  <c r="AW644" i="2"/>
  <c r="AU644" i="2"/>
  <c r="AS644" i="2"/>
  <c r="AU648" i="2"/>
  <c r="AW648" i="2"/>
  <c r="AS648" i="2"/>
  <c r="AB648" i="2"/>
  <c r="AK647" i="2"/>
  <c r="AA649" i="2"/>
  <c r="R622" i="2"/>
  <c r="S622" i="2" s="1"/>
  <c r="AI653" i="2"/>
  <c r="AK655" i="2"/>
  <c r="AY627" i="2"/>
  <c r="R630" i="2"/>
  <c r="S630" i="2" s="1"/>
  <c r="BB632" i="2"/>
  <c r="AI648" i="2"/>
  <c r="AK650" i="2"/>
  <c r="AA652" i="2"/>
  <c r="R625" i="2"/>
  <c r="S625" i="2" s="1"/>
  <c r="BB625" i="2"/>
  <c r="AI656" i="2"/>
  <c r="AK658" i="2"/>
  <c r="AB633" i="2"/>
  <c r="AW633" i="2"/>
  <c r="R634" i="2"/>
  <c r="S634" i="2" s="1"/>
  <c r="AB641" i="2"/>
  <c r="AW641" i="2"/>
  <c r="AU641" i="2"/>
  <c r="AB647" i="2"/>
  <c r="AU647" i="2"/>
  <c r="AS647" i="2"/>
  <c r="AB655" i="2"/>
  <c r="AW655" i="2"/>
  <c r="AU655" i="2"/>
  <c r="AS655" i="2"/>
  <c r="AA647" i="2"/>
  <c r="R620" i="2"/>
  <c r="S620" i="2" s="1"/>
  <c r="BB620" i="2"/>
  <c r="AI651" i="2"/>
  <c r="AK653" i="2"/>
  <c r="AA655" i="2"/>
  <c r="R628" i="2"/>
  <c r="S628" i="2" s="1"/>
  <c r="BB628" i="2"/>
  <c r="AI659" i="2"/>
  <c r="AS633" i="2"/>
  <c r="AY636" i="2"/>
  <c r="G640" i="2"/>
  <c r="H640" i="2" s="1"/>
  <c r="I640" i="2" s="1"/>
  <c r="AY640" i="2"/>
  <c r="BB640" i="2"/>
  <c r="R640" i="2"/>
  <c r="S640" i="2" s="1"/>
  <c r="AS641" i="2"/>
  <c r="AI673" i="2"/>
  <c r="AU645" i="2"/>
  <c r="AS645" i="2"/>
  <c r="AB645" i="2"/>
  <c r="AW647" i="2"/>
  <c r="AK662" i="2"/>
  <c r="AY634" i="2"/>
  <c r="AA664" i="2"/>
  <c r="R637" i="2"/>
  <c r="S637" i="2" s="1"/>
  <c r="AB637" i="2"/>
  <c r="AK670" i="2"/>
  <c r="AY642" i="2"/>
  <c r="AA672" i="2"/>
  <c r="AY672" i="2"/>
  <c r="G644" i="2"/>
  <c r="H644" i="2" s="1"/>
  <c r="I644" i="2" s="1"/>
  <c r="R645" i="2"/>
  <c r="S645" i="2" s="1"/>
  <c r="AA676" i="2"/>
  <c r="G649" i="2"/>
  <c r="H649" i="2" s="1"/>
  <c r="I649" i="2" s="1"/>
  <c r="AS649" i="2"/>
  <c r="AB649" i="2"/>
  <c r="AW649" i="2"/>
  <c r="AK665" i="2"/>
  <c r="AA667" i="2"/>
  <c r="AI671" i="2"/>
  <c r="AK673" i="2"/>
  <c r="AY675" i="2"/>
  <c r="BB646" i="2"/>
  <c r="AB652" i="2"/>
  <c r="AW652" i="2"/>
  <c r="AU652" i="2"/>
  <c r="AS652" i="2"/>
  <c r="AS657" i="2"/>
  <c r="AB657" i="2"/>
  <c r="AW657" i="2"/>
  <c r="AK668" i="2"/>
  <c r="AY670" i="2"/>
  <c r="AI674" i="2"/>
  <c r="AI676" i="2"/>
  <c r="AI678" i="2"/>
  <c r="AY650" i="2"/>
  <c r="AB658" i="2"/>
  <c r="AS658" i="2"/>
  <c r="H659" i="2"/>
  <c r="I659" i="2" s="1"/>
  <c r="AA665" i="2"/>
  <c r="BB638" i="2"/>
  <c r="AI669" i="2"/>
  <c r="AK671" i="2"/>
  <c r="R646" i="2"/>
  <c r="S646" i="2" s="1"/>
  <c r="AU656" i="2"/>
  <c r="AS656" i="2"/>
  <c r="AW656" i="2"/>
  <c r="AU658" i="2"/>
  <c r="AB659" i="2"/>
  <c r="AW659" i="2"/>
  <c r="AU659" i="2"/>
  <c r="AS659" i="2"/>
  <c r="AI664" i="2"/>
  <c r="AK666" i="2"/>
  <c r="AY638" i="2"/>
  <c r="AA668" i="2"/>
  <c r="R641" i="2"/>
  <c r="S641" i="2" s="1"/>
  <c r="BB641" i="2"/>
  <c r="AI672" i="2"/>
  <c r="AK674" i="2"/>
  <c r="AY646" i="2"/>
  <c r="AK676" i="2"/>
  <c r="AK677" i="2"/>
  <c r="AA681" i="2"/>
  <c r="AW658" i="2"/>
  <c r="AB660" i="2"/>
  <c r="AS660" i="2"/>
  <c r="H661" i="2"/>
  <c r="I661" i="2" s="1"/>
  <c r="AA663" i="2"/>
  <c r="R636" i="2"/>
  <c r="S636" i="2" s="1"/>
  <c r="BB636" i="2"/>
  <c r="AU637" i="2"/>
  <c r="AI667" i="2"/>
  <c r="AK669" i="2"/>
  <c r="AY641" i="2"/>
  <c r="R644" i="2"/>
  <c r="S644" i="2" s="1"/>
  <c r="BB644" i="2"/>
  <c r="AI675" i="2"/>
  <c r="AY676" i="2"/>
  <c r="AY647" i="2"/>
  <c r="BB647" i="2"/>
  <c r="AY678" i="2"/>
  <c r="AY649" i="2"/>
  <c r="BB649" i="2"/>
  <c r="R649" i="2"/>
  <c r="S649" i="2" s="1"/>
  <c r="AU651" i="2"/>
  <c r="AS651" i="2"/>
  <c r="AB651" i="2"/>
  <c r="G654" i="2"/>
  <c r="H654" i="2" s="1"/>
  <c r="I654" i="2" s="1"/>
  <c r="AY683" i="2"/>
  <c r="AY654" i="2"/>
  <c r="BB654" i="2"/>
  <c r="R654" i="2"/>
  <c r="S654" i="2" s="1"/>
  <c r="AB661" i="2"/>
  <c r="AW661" i="2"/>
  <c r="AU661" i="2"/>
  <c r="AS661" i="2"/>
  <c r="AI662" i="2"/>
  <c r="AK664" i="2"/>
  <c r="AA666" i="2"/>
  <c r="BB639" i="2"/>
  <c r="AI670" i="2"/>
  <c r="AK672" i="2"/>
  <c r="AY644" i="2"/>
  <c r="AA674" i="2"/>
  <c r="AY674" i="2"/>
  <c r="R647" i="2"/>
  <c r="S647" i="2" s="1"/>
  <c r="AB650" i="2"/>
  <c r="AW650" i="2"/>
  <c r="AU650" i="2"/>
  <c r="AK681" i="2"/>
  <c r="AW653" i="2"/>
  <c r="AU653" i="2"/>
  <c r="AS653" i="2"/>
  <c r="AB653" i="2"/>
  <c r="AB656" i="2"/>
  <c r="AA688" i="2"/>
  <c r="AX660" i="2"/>
  <c r="AB662" i="2"/>
  <c r="AW662" i="2"/>
  <c r="AS662" i="2"/>
  <c r="AU662" i="2"/>
  <c r="AK678" i="2"/>
  <c r="AA680" i="2"/>
  <c r="AY680" i="2"/>
  <c r="AU654" i="2"/>
  <c r="AI684" i="2"/>
  <c r="AK686" i="2"/>
  <c r="AB663" i="2"/>
  <c r="AB665" i="2"/>
  <c r="AW665" i="2"/>
  <c r="AU665" i="2"/>
  <c r="AI682" i="2"/>
  <c r="AK684" i="2"/>
  <c r="AA686" i="2"/>
  <c r="AY686" i="2"/>
  <c r="BB657" i="2"/>
  <c r="AB664" i="2"/>
  <c r="AW664" i="2"/>
  <c r="AI677" i="2"/>
  <c r="AK679" i="2"/>
  <c r="AY651" i="2"/>
  <c r="AY681" i="2"/>
  <c r="AB654" i="2"/>
  <c r="AI685" i="2"/>
  <c r="AY687" i="2"/>
  <c r="AY658" i="2"/>
  <c r="BB658" i="2"/>
  <c r="R658" i="2"/>
  <c r="S658" i="2" s="1"/>
  <c r="AI688" i="2"/>
  <c r="AY689" i="2"/>
  <c r="AY660" i="2"/>
  <c r="BB660" i="2"/>
  <c r="R660" i="2"/>
  <c r="S660" i="2" s="1"/>
  <c r="AI690" i="2"/>
  <c r="AY691" i="2"/>
  <c r="AY662" i="2"/>
  <c r="BB662" i="2"/>
  <c r="R662" i="2"/>
  <c r="S662" i="2" s="1"/>
  <c r="H663" i="2"/>
  <c r="I663" i="2" s="1"/>
  <c r="AS664" i="2"/>
  <c r="AY700" i="2"/>
  <c r="BB671" i="2"/>
  <c r="R671" i="2"/>
  <c r="S671" i="2" s="1"/>
  <c r="AY671" i="2"/>
  <c r="AI680" i="2"/>
  <c r="AK682" i="2"/>
  <c r="AA684" i="2"/>
  <c r="AY684" i="2"/>
  <c r="R657" i="2"/>
  <c r="S657" i="2" s="1"/>
  <c r="AB670" i="2"/>
  <c r="AU670" i="2"/>
  <c r="AW670" i="2"/>
  <c r="AS670" i="2"/>
  <c r="AB675" i="2"/>
  <c r="AW675" i="2"/>
  <c r="AU675" i="2"/>
  <c r="AS675" i="2"/>
  <c r="AA679" i="2"/>
  <c r="AY679" i="2"/>
  <c r="AI683" i="2"/>
  <c r="AK685" i="2"/>
  <c r="AY657" i="2"/>
  <c r="AA687" i="2"/>
  <c r="AK688" i="2"/>
  <c r="AA689" i="2"/>
  <c r="AA691" i="2"/>
  <c r="AB666" i="2"/>
  <c r="AW666" i="2"/>
  <c r="AU666" i="2"/>
  <c r="AB674" i="2"/>
  <c r="AW674" i="2"/>
  <c r="AU674" i="2"/>
  <c r="AS674" i="2"/>
  <c r="AK680" i="2"/>
  <c r="AA682" i="2"/>
  <c r="AY682" i="2"/>
  <c r="R655" i="2"/>
  <c r="S655" i="2" s="1"/>
  <c r="BB655" i="2"/>
  <c r="AI686" i="2"/>
  <c r="G658" i="2"/>
  <c r="H658" i="2" s="1"/>
  <c r="I658" i="2" s="1"/>
  <c r="AS666" i="2"/>
  <c r="AB671" i="2"/>
  <c r="AU671" i="2"/>
  <c r="AW671" i="2"/>
  <c r="AS671" i="2"/>
  <c r="AA677" i="2"/>
  <c r="AY677" i="2"/>
  <c r="R650" i="2"/>
  <c r="S650" i="2" s="1"/>
  <c r="BB650" i="2"/>
  <c r="AI681" i="2"/>
  <c r="AK683" i="2"/>
  <c r="AY655" i="2"/>
  <c r="AA685" i="2"/>
  <c r="AY685" i="2"/>
  <c r="AI687" i="2"/>
  <c r="AY688" i="2"/>
  <c r="AY659" i="2"/>
  <c r="BB659" i="2"/>
  <c r="R659" i="2"/>
  <c r="S659" i="2" s="1"/>
  <c r="AI689" i="2"/>
  <c r="AY690" i="2"/>
  <c r="AY661" i="2"/>
  <c r="BB661" i="2"/>
  <c r="R661" i="2"/>
  <c r="S661" i="2" s="1"/>
  <c r="AI691" i="2"/>
  <c r="AA692" i="2"/>
  <c r="AW663" i="2"/>
  <c r="AB672" i="2"/>
  <c r="AW672" i="2"/>
  <c r="AU672" i="2"/>
  <c r="AS672" i="2"/>
  <c r="AB673" i="2"/>
  <c r="AW673" i="2"/>
  <c r="AU673" i="2"/>
  <c r="AS673" i="2"/>
  <c r="AK698" i="2"/>
  <c r="AA700" i="2"/>
  <c r="AS680" i="2"/>
  <c r="AW680" i="2"/>
  <c r="AB680" i="2"/>
  <c r="AU680" i="2"/>
  <c r="AX682" i="2"/>
  <c r="AA693" i="2"/>
  <c r="AA694" i="2"/>
  <c r="AA695" i="2"/>
  <c r="AA696" i="2"/>
  <c r="AA697" i="2"/>
  <c r="AA698" i="2"/>
  <c r="G672" i="2"/>
  <c r="H672" i="2" s="1"/>
  <c r="I672" i="2" s="1"/>
  <c r="AI702" i="2"/>
  <c r="AB679" i="2"/>
  <c r="AW679" i="2"/>
  <c r="AU679" i="2"/>
  <c r="R663" i="2"/>
  <c r="S663" i="2" s="1"/>
  <c r="BB663" i="2"/>
  <c r="R664" i="2"/>
  <c r="S664" i="2" s="1"/>
  <c r="BB664" i="2"/>
  <c r="R665" i="2"/>
  <c r="S665" i="2" s="1"/>
  <c r="BB665" i="2"/>
  <c r="R666" i="2"/>
  <c r="S666" i="2" s="1"/>
  <c r="BB666" i="2"/>
  <c r="R667" i="2"/>
  <c r="S667" i="2" s="1"/>
  <c r="BB667" i="2"/>
  <c r="R668" i="2"/>
  <c r="S668" i="2" s="1"/>
  <c r="BB668" i="2"/>
  <c r="R669" i="2"/>
  <c r="S669" i="2" s="1"/>
  <c r="AX669" i="2"/>
  <c r="BB669" i="2"/>
  <c r="AY699" i="2"/>
  <c r="BB670" i="2"/>
  <c r="R670" i="2"/>
  <c r="S670" i="2" s="1"/>
  <c r="AI700" i="2"/>
  <c r="AY701" i="2"/>
  <c r="BB672" i="2"/>
  <c r="R672" i="2"/>
  <c r="S672" i="2" s="1"/>
  <c r="G673" i="2"/>
  <c r="H673" i="2" s="1"/>
  <c r="I673" i="2" s="1"/>
  <c r="AB678" i="2"/>
  <c r="AW678" i="2"/>
  <c r="AU678" i="2"/>
  <c r="AS679" i="2"/>
  <c r="AS681" i="2"/>
  <c r="AU681" i="2"/>
  <c r="AW681" i="2"/>
  <c r="AB681" i="2"/>
  <c r="AY663" i="2"/>
  <c r="AY664" i="2"/>
  <c r="AY665" i="2"/>
  <c r="AY666" i="2"/>
  <c r="AY667" i="2"/>
  <c r="AY668" i="2"/>
  <c r="AY669" i="2"/>
  <c r="AB677" i="2"/>
  <c r="AW677" i="2"/>
  <c r="AU677" i="2"/>
  <c r="AS684" i="2"/>
  <c r="AB684" i="2"/>
  <c r="AW684" i="2"/>
  <c r="AU684" i="2"/>
  <c r="AI698" i="2"/>
  <c r="AA699" i="2"/>
  <c r="AY702" i="2"/>
  <c r="BB673" i="2"/>
  <c r="R673" i="2"/>
  <c r="S673" i="2" s="1"/>
  <c r="AB676" i="2"/>
  <c r="AW676" i="2"/>
  <c r="AU676" i="2"/>
  <c r="AS682" i="2"/>
  <c r="AB682" i="2"/>
  <c r="AU682" i="2"/>
  <c r="AS692" i="2"/>
  <c r="AB692" i="2"/>
  <c r="AW692" i="2"/>
  <c r="AU692" i="2"/>
  <c r="AI705" i="2"/>
  <c r="AI706" i="2"/>
  <c r="AI707" i="2"/>
  <c r="AI708" i="2"/>
  <c r="AS685" i="2"/>
  <c r="AB685" i="2"/>
  <c r="AW685" i="2"/>
  <c r="AU693" i="2"/>
  <c r="AS693" i="2"/>
  <c r="AB693" i="2"/>
  <c r="AW695" i="2"/>
  <c r="AU695" i="2"/>
  <c r="AS695" i="2"/>
  <c r="AB695" i="2"/>
  <c r="AK707" i="2"/>
  <c r="AK708" i="2"/>
  <c r="AS691" i="2"/>
  <c r="AB691" i="2"/>
  <c r="AW691" i="2"/>
  <c r="AX693" i="2"/>
  <c r="AS690" i="2"/>
  <c r="AB690" i="2"/>
  <c r="AW690" i="2"/>
  <c r="AU691" i="2"/>
  <c r="AY703" i="2"/>
  <c r="AY704" i="2"/>
  <c r="AI710" i="2"/>
  <c r="AS683" i="2"/>
  <c r="AW683" i="2"/>
  <c r="AS689" i="2"/>
  <c r="AB689" i="2"/>
  <c r="AW689" i="2"/>
  <c r="AS688" i="2"/>
  <c r="AB688" i="2"/>
  <c r="AW688" i="2"/>
  <c r="AU689" i="2"/>
  <c r="R674" i="2"/>
  <c r="S674" i="2" s="1"/>
  <c r="BB674" i="2"/>
  <c r="R675" i="2"/>
  <c r="S675" i="2" s="1"/>
  <c r="BB675" i="2"/>
  <c r="R676" i="2"/>
  <c r="S676" i="2" s="1"/>
  <c r="BB676" i="2"/>
  <c r="R677" i="2"/>
  <c r="S677" i="2" s="1"/>
  <c r="BB677" i="2"/>
  <c r="R678" i="2"/>
  <c r="S678" i="2" s="1"/>
  <c r="BB678" i="2"/>
  <c r="R679" i="2"/>
  <c r="S679" i="2" s="1"/>
  <c r="BB679" i="2"/>
  <c r="R680" i="2"/>
  <c r="S680" i="2" s="1"/>
  <c r="AU683" i="2"/>
  <c r="G684" i="2"/>
  <c r="H684" i="2" s="1"/>
  <c r="I684" i="2" s="1"/>
  <c r="AS687" i="2"/>
  <c r="AB687" i="2"/>
  <c r="AW687" i="2"/>
  <c r="AU688" i="2"/>
  <c r="AA723" i="2"/>
  <c r="AB694" i="2"/>
  <c r="AI709" i="2"/>
  <c r="G681" i="2"/>
  <c r="H681" i="2" s="1"/>
  <c r="I681" i="2" s="1"/>
  <c r="AS686" i="2"/>
  <c r="AB686" i="2"/>
  <c r="AW686" i="2"/>
  <c r="AU687" i="2"/>
  <c r="AW696" i="2"/>
  <c r="AU696" i="2"/>
  <c r="AS696" i="2"/>
  <c r="AB696" i="2"/>
  <c r="AA709" i="2"/>
  <c r="AA710" i="2"/>
  <c r="AA711" i="2"/>
  <c r="AA712" i="2"/>
  <c r="AA713" i="2"/>
  <c r="AA714" i="2"/>
  <c r="AA715" i="2"/>
  <c r="AA716" i="2"/>
  <c r="AA717" i="2"/>
  <c r="AA718" i="2"/>
  <c r="AA719" i="2"/>
  <c r="AY719" i="2"/>
  <c r="AA720" i="2"/>
  <c r="AA721" i="2"/>
  <c r="AA722" i="2"/>
  <c r="AY693" i="2"/>
  <c r="AY698" i="2"/>
  <c r="AW698" i="2"/>
  <c r="AU698" i="2"/>
  <c r="AS698" i="2"/>
  <c r="AB700" i="2"/>
  <c r="AU700" i="2"/>
  <c r="AW700" i="2"/>
  <c r="AS700" i="2"/>
  <c r="AI720" i="2"/>
  <c r="AI721" i="2"/>
  <c r="AI722" i="2"/>
  <c r="AK723" i="2"/>
  <c r="AU694" i="2"/>
  <c r="AK725" i="2"/>
  <c r="G693" i="2"/>
  <c r="H693" i="2" s="1"/>
  <c r="I693" i="2" s="1"/>
  <c r="AW694" i="2"/>
  <c r="AB698" i="2"/>
  <c r="AK721" i="2"/>
  <c r="AK722" i="2"/>
  <c r="BB693" i="2"/>
  <c r="AY694" i="2"/>
  <c r="AW697" i="2"/>
  <c r="AU697" i="2"/>
  <c r="AS697" i="2"/>
  <c r="AY695" i="2"/>
  <c r="AY696" i="2"/>
  <c r="AY697" i="2"/>
  <c r="AB705" i="2"/>
  <c r="AW705" i="2"/>
  <c r="AU705" i="2"/>
  <c r="AS705" i="2"/>
  <c r="AB701" i="2"/>
  <c r="AW701" i="2"/>
  <c r="AB702" i="2"/>
  <c r="AW702" i="2"/>
  <c r="AU702" i="2"/>
  <c r="AB699" i="2"/>
  <c r="AK729" i="2"/>
  <c r="G701" i="2"/>
  <c r="H701" i="2" s="1"/>
  <c r="I701" i="2" s="1"/>
  <c r="AB703" i="2"/>
  <c r="AW703" i="2"/>
  <c r="AU703" i="2"/>
  <c r="AS703" i="2"/>
  <c r="AW699" i="2"/>
  <c r="AB704" i="2"/>
  <c r="AW704" i="2"/>
  <c r="AU704" i="2"/>
  <c r="AS704" i="2"/>
  <c r="R699" i="2"/>
  <c r="S699" i="2" s="1"/>
  <c r="AU699" i="2"/>
  <c r="AB709" i="2"/>
  <c r="AW709" i="2"/>
  <c r="AU709" i="2"/>
  <c r="AS709" i="2"/>
  <c r="AB706" i="2"/>
  <c r="AU706" i="2"/>
  <c r="AB712" i="2"/>
  <c r="AW712" i="2"/>
  <c r="AU712" i="2"/>
  <c r="AS712" i="2"/>
  <c r="AY708" i="2"/>
  <c r="AY713" i="2"/>
  <c r="AK733" i="2"/>
  <c r="AK736" i="2"/>
  <c r="AB711" i="2"/>
  <c r="AW711" i="2"/>
  <c r="AU711" i="2"/>
  <c r="AS711" i="2"/>
  <c r="AK735" i="2"/>
  <c r="AY707" i="2"/>
  <c r="AB708" i="2"/>
  <c r="AW708" i="2"/>
  <c r="AU708" i="2"/>
  <c r="AS708" i="2"/>
  <c r="AU713" i="2"/>
  <c r="AS713" i="2"/>
  <c r="AW713" i="2"/>
  <c r="AB713" i="2"/>
  <c r="R715" i="2"/>
  <c r="S715" i="2" s="1"/>
  <c r="BB714" i="2"/>
  <c r="AY714" i="2"/>
  <c r="AA728" i="2"/>
  <c r="AA729" i="2"/>
  <c r="AA730" i="2"/>
  <c r="AA731" i="2"/>
  <c r="AA732" i="2"/>
  <c r="AY732" i="2"/>
  <c r="AA733" i="2"/>
  <c r="AK734" i="2"/>
  <c r="AU717" i="2"/>
  <c r="AS717" i="2"/>
  <c r="AB717" i="2"/>
  <c r="AW717" i="2"/>
  <c r="AB707" i="2"/>
  <c r="AU707" i="2"/>
  <c r="AK738" i="2"/>
  <c r="AB710" i="2"/>
  <c r="AW710" i="2"/>
  <c r="AU710" i="2"/>
  <c r="AS710" i="2"/>
  <c r="AU715" i="2"/>
  <c r="AS715" i="2"/>
  <c r="AB715" i="2"/>
  <c r="AW715" i="2"/>
  <c r="BB699" i="2"/>
  <c r="R700" i="2"/>
  <c r="S700" i="2" s="1"/>
  <c r="BB700" i="2"/>
  <c r="R701" i="2"/>
  <c r="S701" i="2" s="1"/>
  <c r="BB701" i="2"/>
  <c r="R702" i="2"/>
  <c r="S702" i="2" s="1"/>
  <c r="BB702" i="2"/>
  <c r="R703" i="2"/>
  <c r="S703" i="2" s="1"/>
  <c r="BB703" i="2"/>
  <c r="R704" i="2"/>
  <c r="S704" i="2" s="1"/>
  <c r="BB704" i="2"/>
  <c r="AY734" i="2"/>
  <c r="AY705" i="2"/>
  <c r="R706" i="2"/>
  <c r="S706" i="2" s="1"/>
  <c r="BB705" i="2"/>
  <c r="AW706" i="2"/>
  <c r="AS707" i="2"/>
  <c r="AY709" i="2"/>
  <c r="R714" i="2"/>
  <c r="S714" i="2" s="1"/>
  <c r="AU714" i="2"/>
  <c r="AS714" i="2"/>
  <c r="AW714" i="2"/>
  <c r="AB714" i="2"/>
  <c r="AX716" i="2"/>
  <c r="AS722" i="2"/>
  <c r="AB722" i="2"/>
  <c r="AW722" i="2"/>
  <c r="AU722" i="2"/>
  <c r="AY723" i="2"/>
  <c r="BB723" i="2"/>
  <c r="R723" i="2"/>
  <c r="S723" i="2" s="1"/>
  <c r="AY716" i="2"/>
  <c r="BB716" i="2"/>
  <c r="R716" i="2"/>
  <c r="S716" i="2" s="1"/>
  <c r="AX725" i="2"/>
  <c r="AA735" i="2"/>
  <c r="AA736" i="2"/>
  <c r="AA737" i="2"/>
  <c r="AA738" i="2"/>
  <c r="AU716" i="2"/>
  <c r="AS716" i="2"/>
  <c r="AB716" i="2"/>
  <c r="AU718" i="2"/>
  <c r="AS718" i="2"/>
  <c r="AB718" i="2"/>
  <c r="BB706" i="2"/>
  <c r="R707" i="2"/>
  <c r="S707" i="2" s="1"/>
  <c r="BB707" i="2"/>
  <c r="R708" i="2"/>
  <c r="S708" i="2" s="1"/>
  <c r="BB708" i="2"/>
  <c r="R709" i="2"/>
  <c r="S709" i="2" s="1"/>
  <c r="BB709" i="2"/>
  <c r="R710" i="2"/>
  <c r="S710" i="2" s="1"/>
  <c r="BB710" i="2"/>
  <c r="R711" i="2"/>
  <c r="S711" i="2" s="1"/>
  <c r="BB711" i="2"/>
  <c r="R712" i="2"/>
  <c r="S712" i="2" s="1"/>
  <c r="BB712" i="2"/>
  <c r="R713" i="2"/>
  <c r="S713" i="2" s="1"/>
  <c r="AX726" i="2"/>
  <c r="AY706" i="2"/>
  <c r="AY710" i="2"/>
  <c r="AY711" i="2"/>
  <c r="AY712" i="2"/>
  <c r="AW718" i="2"/>
  <c r="AY715" i="2"/>
  <c r="BB715" i="2"/>
  <c r="AS719" i="2"/>
  <c r="AW719" i="2"/>
  <c r="AU719" i="2"/>
  <c r="AB719" i="2"/>
  <c r="AB727" i="2"/>
  <c r="AW727" i="2"/>
  <c r="AU727" i="2"/>
  <c r="AS727" i="2"/>
  <c r="R717" i="2"/>
  <c r="S717" i="2" s="1"/>
  <c r="BB717" i="2"/>
  <c r="R718" i="2"/>
  <c r="S718" i="2" s="1"/>
  <c r="BB718" i="2"/>
  <c r="R719" i="2"/>
  <c r="S719" i="2" s="1"/>
  <c r="AY717" i="2"/>
  <c r="AY718" i="2"/>
  <c r="AS723" i="2"/>
  <c r="AB723" i="2"/>
  <c r="AW723" i="2"/>
  <c r="AU723" i="2"/>
  <c r="AY724" i="2"/>
  <c r="BB724" i="2"/>
  <c r="R724" i="2"/>
  <c r="S724" i="2" s="1"/>
  <c r="AY728" i="2"/>
  <c r="AB729" i="2"/>
  <c r="AW729" i="2"/>
  <c r="AU729" i="2"/>
  <c r="AS729" i="2"/>
  <c r="AY720" i="2"/>
  <c r="AY721" i="2"/>
  <c r="BB721" i="2"/>
  <c r="AS724" i="2"/>
  <c r="AB724" i="2"/>
  <c r="AW724" i="2"/>
  <c r="AU724" i="2"/>
  <c r="R726" i="2"/>
  <c r="S726" i="2" s="1"/>
  <c r="BB725" i="2"/>
  <c r="AY725" i="2"/>
  <c r="R725" i="2"/>
  <c r="S725" i="2" s="1"/>
  <c r="AY727" i="2"/>
  <c r="AB728" i="2"/>
  <c r="AW728" i="2"/>
  <c r="AU728" i="2"/>
  <c r="AS728" i="2"/>
  <c r="R720" i="2"/>
  <c r="S720" i="2" s="1"/>
  <c r="AS720" i="2"/>
  <c r="BB720" i="2"/>
  <c r="AS721" i="2"/>
  <c r="AW721" i="2"/>
  <c r="AY722" i="2"/>
  <c r="BB722" i="2"/>
  <c r="R722" i="2"/>
  <c r="S722" i="2" s="1"/>
  <c r="AS725" i="2"/>
  <c r="AB725" i="2"/>
  <c r="AU725" i="2"/>
  <c r="AB730" i="2"/>
  <c r="AW730" i="2"/>
  <c r="AU730" i="2"/>
  <c r="AB732" i="2"/>
  <c r="AU732" i="2"/>
  <c r="AS732" i="2"/>
  <c r="AW732" i="2"/>
  <c r="AY726" i="2"/>
  <c r="AY730" i="2"/>
  <c r="G725" i="2"/>
  <c r="H725" i="2" s="1"/>
  <c r="I725" i="2" s="1"/>
  <c r="AB726" i="2"/>
  <c r="AU726" i="2"/>
  <c r="AS726" i="2"/>
  <c r="AY729" i="2"/>
  <c r="AB731" i="2"/>
  <c r="AW731" i="2"/>
  <c r="AU731" i="2"/>
  <c r="AB737" i="2"/>
  <c r="AW737" i="2"/>
  <c r="AU737" i="2"/>
  <c r="AS737" i="2"/>
  <c r="AB735" i="2"/>
  <c r="AW735" i="2"/>
  <c r="AU735" i="2"/>
  <c r="AB736" i="2"/>
  <c r="AW736" i="2"/>
  <c r="AU736" i="2"/>
  <c r="BB726" i="2"/>
  <c r="R727" i="2"/>
  <c r="S727" i="2" s="1"/>
  <c r="BB727" i="2"/>
  <c r="R728" i="2"/>
  <c r="S728" i="2" s="1"/>
  <c r="BB728" i="2"/>
  <c r="R729" i="2"/>
  <c r="S729" i="2" s="1"/>
  <c r="BB729" i="2"/>
  <c r="R730" i="2"/>
  <c r="S730" i="2" s="1"/>
  <c r="BB730" i="2"/>
  <c r="R731" i="2"/>
  <c r="S731" i="2" s="1"/>
  <c r="BB731" i="2"/>
  <c r="AB734" i="2"/>
  <c r="AW734" i="2"/>
  <c r="AU734" i="2"/>
  <c r="AS735" i="2"/>
  <c r="AS736" i="2"/>
  <c r="AY731" i="2"/>
  <c r="AB733" i="2"/>
  <c r="AW733" i="2"/>
  <c r="AU733" i="2"/>
  <c r="AS734" i="2"/>
  <c r="AB738" i="2"/>
  <c r="AW738" i="2"/>
  <c r="AU738" i="2"/>
  <c r="R732" i="2"/>
  <c r="S732" i="2" s="1"/>
  <c r="BB732" i="2"/>
  <c r="R733" i="2"/>
  <c r="S733" i="2" s="1"/>
  <c r="BB733" i="2"/>
  <c r="R734" i="2"/>
  <c r="S734" i="2" s="1"/>
  <c r="BB734" i="2"/>
  <c r="R735" i="2"/>
  <c r="S735" i="2" s="1"/>
  <c r="BB735" i="2"/>
  <c r="R736" i="2"/>
  <c r="S736" i="2" s="1"/>
  <c r="BB736" i="2"/>
  <c r="R737" i="2"/>
  <c r="S737" i="2" s="1"/>
  <c r="BB737" i="2"/>
  <c r="R738" i="2"/>
  <c r="S738" i="2" s="1"/>
  <c r="BB738" i="2"/>
  <c r="AY736" i="2"/>
  <c r="AY737" i="2"/>
  <c r="AY738" i="2"/>
  <c r="Z44" i="6" l="1"/>
  <c r="X45" i="6"/>
  <c r="AI35" i="4"/>
  <c r="AH36" i="4"/>
  <c r="AX4" i="2"/>
  <c r="AX5" i="2"/>
  <c r="AX3" i="2"/>
  <c r="BA3" i="2"/>
  <c r="BA4" i="2" s="1"/>
  <c r="BA5" i="2" s="1"/>
  <c r="BD74" i="2"/>
  <c r="AZ663" i="2"/>
  <c r="AZ32" i="2"/>
  <c r="AZ31" i="2"/>
  <c r="AZ431" i="2"/>
  <c r="AC35" i="2"/>
  <c r="AZ35" i="2"/>
  <c r="AZ667" i="2"/>
  <c r="AZ440" i="2"/>
  <c r="AZ652" i="2"/>
  <c r="AZ256" i="2"/>
  <c r="AZ396" i="2"/>
  <c r="AT536" i="2"/>
  <c r="AV195" i="2"/>
  <c r="AZ183" i="2"/>
  <c r="AZ195" i="2"/>
  <c r="AZ583" i="2"/>
  <c r="AZ548" i="2"/>
  <c r="AZ257" i="2"/>
  <c r="AT221" i="2"/>
  <c r="T187" i="2"/>
  <c r="U187" i="2" s="1"/>
  <c r="BD9" i="2"/>
  <c r="AZ56" i="2"/>
  <c r="T553" i="2"/>
  <c r="U553" i="2" s="1"/>
  <c r="AV325" i="2"/>
  <c r="AV244" i="2"/>
  <c r="AZ184" i="2"/>
  <c r="AZ393" i="2"/>
  <c r="AZ383" i="2"/>
  <c r="AZ251" i="2"/>
  <c r="T255" i="2"/>
  <c r="U255" i="2" s="1"/>
  <c r="BD14" i="2"/>
  <c r="AZ631" i="2"/>
  <c r="AV523" i="2"/>
  <c r="AT213" i="2"/>
  <c r="AZ618" i="2"/>
  <c r="W522" i="2"/>
  <c r="X522" i="2" s="1"/>
  <c r="W530" i="2"/>
  <c r="X530" i="2" s="1"/>
  <c r="AT516" i="2"/>
  <c r="W513" i="2"/>
  <c r="T576" i="2"/>
  <c r="U576" i="2" s="1"/>
  <c r="AZ547" i="2"/>
  <c r="AT510" i="2"/>
  <c r="AZ468" i="2"/>
  <c r="AV316" i="2"/>
  <c r="W42" i="2"/>
  <c r="X42" i="2" s="1"/>
  <c r="AZ661" i="2"/>
  <c r="AZ657" i="2"/>
  <c r="AT683" i="2"/>
  <c r="AC670" i="2"/>
  <c r="AZ648" i="2"/>
  <c r="AT615" i="2"/>
  <c r="W587" i="2"/>
  <c r="X587" i="2" s="1"/>
  <c r="W562" i="2"/>
  <c r="AC563" i="2"/>
  <c r="AZ439" i="2"/>
  <c r="AZ435" i="2"/>
  <c r="AZ432" i="2"/>
  <c r="AZ413" i="2"/>
  <c r="AZ309" i="2"/>
  <c r="AZ260" i="2"/>
  <c r="AZ269" i="2"/>
  <c r="AT195" i="2"/>
  <c r="T135" i="2"/>
  <c r="U135" i="2" s="1"/>
  <c r="AT80" i="2"/>
  <c r="T734" i="2"/>
  <c r="U734" i="2" s="1"/>
  <c r="W628" i="2"/>
  <c r="X628" i="2" s="1"/>
  <c r="W161" i="2"/>
  <c r="X161" i="2" s="1"/>
  <c r="AZ718" i="2"/>
  <c r="AT730" i="2"/>
  <c r="AC726" i="2"/>
  <c r="AT723" i="2"/>
  <c r="AT694" i="2"/>
  <c r="W668" i="2"/>
  <c r="X668" i="2" s="1"/>
  <c r="AC671" i="2"/>
  <c r="AZ635" i="2"/>
  <c r="AC623" i="2"/>
  <c r="AZ591" i="2"/>
  <c r="W573" i="2"/>
  <c r="AT565" i="2"/>
  <c r="AZ514" i="2"/>
  <c r="AV510" i="2"/>
  <c r="W473" i="2"/>
  <c r="X473" i="2" s="1"/>
  <c r="AZ423" i="2"/>
  <c r="AZ455" i="2"/>
  <c r="AT455" i="2"/>
  <c r="AV455" i="2"/>
  <c r="AZ409" i="2"/>
  <c r="T425" i="2"/>
  <c r="U425" i="2" s="1"/>
  <c r="AZ403" i="2"/>
  <c r="AV369" i="2"/>
  <c r="AZ272" i="2"/>
  <c r="AC284" i="2"/>
  <c r="T209" i="2"/>
  <c r="U209" i="2" s="1"/>
  <c r="W135" i="2"/>
  <c r="AZ116" i="2"/>
  <c r="T126" i="2"/>
  <c r="U126" i="2" s="1"/>
  <c r="AZ76" i="2"/>
  <c r="AZ69" i="2"/>
  <c r="AC561" i="2"/>
  <c r="T433" i="2"/>
  <c r="U433" i="2" s="1"/>
  <c r="AZ722" i="2"/>
  <c r="AZ711" i="2"/>
  <c r="W713" i="2"/>
  <c r="X713" i="2" s="1"/>
  <c r="AT707" i="2"/>
  <c r="W671" i="2"/>
  <c r="X671" i="2" s="1"/>
  <c r="AZ595" i="2"/>
  <c r="AZ576" i="2"/>
  <c r="AC591" i="2"/>
  <c r="W545" i="2"/>
  <c r="AV539" i="2"/>
  <c r="W591" i="2"/>
  <c r="AT567" i="2"/>
  <c r="T554" i="2"/>
  <c r="U554" i="2" s="1"/>
  <c r="AZ550" i="2"/>
  <c r="W558" i="2"/>
  <c r="W535" i="2"/>
  <c r="X535" i="2" s="1"/>
  <c r="AZ405" i="2"/>
  <c r="AZ427" i="2"/>
  <c r="AZ446" i="2"/>
  <c r="AZ402" i="2"/>
  <c r="AZ426" i="2"/>
  <c r="AZ418" i="2"/>
  <c r="AZ385" i="2"/>
  <c r="AZ388" i="2"/>
  <c r="AV341" i="2"/>
  <c r="AZ328" i="2"/>
  <c r="AC394" i="2"/>
  <c r="AZ265" i="2"/>
  <c r="AV172" i="2"/>
  <c r="W148" i="2"/>
  <c r="X148" i="2" s="1"/>
  <c r="T114" i="2"/>
  <c r="U114" i="2" s="1"/>
  <c r="W106" i="2"/>
  <c r="X106" i="2" s="1"/>
  <c r="T208" i="2"/>
  <c r="U208" i="2" s="1"/>
  <c r="AC257" i="2"/>
  <c r="W116" i="2"/>
  <c r="X116" i="2" s="1"/>
  <c r="W553" i="2"/>
  <c r="AV730" i="2"/>
  <c r="AC712" i="2"/>
  <c r="AC697" i="2"/>
  <c r="AV696" i="2"/>
  <c r="T639" i="2"/>
  <c r="U639" i="2" s="1"/>
  <c r="AV648" i="2"/>
  <c r="AZ656" i="2"/>
  <c r="AZ643" i="2"/>
  <c r="W549" i="2"/>
  <c r="X549" i="2" s="1"/>
  <c r="AC568" i="2"/>
  <c r="AV570" i="2"/>
  <c r="AC548" i="2"/>
  <c r="AZ516" i="2"/>
  <c r="AC553" i="2"/>
  <c r="AT552" i="2"/>
  <c r="AT509" i="2"/>
  <c r="AZ412" i="2"/>
  <c r="AZ400" i="2"/>
  <c r="AZ391" i="2"/>
  <c r="AZ268" i="2"/>
  <c r="AZ401" i="2"/>
  <c r="AT290" i="2"/>
  <c r="T205" i="2"/>
  <c r="U205" i="2" s="1"/>
  <c r="AC312" i="2"/>
  <c r="AT231" i="2"/>
  <c r="AT198" i="2"/>
  <c r="W206" i="2"/>
  <c r="AV158" i="2"/>
  <c r="W156" i="2"/>
  <c r="X156" i="2" s="1"/>
  <c r="T156" i="2"/>
  <c r="U156" i="2" s="1"/>
  <c r="T163" i="2"/>
  <c r="U163" i="2" s="1"/>
  <c r="AZ180" i="2"/>
  <c r="AC83" i="2"/>
  <c r="AT70" i="2"/>
  <c r="AV156" i="2"/>
  <c r="AV251" i="2"/>
  <c r="AZ737" i="2"/>
  <c r="AZ735" i="2"/>
  <c r="AZ669" i="2"/>
  <c r="AZ665" i="2"/>
  <c r="AV689" i="2"/>
  <c r="T685" i="2"/>
  <c r="U685" i="2" s="1"/>
  <c r="AT666" i="2"/>
  <c r="AZ617" i="2"/>
  <c r="W629" i="2"/>
  <c r="X629" i="2" s="1"/>
  <c r="T624" i="2"/>
  <c r="U624" i="2" s="1"/>
  <c r="AZ568" i="2"/>
  <c r="AV522" i="2"/>
  <c r="W494" i="2"/>
  <c r="AZ517" i="2"/>
  <c r="AZ442" i="2"/>
  <c r="AZ394" i="2"/>
  <c r="AZ397" i="2"/>
  <c r="AZ386" i="2"/>
  <c r="AZ390" i="2"/>
  <c r="AV353" i="2"/>
  <c r="AC424" i="2"/>
  <c r="AT363" i="2"/>
  <c r="AC316" i="2"/>
  <c r="AZ273" i="2"/>
  <c r="AT279" i="2"/>
  <c r="AZ185" i="2"/>
  <c r="T274" i="2"/>
  <c r="U274" i="2" s="1"/>
  <c r="AC197" i="2"/>
  <c r="AZ181" i="2"/>
  <c r="AV211" i="2"/>
  <c r="AT183" i="2"/>
  <c r="AT190" i="2"/>
  <c r="AV75" i="2"/>
  <c r="AC39" i="2"/>
  <c r="AZ632" i="2"/>
  <c r="AZ141" i="2"/>
  <c r="AZ81" i="2"/>
  <c r="AT735" i="2"/>
  <c r="W672" i="2"/>
  <c r="X672" i="2" s="1"/>
  <c r="AV631" i="2"/>
  <c r="AV626" i="2"/>
  <c r="AZ585" i="2"/>
  <c r="AZ542" i="2"/>
  <c r="AV536" i="2"/>
  <c r="AZ504" i="2"/>
  <c r="T498" i="2"/>
  <c r="U498" i="2" s="1"/>
  <c r="T449" i="2"/>
  <c r="U449" i="2" s="1"/>
  <c r="AV477" i="2"/>
  <c r="AZ381" i="2"/>
  <c r="AZ389" i="2"/>
  <c r="AZ351" i="2"/>
  <c r="AT390" i="2"/>
  <c r="AZ384" i="2"/>
  <c r="AZ264" i="2"/>
  <c r="AV310" i="2"/>
  <c r="AZ193" i="2"/>
  <c r="T190" i="2"/>
  <c r="U190" i="2" s="1"/>
  <c r="AZ197" i="2"/>
  <c r="AV320" i="2"/>
  <c r="AC41" i="2"/>
  <c r="AC33" i="2"/>
  <c r="AZ84" i="2"/>
  <c r="AV672" i="2"/>
  <c r="AT129" i="2"/>
  <c r="T719" i="2"/>
  <c r="U719" i="2" s="1"/>
  <c r="AC696" i="2"/>
  <c r="AV692" i="2"/>
  <c r="W677" i="2"/>
  <c r="W650" i="2"/>
  <c r="X650" i="2" s="1"/>
  <c r="AZ597" i="2"/>
  <c r="W623" i="2"/>
  <c r="T629" i="2"/>
  <c r="U629" i="2" s="1"/>
  <c r="AZ577" i="2"/>
  <c r="AC605" i="2"/>
  <c r="W583" i="2"/>
  <c r="X583" i="2" s="1"/>
  <c r="W581" i="2"/>
  <c r="T562" i="2"/>
  <c r="U562" i="2" s="1"/>
  <c r="AC610" i="2"/>
  <c r="AV554" i="2"/>
  <c r="AZ507" i="2"/>
  <c r="T487" i="2"/>
  <c r="U487" i="2" s="1"/>
  <c r="AT524" i="2"/>
  <c r="T448" i="2"/>
  <c r="U448" i="2" s="1"/>
  <c r="T313" i="2"/>
  <c r="U313" i="2" s="1"/>
  <c r="AC346" i="2"/>
  <c r="AT331" i="2"/>
  <c r="AT332" i="2"/>
  <c r="AV288" i="2"/>
  <c r="AZ284" i="2"/>
  <c r="AV290" i="2"/>
  <c r="W144" i="2"/>
  <c r="AT114" i="2"/>
  <c r="AV47" i="2"/>
  <c r="X573" i="2"/>
  <c r="X545" i="2"/>
  <c r="X591" i="2"/>
  <c r="X558" i="2"/>
  <c r="X494" i="2"/>
  <c r="X677" i="2"/>
  <c r="X623" i="2"/>
  <c r="X581" i="2"/>
  <c r="X562" i="2"/>
  <c r="X553" i="2"/>
  <c r="X513" i="2"/>
  <c r="AX728" i="2"/>
  <c r="AC738" i="2"/>
  <c r="AV717" i="2"/>
  <c r="AV720" i="2"/>
  <c r="BD670" i="2"/>
  <c r="AX679" i="2"/>
  <c r="AZ684" i="2"/>
  <c r="AV679" i="2"/>
  <c r="BD607" i="2"/>
  <c r="AT632" i="2"/>
  <c r="W660" i="2"/>
  <c r="AC585" i="2"/>
  <c r="AV595" i="2"/>
  <c r="AX559" i="2"/>
  <c r="AC542" i="2"/>
  <c r="AC579" i="2"/>
  <c r="AZ503" i="2"/>
  <c r="AV521" i="2"/>
  <c r="AT491" i="2"/>
  <c r="AV502" i="2"/>
  <c r="AV533" i="2"/>
  <c r="T442" i="2"/>
  <c r="U442" i="2" s="1"/>
  <c r="W442" i="2"/>
  <c r="T415" i="2"/>
  <c r="U415" i="2" s="1"/>
  <c r="AC443" i="2"/>
  <c r="W420" i="2"/>
  <c r="AV123" i="2"/>
  <c r="AV122" i="2"/>
  <c r="W104" i="2"/>
  <c r="T104" i="2"/>
  <c r="U104" i="2" s="1"/>
  <c r="BD145" i="2"/>
  <c r="AX13" i="2"/>
  <c r="AZ41" i="2"/>
  <c r="AC91" i="2"/>
  <c r="AC87" i="2"/>
  <c r="BD737" i="2"/>
  <c r="BD727" i="2"/>
  <c r="AZ726" i="2"/>
  <c r="BD720" i="2"/>
  <c r="BD717" i="2"/>
  <c r="BD715" i="2"/>
  <c r="BD710" i="2"/>
  <c r="AZ716" i="2"/>
  <c r="W730" i="2"/>
  <c r="X730" i="2" s="1"/>
  <c r="T730" i="2"/>
  <c r="U730" i="2" s="1"/>
  <c r="AV737" i="2"/>
  <c r="AC734" i="2"/>
  <c r="AX697" i="2"/>
  <c r="T726" i="2"/>
  <c r="U726" i="2" s="1"/>
  <c r="AZ693" i="2"/>
  <c r="AX686" i="2"/>
  <c r="W706" i="2"/>
  <c r="T706" i="2"/>
  <c r="U706" i="2" s="1"/>
  <c r="BD674" i="2"/>
  <c r="AV719" i="2"/>
  <c r="AT718" i="2"/>
  <c r="AX691" i="2"/>
  <c r="W712" i="2"/>
  <c r="X712" i="2" s="1"/>
  <c r="AV721" i="2"/>
  <c r="AT721" i="2"/>
  <c r="AX684" i="2"/>
  <c r="AV706" i="2"/>
  <c r="AX681" i="2"/>
  <c r="W710" i="2"/>
  <c r="X710" i="2" s="1"/>
  <c r="AC707" i="2"/>
  <c r="BD672" i="2"/>
  <c r="BD668" i="2"/>
  <c r="BD666" i="2"/>
  <c r="AC708" i="2"/>
  <c r="AX680" i="2"/>
  <c r="AX663" i="2"/>
  <c r="AZ690" i="2"/>
  <c r="AZ677" i="2"/>
  <c r="AC700" i="2"/>
  <c r="AZ682" i="2"/>
  <c r="AV703" i="2"/>
  <c r="AV704" i="2"/>
  <c r="AC699" i="2"/>
  <c r="AZ671" i="2"/>
  <c r="AT693" i="2"/>
  <c r="AZ660" i="2"/>
  <c r="AZ658" i="2"/>
  <c r="AZ681" i="2"/>
  <c r="AX662" i="2"/>
  <c r="AC685" i="2"/>
  <c r="BD639" i="2"/>
  <c r="AT690" i="2"/>
  <c r="AZ683" i="2"/>
  <c r="AT689" i="2"/>
  <c r="AZ646" i="2"/>
  <c r="AC688" i="2"/>
  <c r="AV685" i="2"/>
  <c r="AZ673" i="2"/>
  <c r="AX652" i="2"/>
  <c r="BD646" i="2"/>
  <c r="AT670" i="2"/>
  <c r="BD628" i="2"/>
  <c r="BD620" i="2"/>
  <c r="AV684" i="2"/>
  <c r="AC676" i="2"/>
  <c r="T663" i="2"/>
  <c r="U663" i="2" s="1"/>
  <c r="W663" i="2"/>
  <c r="AT673" i="2"/>
  <c r="AT671" i="2"/>
  <c r="AZ633" i="2"/>
  <c r="AZ629" i="2"/>
  <c r="AT672" i="2"/>
  <c r="AX639" i="2"/>
  <c r="T650" i="2"/>
  <c r="U650" i="2" s="1"/>
  <c r="AZ615" i="2"/>
  <c r="AZ607" i="2"/>
  <c r="AC663" i="2"/>
  <c r="AV645" i="2"/>
  <c r="AZ612" i="2"/>
  <c r="W636" i="2"/>
  <c r="T636" i="2"/>
  <c r="U636" i="2" s="1"/>
  <c r="AC664" i="2"/>
  <c r="AX628" i="2"/>
  <c r="AZ639" i="2"/>
  <c r="AV653" i="2"/>
  <c r="AC660" i="2"/>
  <c r="AX631" i="2"/>
  <c r="AC634" i="2"/>
  <c r="AZ623" i="2"/>
  <c r="AC646" i="2"/>
  <c r="AV638" i="2"/>
  <c r="AT638" i="2"/>
  <c r="AC658" i="2"/>
  <c r="W648" i="2"/>
  <c r="T648" i="2"/>
  <c r="U648" i="2" s="1"/>
  <c r="T627" i="2"/>
  <c r="U627" i="2" s="1"/>
  <c r="W627" i="2"/>
  <c r="BD624" i="2"/>
  <c r="AC639" i="2"/>
  <c r="AV632" i="2"/>
  <c r="AV636" i="2"/>
  <c r="AV629" i="2"/>
  <c r="AC619" i="2"/>
  <c r="AX588" i="2"/>
  <c r="AX592" i="2"/>
  <c r="T611" i="2"/>
  <c r="U611" i="2" s="1"/>
  <c r="W611" i="2"/>
  <c r="AV635" i="2"/>
  <c r="AT635" i="2"/>
  <c r="AZ614" i="2"/>
  <c r="BD579" i="2"/>
  <c r="AT618" i="2"/>
  <c r="AC627" i="2"/>
  <c r="AC644" i="2"/>
  <c r="AZ556" i="2"/>
  <c r="AZ543" i="2"/>
  <c r="AZ584" i="2"/>
  <c r="AZ613" i="2"/>
  <c r="AX583" i="2"/>
  <c r="AC604" i="2"/>
  <c r="T589" i="2"/>
  <c r="U589" i="2" s="1"/>
  <c r="W589" i="2"/>
  <c r="AZ558" i="2"/>
  <c r="BD550" i="2"/>
  <c r="AT599" i="2"/>
  <c r="AC596" i="2"/>
  <c r="T590" i="2"/>
  <c r="U590" i="2" s="1"/>
  <c r="W590" i="2"/>
  <c r="AV589" i="2"/>
  <c r="AT589" i="2"/>
  <c r="AV569" i="2"/>
  <c r="AT597" i="2"/>
  <c r="AZ564" i="2"/>
  <c r="AC575" i="2"/>
  <c r="AX537" i="2"/>
  <c r="AZ535" i="2"/>
  <c r="BD531" i="2"/>
  <c r="AZ512" i="2"/>
  <c r="AV578" i="2"/>
  <c r="AV572" i="2"/>
  <c r="AT572" i="2"/>
  <c r="BD580" i="2"/>
  <c r="AC603" i="2"/>
  <c r="W578" i="2"/>
  <c r="W567" i="2"/>
  <c r="T567" i="2"/>
  <c r="U567" i="2" s="1"/>
  <c r="AT590" i="2"/>
  <c r="AC582" i="2"/>
  <c r="AZ549" i="2"/>
  <c r="AV574" i="2"/>
  <c r="BD539" i="2"/>
  <c r="T548" i="2"/>
  <c r="U548" i="2" s="1"/>
  <c r="W548" i="2"/>
  <c r="AC540" i="2"/>
  <c r="AV607" i="2"/>
  <c r="AC550" i="2"/>
  <c r="AC588" i="2"/>
  <c r="AT561" i="2"/>
  <c r="T561" i="2"/>
  <c r="U561" i="2" s="1"/>
  <c r="AT555" i="2"/>
  <c r="T581" i="2"/>
  <c r="U581" i="2" s="1"/>
  <c r="AV552" i="2"/>
  <c r="AX527" i="2"/>
  <c r="T539" i="2"/>
  <c r="U539" i="2" s="1"/>
  <c r="W539" i="2"/>
  <c r="T522" i="2"/>
  <c r="U522" i="2" s="1"/>
  <c r="T514" i="2"/>
  <c r="U514" i="2" s="1"/>
  <c r="AX524" i="2"/>
  <c r="AC577" i="2"/>
  <c r="AT564" i="2"/>
  <c r="AV556" i="2"/>
  <c r="AC523" i="2"/>
  <c r="AV584" i="2"/>
  <c r="AC516" i="2"/>
  <c r="AZ481" i="2"/>
  <c r="AC509" i="2"/>
  <c r="AZ467" i="2"/>
  <c r="AX518" i="2"/>
  <c r="AC528" i="2"/>
  <c r="W504" i="2"/>
  <c r="T504" i="2"/>
  <c r="U504" i="2" s="1"/>
  <c r="AV544" i="2"/>
  <c r="BD460" i="2"/>
  <c r="T535" i="2"/>
  <c r="U535" i="2" s="1"/>
  <c r="T558" i="2"/>
  <c r="U558" i="2" s="1"/>
  <c r="AC537" i="2"/>
  <c r="AV535" i="2"/>
  <c r="AX505" i="2"/>
  <c r="AZ502" i="2"/>
  <c r="AZ511" i="2"/>
  <c r="W510" i="2"/>
  <c r="T510" i="2"/>
  <c r="U510" i="2" s="1"/>
  <c r="T483" i="2"/>
  <c r="U483" i="2" s="1"/>
  <c r="W483" i="2"/>
  <c r="AC529" i="2"/>
  <c r="W524" i="2"/>
  <c r="T524" i="2"/>
  <c r="U524" i="2" s="1"/>
  <c r="AX484" i="2"/>
  <c r="T515" i="2"/>
  <c r="U515" i="2" s="1"/>
  <c r="W515" i="2"/>
  <c r="T507" i="2"/>
  <c r="U507" i="2" s="1"/>
  <c r="W507" i="2"/>
  <c r="T485" i="2"/>
  <c r="U485" i="2" s="1"/>
  <c r="W485" i="2"/>
  <c r="AV519" i="2"/>
  <c r="AV505" i="2"/>
  <c r="AC501" i="2"/>
  <c r="AX457" i="2"/>
  <c r="AC502" i="2"/>
  <c r="AC495" i="2"/>
  <c r="AX459" i="2"/>
  <c r="AT484" i="2"/>
  <c r="BD426" i="2"/>
  <c r="BD480" i="2"/>
  <c r="AZ451" i="2"/>
  <c r="T477" i="2"/>
  <c r="U477" i="2" s="1"/>
  <c r="W477" i="2"/>
  <c r="T469" i="2"/>
  <c r="U469" i="2" s="1"/>
  <c r="W469" i="2"/>
  <c r="AV514" i="2"/>
  <c r="AT514" i="2"/>
  <c r="AT485" i="2"/>
  <c r="AX465" i="2"/>
  <c r="AX479" i="2"/>
  <c r="AV490" i="2"/>
  <c r="AT490" i="2"/>
  <c r="BD444" i="2"/>
  <c r="AV451" i="2"/>
  <c r="BD400" i="2"/>
  <c r="AC504" i="2"/>
  <c r="AT476" i="2"/>
  <c r="AV467" i="2"/>
  <c r="AT452" i="2"/>
  <c r="BD405" i="2"/>
  <c r="W451" i="2"/>
  <c r="BD409" i="2"/>
  <c r="AT430" i="2"/>
  <c r="AC474" i="2"/>
  <c r="AV460" i="2"/>
  <c r="AT458" i="2"/>
  <c r="W425" i="2"/>
  <c r="AT496" i="2"/>
  <c r="AV466" i="2"/>
  <c r="AX425" i="2"/>
  <c r="BD418" i="2"/>
  <c r="BD412" i="2"/>
  <c r="AC507" i="2"/>
  <c r="AV479" i="2"/>
  <c r="T471" i="2"/>
  <c r="U471" i="2" s="1"/>
  <c r="W471" i="2"/>
  <c r="W427" i="2"/>
  <c r="T427" i="2"/>
  <c r="U427" i="2" s="1"/>
  <c r="T379" i="2"/>
  <c r="U379" i="2" s="1"/>
  <c r="AV416" i="2"/>
  <c r="AV407" i="2"/>
  <c r="AV406" i="2"/>
  <c r="AZ370" i="2"/>
  <c r="AZ361" i="2"/>
  <c r="AC433" i="2"/>
  <c r="AC432" i="2"/>
  <c r="BD389" i="2"/>
  <c r="T447" i="2"/>
  <c r="U447" i="2" s="1"/>
  <c r="AV461" i="2"/>
  <c r="BD352" i="2"/>
  <c r="AT407" i="2"/>
  <c r="AT387" i="2"/>
  <c r="AT417" i="2"/>
  <c r="AT416" i="2"/>
  <c r="AT415" i="2"/>
  <c r="AX352" i="2"/>
  <c r="AT426" i="2"/>
  <c r="T317" i="2"/>
  <c r="U317" i="2" s="1"/>
  <c r="AT360" i="2"/>
  <c r="AX313" i="2"/>
  <c r="AZ342" i="2"/>
  <c r="AX297" i="2"/>
  <c r="AZ326" i="2"/>
  <c r="AZ235" i="2"/>
  <c r="AX312" i="2"/>
  <c r="AZ338" i="2"/>
  <c r="AZ330" i="2"/>
  <c r="AT364" i="2"/>
  <c r="AZ226" i="2"/>
  <c r="W316" i="2"/>
  <c r="BD216" i="2"/>
  <c r="W241" i="2"/>
  <c r="T241" i="2"/>
  <c r="U241" i="2" s="1"/>
  <c r="W240" i="2"/>
  <c r="T240" i="2"/>
  <c r="U240" i="2" s="1"/>
  <c r="AC309" i="2"/>
  <c r="AC308" i="2"/>
  <c r="AC304" i="2"/>
  <c r="BD237" i="2"/>
  <c r="AZ214" i="2"/>
  <c r="AV277" i="2"/>
  <c r="AZ155" i="2"/>
  <c r="AX210" i="2"/>
  <c r="AV270" i="2"/>
  <c r="W255" i="2"/>
  <c r="T196" i="2"/>
  <c r="U196" i="2" s="1"/>
  <c r="W196" i="2"/>
  <c r="W236" i="2"/>
  <c r="AT255" i="2"/>
  <c r="AZ126" i="2"/>
  <c r="AX126" i="2"/>
  <c r="BD63" i="2"/>
  <c r="W84" i="2"/>
  <c r="T84" i="2"/>
  <c r="U84" i="2" s="1"/>
  <c r="W76" i="2"/>
  <c r="T76" i="2"/>
  <c r="U76" i="2" s="1"/>
  <c r="T68" i="2"/>
  <c r="U68" i="2" s="1"/>
  <c r="W68" i="2"/>
  <c r="W51" i="2"/>
  <c r="T51" i="2"/>
  <c r="U51" i="2" s="1"/>
  <c r="W50" i="2"/>
  <c r="T50" i="2"/>
  <c r="U50" i="2" s="1"/>
  <c r="BD164" i="2"/>
  <c r="BD146" i="2"/>
  <c r="BD131" i="2"/>
  <c r="BD177" i="2"/>
  <c r="BD185" i="2"/>
  <c r="BD236" i="2"/>
  <c r="BD161" i="2"/>
  <c r="BD271" i="2"/>
  <c r="BD184" i="2"/>
  <c r="BD235" i="2"/>
  <c r="BD261" i="2"/>
  <c r="BD240" i="2"/>
  <c r="BD308" i="2"/>
  <c r="BD340" i="2"/>
  <c r="BD335" i="2"/>
  <c r="BD362" i="2"/>
  <c r="BD391" i="2"/>
  <c r="BD408" i="2"/>
  <c r="BD407" i="2"/>
  <c r="BD436" i="2"/>
  <c r="BD413" i="2"/>
  <c r="BD462" i="2"/>
  <c r="BD479" i="2"/>
  <c r="BD493" i="2"/>
  <c r="BD481" i="2"/>
  <c r="BD517" i="2"/>
  <c r="BD521" i="2"/>
  <c r="BD556" i="2"/>
  <c r="BD552" i="2"/>
  <c r="BD587" i="2"/>
  <c r="BD614" i="2"/>
  <c r="BD621" i="2"/>
  <c r="BD645" i="2"/>
  <c r="BD696" i="2"/>
  <c r="BD686" i="2"/>
  <c r="BD698" i="2"/>
  <c r="AT152" i="2"/>
  <c r="AX76" i="2"/>
  <c r="AZ104" i="2"/>
  <c r="AZ105" i="2"/>
  <c r="AV185" i="2"/>
  <c r="AX114" i="2"/>
  <c r="AV52" i="2"/>
  <c r="AX11" i="2"/>
  <c r="AZ40" i="2"/>
  <c r="AC113" i="2"/>
  <c r="AZ37" i="2"/>
  <c r="T737" i="2"/>
  <c r="U737" i="2" s="1"/>
  <c r="W737" i="2"/>
  <c r="X737" i="2" s="1"/>
  <c r="AX710" i="2"/>
  <c r="AV728" i="2"/>
  <c r="AT731" i="2"/>
  <c r="AC725" i="2"/>
  <c r="T709" i="2"/>
  <c r="U709" i="2" s="1"/>
  <c r="W709" i="2"/>
  <c r="AC711" i="2"/>
  <c r="T693" i="2"/>
  <c r="U693" i="2" s="1"/>
  <c r="W693" i="2"/>
  <c r="AV701" i="2"/>
  <c r="AV699" i="2"/>
  <c r="AC698" i="2"/>
  <c r="AC654" i="2"/>
  <c r="AZ620" i="2"/>
  <c r="W653" i="2"/>
  <c r="T653" i="2"/>
  <c r="U653" i="2" s="1"/>
  <c r="AT636" i="2"/>
  <c r="AZ601" i="2"/>
  <c r="AC625" i="2"/>
  <c r="AZ590" i="2"/>
  <c r="W576" i="2"/>
  <c r="AZ552" i="2"/>
  <c r="W570" i="2"/>
  <c r="W518" i="2"/>
  <c r="T518" i="2"/>
  <c r="U518" i="2" s="1"/>
  <c r="T517" i="2"/>
  <c r="U517" i="2" s="1"/>
  <c r="AV545" i="2"/>
  <c r="T512" i="2"/>
  <c r="U512" i="2" s="1"/>
  <c r="W512" i="2"/>
  <c r="AT556" i="2"/>
  <c r="BD475" i="2"/>
  <c r="AV518" i="2"/>
  <c r="AT535" i="2"/>
  <c r="AC551" i="2"/>
  <c r="AT497" i="2"/>
  <c r="W458" i="2"/>
  <c r="T458" i="2"/>
  <c r="U458" i="2" s="1"/>
  <c r="BD448" i="2"/>
  <c r="AT498" i="2"/>
  <c r="AV470" i="2"/>
  <c r="W413" i="2"/>
  <c r="T413" i="2"/>
  <c r="U413" i="2" s="1"/>
  <c r="W412" i="2"/>
  <c r="T412" i="2"/>
  <c r="U412" i="2" s="1"/>
  <c r="BD334" i="2"/>
  <c r="AX198" i="2"/>
  <c r="AV266" i="2"/>
  <c r="AV247" i="2"/>
  <c r="AZ98" i="2"/>
  <c r="AZ736" i="2"/>
  <c r="BD734" i="2"/>
  <c r="AX736" i="2"/>
  <c r="AZ727" i="2"/>
  <c r="AX724" i="2"/>
  <c r="BD724" i="2"/>
  <c r="AZ717" i="2"/>
  <c r="AX727" i="2"/>
  <c r="AX719" i="2"/>
  <c r="AZ710" i="2"/>
  <c r="BD707" i="2"/>
  <c r="AX722" i="2"/>
  <c r="T735" i="2"/>
  <c r="U735" i="2" s="1"/>
  <c r="W735" i="2"/>
  <c r="X735" i="2" s="1"/>
  <c r="BD703" i="2"/>
  <c r="AX715" i="2"/>
  <c r="AZ713" i="2"/>
  <c r="AT738" i="2"/>
  <c r="W728" i="2"/>
  <c r="X728" i="2" s="1"/>
  <c r="T728" i="2"/>
  <c r="U728" i="2" s="1"/>
  <c r="AX702" i="2"/>
  <c r="W726" i="2"/>
  <c r="X726" i="2" s="1"/>
  <c r="AC729" i="2"/>
  <c r="AX698" i="2"/>
  <c r="W722" i="2"/>
  <c r="X722" i="2" s="1"/>
  <c r="AC715" i="2"/>
  <c r="T715" i="2"/>
  <c r="U715" i="2" s="1"/>
  <c r="BD679" i="2"/>
  <c r="W703" i="2"/>
  <c r="T703" i="2"/>
  <c r="U703" i="2" s="1"/>
  <c r="AT712" i="2"/>
  <c r="W718" i="2"/>
  <c r="X718" i="2" s="1"/>
  <c r="AC720" i="2"/>
  <c r="T712" i="2"/>
  <c r="U712" i="2" s="1"/>
  <c r="AX676" i="2"/>
  <c r="AZ702" i="2"/>
  <c r="AC713" i="2"/>
  <c r="AZ668" i="2"/>
  <c r="AZ664" i="2"/>
  <c r="AV710" i="2"/>
  <c r="T710" i="2"/>
  <c r="U710" i="2" s="1"/>
  <c r="W695" i="2"/>
  <c r="T695" i="2"/>
  <c r="U695" i="2" s="1"/>
  <c r="BD663" i="2"/>
  <c r="AX673" i="2"/>
  <c r="AT695" i="2"/>
  <c r="AT699" i="2"/>
  <c r="AZ662" i="2"/>
  <c r="AZ689" i="2"/>
  <c r="AZ687" i="2"/>
  <c r="AZ651" i="2"/>
  <c r="AV683" i="2"/>
  <c r="AC691" i="2"/>
  <c r="AZ674" i="2"/>
  <c r="W683" i="2"/>
  <c r="T683" i="2"/>
  <c r="U683" i="2" s="1"/>
  <c r="AT680" i="2"/>
  <c r="BD647" i="2"/>
  <c r="BD644" i="2"/>
  <c r="AV666" i="2"/>
  <c r="AC689" i="2"/>
  <c r="AV687" i="2"/>
  <c r="AC681" i="2"/>
  <c r="AZ642" i="2"/>
  <c r="AZ634" i="2"/>
  <c r="AT674" i="2"/>
  <c r="T669" i="2"/>
  <c r="U669" i="2" s="1"/>
  <c r="W669" i="2"/>
  <c r="AZ636" i="2"/>
  <c r="T657" i="2"/>
  <c r="U657" i="2" s="1"/>
  <c r="W657" i="2"/>
  <c r="T649" i="2"/>
  <c r="U649" i="2" s="1"/>
  <c r="W649" i="2"/>
  <c r="AX633" i="2"/>
  <c r="AX648" i="2"/>
  <c r="AV673" i="2"/>
  <c r="W667" i="2"/>
  <c r="AX646" i="2"/>
  <c r="AV671" i="2"/>
  <c r="AC668" i="2"/>
  <c r="AC655" i="2"/>
  <c r="AT663" i="2"/>
  <c r="AX640" i="2"/>
  <c r="AV664" i="2"/>
  <c r="AC657" i="2"/>
  <c r="BD604" i="2"/>
  <c r="AT659" i="2"/>
  <c r="T655" i="2"/>
  <c r="U655" i="2" s="1"/>
  <c r="AC661" i="2"/>
  <c r="AT665" i="2"/>
  <c r="AX619" i="2"/>
  <c r="AT656" i="2"/>
  <c r="AV633" i="2"/>
  <c r="AZ603" i="2"/>
  <c r="BD619" i="2"/>
  <c r="AZ587" i="2"/>
  <c r="W652" i="2"/>
  <c r="AX611" i="2"/>
  <c r="AT643" i="2"/>
  <c r="AT630" i="2"/>
  <c r="W635" i="2"/>
  <c r="AZ626" i="2"/>
  <c r="AC617" i="2"/>
  <c r="AC621" i="2"/>
  <c r="BD578" i="2"/>
  <c r="AZ579" i="2"/>
  <c r="AT624" i="2"/>
  <c r="AV613" i="2"/>
  <c r="W608" i="2"/>
  <c r="T608" i="2"/>
  <c r="U608" i="2" s="1"/>
  <c r="BD575" i="2"/>
  <c r="W600" i="2"/>
  <c r="T600" i="2"/>
  <c r="U600" i="2" s="1"/>
  <c r="AT622" i="2"/>
  <c r="AT641" i="2"/>
  <c r="AX593" i="2"/>
  <c r="AV618" i="2"/>
  <c r="AT629" i="2"/>
  <c r="AT614" i="2"/>
  <c r="W596" i="2"/>
  <c r="T596" i="2"/>
  <c r="U596" i="2" s="1"/>
  <c r="AC647" i="2"/>
  <c r="AZ565" i="2"/>
  <c r="AT609" i="2"/>
  <c r="AT625" i="2"/>
  <c r="T579" i="2"/>
  <c r="U579" i="2" s="1"/>
  <c r="W579" i="2"/>
  <c r="AV599" i="2"/>
  <c r="AV596" i="2"/>
  <c r="BD561" i="2"/>
  <c r="AZ545" i="2"/>
  <c r="AC597" i="2"/>
  <c r="AV597" i="2"/>
  <c r="AC570" i="2"/>
  <c r="AZ515" i="2"/>
  <c r="AZ563" i="2"/>
  <c r="AX557" i="2"/>
  <c r="AT568" i="2"/>
  <c r="T560" i="2"/>
  <c r="U560" i="2" s="1"/>
  <c r="W560" i="2"/>
  <c r="BD523" i="2"/>
  <c r="BD515" i="2"/>
  <c r="AV580" i="2"/>
  <c r="AT580" i="2"/>
  <c r="W572" i="2"/>
  <c r="W554" i="2"/>
  <c r="W546" i="2"/>
  <c r="AZ586" i="2"/>
  <c r="W569" i="2"/>
  <c r="T569" i="2"/>
  <c r="U569" i="2" s="1"/>
  <c r="AX571" i="2"/>
  <c r="AV590" i="2"/>
  <c r="AV567" i="2"/>
  <c r="T563" i="2"/>
  <c r="U563" i="2" s="1"/>
  <c r="W563" i="2"/>
  <c r="AV561" i="2"/>
  <c r="AV555" i="2"/>
  <c r="T551" i="2"/>
  <c r="U551" i="2" s="1"/>
  <c r="W551" i="2"/>
  <c r="AV532" i="2"/>
  <c r="BD498" i="2"/>
  <c r="W537" i="2"/>
  <c r="T537" i="2"/>
  <c r="U537" i="2" s="1"/>
  <c r="AZ506" i="2"/>
  <c r="AZ500" i="2"/>
  <c r="AT523" i="2"/>
  <c r="BD491" i="2"/>
  <c r="BD510" i="2"/>
  <c r="AT532" i="2"/>
  <c r="AZ527" i="2"/>
  <c r="AX520" i="2"/>
  <c r="AV543" i="2"/>
  <c r="AT593" i="2"/>
  <c r="AT554" i="2"/>
  <c r="T573" i="2"/>
  <c r="U573" i="2" s="1"/>
  <c r="AX486" i="2"/>
  <c r="BD474" i="2"/>
  <c r="AC547" i="2"/>
  <c r="AT531" i="2"/>
  <c r="AX497" i="2"/>
  <c r="W514" i="2"/>
  <c r="AX482" i="2"/>
  <c r="AZ460" i="2"/>
  <c r="T509" i="2"/>
  <c r="U509" i="2" s="1"/>
  <c r="W509" i="2"/>
  <c r="AZ495" i="2"/>
  <c r="W489" i="2"/>
  <c r="T489" i="2"/>
  <c r="U489" i="2" s="1"/>
  <c r="BD452" i="2"/>
  <c r="AX491" i="2"/>
  <c r="AV560" i="2"/>
  <c r="AT537" i="2"/>
  <c r="AC535" i="2"/>
  <c r="AV534" i="2"/>
  <c r="T491" i="2"/>
  <c r="U491" i="2" s="1"/>
  <c r="W491" i="2"/>
  <c r="AX509" i="2"/>
  <c r="AT538" i="2"/>
  <c r="T523" i="2"/>
  <c r="U523" i="2" s="1"/>
  <c r="W523" i="2"/>
  <c r="AT573" i="2"/>
  <c r="T521" i="2"/>
  <c r="U521" i="2" s="1"/>
  <c r="BD486" i="2"/>
  <c r="AT517" i="2"/>
  <c r="AT503" i="2"/>
  <c r="AC493" i="2"/>
  <c r="AC488" i="2"/>
  <c r="AV484" i="2"/>
  <c r="T455" i="2"/>
  <c r="U455" i="2" s="1"/>
  <c r="W455" i="2"/>
  <c r="BD439" i="2"/>
  <c r="AZ428" i="2"/>
  <c r="AX453" i="2"/>
  <c r="AX471" i="2"/>
  <c r="AX460" i="2"/>
  <c r="AV485" i="2"/>
  <c r="AX504" i="2"/>
  <c r="T482" i="2"/>
  <c r="U482" i="2" s="1"/>
  <c r="AT508" i="2"/>
  <c r="AT480" i="2"/>
  <c r="AX449" i="2"/>
  <c r="AT459" i="2"/>
  <c r="T441" i="2"/>
  <c r="U441" i="2" s="1"/>
  <c r="W441" i="2"/>
  <c r="T440" i="2"/>
  <c r="U440" i="2" s="1"/>
  <c r="W440" i="2"/>
  <c r="W429" i="2"/>
  <c r="T429" i="2"/>
  <c r="U429" i="2" s="1"/>
  <c r="W428" i="2"/>
  <c r="AV476" i="2"/>
  <c r="AT465" i="2"/>
  <c r="AX417" i="2"/>
  <c r="T434" i="2"/>
  <c r="U434" i="2" s="1"/>
  <c r="W434" i="2"/>
  <c r="W433" i="2"/>
  <c r="T432" i="2"/>
  <c r="U432" i="2" s="1"/>
  <c r="AT446" i="2"/>
  <c r="AT444" i="2"/>
  <c r="AV458" i="2"/>
  <c r="AV457" i="2"/>
  <c r="AT449" i="2"/>
  <c r="AX448" i="2"/>
  <c r="AX416" i="2"/>
  <c r="AZ445" i="2"/>
  <c r="AV472" i="2"/>
  <c r="AV456" i="2"/>
  <c r="AC454" i="2"/>
  <c r="BD420" i="2"/>
  <c r="T470" i="2"/>
  <c r="U470" i="2" s="1"/>
  <c r="W470" i="2"/>
  <c r="W393" i="2"/>
  <c r="T393" i="2"/>
  <c r="U393" i="2" s="1"/>
  <c r="AX406" i="2"/>
  <c r="AZ407" i="2"/>
  <c r="AZ411" i="2"/>
  <c r="W432" i="2"/>
  <c r="AZ417" i="2"/>
  <c r="BD361" i="2"/>
  <c r="W517" i="2"/>
  <c r="AV400" i="2"/>
  <c r="AZ343" i="2"/>
  <c r="AV362" i="2"/>
  <c r="AV361" i="2"/>
  <c r="AT349" i="2"/>
  <c r="AT348" i="2"/>
  <c r="AT351" i="2"/>
  <c r="AX275" i="2"/>
  <c r="AC275" i="2"/>
  <c r="AT293" i="2"/>
  <c r="AV248" i="2"/>
  <c r="AZ165" i="2"/>
  <c r="AX225" i="2"/>
  <c r="AV236" i="2"/>
  <c r="AV205" i="2"/>
  <c r="AV181" i="2"/>
  <c r="AV226" i="2"/>
  <c r="W176" i="2"/>
  <c r="T176" i="2"/>
  <c r="U176" i="2" s="1"/>
  <c r="W175" i="2"/>
  <c r="T172" i="2"/>
  <c r="U172" i="2" s="1"/>
  <c r="T175" i="2"/>
  <c r="U175" i="2" s="1"/>
  <c r="W172" i="2"/>
  <c r="W174" i="2"/>
  <c r="T174" i="2"/>
  <c r="U174" i="2" s="1"/>
  <c r="W168" i="2"/>
  <c r="T168" i="2"/>
  <c r="U168" i="2" s="1"/>
  <c r="BD106" i="2"/>
  <c r="AT187" i="2"/>
  <c r="AT181" i="2"/>
  <c r="AT179" i="2"/>
  <c r="AT180" i="2"/>
  <c r="BD84" i="2"/>
  <c r="AV108" i="2"/>
  <c r="T92" i="2"/>
  <c r="U92" i="2" s="1"/>
  <c r="W92" i="2"/>
  <c r="W91" i="2"/>
  <c r="T91" i="2"/>
  <c r="U91" i="2" s="1"/>
  <c r="AV192" i="2"/>
  <c r="W220" i="2"/>
  <c r="T220" i="2"/>
  <c r="U220" i="2" s="1"/>
  <c r="W90" i="2"/>
  <c r="T90" i="2"/>
  <c r="U90" i="2" s="1"/>
  <c r="BD54" i="2"/>
  <c r="BD16" i="2"/>
  <c r="T55" i="2"/>
  <c r="U55" i="2" s="1"/>
  <c r="T171" i="2"/>
  <c r="U171" i="2" s="1"/>
  <c r="AX32" i="2"/>
  <c r="W53" i="2"/>
  <c r="AX89" i="2"/>
  <c r="AZ118" i="2"/>
  <c r="AV94" i="2"/>
  <c r="AV93" i="2"/>
  <c r="AC69" i="2"/>
  <c r="AV117" i="2"/>
  <c r="AC55" i="2"/>
  <c r="AC54" i="2"/>
  <c r="AC43" i="2"/>
  <c r="BD721" i="2"/>
  <c r="BD705" i="2"/>
  <c r="AZ732" i="2"/>
  <c r="AC730" i="2"/>
  <c r="BD693" i="2"/>
  <c r="W714" i="2"/>
  <c r="X714" i="2" s="1"/>
  <c r="AX678" i="2"/>
  <c r="AZ688" i="2"/>
  <c r="AT684" i="2"/>
  <c r="T659" i="2"/>
  <c r="U659" i="2" s="1"/>
  <c r="W659" i="2"/>
  <c r="T671" i="2"/>
  <c r="U671" i="2" s="1"/>
  <c r="W637" i="2"/>
  <c r="T637" i="2"/>
  <c r="U637" i="2" s="1"/>
  <c r="T617" i="2"/>
  <c r="U617" i="2" s="1"/>
  <c r="W617" i="2"/>
  <c r="W618" i="2"/>
  <c r="T618" i="2"/>
  <c r="U618" i="2" s="1"/>
  <c r="AX594" i="2"/>
  <c r="BD582" i="2"/>
  <c r="T628" i="2"/>
  <c r="U628" i="2" s="1"/>
  <c r="T584" i="2"/>
  <c r="U584" i="2" s="1"/>
  <c r="W584" i="2"/>
  <c r="W594" i="2"/>
  <c r="T594" i="2"/>
  <c r="U594" i="2" s="1"/>
  <c r="AX547" i="2"/>
  <c r="AT574" i="2"/>
  <c r="BD511" i="2"/>
  <c r="AZ534" i="2"/>
  <c r="T566" i="2"/>
  <c r="U566" i="2" s="1"/>
  <c r="AX535" i="2"/>
  <c r="AZ530" i="2"/>
  <c r="AC530" i="2"/>
  <c r="BD456" i="2"/>
  <c r="AX475" i="2"/>
  <c r="AT466" i="2"/>
  <c r="AV223" i="2"/>
  <c r="AX139" i="2"/>
  <c r="AZ168" i="2"/>
  <c r="BD47" i="2"/>
  <c r="AX216" i="2"/>
  <c r="AZ240" i="2"/>
  <c r="AX733" i="2"/>
  <c r="AX734" i="2"/>
  <c r="BD729" i="2"/>
  <c r="AZ721" i="2"/>
  <c r="AX729" i="2"/>
  <c r="AX723" i="2"/>
  <c r="BD712" i="2"/>
  <c r="T736" i="2"/>
  <c r="U736" i="2" s="1"/>
  <c r="W736" i="2"/>
  <c r="X736" i="2" s="1"/>
  <c r="AZ723" i="2"/>
  <c r="W732" i="2"/>
  <c r="X732" i="2" s="1"/>
  <c r="T732" i="2"/>
  <c r="U732" i="2" s="1"/>
  <c r="BD700" i="2"/>
  <c r="AZ714" i="2"/>
  <c r="AZ708" i="2"/>
  <c r="AX712" i="2"/>
  <c r="AV738" i="2"/>
  <c r="AX703" i="2"/>
  <c r="AC731" i="2"/>
  <c r="AT734" i="2"/>
  <c r="AZ697" i="2"/>
  <c r="AC727" i="2"/>
  <c r="AT729" i="2"/>
  <c r="AT725" i="2"/>
  <c r="T722" i="2"/>
  <c r="U722" i="2" s="1"/>
  <c r="W715" i="2"/>
  <c r="X715" i="2" s="1"/>
  <c r="T708" i="2"/>
  <c r="U708" i="2" s="1"/>
  <c r="W708" i="2"/>
  <c r="BD676" i="2"/>
  <c r="AV718" i="2"/>
  <c r="AT717" i="2"/>
  <c r="W717" i="2"/>
  <c r="X717" i="2" s="1"/>
  <c r="T718" i="2"/>
  <c r="U718" i="2" s="1"/>
  <c r="AC705" i="2"/>
  <c r="AT708" i="2"/>
  <c r="AZ699" i="2"/>
  <c r="W697" i="2"/>
  <c r="T697" i="2"/>
  <c r="U697" i="2" s="1"/>
  <c r="T692" i="2"/>
  <c r="U692" i="2" s="1"/>
  <c r="W692" i="2"/>
  <c r="AC702" i="2"/>
  <c r="AX672" i="2"/>
  <c r="T688" i="2"/>
  <c r="U688" i="2" s="1"/>
  <c r="W688" i="2"/>
  <c r="BD655" i="2"/>
  <c r="AZ679" i="2"/>
  <c r="AX670" i="2"/>
  <c r="W700" i="2"/>
  <c r="T700" i="2"/>
  <c r="U700" i="2" s="1"/>
  <c r="AZ691" i="2"/>
  <c r="AX664" i="2"/>
  <c r="AX665" i="2"/>
  <c r="AV691" i="2"/>
  <c r="AC682" i="2"/>
  <c r="AX653" i="2"/>
  <c r="AV690" i="2"/>
  <c r="BD654" i="2"/>
  <c r="AV680" i="2"/>
  <c r="AZ649" i="2"/>
  <c r="W673" i="2"/>
  <c r="T673" i="2"/>
  <c r="U673" i="2" s="1"/>
  <c r="AX658" i="2"/>
  <c r="AZ638" i="2"/>
  <c r="AT688" i="2"/>
  <c r="AX657" i="2"/>
  <c r="W674" i="2"/>
  <c r="T674" i="2"/>
  <c r="U674" i="2" s="1"/>
  <c r="AV674" i="2"/>
  <c r="BD640" i="2"/>
  <c r="AT662" i="2"/>
  <c r="AT676" i="2"/>
  <c r="AV670" i="2"/>
  <c r="AC662" i="2"/>
  <c r="AZ627" i="2"/>
  <c r="AV677" i="2"/>
  <c r="T667" i="2"/>
  <c r="U667" i="2" s="1"/>
  <c r="AC675" i="2"/>
  <c r="AZ621" i="2"/>
  <c r="AV654" i="2"/>
  <c r="AC650" i="2"/>
  <c r="AV663" i="2"/>
  <c r="BD615" i="2"/>
  <c r="AC669" i="2"/>
  <c r="AZ625" i="2"/>
  <c r="T633" i="2"/>
  <c r="U633" i="2" s="1"/>
  <c r="W633" i="2"/>
  <c r="AV659" i="2"/>
  <c r="AX626" i="2"/>
  <c r="W655" i="2"/>
  <c r="AX622" i="2"/>
  <c r="AT637" i="2"/>
  <c r="AV665" i="2"/>
  <c r="AV656" i="2"/>
  <c r="AC652" i="2"/>
  <c r="AX623" i="2"/>
  <c r="T658" i="2"/>
  <c r="U658" i="2" s="1"/>
  <c r="AZ593" i="2"/>
  <c r="W638" i="2"/>
  <c r="AT626" i="2"/>
  <c r="T652" i="2"/>
  <c r="U652" i="2" s="1"/>
  <c r="AC640" i="2"/>
  <c r="AX605" i="2"/>
  <c r="AT639" i="2"/>
  <c r="AZ599" i="2"/>
  <c r="T635" i="2"/>
  <c r="U635" i="2" s="1"/>
  <c r="AT623" i="2"/>
  <c r="AT619" i="2"/>
  <c r="AZ578" i="2"/>
  <c r="BD601" i="2"/>
  <c r="W631" i="2"/>
  <c r="T631" i="2"/>
  <c r="U631" i="2" s="1"/>
  <c r="AZ610" i="2"/>
  <c r="W607" i="2"/>
  <c r="T607" i="2"/>
  <c r="U607" i="2" s="1"/>
  <c r="BD574" i="2"/>
  <c r="AC628" i="2"/>
  <c r="AC620" i="2"/>
  <c r="AX591" i="2"/>
  <c r="T612" i="2"/>
  <c r="U612" i="2" s="1"/>
  <c r="W612" i="2"/>
  <c r="T604" i="2"/>
  <c r="U604" i="2" s="1"/>
  <c r="W604" i="2"/>
  <c r="AX584" i="2"/>
  <c r="AV641" i="2"/>
  <c r="AC622" i="2"/>
  <c r="AZ608" i="2"/>
  <c r="T640" i="2"/>
  <c r="U640" i="2" s="1"/>
  <c r="W640" i="2"/>
  <c r="AZ573" i="2"/>
  <c r="T598" i="2"/>
  <c r="U598" i="2" s="1"/>
  <c r="W598" i="2"/>
  <c r="AT644" i="2"/>
  <c r="AZ582" i="2"/>
  <c r="AX581" i="2"/>
  <c r="AT605" i="2"/>
  <c r="AV612" i="2"/>
  <c r="AZ581" i="2"/>
  <c r="AX618" i="2"/>
  <c r="AZ594" i="2"/>
  <c r="AV609" i="2"/>
  <c r="AX577" i="2"/>
  <c r="AT601" i="2"/>
  <c r="AV625" i="2"/>
  <c r="AC602" i="2"/>
  <c r="AX569" i="2"/>
  <c r="AC592" i="2"/>
  <c r="W582" i="2"/>
  <c r="T582" i="2"/>
  <c r="U582" i="2" s="1"/>
  <c r="AT569" i="2"/>
  <c r="T565" i="2"/>
  <c r="U565" i="2" s="1"/>
  <c r="W565" i="2"/>
  <c r="AX562" i="2"/>
  <c r="AC586" i="2"/>
  <c r="AT583" i="2"/>
  <c r="T583" i="2"/>
  <c r="U583" i="2" s="1"/>
  <c r="AV568" i="2"/>
  <c r="W552" i="2"/>
  <c r="T552" i="2"/>
  <c r="U552" i="2" s="1"/>
  <c r="W544" i="2"/>
  <c r="T544" i="2"/>
  <c r="U544" i="2" s="1"/>
  <c r="AX582" i="2"/>
  <c r="W580" i="2"/>
  <c r="T546" i="2"/>
  <c r="U546" i="2" s="1"/>
  <c r="AX579" i="2"/>
  <c r="AT603" i="2"/>
  <c r="W586" i="2"/>
  <c r="T586" i="2"/>
  <c r="U586" i="2" s="1"/>
  <c r="AV585" i="2"/>
  <c r="AT585" i="2"/>
  <c r="AV565" i="2"/>
  <c r="AZ572" i="2"/>
  <c r="AC600" i="2"/>
  <c r="AT576" i="2"/>
  <c r="AZ544" i="2"/>
  <c r="AC543" i="2"/>
  <c r="AX558" i="2"/>
  <c r="AZ532" i="2"/>
  <c r="AX514" i="2"/>
  <c r="AT550" i="2"/>
  <c r="AT588" i="2"/>
  <c r="BD534" i="2"/>
  <c r="AV557" i="2"/>
  <c r="AT557" i="2"/>
  <c r="BD522" i="2"/>
  <c r="AZ518" i="2"/>
  <c r="AT542" i="2"/>
  <c r="W527" i="2"/>
  <c r="T527" i="2"/>
  <c r="U527" i="2" s="1"/>
  <c r="AZ491" i="2"/>
  <c r="AV516" i="2"/>
  <c r="AX565" i="2"/>
  <c r="AX533" i="2"/>
  <c r="AX517" i="2"/>
  <c r="T520" i="2"/>
  <c r="U520" i="2" s="1"/>
  <c r="W520" i="2"/>
  <c r="AT579" i="2"/>
  <c r="AZ519" i="2"/>
  <c r="AT559" i="2"/>
  <c r="AC549" i="2"/>
  <c r="AC593" i="2"/>
  <c r="AV593" i="2"/>
  <c r="AC564" i="2"/>
  <c r="AX529" i="2"/>
  <c r="AZ513" i="2"/>
  <c r="AZ536" i="2"/>
  <c r="AZ496" i="2"/>
  <c r="W508" i="2"/>
  <c r="T508" i="2"/>
  <c r="U508" i="2" s="1"/>
  <c r="AZ459" i="2"/>
  <c r="AV531" i="2"/>
  <c r="AC526" i="2"/>
  <c r="AC511" i="2"/>
  <c r="BD467" i="2"/>
  <c r="W481" i="2"/>
  <c r="T481" i="2"/>
  <c r="U481" i="2" s="1"/>
  <c r="AX512" i="2"/>
  <c r="AC520" i="2"/>
  <c r="BD469" i="2"/>
  <c r="T593" i="2"/>
  <c r="U593" i="2" s="1"/>
  <c r="AT571" i="2"/>
  <c r="W532" i="2"/>
  <c r="T532" i="2"/>
  <c r="U532" i="2" s="1"/>
  <c r="T499" i="2"/>
  <c r="U499" i="2" s="1"/>
  <c r="W499" i="2"/>
  <c r="AC538" i="2"/>
  <c r="AT530" i="2"/>
  <c r="BD494" i="2"/>
  <c r="AV573" i="2"/>
  <c r="AT551" i="2"/>
  <c r="AX510" i="2"/>
  <c r="AX493" i="2"/>
  <c r="W521" i="2"/>
  <c r="AV517" i="2"/>
  <c r="AV503" i="2"/>
  <c r="AZ463" i="2"/>
  <c r="W486" i="2"/>
  <c r="BD437" i="2"/>
  <c r="AZ456" i="2"/>
  <c r="AV497" i="2"/>
  <c r="AT495" i="2"/>
  <c r="AV481" i="2"/>
  <c r="BD438" i="2"/>
  <c r="AZ448" i="2"/>
  <c r="T468" i="2"/>
  <c r="U468" i="2" s="1"/>
  <c r="W468" i="2"/>
  <c r="T484" i="2"/>
  <c r="U484" i="2" s="1"/>
  <c r="W484" i="2"/>
  <c r="BD428" i="2"/>
  <c r="AC500" i="2"/>
  <c r="W498" i="2"/>
  <c r="AC489" i="2"/>
  <c r="AX458" i="2"/>
  <c r="AT483" i="2"/>
  <c r="AV506" i="2"/>
  <c r="AZ450" i="2"/>
  <c r="AV508" i="2"/>
  <c r="BD477" i="2"/>
  <c r="T490" i="2"/>
  <c r="U490" i="2" s="1"/>
  <c r="AV480" i="2"/>
  <c r="T463" i="2"/>
  <c r="U463" i="2" s="1"/>
  <c r="W463" i="2"/>
  <c r="AZ462" i="2"/>
  <c r="AV459" i="2"/>
  <c r="AX428" i="2"/>
  <c r="W444" i="2"/>
  <c r="T444" i="2"/>
  <c r="U444" i="2" s="1"/>
  <c r="W443" i="2"/>
  <c r="T443" i="2"/>
  <c r="U443" i="2" s="1"/>
  <c r="BD392" i="2"/>
  <c r="AT504" i="2"/>
  <c r="AC471" i="2"/>
  <c r="AV465" i="2"/>
  <c r="AV446" i="2"/>
  <c r="AC472" i="2"/>
  <c r="T451" i="2"/>
  <c r="U451" i="2" s="1"/>
  <c r="AT474" i="2"/>
  <c r="AX439" i="2"/>
  <c r="AT463" i="2"/>
  <c r="W448" i="2"/>
  <c r="T503" i="2"/>
  <c r="U503" i="2" s="1"/>
  <c r="AC477" i="2"/>
  <c r="AX441" i="2"/>
  <c r="AV450" i="2"/>
  <c r="AC430" i="2"/>
  <c r="AT507" i="2"/>
  <c r="AC499" i="2"/>
  <c r="T438" i="2"/>
  <c r="U438" i="2" s="1"/>
  <c r="AV440" i="2"/>
  <c r="BD351" i="2"/>
  <c r="AT366" i="2"/>
  <c r="T377" i="2"/>
  <c r="U377" i="2" s="1"/>
  <c r="W377" i="2"/>
  <c r="AX294" i="2"/>
  <c r="AZ322" i="2"/>
  <c r="W302" i="2"/>
  <c r="T302" i="2"/>
  <c r="U302" i="2" s="1"/>
  <c r="AT340" i="2"/>
  <c r="AX296" i="2"/>
  <c r="AT372" i="2"/>
  <c r="AT371" i="2"/>
  <c r="BD310" i="2"/>
  <c r="W272" i="2"/>
  <c r="T272" i="2"/>
  <c r="U272" i="2" s="1"/>
  <c r="W264" i="2"/>
  <c r="AV271" i="2"/>
  <c r="AX227" i="2"/>
  <c r="AC229" i="2"/>
  <c r="AZ209" i="2"/>
  <c r="AZ252" i="2"/>
  <c r="W259" i="2"/>
  <c r="T259" i="2"/>
  <c r="U259" i="2" s="1"/>
  <c r="T199" i="2"/>
  <c r="U199" i="2" s="1"/>
  <c r="W199" i="2"/>
  <c r="AT314" i="2"/>
  <c r="T312" i="2"/>
  <c r="U312" i="2" s="1"/>
  <c r="W312" i="2"/>
  <c r="AV225" i="2"/>
  <c r="T167" i="2"/>
  <c r="U167" i="2" s="1"/>
  <c r="AT188" i="2"/>
  <c r="AZ111" i="2"/>
  <c r="AC163" i="2"/>
  <c r="AC161" i="2"/>
  <c r="AC141" i="2"/>
  <c r="AC127" i="2"/>
  <c r="W124" i="2"/>
  <c r="T124" i="2"/>
  <c r="U124" i="2" s="1"/>
  <c r="W153" i="2"/>
  <c r="AX113" i="2"/>
  <c r="AV264" i="2"/>
  <c r="AX138" i="2"/>
  <c r="BD92" i="2"/>
  <c r="BD48" i="2"/>
  <c r="AC170" i="2"/>
  <c r="W228" i="2"/>
  <c r="T228" i="2"/>
  <c r="U228" i="2" s="1"/>
  <c r="AX72" i="2"/>
  <c r="W82" i="2"/>
  <c r="AZ96" i="2"/>
  <c r="AT49" i="2"/>
  <c r="AX73" i="2"/>
  <c r="AC86" i="2"/>
  <c r="AV80" i="2"/>
  <c r="AT46" i="2"/>
  <c r="AX50" i="2"/>
  <c r="AZ66" i="2"/>
  <c r="W159" i="2"/>
  <c r="T159" i="2"/>
  <c r="U159" i="2" s="1"/>
  <c r="AX730" i="2"/>
  <c r="T733" i="2"/>
  <c r="U733" i="2" s="1"/>
  <c r="W733" i="2"/>
  <c r="X733" i="2" s="1"/>
  <c r="AC717" i="2"/>
  <c r="AT722" i="2"/>
  <c r="AV695" i="2"/>
  <c r="T670" i="2"/>
  <c r="U670" i="2" s="1"/>
  <c r="W670" i="2"/>
  <c r="AV676" i="2"/>
  <c r="AT664" i="2"/>
  <c r="AT645" i="2"/>
  <c r="AC641" i="2"/>
  <c r="AZ596" i="2"/>
  <c r="AT592" i="2"/>
  <c r="AX574" i="2"/>
  <c r="BD533" i="2"/>
  <c r="AV594" i="2"/>
  <c r="AC559" i="2"/>
  <c r="AZ482" i="2"/>
  <c r="AC573" i="2"/>
  <c r="AC503" i="2"/>
  <c r="AC483" i="2"/>
  <c r="T506" i="2"/>
  <c r="U506" i="2" s="1"/>
  <c r="W506" i="2"/>
  <c r="AX445" i="2"/>
  <c r="AV453" i="2"/>
  <c r="AV452" i="2"/>
  <c r="AT411" i="2"/>
  <c r="AC427" i="2"/>
  <c r="BD65" i="2"/>
  <c r="AT164" i="2"/>
  <c r="BD45" i="2"/>
  <c r="BD736" i="2"/>
  <c r="AX738" i="2"/>
  <c r="BD726" i="2"/>
  <c r="AX737" i="2"/>
  <c r="AX721" i="2"/>
  <c r="BD725" i="2"/>
  <c r="AZ715" i="2"/>
  <c r="AX718" i="2"/>
  <c r="BD709" i="2"/>
  <c r="AZ709" i="2"/>
  <c r="AZ705" i="2"/>
  <c r="W729" i="2"/>
  <c r="X729" i="2" s="1"/>
  <c r="T729" i="2"/>
  <c r="U729" i="2" s="1"/>
  <c r="AV736" i="2"/>
  <c r="AX717" i="2"/>
  <c r="AZ707" i="2"/>
  <c r="AX704" i="2"/>
  <c r="AC732" i="2"/>
  <c r="AC728" i="2"/>
  <c r="AT726" i="2"/>
  <c r="AZ694" i="2"/>
  <c r="AV723" i="2"/>
  <c r="T727" i="2"/>
  <c r="U727" i="2" s="1"/>
  <c r="AZ719" i="2"/>
  <c r="AV725" i="2"/>
  <c r="AX687" i="2"/>
  <c r="T705" i="2"/>
  <c r="U705" i="2" s="1"/>
  <c r="W705" i="2"/>
  <c r="T717" i="2"/>
  <c r="U717" i="2" s="1"/>
  <c r="AZ704" i="2"/>
  <c r="AX690" i="2"/>
  <c r="AC724" i="2"/>
  <c r="AX695" i="2"/>
  <c r="AV722" i="2"/>
  <c r="AX685" i="2"/>
  <c r="T713" i="2"/>
  <c r="U713" i="2" s="1"/>
  <c r="AT711" i="2"/>
  <c r="AV714" i="2"/>
  <c r="AV707" i="2"/>
  <c r="AZ701" i="2"/>
  <c r="BD665" i="2"/>
  <c r="AV708" i="2"/>
  <c r="AZ692" i="2"/>
  <c r="AT709" i="2"/>
  <c r="AC701" i="2"/>
  <c r="T690" i="2"/>
  <c r="U690" i="2" s="1"/>
  <c r="W690" i="2"/>
  <c r="BD659" i="2"/>
  <c r="AZ685" i="2"/>
  <c r="T684" i="2"/>
  <c r="U684" i="2" s="1"/>
  <c r="W684" i="2"/>
  <c r="AX666" i="2"/>
  <c r="AV693" i="2"/>
  <c r="BD671" i="2"/>
  <c r="AC693" i="2"/>
  <c r="AZ686" i="2"/>
  <c r="W711" i="2"/>
  <c r="X711" i="2" s="1"/>
  <c r="AC694" i="2"/>
  <c r="AZ680" i="2"/>
  <c r="AX650" i="2"/>
  <c r="AZ644" i="2"/>
  <c r="AX661" i="2"/>
  <c r="T682" i="2"/>
  <c r="U682" i="2" s="1"/>
  <c r="BD636" i="2"/>
  <c r="W685" i="2"/>
  <c r="AT687" i="2"/>
  <c r="AC686" i="2"/>
  <c r="AT681" i="2"/>
  <c r="T681" i="2"/>
  <c r="U681" i="2" s="1"/>
  <c r="AZ675" i="2"/>
  <c r="AX649" i="2"/>
  <c r="AC677" i="2"/>
  <c r="AX638" i="2"/>
  <c r="AT668" i="2"/>
  <c r="W644" i="2"/>
  <c r="T644" i="2"/>
  <c r="U644" i="2" s="1"/>
  <c r="AT657" i="2"/>
  <c r="AZ609" i="2"/>
  <c r="T668" i="2"/>
  <c r="U668" i="2" s="1"/>
  <c r="AC651" i="2"/>
  <c r="AX632" i="2"/>
  <c r="AX624" i="2"/>
  <c r="AT660" i="2"/>
  <c r="AX620" i="2"/>
  <c r="W658" i="2"/>
  <c r="AV646" i="2"/>
  <c r="AT646" i="2"/>
  <c r="AX613" i="2"/>
  <c r="T638" i="2"/>
  <c r="U638" i="2" s="1"/>
  <c r="BD593" i="2"/>
  <c r="AT658" i="2"/>
  <c r="AZ624" i="2"/>
  <c r="AX602" i="2"/>
  <c r="BD598" i="2"/>
  <c r="AV639" i="2"/>
  <c r="AX603" i="2"/>
  <c r="AZ628" i="2"/>
  <c r="AZ616" i="2"/>
  <c r="AT633" i="2"/>
  <c r="AV623" i="2"/>
  <c r="AV619" i="2"/>
  <c r="AT617" i="2"/>
  <c r="AZ630" i="2"/>
  <c r="W603" i="2"/>
  <c r="T603" i="2"/>
  <c r="U603" i="2" s="1"/>
  <c r="BD570" i="2"/>
  <c r="AT628" i="2"/>
  <c r="AZ575" i="2"/>
  <c r="T614" i="2"/>
  <c r="U614" i="2" s="1"/>
  <c r="W614" i="2"/>
  <c r="T621" i="2"/>
  <c r="U621" i="2" s="1"/>
  <c r="W621" i="2"/>
  <c r="T620" i="2"/>
  <c r="U620" i="2" s="1"/>
  <c r="AX587" i="2"/>
  <c r="AC613" i="2"/>
  <c r="T616" i="2"/>
  <c r="U616" i="2" s="1"/>
  <c r="BD611" i="2"/>
  <c r="AT627" i="2"/>
  <c r="AC615" i="2"/>
  <c r="AZ559" i="2"/>
  <c r="AV644" i="2"/>
  <c r="AV605" i="2"/>
  <c r="AX573" i="2"/>
  <c r="AC606" i="2"/>
  <c r="BD546" i="2"/>
  <c r="AV614" i="2"/>
  <c r="W613" i="2"/>
  <c r="T613" i="2"/>
  <c r="U613" i="2" s="1"/>
  <c r="W605" i="2"/>
  <c r="T605" i="2"/>
  <c r="U605" i="2" s="1"/>
  <c r="AV604" i="2"/>
  <c r="AT604" i="2"/>
  <c r="AZ588" i="2"/>
  <c r="AT647" i="2"/>
  <c r="AV601" i="2"/>
  <c r="AV592" i="2"/>
  <c r="BD553" i="2"/>
  <c r="AZ538" i="2"/>
  <c r="AV575" i="2"/>
  <c r="AX538" i="2"/>
  <c r="AT566" i="2"/>
  <c r="BD526" i="2"/>
  <c r="AV548" i="2"/>
  <c r="AV583" i="2"/>
  <c r="AZ528" i="2"/>
  <c r="AT543" i="2"/>
  <c r="AC611" i="2"/>
  <c r="T572" i="2"/>
  <c r="U572" i="2" s="1"/>
  <c r="AX541" i="2"/>
  <c r="AT563" i="2"/>
  <c r="AZ580" i="2"/>
  <c r="AC608" i="2"/>
  <c r="AV603" i="2"/>
  <c r="BD557" i="2"/>
  <c r="AV576" i="2"/>
  <c r="AT582" i="2"/>
  <c r="AX545" i="2"/>
  <c r="AC567" i="2"/>
  <c r="AZ524" i="2"/>
  <c r="AZ508" i="2"/>
  <c r="AT595" i="2"/>
  <c r="AV550" i="2"/>
  <c r="T543" i="2"/>
  <c r="U543" i="2" s="1"/>
  <c r="W543" i="2"/>
  <c r="AV542" i="2"/>
  <c r="AZ498" i="2"/>
  <c r="AV588" i="2"/>
  <c r="AV546" i="2"/>
  <c r="AX516" i="2"/>
  <c r="T541" i="2"/>
  <c r="U541" i="2" s="1"/>
  <c r="AC562" i="2"/>
  <c r="AC546" i="2"/>
  <c r="W534" i="2"/>
  <c r="T534" i="2"/>
  <c r="U534" i="2" s="1"/>
  <c r="AZ484" i="2"/>
  <c r="AX552" i="2"/>
  <c r="AV579" i="2"/>
  <c r="AT540" i="2"/>
  <c r="AV559" i="2"/>
  <c r="AT553" i="2"/>
  <c r="AV577" i="2"/>
  <c r="AT577" i="2"/>
  <c r="AC558" i="2"/>
  <c r="W559" i="2"/>
  <c r="T559" i="2"/>
  <c r="U559" i="2" s="1"/>
  <c r="W536" i="2"/>
  <c r="T536" i="2"/>
  <c r="U536" i="2" s="1"/>
  <c r="AC532" i="2"/>
  <c r="BD478" i="2"/>
  <c r="AZ501" i="2"/>
  <c r="BD466" i="2"/>
  <c r="AT547" i="2"/>
  <c r="AV528" i="2"/>
  <c r="AZ489" i="2"/>
  <c r="W496" i="2"/>
  <c r="T496" i="2"/>
  <c r="U496" i="2" s="1"/>
  <c r="AZ452" i="2"/>
  <c r="AV515" i="2"/>
  <c r="AZ469" i="2"/>
  <c r="AZ487" i="2"/>
  <c r="AX489" i="2"/>
  <c r="AZ478" i="2"/>
  <c r="W593" i="2"/>
  <c r="AV571" i="2"/>
  <c r="AV537" i="2"/>
  <c r="T531" i="2"/>
  <c r="U531" i="2" s="1"/>
  <c r="W531" i="2"/>
  <c r="W511" i="2"/>
  <c r="T511" i="2"/>
  <c r="U511" i="2" s="1"/>
  <c r="AV538" i="2"/>
  <c r="AV529" i="2"/>
  <c r="AT529" i="2"/>
  <c r="AX496" i="2"/>
  <c r="AT513" i="2"/>
  <c r="AV551" i="2"/>
  <c r="AC539" i="2"/>
  <c r="AC522" i="2"/>
  <c r="AX492" i="2"/>
  <c r="AX498" i="2"/>
  <c r="AT501" i="2"/>
  <c r="AT486" i="2"/>
  <c r="T486" i="2"/>
  <c r="U486" i="2" s="1"/>
  <c r="BD445" i="2"/>
  <c r="W466" i="2"/>
  <c r="T466" i="2"/>
  <c r="U466" i="2" s="1"/>
  <c r="W464" i="2"/>
  <c r="AV495" i="2"/>
  <c r="AX462" i="2"/>
  <c r="AT488" i="2"/>
  <c r="AZ447" i="2"/>
  <c r="W467" i="2"/>
  <c r="T467" i="2"/>
  <c r="U467" i="2" s="1"/>
  <c r="BD431" i="2"/>
  <c r="BD455" i="2"/>
  <c r="W457" i="2"/>
  <c r="T457" i="2"/>
  <c r="U457" i="2" s="1"/>
  <c r="T456" i="2"/>
  <c r="U456" i="2" s="1"/>
  <c r="W533" i="2"/>
  <c r="AX473" i="2"/>
  <c r="AX469" i="2"/>
  <c r="AC487" i="2"/>
  <c r="AX477" i="2"/>
  <c r="AT494" i="2"/>
  <c r="T494" i="2"/>
  <c r="U494" i="2" s="1"/>
  <c r="W482" i="2"/>
  <c r="AC508" i="2"/>
  <c r="AZ466" i="2"/>
  <c r="W490" i="2"/>
  <c r="T461" i="2"/>
  <c r="U461" i="2" s="1"/>
  <c r="W461" i="2"/>
  <c r="T495" i="2"/>
  <c r="U495" i="2" s="1"/>
  <c r="AC457" i="2"/>
  <c r="BD415" i="2"/>
  <c r="W421" i="2"/>
  <c r="T421" i="2"/>
  <c r="U421" i="2" s="1"/>
  <c r="T420" i="2"/>
  <c r="U420" i="2" s="1"/>
  <c r="AV504" i="2"/>
  <c r="AX434" i="2"/>
  <c r="AX426" i="2"/>
  <c r="AV474" i="2"/>
  <c r="AC468" i="2"/>
  <c r="AV463" i="2"/>
  <c r="W503" i="2"/>
  <c r="AC470" i="2"/>
  <c r="AC453" i="2"/>
  <c r="AX437" i="2"/>
  <c r="AT454" i="2"/>
  <c r="AV507" i="2"/>
  <c r="AC479" i="2"/>
  <c r="AX433" i="2"/>
  <c r="AT432" i="2"/>
  <c r="AT402" i="2"/>
  <c r="AT388" i="2"/>
  <c r="AT396" i="2"/>
  <c r="AT394" i="2"/>
  <c r="AT392" i="2"/>
  <c r="AV475" i="2"/>
  <c r="AT464" i="2"/>
  <c r="AZ425" i="2"/>
  <c r="AC416" i="2"/>
  <c r="AV429" i="2"/>
  <c r="T407" i="2"/>
  <c r="U407" i="2" s="1"/>
  <c r="W407" i="2"/>
  <c r="W401" i="2"/>
  <c r="AT404" i="2"/>
  <c r="AC417" i="2"/>
  <c r="AC415" i="2"/>
  <c r="AX353" i="2"/>
  <c r="AZ353" i="2"/>
  <c r="AV431" i="2"/>
  <c r="AV430" i="2"/>
  <c r="BD309" i="2"/>
  <c r="BD301" i="2"/>
  <c r="BD293" i="2"/>
  <c r="AC368" i="2"/>
  <c r="AV410" i="2"/>
  <c r="AV409" i="2"/>
  <c r="BD280" i="2"/>
  <c r="W285" i="2"/>
  <c r="T285" i="2"/>
  <c r="U285" i="2" s="1"/>
  <c r="W281" i="2"/>
  <c r="W273" i="2"/>
  <c r="W282" i="2"/>
  <c r="T282" i="2"/>
  <c r="U282" i="2" s="1"/>
  <c r="AT326" i="2"/>
  <c r="AT278" i="2"/>
  <c r="AC302" i="2"/>
  <c r="AC300" i="2"/>
  <c r="AC280" i="2"/>
  <c r="AT263" i="2"/>
  <c r="AC199" i="2"/>
  <c r="AC196" i="2"/>
  <c r="AC198" i="2"/>
  <c r="AV242" i="2"/>
  <c r="AV240" i="2"/>
  <c r="AV239" i="2"/>
  <c r="AC283" i="2"/>
  <c r="AC282" i="2"/>
  <c r="AC244" i="2"/>
  <c r="AC236" i="2"/>
  <c r="BD140" i="2"/>
  <c r="BD136" i="2"/>
  <c r="BD118" i="2"/>
  <c r="AZ158" i="2"/>
  <c r="AZ144" i="2"/>
  <c r="AV138" i="2"/>
  <c r="X135" i="2"/>
  <c r="AC267" i="2"/>
  <c r="AC145" i="2"/>
  <c r="AZ130" i="2"/>
  <c r="AV214" i="2"/>
  <c r="AX111" i="2"/>
  <c r="AV135" i="2"/>
  <c r="AC71" i="2"/>
  <c r="AV32" i="2"/>
  <c r="AT111" i="2"/>
  <c r="T102" i="2"/>
  <c r="U102" i="2" s="1"/>
  <c r="AC118" i="2"/>
  <c r="AC96" i="2"/>
  <c r="AT97" i="2"/>
  <c r="AT88" i="2"/>
  <c r="AC85" i="2"/>
  <c r="AT176" i="2"/>
  <c r="AC32" i="2"/>
  <c r="BD730" i="2"/>
  <c r="BD723" i="2"/>
  <c r="BD701" i="2"/>
  <c r="AT737" i="2"/>
  <c r="AT716" i="2"/>
  <c r="AT719" i="2"/>
  <c r="AT714" i="2"/>
  <c r="AT698" i="2"/>
  <c r="T677" i="2"/>
  <c r="U677" i="2" s="1"/>
  <c r="AT667" i="2"/>
  <c r="AC659" i="2"/>
  <c r="AV642" i="2"/>
  <c r="AX610" i="2"/>
  <c r="AV628" i="2"/>
  <c r="W615" i="2"/>
  <c r="T615" i="2"/>
  <c r="U615" i="2" s="1"/>
  <c r="AT616" i="2"/>
  <c r="T595" i="2"/>
  <c r="U595" i="2" s="1"/>
  <c r="W595" i="2"/>
  <c r="AC598" i="2"/>
  <c r="AC601" i="2"/>
  <c r="AT596" i="2"/>
  <c r="AX546" i="2"/>
  <c r="BD572" i="2"/>
  <c r="AC583" i="2"/>
  <c r="W561" i="2"/>
  <c r="AV581" i="2"/>
  <c r="W529" i="2"/>
  <c r="T529" i="2"/>
  <c r="U529" i="2" s="1"/>
  <c r="AC515" i="2"/>
  <c r="AX499" i="2"/>
  <c r="AX480" i="2"/>
  <c r="BD504" i="2"/>
  <c r="AT560" i="2"/>
  <c r="AZ509" i="2"/>
  <c r="AV525" i="2"/>
  <c r="W516" i="2"/>
  <c r="T516" i="2"/>
  <c r="U516" i="2" s="1"/>
  <c r="AX466" i="2"/>
  <c r="AV498" i="2"/>
  <c r="AT533" i="2"/>
  <c r="AT451" i="2"/>
  <c r="AT450" i="2"/>
  <c r="BD402" i="2"/>
  <c r="BD330" i="2"/>
  <c r="AC380" i="2"/>
  <c r="AC379" i="2"/>
  <c r="BD733" i="2"/>
  <c r="AZ731" i="2"/>
  <c r="BD731" i="2"/>
  <c r="AX731" i="2"/>
  <c r="AX732" i="2"/>
  <c r="BD722" i="2"/>
  <c r="AZ728" i="2"/>
  <c r="AZ724" i="2"/>
  <c r="T738" i="2"/>
  <c r="U738" i="2" s="1"/>
  <c r="W738" i="2"/>
  <c r="X738" i="2" s="1"/>
  <c r="BD706" i="2"/>
  <c r="AT736" i="2"/>
  <c r="AZ734" i="2"/>
  <c r="BD702" i="2"/>
  <c r="AZ733" i="2"/>
  <c r="BD714" i="2"/>
  <c r="AX708" i="2"/>
  <c r="AX711" i="2"/>
  <c r="AV735" i="2"/>
  <c r="AC733" i="2"/>
  <c r="AV734" i="2"/>
  <c r="AZ696" i="2"/>
  <c r="AV726" i="2"/>
  <c r="W725" i="2"/>
  <c r="X725" i="2" s="1"/>
  <c r="AX700" i="2"/>
  <c r="AT727" i="2"/>
  <c r="W727" i="2"/>
  <c r="X727" i="2" s="1"/>
  <c r="AZ698" i="2"/>
  <c r="AV716" i="2"/>
  <c r="AT715" i="2"/>
  <c r="AC723" i="2"/>
  <c r="AC716" i="2"/>
  <c r="BD678" i="2"/>
  <c r="W716" i="2"/>
  <c r="X716" i="2" s="1"/>
  <c r="AX689" i="2"/>
  <c r="AC719" i="2"/>
  <c r="AT720" i="2"/>
  <c r="AC714" i="2"/>
  <c r="AX692" i="2"/>
  <c r="AV711" i="2"/>
  <c r="AT706" i="2"/>
  <c r="AV713" i="2"/>
  <c r="AT713" i="2"/>
  <c r="AX677" i="2"/>
  <c r="BD669" i="2"/>
  <c r="BD667" i="2"/>
  <c r="T694" i="2"/>
  <c r="U694" i="2" s="1"/>
  <c r="W694" i="2"/>
  <c r="AT701" i="2"/>
  <c r="BD661" i="2"/>
  <c r="BD650" i="2"/>
  <c r="AT705" i="2"/>
  <c r="AX674" i="2"/>
  <c r="AC695" i="2"/>
  <c r="AX675" i="2"/>
  <c r="T689" i="2"/>
  <c r="U689" i="2" s="1"/>
  <c r="W689" i="2"/>
  <c r="T687" i="2"/>
  <c r="U687" i="2" s="1"/>
  <c r="W687" i="2"/>
  <c r="T711" i="2"/>
  <c r="U711" i="2" s="1"/>
  <c r="AC679" i="2"/>
  <c r="W682" i="2"/>
  <c r="T680" i="2"/>
  <c r="U680" i="2" s="1"/>
  <c r="AZ647" i="2"/>
  <c r="AZ641" i="2"/>
  <c r="T665" i="2"/>
  <c r="U665" i="2" s="1"/>
  <c r="W665" i="2"/>
  <c r="AV688" i="2"/>
  <c r="AX656" i="2"/>
  <c r="AC687" i="2"/>
  <c r="AV681" i="2"/>
  <c r="W681" i="2"/>
  <c r="AT692" i="2"/>
  <c r="AC678" i="2"/>
  <c r="AC666" i="2"/>
  <c r="AX647" i="2"/>
  <c r="AX655" i="2"/>
  <c r="BD625" i="2"/>
  <c r="AC667" i="2"/>
  <c r="W662" i="2"/>
  <c r="T662" i="2"/>
  <c r="U662" i="2" s="1"/>
  <c r="AX643" i="2"/>
  <c r="AV668" i="2"/>
  <c r="W664" i="2"/>
  <c r="AX635" i="2"/>
  <c r="AV657" i="2"/>
  <c r="AV662" i="2"/>
  <c r="AC648" i="2"/>
  <c r="AC653" i="2"/>
  <c r="AT648" i="2"/>
  <c r="AV660" i="2"/>
  <c r="AC649" i="2"/>
  <c r="AX609" i="2"/>
  <c r="T622" i="2"/>
  <c r="U622" i="2" s="1"/>
  <c r="W622" i="2"/>
  <c r="AV658" i="2"/>
  <c r="AZ619" i="2"/>
  <c r="AT631" i="2"/>
  <c r="BD590" i="2"/>
  <c r="T634" i="2"/>
  <c r="U634" i="2" s="1"/>
  <c r="AC631" i="2"/>
  <c r="AC632" i="2"/>
  <c r="AX607" i="2"/>
  <c r="AC629" i="2"/>
  <c r="AV617" i="2"/>
  <c r="AX586" i="2"/>
  <c r="AZ574" i="2"/>
  <c r="T630" i="2"/>
  <c r="U630" i="2" s="1"/>
  <c r="W630" i="2"/>
  <c r="AT621" i="2"/>
  <c r="AZ606" i="2"/>
  <c r="W599" i="2"/>
  <c r="T599" i="2"/>
  <c r="U599" i="2" s="1"/>
  <c r="AV624" i="2"/>
  <c r="AX606" i="2"/>
  <c r="BD585" i="2"/>
  <c r="BD592" i="2"/>
  <c r="W620" i="2"/>
  <c r="AC616" i="2"/>
  <c r="W616" i="2"/>
  <c r="W639" i="2"/>
  <c r="AV627" i="2"/>
  <c r="BD568" i="2"/>
  <c r="BD584" i="2"/>
  <c r="AC612" i="2"/>
  <c r="BD576" i="2"/>
  <c r="BD548" i="2"/>
  <c r="AZ570" i="2"/>
  <c r="AZ554" i="2"/>
  <c r="BD542" i="2"/>
  <c r="W606" i="2"/>
  <c r="AX567" i="2"/>
  <c r="AX563" i="2"/>
  <c r="AZ561" i="2"/>
  <c r="AX560" i="2"/>
  <c r="AT575" i="2"/>
  <c r="W550" i="2"/>
  <c r="T550" i="2"/>
  <c r="U550" i="2" s="1"/>
  <c r="AV566" i="2"/>
  <c r="W555" i="2"/>
  <c r="T555" i="2"/>
  <c r="U555" i="2" s="1"/>
  <c r="BD563" i="2"/>
  <c r="T591" i="2"/>
  <c r="U591" i="2" s="1"/>
  <c r="AX540" i="2"/>
  <c r="AV563" i="2"/>
  <c r="T580" i="2"/>
  <c r="U580" i="2" s="1"/>
  <c r="AX549" i="2"/>
  <c r="AX543" i="2"/>
  <c r="AT548" i="2"/>
  <c r="AZ540" i="2"/>
  <c r="AX561" i="2"/>
  <c r="AV582" i="2"/>
  <c r="AC574" i="2"/>
  <c r="AZ541" i="2"/>
  <c r="AZ546" i="2"/>
  <c r="AX578" i="2"/>
  <c r="AC566" i="2"/>
  <c r="BD514" i="2"/>
  <c r="W557" i="2"/>
  <c r="AZ525" i="2"/>
  <c r="AX523" i="2"/>
  <c r="BD499" i="2"/>
  <c r="AC581" i="2"/>
  <c r="AZ510" i="2"/>
  <c r="AV553" i="2"/>
  <c r="AX564" i="2"/>
  <c r="AV564" i="2"/>
  <c r="AC556" i="2"/>
  <c r="AX555" i="2"/>
  <c r="BD530" i="2"/>
  <c r="BD507" i="2"/>
  <c r="AC524" i="2"/>
  <c r="AX481" i="2"/>
  <c r="AV547" i="2"/>
  <c r="AT526" i="2"/>
  <c r="AV509" i="2"/>
  <c r="AZ476" i="2"/>
  <c r="BD459" i="2"/>
  <c r="AX515" i="2"/>
  <c r="AC525" i="2"/>
  <c r="BD476" i="2"/>
  <c r="AC518" i="2"/>
  <c r="AX506" i="2"/>
  <c r="AC534" i="2"/>
  <c r="BD502" i="2"/>
  <c r="AV530" i="2"/>
  <c r="BD482" i="2"/>
  <c r="AZ505" i="2"/>
  <c r="AC545" i="2"/>
  <c r="AV513" i="2"/>
  <c r="AC521" i="2"/>
  <c r="AZ473" i="2"/>
  <c r="AZ465" i="2"/>
  <c r="AZ457" i="2"/>
  <c r="AC527" i="2"/>
  <c r="AX490" i="2"/>
  <c r="AX476" i="2"/>
  <c r="AV501" i="2"/>
  <c r="T493" i="2"/>
  <c r="U493" i="2" s="1"/>
  <c r="W493" i="2"/>
  <c r="AV486" i="2"/>
  <c r="W474" i="2"/>
  <c r="T474" i="2"/>
  <c r="U474" i="2" s="1"/>
  <c r="T472" i="2"/>
  <c r="U472" i="2" s="1"/>
  <c r="AT493" i="2"/>
  <c r="AC491" i="2"/>
  <c r="AV488" i="2"/>
  <c r="AX455" i="2"/>
  <c r="AC481" i="2"/>
  <c r="AC494" i="2"/>
  <c r="T480" i="2"/>
  <c r="U480" i="2" s="1"/>
  <c r="W480" i="2"/>
  <c r="T479" i="2"/>
  <c r="U479" i="2" s="1"/>
  <c r="T460" i="2"/>
  <c r="U460" i="2" s="1"/>
  <c r="W460" i="2"/>
  <c r="AV483" i="2"/>
  <c r="AT482" i="2"/>
  <c r="T533" i="2"/>
  <c r="U533" i="2" s="1"/>
  <c r="AX485" i="2"/>
  <c r="AC498" i="2"/>
  <c r="AV494" i="2"/>
  <c r="AX461" i="2"/>
  <c r="T453" i="2"/>
  <c r="U453" i="2" s="1"/>
  <c r="W453" i="2"/>
  <c r="W495" i="2"/>
  <c r="AZ433" i="2"/>
  <c r="T459" i="2"/>
  <c r="U459" i="2" s="1"/>
  <c r="AX438" i="2"/>
  <c r="AC455" i="2"/>
  <c r="AX423" i="2"/>
  <c r="BD397" i="2"/>
  <c r="AC456" i="2"/>
  <c r="AV449" i="2"/>
  <c r="AX415" i="2"/>
  <c r="AZ444" i="2"/>
  <c r="AZ474" i="2"/>
  <c r="AZ438" i="2"/>
  <c r="AX431" i="2"/>
  <c r="AT445" i="2"/>
  <c r="AZ434" i="2"/>
  <c r="W472" i="2"/>
  <c r="AC466" i="2"/>
  <c r="W456" i="2"/>
  <c r="AZ420" i="2"/>
  <c r="AX478" i="2"/>
  <c r="AT499" i="2"/>
  <c r="W436" i="2"/>
  <c r="T416" i="2"/>
  <c r="U416" i="2" s="1"/>
  <c r="AV415" i="2"/>
  <c r="BD381" i="2"/>
  <c r="AV396" i="2"/>
  <c r="W419" i="2"/>
  <c r="T419" i="2"/>
  <c r="U419" i="2" s="1"/>
  <c r="W416" i="2"/>
  <c r="AX409" i="2"/>
  <c r="AZ437" i="2"/>
  <c r="AZ436" i="2"/>
  <c r="T428" i="2"/>
  <c r="U428" i="2" s="1"/>
  <c r="AV443" i="2"/>
  <c r="W387" i="2"/>
  <c r="T387" i="2"/>
  <c r="U387" i="2" s="1"/>
  <c r="AV442" i="2"/>
  <c r="AT422" i="2"/>
  <c r="AV379" i="2"/>
  <c r="AZ344" i="2"/>
  <c r="AV419" i="2"/>
  <c r="AZ377" i="2"/>
  <c r="W374" i="2"/>
  <c r="T374" i="2"/>
  <c r="U374" i="2" s="1"/>
  <c r="BD329" i="2"/>
  <c r="AX305" i="2"/>
  <c r="AZ334" i="2"/>
  <c r="AX340" i="2"/>
  <c r="AT324" i="2"/>
  <c r="AV355" i="2"/>
  <c r="T270" i="2"/>
  <c r="U270" i="2" s="1"/>
  <c r="AV284" i="2"/>
  <c r="AV287" i="2"/>
  <c r="AZ254" i="2"/>
  <c r="AZ210" i="2"/>
  <c r="AV228" i="2"/>
  <c r="AV307" i="2"/>
  <c r="AC221" i="2"/>
  <c r="AZ161" i="2"/>
  <c r="AV202" i="2"/>
  <c r="AV199" i="2"/>
  <c r="AC188" i="2"/>
  <c r="AX154" i="2"/>
  <c r="AZ150" i="2"/>
  <c r="T262" i="2"/>
  <c r="U262" i="2" s="1"/>
  <c r="W262" i="2"/>
  <c r="T261" i="2"/>
  <c r="U261" i="2" s="1"/>
  <c r="W261" i="2"/>
  <c r="BD107" i="2"/>
  <c r="BD102" i="2"/>
  <c r="W102" i="2"/>
  <c r="X144" i="2"/>
  <c r="AT217" i="2"/>
  <c r="AT211" i="2"/>
  <c r="AV128" i="2"/>
  <c r="T95" i="2"/>
  <c r="U95" i="2" s="1"/>
  <c r="AZ123" i="2"/>
  <c r="AC420" i="2"/>
  <c r="AC167" i="2"/>
  <c r="AV148" i="2"/>
  <c r="AT230" i="2"/>
  <c r="AX142" i="2"/>
  <c r="AC169" i="2"/>
  <c r="AC168" i="2"/>
  <c r="AV160" i="2"/>
  <c r="AZ176" i="2"/>
  <c r="AZ33" i="2"/>
  <c r="AT58" i="2"/>
  <c r="W152" i="2"/>
  <c r="T48" i="2"/>
  <c r="U48" i="2" s="1"/>
  <c r="W31" i="2"/>
  <c r="AZ88" i="2"/>
  <c r="AX735" i="2"/>
  <c r="T723" i="2"/>
  <c r="U723" i="2" s="1"/>
  <c r="T724" i="2"/>
  <c r="U724" i="2" s="1"/>
  <c r="AX696" i="2"/>
  <c r="AC710" i="2"/>
  <c r="BD649" i="2"/>
  <c r="AT685" i="2"/>
  <c r="AT653" i="2"/>
  <c r="AT649" i="2"/>
  <c r="AX617" i="2"/>
  <c r="W626" i="2"/>
  <c r="T626" i="2"/>
  <c r="U626" i="2" s="1"/>
  <c r="AX590" i="2"/>
  <c r="W624" i="2"/>
  <c r="AC642" i="2"/>
  <c r="AX598" i="2"/>
  <c r="AX615" i="2"/>
  <c r="AC614" i="2"/>
  <c r="AX575" i="2"/>
  <c r="AZ555" i="2"/>
  <c r="AT578" i="2"/>
  <c r="T609" i="2"/>
  <c r="U609" i="2" s="1"/>
  <c r="W609" i="2"/>
  <c r="AX553" i="2"/>
  <c r="AT607" i="2"/>
  <c r="AZ526" i="2"/>
  <c r="AX548" i="2"/>
  <c r="AT584" i="2"/>
  <c r="AC512" i="2"/>
  <c r="AT521" i="2"/>
  <c r="AT519" i="2"/>
  <c r="W475" i="2"/>
  <c r="T475" i="2"/>
  <c r="U475" i="2" s="1"/>
  <c r="AX456" i="2"/>
  <c r="T452" i="2"/>
  <c r="U452" i="2" s="1"/>
  <c r="W452" i="2"/>
  <c r="AT478" i="2"/>
  <c r="AT460" i="2"/>
  <c r="W450" i="2"/>
  <c r="T450" i="2"/>
  <c r="U450" i="2" s="1"/>
  <c r="W447" i="2"/>
  <c r="AT440" i="2"/>
  <c r="BD338" i="2"/>
  <c r="AX338" i="2"/>
  <c r="AT273" i="2"/>
  <c r="AV232" i="2"/>
  <c r="BD31" i="2"/>
  <c r="BD62" i="2"/>
  <c r="AX108" i="2"/>
  <c r="AZ133" i="2"/>
  <c r="AZ738" i="2"/>
  <c r="BD738" i="2"/>
  <c r="BD728" i="2"/>
  <c r="AZ730" i="2"/>
  <c r="BD718" i="2"/>
  <c r="AZ712" i="2"/>
  <c r="BD711" i="2"/>
  <c r="BD716" i="2"/>
  <c r="AX714" i="2"/>
  <c r="AX706" i="2"/>
  <c r="W731" i="2"/>
  <c r="X731" i="2" s="1"/>
  <c r="T731" i="2"/>
  <c r="U731" i="2" s="1"/>
  <c r="BD699" i="2"/>
  <c r="AC736" i="2"/>
  <c r="AC737" i="2"/>
  <c r="AT732" i="2"/>
  <c r="AT728" i="2"/>
  <c r="AV731" i="2"/>
  <c r="AX705" i="2"/>
  <c r="T725" i="2"/>
  <c r="U725" i="2" s="1"/>
  <c r="AV729" i="2"/>
  <c r="AV727" i="2"/>
  <c r="AV712" i="2"/>
  <c r="T707" i="2"/>
  <c r="U707" i="2" s="1"/>
  <c r="W707" i="2"/>
  <c r="BD675" i="2"/>
  <c r="T716" i="2"/>
  <c r="U716" i="2" s="1"/>
  <c r="AC718" i="2"/>
  <c r="AX683" i="2"/>
  <c r="W721" i="2"/>
  <c r="X721" i="2" s="1"/>
  <c r="AC721" i="2"/>
  <c r="AV705" i="2"/>
  <c r="W702" i="2"/>
  <c r="T702" i="2"/>
  <c r="U702" i="2" s="1"/>
  <c r="AC706" i="2"/>
  <c r="AZ666" i="2"/>
  <c r="W720" i="2"/>
  <c r="X720" i="2" s="1"/>
  <c r="AV709" i="2"/>
  <c r="AV698" i="2"/>
  <c r="AT702" i="2"/>
  <c r="W679" i="2"/>
  <c r="T679" i="2"/>
  <c r="U679" i="2" s="1"/>
  <c r="AT700" i="2"/>
  <c r="AT703" i="2"/>
  <c r="AC703" i="2"/>
  <c r="AT704" i="2"/>
  <c r="AC704" i="2"/>
  <c r="T686" i="2"/>
  <c r="U686" i="2" s="1"/>
  <c r="W686" i="2"/>
  <c r="T691" i="2"/>
  <c r="U691" i="2" s="1"/>
  <c r="W691" i="2"/>
  <c r="BD660" i="2"/>
  <c r="BD658" i="2"/>
  <c r="AC683" i="2"/>
  <c r="AT697" i="2"/>
  <c r="AT682" i="2"/>
  <c r="AZ654" i="2"/>
  <c r="W680" i="2"/>
  <c r="AX659" i="2"/>
  <c r="AV686" i="2"/>
  <c r="AZ670" i="2"/>
  <c r="AV678" i="2"/>
  <c r="T666" i="2"/>
  <c r="U666" i="2" s="1"/>
  <c r="W666" i="2"/>
  <c r="AZ640" i="2"/>
  <c r="AC684" i="2"/>
  <c r="T654" i="2"/>
  <c r="U654" i="2" s="1"/>
  <c r="W654" i="2"/>
  <c r="BD632" i="2"/>
  <c r="AT677" i="2"/>
  <c r="AX644" i="2"/>
  <c r="AT679" i="2"/>
  <c r="AT675" i="2"/>
  <c r="AX642" i="2"/>
  <c r="BD633" i="2"/>
  <c r="AC672" i="2"/>
  <c r="AT650" i="2"/>
  <c r="AZ637" i="2"/>
  <c r="T664" i="2"/>
  <c r="U664" i="2" s="1"/>
  <c r="AV637" i="2"/>
  <c r="AT669" i="2"/>
  <c r="BD612" i="2"/>
  <c r="W661" i="2"/>
  <c r="AT655" i="2"/>
  <c r="AT651" i="2"/>
  <c r="W647" i="2"/>
  <c r="T647" i="2"/>
  <c r="U647" i="2" s="1"/>
  <c r="AX627" i="2"/>
  <c r="AT652" i="2"/>
  <c r="AC645" i="2"/>
  <c r="AZ605" i="2"/>
  <c r="T656" i="2"/>
  <c r="U656" i="2" s="1"/>
  <c r="AX604" i="2"/>
  <c r="BD596" i="2"/>
  <c r="T642" i="2"/>
  <c r="U642" i="2" s="1"/>
  <c r="AC638" i="2"/>
  <c r="W632" i="2"/>
  <c r="T632" i="2"/>
  <c r="U632" i="2" s="1"/>
  <c r="AC630" i="2"/>
  <c r="AT654" i="2"/>
  <c r="T619" i="2"/>
  <c r="U619" i="2" s="1"/>
  <c r="W619" i="2"/>
  <c r="AT640" i="2"/>
  <c r="AT634" i="2"/>
  <c r="W634" i="2"/>
  <c r="AX614" i="2"/>
  <c r="AZ589" i="2"/>
  <c r="BD597" i="2"/>
  <c r="AC636" i="2"/>
  <c r="AV615" i="2"/>
  <c r="AV621" i="2"/>
  <c r="AZ602" i="2"/>
  <c r="AZ571" i="2"/>
  <c r="AC635" i="2"/>
  <c r="AX595" i="2"/>
  <c r="AT620" i="2"/>
  <c r="AX589" i="2"/>
  <c r="AV622" i="2"/>
  <c r="AC618" i="2"/>
  <c r="AZ600" i="2"/>
  <c r="AZ569" i="2"/>
  <c r="AZ567" i="2"/>
  <c r="AT610" i="2"/>
  <c r="BD559" i="2"/>
  <c r="AZ560" i="2"/>
  <c r="BD538" i="2"/>
  <c r="AT612" i="2"/>
  <c r="AZ566" i="2"/>
  <c r="AV647" i="2"/>
  <c r="W577" i="2"/>
  <c r="T577" i="2"/>
  <c r="U577" i="2" s="1"/>
  <c r="BD540" i="2"/>
  <c r="AX580" i="2"/>
  <c r="AT606" i="2"/>
  <c r="T597" i="2"/>
  <c r="U597" i="2" s="1"/>
  <c r="W597" i="2"/>
  <c r="AT598" i="2"/>
  <c r="AZ562" i="2"/>
  <c r="T571" i="2"/>
  <c r="U571" i="2" s="1"/>
  <c r="W571" i="2"/>
  <c r="T606" i="2"/>
  <c r="U606" i="2" s="1"/>
  <c r="AX570" i="2"/>
  <c r="AC589" i="2"/>
  <c r="W574" i="2"/>
  <c r="T574" i="2"/>
  <c r="U574" i="2" s="1"/>
  <c r="T575" i="2"/>
  <c r="U575" i="2" s="1"/>
  <c r="W575" i="2"/>
  <c r="W542" i="2"/>
  <c r="T542" i="2"/>
  <c r="U542" i="2" s="1"/>
  <c r="AX568" i="2"/>
  <c r="AZ531" i="2"/>
  <c r="BD518" i="2"/>
  <c r="AT591" i="2"/>
  <c r="AT586" i="2"/>
  <c r="AC576" i="2"/>
  <c r="AC569" i="2"/>
  <c r="AX539" i="2"/>
  <c r="AZ520" i="2"/>
  <c r="AT611" i="2"/>
  <c r="AX551" i="2"/>
  <c r="AC578" i="2"/>
  <c r="AC572" i="2"/>
  <c r="W602" i="2"/>
  <c r="T602" i="2"/>
  <c r="U602" i="2" s="1"/>
  <c r="AV600" i="2"/>
  <c r="AT600" i="2"/>
  <c r="AC590" i="2"/>
  <c r="AT587" i="2"/>
  <c r="T570" i="2"/>
  <c r="U570" i="2" s="1"/>
  <c r="AC565" i="2"/>
  <c r="AC607" i="2"/>
  <c r="W526" i="2"/>
  <c r="T526" i="2"/>
  <c r="U526" i="2" s="1"/>
  <c r="AZ490" i="2"/>
  <c r="AV562" i="2"/>
  <c r="AX532" i="2"/>
  <c r="T557" i="2"/>
  <c r="U557" i="2" s="1"/>
  <c r="AX526" i="2"/>
  <c r="AZ522" i="2"/>
  <c r="W541" i="2"/>
  <c r="BD490" i="2"/>
  <c r="AC594" i="2"/>
  <c r="W566" i="2"/>
  <c r="AC552" i="2"/>
  <c r="T528" i="2"/>
  <c r="U528" i="2" s="1"/>
  <c r="W528" i="2"/>
  <c r="AV549" i="2"/>
  <c r="AT549" i="2"/>
  <c r="AZ533" i="2"/>
  <c r="T568" i="2"/>
  <c r="U568" i="2" s="1"/>
  <c r="AT558" i="2"/>
  <c r="AX525" i="2"/>
  <c r="AC584" i="2"/>
  <c r="AZ521" i="2"/>
  <c r="AX494" i="2"/>
  <c r="AT528" i="2"/>
  <c r="AC510" i="2"/>
  <c r="AZ493" i="2"/>
  <c r="AZ485" i="2"/>
  <c r="AX502" i="2"/>
  <c r="AV526" i="2"/>
  <c r="AT511" i="2"/>
  <c r="W488" i="2"/>
  <c r="T488" i="2"/>
  <c r="U488" i="2" s="1"/>
  <c r="AC544" i="2"/>
  <c r="AC513" i="2"/>
  <c r="W505" i="2"/>
  <c r="T505" i="2"/>
  <c r="U505" i="2" s="1"/>
  <c r="AZ461" i="2"/>
  <c r="AC541" i="2"/>
  <c r="AT541" i="2"/>
  <c r="AV520" i="2"/>
  <c r="AV512" i="2"/>
  <c r="AX531" i="2"/>
  <c r="W538" i="2"/>
  <c r="W525" i="2"/>
  <c r="AZ486" i="2"/>
  <c r="AC519" i="2"/>
  <c r="AC505" i="2"/>
  <c r="T492" i="2"/>
  <c r="U492" i="2" s="1"/>
  <c r="W492" i="2"/>
  <c r="AC482" i="2"/>
  <c r="AZ464" i="2"/>
  <c r="AV493" i="2"/>
  <c r="AC484" i="2"/>
  <c r="BD451" i="2"/>
  <c r="BD447" i="2"/>
  <c r="AV482" i="2"/>
  <c r="AZ479" i="2"/>
  <c r="AC514" i="2"/>
  <c r="W502" i="2"/>
  <c r="AT500" i="2"/>
  <c r="AV489" i="2"/>
  <c r="AT487" i="2"/>
  <c r="AC485" i="2"/>
  <c r="AC533" i="2"/>
  <c r="AC506" i="2"/>
  <c r="W487" i="2"/>
  <c r="AZ477" i="2"/>
  <c r="AC490" i="2"/>
  <c r="AX451" i="2"/>
  <c r="AV478" i="2"/>
  <c r="AT467" i="2"/>
  <c r="T462" i="2"/>
  <c r="U462" i="2" s="1"/>
  <c r="W462" i="2"/>
  <c r="W459" i="2"/>
  <c r="AX447" i="2"/>
  <c r="AT471" i="2"/>
  <c r="AC467" i="2"/>
  <c r="AC452" i="2"/>
  <c r="AZ443" i="2"/>
  <c r="W426" i="2"/>
  <c r="T426" i="2"/>
  <c r="U426" i="2" s="1"/>
  <c r="W424" i="2"/>
  <c r="T424" i="2"/>
  <c r="U424" i="2" s="1"/>
  <c r="T465" i="2"/>
  <c r="U465" i="2" s="1"/>
  <c r="W449" i="2"/>
  <c r="AV444" i="2"/>
  <c r="AT468" i="2"/>
  <c r="AC460" i="2"/>
  <c r="AX429" i="2"/>
  <c r="AX420" i="2"/>
  <c r="AX450" i="2"/>
  <c r="AT477" i="2"/>
  <c r="AC446" i="2"/>
  <c r="AC445" i="2"/>
  <c r="AX443" i="2"/>
  <c r="AV469" i="2"/>
  <c r="AX427" i="2"/>
  <c r="AV454" i="2"/>
  <c r="AC451" i="2"/>
  <c r="T500" i="2"/>
  <c r="U500" i="2" s="1"/>
  <c r="W500" i="2"/>
  <c r="AT462" i="2"/>
  <c r="W435" i="2"/>
  <c r="T435" i="2"/>
  <c r="U435" i="2" s="1"/>
  <c r="W389" i="2"/>
  <c r="T389" i="2"/>
  <c r="U389" i="2" s="1"/>
  <c r="T464" i="2"/>
  <c r="U464" i="2" s="1"/>
  <c r="T394" i="2"/>
  <c r="U394" i="2" s="1"/>
  <c r="W394" i="2"/>
  <c r="T386" i="2"/>
  <c r="U386" i="2" s="1"/>
  <c r="W386" i="2"/>
  <c r="W400" i="2"/>
  <c r="T400" i="2"/>
  <c r="U400" i="2" s="1"/>
  <c r="AC385" i="2"/>
  <c r="AX419" i="2"/>
  <c r="AT356" i="2"/>
  <c r="AX304" i="2"/>
  <c r="AZ333" i="2"/>
  <c r="AT386" i="2"/>
  <c r="AT382" i="2"/>
  <c r="AV337" i="2"/>
  <c r="AV329" i="2"/>
  <c r="T264" i="2"/>
  <c r="U264" i="2" s="1"/>
  <c r="T221" i="2"/>
  <c r="U221" i="2" s="1"/>
  <c r="W216" i="2"/>
  <c r="AT352" i="2"/>
  <c r="T183" i="2"/>
  <c r="U183" i="2" s="1"/>
  <c r="AC172" i="2"/>
  <c r="AV142" i="2"/>
  <c r="W274" i="2"/>
  <c r="AC212" i="2"/>
  <c r="AT228" i="2"/>
  <c r="AT227" i="2"/>
  <c r="AC192" i="2"/>
  <c r="AZ137" i="2"/>
  <c r="AC165" i="2"/>
  <c r="AC164" i="2"/>
  <c r="W108" i="2"/>
  <c r="W40" i="2"/>
  <c r="T40" i="2"/>
  <c r="U40" i="2" s="1"/>
  <c r="W39" i="2"/>
  <c r="T39" i="2"/>
  <c r="U39" i="2" s="1"/>
  <c r="AC147" i="2"/>
  <c r="AT112" i="2"/>
  <c r="AX133" i="2"/>
  <c r="AZ160" i="2"/>
  <c r="AZ159" i="2"/>
  <c r="AT56" i="2"/>
  <c r="AX153" i="2"/>
  <c r="AZ172" i="2"/>
  <c r="AZ175" i="2"/>
  <c r="AV124" i="2"/>
  <c r="AT109" i="2"/>
  <c r="AC174" i="2"/>
  <c r="AC102" i="2"/>
  <c r="AV97" i="2"/>
  <c r="AT57" i="2"/>
  <c r="AT54" i="2"/>
  <c r="AV62" i="2"/>
  <c r="BD36" i="2"/>
  <c r="W734" i="2"/>
  <c r="X734" i="2" s="1"/>
  <c r="AV733" i="2"/>
  <c r="BD677" i="2"/>
  <c r="AV724" i="2"/>
  <c r="AV715" i="2"/>
  <c r="W701" i="2"/>
  <c r="T701" i="2"/>
  <c r="U701" i="2" s="1"/>
  <c r="AC709" i="2"/>
  <c r="AV700" i="2"/>
  <c r="AT691" i="2"/>
  <c r="AT678" i="2"/>
  <c r="AV667" i="2"/>
  <c r="AC665" i="2"/>
  <c r="T643" i="2"/>
  <c r="U643" i="2" s="1"/>
  <c r="AZ592" i="2"/>
  <c r="AV602" i="2"/>
  <c r="AX554" i="2"/>
  <c r="BD537" i="2"/>
  <c r="AX521" i="2"/>
  <c r="AC557" i="2"/>
  <c r="AC536" i="2"/>
  <c r="AZ529" i="2"/>
  <c r="W497" i="2"/>
  <c r="T497" i="2"/>
  <c r="U497" i="2" s="1"/>
  <c r="AC571" i="2"/>
  <c r="AX508" i="2"/>
  <c r="AX500" i="2"/>
  <c r="AT539" i="2"/>
  <c r="AV527" i="2"/>
  <c r="AC497" i="2"/>
  <c r="W478" i="2"/>
  <c r="T478" i="2"/>
  <c r="U478" i="2" s="1"/>
  <c r="BD440" i="2"/>
  <c r="T473" i="2"/>
  <c r="U473" i="2" s="1"/>
  <c r="AC463" i="2"/>
  <c r="AC450" i="2"/>
  <c r="AX92" i="2"/>
  <c r="AT100" i="2"/>
  <c r="BD735" i="2"/>
  <c r="BD732" i="2"/>
  <c r="AZ729" i="2"/>
  <c r="AZ725" i="2"/>
  <c r="AZ720" i="2"/>
  <c r="AZ706" i="2"/>
  <c r="BD708" i="2"/>
  <c r="BD704" i="2"/>
  <c r="AX713" i="2"/>
  <c r="AC735" i="2"/>
  <c r="AX709" i="2"/>
  <c r="AT733" i="2"/>
  <c r="AX699" i="2"/>
  <c r="AV732" i="2"/>
  <c r="AX701" i="2"/>
  <c r="AZ695" i="2"/>
  <c r="AX694" i="2"/>
  <c r="W723" i="2"/>
  <c r="X723" i="2" s="1"/>
  <c r="W724" i="2"/>
  <c r="X724" i="2" s="1"/>
  <c r="T714" i="2"/>
  <c r="U714" i="2" s="1"/>
  <c r="W704" i="2"/>
  <c r="T704" i="2"/>
  <c r="U704" i="2" s="1"/>
  <c r="AX688" i="2"/>
  <c r="AZ703" i="2"/>
  <c r="W719" i="2"/>
  <c r="X719" i="2" s="1"/>
  <c r="AT724" i="2"/>
  <c r="AC722" i="2"/>
  <c r="T721" i="2"/>
  <c r="U721" i="2" s="1"/>
  <c r="BD673" i="2"/>
  <c r="AT710" i="2"/>
  <c r="W699" i="2"/>
  <c r="T699" i="2"/>
  <c r="U699" i="2" s="1"/>
  <c r="W698" i="2"/>
  <c r="T698" i="2"/>
  <c r="U698" i="2" s="1"/>
  <c r="W696" i="2"/>
  <c r="T696" i="2"/>
  <c r="U696" i="2" s="1"/>
  <c r="BD664" i="2"/>
  <c r="T720" i="2"/>
  <c r="U720" i="2" s="1"/>
  <c r="AV697" i="2"/>
  <c r="AV702" i="2"/>
  <c r="AZ659" i="2"/>
  <c r="AZ655" i="2"/>
  <c r="AX671" i="2"/>
  <c r="AT696" i="2"/>
  <c r="AZ700" i="2"/>
  <c r="BD662" i="2"/>
  <c r="BD657" i="2"/>
  <c r="AV694" i="2"/>
  <c r="AC692" i="2"/>
  <c r="AV682" i="2"/>
  <c r="W676" i="2"/>
  <c r="T676" i="2"/>
  <c r="U676" i="2" s="1"/>
  <c r="AC690" i="2"/>
  <c r="AC680" i="2"/>
  <c r="W678" i="2"/>
  <c r="T678" i="2"/>
  <c r="U678" i="2" s="1"/>
  <c r="AZ678" i="2"/>
  <c r="AZ676" i="2"/>
  <c r="BD641" i="2"/>
  <c r="W675" i="2"/>
  <c r="T675" i="2"/>
  <c r="U675" i="2" s="1"/>
  <c r="BD638" i="2"/>
  <c r="AZ650" i="2"/>
  <c r="AT686" i="2"/>
  <c r="AZ672" i="2"/>
  <c r="AC674" i="2"/>
  <c r="T672" i="2"/>
  <c r="U672" i="2" s="1"/>
  <c r="AX641" i="2"/>
  <c r="T651" i="2"/>
  <c r="U651" i="2" s="1"/>
  <c r="W651" i="2"/>
  <c r="AC673" i="2"/>
  <c r="AV675" i="2"/>
  <c r="BD629" i="2"/>
  <c r="AX625" i="2"/>
  <c r="AV650" i="2"/>
  <c r="AZ645" i="2"/>
  <c r="AX634" i="2"/>
  <c r="AZ604" i="2"/>
  <c r="AV669" i="2"/>
  <c r="T641" i="2"/>
  <c r="U641" i="2" s="1"/>
  <c r="W641" i="2"/>
  <c r="T661" i="2"/>
  <c r="U661" i="2" s="1"/>
  <c r="AX630" i="2"/>
  <c r="AV655" i="2"/>
  <c r="AV651" i="2"/>
  <c r="T646" i="2"/>
  <c r="U646" i="2" s="1"/>
  <c r="W646" i="2"/>
  <c r="AV661" i="2"/>
  <c r="AT661" i="2"/>
  <c r="AX636" i="2"/>
  <c r="AV649" i="2"/>
  <c r="AC656" i="2"/>
  <c r="AV652" i="2"/>
  <c r="W645" i="2"/>
  <c r="T645" i="2"/>
  <c r="U645" i="2" s="1"/>
  <c r="AC637" i="2"/>
  <c r="W656" i="2"/>
  <c r="AC633" i="2"/>
  <c r="W625" i="2"/>
  <c r="T625" i="2"/>
  <c r="U625" i="2" s="1"/>
  <c r="BD588" i="2"/>
  <c r="AT642" i="2"/>
  <c r="W642" i="2"/>
  <c r="BD603" i="2"/>
  <c r="AZ598" i="2"/>
  <c r="AX629" i="2"/>
  <c r="AZ653" i="2"/>
  <c r="AV643" i="2"/>
  <c r="AV640" i="2"/>
  <c r="AV634" i="2"/>
  <c r="AZ622" i="2"/>
  <c r="AC643" i="2"/>
  <c r="AV630" i="2"/>
  <c r="W643" i="2"/>
  <c r="AC626" i="2"/>
  <c r="BD589" i="2"/>
  <c r="T660" i="2"/>
  <c r="U660" i="2" s="1"/>
  <c r="T623" i="2"/>
  <c r="U623" i="2" s="1"/>
  <c r="AX599" i="2"/>
  <c r="AC624" i="2"/>
  <c r="AV620" i="2"/>
  <c r="AV616" i="2"/>
  <c r="AT613" i="2"/>
  <c r="AX612" i="2"/>
  <c r="AZ611" i="2"/>
  <c r="AV610" i="2"/>
  <c r="AX576" i="2"/>
  <c r="AT602" i="2"/>
  <c r="W588" i="2"/>
  <c r="T588" i="2"/>
  <c r="U588" i="2" s="1"/>
  <c r="BD555" i="2"/>
  <c r="AZ551" i="2"/>
  <c r="AX585" i="2"/>
  <c r="W585" i="2"/>
  <c r="T585" i="2"/>
  <c r="U585" i="2" s="1"/>
  <c r="AC609" i="2"/>
  <c r="AV606" i="2"/>
  <c r="AX572" i="2"/>
  <c r="BD566" i="2"/>
  <c r="AX596" i="2"/>
  <c r="AV598" i="2"/>
  <c r="AC599" i="2"/>
  <c r="AZ553" i="2"/>
  <c r="BD545" i="2"/>
  <c r="AZ523" i="2"/>
  <c r="W547" i="2"/>
  <c r="T547" i="2"/>
  <c r="U547" i="2" s="1"/>
  <c r="AV540" i="2"/>
  <c r="T592" i="2"/>
  <c r="U592" i="2" s="1"/>
  <c r="W592" i="2"/>
  <c r="AV591" i="2"/>
  <c r="AV586" i="2"/>
  <c r="AV611" i="2"/>
  <c r="AC587" i="2"/>
  <c r="AC580" i="2"/>
  <c r="AT570" i="2"/>
  <c r="W610" i="2"/>
  <c r="T610" i="2"/>
  <c r="U610" i="2" s="1"/>
  <c r="AV608" i="2"/>
  <c r="AT608" i="2"/>
  <c r="AZ557" i="2"/>
  <c r="AX556" i="2"/>
  <c r="T578" i="2"/>
  <c r="U578" i="2" s="1"/>
  <c r="AZ539" i="2"/>
  <c r="AZ537" i="2"/>
  <c r="W601" i="2"/>
  <c r="T601" i="2"/>
  <c r="U601" i="2" s="1"/>
  <c r="AV587" i="2"/>
  <c r="T556" i="2"/>
  <c r="U556" i="2" s="1"/>
  <c r="W556" i="2"/>
  <c r="AC595" i="2"/>
  <c r="AX566" i="2"/>
  <c r="W564" i="2"/>
  <c r="T564" i="2"/>
  <c r="U564" i="2" s="1"/>
  <c r="AX528" i="2"/>
  <c r="AC555" i="2"/>
  <c r="AT545" i="2"/>
  <c r="T545" i="2"/>
  <c r="U545" i="2" s="1"/>
  <c r="AX513" i="2"/>
  <c r="AZ499" i="2"/>
  <c r="AV524" i="2"/>
  <c r="W519" i="2"/>
  <c r="T519" i="2"/>
  <c r="U519" i="2" s="1"/>
  <c r="AZ483" i="2"/>
  <c r="AT594" i="2"/>
  <c r="T587" i="2"/>
  <c r="U587" i="2" s="1"/>
  <c r="AT562" i="2"/>
  <c r="AT546" i="2"/>
  <c r="AZ492" i="2"/>
  <c r="AT515" i="2"/>
  <c r="BD483" i="2"/>
  <c r="AT581" i="2"/>
  <c r="AX550" i="2"/>
  <c r="T540" i="2"/>
  <c r="U540" i="2" s="1"/>
  <c r="W540" i="2"/>
  <c r="T530" i="2"/>
  <c r="U530" i="2" s="1"/>
  <c r="AX530" i="2"/>
  <c r="T549" i="2"/>
  <c r="U549" i="2" s="1"/>
  <c r="W568" i="2"/>
  <c r="AV558" i="2"/>
  <c r="AC554" i="2"/>
  <c r="AZ488" i="2"/>
  <c r="AC531" i="2"/>
  <c r="AV511" i="2"/>
  <c r="AT544" i="2"/>
  <c r="AT520" i="2"/>
  <c r="AT512" i="2"/>
  <c r="BD468" i="2"/>
  <c r="AZ453" i="2"/>
  <c r="AV541" i="2"/>
  <c r="AT518" i="2"/>
  <c r="AX542" i="2"/>
  <c r="AC560" i="2"/>
  <c r="T538" i="2"/>
  <c r="U538" i="2" s="1"/>
  <c r="AT534" i="2"/>
  <c r="AZ480" i="2"/>
  <c r="AX501" i="2"/>
  <c r="AT525" i="2"/>
  <c r="T525" i="2"/>
  <c r="U525" i="2" s="1"/>
  <c r="AZ494" i="2"/>
  <c r="AX544" i="2"/>
  <c r="AX522" i="2"/>
  <c r="AT522" i="2"/>
  <c r="AT527" i="2"/>
  <c r="AC517" i="2"/>
  <c r="AX488" i="2"/>
  <c r="AZ475" i="2"/>
  <c r="AX474" i="2"/>
  <c r="BD463" i="2"/>
  <c r="AV491" i="2"/>
  <c r="AT481" i="2"/>
  <c r="AZ472" i="2"/>
  <c r="T513" i="2"/>
  <c r="U513" i="2" s="1"/>
  <c r="AX468" i="2"/>
  <c r="AZ449" i="2"/>
  <c r="BD446" i="2"/>
  <c r="AZ497" i="2"/>
  <c r="AZ458" i="2"/>
  <c r="T476" i="2"/>
  <c r="U476" i="2" s="1"/>
  <c r="W476" i="2"/>
  <c r="BD423" i="2"/>
  <c r="AT489" i="2"/>
  <c r="AT502" i="2"/>
  <c r="T502" i="2"/>
  <c r="U502" i="2" s="1"/>
  <c r="AV500" i="2"/>
  <c r="AV487" i="2"/>
  <c r="AX454" i="2"/>
  <c r="AT506" i="2"/>
  <c r="AC486" i="2"/>
  <c r="AT505" i="2"/>
  <c r="AC480" i="2"/>
  <c r="AC478" i="2"/>
  <c r="BD433" i="2"/>
  <c r="AC459" i="2"/>
  <c r="AT457" i="2"/>
  <c r="W446" i="2"/>
  <c r="T446" i="2"/>
  <c r="U446" i="2" s="1"/>
  <c r="T445" i="2"/>
  <c r="U445" i="2" s="1"/>
  <c r="AC476" i="2"/>
  <c r="AV471" i="2"/>
  <c r="AC465" i="2"/>
  <c r="AX436" i="2"/>
  <c r="W465" i="2"/>
  <c r="AV468" i="2"/>
  <c r="AC458" i="2"/>
  <c r="AC449" i="2"/>
  <c r="AT470" i="2"/>
  <c r="AT453" i="2"/>
  <c r="AX421" i="2"/>
  <c r="AV445" i="2"/>
  <c r="AC496" i="2"/>
  <c r="BD471" i="2"/>
  <c r="AV499" i="2"/>
  <c r="W479" i="2"/>
  <c r="AC469" i="2"/>
  <c r="W445" i="2"/>
  <c r="AX446" i="2"/>
  <c r="AT424" i="2"/>
  <c r="W355" i="2"/>
  <c r="T355" i="2"/>
  <c r="U355" i="2" s="1"/>
  <c r="T372" i="2"/>
  <c r="U372" i="2" s="1"/>
  <c r="W372" i="2"/>
  <c r="W360" i="2"/>
  <c r="T360" i="2"/>
  <c r="U360" i="2" s="1"/>
  <c r="T336" i="2"/>
  <c r="U336" i="2" s="1"/>
  <c r="W336" i="2"/>
  <c r="AT376" i="2"/>
  <c r="AX332" i="2"/>
  <c r="AZ360" i="2"/>
  <c r="AT336" i="2"/>
  <c r="T320" i="2"/>
  <c r="U320" i="2" s="1"/>
  <c r="AV333" i="2"/>
  <c r="W313" i="2"/>
  <c r="W310" i="2"/>
  <c r="T310" i="2"/>
  <c r="U310" i="2" s="1"/>
  <c r="W294" i="2"/>
  <c r="T294" i="2"/>
  <c r="U294" i="2" s="1"/>
  <c r="T315" i="2"/>
  <c r="U315" i="2" s="1"/>
  <c r="W315" i="2"/>
  <c r="AC276" i="2"/>
  <c r="AC343" i="2"/>
  <c r="AT310" i="2"/>
  <c r="AC315" i="2"/>
  <c r="AC292" i="2"/>
  <c r="X206" i="2"/>
  <c r="W193" i="2"/>
  <c r="AV212" i="2"/>
  <c r="T188" i="2"/>
  <c r="U188" i="2" s="1"/>
  <c r="AX118" i="2"/>
  <c r="W253" i="2"/>
  <c r="AX195" i="2"/>
  <c r="W77" i="2"/>
  <c r="T77" i="2"/>
  <c r="U77" i="2" s="1"/>
  <c r="AT234" i="2"/>
  <c r="T148" i="2"/>
  <c r="U148" i="2" s="1"/>
  <c r="BD113" i="2"/>
  <c r="AT145" i="2"/>
  <c r="AT142" i="2"/>
  <c r="AT144" i="2"/>
  <c r="AX27" i="2"/>
  <c r="AZ51" i="2"/>
  <c r="BD134" i="2"/>
  <c r="AC73" i="2"/>
  <c r="AT64" i="2"/>
  <c r="AV53" i="2"/>
  <c r="AT38" i="2"/>
  <c r="AT36" i="2"/>
  <c r="AT37" i="2"/>
  <c r="AT35" i="2"/>
  <c r="AT133" i="2"/>
  <c r="AT132" i="2"/>
  <c r="T99" i="2"/>
  <c r="U99" i="2" s="1"/>
  <c r="AX35" i="2"/>
  <c r="AZ62" i="2"/>
  <c r="AV39" i="2"/>
  <c r="AT39" i="2"/>
  <c r="AZ46" i="2"/>
  <c r="AC462" i="2"/>
  <c r="AZ414" i="2"/>
  <c r="AC447" i="2"/>
  <c r="AV433" i="2"/>
  <c r="AX403" i="2"/>
  <c r="W410" i="2"/>
  <c r="T410" i="2"/>
  <c r="U410" i="2" s="1"/>
  <c r="AZ365" i="2"/>
  <c r="AV384" i="2"/>
  <c r="AT421" i="2"/>
  <c r="AZ404" i="2"/>
  <c r="T399" i="2"/>
  <c r="U399" i="2" s="1"/>
  <c r="W399" i="2"/>
  <c r="AX463" i="2"/>
  <c r="AC475" i="2"/>
  <c r="AV464" i="2"/>
  <c r="AC438" i="2"/>
  <c r="AX399" i="2"/>
  <c r="AV423" i="2"/>
  <c r="W395" i="2"/>
  <c r="T395" i="2"/>
  <c r="U395" i="2" s="1"/>
  <c r="AV424" i="2"/>
  <c r="AZ421" i="2"/>
  <c r="AZ392" i="2"/>
  <c r="AX373" i="2"/>
  <c r="T380" i="2"/>
  <c r="U380" i="2" s="1"/>
  <c r="W380" i="2"/>
  <c r="AV422" i="2"/>
  <c r="AT405" i="2"/>
  <c r="W367" i="2"/>
  <c r="T367" i="2"/>
  <c r="U367" i="2" s="1"/>
  <c r="W363" i="2"/>
  <c r="T363" i="2"/>
  <c r="U363" i="2" s="1"/>
  <c r="W359" i="2"/>
  <c r="T359" i="2"/>
  <c r="U359" i="2" s="1"/>
  <c r="T347" i="2"/>
  <c r="U347" i="2" s="1"/>
  <c r="W347" i="2"/>
  <c r="AT398" i="2"/>
  <c r="AZ331" i="2"/>
  <c r="AV350" i="2"/>
  <c r="AZ307" i="2"/>
  <c r="AV322" i="2"/>
  <c r="AX369" i="2"/>
  <c r="AV378" i="2"/>
  <c r="BD315" i="2"/>
  <c r="AX377" i="2"/>
  <c r="AV402" i="2"/>
  <c r="AT346" i="2"/>
  <c r="AV404" i="2"/>
  <c r="AX354" i="2"/>
  <c r="T357" i="2"/>
  <c r="U357" i="2" s="1"/>
  <c r="W357" i="2"/>
  <c r="W333" i="2"/>
  <c r="T333" i="2"/>
  <c r="U333" i="2" s="1"/>
  <c r="AT441" i="2"/>
  <c r="AC441" i="2"/>
  <c r="AV417" i="2"/>
  <c r="W409" i="2"/>
  <c r="AX370" i="2"/>
  <c r="AZ382" i="2"/>
  <c r="AC381" i="2"/>
  <c r="AZ329" i="2"/>
  <c r="AZ297" i="2"/>
  <c r="AV426" i="2"/>
  <c r="AT418" i="2"/>
  <c r="AX380" i="2"/>
  <c r="AC358" i="2"/>
  <c r="BD321" i="2"/>
  <c r="W346" i="2"/>
  <c r="T346" i="2"/>
  <c r="U346" i="2" s="1"/>
  <c r="W338" i="2"/>
  <c r="T338" i="2"/>
  <c r="U338" i="2" s="1"/>
  <c r="W330" i="2"/>
  <c r="T330" i="2"/>
  <c r="U330" i="2" s="1"/>
  <c r="AC322" i="2"/>
  <c r="AC361" i="2"/>
  <c r="AX323" i="2"/>
  <c r="AV340" i="2"/>
  <c r="AV332" i="2"/>
  <c r="AV324" i="2"/>
  <c r="AX287" i="2"/>
  <c r="AZ283" i="2"/>
  <c r="AV363" i="2"/>
  <c r="AZ294" i="2"/>
  <c r="AX290" i="2"/>
  <c r="W309" i="2"/>
  <c r="T309" i="2"/>
  <c r="U309" i="2" s="1"/>
  <c r="BD276" i="2"/>
  <c r="AV380" i="2"/>
  <c r="AX343" i="2"/>
  <c r="BD306" i="2"/>
  <c r="AV326" i="2"/>
  <c r="AT318" i="2"/>
  <c r="AZ287" i="2"/>
  <c r="AC367" i="2"/>
  <c r="AV351" i="2"/>
  <c r="AT344" i="2"/>
  <c r="AV331" i="2"/>
  <c r="AC323" i="2"/>
  <c r="AC369" i="2"/>
  <c r="AX331" i="2"/>
  <c r="AC341" i="2"/>
  <c r="AC333" i="2"/>
  <c r="AC325" i="2"/>
  <c r="AX346" i="2"/>
  <c r="AV371" i="2"/>
  <c r="AZ306" i="2"/>
  <c r="AZ285" i="2"/>
  <c r="W403" i="2"/>
  <c r="T403" i="2"/>
  <c r="U403" i="2" s="1"/>
  <c r="AX344" i="2"/>
  <c r="AX335" i="2"/>
  <c r="AC338" i="2"/>
  <c r="AZ259" i="2"/>
  <c r="AV279" i="2"/>
  <c r="W234" i="2"/>
  <c r="T234" i="2"/>
  <c r="U234" i="2" s="1"/>
  <c r="AV278" i="2"/>
  <c r="AZ238" i="2"/>
  <c r="AX271" i="2"/>
  <c r="W279" i="2"/>
  <c r="T279" i="2"/>
  <c r="U279" i="2" s="1"/>
  <c r="AZ221" i="2"/>
  <c r="T316" i="2"/>
  <c r="U316" i="2" s="1"/>
  <c r="W269" i="2"/>
  <c r="AX269" i="2"/>
  <c r="T250" i="2"/>
  <c r="U250" i="2" s="1"/>
  <c r="W250" i="2"/>
  <c r="W245" i="2"/>
  <c r="T245" i="2"/>
  <c r="U245" i="2" s="1"/>
  <c r="AT315" i="2"/>
  <c r="AT303" i="2"/>
  <c r="AZ270" i="2"/>
  <c r="AV293" i="2"/>
  <c r="T266" i="2"/>
  <c r="U266" i="2" s="1"/>
  <c r="W266" i="2"/>
  <c r="AV263" i="2"/>
  <c r="AX232" i="2"/>
  <c r="AT249" i="2"/>
  <c r="AX167" i="2"/>
  <c r="AC274" i="2"/>
  <c r="AX245" i="2"/>
  <c r="AC227" i="2"/>
  <c r="AC195" i="2"/>
  <c r="AX262" i="2"/>
  <c r="AC259" i="2"/>
  <c r="AX228" i="2"/>
  <c r="AZ206" i="2"/>
  <c r="W252" i="2"/>
  <c r="T252" i="2"/>
  <c r="U252" i="2" s="1"/>
  <c r="AT239" i="2"/>
  <c r="AZ178" i="2"/>
  <c r="BD170" i="2"/>
  <c r="AX285" i="2"/>
  <c r="AV314" i="2"/>
  <c r="AX270" i="2"/>
  <c r="T296" i="2"/>
  <c r="U296" i="2" s="1"/>
  <c r="W296" i="2"/>
  <c r="AX260" i="2"/>
  <c r="AV273" i="2"/>
  <c r="AX240" i="2"/>
  <c r="AC254" i="2"/>
  <c r="AC239" i="2"/>
  <c r="AZ189" i="2"/>
  <c r="AX191" i="2"/>
  <c r="AC202" i="2"/>
  <c r="AC201" i="2"/>
  <c r="AT189" i="2"/>
  <c r="AZ132" i="2"/>
  <c r="AZ146" i="2"/>
  <c r="AZ135" i="2"/>
  <c r="T292" i="2"/>
  <c r="U292" i="2" s="1"/>
  <c r="W292" i="2"/>
  <c r="AT258" i="2"/>
  <c r="BD227" i="2"/>
  <c r="AT247" i="2"/>
  <c r="AV218" i="2"/>
  <c r="BD169" i="2"/>
  <c r="AZ167" i="2"/>
  <c r="AZ162" i="2"/>
  <c r="AZ156" i="2"/>
  <c r="AV173" i="2"/>
  <c r="AV168" i="2"/>
  <c r="AT153" i="2"/>
  <c r="AT311" i="2"/>
  <c r="AX231" i="2"/>
  <c r="AV210" i="2"/>
  <c r="AT177" i="2"/>
  <c r="AT154" i="2"/>
  <c r="AX272" i="2"/>
  <c r="AX193" i="2"/>
  <c r="T181" i="2"/>
  <c r="U181" i="2" s="1"/>
  <c r="W181" i="2"/>
  <c r="AC179" i="2"/>
  <c r="AV255" i="2"/>
  <c r="AX209" i="2"/>
  <c r="AX206" i="2"/>
  <c r="AX205" i="2"/>
  <c r="W231" i="2"/>
  <c r="T231" i="2"/>
  <c r="U231" i="2" s="1"/>
  <c r="AZ187" i="2"/>
  <c r="AV179" i="2"/>
  <c r="AZ124" i="2"/>
  <c r="AC232" i="2"/>
  <c r="AC226" i="2"/>
  <c r="AT165" i="2"/>
  <c r="AX110" i="2"/>
  <c r="T120" i="2"/>
  <c r="U120" i="2" s="1"/>
  <c r="W120" i="2"/>
  <c r="AZ103" i="2"/>
  <c r="AT75" i="2"/>
  <c r="AV227" i="2"/>
  <c r="AT207" i="2"/>
  <c r="AX174" i="2"/>
  <c r="AX149" i="2"/>
  <c r="BD147" i="2"/>
  <c r="BD115" i="2"/>
  <c r="AC123" i="2"/>
  <c r="BD55" i="2"/>
  <c r="AT295" i="2"/>
  <c r="AV217" i="2"/>
  <c r="AV187" i="2"/>
  <c r="AV146" i="2"/>
  <c r="AC144" i="2"/>
  <c r="AV140" i="2"/>
  <c r="AZ139" i="2"/>
  <c r="AV126" i="2"/>
  <c r="BD95" i="2"/>
  <c r="AV112" i="2"/>
  <c r="AC108" i="2"/>
  <c r="BD69" i="2"/>
  <c r="BD19" i="2"/>
  <c r="AT140" i="2"/>
  <c r="AZ92" i="2"/>
  <c r="AZ60" i="2"/>
  <c r="BD53" i="2"/>
  <c r="W62" i="2"/>
  <c r="T62" i="2"/>
  <c r="U62" i="2" s="1"/>
  <c r="AC194" i="2"/>
  <c r="AV167" i="2"/>
  <c r="AT163" i="2"/>
  <c r="AX120" i="2"/>
  <c r="AC140" i="2"/>
  <c r="T93" i="2"/>
  <c r="U93" i="2" s="1"/>
  <c r="W93" i="2"/>
  <c r="AC245" i="2"/>
  <c r="AV191" i="2"/>
  <c r="AC191" i="2"/>
  <c r="AZ148" i="2"/>
  <c r="AV157" i="2"/>
  <c r="T142" i="2"/>
  <c r="U142" i="2" s="1"/>
  <c r="W142" i="2"/>
  <c r="AT136" i="2"/>
  <c r="AZ89" i="2"/>
  <c r="AZ61" i="2"/>
  <c r="AZ83" i="2"/>
  <c r="AZ75" i="2"/>
  <c r="BD35" i="2"/>
  <c r="T49" i="2"/>
  <c r="U49" i="2" s="1"/>
  <c r="W49" i="2"/>
  <c r="BD193" i="2"/>
  <c r="BD165" i="2"/>
  <c r="BD132" i="2"/>
  <c r="BD119" i="2"/>
  <c r="BD195" i="2"/>
  <c r="BD221" i="2"/>
  <c r="BD188" i="2"/>
  <c r="BD275" i="2"/>
  <c r="BD192" i="2"/>
  <c r="BD245" i="2"/>
  <c r="BD265" i="2"/>
  <c r="BD350" i="2"/>
  <c r="BD312" i="2"/>
  <c r="BD344" i="2"/>
  <c r="BD339" i="2"/>
  <c r="BD366" i="2"/>
  <c r="BD370" i="2"/>
  <c r="BD410" i="2"/>
  <c r="BD411" i="2"/>
  <c r="BD449" i="2"/>
  <c r="BD421" i="2"/>
  <c r="BD470" i="2"/>
  <c r="BD487" i="2"/>
  <c r="BD501" i="2"/>
  <c r="BD489" i="2"/>
  <c r="BD525" i="2"/>
  <c r="BD529" i="2"/>
  <c r="BD560" i="2"/>
  <c r="BD594" i="2"/>
  <c r="BD595" i="2"/>
  <c r="BD617" i="2"/>
  <c r="BD627" i="2"/>
  <c r="BD656" i="2"/>
  <c r="BD680" i="2"/>
  <c r="BD687" i="2"/>
  <c r="BD713" i="2"/>
  <c r="AT253" i="2"/>
  <c r="AV169" i="2"/>
  <c r="AV145" i="2"/>
  <c r="AZ108" i="2"/>
  <c r="BD89" i="2"/>
  <c r="BD75" i="2"/>
  <c r="AV83" i="2"/>
  <c r="T63" i="2"/>
  <c r="U63" i="2" s="1"/>
  <c r="W63" i="2"/>
  <c r="AX123" i="2"/>
  <c r="AC105" i="2"/>
  <c r="AX63" i="2"/>
  <c r="AT76" i="2"/>
  <c r="AV66" i="2"/>
  <c r="AV35" i="2"/>
  <c r="AT33" i="2"/>
  <c r="AV182" i="2"/>
  <c r="AC182" i="2"/>
  <c r="AX86" i="2"/>
  <c r="AV110" i="2"/>
  <c r="AC101" i="2"/>
  <c r="AV88" i="2"/>
  <c r="AX43" i="2"/>
  <c r="AC61" i="2"/>
  <c r="AZ134" i="2"/>
  <c r="AV143" i="2"/>
  <c r="W134" i="2"/>
  <c r="AC130" i="2"/>
  <c r="AC106" i="2"/>
  <c r="AX77" i="2"/>
  <c r="AC99" i="2"/>
  <c r="AX66" i="2"/>
  <c r="BD44" i="2"/>
  <c r="AC49" i="2"/>
  <c r="T116" i="2"/>
  <c r="U116" i="2" s="1"/>
  <c r="AV107" i="2"/>
  <c r="AC100" i="2"/>
  <c r="AV87" i="2"/>
  <c r="AV81" i="2"/>
  <c r="AX36" i="2"/>
  <c r="AV43" i="2"/>
  <c r="AC38" i="2"/>
  <c r="BD8" i="2"/>
  <c r="BD3" i="2"/>
  <c r="AV133" i="2"/>
  <c r="AV103" i="2"/>
  <c r="AT85" i="2"/>
  <c r="AC84" i="2"/>
  <c r="AC79" i="2"/>
  <c r="AT69" i="2"/>
  <c r="AC68" i="2"/>
  <c r="AT78" i="2"/>
  <c r="AT62" i="2"/>
  <c r="W126" i="2"/>
  <c r="AT93" i="2"/>
  <c r="AV90" i="2"/>
  <c r="AC64" i="2"/>
  <c r="AC57" i="2"/>
  <c r="AV46" i="2"/>
  <c r="AX34" i="2"/>
  <c r="W81" i="2"/>
  <c r="T81" i="2"/>
  <c r="U81" i="2" s="1"/>
  <c r="AV55" i="2"/>
  <c r="AT44" i="2"/>
  <c r="T31" i="2"/>
  <c r="U31" i="2" s="1"/>
  <c r="AZ48" i="2"/>
  <c r="AV447" i="2"/>
  <c r="BD375" i="2"/>
  <c r="W397" i="2"/>
  <c r="T397" i="2"/>
  <c r="U397" i="2" s="1"/>
  <c r="AT447" i="2"/>
  <c r="AC437" i="2"/>
  <c r="BD379" i="2"/>
  <c r="BD369" i="2"/>
  <c r="AC492" i="2"/>
  <c r="AC464" i="2"/>
  <c r="AC428" i="2"/>
  <c r="T423" i="2"/>
  <c r="U423" i="2" s="1"/>
  <c r="W423" i="2"/>
  <c r="AZ408" i="2"/>
  <c r="AX414" i="2"/>
  <c r="AZ399" i="2"/>
  <c r="AC402" i="2"/>
  <c r="AX396" i="2"/>
  <c r="AZ406" i="2"/>
  <c r="AX374" i="2"/>
  <c r="AT400" i="2"/>
  <c r="T343" i="2"/>
  <c r="U343" i="2" s="1"/>
  <c r="W343" i="2"/>
  <c r="AV405" i="2"/>
  <c r="AT391" i="2"/>
  <c r="AX360" i="2"/>
  <c r="AV370" i="2"/>
  <c r="AZ319" i="2"/>
  <c r="AZ291" i="2"/>
  <c r="AX379" i="2"/>
  <c r="AZ375" i="2"/>
  <c r="AC398" i="2"/>
  <c r="AZ371" i="2"/>
  <c r="W364" i="2"/>
  <c r="T364" i="2"/>
  <c r="U364" i="2" s="1"/>
  <c r="AZ359" i="2"/>
  <c r="BD323" i="2"/>
  <c r="T344" i="2"/>
  <c r="U344" i="2" s="1"/>
  <c r="W344" i="2"/>
  <c r="T332" i="2"/>
  <c r="U332" i="2" s="1"/>
  <c r="W332" i="2"/>
  <c r="AC406" i="2"/>
  <c r="AT378" i="2"/>
  <c r="AT370" i="2"/>
  <c r="AZ332" i="2"/>
  <c r="AT350" i="2"/>
  <c r="AV448" i="2"/>
  <c r="BD360" i="2"/>
  <c r="AC383" i="2"/>
  <c r="T365" i="2"/>
  <c r="U365" i="2" s="1"/>
  <c r="W365" i="2"/>
  <c r="W345" i="2"/>
  <c r="T345" i="2"/>
  <c r="U345" i="2" s="1"/>
  <c r="T409" i="2"/>
  <c r="U409" i="2" s="1"/>
  <c r="AC399" i="2"/>
  <c r="AZ345" i="2"/>
  <c r="AZ317" i="2"/>
  <c r="AT439" i="2"/>
  <c r="AV418" i="2"/>
  <c r="AC418" i="2"/>
  <c r="AC409" i="2"/>
  <c r="BD333" i="2"/>
  <c r="T358" i="2"/>
  <c r="U358" i="2" s="1"/>
  <c r="W358" i="2"/>
  <c r="AC350" i="2"/>
  <c r="W322" i="2"/>
  <c r="T322" i="2"/>
  <c r="U322" i="2" s="1"/>
  <c r="AC352" i="2"/>
  <c r="AX316" i="2"/>
  <c r="AZ280" i="2"/>
  <c r="AV349" i="2"/>
  <c r="AX318" i="2"/>
  <c r="AC319" i="2"/>
  <c r="W305" i="2"/>
  <c r="T305" i="2"/>
  <c r="U305" i="2" s="1"/>
  <c r="BD272" i="2"/>
  <c r="AX347" i="2"/>
  <c r="AC372" i="2"/>
  <c r="AX336" i="2"/>
  <c r="AT342" i="2"/>
  <c r="AC334" i="2"/>
  <c r="AV318" i="2"/>
  <c r="AZ247" i="2"/>
  <c r="AX364" i="2"/>
  <c r="AX310" i="2"/>
  <c r="AT321" i="2"/>
  <c r="AZ293" i="2"/>
  <c r="AC360" i="2"/>
  <c r="AX324" i="2"/>
  <c r="AX315" i="2"/>
  <c r="AX307" i="2"/>
  <c r="AX299" i="2"/>
  <c r="AV436" i="2"/>
  <c r="AT436" i="2"/>
  <c r="AC375" i="2"/>
  <c r="AX288" i="2"/>
  <c r="T402" i="2"/>
  <c r="U402" i="2" s="1"/>
  <c r="W402" i="2"/>
  <c r="AX357" i="2"/>
  <c r="AC373" i="2"/>
  <c r="AC364" i="2"/>
  <c r="AX328" i="2"/>
  <c r="AX319" i="2"/>
  <c r="BD302" i="2"/>
  <c r="AZ275" i="2"/>
  <c r="AZ267" i="2"/>
  <c r="W271" i="2"/>
  <c r="T271" i="2"/>
  <c r="U271" i="2" s="1"/>
  <c r="AC262" i="2"/>
  <c r="AX298" i="2"/>
  <c r="AT308" i="2"/>
  <c r="AX267" i="2"/>
  <c r="BD250" i="2"/>
  <c r="AT343" i="2"/>
  <c r="AX243" i="2"/>
  <c r="T269" i="2"/>
  <c r="U269" i="2" s="1"/>
  <c r="AZ236" i="2"/>
  <c r="AZ352" i="2"/>
  <c r="AV306" i="2"/>
  <c r="AT306" i="2"/>
  <c r="AC298" i="2"/>
  <c r="AX265" i="2"/>
  <c r="AV286" i="2"/>
  <c r="AT286" i="2"/>
  <c r="AX253" i="2"/>
  <c r="AV268" i="2"/>
  <c r="AT268" i="2"/>
  <c r="BD220" i="2"/>
  <c r="AT312" i="2"/>
  <c r="AT309" i="2"/>
  <c r="AV303" i="2"/>
  <c r="AZ246" i="2"/>
  <c r="BD225" i="2"/>
  <c r="AV249" i="2"/>
  <c r="W221" i="2"/>
  <c r="AX175" i="2"/>
  <c r="AX171" i="2"/>
  <c r="AZ231" i="2"/>
  <c r="AZ177" i="2"/>
  <c r="AC291" i="2"/>
  <c r="W288" i="2"/>
  <c r="T288" i="2"/>
  <c r="U288" i="2" s="1"/>
  <c r="AT265" i="2"/>
  <c r="AX184" i="2"/>
  <c r="T207" i="2"/>
  <c r="U207" i="2" s="1"/>
  <c r="W207" i="2"/>
  <c r="AV230" i="2"/>
  <c r="AZ199" i="2"/>
  <c r="W194" i="2"/>
  <c r="AZ282" i="2"/>
  <c r="AC299" i="2"/>
  <c r="T295" i="2"/>
  <c r="U295" i="2" s="1"/>
  <c r="W295" i="2"/>
  <c r="AC289" i="2"/>
  <c r="AC269" i="2"/>
  <c r="BD229" i="2"/>
  <c r="AZ179" i="2"/>
  <c r="AV196" i="2"/>
  <c r="BD155" i="2"/>
  <c r="AZ213" i="2"/>
  <c r="AC220" i="2"/>
  <c r="AT216" i="2"/>
  <c r="AZ211" i="2"/>
  <c r="W146" i="2"/>
  <c r="T146" i="2"/>
  <c r="U146" i="2" s="1"/>
  <c r="T291" i="2"/>
  <c r="U291" i="2" s="1"/>
  <c r="W291" i="2"/>
  <c r="AV258" i="2"/>
  <c r="AC237" i="2"/>
  <c r="AC218" i="2"/>
  <c r="AV206" i="2"/>
  <c r="BD167" i="2"/>
  <c r="AC173" i="2"/>
  <c r="T162" i="2"/>
  <c r="U162" i="2" s="1"/>
  <c r="W162" i="2"/>
  <c r="AC313" i="2"/>
  <c r="AT313" i="2"/>
  <c r="AV311" i="2"/>
  <c r="T244" i="2"/>
  <c r="U244" i="2" s="1"/>
  <c r="AT215" i="2"/>
  <c r="AC210" i="2"/>
  <c r="AX129" i="2"/>
  <c r="AZ114" i="2"/>
  <c r="AC301" i="2"/>
  <c r="AT248" i="2"/>
  <c r="AC222" i="2"/>
  <c r="BD152" i="2"/>
  <c r="AZ140" i="2"/>
  <c r="AZ136" i="2"/>
  <c r="BD124" i="2"/>
  <c r="AC238" i="2"/>
  <c r="AC235" i="2"/>
  <c r="AC234" i="2"/>
  <c r="BD202" i="2"/>
  <c r="BD158" i="2"/>
  <c r="AZ106" i="2"/>
  <c r="AZ233" i="2"/>
  <c r="AX179" i="2"/>
  <c r="AC151" i="2"/>
  <c r="AC139" i="2"/>
  <c r="AZ102" i="2"/>
  <c r="BD91" i="2"/>
  <c r="T115" i="2"/>
  <c r="U115" i="2" s="1"/>
  <c r="W115" i="2"/>
  <c r="AT252" i="2"/>
  <c r="AC203" i="2"/>
  <c r="AX119" i="2"/>
  <c r="BD93" i="2"/>
  <c r="AZ63" i="2"/>
  <c r="AV295" i="2"/>
  <c r="AX188" i="2"/>
  <c r="AX158" i="2"/>
  <c r="AT166" i="2"/>
  <c r="AX117" i="2"/>
  <c r="AX115" i="2"/>
  <c r="AT141" i="2"/>
  <c r="W139" i="2"/>
  <c r="T139" i="2"/>
  <c r="U139" i="2" s="1"/>
  <c r="AC137" i="2"/>
  <c r="AZ117" i="2"/>
  <c r="AC112" i="2"/>
  <c r="T75" i="2"/>
  <c r="U75" i="2" s="1"/>
  <c r="W75" i="2"/>
  <c r="BD17" i="2"/>
  <c r="BD163" i="2"/>
  <c r="AX161" i="2"/>
  <c r="AT155" i="2"/>
  <c r="AT149" i="2"/>
  <c r="T121" i="2"/>
  <c r="U121" i="2" s="1"/>
  <c r="W121" i="2"/>
  <c r="AZ68" i="2"/>
  <c r="AZ49" i="2"/>
  <c r="T70" i="2"/>
  <c r="U70" i="2" s="1"/>
  <c r="W70" i="2"/>
  <c r="T38" i="2"/>
  <c r="U38" i="2" s="1"/>
  <c r="W38" i="2"/>
  <c r="AV420" i="2"/>
  <c r="AT194" i="2"/>
  <c r="AT193" i="2"/>
  <c r="AT175" i="2"/>
  <c r="AV163" i="2"/>
  <c r="AV162" i="2"/>
  <c r="AV155" i="2"/>
  <c r="BD104" i="2"/>
  <c r="AC120" i="2"/>
  <c r="AT104" i="2"/>
  <c r="AX162" i="2"/>
  <c r="AX157" i="2"/>
  <c r="AV161" i="2"/>
  <c r="AC157" i="2"/>
  <c r="T144" i="2"/>
  <c r="U144" i="2" s="1"/>
  <c r="AV136" i="2"/>
  <c r="AT131" i="2"/>
  <c r="W47" i="2"/>
  <c r="T47" i="2"/>
  <c r="U47" i="2" s="1"/>
  <c r="BD228" i="2"/>
  <c r="BD187" i="2"/>
  <c r="BD143" i="2"/>
  <c r="BD135" i="2"/>
  <c r="BD168" i="2"/>
  <c r="BD232" i="2"/>
  <c r="BD196" i="2"/>
  <c r="BD279" i="2"/>
  <c r="BD201" i="2"/>
  <c r="BD284" i="2"/>
  <c r="BD269" i="2"/>
  <c r="BD386" i="2"/>
  <c r="BD316" i="2"/>
  <c r="BD348" i="2"/>
  <c r="BD343" i="2"/>
  <c r="BD371" i="2"/>
  <c r="BD395" i="2"/>
  <c r="BD416" i="2"/>
  <c r="BD394" i="2"/>
  <c r="BD430" i="2"/>
  <c r="BD429" i="2"/>
  <c r="BD461" i="2"/>
  <c r="BD495" i="2"/>
  <c r="BD492" i="2"/>
  <c r="BD497" i="2"/>
  <c r="BD564" i="2"/>
  <c r="BD565" i="2"/>
  <c r="BD541" i="2"/>
  <c r="BD571" i="2"/>
  <c r="BD599" i="2"/>
  <c r="BD618" i="2"/>
  <c r="BD622" i="2"/>
  <c r="BD635" i="2"/>
  <c r="BD682" i="2"/>
  <c r="BD688" i="2"/>
  <c r="BD719" i="2"/>
  <c r="AX256" i="2"/>
  <c r="AV253" i="2"/>
  <c r="AZ219" i="2"/>
  <c r="BD123" i="2"/>
  <c r="AX116" i="2"/>
  <c r="AX102" i="2"/>
  <c r="BD87" i="2"/>
  <c r="AZ42" i="2"/>
  <c r="AT241" i="2"/>
  <c r="AV152" i="2"/>
  <c r="AC92" i="2"/>
  <c r="AX53" i="2"/>
  <c r="AV77" i="2"/>
  <c r="BD30" i="2"/>
  <c r="AC115" i="2"/>
  <c r="T106" i="2"/>
  <c r="U106" i="2" s="1"/>
  <c r="AC72" i="2"/>
  <c r="AT61" i="2"/>
  <c r="AC60" i="2"/>
  <c r="AT42" i="2"/>
  <c r="AC150" i="2"/>
  <c r="AX121" i="2"/>
  <c r="T134" i="2"/>
  <c r="U134" i="2" s="1"/>
  <c r="AV111" i="2"/>
  <c r="AC95" i="2"/>
  <c r="T43" i="2"/>
  <c r="U43" i="2" s="1"/>
  <c r="AC58" i="2"/>
  <c r="AC40" i="2"/>
  <c r="AT118" i="2"/>
  <c r="AV109" i="2"/>
  <c r="AT73" i="2"/>
  <c r="AV49" i="2"/>
  <c r="AT31" i="2"/>
  <c r="AT102" i="2"/>
  <c r="AX71" i="2"/>
  <c r="AC98" i="2"/>
  <c r="AT91" i="2"/>
  <c r="AT86" i="2"/>
  <c r="AX42" i="2"/>
  <c r="AC65" i="2"/>
  <c r="AC53" i="2"/>
  <c r="W48" i="2"/>
  <c r="AV38" i="2"/>
  <c r="AX155" i="2"/>
  <c r="AV74" i="2"/>
  <c r="AC63" i="2"/>
  <c r="W54" i="2"/>
  <c r="W114" i="2"/>
  <c r="AV159" i="2"/>
  <c r="AX130" i="2"/>
  <c r="AX96" i="2"/>
  <c r="AX88" i="2"/>
  <c r="AV89" i="2"/>
  <c r="AV57" i="2"/>
  <c r="AC46" i="2"/>
  <c r="AT79" i="2"/>
  <c r="AZ129" i="2"/>
  <c r="AC129" i="2"/>
  <c r="W118" i="2"/>
  <c r="AT96" i="2"/>
  <c r="AT89" i="2"/>
  <c r="AC44" i="2"/>
  <c r="AC37" i="2"/>
  <c r="AX424" i="2"/>
  <c r="AV496" i="2"/>
  <c r="AT472" i="2"/>
  <c r="BD441" i="2"/>
  <c r="AZ470" i="2"/>
  <c r="AT469" i="2"/>
  <c r="BD384" i="2"/>
  <c r="AZ379" i="2"/>
  <c r="T404" i="2"/>
  <c r="U404" i="2" s="1"/>
  <c r="W404" i="2"/>
  <c r="AV421" i="2"/>
  <c r="W408" i="2"/>
  <c r="T408" i="2"/>
  <c r="U408" i="2" s="1"/>
  <c r="AV392" i="2"/>
  <c r="AT433" i="2"/>
  <c r="W418" i="2"/>
  <c r="T418" i="2"/>
  <c r="U418" i="2" s="1"/>
  <c r="W398" i="2"/>
  <c r="T398" i="2"/>
  <c r="U398" i="2" s="1"/>
  <c r="AT475" i="2"/>
  <c r="AZ454" i="2"/>
  <c r="AC435" i="2"/>
  <c r="AC423" i="2"/>
  <c r="AZ422" i="2"/>
  <c r="T401" i="2"/>
  <c r="U401" i="2" s="1"/>
  <c r="AC473" i="2"/>
  <c r="AX444" i="2"/>
  <c r="AC442" i="2"/>
  <c r="AC425" i="2"/>
  <c r="AZ415" i="2"/>
  <c r="BD382" i="2"/>
  <c r="AC396" i="2"/>
  <c r="BD359" i="2"/>
  <c r="BD355" i="2"/>
  <c r="AX384" i="2"/>
  <c r="AV391" i="2"/>
  <c r="AZ349" i="2"/>
  <c r="BD342" i="2"/>
  <c r="AZ366" i="2"/>
  <c r="AZ362" i="2"/>
  <c r="T339" i="2"/>
  <c r="U339" i="2" s="1"/>
  <c r="W339" i="2"/>
  <c r="AC389" i="2"/>
  <c r="AZ339" i="2"/>
  <c r="AV358" i="2"/>
  <c r="AZ303" i="2"/>
  <c r="AT427" i="2"/>
  <c r="AC408" i="2"/>
  <c r="BD364" i="2"/>
  <c r="AT385" i="2"/>
  <c r="T352" i="2"/>
  <c r="U352" i="2" s="1"/>
  <c r="W352" i="2"/>
  <c r="T414" i="2"/>
  <c r="U414" i="2" s="1"/>
  <c r="AZ368" i="2"/>
  <c r="AV383" i="2"/>
  <c r="AT354" i="2"/>
  <c r="AT448" i="2"/>
  <c r="AV394" i="2"/>
  <c r="AX350" i="2"/>
  <c r="T373" i="2"/>
  <c r="U373" i="2" s="1"/>
  <c r="W373" i="2"/>
  <c r="W329" i="2"/>
  <c r="T329" i="2"/>
  <c r="U329" i="2" s="1"/>
  <c r="T436" i="2"/>
  <c r="U436" i="2" s="1"/>
  <c r="AX368" i="2"/>
  <c r="T383" i="2"/>
  <c r="U383" i="2" s="1"/>
  <c r="W383" i="2"/>
  <c r="AZ305" i="2"/>
  <c r="AV439" i="2"/>
  <c r="AX383" i="2"/>
  <c r="BD367" i="2"/>
  <c r="AX361" i="2"/>
  <c r="BD337" i="2"/>
  <c r="AC362" i="2"/>
  <c r="W350" i="2"/>
  <c r="T350" i="2"/>
  <c r="U350" i="2" s="1"/>
  <c r="AV368" i="2"/>
  <c r="AC345" i="2"/>
  <c r="AX308" i="2"/>
  <c r="AX300" i="2"/>
  <c r="AZ286" i="2"/>
  <c r="T431" i="2"/>
  <c r="U431" i="2" s="1"/>
  <c r="W431" i="2"/>
  <c r="AX366" i="2"/>
  <c r="AC347" i="2"/>
  <c r="AZ308" i="2"/>
  <c r="W301" i="2"/>
  <c r="T301" i="2"/>
  <c r="U301" i="2" s="1"/>
  <c r="BD268" i="2"/>
  <c r="BD264" i="2"/>
  <c r="BD260" i="2"/>
  <c r="BD252" i="2"/>
  <c r="AC376" i="2"/>
  <c r="AC365" i="2"/>
  <c r="AX327" i="2"/>
  <c r="AV342" i="2"/>
  <c r="AZ261" i="2"/>
  <c r="AC393" i="2"/>
  <c r="AT367" i="2"/>
  <c r="AC339" i="2"/>
  <c r="AT323" i="2"/>
  <c r="AX405" i="2"/>
  <c r="AC353" i="2"/>
  <c r="AC344" i="2"/>
  <c r="AC336" i="2"/>
  <c r="AC328" i="2"/>
  <c r="T319" i="2"/>
  <c r="U319" i="2" s="1"/>
  <c r="W319" i="2"/>
  <c r="AV357" i="2"/>
  <c r="AZ298" i="2"/>
  <c r="BD373" i="2"/>
  <c r="AC357" i="2"/>
  <c r="AC348" i="2"/>
  <c r="AC330" i="2"/>
  <c r="AZ249" i="2"/>
  <c r="AZ241" i="2"/>
  <c r="AV276" i="2"/>
  <c r="AT276" i="2"/>
  <c r="BD242" i="2"/>
  <c r="T238" i="2"/>
  <c r="U238" i="2" s="1"/>
  <c r="W238" i="2"/>
  <c r="AX372" i="2"/>
  <c r="AC327" i="2"/>
  <c r="AX252" i="2"/>
  <c r="W268" i="2"/>
  <c r="T268" i="2"/>
  <c r="U268" i="2" s="1"/>
  <c r="AZ232" i="2"/>
  <c r="AX306" i="2"/>
  <c r="AV308" i="2"/>
  <c r="AT304" i="2"/>
  <c r="AX263" i="2"/>
  <c r="AV343" i="2"/>
  <c r="AT275" i="2"/>
  <c r="AC272" i="2"/>
  <c r="W263" i="2"/>
  <c r="T263" i="2"/>
  <c r="U263" i="2" s="1"/>
  <c r="AT262" i="2"/>
  <c r="AX330" i="2"/>
  <c r="AV302" i="2"/>
  <c r="AT302" i="2"/>
  <c r="AC294" i="2"/>
  <c r="AX242" i="2"/>
  <c r="W249" i="2"/>
  <c r="T249" i="2"/>
  <c r="U249" i="2" s="1"/>
  <c r="BD186" i="2"/>
  <c r="AV315" i="2"/>
  <c r="AV312" i="2"/>
  <c r="AV309" i="2"/>
  <c r="AX258" i="2"/>
  <c r="W284" i="2"/>
  <c r="T284" i="2"/>
  <c r="U284" i="2" s="1"/>
  <c r="AV280" i="2"/>
  <c r="AT280" i="2"/>
  <c r="AZ237" i="2"/>
  <c r="W251" i="2"/>
  <c r="AT244" i="2"/>
  <c r="AC233" i="2"/>
  <c r="AX202" i="2"/>
  <c r="W205" i="2"/>
  <c r="AT256" i="2"/>
  <c r="AX217" i="2"/>
  <c r="AT240" i="2"/>
  <c r="AT229" i="2"/>
  <c r="AT199" i="2"/>
  <c r="AT197" i="2"/>
  <c r="AX278" i="2"/>
  <c r="T304" i="2"/>
  <c r="U304" i="2" s="1"/>
  <c r="W304" i="2"/>
  <c r="AX268" i="2"/>
  <c r="T287" i="2"/>
  <c r="U287" i="2" s="1"/>
  <c r="W287" i="2"/>
  <c r="W278" i="2"/>
  <c r="AV265" i="2"/>
  <c r="AT236" i="2"/>
  <c r="AV221" i="2"/>
  <c r="AC213" i="2"/>
  <c r="BD178" i="2"/>
  <c r="W192" i="2"/>
  <c r="T192" i="2"/>
  <c r="U192" i="2" s="1"/>
  <c r="AX230" i="2"/>
  <c r="AX214" i="2"/>
  <c r="T311" i="2"/>
  <c r="U311" i="2" s="1"/>
  <c r="W311" i="2"/>
  <c r="AX276" i="2"/>
  <c r="BD266" i="2"/>
  <c r="AT283" i="2"/>
  <c r="AC266" i="2"/>
  <c r="AX237" i="2"/>
  <c r="AV204" i="2"/>
  <c r="W184" i="2"/>
  <c r="T184" i="2"/>
  <c r="U184" i="2" s="1"/>
  <c r="AV250" i="2"/>
  <c r="AX194" i="2"/>
  <c r="AV216" i="2"/>
  <c r="T211" i="2"/>
  <c r="U211" i="2" s="1"/>
  <c r="W211" i="2"/>
  <c r="AX160" i="2"/>
  <c r="AX125" i="2"/>
  <c r="BD117" i="2"/>
  <c r="W133" i="2"/>
  <c r="T133" i="2"/>
  <c r="U133" i="2" s="1"/>
  <c r="BD262" i="2"/>
  <c r="W256" i="2"/>
  <c r="T256" i="2"/>
  <c r="U256" i="2" s="1"/>
  <c r="AC250" i="2"/>
  <c r="AT212" i="2"/>
  <c r="AC205" i="2"/>
  <c r="AZ171" i="2"/>
  <c r="T198" i="2"/>
  <c r="U198" i="2" s="1"/>
  <c r="W198" i="2"/>
  <c r="AT172" i="2"/>
  <c r="BD133" i="2"/>
  <c r="AX282" i="2"/>
  <c r="AC261" i="2"/>
  <c r="AV219" i="2"/>
  <c r="AV215" i="2"/>
  <c r="T206" i="2"/>
  <c r="U206" i="2" s="1"/>
  <c r="AC158" i="2"/>
  <c r="AC228" i="2"/>
  <c r="AT222" i="2"/>
  <c r="T197" i="2"/>
  <c r="U197" i="2" s="1"/>
  <c r="W197" i="2"/>
  <c r="AZ218" i="2"/>
  <c r="AT238" i="2"/>
  <c r="AZ204" i="2"/>
  <c r="T180" i="2"/>
  <c r="U180" i="2" s="1"/>
  <c r="W180" i="2"/>
  <c r="AT243" i="2"/>
  <c r="AT224" i="2"/>
  <c r="T308" i="2"/>
  <c r="U308" i="2" s="1"/>
  <c r="W308" i="2"/>
  <c r="AX159" i="2"/>
  <c r="BD108" i="2"/>
  <c r="AX106" i="2"/>
  <c r="W132" i="2"/>
  <c r="T132" i="2"/>
  <c r="U132" i="2" s="1"/>
  <c r="AZ115" i="2"/>
  <c r="W69" i="2"/>
  <c r="T69" i="2"/>
  <c r="U69" i="2" s="1"/>
  <c r="AC252" i="2"/>
  <c r="AX178" i="2"/>
  <c r="AZ147" i="2"/>
  <c r="BD116" i="2"/>
  <c r="AC138" i="2"/>
  <c r="AT127" i="2"/>
  <c r="AZ70" i="2"/>
  <c r="AT267" i="2"/>
  <c r="AC217" i="2"/>
  <c r="AX152" i="2"/>
  <c r="AT151" i="2"/>
  <c r="AV141" i="2"/>
  <c r="BD110" i="2"/>
  <c r="AZ95" i="2"/>
  <c r="BD88" i="2"/>
  <c r="W96" i="2"/>
  <c r="T96" i="2"/>
  <c r="U96" i="2" s="1"/>
  <c r="AC171" i="2"/>
  <c r="AZ154" i="2"/>
  <c r="T123" i="2"/>
  <c r="U123" i="2" s="1"/>
  <c r="W123" i="2"/>
  <c r="W112" i="2"/>
  <c r="T112" i="2"/>
  <c r="U112" i="2" s="1"/>
  <c r="T101" i="2"/>
  <c r="U101" i="2" s="1"/>
  <c r="W101" i="2"/>
  <c r="AZ57" i="2"/>
  <c r="T33" i="2"/>
  <c r="U33" i="2" s="1"/>
  <c r="W33" i="2"/>
  <c r="BD154" i="2"/>
  <c r="AT161" i="2"/>
  <c r="AT137" i="2"/>
  <c r="AZ99" i="2"/>
  <c r="AT116" i="2"/>
  <c r="AT171" i="2"/>
  <c r="AT170" i="2"/>
  <c r="AC162" i="2"/>
  <c r="AT160" i="2"/>
  <c r="BD114" i="2"/>
  <c r="BD100" i="2"/>
  <c r="AZ85" i="2"/>
  <c r="BD70" i="2"/>
  <c r="BD59" i="2"/>
  <c r="BD51" i="2"/>
  <c r="BD230" i="2"/>
  <c r="BD215" i="2"/>
  <c r="BD180" i="2"/>
  <c r="BD139" i="2"/>
  <c r="BD175" i="2"/>
  <c r="BD249" i="2"/>
  <c r="BD199" i="2"/>
  <c r="BD241" i="2"/>
  <c r="BD205" i="2"/>
  <c r="BD239" i="2"/>
  <c r="BD273" i="2"/>
  <c r="BD349" i="2"/>
  <c r="BD320" i="2"/>
  <c r="BD374" i="2"/>
  <c r="BD347" i="2"/>
  <c r="BD372" i="2"/>
  <c r="BD414" i="2"/>
  <c r="BD419" i="2"/>
  <c r="BD435" i="2"/>
  <c r="BD434" i="2"/>
  <c r="BD473" i="2"/>
  <c r="BD488" i="2"/>
  <c r="BD503" i="2"/>
  <c r="BD500" i="2"/>
  <c r="BD524" i="2"/>
  <c r="BD520" i="2"/>
  <c r="BD567" i="2"/>
  <c r="BD549" i="2"/>
  <c r="BD586" i="2"/>
  <c r="BD583" i="2"/>
  <c r="BD609" i="2"/>
  <c r="BD630" i="2"/>
  <c r="BD643" i="2"/>
  <c r="BD683" i="2"/>
  <c r="BD689" i="2"/>
  <c r="AC285" i="2"/>
  <c r="T161" i="2"/>
  <c r="U161" i="2" s="1"/>
  <c r="BD127" i="2"/>
  <c r="AZ120" i="2"/>
  <c r="AC131" i="2"/>
  <c r="T94" i="2"/>
  <c r="U94" i="2" s="1"/>
  <c r="W94" i="2"/>
  <c r="AZ50" i="2"/>
  <c r="AV241" i="2"/>
  <c r="AC148" i="2"/>
  <c r="AV119" i="2"/>
  <c r="AV114" i="2"/>
  <c r="AC82" i="2"/>
  <c r="W59" i="2"/>
  <c r="T59" i="2"/>
  <c r="U59" i="2" s="1"/>
  <c r="AX156" i="2"/>
  <c r="W164" i="2"/>
  <c r="AT115" i="2"/>
  <c r="AV101" i="2"/>
  <c r="AC56" i="2"/>
  <c r="AC42" i="2"/>
  <c r="T37" i="2"/>
  <c r="U37" i="2" s="1"/>
  <c r="AT150" i="2"/>
  <c r="AT121" i="2"/>
  <c r="AT106" i="2"/>
  <c r="AZ45" i="2"/>
  <c r="AV70" i="2"/>
  <c r="AV58" i="2"/>
  <c r="W43" i="2"/>
  <c r="AV40" i="2"/>
  <c r="AV37" i="2"/>
  <c r="AV31" i="2"/>
  <c r="AT174" i="2"/>
  <c r="AX105" i="2"/>
  <c r="W95" i="2"/>
  <c r="AX52" i="2"/>
  <c r="AT50" i="2"/>
  <c r="W41" i="2"/>
  <c r="T36" i="2"/>
  <c r="U36" i="2" s="1"/>
  <c r="AC184" i="2"/>
  <c r="AC94" i="2"/>
  <c r="AT84" i="2"/>
  <c r="AT68" i="2"/>
  <c r="W46" i="2"/>
  <c r="AC159" i="2"/>
  <c r="AT156" i="2"/>
  <c r="AC125" i="2"/>
  <c r="AC117" i="2"/>
  <c r="AX51" i="2"/>
  <c r="AT63" i="2"/>
  <c r="W55" i="2"/>
  <c r="AC176" i="2"/>
  <c r="T158" i="2"/>
  <c r="U158" i="2" s="1"/>
  <c r="W158" i="2"/>
  <c r="T118" i="2"/>
  <c r="U118" i="2" s="1"/>
  <c r="AT113" i="2"/>
  <c r="AZ52" i="2"/>
  <c r="AZ65" i="2"/>
  <c r="AT51" i="2"/>
  <c r="T454" i="2"/>
  <c r="U454" i="2" s="1"/>
  <c r="W454" i="2"/>
  <c r="AX411" i="2"/>
  <c r="AV438" i="2"/>
  <c r="T422" i="2"/>
  <c r="U422" i="2" s="1"/>
  <c r="W422" i="2"/>
  <c r="W406" i="2"/>
  <c r="T406" i="2"/>
  <c r="U406" i="2" s="1"/>
  <c r="AC461" i="2"/>
  <c r="AX432" i="2"/>
  <c r="AX400" i="2"/>
  <c r="AC411" i="2"/>
  <c r="T396" i="2"/>
  <c r="U396" i="2" s="1"/>
  <c r="W396" i="2"/>
  <c r="BD363" i="2"/>
  <c r="AC388" i="2"/>
  <c r="AC384" i="2"/>
  <c r="AX393" i="2"/>
  <c r="AC413" i="2"/>
  <c r="BD368" i="2"/>
  <c r="AZ378" i="2"/>
  <c r="T371" i="2"/>
  <c r="U371" i="2" s="1"/>
  <c r="W371" i="2"/>
  <c r="T335" i="2"/>
  <c r="U335" i="2" s="1"/>
  <c r="W335" i="2"/>
  <c r="AZ327" i="2"/>
  <c r="AV346" i="2"/>
  <c r="AV427" i="2"/>
  <c r="AX358" i="2"/>
  <c r="T376" i="2"/>
  <c r="U376" i="2" s="1"/>
  <c r="W376" i="2"/>
  <c r="AZ363" i="2"/>
  <c r="BD311" i="2"/>
  <c r="T328" i="2"/>
  <c r="U328" i="2" s="1"/>
  <c r="W328" i="2"/>
  <c r="W414" i="2"/>
  <c r="AV382" i="2"/>
  <c r="AZ348" i="2"/>
  <c r="AZ336" i="2"/>
  <c r="AT358" i="2"/>
  <c r="AT379" i="2"/>
  <c r="T353" i="2"/>
  <c r="U353" i="2" s="1"/>
  <c r="W353" i="2"/>
  <c r="AC403" i="2"/>
  <c r="AC397" i="2"/>
  <c r="AT381" i="2"/>
  <c r="AZ350" i="2"/>
  <c r="AZ325" i="2"/>
  <c r="AX402" i="2"/>
  <c r="AV414" i="2"/>
  <c r="AC412" i="2"/>
  <c r="AC390" i="2"/>
  <c r="AC378" i="2"/>
  <c r="BD341" i="2"/>
  <c r="AC366" i="2"/>
  <c r="T362" i="2"/>
  <c r="U362" i="2" s="1"/>
  <c r="W362" i="2"/>
  <c r="BD325" i="2"/>
  <c r="BD313" i="2"/>
  <c r="BD305" i="2"/>
  <c r="BD297" i="2"/>
  <c r="BD289" i="2"/>
  <c r="AT361" i="2"/>
  <c r="AC337" i="2"/>
  <c r="AC329" i="2"/>
  <c r="AZ276" i="2"/>
  <c r="T430" i="2"/>
  <c r="U430" i="2" s="1"/>
  <c r="W430" i="2"/>
  <c r="AZ430" i="2"/>
  <c r="AX381" i="2"/>
  <c r="AC395" i="2"/>
  <c r="AZ304" i="2"/>
  <c r="W297" i="2"/>
  <c r="T297" i="2"/>
  <c r="U297" i="2" s="1"/>
  <c r="W293" i="2"/>
  <c r="T293" i="2"/>
  <c r="U293" i="2" s="1"/>
  <c r="W289" i="2"/>
  <c r="T289" i="2"/>
  <c r="U289" i="2" s="1"/>
  <c r="AC356" i="2"/>
  <c r="AX320" i="2"/>
  <c r="BD298" i="2"/>
  <c r="AZ281" i="2"/>
  <c r="AZ243" i="2"/>
  <c r="AV367" i="2"/>
  <c r="AV323" i="2"/>
  <c r="W306" i="2"/>
  <c r="T306" i="2"/>
  <c r="U306" i="2" s="1"/>
  <c r="W298" i="2"/>
  <c r="T298" i="2"/>
  <c r="U298" i="2" s="1"/>
  <c r="T290" i="2"/>
  <c r="U290" i="2" s="1"/>
  <c r="W290" i="2"/>
  <c r="AC434" i="2"/>
  <c r="AT369" i="2"/>
  <c r="AT341" i="2"/>
  <c r="AT333" i="2"/>
  <c r="AT325" i="2"/>
  <c r="BD290" i="2"/>
  <c r="AT375" i="2"/>
  <c r="AV373" i="2"/>
  <c r="AX326" i="2"/>
  <c r="AT338" i="2"/>
  <c r="AX250" i="2"/>
  <c r="AC401" i="2"/>
  <c r="AC281" i="2"/>
  <c r="AZ228" i="2"/>
  <c r="AC335" i="2"/>
  <c r="AV304" i="2"/>
  <c r="AT300" i="2"/>
  <c r="AX259" i="2"/>
  <c r="AZ288" i="2"/>
  <c r="AX255" i="2"/>
  <c r="AZ244" i="2"/>
  <c r="AV275" i="2"/>
  <c r="BD234" i="2"/>
  <c r="AV262" i="2"/>
  <c r="AC359" i="2"/>
  <c r="AX281" i="2"/>
  <c r="AX261" i="2"/>
  <c r="AC271" i="2"/>
  <c r="AZ222" i="2"/>
  <c r="BD200" i="2"/>
  <c r="BD194" i="2"/>
  <c r="T215" i="2"/>
  <c r="U215" i="2" s="1"/>
  <c r="W215" i="2"/>
  <c r="W214" i="2"/>
  <c r="AC287" i="2"/>
  <c r="W276" i="2"/>
  <c r="T276" i="2"/>
  <c r="U276" i="2" s="1"/>
  <c r="AX234" i="2"/>
  <c r="T254" i="2"/>
  <c r="U254" i="2" s="1"/>
  <c r="W254" i="2"/>
  <c r="AC231" i="2"/>
  <c r="T202" i="2"/>
  <c r="U202" i="2" s="1"/>
  <c r="W202" i="2"/>
  <c r="AX248" i="2"/>
  <c r="AT274" i="2"/>
  <c r="AC256" i="2"/>
  <c r="AC246" i="2"/>
  <c r="AV229" i="2"/>
  <c r="W225" i="2"/>
  <c r="T225" i="2"/>
  <c r="U225" i="2" s="1"/>
  <c r="AX190" i="2"/>
  <c r="AX169" i="2"/>
  <c r="AC307" i="2"/>
  <c r="T303" i="2"/>
  <c r="U303" i="2" s="1"/>
  <c r="W303" i="2"/>
  <c r="AC297" i="2"/>
  <c r="BD258" i="2"/>
  <c r="AX213" i="2"/>
  <c r="AZ207" i="2"/>
  <c r="W191" i="2"/>
  <c r="W190" i="2"/>
  <c r="T191" i="2"/>
  <c r="U191" i="2" s="1"/>
  <c r="AZ143" i="2"/>
  <c r="AZ223" i="2"/>
  <c r="AX219" i="2"/>
  <c r="AC243" i="2"/>
  <c r="T214" i="2"/>
  <c r="U214" i="2" s="1"/>
  <c r="AC305" i="2"/>
  <c r="AT289" i="2"/>
  <c r="AV283" i="2"/>
  <c r="AT269" i="2"/>
  <c r="T258" i="2"/>
  <c r="U258" i="2" s="1"/>
  <c r="W258" i="2"/>
  <c r="AT254" i="2"/>
  <c r="AC251" i="2"/>
  <c r="AV231" i="2"/>
  <c r="AZ164" i="2"/>
  <c r="AX291" i="2"/>
  <c r="AC223" i="2"/>
  <c r="AC216" i="2"/>
  <c r="T216" i="2"/>
  <c r="U216" i="2" s="1"/>
  <c r="BD182" i="2"/>
  <c r="AC209" i="2"/>
  <c r="W209" i="2"/>
  <c r="W204" i="2"/>
  <c r="T204" i="2"/>
  <c r="U204" i="2" s="1"/>
  <c r="AV154" i="2"/>
  <c r="AX241" i="2"/>
  <c r="AT225" i="2"/>
  <c r="AX177" i="2"/>
  <c r="AX176" i="2"/>
  <c r="BD171" i="2"/>
  <c r="AZ196" i="2"/>
  <c r="AV183" i="2"/>
  <c r="AT158" i="2"/>
  <c r="AT147" i="2"/>
  <c r="AV313" i="2"/>
  <c r="AT260" i="2"/>
  <c r="W244" i="2"/>
  <c r="W186" i="2"/>
  <c r="T186" i="2"/>
  <c r="U186" i="2" s="1"/>
  <c r="AZ166" i="2"/>
  <c r="AZ119" i="2"/>
  <c r="AT301" i="2"/>
  <c r="AZ174" i="2"/>
  <c r="AZ152" i="2"/>
  <c r="W170" i="2"/>
  <c r="T170" i="2"/>
  <c r="U170" i="2" s="1"/>
  <c r="AZ138" i="2"/>
  <c r="BD109" i="2"/>
  <c r="AT235" i="2"/>
  <c r="AZ202" i="2"/>
  <c r="BD151" i="2"/>
  <c r="AZ90" i="2"/>
  <c r="AC270" i="2"/>
  <c r="AT226" i="2"/>
  <c r="AV224" i="2"/>
  <c r="AX163" i="2"/>
  <c r="T307" i="2"/>
  <c r="U307" i="2" s="1"/>
  <c r="W307" i="2"/>
  <c r="T160" i="2"/>
  <c r="U160" i="2" s="1"/>
  <c r="AT148" i="2"/>
  <c r="AT123" i="2"/>
  <c r="W111" i="2"/>
  <c r="T111" i="2"/>
  <c r="U111" i="2" s="1"/>
  <c r="T107" i="2"/>
  <c r="U107" i="2" s="1"/>
  <c r="W107" i="2"/>
  <c r="W85" i="2"/>
  <c r="T85" i="2"/>
  <c r="U85" i="2" s="1"/>
  <c r="AT67" i="2"/>
  <c r="AV252" i="2"/>
  <c r="AV207" i="2"/>
  <c r="AT203" i="2"/>
  <c r="AT178" i="2"/>
  <c r="AX146" i="2"/>
  <c r="AV127" i="2"/>
  <c r="BD61" i="2"/>
  <c r="T72" i="2"/>
  <c r="U72" i="2" s="1"/>
  <c r="W72" i="2"/>
  <c r="AV267" i="2"/>
  <c r="AC181" i="2"/>
  <c r="AC153" i="2"/>
  <c r="AC146" i="2"/>
  <c r="AC128" i="2"/>
  <c r="AV116" i="2"/>
  <c r="T109" i="2"/>
  <c r="U109" i="2" s="1"/>
  <c r="W109" i="2"/>
  <c r="W105" i="2"/>
  <c r="T105" i="2"/>
  <c r="U105" i="2" s="1"/>
  <c r="AZ54" i="2"/>
  <c r="T67" i="2"/>
  <c r="U67" i="2" s="1"/>
  <c r="W67" i="2"/>
  <c r="AV220" i="2"/>
  <c r="W183" i="2"/>
  <c r="W154" i="2"/>
  <c r="T154" i="2"/>
  <c r="U154" i="2" s="1"/>
  <c r="AV137" i="2"/>
  <c r="BD94" i="2"/>
  <c r="T119" i="2"/>
  <c r="U119" i="2" s="1"/>
  <c r="AZ101" i="2"/>
  <c r="BD66" i="2"/>
  <c r="W78" i="2"/>
  <c r="T78" i="2"/>
  <c r="U78" i="2" s="1"/>
  <c r="AC67" i="2"/>
  <c r="AX235" i="2"/>
  <c r="AX185" i="2"/>
  <c r="AX165" i="2"/>
  <c r="AX164" i="2"/>
  <c r="AZ153" i="2"/>
  <c r="AC175" i="2"/>
  <c r="AT167" i="2"/>
  <c r="AZ127" i="2"/>
  <c r="W89" i="2"/>
  <c r="T89" i="2"/>
  <c r="U89" i="2" s="1"/>
  <c r="BD40" i="2"/>
  <c r="AT245" i="2"/>
  <c r="AV171" i="2"/>
  <c r="AT169" i="2"/>
  <c r="BD121" i="2"/>
  <c r="AZ113" i="2"/>
  <c r="W129" i="2"/>
  <c r="T129" i="2"/>
  <c r="U129" i="2" s="1"/>
  <c r="BD43" i="2"/>
  <c r="T60" i="2"/>
  <c r="U60" i="2" s="1"/>
  <c r="W60" i="2"/>
  <c r="BD122" i="2"/>
  <c r="BD73" i="2"/>
  <c r="BD203" i="2"/>
  <c r="BD149" i="2"/>
  <c r="BD207" i="2"/>
  <c r="BD172" i="2"/>
  <c r="BD255" i="2"/>
  <c r="BD253" i="2"/>
  <c r="BD209" i="2"/>
  <c r="BD243" i="2"/>
  <c r="BD277" i="2"/>
  <c r="BD292" i="2"/>
  <c r="BD324" i="2"/>
  <c r="BD291" i="2"/>
  <c r="BD388" i="2"/>
  <c r="BD377" i="2"/>
  <c r="BD422" i="2"/>
  <c r="BD396" i="2"/>
  <c r="BD427" i="2"/>
  <c r="BD442" i="2"/>
  <c r="BD464" i="2"/>
  <c r="BD512" i="2"/>
  <c r="BD505" i="2"/>
  <c r="BD506" i="2"/>
  <c r="BD519" i="2"/>
  <c r="BD528" i="2"/>
  <c r="BD573" i="2"/>
  <c r="BD569" i="2"/>
  <c r="BD591" i="2"/>
  <c r="BD600" i="2"/>
  <c r="BD602" i="2"/>
  <c r="BD634" i="2"/>
  <c r="BD653" i="2"/>
  <c r="BD694" i="2"/>
  <c r="BD690" i="2"/>
  <c r="W227" i="2"/>
  <c r="T227" i="2"/>
  <c r="U227" i="2" s="1"/>
  <c r="W219" i="2"/>
  <c r="T219" i="2"/>
  <c r="U219" i="2" s="1"/>
  <c r="AC160" i="2"/>
  <c r="BD98" i="2"/>
  <c r="BD83" i="2"/>
  <c r="AZ58" i="2"/>
  <c r="T71" i="2"/>
  <c r="U71" i="2" s="1"/>
  <c r="W71" i="2"/>
  <c r="AT139" i="2"/>
  <c r="W110" i="2"/>
  <c r="AT105" i="2"/>
  <c r="AT82" i="2"/>
  <c r="AV76" i="2"/>
  <c r="AT34" i="2"/>
  <c r="AC185" i="2"/>
  <c r="AT182" i="2"/>
  <c r="T164" i="2"/>
  <c r="U164" i="2" s="1"/>
  <c r="AC110" i="2"/>
  <c r="AX81" i="2"/>
  <c r="AT101" i="2"/>
  <c r="AX59" i="2"/>
  <c r="T66" i="2"/>
  <c r="U66" i="2" s="1"/>
  <c r="AT60" i="2"/>
  <c r="AV56" i="2"/>
  <c r="AV42" i="2"/>
  <c r="AV150" i="2"/>
  <c r="AV130" i="2"/>
  <c r="AT130" i="2"/>
  <c r="AC121" i="2"/>
  <c r="AT99" i="2"/>
  <c r="AT95" i="2"/>
  <c r="AX65" i="2"/>
  <c r="AV86" i="2"/>
  <c r="AZ73" i="2"/>
  <c r="AX39" i="2"/>
  <c r="AV54" i="2"/>
  <c r="AT40" i="2"/>
  <c r="AC36" i="2"/>
  <c r="AV118" i="2"/>
  <c r="AX80" i="2"/>
  <c r="AV96" i="2"/>
  <c r="T34" i="2"/>
  <c r="U34" i="2" s="1"/>
  <c r="AC31" i="2"/>
  <c r="AC134" i="2"/>
  <c r="AZ112" i="2"/>
  <c r="AV100" i="2"/>
  <c r="AV91" i="2"/>
  <c r="AX58" i="2"/>
  <c r="AC81" i="2"/>
  <c r="AT71" i="2"/>
  <c r="AT65" i="2"/>
  <c r="AC50" i="2"/>
  <c r="AV184" i="2"/>
  <c r="AX68" i="2"/>
  <c r="AV85" i="2"/>
  <c r="AV69" i="2"/>
  <c r="T54" i="2"/>
  <c r="U54" i="2" s="1"/>
  <c r="AT48" i="2"/>
  <c r="T46" i="2"/>
  <c r="U46" i="2" s="1"/>
  <c r="AZ38" i="2"/>
  <c r="T56" i="2"/>
  <c r="U56" i="2" s="1"/>
  <c r="AC90" i="2"/>
  <c r="AC80" i="2"/>
  <c r="AT59" i="2"/>
  <c r="AV176" i="2"/>
  <c r="BD129" i="2"/>
  <c r="W58" i="2"/>
  <c r="T58" i="2"/>
  <c r="U58" i="2" s="1"/>
  <c r="AV44" i="2"/>
  <c r="W163" i="2"/>
  <c r="AC51" i="2"/>
  <c r="T35" i="2"/>
  <c r="U35" i="2" s="1"/>
  <c r="AZ471" i="2"/>
  <c r="AX470" i="2"/>
  <c r="AT479" i="2"/>
  <c r="AV462" i="2"/>
  <c r="T439" i="2"/>
  <c r="U439" i="2" s="1"/>
  <c r="W439" i="2"/>
  <c r="AX418" i="2"/>
  <c r="AT437" i="2"/>
  <c r="AV432" i="2"/>
  <c r="AZ376" i="2"/>
  <c r="AT423" i="2"/>
  <c r="AX392" i="2"/>
  <c r="W390" i="2"/>
  <c r="T390" i="2"/>
  <c r="U390" i="2" s="1"/>
  <c r="AT492" i="2"/>
  <c r="AX435" i="2"/>
  <c r="BD425" i="2"/>
  <c r="AC440" i="2"/>
  <c r="AV428" i="2"/>
  <c r="AT428" i="2"/>
  <c r="BD393" i="2"/>
  <c r="AZ410" i="2"/>
  <c r="W438" i="2"/>
  <c r="AZ398" i="2"/>
  <c r="T391" i="2"/>
  <c r="U391" i="2" s="1"/>
  <c r="W391" i="2"/>
  <c r="AT442" i="2"/>
  <c r="AV425" i="2"/>
  <c r="AX395" i="2"/>
  <c r="AZ355" i="2"/>
  <c r="AC429" i="2"/>
  <c r="AZ416" i="2"/>
  <c r="T411" i="2"/>
  <c r="U411" i="2" s="1"/>
  <c r="W411" i="2"/>
  <c r="AC392" i="2"/>
  <c r="W388" i="2"/>
  <c r="T388" i="2"/>
  <c r="U388" i="2" s="1"/>
  <c r="W384" i="2"/>
  <c r="T384" i="2"/>
  <c r="U384" i="2" s="1"/>
  <c r="AC422" i="2"/>
  <c r="AT403" i="2"/>
  <c r="AZ354" i="2"/>
  <c r="T331" i="2"/>
  <c r="U331" i="2" s="1"/>
  <c r="W331" i="2"/>
  <c r="AT389" i="2"/>
  <c r="AV387" i="2"/>
  <c r="AZ347" i="2"/>
  <c r="AV366" i="2"/>
  <c r="AZ315" i="2"/>
  <c r="AZ299" i="2"/>
  <c r="AT408" i="2"/>
  <c r="AV398" i="2"/>
  <c r="AC387" i="2"/>
  <c r="W368" i="2"/>
  <c r="T368" i="2"/>
  <c r="U368" i="2" s="1"/>
  <c r="BD327" i="2"/>
  <c r="T340" i="2"/>
  <c r="U340" i="2" s="1"/>
  <c r="W340" i="2"/>
  <c r="AT406" i="2"/>
  <c r="W417" i="2"/>
  <c r="AX375" i="2"/>
  <c r="AT383" i="2"/>
  <c r="AZ372" i="2"/>
  <c r="W341" i="2"/>
  <c r="T341" i="2"/>
  <c r="U341" i="2" s="1"/>
  <c r="W325" i="2"/>
  <c r="T325" i="2"/>
  <c r="U325" i="2" s="1"/>
  <c r="AV441" i="2"/>
  <c r="AX388" i="2"/>
  <c r="AV399" i="2"/>
  <c r="AZ364" i="2"/>
  <c r="W382" i="2"/>
  <c r="T382" i="2"/>
  <c r="U382" i="2" s="1"/>
  <c r="AZ341" i="2"/>
  <c r="AZ313" i="2"/>
  <c r="AC431" i="2"/>
  <c r="AX397" i="2"/>
  <c r="AX390" i="2"/>
  <c r="AC414" i="2"/>
  <c r="AT409" i="2"/>
  <c r="AZ358" i="2"/>
  <c r="W378" i="2"/>
  <c r="T378" i="2"/>
  <c r="U378" i="2" s="1"/>
  <c r="AC370" i="2"/>
  <c r="T366" i="2"/>
  <c r="U366" i="2" s="1"/>
  <c r="W366" i="2"/>
  <c r="AC354" i="2"/>
  <c r="W342" i="2"/>
  <c r="T342" i="2"/>
  <c r="U342" i="2" s="1"/>
  <c r="W334" i="2"/>
  <c r="T334" i="2"/>
  <c r="U334" i="2" s="1"/>
  <c r="W326" i="2"/>
  <c r="T326" i="2"/>
  <c r="U326" i="2" s="1"/>
  <c r="W318" i="2"/>
  <c r="T318" i="2"/>
  <c r="U318" i="2" s="1"/>
  <c r="AV352" i="2"/>
  <c r="AX311" i="2"/>
  <c r="AX303" i="2"/>
  <c r="AX295" i="2"/>
  <c r="BD401" i="2"/>
  <c r="AC410" i="2"/>
  <c r="AV365" i="2"/>
  <c r="AX334" i="2"/>
  <c r="AT347" i="2"/>
  <c r="AZ310" i="2"/>
  <c r="AT319" i="2"/>
  <c r="AZ300" i="2"/>
  <c r="BD248" i="2"/>
  <c r="AV372" i="2"/>
  <c r="AC349" i="2"/>
  <c r="AT334" i="2"/>
  <c r="AC326" i="2"/>
  <c r="AV321" i="2"/>
  <c r="W314" i="2"/>
  <c r="T314" i="2"/>
  <c r="U314" i="2" s="1"/>
  <c r="AT393" i="2"/>
  <c r="AV377" i="2"/>
  <c r="AX322" i="2"/>
  <c r="AT339" i="2"/>
  <c r="AX302" i="2"/>
  <c r="W317" i="2"/>
  <c r="AV360" i="2"/>
  <c r="BD318" i="2"/>
  <c r="AX309" i="2"/>
  <c r="AX301" i="2"/>
  <c r="AV375" i="2"/>
  <c r="AX342" i="2"/>
  <c r="AC355" i="2"/>
  <c r="AT317" i="2"/>
  <c r="AZ373" i="2"/>
  <c r="AV386" i="2"/>
  <c r="AT373" i="2"/>
  <c r="AV364" i="2"/>
  <c r="BD322" i="2"/>
  <c r="AV338" i="2"/>
  <c r="BD294" i="2"/>
  <c r="AZ263" i="2"/>
  <c r="AZ255" i="2"/>
  <c r="AZ314" i="2"/>
  <c r="AC279" i="2"/>
  <c r="T242" i="2"/>
  <c r="U242" i="2" s="1"/>
  <c r="W242" i="2"/>
  <c r="AT327" i="2"/>
  <c r="AX249" i="2"/>
  <c r="W267" i="2"/>
  <c r="T267" i="2"/>
  <c r="U267" i="2" s="1"/>
  <c r="AV300" i="2"/>
  <c r="AT296" i="2"/>
  <c r="AZ250" i="2"/>
  <c r="AC310" i="2"/>
  <c r="AV298" i="2"/>
  <c r="AT298" i="2"/>
  <c r="AC290" i="2"/>
  <c r="AT282" i="2"/>
  <c r="BD204" i="2"/>
  <c r="T229" i="2"/>
  <c r="U229" i="2" s="1"/>
  <c r="W229" i="2"/>
  <c r="W223" i="2"/>
  <c r="T223" i="2"/>
  <c r="U223" i="2" s="1"/>
  <c r="T222" i="2"/>
  <c r="U222" i="2" s="1"/>
  <c r="AX274" i="2"/>
  <c r="T300" i="2"/>
  <c r="U300" i="2" s="1"/>
  <c r="W300" i="2"/>
  <c r="AX264" i="2"/>
  <c r="T283" i="2"/>
  <c r="U283" i="2" s="1"/>
  <c r="W283" i="2"/>
  <c r="AC263" i="2"/>
  <c r="AT261" i="2"/>
  <c r="T251" i="2"/>
  <c r="U251" i="2" s="1"/>
  <c r="T243" i="2"/>
  <c r="U243" i="2" s="1"/>
  <c r="W243" i="2"/>
  <c r="T213" i="2"/>
  <c r="U213" i="2" s="1"/>
  <c r="BD173" i="2"/>
  <c r="AT200" i="2"/>
  <c r="AC277" i="2"/>
  <c r="AV274" i="2"/>
  <c r="BD231" i="2"/>
  <c r="AV256" i="2"/>
  <c r="T239" i="2"/>
  <c r="U239" i="2" s="1"/>
  <c r="W239" i="2"/>
  <c r="AC219" i="2"/>
  <c r="AX182" i="2"/>
  <c r="AX168" i="2"/>
  <c r="BD274" i="2"/>
  <c r="AT291" i="2"/>
  <c r="AT257" i="2"/>
  <c r="AC242" i="2"/>
  <c r="W235" i="2"/>
  <c r="T235" i="2"/>
  <c r="U235" i="2" s="1"/>
  <c r="BD162" i="2"/>
  <c r="AC248" i="2"/>
  <c r="T195" i="2"/>
  <c r="U195" i="2" s="1"/>
  <c r="W195" i="2"/>
  <c r="T193" i="2"/>
  <c r="U193" i="2" s="1"/>
  <c r="T194" i="2"/>
  <c r="U194" i="2" s="1"/>
  <c r="T189" i="2"/>
  <c r="U189" i="2" s="1"/>
  <c r="W189" i="2"/>
  <c r="AV180" i="2"/>
  <c r="AC314" i="2"/>
  <c r="BD282" i="2"/>
  <c r="AT299" i="2"/>
  <c r="AZ266" i="2"/>
  <c r="AV289" i="2"/>
  <c r="AX244" i="2"/>
  <c r="AV269" i="2"/>
  <c r="AV254" i="2"/>
  <c r="AT251" i="2"/>
  <c r="W226" i="2"/>
  <c r="T226" i="2"/>
  <c r="U226" i="2" s="1"/>
  <c r="T210" i="2"/>
  <c r="U210" i="2" s="1"/>
  <c r="W210" i="2"/>
  <c r="AC320" i="2"/>
  <c r="AT220" i="2"/>
  <c r="AT219" i="2"/>
  <c r="AT209" i="2"/>
  <c r="AZ208" i="2"/>
  <c r="AC189" i="2"/>
  <c r="W125" i="2"/>
  <c r="T125" i="2"/>
  <c r="U125" i="2" s="1"/>
  <c r="AZ262" i="2"/>
  <c r="AX229" i="2"/>
  <c r="AT237" i="2"/>
  <c r="AT218" i="2"/>
  <c r="W200" i="2"/>
  <c r="T200" i="2"/>
  <c r="U200" i="2" s="1"/>
  <c r="AC180" i="2"/>
  <c r="T157" i="2"/>
  <c r="U157" i="2" s="1"/>
  <c r="W157" i="2"/>
  <c r="AC311" i="2"/>
  <c r="AC260" i="2"/>
  <c r="AC255" i="2"/>
  <c r="AX218" i="2"/>
  <c r="AX181" i="2"/>
  <c r="AT210" i="2"/>
  <c r="AX148" i="2"/>
  <c r="W166" i="2"/>
  <c r="T166" i="2"/>
  <c r="U166" i="2" s="1"/>
  <c r="AV301" i="2"/>
  <c r="AV222" i="2"/>
  <c r="AZ203" i="2"/>
  <c r="T182" i="2"/>
  <c r="U182" i="2" s="1"/>
  <c r="W182" i="2"/>
  <c r="BD141" i="2"/>
  <c r="T150" i="2"/>
  <c r="U150" i="2" s="1"/>
  <c r="W150" i="2"/>
  <c r="W138" i="2"/>
  <c r="T138" i="2"/>
  <c r="U138" i="2" s="1"/>
  <c r="AX226" i="2"/>
  <c r="AV243" i="2"/>
  <c r="AV238" i="2"/>
  <c r="AV235" i="2"/>
  <c r="AV234" i="2"/>
  <c r="W201" i="2"/>
  <c r="T201" i="2"/>
  <c r="U201" i="2" s="1"/>
  <c r="W173" i="2"/>
  <c r="T173" i="2"/>
  <c r="U173" i="2" s="1"/>
  <c r="BD233" i="2"/>
  <c r="AC240" i="2"/>
  <c r="AX197" i="2"/>
  <c r="AC224" i="2"/>
  <c r="T224" i="2"/>
  <c r="U224" i="2" s="1"/>
  <c r="AT208" i="2"/>
  <c r="AC200" i="2"/>
  <c r="BD278" i="2"/>
  <c r="AV188" i="2"/>
  <c r="AC183" i="2"/>
  <c r="W160" i="2"/>
  <c r="W137" i="2"/>
  <c r="T137" i="2"/>
  <c r="U137" i="2" s="1"/>
  <c r="AV132" i="2"/>
  <c r="W122" i="2"/>
  <c r="T122" i="2"/>
  <c r="U122" i="2" s="1"/>
  <c r="AZ86" i="2"/>
  <c r="W103" i="2"/>
  <c r="T103" i="2"/>
  <c r="U103" i="2" s="1"/>
  <c r="T100" i="2"/>
  <c r="U100" i="2" s="1"/>
  <c r="W100" i="2"/>
  <c r="AT83" i="2"/>
  <c r="AV203" i="2"/>
  <c r="AV178" i="2"/>
  <c r="AZ142" i="2"/>
  <c r="W145" i="2"/>
  <c r="T145" i="2"/>
  <c r="U145" i="2" s="1"/>
  <c r="AX100" i="2"/>
  <c r="W80" i="2"/>
  <c r="T80" i="2"/>
  <c r="U80" i="2" s="1"/>
  <c r="BD39" i="2"/>
  <c r="AX266" i="2"/>
  <c r="AC187" i="2"/>
  <c r="AX137" i="2"/>
  <c r="AZ110" i="2"/>
  <c r="AX103" i="2"/>
  <c r="AX97" i="2"/>
  <c r="AC116" i="2"/>
  <c r="AZ109" i="2"/>
  <c r="BD76" i="2"/>
  <c r="W179" i="2"/>
  <c r="AZ125" i="2"/>
  <c r="BD125" i="2"/>
  <c r="AZ100" i="2"/>
  <c r="W119" i="2"/>
  <c r="W86" i="2"/>
  <c r="T86" i="2"/>
  <c r="U86" i="2" s="1"/>
  <c r="BD37" i="2"/>
  <c r="BF2" i="2"/>
  <c r="BD2" i="2"/>
  <c r="AC214" i="2"/>
  <c r="AV194" i="2"/>
  <c r="BD150" i="2"/>
  <c r="AT157" i="2"/>
  <c r="AC155" i="2"/>
  <c r="AZ97" i="2"/>
  <c r="AT120" i="2"/>
  <c r="AT108" i="2"/>
  <c r="BD71" i="2"/>
  <c r="BD56" i="2"/>
  <c r="AV245" i="2"/>
  <c r="AT191" i="2"/>
  <c r="AC186" i="2"/>
  <c r="AT186" i="2"/>
  <c r="W178" i="2"/>
  <c r="T178" i="2"/>
  <c r="U178" i="2" s="1"/>
  <c r="AX128" i="2"/>
  <c r="T128" i="2"/>
  <c r="U128" i="2" s="1"/>
  <c r="W128" i="2"/>
  <c r="BD130" i="2"/>
  <c r="BD77" i="2"/>
  <c r="BD103" i="2"/>
  <c r="BD157" i="2"/>
  <c r="BD224" i="2"/>
  <c r="BD226" i="2"/>
  <c r="BD259" i="2"/>
  <c r="BD286" i="2"/>
  <c r="BD213" i="2"/>
  <c r="BD247" i="2"/>
  <c r="BD281" i="2"/>
  <c r="BD296" i="2"/>
  <c r="BD328" i="2"/>
  <c r="BD295" i="2"/>
  <c r="BD403" i="2"/>
  <c r="BD380" i="2"/>
  <c r="BD390" i="2"/>
  <c r="BD404" i="2"/>
  <c r="BD443" i="2"/>
  <c r="BD457" i="2"/>
  <c r="BD472" i="2"/>
  <c r="BD496" i="2"/>
  <c r="BD516" i="2"/>
  <c r="BD508" i="2"/>
  <c r="BD527" i="2"/>
  <c r="BD558" i="2"/>
  <c r="BD581" i="2"/>
  <c r="BD577" i="2"/>
  <c r="BD605" i="2"/>
  <c r="BD608" i="2"/>
  <c r="BD610" i="2"/>
  <c r="BD648" i="2"/>
  <c r="BD651" i="2"/>
  <c r="BD695" i="2"/>
  <c r="BD691" i="2"/>
  <c r="AT285" i="2"/>
  <c r="AC253" i="2"/>
  <c r="AX224" i="2"/>
  <c r="BD198" i="2"/>
  <c r="BD190" i="2"/>
  <c r="AX131" i="2"/>
  <c r="AZ93" i="2"/>
  <c r="T79" i="2"/>
  <c r="U79" i="2" s="1"/>
  <c r="W79" i="2"/>
  <c r="BD38" i="2"/>
  <c r="BD22" i="2"/>
  <c r="AT201" i="2"/>
  <c r="AX90" i="2"/>
  <c r="T110" i="2"/>
  <c r="U110" i="2" s="1"/>
  <c r="AX48" i="2"/>
  <c r="AX37" i="2"/>
  <c r="AC34" i="2"/>
  <c r="AZ145" i="2"/>
  <c r="AV115" i="2"/>
  <c r="AC88" i="2"/>
  <c r="W66" i="2"/>
  <c r="AV61" i="2"/>
  <c r="AT45" i="2"/>
  <c r="W37" i="2"/>
  <c r="AT143" i="2"/>
  <c r="AT126" i="2"/>
  <c r="AX95" i="2"/>
  <c r="AV121" i="2"/>
  <c r="AX70" i="2"/>
  <c r="AX55" i="2"/>
  <c r="W73" i="2"/>
  <c r="T73" i="2"/>
  <c r="U73" i="2" s="1"/>
  <c r="T42" i="2"/>
  <c r="U42" i="2" s="1"/>
  <c r="AV36" i="2"/>
  <c r="AC109" i="2"/>
  <c r="AV73" i="2"/>
  <c r="W34" i="2"/>
  <c r="AT134" i="2"/>
  <c r="AX78" i="2"/>
  <c r="AV102" i="2"/>
  <c r="AX41" i="2"/>
  <c r="AV50" i="2"/>
  <c r="T45" i="2"/>
  <c r="U45" i="2" s="1"/>
  <c r="T41" i="2"/>
  <c r="U41" i="2" s="1"/>
  <c r="AX104" i="2"/>
  <c r="AX74" i="2"/>
  <c r="AC97" i="2"/>
  <c r="AX45" i="2"/>
  <c r="AC48" i="2"/>
  <c r="AT43" i="2"/>
  <c r="W56" i="2"/>
  <c r="AC156" i="2"/>
  <c r="AT125" i="2"/>
  <c r="T108" i="2"/>
  <c r="U108" i="2" s="1"/>
  <c r="AX64" i="2"/>
  <c r="AV64" i="2"/>
  <c r="AV79" i="2"/>
  <c r="AC59" i="2"/>
  <c r="AV113" i="2"/>
  <c r="BD52" i="2"/>
  <c r="AZ36" i="2"/>
  <c r="AV51" i="2"/>
  <c r="W35" i="2"/>
  <c r="T385" i="2"/>
  <c r="U385" i="2" s="1"/>
  <c r="W385" i="2"/>
  <c r="AV437" i="2"/>
  <c r="AV411" i="2"/>
  <c r="AZ369" i="2"/>
  <c r="AV388" i="2"/>
  <c r="AC421" i="2"/>
  <c r="BD376" i="2"/>
  <c r="AV492" i="2"/>
  <c r="AT435" i="2"/>
  <c r="AZ419" i="2"/>
  <c r="AT473" i="2"/>
  <c r="AT425" i="2"/>
  <c r="BD385" i="2"/>
  <c r="BD378" i="2"/>
  <c r="AZ395" i="2"/>
  <c r="W392" i="2"/>
  <c r="T392" i="2"/>
  <c r="U392" i="2" s="1"/>
  <c r="AT413" i="2"/>
  <c r="AV403" i="2"/>
  <c r="AX371" i="2"/>
  <c r="W375" i="2"/>
  <c r="T375" i="2"/>
  <c r="U375" i="2" s="1"/>
  <c r="W351" i="2"/>
  <c r="T351" i="2"/>
  <c r="U351" i="2" s="1"/>
  <c r="T327" i="2"/>
  <c r="U327" i="2" s="1"/>
  <c r="W327" i="2"/>
  <c r="AX376" i="2"/>
  <c r="AX362" i="2"/>
  <c r="AV389" i="2"/>
  <c r="AZ335" i="2"/>
  <c r="AV354" i="2"/>
  <c r="AV408" i="2"/>
  <c r="W379" i="2"/>
  <c r="W356" i="2"/>
  <c r="T356" i="2"/>
  <c r="U356" i="2" s="1"/>
  <c r="BD319" i="2"/>
  <c r="T324" i="2"/>
  <c r="U324" i="2" s="1"/>
  <c r="W324" i="2"/>
  <c r="AC382" i="2"/>
  <c r="AT374" i="2"/>
  <c r="AZ340" i="2"/>
  <c r="AT362" i="2"/>
  <c r="AZ320" i="2"/>
  <c r="AT322" i="2"/>
  <c r="T417" i="2"/>
  <c r="U417" i="2" s="1"/>
  <c r="AC404" i="2"/>
  <c r="T361" i="2"/>
  <c r="U361" i="2" s="1"/>
  <c r="W361" i="2"/>
  <c r="AX412" i="2"/>
  <c r="AT397" i="2"/>
  <c r="BD356" i="2"/>
  <c r="BD353" i="2"/>
  <c r="AX348" i="2"/>
  <c r="AZ301" i="2"/>
  <c r="AX410" i="2"/>
  <c r="AC426" i="2"/>
  <c r="AT419" i="2"/>
  <c r="AX389" i="2"/>
  <c r="AT414" i="2"/>
  <c r="AZ356" i="2"/>
  <c r="BD345" i="2"/>
  <c r="T370" i="2"/>
  <c r="U370" i="2" s="1"/>
  <c r="W370" i="2"/>
  <c r="T354" i="2"/>
  <c r="U354" i="2" s="1"/>
  <c r="W354" i="2"/>
  <c r="BD346" i="2"/>
  <c r="AT345" i="2"/>
  <c r="AC340" i="2"/>
  <c r="AC332" i="2"/>
  <c r="AC324" i="2"/>
  <c r="BD287" i="2"/>
  <c r="AZ312" i="2"/>
  <c r="AC363" i="2"/>
  <c r="AV347" i="2"/>
  <c r="AV319" i="2"/>
  <c r="AZ296" i="2"/>
  <c r="AZ292" i="2"/>
  <c r="AX351" i="2"/>
  <c r="AV376" i="2"/>
  <c r="AZ337" i="2"/>
  <c r="AT365" i="2"/>
  <c r="BD314" i="2"/>
  <c r="AV334" i="2"/>
  <c r="AC318" i="2"/>
  <c r="AZ316" i="2"/>
  <c r="BD285" i="2"/>
  <c r="AZ239" i="2"/>
  <c r="AV393" i="2"/>
  <c r="AZ346" i="2"/>
  <c r="AC351" i="2"/>
  <c r="AV339" i="2"/>
  <c r="AC331" i="2"/>
  <c r="AX292" i="2"/>
  <c r="T286" i="2"/>
  <c r="U286" i="2" s="1"/>
  <c r="W286" i="2"/>
  <c r="AT434" i="2"/>
  <c r="AT377" i="2"/>
  <c r="AT353" i="2"/>
  <c r="AV344" i="2"/>
  <c r="AV336" i="2"/>
  <c r="AV328" i="2"/>
  <c r="AV317" i="2"/>
  <c r="AX407" i="2"/>
  <c r="AC371" i="2"/>
  <c r="AZ290" i="2"/>
  <c r="AT357" i="2"/>
  <c r="AV348" i="2"/>
  <c r="AT330" i="2"/>
  <c r="AZ279" i="2"/>
  <c r="AZ271" i="2"/>
  <c r="AZ242" i="2"/>
  <c r="AV327" i="2"/>
  <c r="AT281" i="2"/>
  <c r="BD238" i="2"/>
  <c r="AZ230" i="2"/>
  <c r="AZ224" i="2"/>
  <c r="AT335" i="2"/>
  <c r="AV296" i="2"/>
  <c r="AT292" i="2"/>
  <c r="AV272" i="2"/>
  <c r="AT272" i="2"/>
  <c r="AT359" i="2"/>
  <c r="AX277" i="2"/>
  <c r="AV294" i="2"/>
  <c r="AT294" i="2"/>
  <c r="AX257" i="2"/>
  <c r="AV282" i="2"/>
  <c r="AX239" i="2"/>
  <c r="BD208" i="2"/>
  <c r="W233" i="2"/>
  <c r="T233" i="2"/>
  <c r="U233" i="2" s="1"/>
  <c r="AX286" i="2"/>
  <c r="AC303" i="2"/>
  <c r="T299" i="2"/>
  <c r="U299" i="2" s="1"/>
  <c r="W299" i="2"/>
  <c r="AC293" i="2"/>
  <c r="BD254" i="2"/>
  <c r="W275" i="2"/>
  <c r="T275" i="2"/>
  <c r="U275" i="2" s="1"/>
  <c r="W265" i="2"/>
  <c r="AV261" i="2"/>
  <c r="AC249" i="2"/>
  <c r="AT246" i="2"/>
  <c r="BD214" i="2"/>
  <c r="AT233" i="2"/>
  <c r="W213" i="2"/>
  <c r="AT204" i="2"/>
  <c r="AT196" i="2"/>
  <c r="W277" i="2"/>
  <c r="BD210" i="2"/>
  <c r="AC211" i="2"/>
  <c r="AV197" i="2"/>
  <c r="AT297" i="2"/>
  <c r="AV291" i="2"/>
  <c r="AC265" i="2"/>
  <c r="AX236" i="2"/>
  <c r="AV257" i="2"/>
  <c r="BD206" i="2"/>
  <c r="AV213" i="2"/>
  <c r="AZ191" i="2"/>
  <c r="AT259" i="2"/>
  <c r="AX201" i="2"/>
  <c r="BD166" i="2"/>
  <c r="AT305" i="2"/>
  <c r="AV299" i="2"/>
  <c r="AC273" i="2"/>
  <c r="AZ205" i="2"/>
  <c r="BD197" i="2"/>
  <c r="T218" i="2"/>
  <c r="U218" i="2" s="1"/>
  <c r="W218" i="2"/>
  <c r="BD181" i="2"/>
  <c r="AV200" i="2"/>
  <c r="AZ182" i="2"/>
  <c r="AV209" i="2"/>
  <c r="AZ163" i="2"/>
  <c r="AT173" i="2"/>
  <c r="AV164" i="2"/>
  <c r="BD112" i="2"/>
  <c r="AC258" i="2"/>
  <c r="T257" i="2"/>
  <c r="U257" i="2" s="1"/>
  <c r="W257" i="2"/>
  <c r="AZ227" i="2"/>
  <c r="AT250" i="2"/>
  <c r="AV237" i="2"/>
  <c r="AX189" i="2"/>
  <c r="AC206" i="2"/>
  <c r="AT205" i="2"/>
  <c r="AZ169" i="2"/>
  <c r="BD128" i="2"/>
  <c r="AX284" i="2"/>
  <c r="AC278" i="2"/>
  <c r="AV260" i="2"/>
  <c r="AC247" i="2"/>
  <c r="AX186" i="2"/>
  <c r="W185" i="2"/>
  <c r="T185" i="2"/>
  <c r="U185" i="2" s="1"/>
  <c r="AC177" i="2"/>
  <c r="BD137" i="2"/>
  <c r="AC154" i="2"/>
  <c r="T203" i="2"/>
  <c r="U203" i="2" s="1"/>
  <c r="W203" i="2"/>
  <c r="AZ170" i="2"/>
  <c r="T149" i="2"/>
  <c r="U149" i="2" s="1"/>
  <c r="W149" i="2"/>
  <c r="W147" i="2"/>
  <c r="T247" i="2"/>
  <c r="U247" i="2" s="1"/>
  <c r="W247" i="2"/>
  <c r="W248" i="2"/>
  <c r="T248" i="2"/>
  <c r="U248" i="2" s="1"/>
  <c r="AZ151" i="2"/>
  <c r="BD144" i="2"/>
  <c r="AT232" i="2"/>
  <c r="W224" i="2"/>
  <c r="AC208" i="2"/>
  <c r="AV208" i="2"/>
  <c r="AV198" i="2"/>
  <c r="AV139" i="2"/>
  <c r="AX107" i="2"/>
  <c r="AZ131" i="2"/>
  <c r="AV129" i="2"/>
  <c r="AZ82" i="2"/>
  <c r="AZ78" i="2"/>
  <c r="W61" i="2"/>
  <c r="T61" i="2"/>
  <c r="U61" i="2" s="1"/>
  <c r="AC207" i="2"/>
  <c r="AX136" i="2"/>
  <c r="AT138" i="2"/>
  <c r="BD96" i="2"/>
  <c r="AT122" i="2"/>
  <c r="AZ67" i="2"/>
  <c r="W88" i="2"/>
  <c r="T88" i="2"/>
  <c r="U88" i="2" s="1"/>
  <c r="AZ79" i="2"/>
  <c r="AC295" i="2"/>
  <c r="AV166" i="2"/>
  <c r="AC166" i="2"/>
  <c r="AX122" i="2"/>
  <c r="AV144" i="2"/>
  <c r="W140" i="2"/>
  <c r="T140" i="2"/>
  <c r="U140" i="2" s="1"/>
  <c r="AC135" i="2"/>
  <c r="AC132" i="2"/>
  <c r="AC126" i="2"/>
  <c r="AV104" i="2"/>
  <c r="T83" i="2"/>
  <c r="U83" i="2" s="1"/>
  <c r="W83" i="2"/>
  <c r="AV190" i="2"/>
  <c r="AC142" i="2"/>
  <c r="W130" i="2"/>
  <c r="T130" i="2"/>
  <c r="U130" i="2" s="1"/>
  <c r="AZ94" i="2"/>
  <c r="BD72" i="2"/>
  <c r="AZ64" i="2"/>
  <c r="AT420" i="2"/>
  <c r="AT214" i="2"/>
  <c r="AV193" i="2"/>
  <c r="AV189" i="2"/>
  <c r="AV170" i="2"/>
  <c r="AX134" i="2"/>
  <c r="AV149" i="2"/>
  <c r="AV120" i="2"/>
  <c r="W97" i="2"/>
  <c r="T97" i="2"/>
  <c r="U97" i="2" s="1"/>
  <c r="AV186" i="2"/>
  <c r="T177" i="2"/>
  <c r="U177" i="2" s="1"/>
  <c r="W177" i="2"/>
  <c r="AT162" i="2"/>
  <c r="AV147" i="2"/>
  <c r="T143" i="2"/>
  <c r="U143" i="2" s="1"/>
  <c r="W143" i="2"/>
  <c r="AC136" i="2"/>
  <c r="BD99" i="2"/>
  <c r="BD67" i="2"/>
  <c r="AZ55" i="2"/>
  <c r="AZ47" i="2"/>
  <c r="AZ39" i="2"/>
  <c r="BD142" i="2"/>
  <c r="BD81" i="2"/>
  <c r="BD111" i="2"/>
  <c r="BD176" i="2"/>
  <c r="BD211" i="2"/>
  <c r="BD153" i="2"/>
  <c r="BD263" i="2"/>
  <c r="BD183" i="2"/>
  <c r="BD217" i="2"/>
  <c r="BD251" i="2"/>
  <c r="BD283" i="2"/>
  <c r="BD300" i="2"/>
  <c r="BD332" i="2"/>
  <c r="BD299" i="2"/>
  <c r="BD354" i="2"/>
  <c r="BD387" i="2"/>
  <c r="BD398" i="2"/>
  <c r="BD417" i="2"/>
  <c r="BD424" i="2"/>
  <c r="BD453" i="2"/>
  <c r="BD484" i="2"/>
  <c r="BD450" i="2"/>
  <c r="BD532" i="2"/>
  <c r="BD509" i="2"/>
  <c r="BD554" i="2"/>
  <c r="BD547" i="2"/>
  <c r="BD543" i="2"/>
  <c r="BD536" i="2"/>
  <c r="BD613" i="2"/>
  <c r="BD616" i="2"/>
  <c r="BD623" i="2"/>
  <c r="BD642" i="2"/>
  <c r="BD652" i="2"/>
  <c r="BD684" i="2"/>
  <c r="BD692" i="2"/>
  <c r="AV285" i="2"/>
  <c r="AZ149" i="2"/>
  <c r="T127" i="2"/>
  <c r="U127" i="2" s="1"/>
  <c r="AZ121" i="2"/>
  <c r="T87" i="2"/>
  <c r="U87" i="2" s="1"/>
  <c r="W87" i="2"/>
  <c r="AV67" i="2"/>
  <c r="BD20" i="2"/>
  <c r="AX212" i="2"/>
  <c r="AT202" i="2"/>
  <c r="AC152" i="2"/>
  <c r="AC119" i="2"/>
  <c r="AC114" i="2"/>
  <c r="AX85" i="2"/>
  <c r="AV105" i="2"/>
  <c r="AV92" i="2"/>
  <c r="AC77" i="2"/>
  <c r="AC66" i="2"/>
  <c r="AT47" i="2"/>
  <c r="AV34" i="2"/>
  <c r="AT32" i="2"/>
  <c r="AT110" i="2"/>
  <c r="AV72" i="2"/>
  <c r="AC45" i="2"/>
  <c r="AT124" i="2"/>
  <c r="AC124" i="2"/>
  <c r="AX82" i="2"/>
  <c r="AV106" i="2"/>
  <c r="AV99" i="2"/>
  <c r="AV95" i="2"/>
  <c r="W36" i="2"/>
  <c r="AT52" i="2"/>
  <c r="AZ186" i="2"/>
  <c r="AC204" i="2"/>
  <c r="AC107" i="2"/>
  <c r="AT98" i="2"/>
  <c r="AT87" i="2"/>
  <c r="AT81" i="2"/>
  <c r="AC70" i="2"/>
  <c r="W45" i="2"/>
  <c r="AC133" i="2"/>
  <c r="AC103" i="2"/>
  <c r="AT94" i="2"/>
  <c r="AV84" i="2"/>
  <c r="AC74" i="2"/>
  <c r="AV68" i="2"/>
  <c r="AV48" i="2"/>
  <c r="AV41" i="2"/>
  <c r="AX49" i="2"/>
  <c r="AX33" i="2"/>
  <c r="AT159" i="2"/>
  <c r="AX127" i="2"/>
  <c r="AV125" i="2"/>
  <c r="AT117" i="2"/>
  <c r="AC93" i="2"/>
  <c r="AV63" i="2"/>
  <c r="AV59" i="2"/>
  <c r="AX147" i="2"/>
  <c r="AZ80" i="2"/>
  <c r="AX60" i="2"/>
  <c r="W65" i="2"/>
  <c r="T65" i="2"/>
  <c r="U65" i="2" s="1"/>
  <c r="BD28" i="2"/>
  <c r="AX467" i="2"/>
  <c r="AT456" i="2"/>
  <c r="AC444" i="2"/>
  <c r="T501" i="2"/>
  <c r="U501" i="2" s="1"/>
  <c r="W501" i="2"/>
  <c r="AZ441" i="2"/>
  <c r="AX440" i="2"/>
  <c r="W437" i="2"/>
  <c r="T437" i="2"/>
  <c r="U437" i="2" s="1"/>
  <c r="AX401" i="2"/>
  <c r="W381" i="2"/>
  <c r="T381" i="2"/>
  <c r="U381" i="2" s="1"/>
  <c r="AZ429" i="2"/>
  <c r="AZ357" i="2"/>
  <c r="AT438" i="2"/>
  <c r="AX404" i="2"/>
  <c r="W405" i="2"/>
  <c r="T405" i="2"/>
  <c r="U405" i="2" s="1"/>
  <c r="BD365" i="2"/>
  <c r="BD357" i="2"/>
  <c r="AV435" i="2"/>
  <c r="AZ380" i="2"/>
  <c r="AT443" i="2"/>
  <c r="AX387" i="2"/>
  <c r="AV473" i="2"/>
  <c r="AT461" i="2"/>
  <c r="AX413" i="2"/>
  <c r="AT429" i="2"/>
  <c r="AC407" i="2"/>
  <c r="AZ374" i="2"/>
  <c r="AZ387" i="2"/>
  <c r="AV413" i="2"/>
  <c r="AC400" i="2"/>
  <c r="BD326" i="2"/>
  <c r="T323" i="2"/>
  <c r="U323" i="2" s="1"/>
  <c r="W323" i="2"/>
  <c r="AC405" i="2"/>
  <c r="AC391" i="2"/>
  <c r="AV385" i="2"/>
  <c r="AV374" i="2"/>
  <c r="AZ323" i="2"/>
  <c r="AZ311" i="2"/>
  <c r="AZ295" i="2"/>
  <c r="AX398" i="2"/>
  <c r="AX356" i="2"/>
  <c r="AZ367" i="2"/>
  <c r="BD331" i="2"/>
  <c r="T348" i="2"/>
  <c r="U348" i="2" s="1"/>
  <c r="W348" i="2"/>
  <c r="BD307" i="2"/>
  <c r="AV381" i="2"/>
  <c r="AZ324" i="2"/>
  <c r="AC448" i="2"/>
  <c r="W415" i="2"/>
  <c r="AT399" i="2"/>
  <c r="AX365" i="2"/>
  <c r="AC377" i="2"/>
  <c r="T369" i="2"/>
  <c r="U369" i="2" s="1"/>
  <c r="W369" i="2"/>
  <c r="W349" i="2"/>
  <c r="T349" i="2"/>
  <c r="U349" i="2" s="1"/>
  <c r="W337" i="2"/>
  <c r="T337" i="2"/>
  <c r="U337" i="2" s="1"/>
  <c r="W321" i="2"/>
  <c r="T321" i="2"/>
  <c r="U321" i="2" s="1"/>
  <c r="AZ424" i="2"/>
  <c r="AV397" i="2"/>
  <c r="AZ321" i="2"/>
  <c r="AC439" i="2"/>
  <c r="AT431" i="2"/>
  <c r="AC419" i="2"/>
  <c r="AX385" i="2"/>
  <c r="AV412" i="2"/>
  <c r="AT412" i="2"/>
  <c r="AV390" i="2"/>
  <c r="AT384" i="2"/>
  <c r="AC374" i="2"/>
  <c r="BD317" i="2"/>
  <c r="AX339" i="2"/>
  <c r="AT337" i="2"/>
  <c r="AT329" i="2"/>
  <c r="W320" i="2"/>
  <c r="AT410" i="2"/>
  <c r="AV395" i="2"/>
  <c r="AT395" i="2"/>
  <c r="AZ302" i="2"/>
  <c r="BD256" i="2"/>
  <c r="BD244" i="2"/>
  <c r="AT380" i="2"/>
  <c r="AV356" i="2"/>
  <c r="AC342" i="2"/>
  <c r="AZ277" i="2"/>
  <c r="AT328" i="2"/>
  <c r="AC321" i="2"/>
  <c r="AV434" i="2"/>
  <c r="AC317" i="2"/>
  <c r="AC436" i="2"/>
  <c r="AT355" i="2"/>
  <c r="AC386" i="2"/>
  <c r="AV330" i="2"/>
  <c r="AZ253" i="2"/>
  <c r="AZ245" i="2"/>
  <c r="AV345" i="2"/>
  <c r="AX247" i="2"/>
  <c r="T273" i="2"/>
  <c r="U273" i="2" s="1"/>
  <c r="T246" i="2"/>
  <c r="U246" i="2" s="1"/>
  <c r="W246" i="2"/>
  <c r="W230" i="2"/>
  <c r="T230" i="2"/>
  <c r="U230" i="2" s="1"/>
  <c r="AV401" i="2"/>
  <c r="AT401" i="2"/>
  <c r="AV281" i="2"/>
  <c r="T278" i="2"/>
  <c r="U278" i="2" s="1"/>
  <c r="AV335" i="2"/>
  <c r="AX279" i="2"/>
  <c r="AV292" i="2"/>
  <c r="AT288" i="2"/>
  <c r="AT284" i="2"/>
  <c r="T281" i="2"/>
  <c r="U281" i="2" s="1"/>
  <c r="W280" i="2"/>
  <c r="T280" i="2"/>
  <c r="U280" i="2" s="1"/>
  <c r="AZ318" i="2"/>
  <c r="AX314" i="2"/>
  <c r="AT316" i="2"/>
  <c r="AZ289" i="2"/>
  <c r="AX246" i="2"/>
  <c r="AZ234" i="2"/>
  <c r="AX233" i="2"/>
  <c r="AZ215" i="2"/>
  <c r="AV359" i="2"/>
  <c r="AC306" i="2"/>
  <c r="AX273" i="2"/>
  <c r="AC286" i="2"/>
  <c r="AT271" i="2"/>
  <c r="AC268" i="2"/>
  <c r="BD212" i="2"/>
  <c r="T237" i="2"/>
  <c r="U237" i="2" s="1"/>
  <c r="W237" i="2"/>
  <c r="AX283" i="2"/>
  <c r="AX280" i="2"/>
  <c r="BD270" i="2"/>
  <c r="AC288" i="2"/>
  <c r="AT287" i="2"/>
  <c r="AX251" i="2"/>
  <c r="BD246" i="2"/>
  <c r="T265" i="2"/>
  <c r="U265" i="2" s="1"/>
  <c r="AZ225" i="2"/>
  <c r="AZ216" i="2"/>
  <c r="AV233" i="2"/>
  <c r="AZ173" i="2"/>
  <c r="AT277" i="2"/>
  <c r="T277" i="2"/>
  <c r="U277" i="2" s="1"/>
  <c r="W260" i="2"/>
  <c r="T260" i="2"/>
  <c r="U260" i="2" s="1"/>
  <c r="AV246" i="2"/>
  <c r="AT242" i="2"/>
  <c r="AZ194" i="2"/>
  <c r="W217" i="2"/>
  <c r="T217" i="2"/>
  <c r="U217" i="2" s="1"/>
  <c r="AX170" i="2"/>
  <c r="AT307" i="2"/>
  <c r="AZ274" i="2"/>
  <c r="AV297" i="2"/>
  <c r="AZ258" i="2"/>
  <c r="AX192" i="2"/>
  <c r="AV201" i="2"/>
  <c r="AV259" i="2"/>
  <c r="BD223" i="2"/>
  <c r="AC230" i="2"/>
  <c r="W222" i="2"/>
  <c r="AT368" i="2"/>
  <c r="AV305" i="2"/>
  <c r="AX254" i="2"/>
  <c r="W270" i="2"/>
  <c r="AT266" i="2"/>
  <c r="AZ229" i="2"/>
  <c r="AX222" i="2"/>
  <c r="BD189" i="2"/>
  <c r="AZ188" i="2"/>
  <c r="AT320" i="2"/>
  <c r="AC296" i="2"/>
  <c r="AT223" i="2"/>
  <c r="AX187" i="2"/>
  <c r="W212" i="2"/>
  <c r="T212" i="2"/>
  <c r="U212" i="2" s="1"/>
  <c r="W208" i="2"/>
  <c r="AT168" i="2"/>
  <c r="AV153" i="2"/>
  <c r="T141" i="2"/>
  <c r="U141" i="2" s="1"/>
  <c r="W141" i="2"/>
  <c r="AT270" i="2"/>
  <c r="AZ220" i="2"/>
  <c r="AC225" i="2"/>
  <c r="AX183" i="2"/>
  <c r="AZ212" i="2"/>
  <c r="AT206" i="2"/>
  <c r="W188" i="2"/>
  <c r="AV177" i="2"/>
  <c r="AZ128" i="2"/>
  <c r="T151" i="2"/>
  <c r="U151" i="2" s="1"/>
  <c r="W151" i="2"/>
  <c r="AZ248" i="2"/>
  <c r="AZ217" i="2"/>
  <c r="T236" i="2"/>
  <c r="U236" i="2" s="1"/>
  <c r="AC215" i="2"/>
  <c r="BD156" i="2"/>
  <c r="T253" i="2"/>
  <c r="U253" i="2" s="1"/>
  <c r="BD174" i="2"/>
  <c r="T169" i="2"/>
  <c r="U169" i="2" s="1"/>
  <c r="W169" i="2"/>
  <c r="W165" i="2"/>
  <c r="T165" i="2"/>
  <c r="U165" i="2" s="1"/>
  <c r="BD120" i="2"/>
  <c r="BD218" i="2"/>
  <c r="W232" i="2"/>
  <c r="T232" i="2"/>
  <c r="U232" i="2" s="1"/>
  <c r="AX203" i="2"/>
  <c r="AZ192" i="2"/>
  <c r="AT192" i="2"/>
  <c r="AZ278" i="2"/>
  <c r="AC178" i="2"/>
  <c r="AZ157" i="2"/>
  <c r="W136" i="2"/>
  <c r="T136" i="2"/>
  <c r="U136" i="2" s="1"/>
  <c r="W131" i="2"/>
  <c r="T131" i="2"/>
  <c r="U131" i="2" s="1"/>
  <c r="AZ74" i="2"/>
  <c r="T44" i="2"/>
  <c r="U44" i="2" s="1"/>
  <c r="W44" i="2"/>
  <c r="AX223" i="2"/>
  <c r="AC193" i="2"/>
  <c r="AV165" i="2"/>
  <c r="T147" i="2"/>
  <c r="U147" i="2" s="1"/>
  <c r="AX94" i="2"/>
  <c r="AZ87" i="2"/>
  <c r="T64" i="2"/>
  <c r="U64" i="2" s="1"/>
  <c r="W64" i="2"/>
  <c r="AX238" i="2"/>
  <c r="W187" i="2"/>
  <c r="AV151" i="2"/>
  <c r="AT146" i="2"/>
  <c r="AX112" i="2"/>
  <c r="BD105" i="2"/>
  <c r="AT128" i="2"/>
  <c r="W117" i="2"/>
  <c r="T117" i="2"/>
  <c r="U117" i="2" s="1"/>
  <c r="W113" i="2"/>
  <c r="T113" i="2"/>
  <c r="U113" i="2" s="1"/>
  <c r="BD80" i="2"/>
  <c r="AC104" i="2"/>
  <c r="AZ201" i="2"/>
  <c r="AC190" i="2"/>
  <c r="BD159" i="2"/>
  <c r="T179" i="2"/>
  <c r="U179" i="2" s="1"/>
  <c r="W155" i="2"/>
  <c r="T155" i="2"/>
  <c r="U155" i="2" s="1"/>
  <c r="AZ71" i="2"/>
  <c r="AC75" i="2"/>
  <c r="AX391" i="2"/>
  <c r="AC264" i="2"/>
  <c r="AT264" i="2"/>
  <c r="AV175" i="2"/>
  <c r="AC149" i="2"/>
  <c r="AT135" i="2"/>
  <c r="BD90" i="2"/>
  <c r="AZ200" i="2"/>
  <c r="BD148" i="2"/>
  <c r="AX141" i="2"/>
  <c r="W167" i="2"/>
  <c r="AX132" i="2"/>
  <c r="AZ91" i="2"/>
  <c r="AZ77" i="2"/>
  <c r="BD24" i="2"/>
  <c r="BD4" i="2"/>
  <c r="BD101" i="2"/>
  <c r="BD85" i="2"/>
  <c r="BD126" i="2"/>
  <c r="BD179" i="2"/>
  <c r="BD222" i="2"/>
  <c r="BD160" i="2"/>
  <c r="BD267" i="2"/>
  <c r="BD191" i="2"/>
  <c r="BD219" i="2"/>
  <c r="BD257" i="2"/>
  <c r="BD288" i="2"/>
  <c r="BD304" i="2"/>
  <c r="BD336" i="2"/>
  <c r="BD303" i="2"/>
  <c r="BD358" i="2"/>
  <c r="BD383" i="2"/>
  <c r="BD406" i="2"/>
  <c r="BD399" i="2"/>
  <c r="BD432" i="2"/>
  <c r="BD465" i="2"/>
  <c r="BD454" i="2"/>
  <c r="BD458" i="2"/>
  <c r="BD485" i="2"/>
  <c r="BD535" i="2"/>
  <c r="BD562" i="2"/>
  <c r="BD513" i="2"/>
  <c r="BD551" i="2"/>
  <c r="BD544" i="2"/>
  <c r="BD626" i="2"/>
  <c r="BD606" i="2"/>
  <c r="BD631" i="2"/>
  <c r="BD637" i="2"/>
  <c r="BD681" i="2"/>
  <c r="BD685" i="2"/>
  <c r="BD697" i="2"/>
  <c r="AZ198" i="2"/>
  <c r="AZ190" i="2"/>
  <c r="AX140" i="2"/>
  <c r="T153" i="2"/>
  <c r="U153" i="2" s="1"/>
  <c r="AV131" i="2"/>
  <c r="W127" i="2"/>
  <c r="BD79" i="2"/>
  <c r="W98" i="2"/>
  <c r="T98" i="2"/>
  <c r="U98" i="2" s="1"/>
  <c r="BD46" i="2"/>
  <c r="AZ34" i="2"/>
  <c r="BD18" i="2"/>
  <c r="AC241" i="2"/>
  <c r="AT119" i="2"/>
  <c r="AZ72" i="2"/>
  <c r="AV82" i="2"/>
  <c r="AT77" i="2"/>
  <c r="AC76" i="2"/>
  <c r="AT72" i="2"/>
  <c r="AT66" i="2"/>
  <c r="AC47" i="2"/>
  <c r="AT185" i="2"/>
  <c r="W171" i="2"/>
  <c r="T82" i="2"/>
  <c r="U82" i="2" s="1"/>
  <c r="AV60" i="2"/>
  <c r="T52" i="2"/>
  <c r="U52" i="2" s="1"/>
  <c r="AV45" i="2"/>
  <c r="T152" i="2"/>
  <c r="U152" i="2" s="1"/>
  <c r="AC143" i="2"/>
  <c r="AZ107" i="2"/>
  <c r="AX101" i="2"/>
  <c r="AC111" i="2"/>
  <c r="AZ44" i="2"/>
  <c r="T53" i="2"/>
  <c r="U53" i="2" s="1"/>
  <c r="AC52" i="2"/>
  <c r="AX67" i="2"/>
  <c r="AX44" i="2"/>
  <c r="AV174" i="2"/>
  <c r="AX145" i="2"/>
  <c r="AV134" i="2"/>
  <c r="AT107" i="2"/>
  <c r="AV98" i="2"/>
  <c r="AX62" i="2"/>
  <c r="AX57" i="2"/>
  <c r="AV71" i="2"/>
  <c r="AV65" i="2"/>
  <c r="AT53" i="2"/>
  <c r="W32" i="2"/>
  <c r="T32" i="2"/>
  <c r="U32" i="2" s="1"/>
  <c r="AT184" i="2"/>
  <c r="AZ122" i="2"/>
  <c r="AT103" i="2"/>
  <c r="W99" i="2"/>
  <c r="AZ59" i="2"/>
  <c r="AX56" i="2"/>
  <c r="AT74" i="2"/>
  <c r="AZ43" i="2"/>
  <c r="AX40" i="2"/>
  <c r="AC122" i="2"/>
  <c r="AC78" i="2"/>
  <c r="AC62" i="2"/>
  <c r="AV33" i="2"/>
  <c r="AT90" i="2"/>
  <c r="W74" i="2"/>
  <c r="T74" i="2"/>
  <c r="U74" i="2" s="1"/>
  <c r="AT41" i="2"/>
  <c r="AX84" i="2"/>
  <c r="AC89" i="2"/>
  <c r="AZ53" i="2"/>
  <c r="T57" i="2"/>
  <c r="U57" i="2" s="1"/>
  <c r="W57" i="2"/>
  <c r="AT55" i="2"/>
  <c r="AT92" i="2"/>
  <c r="W52" i="2"/>
  <c r="AV78" i="2"/>
  <c r="X46" i="6" l="1"/>
  <c r="Z45" i="6"/>
  <c r="AH37" i="4"/>
  <c r="AI36" i="4"/>
  <c r="BA6" i="2"/>
  <c r="BA7" i="2" s="1"/>
  <c r="BA8" i="2" s="1"/>
  <c r="BA9" i="2" s="1"/>
  <c r="BA10" i="2" s="1"/>
  <c r="BA11" i="2" s="1"/>
  <c r="BA12" i="2" s="1"/>
  <c r="BA13" i="2" s="1"/>
  <c r="BA14" i="2" s="1"/>
  <c r="BA15" i="2" s="1"/>
  <c r="BA16" i="2" s="1"/>
  <c r="BA17" i="2" s="1"/>
  <c r="BA18" i="2" s="1"/>
  <c r="BA19" i="2" s="1"/>
  <c r="BA20" i="2" s="1"/>
  <c r="BA21" i="2" s="1"/>
  <c r="BA22" i="2" s="1"/>
  <c r="BA23" i="2" s="1"/>
  <c r="BA24" i="2" s="1"/>
  <c r="BA25" i="2" s="1"/>
  <c r="BA26" i="2" s="1"/>
  <c r="BA27" i="2" s="1"/>
  <c r="BA28" i="2" s="1"/>
  <c r="BA29" i="2" s="1"/>
  <c r="BA30" i="2" s="1"/>
  <c r="BA31" i="2" s="1"/>
  <c r="BA32" i="2" s="1"/>
  <c r="BA33" i="2" s="1"/>
  <c r="BA34" i="2" s="1"/>
  <c r="BA35" i="2" s="1"/>
  <c r="BA36" i="2" s="1"/>
  <c r="BA37" i="2" s="1"/>
  <c r="BA38" i="2" s="1"/>
  <c r="BA39" i="2" s="1"/>
  <c r="BA40" i="2" s="1"/>
  <c r="BA41" i="2" s="1"/>
  <c r="BA42" i="2" s="1"/>
  <c r="BA43" i="2" s="1"/>
  <c r="BA44" i="2" s="1"/>
  <c r="BA45" i="2" s="1"/>
  <c r="BA46" i="2" s="1"/>
  <c r="BA47" i="2" s="1"/>
  <c r="BA48" i="2" s="1"/>
  <c r="BA49" i="2" s="1"/>
  <c r="BA50" i="2" s="1"/>
  <c r="BA51" i="2" s="1"/>
  <c r="BA52" i="2" s="1"/>
  <c r="BA53" i="2" s="1"/>
  <c r="BA54" i="2" s="1"/>
  <c r="BA55" i="2" s="1"/>
  <c r="BA56" i="2" s="1"/>
  <c r="BA57" i="2" s="1"/>
  <c r="BA58" i="2" s="1"/>
  <c r="BA59" i="2" s="1"/>
  <c r="BA60" i="2" s="1"/>
  <c r="BA61" i="2" s="1"/>
  <c r="BA62" i="2" s="1"/>
  <c r="BA63" i="2" s="1"/>
  <c r="BA64" i="2" s="1"/>
  <c r="BA65" i="2" s="1"/>
  <c r="BA66" i="2" s="1"/>
  <c r="BA67" i="2" s="1"/>
  <c r="BA68" i="2" s="1"/>
  <c r="BA69" i="2" s="1"/>
  <c r="BA70" i="2" s="1"/>
  <c r="BA71" i="2" s="1"/>
  <c r="BA72" i="2" s="1"/>
  <c r="BA73" i="2" s="1"/>
  <c r="BA74" i="2" s="1"/>
  <c r="BA75" i="2" s="1"/>
  <c r="BA76" i="2" s="1"/>
  <c r="BA77" i="2" s="1"/>
  <c r="BA78" i="2" s="1"/>
  <c r="BA79" i="2" s="1"/>
  <c r="BA80" i="2" s="1"/>
  <c r="BA81" i="2" s="1"/>
  <c r="BA82" i="2" s="1"/>
  <c r="BA83" i="2" s="1"/>
  <c r="BA84" i="2" s="1"/>
  <c r="BA85" i="2" s="1"/>
  <c r="BA86" i="2" s="1"/>
  <c r="BA87" i="2" s="1"/>
  <c r="BA88" i="2" s="1"/>
  <c r="BA89" i="2" s="1"/>
  <c r="BA90" i="2" s="1"/>
  <c r="BA91" i="2" s="1"/>
  <c r="BA92" i="2" s="1"/>
  <c r="BA93" i="2" s="1"/>
  <c r="BA94" i="2" s="1"/>
  <c r="BA95" i="2" s="1"/>
  <c r="BA96" i="2" s="1"/>
  <c r="BA97" i="2" s="1"/>
  <c r="BA98" i="2" s="1"/>
  <c r="BA99" i="2" s="1"/>
  <c r="BA100" i="2" s="1"/>
  <c r="BA101" i="2" s="1"/>
  <c r="BA102" i="2" s="1"/>
  <c r="BA103" i="2" s="1"/>
  <c r="BA104" i="2" s="1"/>
  <c r="BA105" i="2" s="1"/>
  <c r="BA106" i="2" s="1"/>
  <c r="BA107" i="2" s="1"/>
  <c r="BA108" i="2" s="1"/>
  <c r="BA109" i="2" s="1"/>
  <c r="BA110" i="2" s="1"/>
  <c r="BA111" i="2" s="1"/>
  <c r="BA112" i="2" s="1"/>
  <c r="BA113" i="2" s="1"/>
  <c r="BA114" i="2" s="1"/>
  <c r="BA115" i="2" s="1"/>
  <c r="BA116" i="2" s="1"/>
  <c r="BA117" i="2" s="1"/>
  <c r="BA118" i="2" s="1"/>
  <c r="BA119" i="2" s="1"/>
  <c r="BA120" i="2" s="1"/>
  <c r="BA121" i="2" s="1"/>
  <c r="BA122" i="2" s="1"/>
  <c r="BA123" i="2" s="1"/>
  <c r="BA124" i="2" s="1"/>
  <c r="BA125" i="2" s="1"/>
  <c r="BA126" i="2" s="1"/>
  <c r="BA127" i="2" s="1"/>
  <c r="BA128" i="2" s="1"/>
  <c r="BA129" i="2" s="1"/>
  <c r="BA130" i="2" s="1"/>
  <c r="BA131" i="2" s="1"/>
  <c r="BA132" i="2" s="1"/>
  <c r="BA133" i="2" s="1"/>
  <c r="BA134" i="2" s="1"/>
  <c r="BA135" i="2" s="1"/>
  <c r="BA136" i="2" s="1"/>
  <c r="BA137" i="2" s="1"/>
  <c r="BA138" i="2" s="1"/>
  <c r="BA139" i="2" s="1"/>
  <c r="BA140" i="2" s="1"/>
  <c r="BA141" i="2" s="1"/>
  <c r="BA142" i="2" s="1"/>
  <c r="BA143" i="2" s="1"/>
  <c r="BA144" i="2" s="1"/>
  <c r="BA145" i="2" s="1"/>
  <c r="BA146" i="2" s="1"/>
  <c r="BA147" i="2" s="1"/>
  <c r="BA148" i="2" s="1"/>
  <c r="BA149" i="2" s="1"/>
  <c r="BA150" i="2" s="1"/>
  <c r="BA151" i="2" s="1"/>
  <c r="BA152" i="2" s="1"/>
  <c r="BA153" i="2" s="1"/>
  <c r="BA154" i="2" s="1"/>
  <c r="BA155" i="2" s="1"/>
  <c r="BA156" i="2" s="1"/>
  <c r="BA157" i="2" s="1"/>
  <c r="BA158" i="2" s="1"/>
  <c r="BA159" i="2" s="1"/>
  <c r="BA160" i="2" s="1"/>
  <c r="BA161" i="2" s="1"/>
  <c r="BA162" i="2" s="1"/>
  <c r="BA163" i="2" s="1"/>
  <c r="BA164" i="2" s="1"/>
  <c r="BA165" i="2" s="1"/>
  <c r="BA166" i="2" s="1"/>
  <c r="BA167" i="2" s="1"/>
  <c r="BA168" i="2" s="1"/>
  <c r="BA169" i="2" s="1"/>
  <c r="BA170" i="2" s="1"/>
  <c r="BA171" i="2" s="1"/>
  <c r="BA172" i="2" s="1"/>
  <c r="BA173" i="2" s="1"/>
  <c r="BA174" i="2" s="1"/>
  <c r="BA175" i="2" s="1"/>
  <c r="BA176" i="2" s="1"/>
  <c r="BA177" i="2" s="1"/>
  <c r="BA178" i="2" s="1"/>
  <c r="BA179" i="2" s="1"/>
  <c r="BA180" i="2" s="1"/>
  <c r="BA181" i="2" s="1"/>
  <c r="BA182" i="2" s="1"/>
  <c r="BA183" i="2" s="1"/>
  <c r="BA184" i="2" s="1"/>
  <c r="BA185" i="2" s="1"/>
  <c r="BA186" i="2" s="1"/>
  <c r="BA187" i="2" s="1"/>
  <c r="BA188" i="2" s="1"/>
  <c r="BA189" i="2" s="1"/>
  <c r="BA190" i="2" s="1"/>
  <c r="BA191" i="2" s="1"/>
  <c r="BA192" i="2" s="1"/>
  <c r="BA193" i="2" s="1"/>
  <c r="BA194" i="2" s="1"/>
  <c r="BA195" i="2" s="1"/>
  <c r="BA196" i="2" s="1"/>
  <c r="BA197" i="2" s="1"/>
  <c r="BA198" i="2" s="1"/>
  <c r="BA199" i="2" s="1"/>
  <c r="BA200" i="2" s="1"/>
  <c r="BA201" i="2" s="1"/>
  <c r="BA202" i="2" s="1"/>
  <c r="BA203" i="2" s="1"/>
  <c r="BA204" i="2" s="1"/>
  <c r="BA205" i="2" s="1"/>
  <c r="BA206" i="2" s="1"/>
  <c r="BA207" i="2" s="1"/>
  <c r="BA208" i="2" s="1"/>
  <c r="BA209" i="2" s="1"/>
  <c r="BA210" i="2" s="1"/>
  <c r="BA211" i="2" s="1"/>
  <c r="BA212" i="2" s="1"/>
  <c r="BA213" i="2" s="1"/>
  <c r="BA214" i="2" s="1"/>
  <c r="BA215" i="2" s="1"/>
  <c r="BA216" i="2" s="1"/>
  <c r="BA217" i="2" s="1"/>
  <c r="BA218" i="2" s="1"/>
  <c r="BA219" i="2" s="1"/>
  <c r="BA220" i="2" s="1"/>
  <c r="BA221" i="2" s="1"/>
  <c r="BA222" i="2" s="1"/>
  <c r="BA223" i="2" s="1"/>
  <c r="BA224" i="2" s="1"/>
  <c r="BA225" i="2" s="1"/>
  <c r="BA226" i="2" s="1"/>
  <c r="BA227" i="2" s="1"/>
  <c r="BA228" i="2" s="1"/>
  <c r="BA229" i="2" s="1"/>
  <c r="BA230" i="2" s="1"/>
  <c r="BA231" i="2" s="1"/>
  <c r="BA232" i="2" s="1"/>
  <c r="BA233" i="2" s="1"/>
  <c r="BA234" i="2" s="1"/>
  <c r="BA235" i="2" s="1"/>
  <c r="BA236" i="2" s="1"/>
  <c r="BA237" i="2" s="1"/>
  <c r="BA238" i="2" s="1"/>
  <c r="BA239" i="2" s="1"/>
  <c r="BA240" i="2" s="1"/>
  <c r="BA241" i="2" s="1"/>
  <c r="BA242" i="2" s="1"/>
  <c r="BA243" i="2" s="1"/>
  <c r="BA244" i="2" s="1"/>
  <c r="BA245" i="2" s="1"/>
  <c r="BA246" i="2" s="1"/>
  <c r="BA247" i="2" s="1"/>
  <c r="BA248" i="2" s="1"/>
  <c r="BA249" i="2" s="1"/>
  <c r="BA250" i="2" s="1"/>
  <c r="BA251" i="2" s="1"/>
  <c r="BA252" i="2" s="1"/>
  <c r="BA253" i="2" s="1"/>
  <c r="BA254" i="2" s="1"/>
  <c r="BA255" i="2" s="1"/>
  <c r="BA256" i="2" s="1"/>
  <c r="BA257" i="2" s="1"/>
  <c r="BA258" i="2" s="1"/>
  <c r="BA259" i="2" s="1"/>
  <c r="BA260" i="2" s="1"/>
  <c r="BA261" i="2" s="1"/>
  <c r="BA262" i="2" s="1"/>
  <c r="BA263" i="2" s="1"/>
  <c r="BA264" i="2" s="1"/>
  <c r="BA265" i="2" s="1"/>
  <c r="BA266" i="2" s="1"/>
  <c r="BA267" i="2" s="1"/>
  <c r="BA268" i="2" s="1"/>
  <c r="BA269" i="2" s="1"/>
  <c r="BA270" i="2" s="1"/>
  <c r="BA271" i="2" s="1"/>
  <c r="BA272" i="2" s="1"/>
  <c r="BA273" i="2" s="1"/>
  <c r="BA274" i="2" s="1"/>
  <c r="BA275" i="2" s="1"/>
  <c r="BA276" i="2" s="1"/>
  <c r="BA277" i="2" s="1"/>
  <c r="BA278" i="2" s="1"/>
  <c r="BA279" i="2" s="1"/>
  <c r="BA280" i="2" s="1"/>
  <c r="BA281" i="2" s="1"/>
  <c r="BA282" i="2" s="1"/>
  <c r="BA283" i="2" s="1"/>
  <c r="BA284" i="2" s="1"/>
  <c r="BA285" i="2" s="1"/>
  <c r="BA286" i="2" s="1"/>
  <c r="BA287" i="2" s="1"/>
  <c r="BA288" i="2" s="1"/>
  <c r="BA289" i="2" s="1"/>
  <c r="BA290" i="2" s="1"/>
  <c r="BA291" i="2" s="1"/>
  <c r="BA292" i="2" s="1"/>
  <c r="BA293" i="2" s="1"/>
  <c r="BA294" i="2" s="1"/>
  <c r="BA295" i="2" s="1"/>
  <c r="BA296" i="2" s="1"/>
  <c r="BA297" i="2" s="1"/>
  <c r="BA298" i="2" s="1"/>
  <c r="BA299" i="2" s="1"/>
  <c r="BA300" i="2" s="1"/>
  <c r="BA301" i="2" s="1"/>
  <c r="BA302" i="2" s="1"/>
  <c r="BA303" i="2" s="1"/>
  <c r="BA304" i="2" s="1"/>
  <c r="BA305" i="2" s="1"/>
  <c r="BA306" i="2" s="1"/>
  <c r="BA307" i="2" s="1"/>
  <c r="BA308" i="2" s="1"/>
  <c r="BA309" i="2" s="1"/>
  <c r="BA310" i="2" s="1"/>
  <c r="BA311" i="2" s="1"/>
  <c r="BA312" i="2" s="1"/>
  <c r="BA313" i="2" s="1"/>
  <c r="BA314" i="2" s="1"/>
  <c r="BA315" i="2" s="1"/>
  <c r="BA316" i="2" s="1"/>
  <c r="BA317" i="2" s="1"/>
  <c r="BA318" i="2" s="1"/>
  <c r="BA319" i="2" s="1"/>
  <c r="BA320" i="2" s="1"/>
  <c r="BA321" i="2" s="1"/>
  <c r="BA322" i="2" s="1"/>
  <c r="BA323" i="2" s="1"/>
  <c r="BA324" i="2" s="1"/>
  <c r="BA325" i="2" s="1"/>
  <c r="BA326" i="2" s="1"/>
  <c r="BA327" i="2" s="1"/>
  <c r="BA328" i="2" s="1"/>
  <c r="BA329" i="2" s="1"/>
  <c r="BA330" i="2" s="1"/>
  <c r="BA331" i="2" s="1"/>
  <c r="BA332" i="2" s="1"/>
  <c r="BA333" i="2" s="1"/>
  <c r="BA334" i="2" s="1"/>
  <c r="BA335" i="2" s="1"/>
  <c r="BA336" i="2" s="1"/>
  <c r="BA337" i="2" s="1"/>
  <c r="BA338" i="2" s="1"/>
  <c r="BA339" i="2" s="1"/>
  <c r="BA340" i="2" s="1"/>
  <c r="BA341" i="2" s="1"/>
  <c r="BA342" i="2" s="1"/>
  <c r="BA343" i="2" s="1"/>
  <c r="BA344" i="2" s="1"/>
  <c r="BA345" i="2" s="1"/>
  <c r="BA346" i="2" s="1"/>
  <c r="BA347" i="2" s="1"/>
  <c r="BA348" i="2" s="1"/>
  <c r="BA349" i="2" s="1"/>
  <c r="BA350" i="2" s="1"/>
  <c r="BA351" i="2" s="1"/>
  <c r="BA352" i="2" s="1"/>
  <c r="BA353" i="2" s="1"/>
  <c r="BA354" i="2" s="1"/>
  <c r="BA355" i="2" s="1"/>
  <c r="BA356" i="2" s="1"/>
  <c r="BA357" i="2" s="1"/>
  <c r="BA358" i="2" s="1"/>
  <c r="BA359" i="2" s="1"/>
  <c r="BA360" i="2" s="1"/>
  <c r="BA361" i="2" s="1"/>
  <c r="BA362" i="2" s="1"/>
  <c r="BA363" i="2" s="1"/>
  <c r="BA364" i="2" s="1"/>
  <c r="BA365" i="2" s="1"/>
  <c r="BA366" i="2" s="1"/>
  <c r="BA367" i="2" s="1"/>
  <c r="BA368" i="2" s="1"/>
  <c r="BA369" i="2" s="1"/>
  <c r="BA370" i="2" s="1"/>
  <c r="BA371" i="2" s="1"/>
  <c r="BA372" i="2" s="1"/>
  <c r="BA373" i="2" s="1"/>
  <c r="BA374" i="2" s="1"/>
  <c r="BA375" i="2" s="1"/>
  <c r="BA376" i="2" s="1"/>
  <c r="BA377" i="2" s="1"/>
  <c r="BA378" i="2" s="1"/>
  <c r="BA379" i="2" s="1"/>
  <c r="BA380" i="2" s="1"/>
  <c r="BA381" i="2" s="1"/>
  <c r="BA382" i="2" s="1"/>
  <c r="BA383" i="2" s="1"/>
  <c r="BA384" i="2" s="1"/>
  <c r="BA385" i="2" s="1"/>
  <c r="BA386" i="2" s="1"/>
  <c r="BA387" i="2" s="1"/>
  <c r="BA388" i="2" s="1"/>
  <c r="BA389" i="2" s="1"/>
  <c r="BA390" i="2" s="1"/>
  <c r="BA391" i="2" s="1"/>
  <c r="BA392" i="2" s="1"/>
  <c r="BA393" i="2" s="1"/>
  <c r="BA394" i="2" s="1"/>
  <c r="BA395" i="2" s="1"/>
  <c r="BA396" i="2" s="1"/>
  <c r="BA397" i="2" s="1"/>
  <c r="BA398" i="2" s="1"/>
  <c r="BA399" i="2" s="1"/>
  <c r="BA400" i="2" s="1"/>
  <c r="BA401" i="2" s="1"/>
  <c r="BA402" i="2" s="1"/>
  <c r="BA403" i="2" s="1"/>
  <c r="BA404" i="2" s="1"/>
  <c r="BA405" i="2" s="1"/>
  <c r="BA406" i="2" s="1"/>
  <c r="BA407" i="2" s="1"/>
  <c r="BA408" i="2" s="1"/>
  <c r="BA409" i="2" s="1"/>
  <c r="BA410" i="2" s="1"/>
  <c r="BA411" i="2" s="1"/>
  <c r="BA412" i="2" s="1"/>
  <c r="BA413" i="2" s="1"/>
  <c r="BA414" i="2" s="1"/>
  <c r="BA415" i="2" s="1"/>
  <c r="BA416" i="2" s="1"/>
  <c r="BA417" i="2" s="1"/>
  <c r="BA418" i="2" s="1"/>
  <c r="BA419" i="2" s="1"/>
  <c r="BA420" i="2" s="1"/>
  <c r="BA421" i="2" s="1"/>
  <c r="BA422" i="2" s="1"/>
  <c r="BA423" i="2" s="1"/>
  <c r="BA424" i="2" s="1"/>
  <c r="BA425" i="2" s="1"/>
  <c r="BA426" i="2" s="1"/>
  <c r="BA427" i="2" s="1"/>
  <c r="BA428" i="2" s="1"/>
  <c r="BA429" i="2" s="1"/>
  <c r="BA430" i="2" s="1"/>
  <c r="BA431" i="2" s="1"/>
  <c r="BA432" i="2" s="1"/>
  <c r="BA433" i="2" s="1"/>
  <c r="BA434" i="2" s="1"/>
  <c r="BA435" i="2" s="1"/>
  <c r="BA436" i="2" s="1"/>
  <c r="BA437" i="2" s="1"/>
  <c r="BA438" i="2" s="1"/>
  <c r="BA439" i="2" s="1"/>
  <c r="BA440" i="2" s="1"/>
  <c r="BA441" i="2" s="1"/>
  <c r="BA442" i="2" s="1"/>
  <c r="BA443" i="2" s="1"/>
  <c r="BA444" i="2" s="1"/>
  <c r="BA445" i="2" s="1"/>
  <c r="BA446" i="2" s="1"/>
  <c r="BA447" i="2" s="1"/>
  <c r="BA448" i="2" s="1"/>
  <c r="BA449" i="2" s="1"/>
  <c r="BA450" i="2" s="1"/>
  <c r="BA451" i="2" s="1"/>
  <c r="BA452" i="2" s="1"/>
  <c r="BA453" i="2" s="1"/>
  <c r="BA454" i="2" s="1"/>
  <c r="BA455" i="2" s="1"/>
  <c r="BA456" i="2" s="1"/>
  <c r="BA457" i="2" s="1"/>
  <c r="BA458" i="2" s="1"/>
  <c r="BA459" i="2" s="1"/>
  <c r="BA460" i="2" s="1"/>
  <c r="BA461" i="2" s="1"/>
  <c r="BA462" i="2" s="1"/>
  <c r="BA463" i="2" s="1"/>
  <c r="BA464" i="2" s="1"/>
  <c r="BA465" i="2" s="1"/>
  <c r="BA466" i="2" s="1"/>
  <c r="BA467" i="2" s="1"/>
  <c r="BA468" i="2" s="1"/>
  <c r="BA469" i="2" s="1"/>
  <c r="BA470" i="2" s="1"/>
  <c r="BA471" i="2" s="1"/>
  <c r="BA472" i="2" s="1"/>
  <c r="BA473" i="2" s="1"/>
  <c r="BA474" i="2" s="1"/>
  <c r="BA475" i="2" s="1"/>
  <c r="BA476" i="2" s="1"/>
  <c r="BA477" i="2" s="1"/>
  <c r="BA478" i="2" s="1"/>
  <c r="BA479" i="2" s="1"/>
  <c r="BA480" i="2" s="1"/>
  <c r="BA481" i="2" s="1"/>
  <c r="BA482" i="2" s="1"/>
  <c r="BA483" i="2" s="1"/>
  <c r="BA484" i="2" s="1"/>
  <c r="BA485" i="2" s="1"/>
  <c r="BA486" i="2" s="1"/>
  <c r="BA487" i="2" s="1"/>
  <c r="BA488" i="2" s="1"/>
  <c r="BA489" i="2" s="1"/>
  <c r="BA490" i="2" s="1"/>
  <c r="BA491" i="2" s="1"/>
  <c r="BA492" i="2" s="1"/>
  <c r="BA493" i="2" s="1"/>
  <c r="BA494" i="2" s="1"/>
  <c r="BA495" i="2" s="1"/>
  <c r="BA496" i="2" s="1"/>
  <c r="BA497" i="2" s="1"/>
  <c r="BA498" i="2" s="1"/>
  <c r="BA499" i="2" s="1"/>
  <c r="BA500" i="2" s="1"/>
  <c r="BA501" i="2" s="1"/>
  <c r="BA502" i="2" s="1"/>
  <c r="BA503" i="2" s="1"/>
  <c r="BA504" i="2" s="1"/>
  <c r="BA505" i="2" s="1"/>
  <c r="BA506" i="2" s="1"/>
  <c r="BA507" i="2" s="1"/>
  <c r="BA508" i="2" s="1"/>
  <c r="BA509" i="2" s="1"/>
  <c r="BA510" i="2" s="1"/>
  <c r="BA511" i="2" s="1"/>
  <c r="BA512" i="2" s="1"/>
  <c r="BA513" i="2" s="1"/>
  <c r="BA514" i="2" s="1"/>
  <c r="BA515" i="2" s="1"/>
  <c r="BA516" i="2" s="1"/>
  <c r="BA517" i="2" s="1"/>
  <c r="BA518" i="2" s="1"/>
  <c r="BA519" i="2" s="1"/>
  <c r="BA520" i="2" s="1"/>
  <c r="BA521" i="2" s="1"/>
  <c r="BA522" i="2" s="1"/>
  <c r="BA523" i="2" s="1"/>
  <c r="BA524" i="2" s="1"/>
  <c r="BA525" i="2" s="1"/>
  <c r="BA526" i="2" s="1"/>
  <c r="BA527" i="2" s="1"/>
  <c r="BA528" i="2" s="1"/>
  <c r="BA529" i="2" s="1"/>
  <c r="BA530" i="2" s="1"/>
  <c r="BA531" i="2" s="1"/>
  <c r="BA532" i="2" s="1"/>
  <c r="BA533" i="2" s="1"/>
  <c r="BA534" i="2" s="1"/>
  <c r="BA535" i="2" s="1"/>
  <c r="BA536" i="2" s="1"/>
  <c r="BA537" i="2" s="1"/>
  <c r="BA538" i="2" s="1"/>
  <c r="BA539" i="2" s="1"/>
  <c r="BA540" i="2" s="1"/>
  <c r="BA541" i="2" s="1"/>
  <c r="BA542" i="2" s="1"/>
  <c r="BA543" i="2" s="1"/>
  <c r="BA544" i="2" s="1"/>
  <c r="BA545" i="2" s="1"/>
  <c r="BA546" i="2" s="1"/>
  <c r="BA547" i="2" s="1"/>
  <c r="BA548" i="2" s="1"/>
  <c r="BA549" i="2" s="1"/>
  <c r="BA550" i="2" s="1"/>
  <c r="BA551" i="2" s="1"/>
  <c r="BA552" i="2" s="1"/>
  <c r="BA553" i="2" s="1"/>
  <c r="BA554" i="2" s="1"/>
  <c r="BA555" i="2" s="1"/>
  <c r="BA556" i="2" s="1"/>
  <c r="BA557" i="2" s="1"/>
  <c r="BA558" i="2" s="1"/>
  <c r="BA559" i="2" s="1"/>
  <c r="BA560" i="2" s="1"/>
  <c r="BA561" i="2" s="1"/>
  <c r="BA562" i="2" s="1"/>
  <c r="BA563" i="2" s="1"/>
  <c r="BA564" i="2" s="1"/>
  <c r="BA565" i="2" s="1"/>
  <c r="BA566" i="2" s="1"/>
  <c r="BA567" i="2" s="1"/>
  <c r="BA568" i="2" s="1"/>
  <c r="BA569" i="2" s="1"/>
  <c r="BA570" i="2" s="1"/>
  <c r="BA571" i="2" s="1"/>
  <c r="BA572" i="2" s="1"/>
  <c r="BA573" i="2" s="1"/>
  <c r="BA574" i="2" s="1"/>
  <c r="BA575" i="2" s="1"/>
  <c r="BA576" i="2" s="1"/>
  <c r="BA577" i="2" s="1"/>
  <c r="BA578" i="2" s="1"/>
  <c r="BA579" i="2" s="1"/>
  <c r="BA580" i="2" s="1"/>
  <c r="BA581" i="2" s="1"/>
  <c r="BA582" i="2" s="1"/>
  <c r="BA583" i="2" s="1"/>
  <c r="BA584" i="2" s="1"/>
  <c r="BA585" i="2" s="1"/>
  <c r="BA586" i="2" s="1"/>
  <c r="BA587" i="2" s="1"/>
  <c r="BA588" i="2" s="1"/>
  <c r="BA589" i="2" s="1"/>
  <c r="BA590" i="2" s="1"/>
  <c r="BA591" i="2" s="1"/>
  <c r="BA592" i="2" s="1"/>
  <c r="BA593" i="2" s="1"/>
  <c r="BA594" i="2" s="1"/>
  <c r="BA595" i="2" s="1"/>
  <c r="BA596" i="2" s="1"/>
  <c r="BA597" i="2" s="1"/>
  <c r="BA598" i="2" s="1"/>
  <c r="BA599" i="2" s="1"/>
  <c r="BA600" i="2" s="1"/>
  <c r="BA601" i="2" s="1"/>
  <c r="BA602" i="2" s="1"/>
  <c r="BA603" i="2" s="1"/>
  <c r="BA604" i="2" s="1"/>
  <c r="BA605" i="2" s="1"/>
  <c r="BA606" i="2" s="1"/>
  <c r="BA607" i="2" s="1"/>
  <c r="BA608" i="2" s="1"/>
  <c r="BA609" i="2" s="1"/>
  <c r="BA610" i="2" s="1"/>
  <c r="BA611" i="2" s="1"/>
  <c r="BA612" i="2" s="1"/>
  <c r="BA613" i="2" s="1"/>
  <c r="BA614" i="2" s="1"/>
  <c r="BA615" i="2" s="1"/>
  <c r="BA616" i="2" s="1"/>
  <c r="BA617" i="2" s="1"/>
  <c r="BA618" i="2" s="1"/>
  <c r="BA619" i="2" s="1"/>
  <c r="BA620" i="2" s="1"/>
  <c r="BA621" i="2" s="1"/>
  <c r="BA622" i="2" s="1"/>
  <c r="BA623" i="2" s="1"/>
  <c r="BA624" i="2" s="1"/>
  <c r="BA625" i="2" s="1"/>
  <c r="BA626" i="2" s="1"/>
  <c r="BA627" i="2" s="1"/>
  <c r="BA628" i="2" s="1"/>
  <c r="BA629" i="2" s="1"/>
  <c r="BA630" i="2" s="1"/>
  <c r="BA631" i="2" s="1"/>
  <c r="BA632" i="2" s="1"/>
  <c r="BA633" i="2" s="1"/>
  <c r="BA634" i="2" s="1"/>
  <c r="BA635" i="2" s="1"/>
  <c r="BA636" i="2" s="1"/>
  <c r="BA637" i="2" s="1"/>
  <c r="BA638" i="2" s="1"/>
  <c r="BA639" i="2" s="1"/>
  <c r="BA640" i="2" s="1"/>
  <c r="BA641" i="2" s="1"/>
  <c r="BA642" i="2" s="1"/>
  <c r="BA643" i="2" s="1"/>
  <c r="BA644" i="2" s="1"/>
  <c r="BA645" i="2" s="1"/>
  <c r="BA646" i="2" s="1"/>
  <c r="BA647" i="2" s="1"/>
  <c r="BA648" i="2" s="1"/>
  <c r="BA649" i="2" s="1"/>
  <c r="BA650" i="2" s="1"/>
  <c r="BA651" i="2" s="1"/>
  <c r="BA652" i="2" s="1"/>
  <c r="BA653" i="2" s="1"/>
  <c r="BA654" i="2" s="1"/>
  <c r="BA655" i="2" s="1"/>
  <c r="BA656" i="2" s="1"/>
  <c r="BA657" i="2" s="1"/>
  <c r="BA658" i="2" s="1"/>
  <c r="BA659" i="2" s="1"/>
  <c r="BA660" i="2" s="1"/>
  <c r="BA661" i="2" s="1"/>
  <c r="BA662" i="2" s="1"/>
  <c r="BA663" i="2" s="1"/>
  <c r="BA664" i="2" s="1"/>
  <c r="BA665" i="2" s="1"/>
  <c r="BA666" i="2" s="1"/>
  <c r="BA667" i="2" s="1"/>
  <c r="BA668" i="2" s="1"/>
  <c r="BA669" i="2" s="1"/>
  <c r="BA670" i="2" s="1"/>
  <c r="BA671" i="2" s="1"/>
  <c r="BA672" i="2" s="1"/>
  <c r="BA673" i="2" s="1"/>
  <c r="BA674" i="2" s="1"/>
  <c r="BA675" i="2" s="1"/>
  <c r="BA676" i="2" s="1"/>
  <c r="BA677" i="2" s="1"/>
  <c r="BA678" i="2" s="1"/>
  <c r="BA679" i="2" s="1"/>
  <c r="BA680" i="2" s="1"/>
  <c r="BA681" i="2" s="1"/>
  <c r="BA682" i="2" s="1"/>
  <c r="BA683" i="2" s="1"/>
  <c r="BA684" i="2" s="1"/>
  <c r="BA685" i="2" s="1"/>
  <c r="BA686" i="2" s="1"/>
  <c r="BA687" i="2" s="1"/>
  <c r="BA688" i="2" s="1"/>
  <c r="BA689" i="2" s="1"/>
  <c r="BA690" i="2" s="1"/>
  <c r="BA691" i="2" s="1"/>
  <c r="BA692" i="2" s="1"/>
  <c r="BA693" i="2" s="1"/>
  <c r="BA694" i="2" s="1"/>
  <c r="BA695" i="2" s="1"/>
  <c r="BA696" i="2" s="1"/>
  <c r="BA697" i="2" s="1"/>
  <c r="BA698" i="2" s="1"/>
  <c r="BA699" i="2" s="1"/>
  <c r="BA700" i="2" s="1"/>
  <c r="BA701" i="2" s="1"/>
  <c r="BA702" i="2" s="1"/>
  <c r="BA703" i="2" s="1"/>
  <c r="BA704" i="2" s="1"/>
  <c r="BA705" i="2" s="1"/>
  <c r="BA706" i="2" s="1"/>
  <c r="BA707" i="2" s="1"/>
  <c r="BA708" i="2" s="1"/>
  <c r="BA709" i="2" s="1"/>
  <c r="BA710" i="2" s="1"/>
  <c r="BA711" i="2" s="1"/>
  <c r="BA712" i="2" s="1"/>
  <c r="BA713" i="2" s="1"/>
  <c r="BA714" i="2" s="1"/>
  <c r="BA715" i="2" s="1"/>
  <c r="BA716" i="2" s="1"/>
  <c r="BA717" i="2" s="1"/>
  <c r="BA718" i="2" s="1"/>
  <c r="BA719" i="2" s="1"/>
  <c r="BA720" i="2" s="1"/>
  <c r="BA721" i="2" s="1"/>
  <c r="BA722" i="2" s="1"/>
  <c r="BA723" i="2" s="1"/>
  <c r="BA724" i="2" s="1"/>
  <c r="BA725" i="2" s="1"/>
  <c r="BA726" i="2" s="1"/>
  <c r="BA727" i="2" s="1"/>
  <c r="BA728" i="2" s="1"/>
  <c r="BA729" i="2" s="1"/>
  <c r="BA730" i="2" s="1"/>
  <c r="BA731" i="2" s="1"/>
  <c r="BA732" i="2" s="1"/>
  <c r="BA733" i="2" s="1"/>
  <c r="BA734" i="2" s="1"/>
  <c r="BA735" i="2" s="1"/>
  <c r="BA736" i="2" s="1"/>
  <c r="BA737" i="2" s="1"/>
  <c r="BA738" i="2" s="1"/>
  <c r="BE5" i="2"/>
  <c r="BF5" i="2" s="1"/>
  <c r="BE3" i="2"/>
  <c r="BF3" i="2" s="1"/>
  <c r="V728" i="2"/>
  <c r="BE4" i="2"/>
  <c r="BF4" i="2" s="1"/>
  <c r="BG4" i="2" s="1"/>
  <c r="V83" i="2"/>
  <c r="V548" i="2"/>
  <c r="V576" i="2"/>
  <c r="V453" i="2"/>
  <c r="V463" i="2"/>
  <c r="BE6" i="2"/>
  <c r="BF6" i="2" s="1"/>
  <c r="BG6" i="2" s="1"/>
  <c r="V156" i="2"/>
  <c r="V607" i="2"/>
  <c r="V690" i="2"/>
  <c r="V477" i="2"/>
  <c r="V561" i="2"/>
  <c r="V238" i="2"/>
  <c r="V282" i="2"/>
  <c r="V378" i="2"/>
  <c r="V303" i="2"/>
  <c r="V216" i="2"/>
  <c r="V624" i="2"/>
  <c r="V527" i="2"/>
  <c r="V328" i="2"/>
  <c r="V653" i="2"/>
  <c r="V675" i="2"/>
  <c r="V82" i="2"/>
  <c r="V310" i="2"/>
  <c r="V157" i="2"/>
  <c r="V419" i="2"/>
  <c r="V234" i="2"/>
  <c r="V99" i="2"/>
  <c r="V47" i="2"/>
  <c r="V443" i="2"/>
  <c r="V668" i="2"/>
  <c r="V214" i="2"/>
  <c r="V342" i="2"/>
  <c r="V531" i="2"/>
  <c r="V574" i="2"/>
  <c r="V705" i="2"/>
  <c r="X32" i="2"/>
  <c r="X300" i="2"/>
  <c r="X325" i="2"/>
  <c r="X411" i="2"/>
  <c r="V134" i="2"/>
  <c r="X395" i="2"/>
  <c r="X528" i="2"/>
  <c r="V496" i="2"/>
  <c r="V406" i="2"/>
  <c r="X631" i="2"/>
  <c r="X241" i="2"/>
  <c r="V551" i="2"/>
  <c r="V58" i="2"/>
  <c r="V111" i="2"/>
  <c r="V184" i="2"/>
  <c r="X169" i="2"/>
  <c r="X208" i="2"/>
  <c r="V294" i="2"/>
  <c r="V275" i="2"/>
  <c r="V377" i="2"/>
  <c r="X323" i="2"/>
  <c r="X381" i="2"/>
  <c r="V466" i="2"/>
  <c r="X501" i="2"/>
  <c r="V40" i="2"/>
  <c r="X218" i="2"/>
  <c r="V315" i="2"/>
  <c r="X327" i="2"/>
  <c r="V414" i="2"/>
  <c r="X178" i="2"/>
  <c r="V230" i="2"/>
  <c r="V211" i="2"/>
  <c r="V186" i="2"/>
  <c r="X226" i="2"/>
  <c r="X189" i="2"/>
  <c r="V329" i="2"/>
  <c r="V251" i="2"/>
  <c r="X242" i="2"/>
  <c r="V370" i="2"/>
  <c r="V440" i="2"/>
  <c r="X390" i="2"/>
  <c r="X439" i="2"/>
  <c r="X58" i="2"/>
  <c r="X110" i="2"/>
  <c r="V248" i="2"/>
  <c r="X60" i="2"/>
  <c r="V148" i="2"/>
  <c r="V183" i="2"/>
  <c r="X67" i="2"/>
  <c r="X105" i="2"/>
  <c r="X111" i="2"/>
  <c r="X307" i="2"/>
  <c r="V215" i="2"/>
  <c r="X204" i="2"/>
  <c r="V287" i="2"/>
  <c r="X191" i="2"/>
  <c r="X303" i="2"/>
  <c r="V231" i="2"/>
  <c r="X298" i="2"/>
  <c r="V322" i="2"/>
  <c r="V364" i="2"/>
  <c r="X396" i="2"/>
  <c r="V483" i="2"/>
  <c r="X43" i="2"/>
  <c r="X164" i="2"/>
  <c r="V35" i="2"/>
  <c r="V98" i="2"/>
  <c r="X197" i="2"/>
  <c r="X311" i="2"/>
  <c r="V316" i="2"/>
  <c r="V313" i="2"/>
  <c r="X263" i="2"/>
  <c r="X268" i="2"/>
  <c r="V348" i="2"/>
  <c r="X301" i="2"/>
  <c r="V379" i="2"/>
  <c r="V412" i="2"/>
  <c r="X329" i="2"/>
  <c r="V427" i="2"/>
  <c r="X404" i="2"/>
  <c r="V41" i="2"/>
  <c r="V150" i="2"/>
  <c r="X115" i="2"/>
  <c r="V273" i="2"/>
  <c r="X291" i="2"/>
  <c r="X207" i="2"/>
  <c r="V387" i="2"/>
  <c r="V210" i="2"/>
  <c r="X296" i="2"/>
  <c r="V295" i="2"/>
  <c r="V274" i="2"/>
  <c r="V308" i="2"/>
  <c r="V263" i="2"/>
  <c r="V338" i="2"/>
  <c r="V396" i="2"/>
  <c r="X410" i="2"/>
  <c r="X193" i="2"/>
  <c r="X315" i="2"/>
  <c r="X294" i="2"/>
  <c r="V474" i="2"/>
  <c r="X519" i="2"/>
  <c r="V689" i="2"/>
  <c r="X651" i="2"/>
  <c r="X676" i="2"/>
  <c r="X699" i="2"/>
  <c r="V507" i="2"/>
  <c r="V672" i="2"/>
  <c r="X108" i="2"/>
  <c r="V418" i="2"/>
  <c r="X424" i="2"/>
  <c r="X492" i="2"/>
  <c r="V534" i="2"/>
  <c r="X488" i="2"/>
  <c r="V557" i="2"/>
  <c r="V599" i="2"/>
  <c r="X574" i="2"/>
  <c r="X577" i="2"/>
  <c r="X619" i="2"/>
  <c r="X632" i="2"/>
  <c r="V683" i="2"/>
  <c r="V720" i="2"/>
  <c r="V715" i="2"/>
  <c r="V731" i="2"/>
  <c r="X452" i="2"/>
  <c r="V124" i="2"/>
  <c r="X102" i="2"/>
  <c r="V403" i="2"/>
  <c r="V609" i="2"/>
  <c r="V584" i="2"/>
  <c r="X662" i="2"/>
  <c r="V709" i="2"/>
  <c r="V545" i="2"/>
  <c r="X281" i="2"/>
  <c r="V524" i="2"/>
  <c r="V485" i="2"/>
  <c r="X466" i="2"/>
  <c r="X531" i="2"/>
  <c r="V642" i="2"/>
  <c r="V645" i="2"/>
  <c r="X685" i="2"/>
  <c r="X690" i="2"/>
  <c r="V44" i="2"/>
  <c r="V196" i="2"/>
  <c r="X199" i="2"/>
  <c r="V331" i="2"/>
  <c r="X468" i="2"/>
  <c r="X532" i="2"/>
  <c r="V537" i="2"/>
  <c r="X580" i="2"/>
  <c r="V612" i="2"/>
  <c r="X582" i="2"/>
  <c r="V633" i="2"/>
  <c r="V687" i="2"/>
  <c r="V696" i="2"/>
  <c r="X674" i="2"/>
  <c r="X673" i="2"/>
  <c r="X697" i="2"/>
  <c r="V595" i="2"/>
  <c r="V613" i="2"/>
  <c r="V203" i="2"/>
  <c r="X176" i="2"/>
  <c r="V422" i="2"/>
  <c r="V499" i="2"/>
  <c r="X440" i="2"/>
  <c r="X455" i="2"/>
  <c r="X551" i="2"/>
  <c r="V592" i="2"/>
  <c r="X572" i="2"/>
  <c r="V589" i="2"/>
  <c r="X657" i="2"/>
  <c r="X458" i="2"/>
  <c r="X68" i="2"/>
  <c r="X84" i="2"/>
  <c r="V476" i="2"/>
  <c r="X663" i="2"/>
  <c r="X706" i="2"/>
  <c r="V133" i="2"/>
  <c r="X420" i="2"/>
  <c r="X660" i="2"/>
  <c r="X131" i="2"/>
  <c r="X348" i="2"/>
  <c r="V276" i="2"/>
  <c r="X73" i="2"/>
  <c r="X384" i="2"/>
  <c r="V233" i="2"/>
  <c r="V327" i="2"/>
  <c r="X454" i="2"/>
  <c r="V333" i="2"/>
  <c r="V402" i="2"/>
  <c r="X397" i="2"/>
  <c r="V375" i="2"/>
  <c r="V439" i="2"/>
  <c r="V401" i="2"/>
  <c r="V606" i="2"/>
  <c r="X661" i="2"/>
  <c r="X152" i="2"/>
  <c r="V723" i="2"/>
  <c r="X536" i="2"/>
  <c r="V734" i="2"/>
  <c r="X554" i="2"/>
  <c r="V541" i="2"/>
  <c r="V225" i="2"/>
  <c r="V500" i="2"/>
  <c r="V610" i="2"/>
  <c r="V591" i="2"/>
  <c r="X57" i="2"/>
  <c r="X167" i="2"/>
  <c r="X155" i="2"/>
  <c r="V142" i="2"/>
  <c r="V176" i="2"/>
  <c r="V165" i="2"/>
  <c r="X151" i="2"/>
  <c r="V241" i="2"/>
  <c r="V246" i="2"/>
  <c r="V350" i="2"/>
  <c r="X349" i="2"/>
  <c r="V352" i="2"/>
  <c r="V530" i="2"/>
  <c r="X87" i="2"/>
  <c r="V90" i="2"/>
  <c r="X185" i="2"/>
  <c r="X257" i="2"/>
  <c r="X213" i="2"/>
  <c r="V356" i="2"/>
  <c r="V70" i="2"/>
  <c r="V109" i="2"/>
  <c r="X150" i="2"/>
  <c r="V218" i="2"/>
  <c r="V312" i="2"/>
  <c r="V252" i="2"/>
  <c r="V271" i="2"/>
  <c r="V347" i="2"/>
  <c r="X334" i="2"/>
  <c r="X366" i="2"/>
  <c r="V417" i="2"/>
  <c r="V468" i="2"/>
  <c r="X71" i="2"/>
  <c r="X219" i="2"/>
  <c r="V158" i="2"/>
  <c r="X154" i="2"/>
  <c r="V101" i="2"/>
  <c r="V336" i="2"/>
  <c r="X186" i="2"/>
  <c r="X209" i="2"/>
  <c r="V332" i="2"/>
  <c r="X293" i="2"/>
  <c r="X362" i="2"/>
  <c r="V382" i="2"/>
  <c r="V425" i="2"/>
  <c r="X158" i="2"/>
  <c r="X123" i="2"/>
  <c r="V125" i="2"/>
  <c r="V226" i="2"/>
  <c r="V340" i="2"/>
  <c r="V221" i="2"/>
  <c r="X284" i="2"/>
  <c r="X238" i="2"/>
  <c r="X350" i="2"/>
  <c r="X339" i="2"/>
  <c r="X398" i="2"/>
  <c r="V433" i="2"/>
  <c r="X75" i="2"/>
  <c r="V320" i="2"/>
  <c r="V236" i="2"/>
  <c r="V317" i="2"/>
  <c r="X271" i="2"/>
  <c r="X344" i="2"/>
  <c r="V393" i="2"/>
  <c r="X423" i="2"/>
  <c r="V91" i="2"/>
  <c r="V325" i="2"/>
  <c r="X245" i="2"/>
  <c r="V345" i="2"/>
  <c r="X234" i="2"/>
  <c r="X309" i="2"/>
  <c r="V359" i="2"/>
  <c r="X346" i="2"/>
  <c r="X357" i="2"/>
  <c r="X367" i="2"/>
  <c r="V237" i="2"/>
  <c r="V217" i="2"/>
  <c r="V344" i="2"/>
  <c r="V389" i="2"/>
  <c r="X540" i="2"/>
  <c r="X547" i="2"/>
  <c r="V680" i="2"/>
  <c r="V725" i="2"/>
  <c r="X478" i="2"/>
  <c r="V415" i="2"/>
  <c r="X389" i="2"/>
  <c r="X462" i="2"/>
  <c r="X487" i="2"/>
  <c r="V521" i="2"/>
  <c r="X505" i="2"/>
  <c r="V631" i="2"/>
  <c r="V676" i="2"/>
  <c r="X702" i="2"/>
  <c r="V481" i="2"/>
  <c r="X475" i="2"/>
  <c r="X374" i="2"/>
  <c r="V488" i="2"/>
  <c r="V562" i="2"/>
  <c r="V579" i="2"/>
  <c r="X630" i="2"/>
  <c r="X664" i="2"/>
  <c r="X665" i="2"/>
  <c r="X682" i="2"/>
  <c r="X689" i="2"/>
  <c r="X516" i="2"/>
  <c r="V314" i="2"/>
  <c r="V450" i="2"/>
  <c r="X467" i="2"/>
  <c r="V560" i="2"/>
  <c r="V570" i="2"/>
  <c r="V601" i="2"/>
  <c r="X613" i="2"/>
  <c r="V667" i="2"/>
  <c r="V711" i="2"/>
  <c r="V719" i="2"/>
  <c r="V45" i="2"/>
  <c r="V228" i="2"/>
  <c r="X302" i="2"/>
  <c r="V472" i="2"/>
  <c r="X498" i="2"/>
  <c r="V497" i="2"/>
  <c r="X508" i="2"/>
  <c r="V556" i="2"/>
  <c r="X565" i="2"/>
  <c r="X598" i="2"/>
  <c r="X633" i="2"/>
  <c r="V729" i="2"/>
  <c r="X692" i="2"/>
  <c r="V623" i="2"/>
  <c r="X53" i="2"/>
  <c r="V200" i="2"/>
  <c r="X174" i="2"/>
  <c r="X393" i="2"/>
  <c r="V469" i="2"/>
  <c r="V602" i="2"/>
  <c r="V580" i="2"/>
  <c r="V625" i="2"/>
  <c r="V637" i="2"/>
  <c r="V684" i="2"/>
  <c r="X667" i="2"/>
  <c r="V686" i="2"/>
  <c r="V712" i="2"/>
  <c r="V732" i="2"/>
  <c r="X576" i="2"/>
  <c r="V682" i="2"/>
  <c r="X469" i="2"/>
  <c r="V590" i="2"/>
  <c r="V692" i="2"/>
  <c r="V478" i="2"/>
  <c r="V582" i="2"/>
  <c r="V73" i="2"/>
  <c r="X286" i="2"/>
  <c r="X122" i="2"/>
  <c r="X138" i="2"/>
  <c r="X200" i="2"/>
  <c r="X314" i="2"/>
  <c r="X78" i="2"/>
  <c r="X72" i="2"/>
  <c r="V283" i="2"/>
  <c r="X335" i="2"/>
  <c r="V337" i="2"/>
  <c r="X287" i="2"/>
  <c r="V330" i="2"/>
  <c r="X418" i="2"/>
  <c r="X121" i="2"/>
  <c r="V191" i="2"/>
  <c r="V361" i="2"/>
  <c r="X269" i="2"/>
  <c r="V349" i="2"/>
  <c r="V502" i="2"/>
  <c r="X274" i="2"/>
  <c r="V517" i="2"/>
  <c r="X626" i="2"/>
  <c r="V291" i="2"/>
  <c r="V663" i="2"/>
  <c r="V716" i="2"/>
  <c r="X533" i="2"/>
  <c r="X658" i="2"/>
  <c r="X448" i="2"/>
  <c r="V703" i="2"/>
  <c r="X517" i="2"/>
  <c r="X563" i="2"/>
  <c r="X570" i="2"/>
  <c r="X504" i="2"/>
  <c r="V51" i="2"/>
  <c r="V86" i="2"/>
  <c r="X99" i="2"/>
  <c r="X127" i="2"/>
  <c r="X136" i="2"/>
  <c r="V261" i="2"/>
  <c r="V198" i="2"/>
  <c r="X222" i="2"/>
  <c r="V259" i="2"/>
  <c r="X437" i="2"/>
  <c r="V31" i="2"/>
  <c r="X36" i="2"/>
  <c r="V116" i="2"/>
  <c r="V126" i="2"/>
  <c r="X83" i="2"/>
  <c r="V169" i="2"/>
  <c r="X147" i="2"/>
  <c r="V286" i="2"/>
  <c r="V247" i="2"/>
  <c r="X354" i="2"/>
  <c r="V137" i="2"/>
  <c r="V74" i="2"/>
  <c r="V71" i="2"/>
  <c r="X80" i="2"/>
  <c r="X100" i="2"/>
  <c r="X201" i="2"/>
  <c r="V179" i="2"/>
  <c r="V195" i="2"/>
  <c r="V223" i="2"/>
  <c r="V264" i="2"/>
  <c r="V280" i="2"/>
  <c r="X223" i="2"/>
  <c r="X317" i="2"/>
  <c r="V371" i="2"/>
  <c r="V395" i="2"/>
  <c r="V411" i="2"/>
  <c r="X341" i="2"/>
  <c r="X388" i="2"/>
  <c r="X438" i="2"/>
  <c r="X163" i="2"/>
  <c r="V85" i="2"/>
  <c r="V100" i="2"/>
  <c r="V89" i="2"/>
  <c r="V118" i="2"/>
  <c r="X183" i="2"/>
  <c r="V96" i="2"/>
  <c r="X109" i="2"/>
  <c r="V305" i="2"/>
  <c r="X214" i="2"/>
  <c r="V335" i="2"/>
  <c r="V391" i="2"/>
  <c r="V187" i="2"/>
  <c r="X46" i="2"/>
  <c r="V65" i="2"/>
  <c r="V88" i="2"/>
  <c r="X94" i="2"/>
  <c r="X33" i="2"/>
  <c r="X69" i="2"/>
  <c r="X180" i="2"/>
  <c r="X192" i="2"/>
  <c r="V267" i="2"/>
  <c r="V368" i="2"/>
  <c r="X114" i="2"/>
  <c r="V76" i="2"/>
  <c r="V173" i="2"/>
  <c r="V104" i="2"/>
  <c r="V144" i="2"/>
  <c r="X288" i="2"/>
  <c r="X365" i="2"/>
  <c r="V373" i="2"/>
  <c r="X364" i="2"/>
  <c r="V452" i="2"/>
  <c r="X142" i="2"/>
  <c r="X279" i="2"/>
  <c r="V386" i="2"/>
  <c r="V388" i="2"/>
  <c r="X399" i="2"/>
  <c r="V339" i="2"/>
  <c r="X360" i="2"/>
  <c r="V475" i="2"/>
  <c r="V569" i="2"/>
  <c r="X556" i="2"/>
  <c r="V639" i="2"/>
  <c r="X696" i="2"/>
  <c r="V730" i="2"/>
  <c r="V59" i="2"/>
  <c r="V32" i="2"/>
  <c r="X500" i="2"/>
  <c r="V455" i="2"/>
  <c r="V491" i="2"/>
  <c r="X525" i="2"/>
  <c r="V597" i="2"/>
  <c r="X602" i="2"/>
  <c r="X597" i="2"/>
  <c r="V648" i="2"/>
  <c r="V671" i="2"/>
  <c r="X647" i="2"/>
  <c r="X680" i="2"/>
  <c r="V708" i="2"/>
  <c r="V299" i="2"/>
  <c r="V457" i="2"/>
  <c r="X495" i="2"/>
  <c r="X557" i="2"/>
  <c r="X555" i="2"/>
  <c r="X550" i="2"/>
  <c r="V628" i="2"/>
  <c r="V659" i="2"/>
  <c r="V694" i="2"/>
  <c r="V718" i="2"/>
  <c r="V706" i="2"/>
  <c r="V131" i="2"/>
  <c r="X285" i="2"/>
  <c r="X421" i="2"/>
  <c r="X461" i="2"/>
  <c r="X490" i="2"/>
  <c r="V486" i="2"/>
  <c r="V540" i="2"/>
  <c r="V697" i="2"/>
  <c r="V710" i="2"/>
  <c r="X443" i="2"/>
  <c r="X499" i="2"/>
  <c r="X520" i="2"/>
  <c r="X527" i="2"/>
  <c r="V615" i="2"/>
  <c r="V573" i="2"/>
  <c r="V594" i="2"/>
  <c r="V627" i="2"/>
  <c r="V636" i="2"/>
  <c r="V681" i="2"/>
  <c r="X638" i="2"/>
  <c r="X655" i="2"/>
  <c r="X700" i="2"/>
  <c r="V721" i="2"/>
  <c r="X708" i="2"/>
  <c r="X594" i="2"/>
  <c r="V647" i="2"/>
  <c r="X617" i="2"/>
  <c r="V700" i="2"/>
  <c r="V84" i="2"/>
  <c r="V120" i="2"/>
  <c r="X172" i="2"/>
  <c r="X428" i="2"/>
  <c r="V484" i="2"/>
  <c r="V550" i="2"/>
  <c r="X523" i="2"/>
  <c r="V598" i="2"/>
  <c r="X596" i="2"/>
  <c r="X608" i="2"/>
  <c r="X683" i="2"/>
  <c r="V724" i="2"/>
  <c r="X703" i="2"/>
  <c r="X653" i="2"/>
  <c r="V97" i="2"/>
  <c r="V498" i="2"/>
  <c r="X539" i="2"/>
  <c r="X548" i="2"/>
  <c r="X578" i="2"/>
  <c r="X627" i="2"/>
  <c r="V665" i="2"/>
  <c r="X104" i="2"/>
  <c r="V583" i="2"/>
  <c r="X65" i="2"/>
  <c r="X275" i="2"/>
  <c r="X375" i="2"/>
  <c r="V207" i="2"/>
  <c r="X182" i="2"/>
  <c r="V243" i="2"/>
  <c r="X95" i="2"/>
  <c r="V297" i="2"/>
  <c r="V122" i="2"/>
  <c r="X566" i="2"/>
  <c r="X542" i="2"/>
  <c r="X450" i="2"/>
  <c r="X273" i="2"/>
  <c r="V495" i="2"/>
  <c r="V192" i="2"/>
  <c r="X168" i="2"/>
  <c r="V487" i="2"/>
  <c r="X427" i="2"/>
  <c r="X510" i="2"/>
  <c r="V36" i="2"/>
  <c r="X171" i="2"/>
  <c r="V127" i="2"/>
  <c r="V208" i="2"/>
  <c r="X113" i="2"/>
  <c r="X232" i="2"/>
  <c r="V180" i="2"/>
  <c r="X212" i="2"/>
  <c r="X217" i="2"/>
  <c r="V289" i="2"/>
  <c r="X237" i="2"/>
  <c r="V307" i="2"/>
  <c r="X230" i="2"/>
  <c r="X320" i="2"/>
  <c r="X321" i="2"/>
  <c r="V42" i="2"/>
  <c r="X177" i="2"/>
  <c r="X97" i="2"/>
  <c r="V112" i="2"/>
  <c r="X140" i="2"/>
  <c r="V117" i="2"/>
  <c r="X61" i="2"/>
  <c r="X224" i="2"/>
  <c r="V277" i="2"/>
  <c r="V383" i="2"/>
  <c r="X361" i="2"/>
  <c r="V380" i="2"/>
  <c r="X34" i="2"/>
  <c r="X79" i="2"/>
  <c r="X119" i="2"/>
  <c r="V166" i="2"/>
  <c r="V202" i="2"/>
  <c r="X166" i="2"/>
  <c r="X210" i="2"/>
  <c r="V222" i="2"/>
  <c r="X318" i="2"/>
  <c r="X417" i="2"/>
  <c r="X340" i="2"/>
  <c r="X331" i="2"/>
  <c r="V63" i="2"/>
  <c r="V95" i="2"/>
  <c r="V256" i="2"/>
  <c r="X129" i="2"/>
  <c r="X89" i="2"/>
  <c r="V138" i="2"/>
  <c r="X276" i="2"/>
  <c r="X215" i="2"/>
  <c r="X306" i="2"/>
  <c r="V326" i="2"/>
  <c r="X376" i="2"/>
  <c r="X422" i="2"/>
  <c r="V123" i="2"/>
  <c r="V62" i="2"/>
  <c r="X101" i="2"/>
  <c r="V152" i="2"/>
  <c r="X96" i="2"/>
  <c r="V209" i="2"/>
  <c r="V235" i="2"/>
  <c r="X431" i="2"/>
  <c r="V430" i="2"/>
  <c r="X118" i="2"/>
  <c r="V163" i="2"/>
  <c r="V135" i="2"/>
  <c r="X38" i="2"/>
  <c r="V168" i="2"/>
  <c r="V394" i="2"/>
  <c r="X126" i="2"/>
  <c r="V145" i="2"/>
  <c r="V50" i="2"/>
  <c r="V171" i="2"/>
  <c r="X62" i="2"/>
  <c r="V281" i="2"/>
  <c r="X250" i="2"/>
  <c r="X330" i="2"/>
  <c r="V362" i="2"/>
  <c r="X359" i="2"/>
  <c r="X380" i="2"/>
  <c r="V428" i="2"/>
  <c r="V106" i="2"/>
  <c r="X253" i="2"/>
  <c r="X310" i="2"/>
  <c r="X336" i="2"/>
  <c r="X479" i="2"/>
  <c r="X446" i="2"/>
  <c r="V554" i="2"/>
  <c r="V578" i="2"/>
  <c r="V616" i="2"/>
  <c r="V593" i="2"/>
  <c r="V585" i="2"/>
  <c r="V630" i="2"/>
  <c r="X610" i="2"/>
  <c r="X641" i="2"/>
  <c r="X701" i="2"/>
  <c r="V34" i="2"/>
  <c r="V68" i="2"/>
  <c r="X394" i="2"/>
  <c r="V529" i="2"/>
  <c r="X449" i="2"/>
  <c r="X426" i="2"/>
  <c r="X459" i="2"/>
  <c r="X538" i="2"/>
  <c r="V635" i="2"/>
  <c r="V626" i="2"/>
  <c r="V693" i="2"/>
  <c r="X679" i="2"/>
  <c r="X609" i="2"/>
  <c r="X261" i="2"/>
  <c r="X416" i="2"/>
  <c r="V445" i="2"/>
  <c r="X456" i="2"/>
  <c r="V501" i="2"/>
  <c r="X616" i="2"/>
  <c r="X599" i="2"/>
  <c r="X622" i="2"/>
  <c r="V558" i="2"/>
  <c r="V490" i="2"/>
  <c r="X457" i="2"/>
  <c r="X511" i="2"/>
  <c r="V649" i="2"/>
  <c r="V673" i="2"/>
  <c r="X670" i="2"/>
  <c r="X153" i="2"/>
  <c r="V185" i="2"/>
  <c r="X312" i="2"/>
  <c r="X264" i="2"/>
  <c r="V467" i="2"/>
  <c r="V519" i="2"/>
  <c r="V528" i="2"/>
  <c r="V549" i="2"/>
  <c r="X586" i="2"/>
  <c r="X544" i="2"/>
  <c r="X607" i="2"/>
  <c r="V662" i="2"/>
  <c r="V737" i="2"/>
  <c r="X618" i="2"/>
  <c r="V646" i="2"/>
  <c r="X91" i="2"/>
  <c r="V204" i="2"/>
  <c r="V461" i="2"/>
  <c r="X441" i="2"/>
  <c r="V552" i="2"/>
  <c r="X569" i="2"/>
  <c r="V629" i="2"/>
  <c r="X652" i="2"/>
  <c r="X695" i="2"/>
  <c r="V441" i="2"/>
  <c r="V546" i="2"/>
  <c r="V79" i="2"/>
  <c r="X236" i="2"/>
  <c r="V269" i="2"/>
  <c r="X425" i="2"/>
  <c r="X515" i="2"/>
  <c r="X483" i="2"/>
  <c r="V577" i="2"/>
  <c r="V656" i="2"/>
  <c r="X165" i="2"/>
  <c r="X86" i="2"/>
  <c r="X157" i="2"/>
  <c r="X85" i="2"/>
  <c r="V300" i="2"/>
  <c r="X358" i="2"/>
  <c r="V78" i="2"/>
  <c r="V52" i="2"/>
  <c r="V323" i="2"/>
  <c r="X656" i="2"/>
  <c r="X691" i="2"/>
  <c r="V702" i="2"/>
  <c r="V205" i="2"/>
  <c r="X432" i="2"/>
  <c r="X514" i="2"/>
  <c r="X560" i="2"/>
  <c r="X648" i="2"/>
  <c r="V454" i="2"/>
  <c r="X52" i="2"/>
  <c r="V81" i="2"/>
  <c r="X98" i="2"/>
  <c r="V146" i="2"/>
  <c r="X64" i="2"/>
  <c r="X141" i="2"/>
  <c r="X260" i="2"/>
  <c r="V266" i="2"/>
  <c r="V309" i="2"/>
  <c r="V302" i="2"/>
  <c r="V366" i="2"/>
  <c r="V434" i="2"/>
  <c r="X143" i="2"/>
  <c r="V206" i="2"/>
  <c r="V159" i="2"/>
  <c r="X88" i="2"/>
  <c r="X248" i="2"/>
  <c r="X149" i="2"/>
  <c r="X277" i="2"/>
  <c r="X265" i="2"/>
  <c r="V262" i="2"/>
  <c r="V390" i="2"/>
  <c r="V446" i="2"/>
  <c r="X324" i="2"/>
  <c r="X351" i="2"/>
  <c r="X37" i="2"/>
  <c r="X66" i="2"/>
  <c r="V108" i="2"/>
  <c r="X179" i="2"/>
  <c r="V174" i="2"/>
  <c r="V129" i="2"/>
  <c r="X173" i="2"/>
  <c r="X195" i="2"/>
  <c r="X235" i="2"/>
  <c r="V242" i="2"/>
  <c r="V296" i="2"/>
  <c r="V355" i="2"/>
  <c r="X342" i="2"/>
  <c r="X382" i="2"/>
  <c r="V369" i="2"/>
  <c r="V360" i="2"/>
  <c r="V57" i="2"/>
  <c r="V38" i="2"/>
  <c r="V49" i="2"/>
  <c r="V193" i="2"/>
  <c r="X227" i="2"/>
  <c r="X107" i="2"/>
  <c r="V189" i="2"/>
  <c r="X244" i="2"/>
  <c r="V254" i="2"/>
  <c r="V244" i="2"/>
  <c r="X290" i="2"/>
  <c r="V318" i="2"/>
  <c r="X297" i="2"/>
  <c r="X414" i="2"/>
  <c r="V405" i="2"/>
  <c r="V435" i="2"/>
  <c r="V451" i="2"/>
  <c r="X55" i="2"/>
  <c r="X41" i="2"/>
  <c r="X59" i="2"/>
  <c r="V130" i="2"/>
  <c r="V162" i="2"/>
  <c r="X211" i="2"/>
  <c r="X205" i="2"/>
  <c r="V278" i="2"/>
  <c r="V460" i="2"/>
  <c r="V437" i="2"/>
  <c r="X47" i="2"/>
  <c r="V67" i="2"/>
  <c r="X139" i="2"/>
  <c r="X295" i="2"/>
  <c r="X194" i="2"/>
  <c r="V298" i="2"/>
  <c r="X402" i="2"/>
  <c r="V334" i="2"/>
  <c r="V351" i="2"/>
  <c r="V374" i="2"/>
  <c r="V110" i="2"/>
  <c r="X134" i="2"/>
  <c r="X120" i="2"/>
  <c r="X252" i="2"/>
  <c r="V279" i="2"/>
  <c r="V367" i="2"/>
  <c r="V128" i="2"/>
  <c r="V177" i="2"/>
  <c r="X77" i="2"/>
  <c r="X313" i="2"/>
  <c r="V365" i="2"/>
  <c r="X445" i="2"/>
  <c r="X476" i="2"/>
  <c r="V542" i="2"/>
  <c r="X564" i="2"/>
  <c r="X601" i="2"/>
  <c r="X592" i="2"/>
  <c r="V614" i="2"/>
  <c r="V654" i="2"/>
  <c r="V674" i="2"/>
  <c r="V670" i="2"/>
  <c r="V704" i="2"/>
  <c r="V727" i="2"/>
  <c r="V526" i="2"/>
  <c r="X39" i="2"/>
  <c r="V212" i="2"/>
  <c r="V250" i="2"/>
  <c r="V423" i="2"/>
  <c r="V464" i="2"/>
  <c r="V494" i="2"/>
  <c r="X502" i="2"/>
  <c r="X541" i="2"/>
  <c r="V555" i="2"/>
  <c r="X575" i="2"/>
  <c r="X666" i="2"/>
  <c r="X447" i="2"/>
  <c r="V638" i="2"/>
  <c r="V290" i="2"/>
  <c r="X436" i="2"/>
  <c r="X453" i="2"/>
  <c r="X460" i="2"/>
  <c r="V508" i="2"/>
  <c r="X493" i="2"/>
  <c r="V651" i="2"/>
  <c r="X529" i="2"/>
  <c r="V644" i="2"/>
  <c r="X401" i="2"/>
  <c r="V515" i="2"/>
  <c r="V525" i="2"/>
  <c r="V588" i="2"/>
  <c r="V563" i="2"/>
  <c r="X543" i="2"/>
  <c r="X614" i="2"/>
  <c r="X644" i="2"/>
  <c r="X684" i="2"/>
  <c r="X506" i="2"/>
  <c r="V699" i="2"/>
  <c r="V188" i="2"/>
  <c r="X82" i="2"/>
  <c r="V153" i="2"/>
  <c r="V341" i="2"/>
  <c r="V288" i="2"/>
  <c r="V301" i="2"/>
  <c r="V473" i="2"/>
  <c r="X463" i="2"/>
  <c r="X486" i="2"/>
  <c r="X521" i="2"/>
  <c r="V622" i="2"/>
  <c r="V510" i="2"/>
  <c r="V575" i="2"/>
  <c r="X612" i="2"/>
  <c r="X688" i="2"/>
  <c r="V657" i="2"/>
  <c r="X659" i="2"/>
  <c r="V201" i="2"/>
  <c r="X433" i="2"/>
  <c r="V458" i="2"/>
  <c r="V470" i="2"/>
  <c r="X509" i="2"/>
  <c r="X579" i="2"/>
  <c r="X600" i="2"/>
  <c r="X669" i="2"/>
  <c r="X412" i="2"/>
  <c r="X50" i="2"/>
  <c r="V105" i="2"/>
  <c r="X255" i="2"/>
  <c r="X240" i="2"/>
  <c r="X316" i="2"/>
  <c r="V408" i="2"/>
  <c r="X477" i="2"/>
  <c r="X485" i="2"/>
  <c r="V544" i="2"/>
  <c r="V553" i="2"/>
  <c r="V512" i="2"/>
  <c r="V587" i="2"/>
  <c r="V564" i="2"/>
  <c r="V568" i="2"/>
  <c r="X590" i="2"/>
  <c r="X636" i="2"/>
  <c r="V679" i="2"/>
  <c r="V444" i="2"/>
  <c r="X442" i="2"/>
  <c r="V516" i="2"/>
  <c r="X74" i="2"/>
  <c r="X392" i="2"/>
  <c r="V253" i="2"/>
  <c r="V272" i="2"/>
  <c r="V363" i="2"/>
  <c r="X353" i="2"/>
  <c r="X112" i="2"/>
  <c r="V227" i="2"/>
  <c r="X383" i="2"/>
  <c r="X221" i="2"/>
  <c r="V372" i="2"/>
  <c r="V321" i="2"/>
  <c r="X634" i="2"/>
  <c r="X686" i="2"/>
  <c r="V504" i="2"/>
  <c r="X387" i="2"/>
  <c r="V436" i="2"/>
  <c r="X603" i="2"/>
  <c r="X228" i="2"/>
  <c r="V669" i="2"/>
  <c r="V726" i="2"/>
  <c r="X470" i="2"/>
  <c r="V113" i="2"/>
  <c r="V48" i="2"/>
  <c r="V182" i="2"/>
  <c r="X117" i="2"/>
  <c r="X187" i="2"/>
  <c r="V93" i="2"/>
  <c r="X44" i="2"/>
  <c r="V194" i="2"/>
  <c r="V265" i="2"/>
  <c r="X270" i="2"/>
  <c r="X280" i="2"/>
  <c r="X369" i="2"/>
  <c r="X415" i="2"/>
  <c r="V94" i="2"/>
  <c r="X45" i="2"/>
  <c r="V37" i="2"/>
  <c r="V172" i="2"/>
  <c r="X130" i="2"/>
  <c r="V178" i="2"/>
  <c r="X203" i="2"/>
  <c r="V304" i="2"/>
  <c r="X233" i="2"/>
  <c r="X370" i="2"/>
  <c r="V353" i="2"/>
  <c r="V385" i="2"/>
  <c r="X379" i="2"/>
  <c r="X35" i="2"/>
  <c r="V115" i="2"/>
  <c r="V132" i="2"/>
  <c r="V151" i="2"/>
  <c r="X137" i="2"/>
  <c r="V154" i="2"/>
  <c r="V239" i="2"/>
  <c r="X239" i="2"/>
  <c r="X229" i="2"/>
  <c r="V407" i="2"/>
  <c r="V354" i="2"/>
  <c r="V413" i="2"/>
  <c r="X391" i="2"/>
  <c r="V75" i="2"/>
  <c r="V107" i="2"/>
  <c r="V136" i="2"/>
  <c r="V199" i="2"/>
  <c r="V220" i="2"/>
  <c r="X225" i="2"/>
  <c r="X254" i="2"/>
  <c r="V319" i="2"/>
  <c r="X430" i="2"/>
  <c r="X328" i="2"/>
  <c r="X406" i="2"/>
  <c r="V33" i="2"/>
  <c r="V141" i="2"/>
  <c r="V161" i="2"/>
  <c r="X198" i="2"/>
  <c r="V285" i="2"/>
  <c r="X133" i="2"/>
  <c r="V240" i="2"/>
  <c r="X278" i="2"/>
  <c r="X249" i="2"/>
  <c r="V465" i="2"/>
  <c r="X352" i="2"/>
  <c r="X408" i="2"/>
  <c r="X70" i="2"/>
  <c r="V175" i="2"/>
  <c r="V324" i="2"/>
  <c r="V431" i="2"/>
  <c r="X305" i="2"/>
  <c r="V438" i="2"/>
  <c r="X81" i="2"/>
  <c r="X63" i="2"/>
  <c r="V149" i="2"/>
  <c r="V260" i="2"/>
  <c r="V432" i="2"/>
  <c r="X333" i="2"/>
  <c r="X347" i="2"/>
  <c r="V392" i="2"/>
  <c r="V409" i="2"/>
  <c r="V384" i="2"/>
  <c r="X465" i="2"/>
  <c r="V505" i="2"/>
  <c r="V567" i="2"/>
  <c r="V559" i="2"/>
  <c r="V621" i="2"/>
  <c r="X585" i="2"/>
  <c r="V617" i="2"/>
  <c r="V652" i="2"/>
  <c r="X642" i="2"/>
  <c r="X625" i="2"/>
  <c r="X645" i="2"/>
  <c r="V701" i="2"/>
  <c r="X675" i="2"/>
  <c r="X698" i="2"/>
  <c r="X497" i="2"/>
  <c r="X216" i="2"/>
  <c r="V429" i="2"/>
  <c r="X435" i="2"/>
  <c r="X526" i="2"/>
  <c r="V604" i="2"/>
  <c r="X571" i="2"/>
  <c r="V685" i="2"/>
  <c r="V695" i="2"/>
  <c r="X707" i="2"/>
  <c r="X624" i="2"/>
  <c r="X31" i="2"/>
  <c r="X262" i="2"/>
  <c r="V448" i="2"/>
  <c r="X472" i="2"/>
  <c r="V482" i="2"/>
  <c r="V489" i="2"/>
  <c r="X480" i="2"/>
  <c r="V503" i="2"/>
  <c r="V522" i="2"/>
  <c r="X606" i="2"/>
  <c r="X639" i="2"/>
  <c r="X681" i="2"/>
  <c r="X615" i="2"/>
  <c r="V311" i="2"/>
  <c r="X503" i="2"/>
  <c r="X482" i="2"/>
  <c r="X464" i="2"/>
  <c r="X593" i="2"/>
  <c r="X496" i="2"/>
  <c r="X559" i="2"/>
  <c r="X534" i="2"/>
  <c r="V572" i="2"/>
  <c r="V634" i="2"/>
  <c r="X621" i="2"/>
  <c r="V643" i="2"/>
  <c r="V713" i="2"/>
  <c r="V535" i="2"/>
  <c r="X159" i="2"/>
  <c r="X124" i="2"/>
  <c r="X272" i="2"/>
  <c r="V480" i="2"/>
  <c r="X444" i="2"/>
  <c r="V492" i="2"/>
  <c r="X484" i="2"/>
  <c r="X481" i="2"/>
  <c r="V581" i="2"/>
  <c r="V641" i="2"/>
  <c r="V717" i="2"/>
  <c r="V284" i="2"/>
  <c r="V666" i="2"/>
  <c r="V688" i="2"/>
  <c r="V119" i="2"/>
  <c r="V249" i="2"/>
  <c r="X92" i="2"/>
  <c r="X175" i="2"/>
  <c r="V164" i="2"/>
  <c r="X429" i="2"/>
  <c r="V511" i="2"/>
  <c r="X491" i="2"/>
  <c r="V518" i="2"/>
  <c r="V538" i="2"/>
  <c r="V566" i="2"/>
  <c r="V608" i="2"/>
  <c r="X649" i="2"/>
  <c r="V698" i="2"/>
  <c r="V547" i="2"/>
  <c r="X693" i="2"/>
  <c r="X709" i="2"/>
  <c r="Y738" i="2" s="1"/>
  <c r="V80" i="2"/>
  <c r="X76" i="2"/>
  <c r="X451" i="2"/>
  <c r="V506" i="2"/>
  <c r="V514" i="2"/>
  <c r="X507" i="2"/>
  <c r="X524" i="2"/>
  <c r="V596" i="2"/>
  <c r="V619" i="2"/>
  <c r="X589" i="2"/>
  <c r="V471" i="2"/>
  <c r="V605" i="2"/>
  <c r="V714" i="2"/>
  <c r="X188" i="2"/>
  <c r="X246" i="2"/>
  <c r="X283" i="2"/>
  <c r="X368" i="2"/>
  <c r="V140" i="2"/>
  <c r="V400" i="2"/>
  <c r="V55" i="2"/>
  <c r="X184" i="2"/>
  <c r="X319" i="2"/>
  <c r="V60" i="2"/>
  <c r="X678" i="2"/>
  <c r="X704" i="2"/>
  <c r="X40" i="2"/>
  <c r="X386" i="2"/>
  <c r="V661" i="2"/>
  <c r="X654" i="2"/>
  <c r="V691" i="2"/>
  <c r="X561" i="2"/>
  <c r="V449" i="2"/>
  <c r="X604" i="2"/>
  <c r="X220" i="2"/>
  <c r="X413" i="2"/>
  <c r="V640" i="2"/>
  <c r="V735" i="2"/>
  <c r="V103" i="2"/>
  <c r="V61" i="2"/>
  <c r="V181" i="2"/>
  <c r="V160" i="2"/>
  <c r="V170" i="2"/>
  <c r="V306" i="2"/>
  <c r="X337" i="2"/>
  <c r="V398" i="2"/>
  <c r="X405" i="2"/>
  <c r="V410" i="2"/>
  <c r="BG5" i="2"/>
  <c r="V56" i="2"/>
  <c r="V54" i="2"/>
  <c r="X247" i="2"/>
  <c r="V232" i="2"/>
  <c r="X299" i="2"/>
  <c r="V399" i="2"/>
  <c r="X356" i="2"/>
  <c r="V404" i="2"/>
  <c r="V421" i="2"/>
  <c r="X385" i="2"/>
  <c r="X56" i="2"/>
  <c r="V102" i="2"/>
  <c r="V139" i="2"/>
  <c r="X128" i="2"/>
  <c r="X145" i="2"/>
  <c r="X103" i="2"/>
  <c r="X160" i="2"/>
  <c r="V167" i="2"/>
  <c r="V229" i="2"/>
  <c r="X125" i="2"/>
  <c r="V255" i="2"/>
  <c r="V224" i="2"/>
  <c r="V268" i="2"/>
  <c r="X243" i="2"/>
  <c r="V258" i="2"/>
  <c r="X267" i="2"/>
  <c r="V343" i="2"/>
  <c r="X326" i="2"/>
  <c r="X378" i="2"/>
  <c r="V397" i="2"/>
  <c r="V420" i="2"/>
  <c r="V64" i="2"/>
  <c r="V87" i="2"/>
  <c r="V46" i="2"/>
  <c r="V114" i="2"/>
  <c r="X170" i="2"/>
  <c r="V245" i="2"/>
  <c r="X258" i="2"/>
  <c r="X190" i="2"/>
  <c r="X202" i="2"/>
  <c r="X289" i="2"/>
  <c r="V459" i="2"/>
  <c r="V357" i="2"/>
  <c r="X371" i="2"/>
  <c r="V39" i="2"/>
  <c r="V147" i="2"/>
  <c r="V53" i="2"/>
  <c r="V66" i="2"/>
  <c r="V190" i="2"/>
  <c r="X132" i="2"/>
  <c r="X308" i="2"/>
  <c r="X256" i="2"/>
  <c r="V213" i="2"/>
  <c r="X304" i="2"/>
  <c r="X251" i="2"/>
  <c r="V292" i="2"/>
  <c r="V358" i="2"/>
  <c r="X373" i="2"/>
  <c r="V381" i="2"/>
  <c r="V447" i="2"/>
  <c r="X54" i="2"/>
  <c r="X48" i="2"/>
  <c r="V72" i="2"/>
  <c r="X162" i="2"/>
  <c r="X146" i="2"/>
  <c r="X322" i="2"/>
  <c r="X345" i="2"/>
  <c r="X332" i="2"/>
  <c r="X343" i="2"/>
  <c r="V426" i="2"/>
  <c r="BG3" i="2"/>
  <c r="V92" i="2"/>
  <c r="X49" i="2"/>
  <c r="X93" i="2"/>
  <c r="X231" i="2"/>
  <c r="X181" i="2"/>
  <c r="X292" i="2"/>
  <c r="X266" i="2"/>
  <c r="X403" i="2"/>
  <c r="X338" i="2"/>
  <c r="X409" i="2"/>
  <c r="V376" i="2"/>
  <c r="X363" i="2"/>
  <c r="V424" i="2"/>
  <c r="X372" i="2"/>
  <c r="X355" i="2"/>
  <c r="X568" i="2"/>
  <c r="X588" i="2"/>
  <c r="X643" i="2"/>
  <c r="X646" i="2"/>
  <c r="V707" i="2"/>
  <c r="V733" i="2"/>
  <c r="V69" i="2"/>
  <c r="V143" i="2"/>
  <c r="V293" i="2"/>
  <c r="X400" i="2"/>
  <c r="V493" i="2"/>
  <c r="V586" i="2"/>
  <c r="V571" i="2"/>
  <c r="V603" i="2"/>
  <c r="V600" i="2"/>
  <c r="V736" i="2"/>
  <c r="V479" i="2"/>
  <c r="V655" i="2"/>
  <c r="V77" i="2"/>
  <c r="V416" i="2"/>
  <c r="X419" i="2"/>
  <c r="V509" i="2"/>
  <c r="X474" i="2"/>
  <c r="V620" i="2"/>
  <c r="X620" i="2"/>
  <c r="X687" i="2"/>
  <c r="X694" i="2"/>
  <c r="X595" i="2"/>
  <c r="X282" i="2"/>
  <c r="X407" i="2"/>
  <c r="V523" i="2"/>
  <c r="V565" i="2"/>
  <c r="X605" i="2"/>
  <c r="V650" i="2"/>
  <c r="V632" i="2"/>
  <c r="X705" i="2"/>
  <c r="V43" i="2"/>
  <c r="V257" i="2"/>
  <c r="X259" i="2"/>
  <c r="X377" i="2"/>
  <c r="V532" i="2"/>
  <c r="V513" i="2"/>
  <c r="X552" i="2"/>
  <c r="V611" i="2"/>
  <c r="X640" i="2"/>
  <c r="V660" i="2"/>
  <c r="V664" i="2"/>
  <c r="X584" i="2"/>
  <c r="X637" i="2"/>
  <c r="X90" i="2"/>
  <c r="V121" i="2"/>
  <c r="V197" i="2"/>
  <c r="X434" i="2"/>
  <c r="V520" i="2"/>
  <c r="X489" i="2"/>
  <c r="X537" i="2"/>
  <c r="X546" i="2"/>
  <c r="X635" i="2"/>
  <c r="V678" i="2"/>
  <c r="V442" i="2"/>
  <c r="X512" i="2"/>
  <c r="X518" i="2"/>
  <c r="V722" i="2"/>
  <c r="V738" i="2"/>
  <c r="X51" i="2"/>
  <c r="V155" i="2"/>
  <c r="X196" i="2"/>
  <c r="V219" i="2"/>
  <c r="V270" i="2"/>
  <c r="V346" i="2"/>
  <c r="V456" i="2"/>
  <c r="X471" i="2"/>
  <c r="V536" i="2"/>
  <c r="V539" i="2"/>
  <c r="V533" i="2"/>
  <c r="V543" i="2"/>
  <c r="X567" i="2"/>
  <c r="V618" i="2"/>
  <c r="X611" i="2"/>
  <c r="V677" i="2"/>
  <c r="V462" i="2"/>
  <c r="V658" i="2"/>
  <c r="X47" i="6" l="1"/>
  <c r="Z46" i="6"/>
  <c r="AH38" i="4"/>
  <c r="AI37" i="4"/>
  <c r="Y734" i="2"/>
  <c r="Y559" i="2"/>
  <c r="Y542" i="2"/>
  <c r="Y616" i="2"/>
  <c r="Y707" i="2"/>
  <c r="Y127" i="2"/>
  <c r="Y732" i="2"/>
  <c r="Y574" i="2"/>
  <c r="Y288" i="2"/>
  <c r="Y190" i="2"/>
  <c r="Y249" i="2"/>
  <c r="Y618" i="2"/>
  <c r="Y674" i="2"/>
  <c r="Y620" i="2"/>
  <c r="Y177" i="2"/>
  <c r="Y172" i="2"/>
  <c r="Y679" i="2"/>
  <c r="Y708" i="2"/>
  <c r="Y145" i="2"/>
  <c r="Y610" i="2"/>
  <c r="Y376" i="2"/>
  <c r="Y602" i="2"/>
  <c r="Y404" i="2"/>
  <c r="Y337" i="2"/>
  <c r="Y635" i="2"/>
  <c r="Y382" i="2"/>
  <c r="Y85" i="2"/>
  <c r="Y467" i="2"/>
  <c r="Y541" i="2"/>
  <c r="Y438" i="2"/>
  <c r="Y301" i="2"/>
  <c r="Y390" i="2"/>
  <c r="Y128" i="2"/>
  <c r="Y657" i="2"/>
  <c r="Y122" i="2"/>
  <c r="Y590" i="2"/>
  <c r="Y523" i="2"/>
  <c r="Y361" i="2"/>
  <c r="Y175" i="2"/>
  <c r="Y174" i="2"/>
  <c r="Y157" i="2"/>
  <c r="Y683" i="2"/>
  <c r="Y204" i="2"/>
  <c r="Y153" i="2"/>
  <c r="Y653" i="2"/>
  <c r="Y736" i="2"/>
  <c r="Y245" i="2"/>
  <c r="Y526" i="2"/>
  <c r="Y437" i="2"/>
  <c r="Y307" i="2"/>
  <c r="Y227" i="2"/>
  <c r="Y459" i="2"/>
  <c r="Y254" i="2"/>
  <c r="Y715" i="2"/>
  <c r="Y421" i="2"/>
  <c r="Y619" i="2"/>
  <c r="Y506" i="2"/>
  <c r="Y629" i="2"/>
  <c r="Y713" i="2"/>
  <c r="Y643" i="2"/>
  <c r="Y572" i="2"/>
  <c r="Y68" i="2"/>
  <c r="Y106" i="2"/>
  <c r="Y326" i="2"/>
  <c r="Y371" i="2"/>
  <c r="Y95" i="2"/>
  <c r="Y117" i="2"/>
  <c r="Y170" i="2"/>
  <c r="Y652" i="2"/>
  <c r="Y512" i="2"/>
  <c r="Y182" i="2"/>
  <c r="Y567" i="2"/>
  <c r="Y475" i="2"/>
  <c r="Y388" i="2"/>
  <c r="Y125" i="2"/>
  <c r="Y369" i="2"/>
  <c r="Y126" i="2"/>
  <c r="Y197" i="2"/>
  <c r="Y457" i="2"/>
  <c r="Y729" i="2"/>
  <c r="Y314" i="2"/>
  <c r="Y171" i="2"/>
  <c r="Y143" i="2"/>
  <c r="Y98" i="2"/>
  <c r="Y370" i="2"/>
  <c r="Y466" i="2"/>
  <c r="Y533" i="2"/>
  <c r="Y303" i="2"/>
  <c r="Y150" i="2"/>
  <c r="Y537" i="2"/>
  <c r="Y642" i="2"/>
  <c r="Y496" i="2"/>
  <c r="Y693" i="2"/>
  <c r="Y534" i="2"/>
  <c r="Y418" i="2"/>
  <c r="Y576" i="2"/>
  <c r="Y569" i="2"/>
  <c r="Y242" i="2"/>
  <c r="Y426" i="2"/>
  <c r="Y726" i="2"/>
  <c r="Y228" i="2"/>
  <c r="Y661" i="2"/>
  <c r="Y603" i="2"/>
  <c r="Y236" i="2"/>
  <c r="Y233" i="2"/>
  <c r="Y218" i="2"/>
  <c r="Y247" i="2"/>
  <c r="Y600" i="2"/>
  <c r="Y299" i="2"/>
  <c r="Y698" i="2"/>
  <c r="Y695" i="2"/>
  <c r="Y223" i="2"/>
  <c r="Y607" i="2"/>
  <c r="Y75" i="2"/>
  <c r="Y346" i="2"/>
  <c r="Y687" i="2"/>
  <c r="Y203" i="2"/>
  <c r="Y379" i="2"/>
  <c r="Y116" i="2"/>
  <c r="Y587" i="2"/>
  <c r="Y714" i="2"/>
  <c r="Y131" i="2"/>
  <c r="Y705" i="2"/>
  <c r="Y332" i="2"/>
  <c r="Y119" i="2"/>
  <c r="Y581" i="2"/>
  <c r="Y448" i="2"/>
  <c r="Y429" i="2"/>
  <c r="Y210" i="2"/>
  <c r="Y374" i="2"/>
  <c r="Y407" i="2"/>
  <c r="Y296" i="2"/>
  <c r="Y189" i="2"/>
  <c r="Y385" i="2"/>
  <c r="Y442" i="2"/>
  <c r="Y553" i="2"/>
  <c r="Y480" i="2"/>
  <c r="Y678" i="2"/>
  <c r="Y121" i="2"/>
  <c r="Y510" i="2"/>
  <c r="Y291" i="2"/>
  <c r="Y381" i="2"/>
  <c r="Y278" i="2"/>
  <c r="Y420" i="2"/>
  <c r="Y73" i="2"/>
  <c r="Y632" i="2"/>
  <c r="Y663" i="2"/>
  <c r="Y688" i="2"/>
  <c r="Y558" i="2"/>
  <c r="Y489" i="2"/>
  <c r="Y476" i="2"/>
  <c r="Y630" i="2"/>
  <c r="Y149" i="2"/>
  <c r="Y163" i="2"/>
  <c r="Y76" i="2"/>
  <c r="Y70" i="2"/>
  <c r="Y256" i="2"/>
  <c r="Y208" i="2"/>
  <c r="Y66" i="2"/>
  <c r="Y461" i="2"/>
  <c r="Y265" i="2"/>
  <c r="Y598" i="2"/>
  <c r="Y293" i="2"/>
  <c r="Y651" i="2"/>
  <c r="Y445" i="2"/>
  <c r="Y488" i="2"/>
  <c r="Y339" i="2"/>
  <c r="Y195" i="2"/>
  <c r="Y169" i="2"/>
  <c r="Y206" i="2"/>
  <c r="Y259" i="2"/>
  <c r="Y246" i="2"/>
  <c r="Y142" i="2"/>
  <c r="Y612" i="2"/>
  <c r="Y552" i="2"/>
  <c r="Y528" i="2"/>
  <c r="Y579" i="2"/>
  <c r="Y221" i="2"/>
  <c r="Y447" i="2"/>
  <c r="Y364" i="2"/>
  <c r="Y721" i="2"/>
  <c r="Y331" i="2"/>
  <c r="Y731" i="2"/>
  <c r="Y427" i="2"/>
  <c r="Y187" i="2"/>
  <c r="Y86" i="2"/>
  <c r="Y565" i="2"/>
  <c r="Y113" i="2"/>
  <c r="Y487" i="2"/>
  <c r="Y703" i="2"/>
  <c r="Y609" i="2"/>
  <c r="Y310" i="2"/>
  <c r="Y481" i="2"/>
  <c r="Y648" i="2"/>
  <c r="Y137" i="2"/>
  <c r="Y439" i="2"/>
  <c r="Y320" i="2"/>
  <c r="Y358" i="2"/>
  <c r="Y226" i="2"/>
  <c r="Y327" i="2"/>
  <c r="Y89" i="2"/>
  <c r="Y87" i="2"/>
  <c r="Y271" i="2"/>
  <c r="Y255" i="2"/>
  <c r="Y356" i="2"/>
  <c r="Y237" i="2"/>
  <c r="Y270" i="2"/>
  <c r="Y354" i="2"/>
  <c r="Y435" i="2"/>
  <c r="Y573" i="2"/>
  <c r="Y637" i="2"/>
  <c r="Y725" i="2"/>
  <c r="Y62" i="2"/>
  <c r="Y152" i="2"/>
  <c r="Y484" i="2"/>
  <c r="Y560" i="2"/>
  <c r="Y691" i="2"/>
  <c r="Y80" i="2"/>
  <c r="Y664" i="2"/>
  <c r="Y463" i="2"/>
  <c r="Y634" i="2"/>
  <c r="Y311" i="2"/>
  <c r="Y675" i="2"/>
  <c r="Y78" i="2"/>
  <c r="Y372" i="2"/>
  <c r="Y191" i="2"/>
  <c r="Y77" i="2"/>
  <c r="Y285" i="2"/>
  <c r="Y276" i="2"/>
  <c r="Y633" i="2"/>
  <c r="Y415" i="2"/>
  <c r="Y348" i="2"/>
  <c r="Y397" i="2"/>
  <c r="Y217" i="2"/>
  <c r="Y458" i="2"/>
  <c r="Y473" i="2"/>
  <c r="Y563" i="2"/>
  <c r="Y622" i="2"/>
  <c r="Y532" i="2"/>
  <c r="Y654" i="2"/>
  <c r="Y494" i="2"/>
  <c r="Y92" i="2"/>
  <c r="Y334" i="2"/>
  <c r="Y444" i="2"/>
  <c r="Y499" i="2"/>
  <c r="Y103" i="2"/>
  <c r="Y608" i="2"/>
  <c r="Y462" i="2"/>
  <c r="Y641" i="2"/>
  <c r="Y492" i="2"/>
  <c r="Y505" i="2"/>
  <c r="Y281" i="2"/>
  <c r="Y324" i="2"/>
  <c r="Y443" i="2"/>
  <c r="Y411" i="2"/>
  <c r="Y264" i="2"/>
  <c r="Y294" i="2"/>
  <c r="Y589" i="2"/>
  <c r="Y387" i="2"/>
  <c r="Y194" i="2"/>
  <c r="Y658" i="2"/>
  <c r="Y470" i="2"/>
  <c r="Y120" i="2"/>
  <c r="Y423" i="2"/>
  <c r="Y639" i="2"/>
  <c r="Y279" i="2"/>
  <c r="Y130" i="2"/>
  <c r="Y405" i="2"/>
  <c r="Y118" i="2"/>
  <c r="Y446" i="2"/>
  <c r="Y479" i="2"/>
  <c r="Y304" i="2"/>
  <c r="Y577" i="2"/>
  <c r="Y646" i="2"/>
  <c r="Y737" i="2"/>
  <c r="Y667" i="2"/>
  <c r="Y490" i="2"/>
  <c r="Y626" i="2"/>
  <c r="Y585" i="2"/>
  <c r="Y138" i="2"/>
  <c r="Y417" i="2"/>
  <c r="Y252" i="2"/>
  <c r="Y562" i="2"/>
  <c r="Y655" i="2"/>
  <c r="Y343" i="2"/>
  <c r="Y151" i="2"/>
  <c r="Y696" i="2"/>
  <c r="Y627" i="2"/>
  <c r="Y711" i="2"/>
  <c r="Y386" i="2"/>
  <c r="Y274" i="2"/>
  <c r="Y313" i="2"/>
  <c r="Y322" i="2"/>
  <c r="Y183" i="2"/>
  <c r="Y248" i="2"/>
  <c r="Y180" i="2"/>
  <c r="Y377" i="2"/>
  <c r="Y735" i="2"/>
  <c r="Y601" i="2"/>
  <c r="Y205" i="2"/>
  <c r="Y497" i="2"/>
  <c r="Y728" i="2"/>
  <c r="Y680" i="2"/>
  <c r="Y222" i="2"/>
  <c r="Y325" i="2"/>
  <c r="Y134" i="2"/>
  <c r="Y207" i="2"/>
  <c r="Y660" i="2"/>
  <c r="Y434" i="2"/>
  <c r="Y275" i="2"/>
  <c r="Y268" i="2"/>
  <c r="Y578" i="2"/>
  <c r="Y111" i="2"/>
  <c r="Y604" i="2"/>
  <c r="Y289" i="2"/>
  <c r="Y638" i="2"/>
  <c r="Y200" i="2"/>
  <c r="Y684" i="2"/>
  <c r="Y519" i="2"/>
  <c r="Y393" i="2"/>
  <c r="Y546" i="2"/>
  <c r="Y338" i="2"/>
  <c r="Y391" i="2"/>
  <c r="Y686" i="2"/>
  <c r="Y344" i="2"/>
  <c r="Y425" i="2"/>
  <c r="Y410" i="2"/>
  <c r="Y566" i="2"/>
  <c r="Y406" i="2"/>
  <c r="Y723" i="2"/>
  <c r="Y649" i="2"/>
  <c r="Y392" i="2"/>
  <c r="Y367" i="2"/>
  <c r="Y295" i="2"/>
  <c r="Y260" i="2"/>
  <c r="Y161" i="2"/>
  <c r="Y219" i="2"/>
  <c r="Y355" i="2"/>
  <c r="Y414" i="2"/>
  <c r="Y328" i="2"/>
  <c r="Y188" i="2"/>
  <c r="Y644" i="2"/>
  <c r="Y464" i="2"/>
  <c r="Y704" i="2"/>
  <c r="Y362" i="2"/>
  <c r="Y399" i="2"/>
  <c r="Y74" i="2"/>
  <c r="Y309" i="2"/>
  <c r="Y412" i="2"/>
  <c r="Y706" i="2"/>
  <c r="Y471" i="2"/>
  <c r="Y79" i="2"/>
  <c r="Y441" i="2"/>
  <c r="Y185" i="2"/>
  <c r="Y673" i="2"/>
  <c r="Y430" i="2"/>
  <c r="Y522" i="2"/>
  <c r="Y482" i="2"/>
  <c r="Y531" i="2"/>
  <c r="Y342" i="2"/>
  <c r="Y431" i="2"/>
  <c r="Y202" i="2"/>
  <c r="Y178" i="2"/>
  <c r="Y93" i="2"/>
  <c r="Y186" i="2"/>
  <c r="Y724" i="2"/>
  <c r="Y681" i="2"/>
  <c r="Y647" i="2"/>
  <c r="Y636" i="2"/>
  <c r="Y615" i="2"/>
  <c r="Y341" i="2"/>
  <c r="Y699" i="2"/>
  <c r="Y540" i="2"/>
  <c r="Y628" i="2"/>
  <c r="Y455" i="2"/>
  <c r="Y730" i="2"/>
  <c r="Y508" i="2"/>
  <c r="Y360" i="2"/>
  <c r="Y63" i="2"/>
  <c r="Y253" i="2"/>
  <c r="Y350" i="2"/>
  <c r="Y241" i="2"/>
  <c r="Y456" i="2"/>
  <c r="Y211" i="2"/>
  <c r="Y700" i="2"/>
  <c r="Y712" i="2"/>
  <c r="Y584" i="2"/>
  <c r="Y524" i="2"/>
  <c r="Y554" i="2"/>
  <c r="Y389" i="2"/>
  <c r="Y394" i="2"/>
  <c r="Y123" i="2"/>
  <c r="Y230" i="2"/>
  <c r="Y156" i="2"/>
  <c r="Y599" i="2"/>
  <c r="Y498" i="2"/>
  <c r="Y82" i="2"/>
  <c r="Y545" i="2"/>
  <c r="Y659" i="2"/>
  <c r="Y504" i="2"/>
  <c r="Y516" i="2"/>
  <c r="Y507" i="2"/>
  <c r="Y373" i="2"/>
  <c r="Y300" i="2"/>
  <c r="Y368" i="2"/>
  <c r="Y196" i="2"/>
  <c r="Y181" i="2"/>
  <c r="Y413" i="2"/>
  <c r="Y689" i="2"/>
  <c r="Y97" i="2"/>
  <c r="Y469" i="2"/>
  <c r="Y719" i="2"/>
  <c r="Y495" i="2"/>
  <c r="Y297" i="2"/>
  <c r="Y220" i="2"/>
  <c r="Y336" i="2"/>
  <c r="Y198" i="2"/>
  <c r="Y665" i="2"/>
  <c r="Y273" i="2"/>
  <c r="Y564" i="2"/>
  <c r="Y596" i="2"/>
  <c r="Y666" i="2"/>
  <c r="Y669" i="2"/>
  <c r="Y624" i="2"/>
  <c r="Y503" i="2"/>
  <c r="Y672" i="2"/>
  <c r="Y384" i="2"/>
  <c r="Y83" i="2"/>
  <c r="Y280" i="2"/>
  <c r="Y400" i="2"/>
  <c r="Y154" i="2"/>
  <c r="Y366" i="2"/>
  <c r="Y69" i="2"/>
  <c r="Y213" i="2"/>
  <c r="Y312" i="2"/>
  <c r="Y536" i="2"/>
  <c r="Y722" i="2"/>
  <c r="Y513" i="2"/>
  <c r="Y650" i="2"/>
  <c r="Y588" i="2"/>
  <c r="Y501" i="2"/>
  <c r="Y60" i="2"/>
  <c r="Y36" i="2"/>
  <c r="Y50" i="2"/>
  <c r="Y48" i="2"/>
  <c r="Y55" i="2"/>
  <c r="Y41" i="2"/>
  <c r="Y56" i="2"/>
  <c r="Y59" i="2"/>
  <c r="Y37" i="2"/>
  <c r="Y45" i="2"/>
  <c r="Y57" i="2"/>
  <c r="Y43" i="2"/>
  <c r="Y35" i="2"/>
  <c r="Y49" i="2"/>
  <c r="Y40" i="2"/>
  <c r="Y54" i="2"/>
  <c r="Y34" i="2"/>
  <c r="Y52" i="2"/>
  <c r="Y32" i="2"/>
  <c r="Y46" i="2"/>
  <c r="Y39" i="2"/>
  <c r="Y58" i="2"/>
  <c r="Y33" i="2"/>
  <c r="Y42" i="2"/>
  <c r="Y31" i="2"/>
  <c r="Y47" i="2"/>
  <c r="Y51" i="2"/>
  <c r="Y53" i="2"/>
  <c r="Y38" i="2"/>
  <c r="Y44" i="2"/>
  <c r="Y671" i="2"/>
  <c r="Y162" i="2"/>
  <c r="Y357" i="2"/>
  <c r="Y258" i="2"/>
  <c r="Y398" i="2"/>
  <c r="Y216" i="2"/>
  <c r="Y416" i="2"/>
  <c r="Y697" i="2"/>
  <c r="Y345" i="2"/>
  <c r="Y717" i="2"/>
  <c r="Y550" i="2"/>
  <c r="Y535" i="2"/>
  <c r="Y570" i="2"/>
  <c r="Y593" i="2"/>
  <c r="Y84" i="2"/>
  <c r="Y319" i="2"/>
  <c r="Y224" i="2"/>
  <c r="Y306" i="2"/>
  <c r="Y81" i="2"/>
  <c r="Y720" i="2"/>
  <c r="Y544" i="2"/>
  <c r="Y454" i="2"/>
  <c r="Y290" i="2"/>
  <c r="Y670" i="2"/>
  <c r="Y451" i="2"/>
  <c r="Y244" i="2"/>
  <c r="Y158" i="2"/>
  <c r="Y266" i="2"/>
  <c r="Y124" i="2"/>
  <c r="Y94" i="2"/>
  <c r="Y133" i="2"/>
  <c r="Y568" i="2"/>
  <c r="Y625" i="2"/>
  <c r="Y201" i="2"/>
  <c r="Y556" i="2"/>
  <c r="Y472" i="2"/>
  <c r="Y450" i="2"/>
  <c r="Y709" i="2"/>
  <c r="Y529" i="2"/>
  <c r="Y428" i="2"/>
  <c r="Y209" i="2"/>
  <c r="Y243" i="2"/>
  <c r="Y192" i="2"/>
  <c r="Y383" i="2"/>
  <c r="Y112" i="2"/>
  <c r="Y65" i="2"/>
  <c r="Y251" i="2"/>
  <c r="Y101" i="2"/>
  <c r="Y605" i="2"/>
  <c r="Y594" i="2"/>
  <c r="Y527" i="2"/>
  <c r="Y694" i="2"/>
  <c r="Y396" i="2"/>
  <c r="Y375" i="2"/>
  <c r="Y263" i="2"/>
  <c r="Y267" i="2"/>
  <c r="Y238" i="2"/>
  <c r="Y100" i="2"/>
  <c r="Y395" i="2"/>
  <c r="Y286" i="2"/>
  <c r="Y378" i="2"/>
  <c r="Y583" i="2"/>
  <c r="Y483" i="2"/>
  <c r="Y160" i="2"/>
  <c r="Y611" i="2"/>
  <c r="Y606" i="2"/>
  <c r="Y521" i="2"/>
  <c r="Y144" i="2"/>
  <c r="Y96" i="2"/>
  <c r="Y468" i="2"/>
  <c r="Y424" i="2"/>
  <c r="Y329" i="2"/>
  <c r="Y61" i="2"/>
  <c r="Y525" i="2"/>
  <c r="Y614" i="2"/>
  <c r="Y284" i="2"/>
  <c r="Y677" i="2"/>
  <c r="Y347" i="2"/>
  <c r="Y595" i="2"/>
  <c r="Y167" i="2"/>
  <c r="Y718" i="2"/>
  <c r="Y517" i="2"/>
  <c r="Y548" i="2"/>
  <c r="Y433" i="2"/>
  <c r="Y72" i="2"/>
  <c r="Y71" i="2"/>
  <c r="Y225" i="2"/>
  <c r="Y518" i="2"/>
  <c r="Y716" i="2"/>
  <c r="Y597" i="2"/>
  <c r="Y402" i="2"/>
  <c r="Y318" i="2"/>
  <c r="Y287" i="2"/>
  <c r="Y199" i="2"/>
  <c r="Y132" i="2"/>
  <c r="Y591" i="2"/>
  <c r="Y493" i="2"/>
  <c r="Y668" i="2"/>
  <c r="Y555" i="2"/>
  <c r="Y110" i="2"/>
  <c r="Y283" i="2"/>
  <c r="Y166" i="2"/>
  <c r="Y262" i="2"/>
  <c r="Y232" i="2"/>
  <c r="Y159" i="2"/>
  <c r="Y250" i="2"/>
  <c r="Y502" i="2"/>
  <c r="Y514" i="2"/>
  <c r="Y234" i="2"/>
  <c r="Y136" i="2"/>
  <c r="Y353" i="2"/>
  <c r="Y277" i="2"/>
  <c r="Y115" i="2"/>
  <c r="Y582" i="2"/>
  <c r="Y164" i="2"/>
  <c r="Y645" i="2"/>
  <c r="Y478" i="2"/>
  <c r="Y409" i="2"/>
  <c r="Y359" i="2"/>
  <c r="Y91" i="2"/>
  <c r="Y460" i="2"/>
  <c r="Y148" i="2"/>
  <c r="Y90" i="2"/>
  <c r="Y302" i="2"/>
  <c r="Y682" i="2"/>
  <c r="Y631" i="2"/>
  <c r="Y308" i="2"/>
  <c r="Y317" i="2"/>
  <c r="Y212" i="2"/>
  <c r="Y176" i="2"/>
  <c r="Y592" i="2"/>
  <c r="Y422" i="2"/>
  <c r="Y662" i="2"/>
  <c r="Y403" i="2"/>
  <c r="Y491" i="2"/>
  <c r="Y452" i="2"/>
  <c r="Y690" i="2"/>
  <c r="Y102" i="2"/>
  <c r="Y449" i="2"/>
  <c r="Y692" i="2"/>
  <c r="Y580" i="2"/>
  <c r="Y702" i="2"/>
  <c r="BE7" i="2"/>
  <c r="BF7" i="2" s="1"/>
  <c r="BG7" i="2" s="1"/>
  <c r="Y292" i="2"/>
  <c r="Y340" i="2"/>
  <c r="Y193" i="2"/>
  <c r="Y140" i="2"/>
  <c r="Y530" i="2"/>
  <c r="Y352" i="2"/>
  <c r="Y557" i="2"/>
  <c r="Y511" i="2"/>
  <c r="Y240" i="2"/>
  <c r="Y380" i="2"/>
  <c r="Y108" i="2"/>
  <c r="Y539" i="2"/>
  <c r="Y109" i="2"/>
  <c r="Y561" i="2"/>
  <c r="Y453" i="2"/>
  <c r="Y640" i="2"/>
  <c r="Y500" i="2"/>
  <c r="Y547" i="2"/>
  <c r="Y575" i="2"/>
  <c r="Y613" i="2"/>
  <c r="Y436" i="2"/>
  <c r="Y617" i="2"/>
  <c r="Y401" i="2"/>
  <c r="Y432" i="2"/>
  <c r="Y321" i="2"/>
  <c r="Y351" i="2"/>
  <c r="Y333" i="2"/>
  <c r="Y231" i="2"/>
  <c r="Y272" i="2"/>
  <c r="Y733" i="2"/>
  <c r="Y105" i="2"/>
  <c r="Y520" i="2"/>
  <c r="Y710" i="2"/>
  <c r="Y509" i="2"/>
  <c r="Y727" i="2"/>
  <c r="Y99" i="2"/>
  <c r="Y64" i="2"/>
  <c r="Y408" i="2"/>
  <c r="Y146" i="2"/>
  <c r="Y257" i="2"/>
  <c r="Y141" i="2"/>
  <c r="Y269" i="2"/>
  <c r="Y538" i="2"/>
  <c r="Y515" i="2"/>
  <c r="Y465" i="2"/>
  <c r="Y173" i="2"/>
  <c r="Y135" i="2"/>
  <c r="Y621" i="2"/>
  <c r="Y474" i="2"/>
  <c r="Y235" i="2"/>
  <c r="Y168" i="2"/>
  <c r="Y88" i="2"/>
  <c r="Y543" i="2"/>
  <c r="Y685" i="2"/>
  <c r="Y114" i="2"/>
  <c r="Y486" i="2"/>
  <c r="Y485" i="2"/>
  <c r="Y365" i="2"/>
  <c r="Y282" i="2"/>
  <c r="Y155" i="2"/>
  <c r="Y67" i="2"/>
  <c r="Y147" i="2"/>
  <c r="Y335" i="2"/>
  <c r="Y305" i="2"/>
  <c r="Y239" i="2"/>
  <c r="Y349" i="2"/>
  <c r="Y261" i="2"/>
  <c r="Y701" i="2"/>
  <c r="Y571" i="2"/>
  <c r="Y656" i="2"/>
  <c r="Y623" i="2"/>
  <c r="Y549" i="2"/>
  <c r="Y586" i="2"/>
  <c r="Y676" i="2"/>
  <c r="Y129" i="2"/>
  <c r="Y165" i="2"/>
  <c r="Y477" i="2"/>
  <c r="Y298" i="2"/>
  <c r="Y316" i="2"/>
  <c r="Y107" i="2"/>
  <c r="Y229" i="2"/>
  <c r="Y315" i="2"/>
  <c r="Y104" i="2"/>
  <c r="Y215" i="2"/>
  <c r="Y363" i="2"/>
  <c r="Y179" i="2"/>
  <c r="Y214" i="2"/>
  <c r="Y184" i="2"/>
  <c r="Y551" i="2"/>
  <c r="Y323" i="2"/>
  <c r="Y330" i="2"/>
  <c r="Y139" i="2"/>
  <c r="Y419" i="2"/>
  <c r="Y440" i="2"/>
  <c r="X48" i="6" l="1"/>
  <c r="Z47" i="6"/>
  <c r="AI38" i="4"/>
  <c r="AH39" i="4"/>
  <c r="BE8" i="2"/>
  <c r="BF8" i="2" s="1"/>
  <c r="BG8" i="2" s="1"/>
  <c r="X49" i="6" l="1"/>
  <c r="Z48" i="6"/>
  <c r="AI39" i="4"/>
  <c r="AH40" i="4"/>
  <c r="BE9" i="2"/>
  <c r="BF9" i="2" s="1"/>
  <c r="BG9" i="2" s="1"/>
  <c r="X50" i="6" l="1"/>
  <c r="Z49" i="6"/>
  <c r="AI40" i="4"/>
  <c r="AH41" i="4"/>
  <c r="BE10" i="2"/>
  <c r="BF10" i="2" s="1"/>
  <c r="BG10" i="2" s="1"/>
  <c r="X51" i="6" l="1"/>
  <c r="Z50" i="6"/>
  <c r="AI41" i="4"/>
  <c r="AH42" i="4"/>
  <c r="BE11" i="2"/>
  <c r="BF11" i="2" s="1"/>
  <c r="BG11" i="2" s="1"/>
  <c r="X52" i="6" l="1"/>
  <c r="Z51" i="6"/>
  <c r="AI42" i="4"/>
  <c r="AH43" i="4"/>
  <c r="BE12" i="2"/>
  <c r="BF12" i="2" s="1"/>
  <c r="BG12" i="2" s="1"/>
  <c r="X53" i="6" l="1"/>
  <c r="Z52" i="6"/>
  <c r="AI43" i="4"/>
  <c r="AH44" i="4"/>
  <c r="BE13" i="2"/>
  <c r="BF13" i="2" s="1"/>
  <c r="BG13" i="2" s="1"/>
  <c r="X54" i="6" l="1"/>
  <c r="Z53" i="6"/>
  <c r="AH45" i="4"/>
  <c r="AI44" i="4"/>
  <c r="BE14" i="2"/>
  <c r="BF14" i="2" s="1"/>
  <c r="BG14" i="2" s="1"/>
  <c r="X55" i="6" l="1"/>
  <c r="Z54" i="6"/>
  <c r="AI45" i="4"/>
  <c r="AH46" i="4"/>
  <c r="BE15" i="2"/>
  <c r="BF15" i="2" s="1"/>
  <c r="BG15" i="2" s="1"/>
  <c r="X56" i="6" l="1"/>
  <c r="Z55" i="6"/>
  <c r="AI46" i="4"/>
  <c r="AH47" i="4"/>
  <c r="BE16" i="2"/>
  <c r="BF16" i="2" s="1"/>
  <c r="BG16" i="2" s="1"/>
  <c r="X57" i="6" l="1"/>
  <c r="Z56" i="6"/>
  <c r="AI47" i="4"/>
  <c r="AH48" i="4"/>
  <c r="BE17" i="2"/>
  <c r="BF17" i="2" s="1"/>
  <c r="BG17" i="2" s="1"/>
  <c r="X58" i="6" l="1"/>
  <c r="Z57" i="6"/>
  <c r="AH49" i="4"/>
  <c r="AI48" i="4"/>
  <c r="BE18" i="2"/>
  <c r="BF18" i="2" s="1"/>
  <c r="BG18" i="2" s="1"/>
  <c r="X59" i="6" l="1"/>
  <c r="Z58" i="6"/>
  <c r="AI49" i="4"/>
  <c r="AH50" i="4"/>
  <c r="BE19" i="2"/>
  <c r="BF19" i="2" s="1"/>
  <c r="BG19" i="2" s="1"/>
  <c r="X60" i="6" l="1"/>
  <c r="Z59" i="6"/>
  <c r="AI50" i="4"/>
  <c r="AH51" i="4"/>
  <c r="BE20" i="2"/>
  <c r="BF20" i="2" s="1"/>
  <c r="BG20" i="2" s="1"/>
  <c r="X61" i="6" l="1"/>
  <c r="Z60" i="6"/>
  <c r="AI51" i="4"/>
  <c r="AH52" i="4"/>
  <c r="BE21" i="2"/>
  <c r="BF21" i="2" s="1"/>
  <c r="BG21" i="2" s="1"/>
  <c r="X62" i="6" l="1"/>
  <c r="Z61" i="6"/>
  <c r="AH53" i="4"/>
  <c r="AI52" i="4"/>
  <c r="BE22" i="2"/>
  <c r="BF22" i="2" s="1"/>
  <c r="BG22" i="2" s="1"/>
  <c r="X63" i="6" l="1"/>
  <c r="Z62" i="6"/>
  <c r="AH54" i="4"/>
  <c r="AI53" i="4"/>
  <c r="BE23" i="2"/>
  <c r="BF23" i="2" s="1"/>
  <c r="BG23" i="2" s="1"/>
  <c r="X64" i="6" l="1"/>
  <c r="Z63" i="6"/>
  <c r="AI54" i="4"/>
  <c r="AH55" i="4"/>
  <c r="BE24" i="2"/>
  <c r="BF24" i="2" s="1"/>
  <c r="BG24" i="2" s="1"/>
  <c r="X65" i="6" l="1"/>
  <c r="Z64" i="6"/>
  <c r="AI55" i="4"/>
  <c r="AH56" i="4"/>
  <c r="BE25" i="2"/>
  <c r="BF25" i="2" s="1"/>
  <c r="BG25" i="2" s="1"/>
  <c r="X66" i="6" l="1"/>
  <c r="Z65" i="6"/>
  <c r="AI56" i="4"/>
  <c r="AH57" i="4"/>
  <c r="BE26" i="2"/>
  <c r="BF26" i="2" s="1"/>
  <c r="BG26" i="2" s="1"/>
  <c r="X67" i="6" l="1"/>
  <c r="Z66" i="6"/>
  <c r="AH58" i="4"/>
  <c r="AI57" i="4"/>
  <c r="BE27" i="2"/>
  <c r="BF27" i="2" s="1"/>
  <c r="BG27" i="2" s="1"/>
  <c r="X68" i="6" l="1"/>
  <c r="Z67" i="6"/>
  <c r="AI58" i="4"/>
  <c r="AH59" i="4"/>
  <c r="BE28" i="2"/>
  <c r="BF28" i="2" s="1"/>
  <c r="BG28" i="2" s="1"/>
  <c r="X69" i="6" l="1"/>
  <c r="Z68" i="6"/>
  <c r="AH60" i="4"/>
  <c r="AI59" i="4"/>
  <c r="BE29" i="2"/>
  <c r="BF29" i="2" s="1"/>
  <c r="BG29" i="2" s="1"/>
  <c r="X70" i="6" l="1"/>
  <c r="Z69" i="6"/>
  <c r="AH61" i="4"/>
  <c r="AI60" i="4"/>
  <c r="BE30" i="2"/>
  <c r="BF30" i="2" s="1"/>
  <c r="BG30" i="2" s="1"/>
  <c r="X71" i="6" l="1"/>
  <c r="Z70" i="6"/>
  <c r="AI61" i="4"/>
  <c r="AH62" i="4"/>
  <c r="BE31" i="2"/>
  <c r="X72" i="6" l="1"/>
  <c r="Z71" i="6"/>
  <c r="AI62" i="4"/>
  <c r="AH63" i="4"/>
  <c r="BF31" i="2"/>
  <c r="BG31" i="2" s="1"/>
  <c r="BE32" i="2"/>
  <c r="X73" i="6" l="1"/>
  <c r="Z72" i="6"/>
  <c r="AI63" i="4"/>
  <c r="AH64" i="4"/>
  <c r="BE33" i="2"/>
  <c r="BF32" i="2"/>
  <c r="BG32" i="2" s="1"/>
  <c r="X74" i="6" l="1"/>
  <c r="Z73" i="6"/>
  <c r="AI64" i="4"/>
  <c r="AH65" i="4"/>
  <c r="BE34" i="2"/>
  <c r="BF33" i="2"/>
  <c r="BG33" i="2" s="1"/>
  <c r="X75" i="6" l="1"/>
  <c r="Z74" i="6"/>
  <c r="AH66" i="4"/>
  <c r="AI65" i="4"/>
  <c r="BE35" i="2"/>
  <c r="BF34" i="2"/>
  <c r="BG34" i="2" s="1"/>
  <c r="X76" i="6" l="1"/>
  <c r="Z75" i="6"/>
  <c r="AI66" i="4"/>
  <c r="AH67" i="4"/>
  <c r="BF35" i="2"/>
  <c r="BG35" i="2" s="1"/>
  <c r="BE36" i="2"/>
  <c r="X77" i="6" l="1"/>
  <c r="Z76" i="6"/>
  <c r="AI67" i="4"/>
  <c r="AH68" i="4"/>
  <c r="BE37" i="2"/>
  <c r="BF36" i="2"/>
  <c r="BG36" i="2" s="1"/>
  <c r="X78" i="6" l="1"/>
  <c r="Z77" i="6"/>
  <c r="AI68" i="4"/>
  <c r="AH69" i="4"/>
  <c r="BF37" i="2"/>
  <c r="BG37" i="2" s="1"/>
  <c r="BE38" i="2"/>
  <c r="X79" i="6" l="1"/>
  <c r="Z78" i="6"/>
  <c r="AH70" i="4"/>
  <c r="AI69" i="4"/>
  <c r="BF38" i="2"/>
  <c r="BG38" i="2" s="1"/>
  <c r="BE39" i="2"/>
  <c r="X80" i="6" l="1"/>
  <c r="Z79" i="6"/>
  <c r="AI70" i="4"/>
  <c r="AH71" i="4"/>
  <c r="BE40" i="2"/>
  <c r="BF39" i="2"/>
  <c r="BG39" i="2" s="1"/>
  <c r="X81" i="6" l="1"/>
  <c r="Z80" i="6"/>
  <c r="AH72" i="4"/>
  <c r="AI71" i="4"/>
  <c r="BF40" i="2"/>
  <c r="BG40" i="2" s="1"/>
  <c r="BE41" i="2"/>
  <c r="X82" i="6" l="1"/>
  <c r="Z81" i="6"/>
  <c r="AI72" i="4"/>
  <c r="AH73" i="4"/>
  <c r="BF41" i="2"/>
  <c r="BG41" i="2" s="1"/>
  <c r="BE42" i="2"/>
  <c r="X83" i="6" l="1"/>
  <c r="Z82" i="6"/>
  <c r="AI73" i="4"/>
  <c r="AH74" i="4"/>
  <c r="BE43" i="2"/>
  <c r="BF42" i="2"/>
  <c r="BG42" i="2" s="1"/>
  <c r="X84" i="6" l="1"/>
  <c r="Z83" i="6"/>
  <c r="AI74" i="4"/>
  <c r="AH75" i="4"/>
  <c r="BE44" i="2"/>
  <c r="BF43" i="2"/>
  <c r="BG43" i="2" s="1"/>
  <c r="X85" i="6" l="1"/>
  <c r="Z84" i="6"/>
  <c r="AH76" i="4"/>
  <c r="AI75" i="4"/>
  <c r="BF44" i="2"/>
  <c r="BG44" i="2" s="1"/>
  <c r="BE45" i="2"/>
  <c r="X86" i="6" l="1"/>
  <c r="Z85" i="6"/>
  <c r="AI76" i="4"/>
  <c r="AH77" i="4"/>
  <c r="BF45" i="2"/>
  <c r="BG45" i="2" s="1"/>
  <c r="BE46" i="2"/>
  <c r="X87" i="6" l="1"/>
  <c r="Z86" i="6"/>
  <c r="AH78" i="4"/>
  <c r="AI77" i="4"/>
  <c r="BF46" i="2"/>
  <c r="BG46" i="2" s="1"/>
  <c r="BE47" i="2"/>
  <c r="X88" i="6" l="1"/>
  <c r="Z87" i="6"/>
  <c r="AI78" i="4"/>
  <c r="AH79" i="4"/>
  <c r="BF47" i="2"/>
  <c r="BG47" i="2" s="1"/>
  <c r="BE48" i="2"/>
  <c r="X89" i="6" l="1"/>
  <c r="Z88" i="6"/>
  <c r="AH80" i="4"/>
  <c r="AI79" i="4"/>
  <c r="BE49" i="2"/>
  <c r="BF48" i="2"/>
  <c r="BG48" i="2" s="1"/>
  <c r="X90" i="6" l="1"/>
  <c r="Z89" i="6"/>
  <c r="AI80" i="4"/>
  <c r="AH81" i="4"/>
  <c r="BE50" i="2"/>
  <c r="BF49" i="2"/>
  <c r="BG49" i="2" s="1"/>
  <c r="X91" i="6" l="1"/>
  <c r="Z90" i="6"/>
  <c r="AI81" i="4"/>
  <c r="AH82" i="4"/>
  <c r="BE51" i="2"/>
  <c r="BF50" i="2"/>
  <c r="BG50" i="2" s="1"/>
  <c r="X92" i="6" l="1"/>
  <c r="Z91" i="6"/>
  <c r="AI82" i="4"/>
  <c r="AH83" i="4"/>
  <c r="BF51" i="2"/>
  <c r="BG51" i="2" s="1"/>
  <c r="BE52" i="2"/>
  <c r="X93" i="6" l="1"/>
  <c r="Z92" i="6"/>
  <c r="AH84" i="4"/>
  <c r="AI83" i="4"/>
  <c r="BE53" i="2"/>
  <c r="BF52" i="2"/>
  <c r="BG52" i="2" s="1"/>
  <c r="X94" i="6" l="1"/>
  <c r="Z93" i="6"/>
  <c r="AH85" i="4"/>
  <c r="AI84" i="4"/>
  <c r="BE54" i="2"/>
  <c r="BF53" i="2"/>
  <c r="BG53" i="2" s="1"/>
  <c r="X95" i="6" l="1"/>
  <c r="Z94" i="6"/>
  <c r="AI85" i="4"/>
  <c r="AH86" i="4"/>
  <c r="BF54" i="2"/>
  <c r="BG54" i="2" s="1"/>
  <c r="BE55" i="2"/>
  <c r="X96" i="6" l="1"/>
  <c r="Z95" i="6"/>
  <c r="AI86" i="4"/>
  <c r="AH87" i="4"/>
  <c r="BF55" i="2"/>
  <c r="BG55" i="2" s="1"/>
  <c r="BE56" i="2"/>
  <c r="X97" i="6" l="1"/>
  <c r="Z96" i="6"/>
  <c r="AI87" i="4"/>
  <c r="AH88" i="4"/>
  <c r="BF56" i="2"/>
  <c r="BG56" i="2" s="1"/>
  <c r="BE57" i="2"/>
  <c r="X98" i="6" l="1"/>
  <c r="Z97" i="6"/>
  <c r="AI88" i="4"/>
  <c r="AH89" i="4"/>
  <c r="BE58" i="2"/>
  <c r="BF57" i="2"/>
  <c r="BG57" i="2" s="1"/>
  <c r="X99" i="6" l="1"/>
  <c r="Z98" i="6"/>
  <c r="AH90" i="4"/>
  <c r="AI89" i="4"/>
  <c r="BE59" i="2"/>
  <c r="BF58" i="2"/>
  <c r="BG58" i="2" s="1"/>
  <c r="X100" i="6" l="1"/>
  <c r="Z99" i="6"/>
  <c r="AI90" i="4"/>
  <c r="AH91" i="4"/>
  <c r="BE60" i="2"/>
  <c r="BF59" i="2"/>
  <c r="BG59" i="2" s="1"/>
  <c r="X101" i="6" l="1"/>
  <c r="Z100" i="6"/>
  <c r="AH92" i="4"/>
  <c r="AI91" i="4"/>
  <c r="BE61" i="2"/>
  <c r="BF60" i="2"/>
  <c r="BG60" i="2" s="1"/>
  <c r="X102" i="6" l="1"/>
  <c r="Z101" i="6"/>
  <c r="AI92" i="4"/>
  <c r="AH93" i="4"/>
  <c r="BF61" i="2"/>
  <c r="BG61" i="2" s="1"/>
  <c r="BE62" i="2"/>
  <c r="X103" i="6" l="1"/>
  <c r="Z102" i="6"/>
  <c r="AH94" i="4"/>
  <c r="AI93" i="4"/>
  <c r="BF62" i="2"/>
  <c r="BG62" i="2" s="1"/>
  <c r="BE63" i="2"/>
  <c r="X104" i="6" l="1"/>
  <c r="Z103" i="6"/>
  <c r="AI94" i="4"/>
  <c r="AH95" i="4"/>
  <c r="BE64" i="2"/>
  <c r="BF63" i="2"/>
  <c r="BG63" i="2" s="1"/>
  <c r="X105" i="6" l="1"/>
  <c r="Z104" i="6"/>
  <c r="AH96" i="4"/>
  <c r="AI95" i="4"/>
  <c r="BE65" i="2"/>
  <c r="BF64" i="2"/>
  <c r="BG64" i="2" s="1"/>
  <c r="X106" i="6" l="1"/>
  <c r="Z105" i="6"/>
  <c r="AI96" i="4"/>
  <c r="AH97" i="4"/>
  <c r="BF65" i="2"/>
  <c r="BG65" i="2" s="1"/>
  <c r="BE66" i="2"/>
  <c r="Z106" i="6" l="1"/>
  <c r="X107" i="6"/>
  <c r="AH98" i="4"/>
  <c r="AI97" i="4"/>
  <c r="BF66" i="2"/>
  <c r="BG66" i="2" s="1"/>
  <c r="BE67" i="2"/>
  <c r="X108" i="6" l="1"/>
  <c r="Z107" i="6"/>
  <c r="AI98" i="4"/>
  <c r="AH99" i="4"/>
  <c r="BE68" i="2"/>
  <c r="BF67" i="2"/>
  <c r="BG67" i="2" s="1"/>
  <c r="X109" i="6" l="1"/>
  <c r="Z108" i="6"/>
  <c r="AH100" i="4"/>
  <c r="AI99" i="4"/>
  <c r="BE69" i="2"/>
  <c r="BF68" i="2"/>
  <c r="BG68" i="2" s="1"/>
  <c r="X110" i="6" l="1"/>
  <c r="Z109" i="6"/>
  <c r="AH101" i="4"/>
  <c r="AI100" i="4"/>
  <c r="BE70" i="2"/>
  <c r="BF69" i="2"/>
  <c r="BG69" i="2" s="1"/>
  <c r="X111" i="6" l="1"/>
  <c r="Z110" i="6"/>
  <c r="AI101" i="4"/>
  <c r="AH102" i="4"/>
  <c r="BF70" i="2"/>
  <c r="BG70" i="2" s="1"/>
  <c r="BE71" i="2"/>
  <c r="X112" i="6" l="1"/>
  <c r="Z111" i="6"/>
  <c r="AI102" i="4"/>
  <c r="AH103" i="4"/>
  <c r="BF71" i="2"/>
  <c r="BG71" i="2" s="1"/>
  <c r="BE72" i="2"/>
  <c r="X113" i="6" l="1"/>
  <c r="Z112" i="6"/>
  <c r="AH104" i="4"/>
  <c r="AI103" i="4"/>
  <c r="BF72" i="2"/>
  <c r="BG72" i="2" s="1"/>
  <c r="BE73" i="2"/>
  <c r="X114" i="6" l="1"/>
  <c r="Z113" i="6"/>
  <c r="AI104" i="4"/>
  <c r="AH105" i="4"/>
  <c r="BE74" i="2"/>
  <c r="BF73" i="2"/>
  <c r="BG73" i="2" s="1"/>
  <c r="X115" i="6" l="1"/>
  <c r="Z114" i="6"/>
  <c r="AH106" i="4"/>
  <c r="AI105" i="4"/>
  <c r="BE75" i="2"/>
  <c r="BF74" i="2"/>
  <c r="BG74" i="2" s="1"/>
  <c r="X116" i="6" l="1"/>
  <c r="Z115" i="6"/>
  <c r="AI106" i="4"/>
  <c r="AH107" i="4"/>
  <c r="BF75" i="2"/>
  <c r="BG75" i="2" s="1"/>
  <c r="BE76" i="2"/>
  <c r="X117" i="6" l="1"/>
  <c r="Z116" i="6"/>
  <c r="AI107" i="4"/>
  <c r="AH108" i="4"/>
  <c r="BE77" i="2"/>
  <c r="BF76" i="2"/>
  <c r="BG76" i="2" s="1"/>
  <c r="X118" i="6" l="1"/>
  <c r="Z117" i="6"/>
  <c r="AH109" i="4"/>
  <c r="AI108" i="4"/>
  <c r="BF77" i="2"/>
  <c r="BG77" i="2" s="1"/>
  <c r="BE78" i="2"/>
  <c r="X119" i="6" l="1"/>
  <c r="Z118" i="6"/>
  <c r="AH110" i="4"/>
  <c r="AI109" i="4"/>
  <c r="BF78" i="2"/>
  <c r="BG78" i="2" s="1"/>
  <c r="BE79" i="2"/>
  <c r="X120" i="6" l="1"/>
  <c r="Z119" i="6"/>
  <c r="AI110" i="4"/>
  <c r="AH111" i="4"/>
  <c r="BF79" i="2"/>
  <c r="BG79" i="2" s="1"/>
  <c r="BE80" i="2"/>
  <c r="X121" i="6" l="1"/>
  <c r="Z120" i="6"/>
  <c r="AI111" i="4"/>
  <c r="AH112" i="4"/>
  <c r="BF80" i="2"/>
  <c r="BG80" i="2" s="1"/>
  <c r="BE81" i="2"/>
  <c r="X122" i="6" l="1"/>
  <c r="Z121" i="6"/>
  <c r="AI112" i="4"/>
  <c r="AH113" i="4"/>
  <c r="BF81" i="2"/>
  <c r="BG81" i="2" s="1"/>
  <c r="BE82" i="2"/>
  <c r="X123" i="6" l="1"/>
  <c r="Z122" i="6"/>
  <c r="AI113" i="4"/>
  <c r="AH114" i="4"/>
  <c r="BF82" i="2"/>
  <c r="BG82" i="2" s="1"/>
  <c r="BE83" i="2"/>
  <c r="X124" i="6" l="1"/>
  <c r="Z123" i="6"/>
  <c r="AI114" i="4"/>
  <c r="AH115" i="4"/>
  <c r="BF83" i="2"/>
  <c r="BG83" i="2" s="1"/>
  <c r="BE84" i="2"/>
  <c r="X125" i="6" l="1"/>
  <c r="Z124" i="6"/>
  <c r="AH116" i="4"/>
  <c r="AI115" i="4"/>
  <c r="BE85" i="2"/>
  <c r="BF84" i="2"/>
  <c r="BG84" i="2" s="1"/>
  <c r="X126" i="6" l="1"/>
  <c r="Z125" i="6"/>
  <c r="AH117" i="4"/>
  <c r="AI116" i="4"/>
  <c r="BE86" i="2"/>
  <c r="BF85" i="2"/>
  <c r="BG85" i="2" s="1"/>
  <c r="X127" i="6" l="1"/>
  <c r="Z126" i="6"/>
  <c r="AH118" i="4"/>
  <c r="AI117" i="4"/>
  <c r="BE87" i="2"/>
  <c r="BF86" i="2"/>
  <c r="BG86" i="2" s="1"/>
  <c r="X128" i="6" l="1"/>
  <c r="Z127" i="6"/>
  <c r="AI118" i="4"/>
  <c r="AH119" i="4"/>
  <c r="BE88" i="2"/>
  <c r="BF87" i="2"/>
  <c r="BG87" i="2" s="1"/>
  <c r="X129" i="6" l="1"/>
  <c r="Z128" i="6"/>
  <c r="AI119" i="4"/>
  <c r="AH120" i="4"/>
  <c r="BE89" i="2"/>
  <c r="BF88" i="2"/>
  <c r="BG88" i="2" s="1"/>
  <c r="X130" i="6" l="1"/>
  <c r="Z129" i="6"/>
  <c r="AI120" i="4"/>
  <c r="AH121" i="4"/>
  <c r="BE90" i="2"/>
  <c r="BF89" i="2"/>
  <c r="BG89" i="2" s="1"/>
  <c r="X131" i="6" l="1"/>
  <c r="Z130" i="6"/>
  <c r="AI121" i="4"/>
  <c r="AH122" i="4"/>
  <c r="BF90" i="2"/>
  <c r="BG90" i="2" s="1"/>
  <c r="BE91" i="2"/>
  <c r="X132" i="6" l="1"/>
  <c r="Z131" i="6"/>
  <c r="AH123" i="4"/>
  <c r="AI122" i="4"/>
  <c r="BE92" i="2"/>
  <c r="BF91" i="2"/>
  <c r="BG91" i="2" s="1"/>
  <c r="X133" i="6" l="1"/>
  <c r="Z132" i="6"/>
  <c r="AI123" i="4"/>
  <c r="AH124" i="4"/>
  <c r="BE93" i="2"/>
  <c r="BF92" i="2"/>
  <c r="BG92" i="2" s="1"/>
  <c r="X134" i="6" l="1"/>
  <c r="Z133" i="6"/>
  <c r="AH125" i="4"/>
  <c r="AI124" i="4"/>
  <c r="BE94" i="2"/>
  <c r="BF93" i="2"/>
  <c r="BG93" i="2" s="1"/>
  <c r="X135" i="6" l="1"/>
  <c r="Z134" i="6"/>
  <c r="AH126" i="4"/>
  <c r="AI125" i="4"/>
  <c r="BF94" i="2"/>
  <c r="BG94" i="2" s="1"/>
  <c r="BE95" i="2"/>
  <c r="X136" i="6" l="1"/>
  <c r="Z135" i="6"/>
  <c r="AI126" i="4"/>
  <c r="AH127" i="4"/>
  <c r="BF95" i="2"/>
  <c r="BG95" i="2" s="1"/>
  <c r="BE96" i="2"/>
  <c r="X137" i="6" l="1"/>
  <c r="Z136" i="6"/>
  <c r="AI127" i="4"/>
  <c r="AH128" i="4"/>
  <c r="BF96" i="2"/>
  <c r="BG96" i="2" s="1"/>
  <c r="BE97" i="2"/>
  <c r="X138" i="6" l="1"/>
  <c r="Z137" i="6"/>
  <c r="AI128" i="4"/>
  <c r="AH129" i="4"/>
  <c r="BE98" i="2"/>
  <c r="BF97" i="2"/>
  <c r="BG97" i="2" s="1"/>
  <c r="X139" i="6" l="1"/>
  <c r="Z138" i="6"/>
  <c r="AI129" i="4"/>
  <c r="AH130" i="4"/>
  <c r="BE99" i="2"/>
  <c r="BF98" i="2"/>
  <c r="BG98" i="2" s="1"/>
  <c r="X140" i="6" l="1"/>
  <c r="Z139" i="6"/>
  <c r="AI130" i="4"/>
  <c r="AH131" i="4"/>
  <c r="BE100" i="2"/>
  <c r="BF99" i="2"/>
  <c r="BG99" i="2" s="1"/>
  <c r="X141" i="6" l="1"/>
  <c r="Z140" i="6"/>
  <c r="AI131" i="4"/>
  <c r="AH132" i="4"/>
  <c r="BE101" i="2"/>
  <c r="BF100" i="2"/>
  <c r="BG100" i="2" s="1"/>
  <c r="X142" i="6" l="1"/>
  <c r="Z141" i="6"/>
  <c r="AI132" i="4"/>
  <c r="AH133" i="4"/>
  <c r="BF101" i="2"/>
  <c r="BG101" i="2" s="1"/>
  <c r="BE102" i="2"/>
  <c r="X143" i="6" l="1"/>
  <c r="Z142" i="6"/>
  <c r="AH134" i="4"/>
  <c r="AI133" i="4"/>
  <c r="BF102" i="2"/>
  <c r="BG102" i="2" s="1"/>
  <c r="BE103" i="2"/>
  <c r="X144" i="6" l="1"/>
  <c r="Z143" i="6"/>
  <c r="AH135" i="4"/>
  <c r="AI134" i="4"/>
  <c r="BF103" i="2"/>
  <c r="BG103" i="2" s="1"/>
  <c r="BE104" i="2"/>
  <c r="X145" i="6" l="1"/>
  <c r="Z144" i="6"/>
  <c r="AH136" i="4"/>
  <c r="AI135" i="4"/>
  <c r="BF104" i="2"/>
  <c r="BG104" i="2" s="1"/>
  <c r="BE105" i="2"/>
  <c r="X146" i="6" l="1"/>
  <c r="Z145" i="6"/>
  <c r="AH137" i="4"/>
  <c r="AI136" i="4"/>
  <c r="BF105" i="2"/>
  <c r="BG105" i="2" s="1"/>
  <c r="BE106" i="2"/>
  <c r="X147" i="6" l="1"/>
  <c r="Z146" i="6"/>
  <c r="AI137" i="4"/>
  <c r="AH138" i="4"/>
  <c r="BF106" i="2"/>
  <c r="BG106" i="2" s="1"/>
  <c r="BE107" i="2"/>
  <c r="X148" i="6" l="1"/>
  <c r="Z147" i="6"/>
  <c r="AH139" i="4"/>
  <c r="AI138" i="4"/>
  <c r="BF107" i="2"/>
  <c r="BG107" i="2" s="1"/>
  <c r="BE108" i="2"/>
  <c r="X149" i="6" l="1"/>
  <c r="Z148" i="6"/>
  <c r="AH140" i="4"/>
  <c r="AI139" i="4"/>
  <c r="BF108" i="2"/>
  <c r="BG108" i="2" s="1"/>
  <c r="BE109" i="2"/>
  <c r="X150" i="6" l="1"/>
  <c r="Z149" i="6"/>
  <c r="AH141" i="4"/>
  <c r="AI140" i="4"/>
  <c r="BF109" i="2"/>
  <c r="BG109" i="2" s="1"/>
  <c r="BE110" i="2"/>
  <c r="X151" i="6" l="1"/>
  <c r="Z150" i="6"/>
  <c r="AI141" i="4"/>
  <c r="AH142" i="4"/>
  <c r="BF110" i="2"/>
  <c r="BG110" i="2" s="1"/>
  <c r="BE111" i="2"/>
  <c r="X152" i="6" l="1"/>
  <c r="Z151" i="6"/>
  <c r="AH143" i="4"/>
  <c r="AI142" i="4"/>
  <c r="BE112" i="2"/>
  <c r="BF111" i="2"/>
  <c r="BG111" i="2" s="1"/>
  <c r="X153" i="6" l="1"/>
  <c r="Z152" i="6"/>
  <c r="AI143" i="4"/>
  <c r="AH144" i="4"/>
  <c r="BF112" i="2"/>
  <c r="BG112" i="2" s="1"/>
  <c r="BE113" i="2"/>
  <c r="X154" i="6" l="1"/>
  <c r="Z153" i="6"/>
  <c r="AH145" i="4"/>
  <c r="AI144" i="4"/>
  <c r="BE114" i="2"/>
  <c r="BF113" i="2"/>
  <c r="BG113" i="2" s="1"/>
  <c r="X155" i="6" l="1"/>
  <c r="Z154" i="6"/>
  <c r="AH146" i="4"/>
  <c r="AI145" i="4"/>
  <c r="BF114" i="2"/>
  <c r="BG114" i="2" s="1"/>
  <c r="BE115" i="2"/>
  <c r="X156" i="6" l="1"/>
  <c r="Z155" i="6"/>
  <c r="AH147" i="4"/>
  <c r="AI146" i="4"/>
  <c r="BF115" i="2"/>
  <c r="BG115" i="2" s="1"/>
  <c r="BE116" i="2"/>
  <c r="X157" i="6" l="1"/>
  <c r="Z156" i="6"/>
  <c r="AH148" i="4"/>
  <c r="AI147" i="4"/>
  <c r="BF116" i="2"/>
  <c r="BG116" i="2" s="1"/>
  <c r="BE117" i="2"/>
  <c r="X158" i="6" l="1"/>
  <c r="Z157" i="6"/>
  <c r="AI148" i="4"/>
  <c r="AH149" i="4"/>
  <c r="BF117" i="2"/>
  <c r="BG117" i="2" s="1"/>
  <c r="BE118" i="2"/>
  <c r="X159" i="6" l="1"/>
  <c r="Z158" i="6"/>
  <c r="AH150" i="4"/>
  <c r="AI149" i="4"/>
  <c r="BF118" i="2"/>
  <c r="BG118" i="2" s="1"/>
  <c r="BE119" i="2"/>
  <c r="X160" i="6" l="1"/>
  <c r="Z159" i="6"/>
  <c r="AI150" i="4"/>
  <c r="AH151" i="4"/>
  <c r="BE120" i="2"/>
  <c r="BF119" i="2"/>
  <c r="BG119" i="2" s="1"/>
  <c r="X161" i="6" l="1"/>
  <c r="Z160" i="6"/>
  <c r="AH152" i="4"/>
  <c r="AI151" i="4"/>
  <c r="BF120" i="2"/>
  <c r="BG120" i="2" s="1"/>
  <c r="BE121" i="2"/>
  <c r="X162" i="6" l="1"/>
  <c r="Z161" i="6"/>
  <c r="AH153" i="4"/>
  <c r="AI152" i="4"/>
  <c r="BE122" i="2"/>
  <c r="BF121" i="2"/>
  <c r="BG121" i="2" s="1"/>
  <c r="X163" i="6" l="1"/>
  <c r="Z162" i="6"/>
  <c r="AH154" i="4"/>
  <c r="AI153" i="4"/>
  <c r="BF122" i="2"/>
  <c r="BG122" i="2" s="1"/>
  <c r="BE123" i="2"/>
  <c r="X164" i="6" l="1"/>
  <c r="Z163" i="6"/>
  <c r="AI154" i="4"/>
  <c r="AH155" i="4"/>
  <c r="BF123" i="2"/>
  <c r="BG123" i="2" s="1"/>
  <c r="BE124" i="2"/>
  <c r="X165" i="6" l="1"/>
  <c r="Z164" i="6"/>
  <c r="AH156" i="4"/>
  <c r="AI155" i="4"/>
  <c r="BE125" i="2"/>
  <c r="BF124" i="2"/>
  <c r="BG124" i="2" s="1"/>
  <c r="X166" i="6" l="1"/>
  <c r="Z165" i="6"/>
  <c r="AI156" i="4"/>
  <c r="AH157" i="4"/>
  <c r="BE126" i="2"/>
  <c r="BF125" i="2"/>
  <c r="BG125" i="2" s="1"/>
  <c r="X167" i="6" l="1"/>
  <c r="Z166" i="6"/>
  <c r="AI157" i="4"/>
  <c r="AH158" i="4"/>
  <c r="BE127" i="2"/>
  <c r="BF126" i="2"/>
  <c r="BG126" i="2" s="1"/>
  <c r="X168" i="6" l="1"/>
  <c r="Z167" i="6"/>
  <c r="AI158" i="4"/>
  <c r="AH159" i="4"/>
  <c r="BE128" i="2"/>
  <c r="BF127" i="2"/>
  <c r="BG127" i="2" s="1"/>
  <c r="X169" i="6" l="1"/>
  <c r="Z168" i="6"/>
  <c r="AH160" i="4"/>
  <c r="AI159" i="4"/>
  <c r="BE129" i="2"/>
  <c r="BF128" i="2"/>
  <c r="BG128" i="2" s="1"/>
  <c r="X170" i="6" l="1"/>
  <c r="Z169" i="6"/>
  <c r="AH161" i="4"/>
  <c r="AI160" i="4"/>
  <c r="BE130" i="2"/>
  <c r="BF129" i="2"/>
  <c r="BG129" i="2" s="1"/>
  <c r="X171" i="6" l="1"/>
  <c r="Z170" i="6"/>
  <c r="AI161" i="4"/>
  <c r="AH162" i="4"/>
  <c r="BF130" i="2"/>
  <c r="BG130" i="2" s="1"/>
  <c r="BE131" i="2"/>
  <c r="X172" i="6" l="1"/>
  <c r="Z171" i="6"/>
  <c r="AI162" i="4"/>
  <c r="AH163" i="4"/>
  <c r="BF131" i="2"/>
  <c r="BG131" i="2" s="1"/>
  <c r="BE132" i="2"/>
  <c r="X173" i="6" l="1"/>
  <c r="Z172" i="6"/>
  <c r="AH164" i="4"/>
  <c r="AI163" i="4"/>
  <c r="BF132" i="2"/>
  <c r="BG132" i="2" s="1"/>
  <c r="BE133" i="2"/>
  <c r="X174" i="6" l="1"/>
  <c r="Z173" i="6"/>
  <c r="AI164" i="4"/>
  <c r="AH165" i="4"/>
  <c r="BE134" i="2"/>
  <c r="BF133" i="2"/>
  <c r="BG133" i="2" s="1"/>
  <c r="X175" i="6" l="1"/>
  <c r="Z174" i="6"/>
  <c r="AI165" i="4"/>
  <c r="AH166" i="4"/>
  <c r="BE135" i="2"/>
  <c r="BF134" i="2"/>
  <c r="BG134" i="2" s="1"/>
  <c r="X176" i="6" l="1"/>
  <c r="Z175" i="6"/>
  <c r="AI166" i="4"/>
  <c r="AH167" i="4"/>
  <c r="BE136" i="2"/>
  <c r="BF135" i="2"/>
  <c r="BG135" i="2" s="1"/>
  <c r="X177" i="6" l="1"/>
  <c r="Z176" i="6"/>
  <c r="AI167" i="4"/>
  <c r="AH168" i="4"/>
  <c r="BF136" i="2"/>
  <c r="BG136" i="2" s="1"/>
  <c r="BE137" i="2"/>
  <c r="X178" i="6" l="1"/>
  <c r="Z177" i="6"/>
  <c r="AH169" i="4"/>
  <c r="AI168" i="4"/>
  <c r="BF137" i="2"/>
  <c r="BG137" i="2" s="1"/>
  <c r="BE138" i="2"/>
  <c r="X179" i="6" l="1"/>
  <c r="Z178" i="6"/>
  <c r="AH170" i="4"/>
  <c r="AI169" i="4"/>
  <c r="BE139" i="2"/>
  <c r="BF138" i="2"/>
  <c r="BG138" i="2" s="1"/>
  <c r="X180" i="6" l="1"/>
  <c r="Z179" i="6"/>
  <c r="AI170" i="4"/>
  <c r="AH171" i="4"/>
  <c r="BE140" i="2"/>
  <c r="BF139" i="2"/>
  <c r="BG139" i="2" s="1"/>
  <c r="X181" i="6" l="1"/>
  <c r="Z180" i="6"/>
  <c r="AH172" i="4"/>
  <c r="AI171" i="4"/>
  <c r="BE141" i="2"/>
  <c r="BF140" i="2"/>
  <c r="BG140" i="2" s="1"/>
  <c r="X182" i="6" l="1"/>
  <c r="Z181" i="6"/>
  <c r="AI172" i="4"/>
  <c r="AH173" i="4"/>
  <c r="BE142" i="2"/>
  <c r="BF141" i="2"/>
  <c r="BG141" i="2" s="1"/>
  <c r="X183" i="6" l="1"/>
  <c r="Z182" i="6"/>
  <c r="AH174" i="4"/>
  <c r="AI173" i="4"/>
  <c r="BF142" i="2"/>
  <c r="BG142" i="2" s="1"/>
  <c r="BE143" i="2"/>
  <c r="X184" i="6" l="1"/>
  <c r="Z183" i="6"/>
  <c r="AI174" i="4"/>
  <c r="AH175" i="4"/>
  <c r="BF143" i="2"/>
  <c r="BG143" i="2" s="1"/>
  <c r="BE144" i="2"/>
  <c r="X185" i="6" l="1"/>
  <c r="Z184" i="6"/>
  <c r="AI175" i="4"/>
  <c r="AH176" i="4"/>
  <c r="BE145" i="2"/>
  <c r="BF144" i="2"/>
  <c r="BG144" i="2" s="1"/>
  <c r="X186" i="6" l="1"/>
  <c r="Z185" i="6"/>
  <c r="AH177" i="4"/>
  <c r="AI176" i="4"/>
  <c r="BE146" i="2"/>
  <c r="BF145" i="2"/>
  <c r="BG145" i="2" s="1"/>
  <c r="X187" i="6" l="1"/>
  <c r="Z186" i="6"/>
  <c r="AI177" i="4"/>
  <c r="AH178" i="4"/>
  <c r="BF146" i="2"/>
  <c r="BG146" i="2" s="1"/>
  <c r="BE147" i="2"/>
  <c r="X188" i="6" l="1"/>
  <c r="Z187" i="6"/>
  <c r="AH179" i="4"/>
  <c r="AI178" i="4"/>
  <c r="BF147" i="2"/>
  <c r="BG147" i="2" s="1"/>
  <c r="BE148" i="2"/>
  <c r="X189" i="6" l="1"/>
  <c r="Z188" i="6"/>
  <c r="AI179" i="4"/>
  <c r="AH180" i="4"/>
  <c r="BE149" i="2"/>
  <c r="BF148" i="2"/>
  <c r="BG148" i="2" s="1"/>
  <c r="X190" i="6" l="1"/>
  <c r="Z189" i="6"/>
  <c r="AI180" i="4"/>
  <c r="AH181" i="4"/>
  <c r="BF149" i="2"/>
  <c r="BG149" i="2" s="1"/>
  <c r="BE150" i="2"/>
  <c r="X191" i="6" l="1"/>
  <c r="Z190" i="6"/>
  <c r="AI181" i="4"/>
  <c r="AH182" i="4"/>
  <c r="BF150" i="2"/>
  <c r="BG150" i="2" s="1"/>
  <c r="BE151" i="2"/>
  <c r="X192" i="6" l="1"/>
  <c r="Z191" i="6"/>
  <c r="AH183" i="4"/>
  <c r="AI182" i="4"/>
  <c r="BE152" i="2"/>
  <c r="BF151" i="2"/>
  <c r="BG151" i="2" s="1"/>
  <c r="X193" i="6" l="1"/>
  <c r="Z192" i="6"/>
  <c r="AI183" i="4"/>
  <c r="AH184" i="4"/>
  <c r="BE153" i="2"/>
  <c r="BF152" i="2"/>
  <c r="BG152" i="2" s="1"/>
  <c r="X194" i="6" l="1"/>
  <c r="Z193" i="6"/>
  <c r="AH185" i="4"/>
  <c r="AI184" i="4"/>
  <c r="BF153" i="2"/>
  <c r="BG153" i="2" s="1"/>
  <c r="BE154" i="2"/>
  <c r="X195" i="6" l="1"/>
  <c r="Z194" i="6"/>
  <c r="AH186" i="4"/>
  <c r="AI185" i="4"/>
  <c r="BF154" i="2"/>
  <c r="BG154" i="2" s="1"/>
  <c r="BE155" i="2"/>
  <c r="X196" i="6" l="1"/>
  <c r="Z195" i="6"/>
  <c r="AI186" i="4"/>
  <c r="AH187" i="4"/>
  <c r="BE156" i="2"/>
  <c r="BF155" i="2"/>
  <c r="BG155" i="2" s="1"/>
  <c r="X197" i="6" l="1"/>
  <c r="Z196" i="6"/>
  <c r="AH188" i="4"/>
  <c r="AI187" i="4"/>
  <c r="BF156" i="2"/>
  <c r="BG156" i="2" s="1"/>
  <c r="BE157" i="2"/>
  <c r="X198" i="6" l="1"/>
  <c r="Z197" i="6"/>
  <c r="AI188" i="4"/>
  <c r="AH189" i="4"/>
  <c r="BF157" i="2"/>
  <c r="BG157" i="2" s="1"/>
  <c r="BE158" i="2"/>
  <c r="X199" i="6" l="1"/>
  <c r="Z198" i="6"/>
  <c r="AH190" i="4"/>
  <c r="AI189" i="4"/>
  <c r="BE159" i="2"/>
  <c r="BF158" i="2"/>
  <c r="BG158" i="2" s="1"/>
  <c r="X200" i="6" l="1"/>
  <c r="Z199" i="6"/>
  <c r="AI190" i="4"/>
  <c r="AH191" i="4"/>
  <c r="BE160" i="2"/>
  <c r="BF159" i="2"/>
  <c r="BG159" i="2" s="1"/>
  <c r="X201" i="6" l="1"/>
  <c r="Z200" i="6"/>
  <c r="AI191" i="4"/>
  <c r="AH192" i="4"/>
  <c r="BF160" i="2"/>
  <c r="BG160" i="2" s="1"/>
  <c r="BE161" i="2"/>
  <c r="X202" i="6" l="1"/>
  <c r="Z201" i="6"/>
  <c r="AI192" i="4"/>
  <c r="AH193" i="4"/>
  <c r="BF161" i="2"/>
  <c r="BG161" i="2" s="1"/>
  <c r="BE162" i="2"/>
  <c r="X203" i="6" l="1"/>
  <c r="Z202" i="6"/>
  <c r="AI193" i="4"/>
  <c r="AH194" i="4"/>
  <c r="BF162" i="2"/>
  <c r="BG162" i="2" s="1"/>
  <c r="BE163" i="2"/>
  <c r="X204" i="6" l="1"/>
  <c r="Z203" i="6"/>
  <c r="AI194" i="4"/>
  <c r="AH195" i="4"/>
  <c r="BE164" i="2"/>
  <c r="BF163" i="2"/>
  <c r="BG163" i="2" s="1"/>
  <c r="X205" i="6" l="1"/>
  <c r="Z204" i="6"/>
  <c r="AI195" i="4"/>
  <c r="AH196" i="4"/>
  <c r="BE165" i="2"/>
  <c r="BF164" i="2"/>
  <c r="BG164" i="2" s="1"/>
  <c r="X206" i="6" l="1"/>
  <c r="Z205" i="6"/>
  <c r="AI196" i="4"/>
  <c r="AH197" i="4"/>
  <c r="BF165" i="2"/>
  <c r="BG165" i="2" s="1"/>
  <c r="BE166" i="2"/>
  <c r="X207" i="6" l="1"/>
  <c r="Z206" i="6"/>
  <c r="AI197" i="4"/>
  <c r="AH198" i="4"/>
  <c r="BF166" i="2"/>
  <c r="BG166" i="2" s="1"/>
  <c r="BE167" i="2"/>
  <c r="X208" i="6" l="1"/>
  <c r="Z207" i="6"/>
  <c r="AH199" i="4"/>
  <c r="AI198" i="4"/>
  <c r="BE168" i="2"/>
  <c r="BF167" i="2"/>
  <c r="BG167" i="2" s="1"/>
  <c r="X209" i="6" l="1"/>
  <c r="Z208" i="6"/>
  <c r="AH200" i="4"/>
  <c r="AI199" i="4"/>
  <c r="BF168" i="2"/>
  <c r="BG168" i="2" s="1"/>
  <c r="BE169" i="2"/>
  <c r="X210" i="6" l="1"/>
  <c r="Z209" i="6"/>
  <c r="AI200" i="4"/>
  <c r="AH201" i="4"/>
  <c r="BF169" i="2"/>
  <c r="BG169" i="2" s="1"/>
  <c r="BE170" i="2"/>
  <c r="X211" i="6" l="1"/>
  <c r="Z210" i="6"/>
  <c r="AI201" i="4"/>
  <c r="AH202" i="4"/>
  <c r="BE171" i="2"/>
  <c r="BF170" i="2"/>
  <c r="BG170" i="2" s="1"/>
  <c r="X212" i="6" l="1"/>
  <c r="Z211" i="6"/>
  <c r="AI202" i="4"/>
  <c r="AH203" i="4"/>
  <c r="BF171" i="2"/>
  <c r="BG171" i="2" s="1"/>
  <c r="BE172" i="2"/>
  <c r="X213" i="6" l="1"/>
  <c r="Z212" i="6"/>
  <c r="AI203" i="4"/>
  <c r="AH204" i="4"/>
  <c r="BE173" i="2"/>
  <c r="BF172" i="2"/>
  <c r="BG172" i="2" s="1"/>
  <c r="X214" i="6" l="1"/>
  <c r="Z213" i="6"/>
  <c r="AH205" i="4"/>
  <c r="AI204" i="4"/>
  <c r="BF173" i="2"/>
  <c r="BG173" i="2" s="1"/>
  <c r="BE174" i="2"/>
  <c r="X215" i="6" l="1"/>
  <c r="Z214" i="6"/>
  <c r="AH206" i="4"/>
  <c r="AI205" i="4"/>
  <c r="BE175" i="2"/>
  <c r="BF174" i="2"/>
  <c r="BG174" i="2" s="1"/>
  <c r="X216" i="6" l="1"/>
  <c r="Z215" i="6"/>
  <c r="AH207" i="4"/>
  <c r="AI206" i="4"/>
  <c r="BF175" i="2"/>
  <c r="BG175" i="2" s="1"/>
  <c r="BE176" i="2"/>
  <c r="X217" i="6" l="1"/>
  <c r="Z216" i="6"/>
  <c r="AI207" i="4"/>
  <c r="AH208" i="4"/>
  <c r="BE177" i="2"/>
  <c r="BF176" i="2"/>
  <c r="BG176" i="2" s="1"/>
  <c r="X218" i="6" l="1"/>
  <c r="Z217" i="6"/>
  <c r="AH209" i="4"/>
  <c r="AI208" i="4"/>
  <c r="BF177" i="2"/>
  <c r="BG177" i="2" s="1"/>
  <c r="BE178" i="2"/>
  <c r="X219" i="6" l="1"/>
  <c r="Z218" i="6"/>
  <c r="AI209" i="4"/>
  <c r="AH210" i="4"/>
  <c r="BE179" i="2"/>
  <c r="BF178" i="2"/>
  <c r="BG178" i="2" s="1"/>
  <c r="X220" i="6" l="1"/>
  <c r="Z219" i="6"/>
  <c r="AI210" i="4"/>
  <c r="AH211" i="4"/>
  <c r="BE180" i="2"/>
  <c r="BF179" i="2"/>
  <c r="BG179" i="2" s="1"/>
  <c r="X221" i="6" l="1"/>
  <c r="Z220" i="6"/>
  <c r="AH212" i="4"/>
  <c r="AI211" i="4"/>
  <c r="BF180" i="2"/>
  <c r="BG180" i="2" s="1"/>
  <c r="BE181" i="2"/>
  <c r="X222" i="6" l="1"/>
  <c r="Z221" i="6"/>
  <c r="AH213" i="4"/>
  <c r="AI212" i="4"/>
  <c r="BF181" i="2"/>
  <c r="BG181" i="2" s="1"/>
  <c r="BE182" i="2"/>
  <c r="X223" i="6" l="1"/>
  <c r="Z222" i="6"/>
  <c r="AH214" i="4"/>
  <c r="AI213" i="4"/>
  <c r="BE183" i="2"/>
  <c r="BF182" i="2"/>
  <c r="BG182" i="2" s="1"/>
  <c r="X224" i="6" l="1"/>
  <c r="Z223" i="6"/>
  <c r="AI214" i="4"/>
  <c r="AH215" i="4"/>
  <c r="BF183" i="2"/>
  <c r="BG183" i="2" s="1"/>
  <c r="BE184" i="2"/>
  <c r="X225" i="6" l="1"/>
  <c r="Z224" i="6"/>
  <c r="AI215" i="4"/>
  <c r="AH216" i="4"/>
  <c r="BF184" i="2"/>
  <c r="BG184" i="2" s="1"/>
  <c r="BE185" i="2"/>
  <c r="X226" i="6" l="1"/>
  <c r="Z225" i="6"/>
  <c r="AH217" i="4"/>
  <c r="AI216" i="4"/>
  <c r="BF185" i="2"/>
  <c r="BG185" i="2" s="1"/>
  <c r="BE186" i="2"/>
  <c r="X227" i="6" l="1"/>
  <c r="Z226" i="6"/>
  <c r="AI217" i="4"/>
  <c r="AH218" i="4"/>
  <c r="BF186" i="2"/>
  <c r="BG186" i="2" s="1"/>
  <c r="BE187" i="2"/>
  <c r="X228" i="6" l="1"/>
  <c r="Z227" i="6"/>
  <c r="AI218" i="4"/>
  <c r="AH219" i="4"/>
  <c r="BE188" i="2"/>
  <c r="BF187" i="2"/>
  <c r="BG187" i="2" s="1"/>
  <c r="X229" i="6" l="1"/>
  <c r="Z228" i="6"/>
  <c r="AI219" i="4"/>
  <c r="AH220" i="4"/>
  <c r="BF188" i="2"/>
  <c r="BG188" i="2" s="1"/>
  <c r="BE189" i="2"/>
  <c r="X230" i="6" l="1"/>
  <c r="Z229" i="6"/>
  <c r="AI220" i="4"/>
  <c r="AH221" i="4"/>
  <c r="BF189" i="2"/>
  <c r="BG189" i="2" s="1"/>
  <c r="BE190" i="2"/>
  <c r="X231" i="6" l="1"/>
  <c r="Z230" i="6"/>
  <c r="AI221" i="4"/>
  <c r="AH222" i="4"/>
  <c r="BE191" i="2"/>
  <c r="BF190" i="2"/>
  <c r="BG190" i="2" s="1"/>
  <c r="X232" i="6" l="1"/>
  <c r="Z231" i="6"/>
  <c r="AH223" i="4"/>
  <c r="AI222" i="4"/>
  <c r="BF191" i="2"/>
  <c r="BG191" i="2" s="1"/>
  <c r="BE192" i="2"/>
  <c r="X233" i="6" l="1"/>
  <c r="Z232" i="6"/>
  <c r="AH224" i="4"/>
  <c r="AI223" i="4"/>
  <c r="BF192" i="2"/>
  <c r="BG192" i="2" s="1"/>
  <c r="BE193" i="2"/>
  <c r="X234" i="6" l="1"/>
  <c r="Z233" i="6"/>
  <c r="AH225" i="4"/>
  <c r="AI224" i="4"/>
  <c r="BE194" i="2"/>
  <c r="BF193" i="2"/>
  <c r="BG193" i="2" s="1"/>
  <c r="X235" i="6" l="1"/>
  <c r="Z234" i="6"/>
  <c r="AH226" i="4"/>
  <c r="AI225" i="4"/>
  <c r="BF194" i="2"/>
  <c r="BG194" i="2" s="1"/>
  <c r="BE195" i="2"/>
  <c r="X236" i="6" l="1"/>
  <c r="Z235" i="6"/>
  <c r="AH227" i="4"/>
  <c r="AI226" i="4"/>
  <c r="BF195" i="2"/>
  <c r="BG195" i="2" s="1"/>
  <c r="BE196" i="2"/>
  <c r="X237" i="6" l="1"/>
  <c r="Z236" i="6"/>
  <c r="AI227" i="4"/>
  <c r="AH228" i="4"/>
  <c r="BE197" i="2"/>
  <c r="BF196" i="2"/>
  <c r="BG196" i="2" s="1"/>
  <c r="X238" i="6" l="1"/>
  <c r="Z237" i="6"/>
  <c r="AH229" i="4"/>
  <c r="AI228" i="4"/>
  <c r="BF197" i="2"/>
  <c r="BG197" i="2" s="1"/>
  <c r="BE198" i="2"/>
  <c r="X239" i="6" l="1"/>
  <c r="Z238" i="6"/>
  <c r="AH230" i="4"/>
  <c r="AI229" i="4"/>
  <c r="BF198" i="2"/>
  <c r="BG198" i="2" s="1"/>
  <c r="BE199" i="2"/>
  <c r="X240" i="6" l="1"/>
  <c r="Z239" i="6"/>
  <c r="AI230" i="4"/>
  <c r="AH231" i="4"/>
  <c r="BF199" i="2"/>
  <c r="BG199" i="2" s="1"/>
  <c r="BE200" i="2"/>
  <c r="X241" i="6" l="1"/>
  <c r="Z240" i="6"/>
  <c r="AH232" i="4"/>
  <c r="AI231" i="4"/>
  <c r="BE201" i="2"/>
  <c r="BF200" i="2"/>
  <c r="BG200" i="2" s="1"/>
  <c r="X242" i="6" l="1"/>
  <c r="Z241" i="6"/>
  <c r="AH233" i="4"/>
  <c r="AI232" i="4"/>
  <c r="BF201" i="2"/>
  <c r="BG201" i="2" s="1"/>
  <c r="BE202" i="2"/>
  <c r="X243" i="6" l="1"/>
  <c r="Z242" i="6"/>
  <c r="AI233" i="4"/>
  <c r="AH234" i="4"/>
  <c r="BF202" i="2"/>
  <c r="BG202" i="2" s="1"/>
  <c r="BE203" i="2"/>
  <c r="X244" i="6" l="1"/>
  <c r="Z243" i="6"/>
  <c r="AH235" i="4"/>
  <c r="AI234" i="4"/>
  <c r="BE204" i="2"/>
  <c r="BF203" i="2"/>
  <c r="BG203" i="2" s="1"/>
  <c r="X245" i="6" l="1"/>
  <c r="Z244" i="6"/>
  <c r="AH236" i="4"/>
  <c r="AI235" i="4"/>
  <c r="BF204" i="2"/>
  <c r="BG204" i="2" s="1"/>
  <c r="BE205" i="2"/>
  <c r="X246" i="6" l="1"/>
  <c r="Z245" i="6"/>
  <c r="AH237" i="4"/>
  <c r="AI236" i="4"/>
  <c r="BE206" i="2"/>
  <c r="BF205" i="2"/>
  <c r="BG205" i="2" s="1"/>
  <c r="X247" i="6" l="1"/>
  <c r="Z246" i="6"/>
  <c r="AI237" i="4"/>
  <c r="AH238" i="4"/>
  <c r="BE207" i="2"/>
  <c r="BF206" i="2"/>
  <c r="BG206" i="2" s="1"/>
  <c r="X248" i="6" l="1"/>
  <c r="Z247" i="6"/>
  <c r="AI238" i="4"/>
  <c r="AH239" i="4"/>
  <c r="BF207" i="2"/>
  <c r="BG207" i="2" s="1"/>
  <c r="BE208" i="2"/>
  <c r="X249" i="6" l="1"/>
  <c r="Z248" i="6"/>
  <c r="AH240" i="4"/>
  <c r="AI239" i="4"/>
  <c r="BF208" i="2"/>
  <c r="BG208" i="2" s="1"/>
  <c r="BE209" i="2"/>
  <c r="X250" i="6" l="1"/>
  <c r="Z249" i="6"/>
  <c r="AI240" i="4"/>
  <c r="AH241" i="4"/>
  <c r="BF209" i="2"/>
  <c r="BG209" i="2" s="1"/>
  <c r="BE210" i="2"/>
  <c r="X251" i="6" l="1"/>
  <c r="Z250" i="6"/>
  <c r="AH242" i="4"/>
  <c r="AI241" i="4"/>
  <c r="BE211" i="2"/>
  <c r="BF210" i="2"/>
  <c r="BG210" i="2" s="1"/>
  <c r="X252" i="6" l="1"/>
  <c r="Z251" i="6"/>
  <c r="AI242" i="4"/>
  <c r="AH243" i="4"/>
  <c r="BF211" i="2"/>
  <c r="BG211" i="2" s="1"/>
  <c r="BE212" i="2"/>
  <c r="X253" i="6" l="1"/>
  <c r="Z252" i="6"/>
  <c r="AI243" i="4"/>
  <c r="AH244" i="4"/>
  <c r="BE213" i="2"/>
  <c r="BF212" i="2"/>
  <c r="BG212" i="2" s="1"/>
  <c r="X254" i="6" l="1"/>
  <c r="Z253" i="6"/>
  <c r="AH245" i="4"/>
  <c r="AI244" i="4"/>
  <c r="BF213" i="2"/>
  <c r="BG213" i="2" s="1"/>
  <c r="BE214" i="2"/>
  <c r="X255" i="6" l="1"/>
  <c r="Z254" i="6"/>
  <c r="AI245" i="4"/>
  <c r="AH246" i="4"/>
  <c r="BF214" i="2"/>
  <c r="BG214" i="2" s="1"/>
  <c r="BE215" i="2"/>
  <c r="X256" i="6" l="1"/>
  <c r="Z255" i="6"/>
  <c r="AI246" i="4"/>
  <c r="AH247" i="4"/>
  <c r="BE216" i="2"/>
  <c r="BF215" i="2"/>
  <c r="BG215" i="2" s="1"/>
  <c r="X257" i="6" l="1"/>
  <c r="Z256" i="6"/>
  <c r="AI247" i="4"/>
  <c r="AH248" i="4"/>
  <c r="BE217" i="2"/>
  <c r="BF216" i="2"/>
  <c r="BG216" i="2" s="1"/>
  <c r="X258" i="6" l="1"/>
  <c r="Z257" i="6"/>
  <c r="AH249" i="4"/>
  <c r="AI248" i="4"/>
  <c r="BE218" i="2"/>
  <c r="BF217" i="2"/>
  <c r="BG217" i="2" s="1"/>
  <c r="X259" i="6" l="1"/>
  <c r="Z258" i="6"/>
  <c r="AH250" i="4"/>
  <c r="AI249" i="4"/>
  <c r="BE219" i="2"/>
  <c r="BF218" i="2"/>
  <c r="BG218" i="2" s="1"/>
  <c r="X260" i="6" l="1"/>
  <c r="Z259" i="6"/>
  <c r="AI250" i="4"/>
  <c r="AH251" i="4"/>
  <c r="BF219" i="2"/>
  <c r="BG219" i="2" s="1"/>
  <c r="BE220" i="2"/>
  <c r="X261" i="6" l="1"/>
  <c r="Z260" i="6"/>
  <c r="AH252" i="4"/>
  <c r="AI251" i="4"/>
  <c r="BF220" i="2"/>
  <c r="BG220" i="2" s="1"/>
  <c r="BE221" i="2"/>
  <c r="X262" i="6" l="1"/>
  <c r="Z261" i="6"/>
  <c r="AH253" i="4"/>
  <c r="AI252" i="4"/>
  <c r="BE222" i="2"/>
  <c r="BF221" i="2"/>
  <c r="BG221" i="2" s="1"/>
  <c r="X263" i="6" l="1"/>
  <c r="Z262" i="6"/>
  <c r="AH254" i="4"/>
  <c r="AI253" i="4"/>
  <c r="BF222" i="2"/>
  <c r="BG222" i="2" s="1"/>
  <c r="BE223" i="2"/>
  <c r="X264" i="6" l="1"/>
  <c r="Z263" i="6"/>
  <c r="AH255" i="4"/>
  <c r="AI254" i="4"/>
  <c r="BF223" i="2"/>
  <c r="BG223" i="2" s="1"/>
  <c r="BE224" i="2"/>
  <c r="X265" i="6" l="1"/>
  <c r="Z264" i="6"/>
  <c r="AI255" i="4"/>
  <c r="AH256" i="4"/>
  <c r="BF224" i="2"/>
  <c r="BG224" i="2" s="1"/>
  <c r="BE225" i="2"/>
  <c r="X266" i="6" l="1"/>
  <c r="Z265" i="6"/>
  <c r="AI256" i="4"/>
  <c r="AH257" i="4"/>
  <c r="BF225" i="2"/>
  <c r="BG225" i="2" s="1"/>
  <c r="BE226" i="2"/>
  <c r="X267" i="6" l="1"/>
  <c r="Z266" i="6"/>
  <c r="AH258" i="4"/>
  <c r="AI257" i="4"/>
  <c r="BE227" i="2"/>
  <c r="BF226" i="2"/>
  <c r="BG226" i="2" s="1"/>
  <c r="X268" i="6" l="1"/>
  <c r="Z267" i="6"/>
  <c r="AI258" i="4"/>
  <c r="AH259" i="4"/>
  <c r="BF227" i="2"/>
  <c r="BG227" i="2" s="1"/>
  <c r="BE228" i="2"/>
  <c r="X269" i="6" l="1"/>
  <c r="Z268" i="6"/>
  <c r="AI259" i="4"/>
  <c r="AH260" i="4"/>
  <c r="BF228" i="2"/>
  <c r="BG228" i="2" s="1"/>
  <c r="BE229" i="2"/>
  <c r="X270" i="6" l="1"/>
  <c r="Z269" i="6"/>
  <c r="AH261" i="4"/>
  <c r="AI260" i="4"/>
  <c r="BE230" i="2"/>
  <c r="BF229" i="2"/>
  <c r="BG229" i="2" s="1"/>
  <c r="X271" i="6" l="1"/>
  <c r="Z270" i="6"/>
  <c r="AH262" i="4"/>
  <c r="AI261" i="4"/>
  <c r="BF230" i="2"/>
  <c r="BG230" i="2" s="1"/>
  <c r="BE231" i="2"/>
  <c r="X272" i="6" l="1"/>
  <c r="Z271" i="6"/>
  <c r="AH263" i="4"/>
  <c r="AI262" i="4"/>
  <c r="BE232" i="2"/>
  <c r="BF231" i="2"/>
  <c r="BG231" i="2" s="1"/>
  <c r="X273" i="6" l="1"/>
  <c r="Z272" i="6"/>
  <c r="AI263" i="4"/>
  <c r="AH264" i="4"/>
  <c r="BF232" i="2"/>
  <c r="BG232" i="2" s="1"/>
  <c r="BE233" i="2"/>
  <c r="X274" i="6" l="1"/>
  <c r="Z273" i="6"/>
  <c r="AI264" i="4"/>
  <c r="AH265" i="4"/>
  <c r="BE234" i="2"/>
  <c r="BF233" i="2"/>
  <c r="BG233" i="2" s="1"/>
  <c r="X275" i="6" l="1"/>
  <c r="Z274" i="6"/>
  <c r="AH266" i="4"/>
  <c r="AI265" i="4"/>
  <c r="BE235" i="2"/>
  <c r="BF234" i="2"/>
  <c r="BG234" i="2" s="1"/>
  <c r="X276" i="6" l="1"/>
  <c r="Z275" i="6"/>
  <c r="AI266" i="4"/>
  <c r="AH267" i="4"/>
  <c r="BF235" i="2"/>
  <c r="BG235" i="2" s="1"/>
  <c r="BE236" i="2"/>
  <c r="X277" i="6" l="1"/>
  <c r="Z276" i="6"/>
  <c r="AH268" i="4"/>
  <c r="AI267" i="4"/>
  <c r="BF236" i="2"/>
  <c r="BG236" i="2" s="1"/>
  <c r="BE237" i="2"/>
  <c r="X278" i="6" l="1"/>
  <c r="Z277" i="6"/>
  <c r="AH269" i="4"/>
  <c r="AI268" i="4"/>
  <c r="BF237" i="2"/>
  <c r="BG237" i="2" s="1"/>
  <c r="BE238" i="2"/>
  <c r="X279" i="6" l="1"/>
  <c r="Z278" i="6"/>
  <c r="AI269" i="4"/>
  <c r="AH270" i="4"/>
  <c r="BE239" i="2"/>
  <c r="BF238" i="2"/>
  <c r="BG238" i="2" s="1"/>
  <c r="X280" i="6" l="1"/>
  <c r="Z279" i="6"/>
  <c r="AI270" i="4"/>
  <c r="AH271" i="4"/>
  <c r="BF239" i="2"/>
  <c r="BG239" i="2" s="1"/>
  <c r="BE240" i="2"/>
  <c r="X281" i="6" l="1"/>
  <c r="Z280" i="6"/>
  <c r="AI271" i="4"/>
  <c r="AH272" i="4"/>
  <c r="BF240" i="2"/>
  <c r="BG240" i="2" s="1"/>
  <c r="BE241" i="2"/>
  <c r="X282" i="6" l="1"/>
  <c r="Z281" i="6"/>
  <c r="AH273" i="4"/>
  <c r="AI272" i="4"/>
  <c r="BF241" i="2"/>
  <c r="BG241" i="2" s="1"/>
  <c r="BE242" i="2"/>
  <c r="X283" i="6" l="1"/>
  <c r="Z282" i="6"/>
  <c r="AH274" i="4"/>
  <c r="AI273" i="4"/>
  <c r="BE243" i="2"/>
  <c r="BF242" i="2"/>
  <c r="BG242" i="2" s="1"/>
  <c r="X284" i="6" l="1"/>
  <c r="Z283" i="6"/>
  <c r="AI274" i="4"/>
  <c r="AH275" i="4"/>
  <c r="BE244" i="2"/>
  <c r="BF243" i="2"/>
  <c r="BG243" i="2" s="1"/>
  <c r="X285" i="6" l="1"/>
  <c r="Z284" i="6"/>
  <c r="AI275" i="4"/>
  <c r="AH276" i="4"/>
  <c r="BF244" i="2"/>
  <c r="BG244" i="2" s="1"/>
  <c r="BE245" i="2"/>
  <c r="X286" i="6" l="1"/>
  <c r="Z285" i="6"/>
  <c r="AI276" i="4"/>
  <c r="AH277" i="4"/>
  <c r="BF245" i="2"/>
  <c r="BG245" i="2" s="1"/>
  <c r="BE246" i="2"/>
  <c r="X287" i="6" l="1"/>
  <c r="Z286" i="6"/>
  <c r="AI277" i="4"/>
  <c r="AH278" i="4"/>
  <c r="BE247" i="2"/>
  <c r="BF246" i="2"/>
  <c r="BG246" i="2" s="1"/>
  <c r="X288" i="6" l="1"/>
  <c r="Z287" i="6"/>
  <c r="AH279" i="4"/>
  <c r="AI278" i="4"/>
  <c r="BF247" i="2"/>
  <c r="BG247" i="2" s="1"/>
  <c r="BE248" i="2"/>
  <c r="X289" i="6" l="1"/>
  <c r="Z288" i="6"/>
  <c r="AI279" i="4"/>
  <c r="AH280" i="4"/>
  <c r="BF248" i="2"/>
  <c r="BG248" i="2" s="1"/>
  <c r="BE249" i="2"/>
  <c r="X290" i="6" l="1"/>
  <c r="Z289" i="6"/>
  <c r="AI280" i="4"/>
  <c r="AH281" i="4"/>
  <c r="BF249" i="2"/>
  <c r="BG249" i="2" s="1"/>
  <c r="BE250" i="2"/>
  <c r="X291" i="6" l="1"/>
  <c r="Z290" i="6"/>
  <c r="AI281" i="4"/>
  <c r="AH282" i="4"/>
  <c r="BF250" i="2"/>
  <c r="BG250" i="2" s="1"/>
  <c r="BE251" i="2"/>
  <c r="X292" i="6" l="1"/>
  <c r="Z291" i="6"/>
  <c r="AI282" i="4"/>
  <c r="AH283" i="4"/>
  <c r="BF251" i="2"/>
  <c r="BG251" i="2" s="1"/>
  <c r="BE252" i="2"/>
  <c r="X293" i="6" l="1"/>
  <c r="Z292" i="6"/>
  <c r="AH284" i="4"/>
  <c r="AI283" i="4"/>
  <c r="BF252" i="2"/>
  <c r="BG252" i="2" s="1"/>
  <c r="BE253" i="2"/>
  <c r="X294" i="6" l="1"/>
  <c r="Z293" i="6"/>
  <c r="AI284" i="4"/>
  <c r="AH285" i="4"/>
  <c r="BE254" i="2"/>
  <c r="BF253" i="2"/>
  <c r="BG253" i="2" s="1"/>
  <c r="X295" i="6" l="1"/>
  <c r="Z294" i="6"/>
  <c r="AH286" i="4"/>
  <c r="AI285" i="4"/>
  <c r="BE255" i="2"/>
  <c r="BF254" i="2"/>
  <c r="BG254" i="2" s="1"/>
  <c r="X296" i="6" l="1"/>
  <c r="Z295" i="6"/>
  <c r="AI286" i="4"/>
  <c r="AH287" i="4"/>
  <c r="BE256" i="2"/>
  <c r="BF255" i="2"/>
  <c r="BG255" i="2" s="1"/>
  <c r="X297" i="6" l="1"/>
  <c r="Z296" i="6"/>
  <c r="AH288" i="4"/>
  <c r="AI287" i="4"/>
  <c r="BE257" i="2"/>
  <c r="BF256" i="2"/>
  <c r="BG256" i="2" s="1"/>
  <c r="X298" i="6" l="1"/>
  <c r="Z297" i="6"/>
  <c r="AH289" i="4"/>
  <c r="AI288" i="4"/>
  <c r="BF257" i="2"/>
  <c r="BG257" i="2" s="1"/>
  <c r="BE258" i="2"/>
  <c r="X299" i="6" l="1"/>
  <c r="Z298" i="6"/>
  <c r="AI289" i="4"/>
  <c r="AH290" i="4"/>
  <c r="BE259" i="2"/>
  <c r="BF258" i="2"/>
  <c r="BG258" i="2" s="1"/>
  <c r="X300" i="6" l="1"/>
  <c r="Z299" i="6"/>
  <c r="AI290" i="4"/>
  <c r="AH291" i="4"/>
  <c r="BF259" i="2"/>
  <c r="BG259" i="2" s="1"/>
  <c r="BE260" i="2"/>
  <c r="X301" i="6" l="1"/>
  <c r="Z300" i="6"/>
  <c r="AI291" i="4"/>
  <c r="AH292" i="4"/>
  <c r="BF260" i="2"/>
  <c r="BG260" i="2" s="1"/>
  <c r="BE261" i="2"/>
  <c r="X302" i="6" l="1"/>
  <c r="Z301" i="6"/>
  <c r="AI292" i="4"/>
  <c r="AH293" i="4"/>
  <c r="BE262" i="2"/>
  <c r="BF261" i="2"/>
  <c r="BG261" i="2" s="1"/>
  <c r="X303" i="6" l="1"/>
  <c r="Z302" i="6"/>
  <c r="AH294" i="4"/>
  <c r="AI293" i="4"/>
  <c r="BE263" i="2"/>
  <c r="BF262" i="2"/>
  <c r="BG262" i="2" s="1"/>
  <c r="X304" i="6" l="1"/>
  <c r="Z303" i="6"/>
  <c r="AI294" i="4"/>
  <c r="AH295" i="4"/>
  <c r="BF263" i="2"/>
  <c r="BG263" i="2" s="1"/>
  <c r="BE264" i="2"/>
  <c r="X305" i="6" l="1"/>
  <c r="Z304" i="6"/>
  <c r="AI295" i="4"/>
  <c r="AH296" i="4"/>
  <c r="BE265" i="2"/>
  <c r="BF264" i="2"/>
  <c r="BG264" i="2" s="1"/>
  <c r="X306" i="6" l="1"/>
  <c r="Z305" i="6"/>
  <c r="AI296" i="4"/>
  <c r="AH297" i="4"/>
  <c r="BE266" i="2"/>
  <c r="BF265" i="2"/>
  <c r="BG265" i="2" s="1"/>
  <c r="X307" i="6" l="1"/>
  <c r="Z306" i="6"/>
  <c r="AH298" i="4"/>
  <c r="AI297" i="4"/>
  <c r="BF266" i="2"/>
  <c r="BG266" i="2" s="1"/>
  <c r="BE267" i="2"/>
  <c r="X308" i="6" l="1"/>
  <c r="Z307" i="6"/>
  <c r="AH299" i="4"/>
  <c r="AI298" i="4"/>
  <c r="BF267" i="2"/>
  <c r="BG267" i="2" s="1"/>
  <c r="BE268" i="2"/>
  <c r="X309" i="6" l="1"/>
  <c r="Z308" i="6"/>
  <c r="AH300" i="4"/>
  <c r="AI299" i="4"/>
  <c r="BE269" i="2"/>
  <c r="BF268" i="2"/>
  <c r="BG268" i="2" s="1"/>
  <c r="X310" i="6" l="1"/>
  <c r="Z309" i="6"/>
  <c r="AH301" i="4"/>
  <c r="AI300" i="4"/>
  <c r="BE270" i="2"/>
  <c r="BF269" i="2"/>
  <c r="BG269" i="2" s="1"/>
  <c r="X311" i="6" l="1"/>
  <c r="Z310" i="6"/>
  <c r="AI301" i="4"/>
  <c r="AH302" i="4"/>
  <c r="BF270" i="2"/>
  <c r="BG270" i="2" s="1"/>
  <c r="BE271" i="2"/>
  <c r="X312" i="6" l="1"/>
  <c r="Z311" i="6"/>
  <c r="AH303" i="4"/>
  <c r="AI302" i="4"/>
  <c r="BE272" i="2"/>
  <c r="BF271" i="2"/>
  <c r="BG271" i="2" s="1"/>
  <c r="X313" i="6" l="1"/>
  <c r="Z312" i="6"/>
  <c r="AH304" i="4"/>
  <c r="AI303" i="4"/>
  <c r="BF272" i="2"/>
  <c r="BG272" i="2" s="1"/>
  <c r="BE273" i="2"/>
  <c r="X314" i="6" l="1"/>
  <c r="Z313" i="6"/>
  <c r="AI304" i="4"/>
  <c r="AH305" i="4"/>
  <c r="BE274" i="2"/>
  <c r="BF273" i="2"/>
  <c r="BG273" i="2" s="1"/>
  <c r="X315" i="6" l="1"/>
  <c r="Z314" i="6"/>
  <c r="AH306" i="4"/>
  <c r="AI305" i="4"/>
  <c r="BF274" i="2"/>
  <c r="BG274" i="2" s="1"/>
  <c r="BE275" i="2"/>
  <c r="X316" i="6" l="1"/>
  <c r="Z315" i="6"/>
  <c r="AH307" i="4"/>
  <c r="AI306" i="4"/>
  <c r="BF275" i="2"/>
  <c r="BG275" i="2" s="1"/>
  <c r="BE276" i="2"/>
  <c r="X317" i="6" l="1"/>
  <c r="Z316" i="6"/>
  <c r="AH308" i="4"/>
  <c r="AI307" i="4"/>
  <c r="BE277" i="2"/>
  <c r="BF276" i="2"/>
  <c r="BG276" i="2" s="1"/>
  <c r="X318" i="6" l="1"/>
  <c r="Z317" i="6"/>
  <c r="AH309" i="4"/>
  <c r="AI308" i="4"/>
  <c r="BE278" i="2"/>
  <c r="BF277" i="2"/>
  <c r="BG277" i="2" s="1"/>
  <c r="X319" i="6" l="1"/>
  <c r="Z318" i="6"/>
  <c r="AH310" i="4"/>
  <c r="AI309" i="4"/>
  <c r="BE279" i="2"/>
  <c r="BF278" i="2"/>
  <c r="BG278" i="2" s="1"/>
  <c r="X320" i="6" l="1"/>
  <c r="Z319" i="6"/>
  <c r="AH311" i="4"/>
  <c r="AI310" i="4"/>
  <c r="BF279" i="2"/>
  <c r="BG279" i="2" s="1"/>
  <c r="BE280" i="2"/>
  <c r="X321" i="6" l="1"/>
  <c r="Z320" i="6"/>
  <c r="AH312" i="4"/>
  <c r="AI311" i="4"/>
  <c r="BE281" i="2"/>
  <c r="BF280" i="2"/>
  <c r="BG280" i="2" s="1"/>
  <c r="X322" i="6" l="1"/>
  <c r="Z321" i="6"/>
  <c r="AI312" i="4"/>
  <c r="AH313" i="4"/>
  <c r="BF281" i="2"/>
  <c r="BG281" i="2" s="1"/>
  <c r="BE282" i="2"/>
  <c r="X323" i="6" l="1"/>
  <c r="Z322" i="6"/>
  <c r="AI313" i="4"/>
  <c r="AH314" i="4"/>
  <c r="BF282" i="2"/>
  <c r="BG282" i="2" s="1"/>
  <c r="BE283" i="2"/>
  <c r="X324" i="6" l="1"/>
  <c r="Z323" i="6"/>
  <c r="AH315" i="4"/>
  <c r="AI314" i="4"/>
  <c r="BE284" i="2"/>
  <c r="BF283" i="2"/>
  <c r="BG283" i="2" s="1"/>
  <c r="X325" i="6" l="1"/>
  <c r="Z324" i="6"/>
  <c r="AH316" i="4"/>
  <c r="AI315" i="4"/>
  <c r="BE285" i="2"/>
  <c r="BF284" i="2"/>
  <c r="BG284" i="2" s="1"/>
  <c r="X326" i="6" l="1"/>
  <c r="Z325" i="6"/>
  <c r="AH317" i="4"/>
  <c r="AI316" i="4"/>
  <c r="BF285" i="2"/>
  <c r="BG285" i="2" s="1"/>
  <c r="BE286" i="2"/>
  <c r="X327" i="6" l="1"/>
  <c r="Z326" i="6"/>
  <c r="AI317" i="4"/>
  <c r="AH318" i="4"/>
  <c r="BF286" i="2"/>
  <c r="BG286" i="2" s="1"/>
  <c r="BE287" i="2"/>
  <c r="X328" i="6" l="1"/>
  <c r="Z327" i="6"/>
  <c r="AH319" i="4"/>
  <c r="AI318" i="4"/>
  <c r="BF287" i="2"/>
  <c r="BG287" i="2" s="1"/>
  <c r="BE288" i="2"/>
  <c r="X329" i="6" l="1"/>
  <c r="Z328" i="6"/>
  <c r="AI319" i="4"/>
  <c r="AH320" i="4"/>
  <c r="BF288" i="2"/>
  <c r="BG288" i="2" s="1"/>
  <c r="BE289" i="2"/>
  <c r="X330" i="6" l="1"/>
  <c r="Z329" i="6"/>
  <c r="AH321" i="4"/>
  <c r="AI320" i="4"/>
  <c r="BF289" i="2"/>
  <c r="BG289" i="2" s="1"/>
  <c r="BE290" i="2"/>
  <c r="X331" i="6" l="1"/>
  <c r="Z330" i="6"/>
  <c r="AI321" i="4"/>
  <c r="AH322" i="4"/>
  <c r="BF290" i="2"/>
  <c r="BG290" i="2" s="1"/>
  <c r="BE291" i="2"/>
  <c r="X332" i="6" l="1"/>
  <c r="Z331" i="6"/>
  <c r="AI322" i="4"/>
  <c r="AH323" i="4"/>
  <c r="BE292" i="2"/>
  <c r="BF291" i="2"/>
  <c r="BG291" i="2" s="1"/>
  <c r="X333" i="6" l="1"/>
  <c r="Z332" i="6"/>
  <c r="AI323" i="4"/>
  <c r="AH324" i="4"/>
  <c r="BF292" i="2"/>
  <c r="BG292" i="2" s="1"/>
  <c r="BE293" i="2"/>
  <c r="X334" i="6" l="1"/>
  <c r="Z333" i="6"/>
  <c r="AH325" i="4"/>
  <c r="AI324" i="4"/>
  <c r="BF293" i="2"/>
  <c r="BG293" i="2" s="1"/>
  <c r="BE294" i="2"/>
  <c r="X335" i="6" l="1"/>
  <c r="Z334" i="6"/>
  <c r="AH326" i="4"/>
  <c r="AI325" i="4"/>
  <c r="BF294" i="2"/>
  <c r="BG294" i="2" s="1"/>
  <c r="BE295" i="2"/>
  <c r="X336" i="6" l="1"/>
  <c r="Z335" i="6"/>
  <c r="AH327" i="4"/>
  <c r="AI326" i="4"/>
  <c r="BE296" i="2"/>
  <c r="BF295" i="2"/>
  <c r="BG295" i="2" s="1"/>
  <c r="X337" i="6" l="1"/>
  <c r="Z336" i="6"/>
  <c r="AH328" i="4"/>
  <c r="AI327" i="4"/>
  <c r="BF296" i="2"/>
  <c r="BG296" i="2" s="1"/>
  <c r="BE297" i="2"/>
  <c r="X338" i="6" l="1"/>
  <c r="Z337" i="6"/>
  <c r="AH329" i="4"/>
  <c r="AI328" i="4"/>
  <c r="BF297" i="2"/>
  <c r="BG297" i="2" s="1"/>
  <c r="BE298" i="2"/>
  <c r="X339" i="6" l="1"/>
  <c r="Z338" i="6"/>
  <c r="AI329" i="4"/>
  <c r="AH330" i="4"/>
  <c r="BE299" i="2"/>
  <c r="BF298" i="2"/>
  <c r="BG298" i="2" s="1"/>
  <c r="X340" i="6" l="1"/>
  <c r="Z339" i="6"/>
  <c r="AI330" i="4"/>
  <c r="AH331" i="4"/>
  <c r="BF299" i="2"/>
  <c r="BG299" i="2" s="1"/>
  <c r="BE300" i="2"/>
  <c r="X341" i="6" l="1"/>
  <c r="Z340" i="6"/>
  <c r="AH332" i="4"/>
  <c r="AI331" i="4"/>
  <c r="BF300" i="2"/>
  <c r="BG300" i="2" s="1"/>
  <c r="BE301" i="2"/>
  <c r="X342" i="6" l="1"/>
  <c r="Z341" i="6"/>
  <c r="AI332" i="4"/>
  <c r="AH333" i="4"/>
  <c r="BF301" i="2"/>
  <c r="BG301" i="2" s="1"/>
  <c r="BE302" i="2"/>
  <c r="X343" i="6" l="1"/>
  <c r="Z342" i="6"/>
  <c r="AI333" i="4"/>
  <c r="AH334" i="4"/>
  <c r="BE303" i="2"/>
  <c r="BF302" i="2"/>
  <c r="BG302" i="2" s="1"/>
  <c r="X344" i="6" l="1"/>
  <c r="Z343" i="6"/>
  <c r="AI334" i="4"/>
  <c r="AH335" i="4"/>
  <c r="BE304" i="2"/>
  <c r="BF303" i="2"/>
  <c r="BG303" i="2" s="1"/>
  <c r="X345" i="6" l="1"/>
  <c r="Z344" i="6"/>
  <c r="AH336" i="4"/>
  <c r="AI335" i="4"/>
  <c r="BF304" i="2"/>
  <c r="BG304" i="2" s="1"/>
  <c r="BE305" i="2"/>
  <c r="X346" i="6" l="1"/>
  <c r="Z345" i="6"/>
  <c r="AI336" i="4"/>
  <c r="AH337" i="4"/>
  <c r="BF305" i="2"/>
  <c r="BG305" i="2" s="1"/>
  <c r="BE306" i="2"/>
  <c r="X347" i="6" l="1"/>
  <c r="Z346" i="6"/>
  <c r="AI337" i="4"/>
  <c r="AH338" i="4"/>
  <c r="BE307" i="2"/>
  <c r="BF306" i="2"/>
  <c r="BG306" i="2" s="1"/>
  <c r="X348" i="6" l="1"/>
  <c r="Z347" i="6"/>
  <c r="AI338" i="4"/>
  <c r="AH339" i="4"/>
  <c r="BE308" i="2"/>
  <c r="BF307" i="2"/>
  <c r="BG307" i="2" s="1"/>
  <c r="X349" i="6" l="1"/>
  <c r="Z348" i="6"/>
  <c r="AH340" i="4"/>
  <c r="AI339" i="4"/>
  <c r="BE309" i="2"/>
  <c r="BF308" i="2"/>
  <c r="BG308" i="2" s="1"/>
  <c r="X350" i="6" l="1"/>
  <c r="Z349" i="6"/>
  <c r="AI340" i="4"/>
  <c r="AH341" i="4"/>
  <c r="BF309" i="2"/>
  <c r="BG309" i="2" s="1"/>
  <c r="BE310" i="2"/>
  <c r="X351" i="6" l="1"/>
  <c r="Z350" i="6"/>
  <c r="AH342" i="4"/>
  <c r="AI341" i="4"/>
  <c r="BF310" i="2"/>
  <c r="BG310" i="2" s="1"/>
  <c r="BE311" i="2"/>
  <c r="X352" i="6" l="1"/>
  <c r="Z351" i="6"/>
  <c r="AI342" i="4"/>
  <c r="AH343" i="4"/>
  <c r="BF311" i="2"/>
  <c r="BG311" i="2" s="1"/>
  <c r="BE312" i="2"/>
  <c r="X353" i="6" l="1"/>
  <c r="Z352" i="6"/>
  <c r="AH344" i="4"/>
  <c r="AI343" i="4"/>
  <c r="BF312" i="2"/>
  <c r="BG312" i="2" s="1"/>
  <c r="BE313" i="2"/>
  <c r="X354" i="6" l="1"/>
  <c r="Z353" i="6"/>
  <c r="AI344" i="4"/>
  <c r="AH345" i="4"/>
  <c r="BE314" i="2"/>
  <c r="BF313" i="2"/>
  <c r="BG313" i="2" s="1"/>
  <c r="X355" i="6" l="1"/>
  <c r="Z354" i="6"/>
  <c r="AH346" i="4"/>
  <c r="AI345" i="4"/>
  <c r="BE315" i="2"/>
  <c r="BF314" i="2"/>
  <c r="BG314" i="2" s="1"/>
  <c r="X356" i="6" l="1"/>
  <c r="Z355" i="6"/>
  <c r="AH347" i="4"/>
  <c r="AI346" i="4"/>
  <c r="BE316" i="2"/>
  <c r="BF315" i="2"/>
  <c r="BG315" i="2" s="1"/>
  <c r="X357" i="6" l="1"/>
  <c r="Z356" i="6"/>
  <c r="AI347" i="4"/>
  <c r="AH348" i="4"/>
  <c r="BF316" i="2"/>
  <c r="BG316" i="2" s="1"/>
  <c r="BE317" i="2"/>
  <c r="X358" i="6" l="1"/>
  <c r="Z357" i="6"/>
  <c r="AH349" i="4"/>
  <c r="AI348" i="4"/>
  <c r="BE318" i="2"/>
  <c r="BF317" i="2"/>
  <c r="BG317" i="2" s="1"/>
  <c r="X359" i="6" l="1"/>
  <c r="Z358" i="6"/>
  <c r="AI349" i="4"/>
  <c r="AH350" i="4"/>
  <c r="BE319" i="2"/>
  <c r="BF318" i="2"/>
  <c r="BG318" i="2" s="1"/>
  <c r="X360" i="6" l="1"/>
  <c r="Z359" i="6"/>
  <c r="AH351" i="4"/>
  <c r="AI350" i="4"/>
  <c r="BF319" i="2"/>
  <c r="BG319" i="2" s="1"/>
  <c r="BE320" i="2"/>
  <c r="X361" i="6" l="1"/>
  <c r="Z360" i="6"/>
  <c r="AI351" i="4"/>
  <c r="AH352" i="4"/>
  <c r="BF320" i="2"/>
  <c r="BG320" i="2" s="1"/>
  <c r="BE321" i="2"/>
  <c r="X362" i="6" l="1"/>
  <c r="Z361" i="6"/>
  <c r="AI352" i="4"/>
  <c r="AH353" i="4"/>
  <c r="BE322" i="2"/>
  <c r="BF321" i="2"/>
  <c r="BG321" i="2" s="1"/>
  <c r="X363" i="6" l="1"/>
  <c r="Z362" i="6"/>
  <c r="AH354" i="4"/>
  <c r="AI353" i="4"/>
  <c r="BE323" i="2"/>
  <c r="BF322" i="2"/>
  <c r="BG322" i="2" s="1"/>
  <c r="X364" i="6" l="1"/>
  <c r="Z363" i="6"/>
  <c r="AI354" i="4"/>
  <c r="AH355" i="4"/>
  <c r="BE324" i="2"/>
  <c r="BF323" i="2"/>
  <c r="BG323" i="2" s="1"/>
  <c r="X365" i="6" l="1"/>
  <c r="Z364" i="6"/>
  <c r="AI355" i="4"/>
  <c r="AH356" i="4"/>
  <c r="BF324" i="2"/>
  <c r="BG324" i="2" s="1"/>
  <c r="BE325" i="2"/>
  <c r="X366" i="6" l="1"/>
  <c r="Z365" i="6"/>
  <c r="AH357" i="4"/>
  <c r="AI356" i="4"/>
  <c r="BE326" i="2"/>
  <c r="BF325" i="2"/>
  <c r="BG325" i="2" s="1"/>
  <c r="X367" i="6" l="1"/>
  <c r="Z366" i="6"/>
  <c r="AI357" i="4"/>
  <c r="AH358" i="4"/>
  <c r="BE327" i="2"/>
  <c r="BF326" i="2"/>
  <c r="BG326" i="2" s="1"/>
  <c r="X368" i="6" l="1"/>
  <c r="Z367" i="6"/>
  <c r="AI358" i="4"/>
  <c r="AH359" i="4"/>
  <c r="BF327" i="2"/>
  <c r="BG327" i="2" s="1"/>
  <c r="BE328" i="2"/>
  <c r="X369" i="6" l="1"/>
  <c r="Z368" i="6"/>
  <c r="AI359" i="4"/>
  <c r="AH360" i="4"/>
  <c r="BF328" i="2"/>
  <c r="BG328" i="2" s="1"/>
  <c r="BE329" i="2"/>
  <c r="X370" i="6" l="1"/>
  <c r="Z369" i="6"/>
  <c r="AH361" i="4"/>
  <c r="AI360" i="4"/>
  <c r="BE330" i="2"/>
  <c r="BF329" i="2"/>
  <c r="BG329" i="2" s="1"/>
  <c r="X371" i="6" l="1"/>
  <c r="Z370" i="6"/>
  <c r="AI361" i="4"/>
  <c r="AH362" i="4"/>
  <c r="BE331" i="2"/>
  <c r="BF330" i="2"/>
  <c r="BG330" i="2" s="1"/>
  <c r="X372" i="6" l="1"/>
  <c r="Z371" i="6"/>
  <c r="AI362" i="4"/>
  <c r="AH363" i="4"/>
  <c r="BE332" i="2"/>
  <c r="BF331" i="2"/>
  <c r="BG331" i="2" s="1"/>
  <c r="X373" i="6" l="1"/>
  <c r="Z372" i="6"/>
  <c r="AI363" i="4"/>
  <c r="AH364" i="4"/>
  <c r="BF332" i="2"/>
  <c r="BG332" i="2" s="1"/>
  <c r="BE333" i="2"/>
  <c r="X374" i="6" l="1"/>
  <c r="Z373" i="6"/>
  <c r="AH365" i="4"/>
  <c r="AI364" i="4"/>
  <c r="BE334" i="2"/>
  <c r="BF333" i="2"/>
  <c r="BG333" i="2" s="1"/>
  <c r="X375" i="6" l="1"/>
  <c r="Z374" i="6"/>
  <c r="AH366" i="4"/>
  <c r="AI365" i="4"/>
  <c r="BF334" i="2"/>
  <c r="BG334" i="2" s="1"/>
  <c r="BE335" i="2"/>
  <c r="X376" i="6" l="1"/>
  <c r="Z375" i="6"/>
  <c r="AH367" i="4"/>
  <c r="AI366" i="4"/>
  <c r="BE336" i="2"/>
  <c r="BF335" i="2"/>
  <c r="BG335" i="2" s="1"/>
  <c r="X377" i="6" l="1"/>
  <c r="Z376" i="6"/>
  <c r="AH368" i="4"/>
  <c r="AI367" i="4"/>
  <c r="BF336" i="2"/>
  <c r="BG336" i="2" s="1"/>
  <c r="BE337" i="2"/>
  <c r="X378" i="6" l="1"/>
  <c r="Z377" i="6"/>
  <c r="AI368" i="4"/>
  <c r="AH369" i="4"/>
  <c r="BF337" i="2"/>
  <c r="BG337" i="2" s="1"/>
  <c r="BE338" i="2"/>
  <c r="X379" i="6" l="1"/>
  <c r="Z378" i="6"/>
  <c r="AI369" i="4"/>
  <c r="AH370" i="4"/>
  <c r="BF338" i="2"/>
  <c r="BG338" i="2" s="1"/>
  <c r="BE339" i="2"/>
  <c r="X380" i="6" l="1"/>
  <c r="Z379" i="6"/>
  <c r="AI370" i="4"/>
  <c r="AH371" i="4"/>
  <c r="BF339" i="2"/>
  <c r="BG339" i="2" s="1"/>
  <c r="BE340" i="2"/>
  <c r="X381" i="6" l="1"/>
  <c r="Z380" i="6"/>
  <c r="AH372" i="4"/>
  <c r="AI371" i="4"/>
  <c r="BF340" i="2"/>
  <c r="BG340" i="2" s="1"/>
  <c r="BE341" i="2"/>
  <c r="X382" i="6" l="1"/>
  <c r="Z381" i="6"/>
  <c r="AI372" i="4"/>
  <c r="AH373" i="4"/>
  <c r="BF341" i="2"/>
  <c r="BG341" i="2" s="1"/>
  <c r="BE342" i="2"/>
  <c r="X383" i="6" l="1"/>
  <c r="Z382" i="6"/>
  <c r="AH374" i="4"/>
  <c r="AI373" i="4"/>
  <c r="BE343" i="2"/>
  <c r="BF342" i="2"/>
  <c r="BG342" i="2" s="1"/>
  <c r="X384" i="6" l="1"/>
  <c r="Z383" i="6"/>
  <c r="AI374" i="4"/>
  <c r="AH375" i="4"/>
  <c r="BE344" i="2"/>
  <c r="BF343" i="2"/>
  <c r="BG343" i="2" s="1"/>
  <c r="X385" i="6" l="1"/>
  <c r="Z384" i="6"/>
  <c r="AH376" i="4"/>
  <c r="AI375" i="4"/>
  <c r="BF344" i="2"/>
  <c r="BG344" i="2" s="1"/>
  <c r="BE345" i="2"/>
  <c r="X386" i="6" l="1"/>
  <c r="Z385" i="6"/>
  <c r="AH377" i="4"/>
  <c r="AI376" i="4"/>
  <c r="BE346" i="2"/>
  <c r="BF345" i="2"/>
  <c r="BG345" i="2" s="1"/>
  <c r="X387" i="6" l="1"/>
  <c r="Z386" i="6"/>
  <c r="AI377" i="4"/>
  <c r="AH378" i="4"/>
  <c r="BE347" i="2"/>
  <c r="BF346" i="2"/>
  <c r="BG346" i="2" s="1"/>
  <c r="X388" i="6" l="1"/>
  <c r="Z387" i="6"/>
  <c r="AH379" i="4"/>
  <c r="AI378" i="4"/>
  <c r="BE348" i="2"/>
  <c r="BF347" i="2"/>
  <c r="BG347" i="2" s="1"/>
  <c r="X389" i="6" l="1"/>
  <c r="Z388" i="6"/>
  <c r="AH380" i="4"/>
  <c r="AI379" i="4"/>
  <c r="BF348" i="2"/>
  <c r="BG348" i="2" s="1"/>
  <c r="BE349" i="2"/>
  <c r="X390" i="6" l="1"/>
  <c r="Z389" i="6"/>
  <c r="AH381" i="4"/>
  <c r="AI380" i="4"/>
  <c r="BF349" i="2"/>
  <c r="BG349" i="2" s="1"/>
  <c r="BE350" i="2"/>
  <c r="X391" i="6" l="1"/>
  <c r="Z390" i="6"/>
  <c r="AI381" i="4"/>
  <c r="AH382" i="4"/>
  <c r="BE351" i="2"/>
  <c r="BF350" i="2"/>
  <c r="BG350" i="2" s="1"/>
  <c r="X392" i="6" l="1"/>
  <c r="Z391" i="6"/>
  <c r="AH383" i="4"/>
  <c r="AI382" i="4"/>
  <c r="BE352" i="2"/>
  <c r="BF351" i="2"/>
  <c r="BG351" i="2" s="1"/>
  <c r="X393" i="6" l="1"/>
  <c r="Z392" i="6"/>
  <c r="AI383" i="4"/>
  <c r="AH384" i="4"/>
  <c r="BE353" i="2"/>
  <c r="BF352" i="2"/>
  <c r="BG352" i="2" s="1"/>
  <c r="X394" i="6" l="1"/>
  <c r="Z393" i="6"/>
  <c r="AH385" i="4"/>
  <c r="AI384" i="4"/>
  <c r="BF353" i="2"/>
  <c r="BG353" i="2" s="1"/>
  <c r="BE354" i="2"/>
  <c r="X395" i="6" l="1"/>
  <c r="Z394" i="6"/>
  <c r="AI385" i="4"/>
  <c r="AH386" i="4"/>
  <c r="BF354" i="2"/>
  <c r="BG354" i="2" s="1"/>
  <c r="BE355" i="2"/>
  <c r="X396" i="6" l="1"/>
  <c r="Z395" i="6"/>
  <c r="AI386" i="4"/>
  <c r="AH387" i="4"/>
  <c r="BF355" i="2"/>
  <c r="BG355" i="2" s="1"/>
  <c r="BE356" i="2"/>
  <c r="X397" i="6" l="1"/>
  <c r="Z396" i="6"/>
  <c r="AH388" i="4"/>
  <c r="AI387" i="4"/>
  <c r="BE357" i="2"/>
  <c r="BF356" i="2"/>
  <c r="BG356" i="2" s="1"/>
  <c r="X398" i="6" l="1"/>
  <c r="Z397" i="6"/>
  <c r="AH389" i="4"/>
  <c r="AI388" i="4"/>
  <c r="BE358" i="2"/>
  <c r="BF357" i="2"/>
  <c r="BG357" i="2" s="1"/>
  <c r="X399" i="6" l="1"/>
  <c r="Z398" i="6"/>
  <c r="AI389" i="4"/>
  <c r="AH390" i="4"/>
  <c r="BF358" i="2"/>
  <c r="BG358" i="2" s="1"/>
  <c r="BE359" i="2"/>
  <c r="X400" i="6" l="1"/>
  <c r="Z399" i="6"/>
  <c r="AH391" i="4"/>
  <c r="AI390" i="4"/>
  <c r="BE360" i="2"/>
  <c r="BF359" i="2"/>
  <c r="BG359" i="2" s="1"/>
  <c r="X401" i="6" l="1"/>
  <c r="Z400" i="6"/>
  <c r="AH392" i="4"/>
  <c r="AI391" i="4"/>
  <c r="BF360" i="2"/>
  <c r="BG360" i="2" s="1"/>
  <c r="BE361" i="2"/>
  <c r="X402" i="6" l="1"/>
  <c r="Z401" i="6"/>
  <c r="AI392" i="4"/>
  <c r="AH393" i="4"/>
  <c r="BE362" i="2"/>
  <c r="BF361" i="2"/>
  <c r="BG361" i="2" s="1"/>
  <c r="X403" i="6" l="1"/>
  <c r="Z402" i="6"/>
  <c r="AH394" i="4"/>
  <c r="AI393" i="4"/>
  <c r="BF362" i="2"/>
  <c r="BG362" i="2" s="1"/>
  <c r="BE363" i="2"/>
  <c r="X404" i="6" l="1"/>
  <c r="Z403" i="6"/>
  <c r="AH395" i="4"/>
  <c r="AI394" i="4"/>
  <c r="BE364" i="2"/>
  <c r="BF363" i="2"/>
  <c r="BG363" i="2" s="1"/>
  <c r="X405" i="6" l="1"/>
  <c r="Z404" i="6"/>
  <c r="AH396" i="4"/>
  <c r="AI395" i="4"/>
  <c r="BE365" i="2"/>
  <c r="BF364" i="2"/>
  <c r="BG364" i="2" s="1"/>
  <c r="X406" i="6" l="1"/>
  <c r="Z405" i="6"/>
  <c r="AH397" i="4"/>
  <c r="AI396" i="4"/>
  <c r="BF365" i="2"/>
  <c r="BG365" i="2" s="1"/>
  <c r="BE366" i="2"/>
  <c r="X407" i="6" l="1"/>
  <c r="Z406" i="6"/>
  <c r="AH398" i="4"/>
  <c r="AI397" i="4"/>
  <c r="BF366" i="2"/>
  <c r="BG366" i="2" s="1"/>
  <c r="BE367" i="2"/>
  <c r="X408" i="6" l="1"/>
  <c r="Z407" i="6"/>
  <c r="AH399" i="4"/>
  <c r="AI398" i="4"/>
  <c r="BF367" i="2"/>
  <c r="BG367" i="2" s="1"/>
  <c r="BE368" i="2"/>
  <c r="X409" i="6" l="1"/>
  <c r="Z408" i="6"/>
  <c r="AH400" i="4"/>
  <c r="AI399" i="4"/>
  <c r="BF368" i="2"/>
  <c r="BG368" i="2" s="1"/>
  <c r="BE369" i="2"/>
  <c r="X410" i="6" l="1"/>
  <c r="Z409" i="6"/>
  <c r="AI400" i="4"/>
  <c r="AH401" i="4"/>
  <c r="BF369" i="2"/>
  <c r="BG369" i="2" s="1"/>
  <c r="BE370" i="2"/>
  <c r="X411" i="6" l="1"/>
  <c r="Z410" i="6"/>
  <c r="AH402" i="4"/>
  <c r="AI401" i="4"/>
  <c r="BF370" i="2"/>
  <c r="BG370" i="2" s="1"/>
  <c r="BE371" i="2"/>
  <c r="X412" i="6" l="1"/>
  <c r="Z411" i="6"/>
  <c r="AI402" i="4"/>
  <c r="AH403" i="4"/>
  <c r="BF371" i="2"/>
  <c r="BG371" i="2" s="1"/>
  <c r="BE372" i="2"/>
  <c r="X413" i="6" l="1"/>
  <c r="Z412" i="6"/>
  <c r="AH404" i="4"/>
  <c r="AI403" i="4"/>
  <c r="BF372" i="2"/>
  <c r="BG372" i="2" s="1"/>
  <c r="BE373" i="2"/>
  <c r="X414" i="6" l="1"/>
  <c r="Z413" i="6"/>
  <c r="AH405" i="4"/>
  <c r="AI404" i="4"/>
  <c r="BE374" i="2"/>
  <c r="BF373" i="2"/>
  <c r="BG373" i="2" s="1"/>
  <c r="X415" i="6" l="1"/>
  <c r="Z414" i="6"/>
  <c r="AI405" i="4"/>
  <c r="AH406" i="4"/>
  <c r="BF374" i="2"/>
  <c r="BG374" i="2" s="1"/>
  <c r="BE375" i="2"/>
  <c r="X416" i="6" l="1"/>
  <c r="Z415" i="6"/>
  <c r="AI406" i="4"/>
  <c r="AH407" i="4"/>
  <c r="BF375" i="2"/>
  <c r="BG375" i="2" s="1"/>
  <c r="BE376" i="2"/>
  <c r="X417" i="6" l="1"/>
  <c r="Z416" i="6"/>
  <c r="AH408" i="4"/>
  <c r="AI407" i="4"/>
  <c r="BE377" i="2"/>
  <c r="BF376" i="2"/>
  <c r="BG376" i="2" s="1"/>
  <c r="X418" i="6" l="1"/>
  <c r="Z417" i="6"/>
  <c r="AI408" i="4"/>
  <c r="AH409" i="4"/>
  <c r="BF377" i="2"/>
  <c r="BG377" i="2" s="1"/>
  <c r="BE378" i="2"/>
  <c r="X419" i="6" l="1"/>
  <c r="Z418" i="6"/>
  <c r="AH410" i="4"/>
  <c r="AI409" i="4"/>
  <c r="BF378" i="2"/>
  <c r="BG378" i="2" s="1"/>
  <c r="BE379" i="2"/>
  <c r="X420" i="6" l="1"/>
  <c r="Z419" i="6"/>
  <c r="AI410" i="4"/>
  <c r="AH411" i="4"/>
  <c r="BE380" i="2"/>
  <c r="BF379" i="2"/>
  <c r="BG379" i="2" s="1"/>
  <c r="X421" i="6" l="1"/>
  <c r="Z420" i="6"/>
  <c r="AH412" i="4"/>
  <c r="AI411" i="4"/>
  <c r="BF380" i="2"/>
  <c r="BG380" i="2" s="1"/>
  <c r="BE381" i="2"/>
  <c r="X422" i="6" l="1"/>
  <c r="Z421" i="6"/>
  <c r="AH413" i="4"/>
  <c r="AI412" i="4"/>
  <c r="BF381" i="2"/>
  <c r="BG381" i="2" s="1"/>
  <c r="BE382" i="2"/>
  <c r="X423" i="6" l="1"/>
  <c r="Z422" i="6"/>
  <c r="AI413" i="4"/>
  <c r="AH414" i="4"/>
  <c r="BF382" i="2"/>
  <c r="BG382" i="2" s="1"/>
  <c r="BE383" i="2"/>
  <c r="X424" i="6" l="1"/>
  <c r="Z423" i="6"/>
  <c r="AI414" i="4"/>
  <c r="AH415" i="4"/>
  <c r="BE384" i="2"/>
  <c r="BF383" i="2"/>
  <c r="BG383" i="2" s="1"/>
  <c r="X425" i="6" l="1"/>
  <c r="Z424" i="6"/>
  <c r="AH416" i="4"/>
  <c r="AI415" i="4"/>
  <c r="BF384" i="2"/>
  <c r="BG384" i="2" s="1"/>
  <c r="BE385" i="2"/>
  <c r="X426" i="6" l="1"/>
  <c r="Z425" i="6"/>
  <c r="AH417" i="4"/>
  <c r="AI416" i="4"/>
  <c r="BF385" i="2"/>
  <c r="BG385" i="2" s="1"/>
  <c r="BE386" i="2"/>
  <c r="X427" i="6" l="1"/>
  <c r="Z426" i="6"/>
  <c r="AH418" i="4"/>
  <c r="AI417" i="4"/>
  <c r="BE387" i="2"/>
  <c r="BF386" i="2"/>
  <c r="BG386" i="2" s="1"/>
  <c r="X428" i="6" l="1"/>
  <c r="Z427" i="6"/>
  <c r="AI418" i="4"/>
  <c r="AH419" i="4"/>
  <c r="BE388" i="2"/>
  <c r="BF387" i="2"/>
  <c r="BG387" i="2" s="1"/>
  <c r="X429" i="6" l="1"/>
  <c r="Z428" i="6"/>
  <c r="AI419" i="4"/>
  <c r="AH420" i="4"/>
  <c r="BE389" i="2"/>
  <c r="BF388" i="2"/>
  <c r="BG388" i="2" s="1"/>
  <c r="X430" i="6" l="1"/>
  <c r="Z429" i="6"/>
  <c r="AH421" i="4"/>
  <c r="AI420" i="4"/>
  <c r="BE390" i="2"/>
  <c r="BF389" i="2"/>
  <c r="BG389" i="2" s="1"/>
  <c r="X431" i="6" l="1"/>
  <c r="Z430" i="6"/>
  <c r="AH422" i="4"/>
  <c r="AI421" i="4"/>
  <c r="BE391" i="2"/>
  <c r="BF390" i="2"/>
  <c r="BG390" i="2" s="1"/>
  <c r="X432" i="6" l="1"/>
  <c r="Z431" i="6"/>
  <c r="AH423" i="4"/>
  <c r="AI422" i="4"/>
  <c r="BE392" i="2"/>
  <c r="BF391" i="2"/>
  <c r="BG391" i="2" s="1"/>
  <c r="X433" i="6" l="1"/>
  <c r="Z432" i="6"/>
  <c r="AH424" i="4"/>
  <c r="AI423" i="4"/>
  <c r="BE393" i="2"/>
  <c r="BF392" i="2"/>
  <c r="BG392" i="2" s="1"/>
  <c r="X434" i="6" l="1"/>
  <c r="Z433" i="6"/>
  <c r="AI424" i="4"/>
  <c r="AH425" i="4"/>
  <c r="BE394" i="2"/>
  <c r="BF393" i="2"/>
  <c r="BG393" i="2" s="1"/>
  <c r="X435" i="6" l="1"/>
  <c r="Z434" i="6"/>
  <c r="AH426" i="4"/>
  <c r="AI425" i="4"/>
  <c r="BF394" i="2"/>
  <c r="BG394" i="2" s="1"/>
  <c r="BE395" i="2"/>
  <c r="X436" i="6" l="1"/>
  <c r="Z435" i="6"/>
  <c r="AH427" i="4"/>
  <c r="AI426" i="4"/>
  <c r="BE396" i="2"/>
  <c r="BF395" i="2"/>
  <c r="BG395" i="2" s="1"/>
  <c r="X437" i="6" l="1"/>
  <c r="Z436" i="6"/>
  <c r="AH428" i="4"/>
  <c r="AI427" i="4"/>
  <c r="BF396" i="2"/>
  <c r="BG396" i="2" s="1"/>
  <c r="BE397" i="2"/>
  <c r="X438" i="6" l="1"/>
  <c r="Z437" i="6"/>
  <c r="AI428" i="4"/>
  <c r="AH429" i="4"/>
  <c r="BE398" i="2"/>
  <c r="BF397" i="2"/>
  <c r="BG397" i="2" s="1"/>
  <c r="X439" i="6" l="1"/>
  <c r="Z438" i="6"/>
  <c r="AI429" i="4"/>
  <c r="AH430" i="4"/>
  <c r="BF398" i="2"/>
  <c r="BG398" i="2" s="1"/>
  <c r="BE399" i="2"/>
  <c r="X440" i="6" l="1"/>
  <c r="Z439" i="6"/>
  <c r="AI430" i="4"/>
  <c r="AH431" i="4"/>
  <c r="BF399" i="2"/>
  <c r="BG399" i="2" s="1"/>
  <c r="BE400" i="2"/>
  <c r="X441" i="6" l="1"/>
  <c r="Z440" i="6"/>
  <c r="AH432" i="4"/>
  <c r="AI431" i="4"/>
  <c r="BE401" i="2"/>
  <c r="BF400" i="2"/>
  <c r="BG400" i="2" s="1"/>
  <c r="X442" i="6" l="1"/>
  <c r="Z441" i="6"/>
  <c r="AI432" i="4"/>
  <c r="AH433" i="4"/>
  <c r="BF401" i="2"/>
  <c r="BG401" i="2" s="1"/>
  <c r="BE402" i="2"/>
  <c r="X443" i="6" l="1"/>
  <c r="Z442" i="6"/>
  <c r="AH434" i="4"/>
  <c r="AI433" i="4"/>
  <c r="BF402" i="2"/>
  <c r="BG402" i="2" s="1"/>
  <c r="BE403" i="2"/>
  <c r="X444" i="6" l="1"/>
  <c r="Z443" i="6"/>
  <c r="AI434" i="4"/>
  <c r="AH435" i="4"/>
  <c r="BF403" i="2"/>
  <c r="BG403" i="2" s="1"/>
  <c r="BE404" i="2"/>
  <c r="X445" i="6" l="1"/>
  <c r="Z444" i="6"/>
  <c r="AH436" i="4"/>
  <c r="AI435" i="4"/>
  <c r="BF404" i="2"/>
  <c r="BG404" i="2" s="1"/>
  <c r="BE405" i="2"/>
  <c r="X446" i="6" l="1"/>
  <c r="Z445" i="6"/>
  <c r="AH437" i="4"/>
  <c r="AI436" i="4"/>
  <c r="BE406" i="2"/>
  <c r="BF405" i="2"/>
  <c r="BG405" i="2" s="1"/>
  <c r="X447" i="6" l="1"/>
  <c r="Z446" i="6"/>
  <c r="AH438" i="4"/>
  <c r="AI437" i="4"/>
  <c r="BF406" i="2"/>
  <c r="BG406" i="2" s="1"/>
  <c r="BE407" i="2"/>
  <c r="X448" i="6" l="1"/>
  <c r="Z447" i="6"/>
  <c r="AI438" i="4"/>
  <c r="AH439" i="4"/>
  <c r="BE408" i="2"/>
  <c r="BF407" i="2"/>
  <c r="BG407" i="2" s="1"/>
  <c r="X449" i="6" l="1"/>
  <c r="Z448" i="6"/>
  <c r="AI439" i="4"/>
  <c r="AH440" i="4"/>
  <c r="BE409" i="2"/>
  <c r="BF408" i="2"/>
  <c r="BG408" i="2" s="1"/>
  <c r="X450" i="6" l="1"/>
  <c r="Z449" i="6"/>
  <c r="AH441" i="4"/>
  <c r="AI440" i="4"/>
  <c r="BF409" i="2"/>
  <c r="BG409" i="2" s="1"/>
  <c r="BE410" i="2"/>
  <c r="X451" i="6" l="1"/>
  <c r="Z450" i="6"/>
  <c r="AH442" i="4"/>
  <c r="AI441" i="4"/>
  <c r="BE411" i="2"/>
  <c r="BF410" i="2"/>
  <c r="BG410" i="2" s="1"/>
  <c r="X452" i="6" l="1"/>
  <c r="Z451" i="6"/>
  <c r="AH443" i="4"/>
  <c r="AI442" i="4"/>
  <c r="BE412" i="2"/>
  <c r="BF411" i="2"/>
  <c r="BG411" i="2" s="1"/>
  <c r="X453" i="6" l="1"/>
  <c r="Z452" i="6"/>
  <c r="AI443" i="4"/>
  <c r="AH444" i="4"/>
  <c r="BE413" i="2"/>
  <c r="BF412" i="2"/>
  <c r="BG412" i="2" s="1"/>
  <c r="X454" i="6" l="1"/>
  <c r="Z453" i="6"/>
  <c r="AI444" i="4"/>
  <c r="AH445" i="4"/>
  <c r="BE414" i="2"/>
  <c r="BF413" i="2"/>
  <c r="BG413" i="2" s="1"/>
  <c r="X455" i="6" l="1"/>
  <c r="Z454" i="6"/>
  <c r="AI445" i="4"/>
  <c r="AH446" i="4"/>
  <c r="BF414" i="2"/>
  <c r="BG414" i="2" s="1"/>
  <c r="BE415" i="2"/>
  <c r="X456" i="6" l="1"/>
  <c r="Z455" i="6"/>
  <c r="AH447" i="4"/>
  <c r="AI446" i="4"/>
  <c r="BE416" i="2"/>
  <c r="BF415" i="2"/>
  <c r="BG415" i="2" s="1"/>
  <c r="X457" i="6" l="1"/>
  <c r="Z456" i="6"/>
  <c r="AH448" i="4"/>
  <c r="AI447" i="4"/>
  <c r="BF416" i="2"/>
  <c r="BG416" i="2" s="1"/>
  <c r="BE417" i="2"/>
  <c r="X458" i="6" l="1"/>
  <c r="Z457" i="6"/>
  <c r="AI448" i="4"/>
  <c r="AH449" i="4"/>
  <c r="BE418" i="2"/>
  <c r="BF417" i="2"/>
  <c r="BG417" i="2" s="1"/>
  <c r="X459" i="6" l="1"/>
  <c r="Z458" i="6"/>
  <c r="AH450" i="4"/>
  <c r="AI449" i="4"/>
  <c r="BF418" i="2"/>
  <c r="BG418" i="2" s="1"/>
  <c r="BE419" i="2"/>
  <c r="X460" i="6" l="1"/>
  <c r="Z459" i="6"/>
  <c r="AH451" i="4"/>
  <c r="AI450" i="4"/>
  <c r="BE420" i="2"/>
  <c r="BF419" i="2"/>
  <c r="BG419" i="2" s="1"/>
  <c r="X461" i="6" l="1"/>
  <c r="Z460" i="6"/>
  <c r="AH452" i="4"/>
  <c r="AI451" i="4"/>
  <c r="BE421" i="2"/>
  <c r="BF420" i="2"/>
  <c r="BG420" i="2" s="1"/>
  <c r="X462" i="6" l="1"/>
  <c r="Z461" i="6"/>
  <c r="AH453" i="4"/>
  <c r="AI452" i="4"/>
  <c r="BF421" i="2"/>
  <c r="BG421" i="2" s="1"/>
  <c r="BE422" i="2"/>
  <c r="X463" i="6" l="1"/>
  <c r="Z462" i="6"/>
  <c r="AI453" i="4"/>
  <c r="AH454" i="4"/>
  <c r="BE423" i="2"/>
  <c r="BF422" i="2"/>
  <c r="BG422" i="2" s="1"/>
  <c r="X464" i="6" l="1"/>
  <c r="Z463" i="6"/>
  <c r="AH455" i="4"/>
  <c r="AI454" i="4"/>
  <c r="BE424" i="2"/>
  <c r="BF423" i="2"/>
  <c r="BG423" i="2" s="1"/>
  <c r="X465" i="6" l="1"/>
  <c r="Z464" i="6"/>
  <c r="AH456" i="4"/>
  <c r="AI455" i="4"/>
  <c r="BE425" i="2"/>
  <c r="BF424" i="2"/>
  <c r="BG424" i="2" s="1"/>
  <c r="X466" i="6" l="1"/>
  <c r="Z465" i="6"/>
  <c r="AH457" i="4"/>
  <c r="AI456" i="4"/>
  <c r="BE426" i="2"/>
  <c r="BF425" i="2"/>
  <c r="BG425" i="2" s="1"/>
  <c r="X467" i="6" l="1"/>
  <c r="Z466" i="6"/>
  <c r="AH458" i="4"/>
  <c r="AI457" i="4"/>
  <c r="BE427" i="2"/>
  <c r="BF426" i="2"/>
  <c r="BG426" i="2" s="1"/>
  <c r="X468" i="6" l="1"/>
  <c r="Z467" i="6"/>
  <c r="AH459" i="4"/>
  <c r="AI458" i="4"/>
  <c r="BE428" i="2"/>
  <c r="BF427" i="2"/>
  <c r="BG427" i="2" s="1"/>
  <c r="X469" i="6" l="1"/>
  <c r="Z468" i="6"/>
  <c r="AH460" i="4"/>
  <c r="AI459" i="4"/>
  <c r="BE429" i="2"/>
  <c r="BF428" i="2"/>
  <c r="BG428" i="2" s="1"/>
  <c r="X470" i="6" l="1"/>
  <c r="Z469" i="6"/>
  <c r="AI460" i="4"/>
  <c r="AH461" i="4"/>
  <c r="BF429" i="2"/>
  <c r="BG429" i="2" s="1"/>
  <c r="BE430" i="2"/>
  <c r="X471" i="6" l="1"/>
  <c r="Z470" i="6"/>
  <c r="AI461" i="4"/>
  <c r="AH462" i="4"/>
  <c r="BE431" i="2"/>
  <c r="BF430" i="2"/>
  <c r="BG430" i="2" s="1"/>
  <c r="X472" i="6" l="1"/>
  <c r="Z471" i="6"/>
  <c r="AH463" i="4"/>
  <c r="AI462" i="4"/>
  <c r="BE432" i="2"/>
  <c r="BF431" i="2"/>
  <c r="BG431" i="2" s="1"/>
  <c r="X473" i="6" l="1"/>
  <c r="Z472" i="6"/>
  <c r="AI463" i="4"/>
  <c r="AH464" i="4"/>
  <c r="BE433" i="2"/>
  <c r="BF432" i="2"/>
  <c r="BG432" i="2" s="1"/>
  <c r="X474" i="6" l="1"/>
  <c r="Z473" i="6"/>
  <c r="AH465" i="4"/>
  <c r="AI464" i="4"/>
  <c r="BE434" i="2"/>
  <c r="BF433" i="2"/>
  <c r="BG433" i="2" s="1"/>
  <c r="X475" i="6" l="1"/>
  <c r="Z474" i="6"/>
  <c r="AI465" i="4"/>
  <c r="AH466" i="4"/>
  <c r="BF434" i="2"/>
  <c r="BG434" i="2" s="1"/>
  <c r="BE435" i="2"/>
  <c r="X476" i="6" l="1"/>
  <c r="Z475" i="6"/>
  <c r="AH467" i="4"/>
  <c r="AI466" i="4"/>
  <c r="BF435" i="2"/>
  <c r="BG435" i="2" s="1"/>
  <c r="BE436" i="2"/>
  <c r="X477" i="6" l="1"/>
  <c r="Z476" i="6"/>
  <c r="AH468" i="4"/>
  <c r="AI467" i="4"/>
  <c r="BE437" i="2"/>
  <c r="BF436" i="2"/>
  <c r="BG436" i="2" s="1"/>
  <c r="X478" i="6" l="1"/>
  <c r="Z477" i="6"/>
  <c r="AI468" i="4"/>
  <c r="AH469" i="4"/>
  <c r="BF437" i="2"/>
  <c r="BG437" i="2" s="1"/>
  <c r="BE438" i="2"/>
  <c r="X479" i="6" l="1"/>
  <c r="Z478" i="6"/>
  <c r="AI469" i="4"/>
  <c r="AH470" i="4"/>
  <c r="BE439" i="2"/>
  <c r="BF438" i="2"/>
  <c r="BG438" i="2" s="1"/>
  <c r="X480" i="6" l="1"/>
  <c r="Z479" i="6"/>
  <c r="AI470" i="4"/>
  <c r="AH471" i="4"/>
  <c r="BF439" i="2"/>
  <c r="BG439" i="2" s="1"/>
  <c r="BE440" i="2"/>
  <c r="X481" i="6" l="1"/>
  <c r="Z480" i="6"/>
  <c r="AI471" i="4"/>
  <c r="AH472" i="4"/>
  <c r="BF440" i="2"/>
  <c r="BG440" i="2" s="1"/>
  <c r="BE441" i="2"/>
  <c r="X482" i="6" l="1"/>
  <c r="Z481" i="6"/>
  <c r="AH473" i="4"/>
  <c r="AI472" i="4"/>
  <c r="BE442" i="2"/>
  <c r="BF441" i="2"/>
  <c r="BG441" i="2" s="1"/>
  <c r="X483" i="6" l="1"/>
  <c r="Z482" i="6"/>
  <c r="AH474" i="4"/>
  <c r="AI473" i="4"/>
  <c r="BF442" i="2"/>
  <c r="BG442" i="2" s="1"/>
  <c r="BE443" i="2"/>
  <c r="X484" i="6" l="1"/>
  <c r="Z483" i="6"/>
  <c r="AI474" i="4"/>
  <c r="AH475" i="4"/>
  <c r="BF443" i="2"/>
  <c r="BG443" i="2" s="1"/>
  <c r="BE444" i="2"/>
  <c r="X485" i="6" l="1"/>
  <c r="Z484" i="6"/>
  <c r="AI475" i="4"/>
  <c r="AH476" i="4"/>
  <c r="BE445" i="2"/>
  <c r="BF444" i="2"/>
  <c r="BG444" i="2" s="1"/>
  <c r="X486" i="6" l="1"/>
  <c r="Z485" i="6"/>
  <c r="AH477" i="4"/>
  <c r="AI476" i="4"/>
  <c r="BF445" i="2"/>
  <c r="BG445" i="2" s="1"/>
  <c r="BE446" i="2"/>
  <c r="X487" i="6" l="1"/>
  <c r="Z486" i="6"/>
  <c r="AH478" i="4"/>
  <c r="AI477" i="4"/>
  <c r="BF446" i="2"/>
  <c r="BG446" i="2" s="1"/>
  <c r="BE447" i="2"/>
  <c r="X488" i="6" l="1"/>
  <c r="Z487" i="6"/>
  <c r="AI478" i="4"/>
  <c r="AH479" i="4"/>
  <c r="BF447" i="2"/>
  <c r="BG447" i="2" s="1"/>
  <c r="BE448" i="2"/>
  <c r="X489" i="6" l="1"/>
  <c r="Z488" i="6"/>
  <c r="AH480" i="4"/>
  <c r="AI479" i="4"/>
  <c r="BF448" i="2"/>
  <c r="BG448" i="2" s="1"/>
  <c r="BE449" i="2"/>
  <c r="X490" i="6" l="1"/>
  <c r="Z489" i="6"/>
  <c r="AH481" i="4"/>
  <c r="AI480" i="4"/>
  <c r="BE450" i="2"/>
  <c r="BF449" i="2"/>
  <c r="BG449" i="2" s="1"/>
  <c r="X491" i="6" l="1"/>
  <c r="Z490" i="6"/>
  <c r="AH482" i="4"/>
  <c r="AI481" i="4"/>
  <c r="BE451" i="2"/>
  <c r="BF450" i="2"/>
  <c r="BG450" i="2" s="1"/>
  <c r="X492" i="6" l="1"/>
  <c r="Z491" i="6"/>
  <c r="AI482" i="4"/>
  <c r="AH483" i="4"/>
  <c r="BF451" i="2"/>
  <c r="BG451" i="2" s="1"/>
  <c r="BE452" i="2"/>
  <c r="X493" i="6" l="1"/>
  <c r="Z492" i="6"/>
  <c r="AH484" i="4"/>
  <c r="AI483" i="4"/>
  <c r="BF452" i="2"/>
  <c r="BG452" i="2" s="1"/>
  <c r="BE453" i="2"/>
  <c r="X494" i="6" l="1"/>
  <c r="Z493" i="6"/>
  <c r="AH485" i="4"/>
  <c r="AI484" i="4"/>
  <c r="BE454" i="2"/>
  <c r="BF453" i="2"/>
  <c r="BG453" i="2" s="1"/>
  <c r="X495" i="6" l="1"/>
  <c r="Z494" i="6"/>
  <c r="AH486" i="4"/>
  <c r="AI485" i="4"/>
  <c r="BF454" i="2"/>
  <c r="BG454" i="2" s="1"/>
  <c r="BE455" i="2"/>
  <c r="X496" i="6" l="1"/>
  <c r="Z495" i="6"/>
  <c r="AI486" i="4"/>
  <c r="AH487" i="4"/>
  <c r="BF455" i="2"/>
  <c r="BG455" i="2" s="1"/>
  <c r="BE456" i="2"/>
  <c r="X497" i="6" l="1"/>
  <c r="Z496" i="6"/>
  <c r="AI487" i="4"/>
  <c r="AH488" i="4"/>
  <c r="BF456" i="2"/>
  <c r="BG456" i="2" s="1"/>
  <c r="BE457" i="2"/>
  <c r="X498" i="6" l="1"/>
  <c r="Z497" i="6"/>
  <c r="AI488" i="4"/>
  <c r="AH489" i="4"/>
  <c r="BE458" i="2"/>
  <c r="BF457" i="2"/>
  <c r="BG457" i="2" s="1"/>
  <c r="X499" i="6" l="1"/>
  <c r="Z498" i="6"/>
  <c r="AI489" i="4"/>
  <c r="AH490" i="4"/>
  <c r="BF458" i="2"/>
  <c r="BG458" i="2" s="1"/>
  <c r="BE459" i="2"/>
  <c r="X500" i="6" l="1"/>
  <c r="Z499" i="6"/>
  <c r="AI490" i="4"/>
  <c r="AH491" i="4"/>
  <c r="BE460" i="2"/>
  <c r="BF459" i="2"/>
  <c r="BG459" i="2" s="1"/>
  <c r="X501" i="6" l="1"/>
  <c r="Z500" i="6"/>
  <c r="AH492" i="4"/>
  <c r="AI491" i="4"/>
  <c r="BE461" i="2"/>
  <c r="BF460" i="2"/>
  <c r="BG460" i="2" s="1"/>
  <c r="X502" i="6" l="1"/>
  <c r="Z501" i="6"/>
  <c r="AH493" i="4"/>
  <c r="AI492" i="4"/>
  <c r="BF461" i="2"/>
  <c r="BG461" i="2" s="1"/>
  <c r="BE462" i="2"/>
  <c r="X503" i="6" l="1"/>
  <c r="Z502" i="6"/>
  <c r="AI493" i="4"/>
  <c r="AH494" i="4"/>
  <c r="BF462" i="2"/>
  <c r="BG462" i="2" s="1"/>
  <c r="BE463" i="2"/>
  <c r="X504" i="6" l="1"/>
  <c r="Z503" i="6"/>
  <c r="AH495" i="4"/>
  <c r="AI494" i="4"/>
  <c r="BF463" i="2"/>
  <c r="BG463" i="2" s="1"/>
  <c r="BE464" i="2"/>
  <c r="X505" i="6" l="1"/>
  <c r="Z504" i="6"/>
  <c r="AH496" i="4"/>
  <c r="AI495" i="4"/>
  <c r="BF464" i="2"/>
  <c r="BG464" i="2" s="1"/>
  <c r="BE465" i="2"/>
  <c r="X506" i="6" l="1"/>
  <c r="Z505" i="6"/>
  <c r="AH497" i="4"/>
  <c r="AI496" i="4"/>
  <c r="BF465" i="2"/>
  <c r="BG465" i="2" s="1"/>
  <c r="BE466" i="2"/>
  <c r="X507" i="6" l="1"/>
  <c r="Z506" i="6"/>
  <c r="AI497" i="4"/>
  <c r="AH498" i="4"/>
  <c r="BE467" i="2"/>
  <c r="BF466" i="2"/>
  <c r="BG466" i="2" s="1"/>
  <c r="X508" i="6" l="1"/>
  <c r="Z507" i="6"/>
  <c r="AH499" i="4"/>
  <c r="AI498" i="4"/>
  <c r="BF467" i="2"/>
  <c r="BG467" i="2" s="1"/>
  <c r="BE468" i="2"/>
  <c r="X509" i="6" l="1"/>
  <c r="Z508" i="6"/>
  <c r="AH500" i="4"/>
  <c r="AI499" i="4"/>
  <c r="BE469" i="2"/>
  <c r="BF468" i="2"/>
  <c r="BG468" i="2" s="1"/>
  <c r="X510" i="6" l="1"/>
  <c r="Z509" i="6"/>
  <c r="AI500" i="4"/>
  <c r="AH501" i="4"/>
  <c r="BF469" i="2"/>
  <c r="BG469" i="2" s="1"/>
  <c r="BE470" i="2"/>
  <c r="X511" i="6" l="1"/>
  <c r="Z510" i="6"/>
  <c r="AI501" i="4"/>
  <c r="AH502" i="4"/>
  <c r="BE471" i="2"/>
  <c r="BF470" i="2"/>
  <c r="BG470" i="2" s="1"/>
  <c r="X512" i="6" l="1"/>
  <c r="Z511" i="6"/>
  <c r="AH503" i="4"/>
  <c r="AI502" i="4"/>
  <c r="BE472" i="2"/>
  <c r="BF471" i="2"/>
  <c r="BG471" i="2" s="1"/>
  <c r="X513" i="6" l="1"/>
  <c r="Z512" i="6"/>
  <c r="AH504" i="4"/>
  <c r="AI503" i="4"/>
  <c r="BF472" i="2"/>
  <c r="BG472" i="2" s="1"/>
  <c r="BE473" i="2"/>
  <c r="X514" i="6" l="1"/>
  <c r="Z513" i="6"/>
  <c r="AI504" i="4"/>
  <c r="AH505" i="4"/>
  <c r="BF473" i="2"/>
  <c r="BG473" i="2" s="1"/>
  <c r="BE474" i="2"/>
  <c r="X515" i="6" l="1"/>
  <c r="Z514" i="6"/>
  <c r="AI505" i="4"/>
  <c r="AH506" i="4"/>
  <c r="BE475" i="2"/>
  <c r="BF474" i="2"/>
  <c r="BG474" i="2" s="1"/>
  <c r="X516" i="6" l="1"/>
  <c r="Z515" i="6"/>
  <c r="AH507" i="4"/>
  <c r="AI506" i="4"/>
  <c r="BE476" i="2"/>
  <c r="BF475" i="2"/>
  <c r="BG475" i="2" s="1"/>
  <c r="X517" i="6" l="1"/>
  <c r="Z516" i="6"/>
  <c r="AH508" i="4"/>
  <c r="AI507" i="4"/>
  <c r="BF476" i="2"/>
  <c r="BG476" i="2" s="1"/>
  <c r="BE477" i="2"/>
  <c r="X518" i="6" l="1"/>
  <c r="Z517" i="6"/>
  <c r="AI508" i="4"/>
  <c r="AH509" i="4"/>
  <c r="BE478" i="2"/>
  <c r="BF477" i="2"/>
  <c r="BG477" i="2" s="1"/>
  <c r="X519" i="6" l="1"/>
  <c r="Z518" i="6"/>
  <c r="AH510" i="4"/>
  <c r="AI509" i="4"/>
  <c r="BE479" i="2"/>
  <c r="BF478" i="2"/>
  <c r="BG478" i="2" s="1"/>
  <c r="X520" i="6" l="1"/>
  <c r="Z519" i="6"/>
  <c r="AI510" i="4"/>
  <c r="AH511" i="4"/>
  <c r="BE480" i="2"/>
  <c r="BF479" i="2"/>
  <c r="BG479" i="2" s="1"/>
  <c r="X521" i="6" l="1"/>
  <c r="Z520" i="6"/>
  <c r="AH512" i="4"/>
  <c r="AI511" i="4"/>
  <c r="BE481" i="2"/>
  <c r="BF480" i="2"/>
  <c r="BG480" i="2" s="1"/>
  <c r="X522" i="6" l="1"/>
  <c r="Z521" i="6"/>
  <c r="AH513" i="4"/>
  <c r="AI512" i="4"/>
  <c r="BF481" i="2"/>
  <c r="BG481" i="2" s="1"/>
  <c r="BE482" i="2"/>
  <c r="X523" i="6" l="1"/>
  <c r="Z522" i="6"/>
  <c r="AH514" i="4"/>
  <c r="AI513" i="4"/>
  <c r="BE483" i="2"/>
  <c r="BF482" i="2"/>
  <c r="BG482" i="2" s="1"/>
  <c r="X524" i="6" l="1"/>
  <c r="Z523" i="6"/>
  <c r="AH515" i="4"/>
  <c r="AI514" i="4"/>
  <c r="BE484" i="2"/>
  <c r="BF483" i="2"/>
  <c r="BG483" i="2" s="1"/>
  <c r="X525" i="6" l="1"/>
  <c r="Z524" i="6"/>
  <c r="AI515" i="4"/>
  <c r="AH516" i="4"/>
  <c r="BF484" i="2"/>
  <c r="BG484" i="2" s="1"/>
  <c r="BE485" i="2"/>
  <c r="X526" i="6" l="1"/>
  <c r="Z525" i="6"/>
  <c r="AI516" i="4"/>
  <c r="AH517" i="4"/>
  <c r="BF485" i="2"/>
  <c r="BG485" i="2" s="1"/>
  <c r="BE486" i="2"/>
  <c r="X527" i="6" l="1"/>
  <c r="Z526" i="6"/>
  <c r="AH518" i="4"/>
  <c r="AI517" i="4"/>
  <c r="BF486" i="2"/>
  <c r="BG486" i="2" s="1"/>
  <c r="BE487" i="2"/>
  <c r="X528" i="6" l="1"/>
  <c r="Z527" i="6"/>
  <c r="AH519" i="4"/>
  <c r="AI518" i="4"/>
  <c r="BF487" i="2"/>
  <c r="BG487" i="2" s="1"/>
  <c r="BE488" i="2"/>
  <c r="X529" i="6" l="1"/>
  <c r="Z528" i="6"/>
  <c r="AH520" i="4"/>
  <c r="AI519" i="4"/>
  <c r="BF488" i="2"/>
  <c r="BG488" i="2" s="1"/>
  <c r="BE489" i="2"/>
  <c r="X530" i="6" l="1"/>
  <c r="Z529" i="6"/>
  <c r="AI520" i="4"/>
  <c r="AH521" i="4"/>
  <c r="BE490" i="2"/>
  <c r="BF489" i="2"/>
  <c r="BG489" i="2" s="1"/>
  <c r="X531" i="6" l="1"/>
  <c r="Z530" i="6"/>
  <c r="AH522" i="4"/>
  <c r="AI521" i="4"/>
  <c r="BF490" i="2"/>
  <c r="BG490" i="2" s="1"/>
  <c r="BE491" i="2"/>
  <c r="X532" i="6" l="1"/>
  <c r="Z531" i="6"/>
  <c r="AI522" i="4"/>
  <c r="AH523" i="4"/>
  <c r="BE492" i="2"/>
  <c r="BF491" i="2"/>
  <c r="BG491" i="2" s="1"/>
  <c r="X533" i="6" l="1"/>
  <c r="Z532" i="6"/>
  <c r="AI523" i="4"/>
  <c r="AH524" i="4"/>
  <c r="BE493" i="2"/>
  <c r="BF492" i="2"/>
  <c r="BG492" i="2" s="1"/>
  <c r="X534" i="6" l="1"/>
  <c r="Z533" i="6"/>
  <c r="AH525" i="4"/>
  <c r="AI524" i="4"/>
  <c r="BF493" i="2"/>
  <c r="BG493" i="2" s="1"/>
  <c r="BE494" i="2"/>
  <c r="X535" i="6" l="1"/>
  <c r="Z534" i="6"/>
  <c r="AH526" i="4"/>
  <c r="AI525" i="4"/>
  <c r="BE495" i="2"/>
  <c r="BF494" i="2"/>
  <c r="BG494" i="2" s="1"/>
  <c r="X536" i="6" l="1"/>
  <c r="Z535" i="6"/>
  <c r="AH527" i="4"/>
  <c r="AI526" i="4"/>
  <c r="BF495" i="2"/>
  <c r="BG495" i="2" s="1"/>
  <c r="BE496" i="2"/>
  <c r="X537" i="6" l="1"/>
  <c r="Z536" i="6"/>
  <c r="AI527" i="4"/>
  <c r="AH528" i="4"/>
  <c r="BE497" i="2"/>
  <c r="BF496" i="2"/>
  <c r="BG496" i="2" s="1"/>
  <c r="X538" i="6" l="1"/>
  <c r="Z537" i="6"/>
  <c r="AI528" i="4"/>
  <c r="AH529" i="4"/>
  <c r="BF497" i="2"/>
  <c r="BG497" i="2" s="1"/>
  <c r="BE498" i="2"/>
  <c r="X539" i="6" l="1"/>
  <c r="Z538" i="6"/>
  <c r="AI529" i="4"/>
  <c r="AH530" i="4"/>
  <c r="BF498" i="2"/>
  <c r="BG498" i="2" s="1"/>
  <c r="BE499" i="2"/>
  <c r="X540" i="6" l="1"/>
  <c r="Z539" i="6"/>
  <c r="AI530" i="4"/>
  <c r="AH531" i="4"/>
  <c r="BE500" i="2"/>
  <c r="BF499" i="2"/>
  <c r="BG499" i="2" s="1"/>
  <c r="X541" i="6" l="1"/>
  <c r="Z540" i="6"/>
  <c r="AI531" i="4"/>
  <c r="AH532" i="4"/>
  <c r="BE501" i="2"/>
  <c r="BF500" i="2"/>
  <c r="BG500" i="2" s="1"/>
  <c r="X542" i="6" l="1"/>
  <c r="Z541" i="6"/>
  <c r="AH533" i="4"/>
  <c r="AI532" i="4"/>
  <c r="BF501" i="2"/>
  <c r="BG501" i="2" s="1"/>
  <c r="BE502" i="2"/>
  <c r="X543" i="6" l="1"/>
  <c r="Z542" i="6"/>
  <c r="AH534" i="4"/>
  <c r="AI533" i="4"/>
  <c r="BF502" i="2"/>
  <c r="BG502" i="2" s="1"/>
  <c r="BE503" i="2"/>
  <c r="X544" i="6" l="1"/>
  <c r="Z543" i="6"/>
  <c r="AH535" i="4"/>
  <c r="AI534" i="4"/>
  <c r="BE504" i="2"/>
  <c r="BF503" i="2"/>
  <c r="BG503" i="2" s="1"/>
  <c r="X545" i="6" l="1"/>
  <c r="Z544" i="6"/>
  <c r="AH536" i="4"/>
  <c r="AI535" i="4"/>
  <c r="BE505" i="2"/>
  <c r="BF504" i="2"/>
  <c r="BG504" i="2" s="1"/>
  <c r="X546" i="6" l="1"/>
  <c r="Z545" i="6"/>
  <c r="AI536" i="4"/>
  <c r="AH537" i="4"/>
  <c r="BF505" i="2"/>
  <c r="BG505" i="2" s="1"/>
  <c r="BE506" i="2"/>
  <c r="X547" i="6" l="1"/>
  <c r="Z546" i="6"/>
  <c r="AI537" i="4"/>
  <c r="AH538" i="4"/>
  <c r="BF506" i="2"/>
  <c r="BG506" i="2" s="1"/>
  <c r="BE507" i="2"/>
  <c r="X548" i="6" l="1"/>
  <c r="Z547" i="6"/>
  <c r="AH539" i="4"/>
  <c r="AI538" i="4"/>
  <c r="BF507" i="2"/>
  <c r="BG507" i="2" s="1"/>
  <c r="BE508" i="2"/>
  <c r="X549" i="6" l="1"/>
  <c r="Z548" i="6"/>
  <c r="AI539" i="4"/>
  <c r="AH540" i="4"/>
  <c r="BE509" i="2"/>
  <c r="BF508" i="2"/>
  <c r="BG508" i="2" s="1"/>
  <c r="X550" i="6" l="1"/>
  <c r="Z549" i="6"/>
  <c r="AI540" i="4"/>
  <c r="AH541" i="4"/>
  <c r="BE510" i="2"/>
  <c r="BF509" i="2"/>
  <c r="BG509" i="2" s="1"/>
  <c r="X551" i="6" l="1"/>
  <c r="Z550" i="6"/>
  <c r="AH542" i="4"/>
  <c r="AI541" i="4"/>
  <c r="BF510" i="2"/>
  <c r="BG510" i="2" s="1"/>
  <c r="BE511" i="2"/>
  <c r="X552" i="6" l="1"/>
  <c r="Z551" i="6"/>
  <c r="AH543" i="4"/>
  <c r="AI542" i="4"/>
  <c r="BE512" i="2"/>
  <c r="BF511" i="2"/>
  <c r="BG511" i="2" s="1"/>
  <c r="X553" i="6" l="1"/>
  <c r="Z552" i="6"/>
  <c r="AH544" i="4"/>
  <c r="AI543" i="4"/>
  <c r="BE513" i="2"/>
  <c r="BF512" i="2"/>
  <c r="BG512" i="2" s="1"/>
  <c r="X554" i="6" l="1"/>
  <c r="Z553" i="6"/>
  <c r="AI544" i="4"/>
  <c r="AH545" i="4"/>
  <c r="BF513" i="2"/>
  <c r="BG513" i="2" s="1"/>
  <c r="BE514" i="2"/>
  <c r="X555" i="6" l="1"/>
  <c r="Z554" i="6"/>
  <c r="AI545" i="4"/>
  <c r="AH546" i="4"/>
  <c r="BE515" i="2"/>
  <c r="BF514" i="2"/>
  <c r="BG514" i="2" s="1"/>
  <c r="X556" i="6" l="1"/>
  <c r="Z555" i="6"/>
  <c r="AH547" i="4"/>
  <c r="AI546" i="4"/>
  <c r="BF515" i="2"/>
  <c r="BG515" i="2" s="1"/>
  <c r="BE516" i="2"/>
  <c r="X557" i="6" l="1"/>
  <c r="Z556" i="6"/>
  <c r="AH548" i="4"/>
  <c r="AI547" i="4"/>
  <c r="BE517" i="2"/>
  <c r="BF516" i="2"/>
  <c r="BG516" i="2" s="1"/>
  <c r="X558" i="6" l="1"/>
  <c r="Z557" i="6"/>
  <c r="AI548" i="4"/>
  <c r="AH549" i="4"/>
  <c r="BF517" i="2"/>
  <c r="BG517" i="2" s="1"/>
  <c r="BE518" i="2"/>
  <c r="X559" i="6" l="1"/>
  <c r="Z558" i="6"/>
  <c r="AI549" i="4"/>
  <c r="AH550" i="4"/>
  <c r="BF518" i="2"/>
  <c r="BG518" i="2" s="1"/>
  <c r="BE519" i="2"/>
  <c r="X560" i="6" l="1"/>
  <c r="Z559" i="6"/>
  <c r="AH551" i="4"/>
  <c r="AI550" i="4"/>
  <c r="BE520" i="2"/>
  <c r="BF519" i="2"/>
  <c r="BG519" i="2" s="1"/>
  <c r="X561" i="6" l="1"/>
  <c r="Z560" i="6"/>
  <c r="AH552" i="4"/>
  <c r="AI551" i="4"/>
  <c r="BE521" i="2"/>
  <c r="BF520" i="2"/>
  <c r="BG520" i="2" s="1"/>
  <c r="X562" i="6" l="1"/>
  <c r="Z561" i="6"/>
  <c r="AI552" i="4"/>
  <c r="AH553" i="4"/>
  <c r="BE522" i="2"/>
  <c r="BF521" i="2"/>
  <c r="BG521" i="2" s="1"/>
  <c r="X563" i="6" l="1"/>
  <c r="Z562" i="6"/>
  <c r="AH554" i="4"/>
  <c r="AI553" i="4"/>
  <c r="BF522" i="2"/>
  <c r="BG522" i="2" s="1"/>
  <c r="BE523" i="2"/>
  <c r="X564" i="6" l="1"/>
  <c r="Z563" i="6"/>
  <c r="AH555" i="4"/>
  <c r="AI554" i="4"/>
  <c r="BE524" i="2"/>
  <c r="BF523" i="2"/>
  <c r="BG523" i="2" s="1"/>
  <c r="X565" i="6" l="1"/>
  <c r="Z564" i="6"/>
  <c r="AH556" i="4"/>
  <c r="AI555" i="4"/>
  <c r="BF524" i="2"/>
  <c r="BG524" i="2" s="1"/>
  <c r="BE525" i="2"/>
  <c r="X566" i="6" l="1"/>
  <c r="Z565" i="6"/>
  <c r="AI556" i="4"/>
  <c r="AH557" i="4"/>
  <c r="BF525" i="2"/>
  <c r="BG525" i="2" s="1"/>
  <c r="BE526" i="2"/>
  <c r="X567" i="6" l="1"/>
  <c r="Z567" i="6" s="1"/>
  <c r="Z566" i="6"/>
  <c r="AH558" i="4"/>
  <c r="AI557" i="4"/>
  <c r="BF526" i="2"/>
  <c r="BG526" i="2" s="1"/>
  <c r="BE527" i="2"/>
  <c r="AI558" i="4" l="1"/>
  <c r="AH559" i="4"/>
  <c r="BF527" i="2"/>
  <c r="BG527" i="2" s="1"/>
  <c r="BE528" i="2"/>
  <c r="AI559" i="4" l="1"/>
  <c r="AH560" i="4"/>
  <c r="BF528" i="2"/>
  <c r="BG528" i="2" s="1"/>
  <c r="BE529" i="2"/>
  <c r="AI560" i="4" l="1"/>
  <c r="AH561" i="4"/>
  <c r="BF529" i="2"/>
  <c r="BG529" i="2" s="1"/>
  <c r="BE530" i="2"/>
  <c r="AH562" i="4" l="1"/>
  <c r="AI561" i="4"/>
  <c r="BF530" i="2"/>
  <c r="BG530" i="2" s="1"/>
  <c r="BE531" i="2"/>
  <c r="AI562" i="4" l="1"/>
  <c r="AH563" i="4"/>
  <c r="BE532" i="2"/>
  <c r="BF531" i="2"/>
  <c r="BG531" i="2" s="1"/>
  <c r="AI563" i="4" l="1"/>
  <c r="AH564" i="4"/>
  <c r="BF532" i="2"/>
  <c r="BG532" i="2" s="1"/>
  <c r="BE533" i="2"/>
  <c r="AH565" i="4" l="1"/>
  <c r="AI564" i="4"/>
  <c r="BE534" i="2"/>
  <c r="BF533" i="2"/>
  <c r="BG533" i="2" s="1"/>
  <c r="AI565" i="4" l="1"/>
  <c r="AH566" i="4"/>
  <c r="BE535" i="2"/>
  <c r="BF534" i="2"/>
  <c r="BG534" i="2" s="1"/>
  <c r="AH567" i="4" l="1"/>
  <c r="AI566" i="4"/>
  <c r="BE536" i="2"/>
  <c r="BF535" i="2"/>
  <c r="BG535" i="2" s="1"/>
  <c r="AI567" i="4" l="1"/>
  <c r="AH568" i="4"/>
  <c r="BF536" i="2"/>
  <c r="BG536" i="2" s="1"/>
  <c r="BE537" i="2"/>
  <c r="AI568" i="4" l="1"/>
  <c r="AH569" i="4"/>
  <c r="BF537" i="2"/>
  <c r="BG537" i="2" s="1"/>
  <c r="BE538" i="2"/>
  <c r="AI569" i="4" l="1"/>
  <c r="AH570" i="4"/>
  <c r="BE539" i="2"/>
  <c r="BF538" i="2"/>
  <c r="BG538" i="2" s="1"/>
  <c r="AH571" i="4" l="1"/>
  <c r="AI570" i="4"/>
  <c r="BF539" i="2"/>
  <c r="BG539" i="2" s="1"/>
  <c r="BE540" i="2"/>
  <c r="AH572" i="4" l="1"/>
  <c r="AI571" i="4"/>
  <c r="BF540" i="2"/>
  <c r="BG540" i="2" s="1"/>
  <c r="BE541" i="2"/>
  <c r="AI572" i="4" l="1"/>
  <c r="AH573" i="4"/>
  <c r="BE542" i="2"/>
  <c r="BF541" i="2"/>
  <c r="BG541" i="2" s="1"/>
  <c r="AH574" i="4" l="1"/>
  <c r="AI573" i="4"/>
  <c r="BF542" i="2"/>
  <c r="BG542" i="2" s="1"/>
  <c r="BE543" i="2"/>
  <c r="AI574" i="4" l="1"/>
  <c r="AH575" i="4"/>
  <c r="BF543" i="2"/>
  <c r="BG543" i="2" s="1"/>
  <c r="BE544" i="2"/>
  <c r="AH576" i="4" l="1"/>
  <c r="AI575" i="4"/>
  <c r="BF544" i="2"/>
  <c r="BG544" i="2" s="1"/>
  <c r="BE545" i="2"/>
  <c r="AH577" i="4" l="1"/>
  <c r="AI576" i="4"/>
  <c r="BF545" i="2"/>
  <c r="BG545" i="2" s="1"/>
  <c r="BE546" i="2"/>
  <c r="AI577" i="4" l="1"/>
  <c r="AH578" i="4"/>
  <c r="BE547" i="2"/>
  <c r="BF546" i="2"/>
  <c r="BG546" i="2" s="1"/>
  <c r="AI578" i="4" l="1"/>
  <c r="AH579" i="4"/>
  <c r="BF547" i="2"/>
  <c r="BG547" i="2" s="1"/>
  <c r="BE548" i="2"/>
  <c r="AH580" i="4" l="1"/>
  <c r="AI579" i="4"/>
  <c r="BF548" i="2"/>
  <c r="BG548" i="2" s="1"/>
  <c r="BE549" i="2"/>
  <c r="AH581" i="4" l="1"/>
  <c r="AI580" i="4"/>
  <c r="BE550" i="2"/>
  <c r="BF549" i="2"/>
  <c r="BG549" i="2" s="1"/>
  <c r="AH582" i="4" l="1"/>
  <c r="AI581" i="4"/>
  <c r="BE551" i="2"/>
  <c r="BF550" i="2"/>
  <c r="BG550" i="2" s="1"/>
  <c r="AH583" i="4" l="1"/>
  <c r="AI582" i="4"/>
  <c r="BE552" i="2"/>
  <c r="BF551" i="2"/>
  <c r="BG551" i="2" s="1"/>
  <c r="AH584" i="4" l="1"/>
  <c r="AI583" i="4"/>
  <c r="BE553" i="2"/>
  <c r="BF552" i="2"/>
  <c r="BG552" i="2" s="1"/>
  <c r="AI584" i="4" l="1"/>
  <c r="AH585" i="4"/>
  <c r="BF553" i="2"/>
  <c r="BG553" i="2" s="1"/>
  <c r="BE554" i="2"/>
  <c r="AI585" i="4" l="1"/>
  <c r="AH586" i="4"/>
  <c r="BE555" i="2"/>
  <c r="BF554" i="2"/>
  <c r="BG554" i="2" s="1"/>
  <c r="AH587" i="4" l="1"/>
  <c r="AI586" i="4"/>
  <c r="BF555" i="2"/>
  <c r="BG555" i="2" s="1"/>
  <c r="BE556" i="2"/>
  <c r="AI587" i="4" l="1"/>
  <c r="AH588" i="4"/>
  <c r="BF556" i="2"/>
  <c r="BG556" i="2" s="1"/>
  <c r="BE557" i="2"/>
  <c r="AH589" i="4" l="1"/>
  <c r="AI588" i="4"/>
  <c r="BE558" i="2"/>
  <c r="BF557" i="2"/>
  <c r="BG557" i="2" s="1"/>
  <c r="AI589" i="4" l="1"/>
  <c r="AH590" i="4"/>
  <c r="BE559" i="2"/>
  <c r="BF558" i="2"/>
  <c r="BG558" i="2" s="1"/>
  <c r="AI590" i="4" l="1"/>
  <c r="AH591" i="4"/>
  <c r="BF559" i="2"/>
  <c r="BG559" i="2" s="1"/>
  <c r="BE560" i="2"/>
  <c r="AH592" i="4" l="1"/>
  <c r="AI591" i="4"/>
  <c r="BF560" i="2"/>
  <c r="BG560" i="2" s="1"/>
  <c r="BE561" i="2"/>
  <c r="AI592" i="4" l="1"/>
  <c r="AH593" i="4"/>
  <c r="BF561" i="2"/>
  <c r="BG561" i="2" s="1"/>
  <c r="BE562" i="2"/>
  <c r="AH594" i="4" l="1"/>
  <c r="AI593" i="4"/>
  <c r="BF562" i="2"/>
  <c r="BG562" i="2" s="1"/>
  <c r="BE563" i="2"/>
  <c r="AI594" i="4" l="1"/>
  <c r="AH595" i="4"/>
  <c r="BE564" i="2"/>
  <c r="BF563" i="2"/>
  <c r="BG563" i="2" s="1"/>
  <c r="AI595" i="4" l="1"/>
  <c r="AH596" i="4"/>
  <c r="BE565" i="2"/>
  <c r="BF564" i="2"/>
  <c r="BG564" i="2" s="1"/>
  <c r="AI596" i="4" l="1"/>
  <c r="AH597" i="4"/>
  <c r="BF565" i="2"/>
  <c r="BG565" i="2" s="1"/>
  <c r="BE566" i="2"/>
  <c r="AH598" i="4" l="1"/>
  <c r="AI597" i="4"/>
  <c r="BF566" i="2"/>
  <c r="BG566" i="2" s="1"/>
  <c r="BE567" i="2"/>
  <c r="AI598" i="4" l="1"/>
  <c r="AH599" i="4"/>
  <c r="BE568" i="2"/>
  <c r="BF567" i="2"/>
  <c r="BG567" i="2" s="1"/>
  <c r="AH600" i="4" l="1"/>
  <c r="AI599" i="4"/>
  <c r="BE569" i="2"/>
  <c r="BF568" i="2"/>
  <c r="BG568" i="2" s="1"/>
  <c r="AI600" i="4" l="1"/>
  <c r="AH601" i="4"/>
  <c r="BF569" i="2"/>
  <c r="BG569" i="2" s="1"/>
  <c r="BE570" i="2"/>
  <c r="AH602" i="4" l="1"/>
  <c r="AI601" i="4"/>
  <c r="BE571" i="2"/>
  <c r="BF570" i="2"/>
  <c r="BG570" i="2" s="1"/>
  <c r="AI602" i="4" l="1"/>
  <c r="AH603" i="4"/>
  <c r="BE572" i="2"/>
  <c r="BF571" i="2"/>
  <c r="BG571" i="2" s="1"/>
  <c r="AH604" i="4" l="1"/>
  <c r="AI603" i="4"/>
  <c r="BE573" i="2"/>
  <c r="BF572" i="2"/>
  <c r="BG572" i="2" s="1"/>
  <c r="AH605" i="4" l="1"/>
  <c r="AI604" i="4"/>
  <c r="BE574" i="2"/>
  <c r="BF573" i="2"/>
  <c r="BG573" i="2" s="1"/>
  <c r="AH606" i="4" l="1"/>
  <c r="AI605" i="4"/>
  <c r="BF574" i="2"/>
  <c r="BG574" i="2" s="1"/>
  <c r="BE575" i="2"/>
  <c r="AI606" i="4" l="1"/>
  <c r="AH607" i="4"/>
  <c r="BE576" i="2"/>
  <c r="BF575" i="2"/>
  <c r="BG575" i="2" s="1"/>
  <c r="AI607" i="4" l="1"/>
  <c r="AH608" i="4"/>
  <c r="BF576" i="2"/>
  <c r="BG576" i="2" s="1"/>
  <c r="BE577" i="2"/>
  <c r="AI608" i="4" l="1"/>
  <c r="AH609" i="4"/>
  <c r="BE578" i="2"/>
  <c r="BF577" i="2"/>
  <c r="BG577" i="2" s="1"/>
  <c r="AH610" i="4" l="1"/>
  <c r="AI609" i="4"/>
  <c r="BE579" i="2"/>
  <c r="BF578" i="2"/>
  <c r="BG578" i="2" s="1"/>
  <c r="AH611" i="4" l="1"/>
  <c r="AI610" i="4"/>
  <c r="BF579" i="2"/>
  <c r="BG579" i="2" s="1"/>
  <c r="BE580" i="2"/>
  <c r="AH612" i="4" l="1"/>
  <c r="AI611" i="4"/>
  <c r="BF580" i="2"/>
  <c r="BG580" i="2" s="1"/>
  <c r="BE581" i="2"/>
  <c r="AH613" i="4" l="1"/>
  <c r="AI612" i="4"/>
  <c r="BF581" i="2"/>
  <c r="BG581" i="2" s="1"/>
  <c r="BE582" i="2"/>
  <c r="AH614" i="4" l="1"/>
  <c r="AI613" i="4"/>
  <c r="BF582" i="2"/>
  <c r="BG582" i="2" s="1"/>
  <c r="BE583" i="2"/>
  <c r="AH615" i="4" l="1"/>
  <c r="AI614" i="4"/>
  <c r="BE584" i="2"/>
  <c r="BF583" i="2"/>
  <c r="BG583" i="2" s="1"/>
  <c r="AI615" i="4" l="1"/>
  <c r="AH616" i="4"/>
  <c r="BF584" i="2"/>
  <c r="BG584" i="2" s="1"/>
  <c r="BE585" i="2"/>
  <c r="AH617" i="4" l="1"/>
  <c r="AI616" i="4"/>
  <c r="BF585" i="2"/>
  <c r="BG585" i="2" s="1"/>
  <c r="BE586" i="2"/>
  <c r="AH618" i="4" l="1"/>
  <c r="AI617" i="4"/>
  <c r="BF586" i="2"/>
  <c r="BG586" i="2" s="1"/>
  <c r="BE587" i="2"/>
  <c r="AH619" i="4" l="1"/>
  <c r="AI618" i="4"/>
  <c r="BF587" i="2"/>
  <c r="BG587" i="2" s="1"/>
  <c r="BE588" i="2"/>
  <c r="AH620" i="4" l="1"/>
  <c r="AI619" i="4"/>
  <c r="BF588" i="2"/>
  <c r="BG588" i="2" s="1"/>
  <c r="BE589" i="2"/>
  <c r="AI620" i="4" l="1"/>
  <c r="AH621" i="4"/>
  <c r="BF589" i="2"/>
  <c r="BG589" i="2" s="1"/>
  <c r="BE590" i="2"/>
  <c r="AI621" i="4" l="1"/>
  <c r="AH622" i="4"/>
  <c r="BE591" i="2"/>
  <c r="BF590" i="2"/>
  <c r="BG590" i="2" s="1"/>
  <c r="AI622" i="4" l="1"/>
  <c r="AH623" i="4"/>
  <c r="BF591" i="2"/>
  <c r="BG591" i="2" s="1"/>
  <c r="BE592" i="2"/>
  <c r="AH624" i="4" l="1"/>
  <c r="AI623" i="4"/>
  <c r="BF592" i="2"/>
  <c r="BG592" i="2" s="1"/>
  <c r="BE593" i="2"/>
  <c r="AH625" i="4" l="1"/>
  <c r="AI624" i="4"/>
  <c r="BE594" i="2"/>
  <c r="BF593" i="2"/>
  <c r="BG593" i="2" s="1"/>
  <c r="AI625" i="4" l="1"/>
  <c r="AH626" i="4"/>
  <c r="BF594" i="2"/>
  <c r="BG594" i="2" s="1"/>
  <c r="BE595" i="2"/>
  <c r="AI626" i="4" l="1"/>
  <c r="AH627" i="4"/>
  <c r="BE596" i="2"/>
  <c r="BF595" i="2"/>
  <c r="BG595" i="2" s="1"/>
  <c r="AI627" i="4" l="1"/>
  <c r="AH628" i="4"/>
  <c r="BF596" i="2"/>
  <c r="BG596" i="2" s="1"/>
  <c r="BE597" i="2"/>
  <c r="AI628" i="4" l="1"/>
  <c r="AH629" i="4"/>
  <c r="BE598" i="2"/>
  <c r="BF597" i="2"/>
  <c r="BG597" i="2" s="1"/>
  <c r="AI629" i="4" l="1"/>
  <c r="AH630" i="4"/>
  <c r="BF598" i="2"/>
  <c r="BG598" i="2" s="1"/>
  <c r="BE599" i="2"/>
  <c r="AH631" i="4" l="1"/>
  <c r="AI630" i="4"/>
  <c r="BE600" i="2"/>
  <c r="BF599" i="2"/>
  <c r="BG599" i="2" s="1"/>
  <c r="AH632" i="4" l="1"/>
  <c r="AI631" i="4"/>
  <c r="BF600" i="2"/>
  <c r="BG600" i="2" s="1"/>
  <c r="BE601" i="2"/>
  <c r="AH633" i="4" l="1"/>
  <c r="AI632" i="4"/>
  <c r="BE602" i="2"/>
  <c r="BF601" i="2"/>
  <c r="BG601" i="2" s="1"/>
  <c r="AH634" i="4" l="1"/>
  <c r="AI633" i="4"/>
  <c r="BF602" i="2"/>
  <c r="BG602" i="2" s="1"/>
  <c r="BE603" i="2"/>
  <c r="AI634" i="4" l="1"/>
  <c r="AH635" i="4"/>
  <c r="BF603" i="2"/>
  <c r="BG603" i="2" s="1"/>
  <c r="BE604" i="2"/>
  <c r="AH636" i="4" l="1"/>
  <c r="AI635" i="4"/>
  <c r="BE605" i="2"/>
  <c r="BF604" i="2"/>
  <c r="BG604" i="2" s="1"/>
  <c r="AH637" i="4" l="1"/>
  <c r="AI636" i="4"/>
  <c r="BF605" i="2"/>
  <c r="BG605" i="2" s="1"/>
  <c r="BE606" i="2"/>
  <c r="AI637" i="4" l="1"/>
  <c r="AH638" i="4"/>
  <c r="BF606" i="2"/>
  <c r="BG606" i="2" s="1"/>
  <c r="BE607" i="2"/>
  <c r="AI638" i="4" l="1"/>
  <c r="AH639" i="4"/>
  <c r="BF607" i="2"/>
  <c r="BG607" i="2" s="1"/>
  <c r="BE608" i="2"/>
  <c r="AH640" i="4" l="1"/>
  <c r="AI639" i="4"/>
  <c r="BE609" i="2"/>
  <c r="BF608" i="2"/>
  <c r="BG608" i="2" s="1"/>
  <c r="AI640" i="4" l="1"/>
  <c r="AH641" i="4"/>
  <c r="BE610" i="2"/>
  <c r="BF609" i="2"/>
  <c r="BG609" i="2" s="1"/>
  <c r="AH642" i="4" l="1"/>
  <c r="AI641" i="4"/>
  <c r="BF610" i="2"/>
  <c r="BG610" i="2" s="1"/>
  <c r="BE611" i="2"/>
  <c r="AI642" i="4" l="1"/>
  <c r="AH643" i="4"/>
  <c r="BF611" i="2"/>
  <c r="BG611" i="2" s="1"/>
  <c r="BE612" i="2"/>
  <c r="AH644" i="4" l="1"/>
  <c r="AI643" i="4"/>
  <c r="BF612" i="2"/>
  <c r="BG612" i="2" s="1"/>
  <c r="BE613" i="2"/>
  <c r="AH645" i="4" l="1"/>
  <c r="AI644" i="4"/>
  <c r="BF613" i="2"/>
  <c r="BG613" i="2" s="1"/>
  <c r="BE614" i="2"/>
  <c r="AI645" i="4" l="1"/>
  <c r="AH646" i="4"/>
  <c r="BF614" i="2"/>
  <c r="BG614" i="2" s="1"/>
  <c r="BE615" i="2"/>
  <c r="AH647" i="4" l="1"/>
  <c r="AI646" i="4"/>
  <c r="BF615" i="2"/>
  <c r="BG615" i="2" s="1"/>
  <c r="BE616" i="2"/>
  <c r="AH648" i="4" l="1"/>
  <c r="AI647" i="4"/>
  <c r="BF616" i="2"/>
  <c r="BG616" i="2" s="1"/>
  <c r="BE617" i="2"/>
  <c r="AH649" i="4" l="1"/>
  <c r="AI648" i="4"/>
  <c r="BF617" i="2"/>
  <c r="BG617" i="2" s="1"/>
  <c r="BE618" i="2"/>
  <c r="AH650" i="4" l="1"/>
  <c r="AI649" i="4"/>
  <c r="BE619" i="2"/>
  <c r="BF618" i="2"/>
  <c r="BG618" i="2" s="1"/>
  <c r="AI650" i="4" l="1"/>
  <c r="AH651" i="4"/>
  <c r="BE620" i="2"/>
  <c r="BF619" i="2"/>
  <c r="BG619" i="2" s="1"/>
  <c r="AI651" i="4" l="1"/>
  <c r="AH652" i="4"/>
  <c r="BE621" i="2"/>
  <c r="BF620" i="2"/>
  <c r="BG620" i="2" s="1"/>
  <c r="AH653" i="4" l="1"/>
  <c r="AI652" i="4"/>
  <c r="BE622" i="2"/>
  <c r="BF621" i="2"/>
  <c r="BG621" i="2" s="1"/>
  <c r="AH654" i="4" l="1"/>
  <c r="AI653" i="4"/>
  <c r="BF622" i="2"/>
  <c r="BG622" i="2" s="1"/>
  <c r="BE623" i="2"/>
  <c r="AI654" i="4" l="1"/>
  <c r="AH655" i="4"/>
  <c r="BF623" i="2"/>
  <c r="BG623" i="2" s="1"/>
  <c r="BE624" i="2"/>
  <c r="AI655" i="4" l="1"/>
  <c r="AH656" i="4"/>
  <c r="BE625" i="2"/>
  <c r="BF624" i="2"/>
  <c r="BG624" i="2" s="1"/>
  <c r="AI656" i="4" l="1"/>
  <c r="AH657" i="4"/>
  <c r="BE626" i="2"/>
  <c r="BF625" i="2"/>
  <c r="BG625" i="2" s="1"/>
  <c r="AI657" i="4" l="1"/>
  <c r="AH658" i="4"/>
  <c r="BE627" i="2"/>
  <c r="BF626" i="2"/>
  <c r="BG626" i="2" s="1"/>
  <c r="AI658" i="4" l="1"/>
  <c r="AH659" i="4"/>
  <c r="BF627" i="2"/>
  <c r="BG627" i="2" s="1"/>
  <c r="BE628" i="2"/>
  <c r="AH660" i="4" l="1"/>
  <c r="AI659" i="4"/>
  <c r="BF628" i="2"/>
  <c r="BG628" i="2" s="1"/>
  <c r="BE629" i="2"/>
  <c r="AH661" i="4" l="1"/>
  <c r="AI660" i="4"/>
  <c r="BF629" i="2"/>
  <c r="BG629" i="2" s="1"/>
  <c r="BE630" i="2"/>
  <c r="AH662" i="4" l="1"/>
  <c r="AI661" i="4"/>
  <c r="BF630" i="2"/>
  <c r="BG630" i="2" s="1"/>
  <c r="BE631" i="2"/>
  <c r="AI662" i="4" l="1"/>
  <c r="AH663" i="4"/>
  <c r="BF631" i="2"/>
  <c r="BG631" i="2" s="1"/>
  <c r="BE632" i="2"/>
  <c r="AI663" i="4" l="1"/>
  <c r="AH664" i="4"/>
  <c r="BF632" i="2"/>
  <c r="BG632" i="2" s="1"/>
  <c r="BE633" i="2"/>
  <c r="AI664" i="4" l="1"/>
  <c r="AH665" i="4"/>
  <c r="BF633" i="2"/>
  <c r="BG633" i="2" s="1"/>
  <c r="BE634" i="2"/>
  <c r="AH666" i="4" l="1"/>
  <c r="AI665" i="4"/>
  <c r="BF634" i="2"/>
  <c r="BG634" i="2" s="1"/>
  <c r="BE635" i="2"/>
  <c r="AH667" i="4" l="1"/>
  <c r="AI666" i="4"/>
  <c r="BF635" i="2"/>
  <c r="BG635" i="2" s="1"/>
  <c r="BE636" i="2"/>
  <c r="AI667" i="4" l="1"/>
  <c r="AH668" i="4"/>
  <c r="BF636" i="2"/>
  <c r="BG636" i="2" s="1"/>
  <c r="BE637" i="2"/>
  <c r="AI668" i="4" l="1"/>
  <c r="AH669" i="4"/>
  <c r="BE638" i="2"/>
  <c r="BF637" i="2"/>
  <c r="BG637" i="2" s="1"/>
  <c r="AI669" i="4" l="1"/>
  <c r="AH670" i="4"/>
  <c r="BF638" i="2"/>
  <c r="BG638" i="2" s="1"/>
  <c r="BE639" i="2"/>
  <c r="AI670" i="4" l="1"/>
  <c r="AH671" i="4"/>
  <c r="BF639" i="2"/>
  <c r="BG639" i="2" s="1"/>
  <c r="BE640" i="2"/>
  <c r="AI671" i="4" l="1"/>
  <c r="AH672" i="4"/>
  <c r="BF640" i="2"/>
  <c r="BG640" i="2" s="1"/>
  <c r="BE641" i="2"/>
  <c r="AI672" i="4" l="1"/>
  <c r="AH673" i="4"/>
  <c r="BF641" i="2"/>
  <c r="BG641" i="2" s="1"/>
  <c r="BE642" i="2"/>
  <c r="AI673" i="4" l="1"/>
  <c r="AH674" i="4"/>
  <c r="BF642" i="2"/>
  <c r="BG642" i="2" s="1"/>
  <c r="BE643" i="2"/>
  <c r="AH675" i="4" l="1"/>
  <c r="AI674" i="4"/>
  <c r="BE644" i="2"/>
  <c r="BF643" i="2"/>
  <c r="BG643" i="2" s="1"/>
  <c r="AI675" i="4" l="1"/>
  <c r="AH676" i="4"/>
  <c r="BE645" i="2"/>
  <c r="BF644" i="2"/>
  <c r="BG644" i="2" s="1"/>
  <c r="AI676" i="4" l="1"/>
  <c r="AH677" i="4"/>
  <c r="BE646" i="2"/>
  <c r="BF645" i="2"/>
  <c r="BG645" i="2" s="1"/>
  <c r="AI677" i="4" l="1"/>
  <c r="AH678" i="4"/>
  <c r="BF646" i="2"/>
  <c r="BG646" i="2" s="1"/>
  <c r="BE647" i="2"/>
  <c r="AH679" i="4" l="1"/>
  <c r="AI678" i="4"/>
  <c r="BF647" i="2"/>
  <c r="BG647" i="2" s="1"/>
  <c r="BE648" i="2"/>
  <c r="AH680" i="4" l="1"/>
  <c r="AI679" i="4"/>
  <c r="BF648" i="2"/>
  <c r="BG648" i="2" s="1"/>
  <c r="BE649" i="2"/>
  <c r="AH681" i="4" l="1"/>
  <c r="AI680" i="4"/>
  <c r="BE650" i="2"/>
  <c r="BF649" i="2"/>
  <c r="BG649" i="2" s="1"/>
  <c r="AH682" i="4" l="1"/>
  <c r="AI681" i="4"/>
  <c r="BF650" i="2"/>
  <c r="BG650" i="2" s="1"/>
  <c r="BE651" i="2"/>
  <c r="AH683" i="4" l="1"/>
  <c r="AI682" i="4"/>
  <c r="BF651" i="2"/>
  <c r="BG651" i="2" s="1"/>
  <c r="BE652" i="2"/>
  <c r="AH684" i="4" l="1"/>
  <c r="AI683" i="4"/>
  <c r="BE653" i="2"/>
  <c r="BF652" i="2"/>
  <c r="BG652" i="2" s="1"/>
  <c r="AH685" i="4" l="1"/>
  <c r="AI684" i="4"/>
  <c r="BF653" i="2"/>
  <c r="BG653" i="2" s="1"/>
  <c r="BE654" i="2"/>
  <c r="AI685" i="4" l="1"/>
  <c r="AH686" i="4"/>
  <c r="BF654" i="2"/>
  <c r="BG654" i="2" s="1"/>
  <c r="BE655" i="2"/>
  <c r="AH687" i="4" l="1"/>
  <c r="AI686" i="4"/>
  <c r="BF655" i="2"/>
  <c r="BG655" i="2" s="1"/>
  <c r="BE656" i="2"/>
  <c r="AI687" i="4" l="1"/>
  <c r="AH688" i="4"/>
  <c r="BE657" i="2"/>
  <c r="BF656" i="2"/>
  <c r="BG656" i="2" s="1"/>
  <c r="AH689" i="4" l="1"/>
  <c r="AI688" i="4"/>
  <c r="BE658" i="2"/>
  <c r="BF657" i="2"/>
  <c r="BG657" i="2" s="1"/>
  <c r="AH690" i="4" l="1"/>
  <c r="AI689" i="4"/>
  <c r="BE659" i="2"/>
  <c r="BF658" i="2"/>
  <c r="BG658" i="2" s="1"/>
  <c r="AI690" i="4" l="1"/>
  <c r="AH691" i="4"/>
  <c r="BE660" i="2"/>
  <c r="BF659" i="2"/>
  <c r="BG659" i="2" s="1"/>
  <c r="AI691" i="4" l="1"/>
  <c r="AH692" i="4"/>
  <c r="BE661" i="2"/>
  <c r="BF660" i="2"/>
  <c r="BG660" i="2" s="1"/>
  <c r="AI692" i="4" l="1"/>
  <c r="AH693" i="4"/>
  <c r="BE662" i="2"/>
  <c r="BF661" i="2"/>
  <c r="BG661" i="2" s="1"/>
  <c r="AH694" i="4" l="1"/>
  <c r="AI693" i="4"/>
  <c r="BF662" i="2"/>
  <c r="BG662" i="2" s="1"/>
  <c r="BE663" i="2"/>
  <c r="AH695" i="4" l="1"/>
  <c r="AI694" i="4"/>
  <c r="BE664" i="2"/>
  <c r="BF663" i="2"/>
  <c r="BG663" i="2" s="1"/>
  <c r="AH696" i="4" l="1"/>
  <c r="AI695" i="4"/>
  <c r="BE665" i="2"/>
  <c r="BF664" i="2"/>
  <c r="BG664" i="2" s="1"/>
  <c r="AH697" i="4" l="1"/>
  <c r="AI696" i="4"/>
  <c r="BE666" i="2"/>
  <c r="BF665" i="2"/>
  <c r="BG665" i="2" s="1"/>
  <c r="AH698" i="4" l="1"/>
  <c r="AI697" i="4"/>
  <c r="BF666" i="2"/>
  <c r="BG666" i="2" s="1"/>
  <c r="BE667" i="2"/>
  <c r="AH699" i="4" l="1"/>
  <c r="AI698" i="4"/>
  <c r="BF667" i="2"/>
  <c r="BG667" i="2" s="1"/>
  <c r="BE668" i="2"/>
  <c r="AH700" i="4" l="1"/>
  <c r="AI699" i="4"/>
  <c r="BF668" i="2"/>
  <c r="BG668" i="2" s="1"/>
  <c r="BE669" i="2"/>
  <c r="AH701" i="4" l="1"/>
  <c r="AI700" i="4"/>
  <c r="BE670" i="2"/>
  <c r="BF669" i="2"/>
  <c r="BG669" i="2" s="1"/>
  <c r="AH702" i="4" l="1"/>
  <c r="AI701" i="4"/>
  <c r="BF670" i="2"/>
  <c r="BG670" i="2" s="1"/>
  <c r="BE671" i="2"/>
  <c r="AI702" i="4" l="1"/>
  <c r="AH703" i="4"/>
  <c r="BF671" i="2"/>
  <c r="BG671" i="2" s="1"/>
  <c r="BE672" i="2"/>
  <c r="AI703" i="4" l="1"/>
  <c r="AH704" i="4"/>
  <c r="BF672" i="2"/>
  <c r="BG672" i="2" s="1"/>
  <c r="BE673" i="2"/>
  <c r="AH705" i="4" l="1"/>
  <c r="AI704" i="4"/>
  <c r="BE674" i="2"/>
  <c r="BF673" i="2"/>
  <c r="BG673" i="2" s="1"/>
  <c r="AH706" i="4" l="1"/>
  <c r="AI705" i="4"/>
  <c r="BF674" i="2"/>
  <c r="BG674" i="2" s="1"/>
  <c r="BE675" i="2"/>
  <c r="AI706" i="4" l="1"/>
  <c r="AH707" i="4"/>
  <c r="BE676" i="2"/>
  <c r="BF675" i="2"/>
  <c r="BG675" i="2" s="1"/>
  <c r="AI707" i="4" l="1"/>
  <c r="AH708" i="4"/>
  <c r="BE677" i="2"/>
  <c r="BF676" i="2"/>
  <c r="BG676" i="2" s="1"/>
  <c r="AH709" i="4" l="1"/>
  <c r="AI708" i="4"/>
  <c r="BF677" i="2"/>
  <c r="BG677" i="2" s="1"/>
  <c r="BE678" i="2"/>
  <c r="AI709" i="4" l="1"/>
  <c r="AH710" i="4"/>
  <c r="BE679" i="2"/>
  <c r="BF678" i="2"/>
  <c r="BG678" i="2" s="1"/>
  <c r="AH711" i="4" l="1"/>
  <c r="AI710" i="4"/>
  <c r="BE680" i="2"/>
  <c r="BF679" i="2"/>
  <c r="BG679" i="2" s="1"/>
  <c r="AI711" i="4" l="1"/>
  <c r="AH712" i="4"/>
  <c r="BF680" i="2"/>
  <c r="BG680" i="2" s="1"/>
  <c r="BE681" i="2"/>
  <c r="AH713" i="4" l="1"/>
  <c r="AI712" i="4"/>
  <c r="BF681" i="2"/>
  <c r="BG681" i="2" s="1"/>
  <c r="BE682" i="2"/>
  <c r="AI713" i="4" l="1"/>
  <c r="AH714" i="4"/>
  <c r="BE683" i="2"/>
  <c r="BF682" i="2"/>
  <c r="BG682" i="2" s="1"/>
  <c r="AH715" i="4" l="1"/>
  <c r="AI714" i="4"/>
  <c r="BF683" i="2"/>
  <c r="BG683" i="2" s="1"/>
  <c r="BE684" i="2"/>
  <c r="AH716" i="4" l="1"/>
  <c r="AI715" i="4"/>
  <c r="BF684" i="2"/>
  <c r="BG684" i="2" s="1"/>
  <c r="BE685" i="2"/>
  <c r="AH717" i="4" l="1"/>
  <c r="AI716" i="4"/>
  <c r="BF685" i="2"/>
  <c r="BG685" i="2" s="1"/>
  <c r="BE686" i="2"/>
  <c r="AH718" i="4" l="1"/>
  <c r="AI717" i="4"/>
  <c r="BF686" i="2"/>
  <c r="BG686" i="2" s="1"/>
  <c r="BE687" i="2"/>
  <c r="AI718" i="4" l="1"/>
  <c r="AH719" i="4"/>
  <c r="BE688" i="2"/>
  <c r="BF687" i="2"/>
  <c r="BG687" i="2" s="1"/>
  <c r="AH720" i="4" l="1"/>
  <c r="AI719" i="4"/>
  <c r="BF688" i="2"/>
  <c r="BG688" i="2" s="1"/>
  <c r="BE689" i="2"/>
  <c r="AH721" i="4" l="1"/>
  <c r="AI720" i="4"/>
  <c r="BF689" i="2"/>
  <c r="BG689" i="2" s="1"/>
  <c r="BE690" i="2"/>
  <c r="AH722" i="4" l="1"/>
  <c r="AI721" i="4"/>
  <c r="BF690" i="2"/>
  <c r="BG690" i="2" s="1"/>
  <c r="BE691" i="2"/>
  <c r="AI722" i="4" l="1"/>
  <c r="AH723" i="4"/>
  <c r="BE692" i="2"/>
  <c r="BF691" i="2"/>
  <c r="BG691" i="2" s="1"/>
  <c r="AH724" i="4" l="1"/>
  <c r="AI723" i="4"/>
  <c r="BE693" i="2"/>
  <c r="BF692" i="2"/>
  <c r="BG692" i="2" s="1"/>
  <c r="AH725" i="4" l="1"/>
  <c r="AI724" i="4"/>
  <c r="BF693" i="2"/>
  <c r="BG693" i="2" s="1"/>
  <c r="BE694" i="2"/>
  <c r="AH726" i="4" l="1"/>
  <c r="AI725" i="4"/>
  <c r="BE695" i="2"/>
  <c r="BF694" i="2"/>
  <c r="BG694" i="2" s="1"/>
  <c r="AI726" i="4" l="1"/>
  <c r="AH727" i="4"/>
  <c r="BF695" i="2"/>
  <c r="BG695" i="2" s="1"/>
  <c r="BE696" i="2"/>
  <c r="AH728" i="4" l="1"/>
  <c r="AI727" i="4"/>
  <c r="BE697" i="2"/>
  <c r="BF696" i="2"/>
  <c r="BG696" i="2" s="1"/>
  <c r="AI728" i="4" l="1"/>
  <c r="AH729" i="4"/>
  <c r="BF697" i="2"/>
  <c r="BG697" i="2" s="1"/>
  <c r="BE698" i="2"/>
  <c r="AH730" i="4" l="1"/>
  <c r="AI729" i="4"/>
  <c r="BF698" i="2"/>
  <c r="BG698" i="2" s="1"/>
  <c r="BE699" i="2"/>
  <c r="AI730" i="4" l="1"/>
  <c r="AH731" i="4"/>
  <c r="BE700" i="2"/>
  <c r="BF699" i="2"/>
  <c r="BG699" i="2" s="1"/>
  <c r="AH732" i="4" l="1"/>
  <c r="AI731" i="4"/>
  <c r="BE701" i="2"/>
  <c r="BF700" i="2"/>
  <c r="BG700" i="2" s="1"/>
  <c r="AH733" i="4" l="1"/>
  <c r="AI732" i="4"/>
  <c r="BF701" i="2"/>
  <c r="BG701" i="2" s="1"/>
  <c r="BE702" i="2"/>
  <c r="AH734" i="4" l="1"/>
  <c r="AI733" i="4"/>
  <c r="BE703" i="2"/>
  <c r="BF702" i="2"/>
  <c r="BG702" i="2" s="1"/>
  <c r="AI734" i="4" l="1"/>
  <c r="AH735" i="4"/>
  <c r="BF703" i="2"/>
  <c r="BG703" i="2" s="1"/>
  <c r="BE704" i="2"/>
  <c r="AH736" i="4" l="1"/>
  <c r="AI735" i="4"/>
  <c r="BE705" i="2"/>
  <c r="BF704" i="2"/>
  <c r="BG704" i="2" s="1"/>
  <c r="AH737" i="4" l="1"/>
  <c r="AI736" i="4"/>
  <c r="BE706" i="2"/>
  <c r="BF705" i="2"/>
  <c r="BG705" i="2" s="1"/>
  <c r="AH738" i="4" l="1"/>
  <c r="AI737" i="4"/>
  <c r="BF706" i="2"/>
  <c r="BG706" i="2" s="1"/>
  <c r="BE707" i="2"/>
  <c r="AI738" i="4" l="1"/>
  <c r="AH739" i="4"/>
  <c r="BF707" i="2"/>
  <c r="BG707" i="2" s="1"/>
  <c r="BE708" i="2"/>
  <c r="AI739" i="4" l="1"/>
  <c r="AH740" i="4"/>
  <c r="BE709" i="2"/>
  <c r="BF708" i="2"/>
  <c r="BG708" i="2" s="1"/>
  <c r="AI740" i="4" l="1"/>
  <c r="AH741" i="4"/>
  <c r="BF709" i="2"/>
  <c r="BG709" i="2" s="1"/>
  <c r="BE710" i="2"/>
  <c r="AI741" i="4" l="1"/>
  <c r="AH742" i="4"/>
  <c r="AI742" i="4" s="1"/>
  <c r="BF710" i="2"/>
  <c r="BG710" i="2" s="1"/>
  <c r="BE711" i="2"/>
  <c r="BF711" i="2" l="1"/>
  <c r="BG711" i="2" s="1"/>
  <c r="BE712" i="2"/>
  <c r="BE713" i="2" l="1"/>
  <c r="BF712" i="2"/>
  <c r="BG712" i="2" s="1"/>
  <c r="BE714" i="2" l="1"/>
  <c r="BF713" i="2"/>
  <c r="BG713" i="2" s="1"/>
  <c r="BE715" i="2" l="1"/>
  <c r="BF714" i="2"/>
  <c r="BG714" i="2" s="1"/>
  <c r="BF715" i="2" l="1"/>
  <c r="BG715" i="2" s="1"/>
  <c r="BE716" i="2"/>
  <c r="BF716" i="2" l="1"/>
  <c r="BG716" i="2" s="1"/>
  <c r="BE717" i="2"/>
  <c r="BF717" i="2" l="1"/>
  <c r="BG717" i="2" s="1"/>
  <c r="BE718" i="2"/>
  <c r="BE719" i="2" l="1"/>
  <c r="BF718" i="2"/>
  <c r="BG718" i="2" s="1"/>
  <c r="BF719" i="2" l="1"/>
  <c r="BG719" i="2" s="1"/>
  <c r="BE720" i="2"/>
  <c r="BF720" i="2" l="1"/>
  <c r="BG720" i="2" s="1"/>
  <c r="BE721" i="2"/>
  <c r="BE722" i="2" l="1"/>
  <c r="BF721" i="2"/>
  <c r="BG721" i="2" s="1"/>
  <c r="BF722" i="2" l="1"/>
  <c r="BG722" i="2" s="1"/>
  <c r="BE723" i="2"/>
  <c r="BF723" i="2" l="1"/>
  <c r="BG723" i="2" s="1"/>
  <c r="BE724" i="2"/>
  <c r="BF724" i="2" l="1"/>
  <c r="BG724" i="2" s="1"/>
  <c r="BE725" i="2"/>
  <c r="BF725" i="2" l="1"/>
  <c r="BG725" i="2" s="1"/>
  <c r="BE726" i="2"/>
  <c r="BE727" i="2" l="1"/>
  <c r="BF726" i="2"/>
  <c r="BG726" i="2" s="1"/>
  <c r="BE728" i="2" l="1"/>
  <c r="BF727" i="2"/>
  <c r="BG727" i="2" s="1"/>
  <c r="BF728" i="2" l="1"/>
  <c r="BG728" i="2" s="1"/>
  <c r="BE729" i="2"/>
  <c r="BF729" i="2" l="1"/>
  <c r="BG729" i="2" s="1"/>
  <c r="BE730" i="2"/>
  <c r="BF730" i="2" l="1"/>
  <c r="BG730" i="2" s="1"/>
  <c r="BE731" i="2"/>
  <c r="BF731" i="2" l="1"/>
  <c r="BG731" i="2" s="1"/>
  <c r="BE732" i="2"/>
  <c r="BE733" i="2" l="1"/>
  <c r="BF732" i="2"/>
  <c r="BG732" i="2" s="1"/>
  <c r="BE734" i="2" l="1"/>
  <c r="BF733" i="2"/>
  <c r="BG733" i="2" s="1"/>
  <c r="BF734" i="2" l="1"/>
  <c r="BG734" i="2" s="1"/>
  <c r="BE735" i="2"/>
  <c r="BF735" i="2" l="1"/>
  <c r="BG735" i="2" s="1"/>
  <c r="BE736" i="2"/>
  <c r="BE737" i="2" l="1"/>
  <c r="BE738" i="2"/>
  <c r="BF736" i="2"/>
  <c r="BG736" i="2" s="1"/>
  <c r="BF738" i="2" l="1"/>
  <c r="BF737" i="2"/>
  <c r="BG737" i="2" s="1"/>
  <c r="BG738" i="2" l="1"/>
</calcChain>
</file>

<file path=xl/sharedStrings.xml><?xml version="1.0" encoding="utf-8"?>
<sst xmlns="http://schemas.openxmlformats.org/spreadsheetml/2006/main" count="267" uniqueCount="116">
  <si>
    <t>datetime</t>
  </si>
  <si>
    <t>reserve0</t>
  </si>
  <si>
    <t>reserve1</t>
  </si>
  <si>
    <t>totalSupply</t>
  </si>
  <si>
    <t>dailyTxns</t>
  </si>
  <si>
    <t>tvlUSD</t>
  </si>
  <si>
    <t>dailyVolumeUSD</t>
  </si>
  <si>
    <t>feesUSD</t>
  </si>
  <si>
    <t>APY</t>
  </si>
  <si>
    <t>DayNum</t>
  </si>
  <si>
    <t>PoolId</t>
  </si>
  <si>
    <t>0xb4e16d0168e52d35cacd2c6185b44281ec28c9dc</t>
  </si>
  <si>
    <t>StartDayNum</t>
  </si>
  <si>
    <t>Row</t>
  </si>
  <si>
    <t>Col1</t>
  </si>
  <si>
    <t>A</t>
  </si>
  <si>
    <t>Col2</t>
  </si>
  <si>
    <t>B</t>
  </si>
  <si>
    <t>Col3</t>
  </si>
  <si>
    <t>C</t>
  </si>
  <si>
    <t>Col4</t>
  </si>
  <si>
    <t>D</t>
  </si>
  <si>
    <t>Col5</t>
  </si>
  <si>
    <t>E</t>
  </si>
  <si>
    <t>Col6</t>
  </si>
  <si>
    <t>F</t>
  </si>
  <si>
    <t>Col7</t>
  </si>
  <si>
    <t>G</t>
  </si>
  <si>
    <t>Col8</t>
  </si>
  <si>
    <t>H</t>
  </si>
  <si>
    <t>Col9</t>
  </si>
  <si>
    <t>I</t>
  </si>
  <si>
    <t>Col10</t>
  </si>
  <si>
    <t>J</t>
  </si>
  <si>
    <t>Invariant</t>
  </si>
  <si>
    <t>LPGrowth</t>
  </si>
  <si>
    <t>InvGrowth</t>
  </si>
  <si>
    <t>ActYield</t>
  </si>
  <si>
    <t>ADV_30D</t>
  </si>
  <si>
    <t>FundingRate</t>
  </si>
  <si>
    <t>DailyReturns</t>
  </si>
  <si>
    <t>IV_Avg</t>
  </si>
  <si>
    <t>Fund_APY</t>
  </si>
  <si>
    <t>FundAPY_Avg30D</t>
  </si>
  <si>
    <t>IV_Bitmex</t>
  </si>
  <si>
    <t>IV_Bitmex_Avg30D</t>
  </si>
  <si>
    <t>HV_30D</t>
  </si>
  <si>
    <t>HV_15D</t>
  </si>
  <si>
    <t>HV_7D</t>
  </si>
  <si>
    <t>IV_u200</t>
  </si>
  <si>
    <t>IV_u200_Avg30D</t>
  </si>
  <si>
    <t>IV_u100</t>
  </si>
  <si>
    <t>IV_u100_Avg30D</t>
  </si>
  <si>
    <t>PX</t>
  </si>
  <si>
    <t>atm7</t>
  </si>
  <si>
    <t>deribit_Avg30D</t>
  </si>
  <si>
    <t>UniPx</t>
  </si>
  <si>
    <t>Reward</t>
  </si>
  <si>
    <t>Fees+Reward</t>
  </si>
  <si>
    <t>TotalYield</t>
  </si>
  <si>
    <t>IV_u200_Avg30D+</t>
  </si>
  <si>
    <t>IV_u100_Avg30D+</t>
  </si>
  <si>
    <t>Drift</t>
  </si>
  <si>
    <t>UniRet</t>
  </si>
  <si>
    <t>OutOfUni</t>
  </si>
  <si>
    <t>IL+Fees</t>
  </si>
  <si>
    <t>LogIL+Fees</t>
  </si>
  <si>
    <t>ActLogYield</t>
  </si>
  <si>
    <t>LogYield</t>
  </si>
  <si>
    <t>logReturns</t>
  </si>
  <si>
    <t>IV</t>
  </si>
  <si>
    <t>Ret_AsVol</t>
  </si>
  <si>
    <t>IV_RetAsVol</t>
  </si>
  <si>
    <t>IV_RetAsVol_Avg</t>
  </si>
  <si>
    <t>TotalLogYield</t>
  </si>
  <si>
    <t>30D PxChng</t>
  </si>
  <si>
    <t>30D ImpLoss + Fees</t>
  </si>
  <si>
    <t>cumTotalLogYield</t>
  </si>
  <si>
    <t>IL</t>
  </si>
  <si>
    <t>0xbb2b8038a1640196fbe3e38816f3e67cba72d940</t>
  </si>
  <si>
    <t>Periods</t>
  </si>
  <si>
    <t>NumPeriods</t>
  </si>
  <si>
    <t>EndN</t>
  </si>
  <si>
    <t>StartN</t>
  </si>
  <si>
    <t>LogRets</t>
  </si>
  <si>
    <t>IV_u50</t>
  </si>
  <si>
    <t>IV_u50_Avg30D</t>
  </si>
  <si>
    <t>IV_u25</t>
  </si>
  <si>
    <t>IV_u25_Avg30D</t>
  </si>
  <si>
    <t>IV_u50+</t>
  </si>
  <si>
    <t>IV_u50_Avg30D+</t>
  </si>
  <si>
    <t>IV_u25+</t>
  </si>
  <si>
    <t>IV_u25_Avg30D+</t>
  </si>
  <si>
    <t>IL + Fees</t>
  </si>
  <si>
    <t>Total IL + Feees</t>
  </si>
  <si>
    <t>PxChng</t>
  </si>
  <si>
    <t>30DayPxChng</t>
  </si>
  <si>
    <t>0x004375dff511095cc5a197a54140a24efef3a416</t>
  </si>
  <si>
    <t>Total</t>
  </si>
  <si>
    <t>LogRet</t>
  </si>
  <si>
    <t>LogRet30D</t>
  </si>
  <si>
    <t>30 Day Moving IL+Fees</t>
  </si>
  <si>
    <t>CumLogYield</t>
  </si>
  <si>
    <t>30D_PxChng</t>
  </si>
  <si>
    <t>Date (BTC/USD)</t>
  </si>
  <si>
    <t>Open</t>
  </si>
  <si>
    <t>High</t>
  </si>
  <si>
    <t>Low</t>
  </si>
  <si>
    <t>Close</t>
  </si>
  <si>
    <t>Adj Close</t>
  </si>
  <si>
    <t>Volume</t>
  </si>
  <si>
    <t>LogReturn</t>
  </si>
  <si>
    <t>30D_StDev</t>
  </si>
  <si>
    <t>Date (ETH/USD)</t>
  </si>
  <si>
    <t>15D_StDev</t>
  </si>
  <si>
    <t>Date (ETH/BTC)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</si>
</sst>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(* #,##0.00_);_(* \(#,##0.00\);_(* &quot;-&quot;??_);_(@_)"/>
    <numFmt numFmtId="164" formatCode="_(* #,##0_);_(* \(#,##0\);_(* &quot;-&quot;??_);_(@_)"/>
    <numFmt numFmtId="165" formatCode="_(* #,##0.00000_);_(* \(#,##0.00000\);_(* &quot;-&quot;??_);_(@_)"/>
    <numFmt numFmtId="166" formatCode="0.00000000000000%"/>
    <numFmt numFmtId="167" formatCode="0.00000000000000000%"/>
    <numFmt numFmtId="168" formatCode="0.0000000000000000%"/>
    <numFmt numFmtId="169" formatCode="_(* #,##0.0000_);_(* \(#,##0.0000\);_(* &quot;-&quot;??_);_(@_)"/>
    <numFmt numFmtId="170" formatCode="_(* #,##0.000_);_(* \(#,##0.000\);_(* &quot;-&quot;??_);_(@_)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</cellStyleXfs>
  <cellXfs count="28">
    <xf numFmtId="0" fontId="0" fillId="0" borderId="0" xfId="0"/>
    <xf numFmtId="164" fontId="0" fillId="0" borderId="0" xfId="1" applyNumberFormat="1" applyFont="1"/>
    <xf numFmtId="22" fontId="0" fillId="0" borderId="0" xfId="0" applyNumberFormat="1"/>
    <xf numFmtId="14" fontId="0" fillId="0" borderId="0" xfId="0" applyNumberFormat="1"/>
    <xf numFmtId="9" fontId="0" fillId="0" borderId="0" xfId="2" applyFont="1"/>
    <xf numFmtId="43" fontId="0" fillId="0" borderId="0" xfId="0" applyNumberFormat="1"/>
    <xf numFmtId="166" fontId="0" fillId="0" borderId="0" xfId="0" applyNumberFormat="1"/>
    <xf numFmtId="167" fontId="0" fillId="0" borderId="0" xfId="0" applyNumberFormat="1"/>
    <xf numFmtId="10" fontId="0" fillId="0" borderId="0" xfId="2" applyNumberFormat="1" applyFont="1"/>
    <xf numFmtId="168" fontId="0" fillId="0" borderId="0" xfId="0" applyNumberFormat="1"/>
    <xf numFmtId="169" fontId="0" fillId="0" borderId="0" xfId="0" applyNumberFormat="1"/>
    <xf numFmtId="170" fontId="0" fillId="0" borderId="0" xfId="0" applyNumberFormat="1"/>
    <xf numFmtId="0" fontId="4" fillId="0" borderId="0" xfId="0" applyFont="1" applyFill="1"/>
    <xf numFmtId="164" fontId="4" fillId="0" borderId="0" xfId="1" applyNumberFormat="1" applyFont="1" applyFill="1"/>
    <xf numFmtId="14" fontId="4" fillId="0" borderId="0" xfId="0" applyNumberFormat="1" applyFont="1" applyFill="1"/>
    <xf numFmtId="43" fontId="4" fillId="0" borderId="0" xfId="0" applyNumberFormat="1" applyFont="1" applyFill="1"/>
    <xf numFmtId="10" fontId="4" fillId="0" borderId="0" xfId="2" applyNumberFormat="1" applyFont="1" applyFill="1"/>
    <xf numFmtId="9" fontId="4" fillId="0" borderId="0" xfId="2" applyFont="1" applyFill="1"/>
    <xf numFmtId="166" fontId="4" fillId="0" borderId="0" xfId="0" applyNumberFormat="1" applyFont="1" applyFill="1"/>
    <xf numFmtId="167" fontId="4" fillId="0" borderId="0" xfId="0" applyNumberFormat="1" applyFont="1" applyFill="1"/>
    <xf numFmtId="14" fontId="4" fillId="0" borderId="0" xfId="3" applyNumberFormat="1" applyFont="1" applyFill="1"/>
    <xf numFmtId="0" fontId="4" fillId="0" borderId="0" xfId="3" applyFont="1" applyFill="1"/>
    <xf numFmtId="164" fontId="4" fillId="0" borderId="0" xfId="3" applyNumberFormat="1" applyFont="1" applyFill="1"/>
    <xf numFmtId="9" fontId="4" fillId="0" borderId="0" xfId="3" applyNumberFormat="1" applyFont="1" applyFill="1"/>
    <xf numFmtId="43" fontId="4" fillId="0" borderId="0" xfId="3" applyNumberFormat="1" applyFont="1" applyFill="1"/>
    <xf numFmtId="167" fontId="4" fillId="0" borderId="0" xfId="3" applyNumberFormat="1" applyFont="1" applyFill="1"/>
    <xf numFmtId="166" fontId="4" fillId="0" borderId="0" xfId="3" applyNumberFormat="1" applyFont="1" applyFill="1"/>
    <xf numFmtId="165" fontId="0" fillId="0" borderId="0" xfId="0" applyNumberFormat="1"/>
  </cellXfs>
  <cellStyles count="4">
    <cellStyle name="Comma" xfId="1" builtinId="3"/>
    <cellStyle name="Good" xfId="3" builtinId="26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USDCETH_Charts!$V$1</c:f>
              <c:strCache>
                <c:ptCount val="1"/>
                <c:pt idx="0">
                  <c:v>IV_Avg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USDCETH_Charts!$A$2:$A$806</c:f>
              <c:numCache>
                <c:formatCode>m/d/yyyy</c:formatCode>
                <c:ptCount val="805"/>
                <c:pt idx="0">
                  <c:v>43970.833333333336</c:v>
                </c:pt>
                <c:pt idx="1">
                  <c:v>43971.833333333336</c:v>
                </c:pt>
                <c:pt idx="2">
                  <c:v>43972.833333333336</c:v>
                </c:pt>
                <c:pt idx="3">
                  <c:v>43973.833333333336</c:v>
                </c:pt>
                <c:pt idx="4">
                  <c:v>43974.833333333336</c:v>
                </c:pt>
                <c:pt idx="5">
                  <c:v>43975.833333333336</c:v>
                </c:pt>
                <c:pt idx="6">
                  <c:v>43976.833333333336</c:v>
                </c:pt>
                <c:pt idx="7">
                  <c:v>43977.833333333336</c:v>
                </c:pt>
                <c:pt idx="8">
                  <c:v>43978.833333333336</c:v>
                </c:pt>
                <c:pt idx="9">
                  <c:v>43979.833333333336</c:v>
                </c:pt>
                <c:pt idx="10">
                  <c:v>43980.833333333336</c:v>
                </c:pt>
                <c:pt idx="11">
                  <c:v>43981.833333333336</c:v>
                </c:pt>
                <c:pt idx="12">
                  <c:v>43982.833333333336</c:v>
                </c:pt>
                <c:pt idx="13">
                  <c:v>43983.833333333336</c:v>
                </c:pt>
                <c:pt idx="14">
                  <c:v>43984.833333333336</c:v>
                </c:pt>
                <c:pt idx="15">
                  <c:v>43985.833333333336</c:v>
                </c:pt>
                <c:pt idx="16">
                  <c:v>43986.833333333336</c:v>
                </c:pt>
                <c:pt idx="17">
                  <c:v>43987.833333333336</c:v>
                </c:pt>
                <c:pt idx="18">
                  <c:v>43988.833333333336</c:v>
                </c:pt>
                <c:pt idx="19">
                  <c:v>43989.833333333336</c:v>
                </c:pt>
                <c:pt idx="20">
                  <c:v>43990.833333333336</c:v>
                </c:pt>
                <c:pt idx="21">
                  <c:v>43991.833333333336</c:v>
                </c:pt>
                <c:pt idx="22">
                  <c:v>43992.833333333336</c:v>
                </c:pt>
                <c:pt idx="23">
                  <c:v>43993.833333333336</c:v>
                </c:pt>
                <c:pt idx="24">
                  <c:v>43994.833333333336</c:v>
                </c:pt>
                <c:pt idx="25">
                  <c:v>43995.833333333336</c:v>
                </c:pt>
                <c:pt idx="26">
                  <c:v>43996.833333333336</c:v>
                </c:pt>
                <c:pt idx="27">
                  <c:v>43997.833333333336</c:v>
                </c:pt>
                <c:pt idx="28">
                  <c:v>43998.833333333336</c:v>
                </c:pt>
                <c:pt idx="29">
                  <c:v>43999.833333333336</c:v>
                </c:pt>
                <c:pt idx="30">
                  <c:v>44000.833333333336</c:v>
                </c:pt>
                <c:pt idx="31">
                  <c:v>44001.833333333336</c:v>
                </c:pt>
                <c:pt idx="32">
                  <c:v>44002.833333333336</c:v>
                </c:pt>
                <c:pt idx="33">
                  <c:v>44003.833333333336</c:v>
                </c:pt>
                <c:pt idx="34">
                  <c:v>44004.833333333336</c:v>
                </c:pt>
                <c:pt idx="35">
                  <c:v>44005.833333333336</c:v>
                </c:pt>
                <c:pt idx="36">
                  <c:v>44006.833333333336</c:v>
                </c:pt>
                <c:pt idx="37">
                  <c:v>44007.833333333336</c:v>
                </c:pt>
                <c:pt idx="38">
                  <c:v>44008.833333333336</c:v>
                </c:pt>
                <c:pt idx="39">
                  <c:v>44009.833333333336</c:v>
                </c:pt>
                <c:pt idx="40">
                  <c:v>44010.833333333336</c:v>
                </c:pt>
                <c:pt idx="41">
                  <c:v>44011.833333333336</c:v>
                </c:pt>
                <c:pt idx="42">
                  <c:v>44012.833333333336</c:v>
                </c:pt>
                <c:pt idx="43">
                  <c:v>44013.833333333336</c:v>
                </c:pt>
                <c:pt idx="44">
                  <c:v>44014.833333333336</c:v>
                </c:pt>
                <c:pt idx="45">
                  <c:v>44015.833333333336</c:v>
                </c:pt>
                <c:pt idx="46">
                  <c:v>44016.833333333336</c:v>
                </c:pt>
                <c:pt idx="47">
                  <c:v>44017.833333333336</c:v>
                </c:pt>
                <c:pt idx="48">
                  <c:v>44018.833333333336</c:v>
                </c:pt>
                <c:pt idx="49">
                  <c:v>44019.833333333336</c:v>
                </c:pt>
                <c:pt idx="50">
                  <c:v>44020.833333333336</c:v>
                </c:pt>
                <c:pt idx="51">
                  <c:v>44021.833333333336</c:v>
                </c:pt>
                <c:pt idx="52">
                  <c:v>44022.833333333336</c:v>
                </c:pt>
                <c:pt idx="53">
                  <c:v>44023.833333333336</c:v>
                </c:pt>
                <c:pt idx="54">
                  <c:v>44024.833333333336</c:v>
                </c:pt>
                <c:pt idx="55">
                  <c:v>44025.833333333336</c:v>
                </c:pt>
                <c:pt idx="56">
                  <c:v>44026.833333333336</c:v>
                </c:pt>
                <c:pt idx="57">
                  <c:v>44027.833333333336</c:v>
                </c:pt>
                <c:pt idx="58">
                  <c:v>44028.833333333336</c:v>
                </c:pt>
                <c:pt idx="59">
                  <c:v>44029.833333333336</c:v>
                </c:pt>
                <c:pt idx="60">
                  <c:v>44030.833333333336</c:v>
                </c:pt>
                <c:pt idx="61">
                  <c:v>44031.833333333336</c:v>
                </c:pt>
                <c:pt idx="62">
                  <c:v>44032.833333333336</c:v>
                </c:pt>
                <c:pt idx="63">
                  <c:v>44033.833333333336</c:v>
                </c:pt>
                <c:pt idx="64">
                  <c:v>44034.833333333336</c:v>
                </c:pt>
                <c:pt idx="65">
                  <c:v>44035.833333333336</c:v>
                </c:pt>
                <c:pt idx="66">
                  <c:v>44036.833333333336</c:v>
                </c:pt>
                <c:pt idx="67">
                  <c:v>44037.833333333336</c:v>
                </c:pt>
                <c:pt idx="68">
                  <c:v>44038.833333333336</c:v>
                </c:pt>
                <c:pt idx="69">
                  <c:v>44039.833333333336</c:v>
                </c:pt>
                <c:pt idx="70">
                  <c:v>44040.833333333336</c:v>
                </c:pt>
                <c:pt idx="71">
                  <c:v>44041.833333333336</c:v>
                </c:pt>
                <c:pt idx="72">
                  <c:v>44042.833333333336</c:v>
                </c:pt>
                <c:pt idx="73">
                  <c:v>44043.833333333336</c:v>
                </c:pt>
                <c:pt idx="74">
                  <c:v>44044.833333333336</c:v>
                </c:pt>
                <c:pt idx="75">
                  <c:v>44045.833333333336</c:v>
                </c:pt>
                <c:pt idx="76">
                  <c:v>44046.833333333336</c:v>
                </c:pt>
                <c:pt idx="77">
                  <c:v>44047.833333333336</c:v>
                </c:pt>
                <c:pt idx="78">
                  <c:v>44048.833333333336</c:v>
                </c:pt>
                <c:pt idx="79">
                  <c:v>44049.833333333336</c:v>
                </c:pt>
                <c:pt idx="80">
                  <c:v>44050.833333333336</c:v>
                </c:pt>
                <c:pt idx="81">
                  <c:v>44051.833333333336</c:v>
                </c:pt>
                <c:pt idx="82">
                  <c:v>44052.833333333336</c:v>
                </c:pt>
                <c:pt idx="83">
                  <c:v>44053.833333333336</c:v>
                </c:pt>
                <c:pt idx="84">
                  <c:v>44054.833333333336</c:v>
                </c:pt>
                <c:pt idx="85">
                  <c:v>44055.833333333336</c:v>
                </c:pt>
                <c:pt idx="86">
                  <c:v>44056.833333333336</c:v>
                </c:pt>
                <c:pt idx="87">
                  <c:v>44057.833333333336</c:v>
                </c:pt>
                <c:pt idx="88">
                  <c:v>44058.833333333336</c:v>
                </c:pt>
                <c:pt idx="89">
                  <c:v>44059.833333333336</c:v>
                </c:pt>
                <c:pt idx="90">
                  <c:v>44060.833333333336</c:v>
                </c:pt>
                <c:pt idx="91">
                  <c:v>44061.833333333336</c:v>
                </c:pt>
                <c:pt idx="92">
                  <c:v>44062.833333333336</c:v>
                </c:pt>
                <c:pt idx="93">
                  <c:v>44063.833333333336</c:v>
                </c:pt>
                <c:pt idx="94">
                  <c:v>44064.833333333336</c:v>
                </c:pt>
                <c:pt idx="95">
                  <c:v>44065.833333333336</c:v>
                </c:pt>
                <c:pt idx="96">
                  <c:v>44066.833333333336</c:v>
                </c:pt>
                <c:pt idx="97">
                  <c:v>44067.833333333336</c:v>
                </c:pt>
                <c:pt idx="98">
                  <c:v>44068.833333333336</c:v>
                </c:pt>
                <c:pt idx="99">
                  <c:v>44069.833333333336</c:v>
                </c:pt>
                <c:pt idx="100">
                  <c:v>44070.833333333336</c:v>
                </c:pt>
                <c:pt idx="101">
                  <c:v>44071.833333333336</c:v>
                </c:pt>
                <c:pt idx="102">
                  <c:v>44072.833333333336</c:v>
                </c:pt>
                <c:pt idx="103">
                  <c:v>44073.833333333336</c:v>
                </c:pt>
                <c:pt idx="104">
                  <c:v>44074.833333333336</c:v>
                </c:pt>
                <c:pt idx="105">
                  <c:v>44075.833333333336</c:v>
                </c:pt>
                <c:pt idx="106">
                  <c:v>44076.833333333336</c:v>
                </c:pt>
                <c:pt idx="107">
                  <c:v>44077.833333333336</c:v>
                </c:pt>
                <c:pt idx="108">
                  <c:v>44078.833333333336</c:v>
                </c:pt>
                <c:pt idx="109">
                  <c:v>44079.833333333336</c:v>
                </c:pt>
                <c:pt idx="110">
                  <c:v>44080.833333333336</c:v>
                </c:pt>
                <c:pt idx="111">
                  <c:v>44081.833333333336</c:v>
                </c:pt>
                <c:pt idx="112">
                  <c:v>44082.833333333336</c:v>
                </c:pt>
                <c:pt idx="113">
                  <c:v>44083.833333333336</c:v>
                </c:pt>
                <c:pt idx="114">
                  <c:v>44084.833333333336</c:v>
                </c:pt>
                <c:pt idx="115">
                  <c:v>44085.833333333336</c:v>
                </c:pt>
                <c:pt idx="116">
                  <c:v>44086.833333333336</c:v>
                </c:pt>
                <c:pt idx="117">
                  <c:v>44087.833333333336</c:v>
                </c:pt>
                <c:pt idx="118">
                  <c:v>44088.833333333336</c:v>
                </c:pt>
                <c:pt idx="119">
                  <c:v>44089.833333333336</c:v>
                </c:pt>
                <c:pt idx="120">
                  <c:v>44090.833333333336</c:v>
                </c:pt>
                <c:pt idx="121">
                  <c:v>44091.833333333336</c:v>
                </c:pt>
                <c:pt idx="122">
                  <c:v>44092.833333333336</c:v>
                </c:pt>
                <c:pt idx="123">
                  <c:v>44093.833333333336</c:v>
                </c:pt>
                <c:pt idx="124">
                  <c:v>44094.833333333336</c:v>
                </c:pt>
                <c:pt idx="125">
                  <c:v>44095.833333333336</c:v>
                </c:pt>
                <c:pt idx="126">
                  <c:v>44096.833333333336</c:v>
                </c:pt>
                <c:pt idx="127">
                  <c:v>44097.833333333336</c:v>
                </c:pt>
                <c:pt idx="128">
                  <c:v>44098.833333333336</c:v>
                </c:pt>
                <c:pt idx="129">
                  <c:v>44099.833333333336</c:v>
                </c:pt>
                <c:pt idx="130">
                  <c:v>44100.833333333336</c:v>
                </c:pt>
                <c:pt idx="131">
                  <c:v>44101.833333333336</c:v>
                </c:pt>
                <c:pt idx="132">
                  <c:v>44102.833333333336</c:v>
                </c:pt>
                <c:pt idx="133">
                  <c:v>44103.833333333336</c:v>
                </c:pt>
                <c:pt idx="134">
                  <c:v>44104.833333333336</c:v>
                </c:pt>
                <c:pt idx="135">
                  <c:v>44105.833333333336</c:v>
                </c:pt>
                <c:pt idx="136">
                  <c:v>44106.833333333336</c:v>
                </c:pt>
                <c:pt idx="137">
                  <c:v>44107.833333333336</c:v>
                </c:pt>
                <c:pt idx="138">
                  <c:v>44108.833333333336</c:v>
                </c:pt>
                <c:pt idx="139">
                  <c:v>44109.833333333336</c:v>
                </c:pt>
                <c:pt idx="140">
                  <c:v>44110.833333333336</c:v>
                </c:pt>
                <c:pt idx="141">
                  <c:v>44111.833333333336</c:v>
                </c:pt>
                <c:pt idx="142">
                  <c:v>44112.833333333336</c:v>
                </c:pt>
                <c:pt idx="143">
                  <c:v>44113.833333333336</c:v>
                </c:pt>
                <c:pt idx="144">
                  <c:v>44114.833333333336</c:v>
                </c:pt>
                <c:pt idx="145">
                  <c:v>44115.833333333336</c:v>
                </c:pt>
                <c:pt idx="146">
                  <c:v>44116.833333333336</c:v>
                </c:pt>
                <c:pt idx="147">
                  <c:v>44117.833333333336</c:v>
                </c:pt>
                <c:pt idx="148">
                  <c:v>44118.833333333336</c:v>
                </c:pt>
                <c:pt idx="149">
                  <c:v>44119.833333333336</c:v>
                </c:pt>
                <c:pt idx="150">
                  <c:v>44120.833333333336</c:v>
                </c:pt>
                <c:pt idx="151">
                  <c:v>44121.833333333336</c:v>
                </c:pt>
                <c:pt idx="152">
                  <c:v>44122.833333333336</c:v>
                </c:pt>
                <c:pt idx="153">
                  <c:v>44123.833333333336</c:v>
                </c:pt>
                <c:pt idx="154">
                  <c:v>44124.833333333336</c:v>
                </c:pt>
                <c:pt idx="155">
                  <c:v>44125.833333333336</c:v>
                </c:pt>
                <c:pt idx="156">
                  <c:v>44126.833333333336</c:v>
                </c:pt>
                <c:pt idx="157">
                  <c:v>44127.833333333336</c:v>
                </c:pt>
                <c:pt idx="158">
                  <c:v>44128.833333333336</c:v>
                </c:pt>
                <c:pt idx="159">
                  <c:v>44129.833333333336</c:v>
                </c:pt>
                <c:pt idx="160">
                  <c:v>44130.833333333336</c:v>
                </c:pt>
                <c:pt idx="161">
                  <c:v>44131.833333333336</c:v>
                </c:pt>
                <c:pt idx="162">
                  <c:v>44132.833333333336</c:v>
                </c:pt>
                <c:pt idx="163">
                  <c:v>44133.833333333336</c:v>
                </c:pt>
                <c:pt idx="164">
                  <c:v>44134.833333333336</c:v>
                </c:pt>
                <c:pt idx="165">
                  <c:v>44135.833333333336</c:v>
                </c:pt>
                <c:pt idx="166">
                  <c:v>44136.791666666664</c:v>
                </c:pt>
                <c:pt idx="167">
                  <c:v>44137.791666666664</c:v>
                </c:pt>
                <c:pt idx="168">
                  <c:v>44138.791666666664</c:v>
                </c:pt>
                <c:pt idx="169">
                  <c:v>44139.791666666664</c:v>
                </c:pt>
                <c:pt idx="170">
                  <c:v>44140.791666666664</c:v>
                </c:pt>
                <c:pt idx="171">
                  <c:v>44141.791666666664</c:v>
                </c:pt>
                <c:pt idx="172">
                  <c:v>44142.791666666664</c:v>
                </c:pt>
                <c:pt idx="173">
                  <c:v>44143.791666666664</c:v>
                </c:pt>
                <c:pt idx="174">
                  <c:v>44144.791666666664</c:v>
                </c:pt>
                <c:pt idx="175">
                  <c:v>44145.791666666664</c:v>
                </c:pt>
                <c:pt idx="176">
                  <c:v>44146.791666666664</c:v>
                </c:pt>
                <c:pt idx="177">
                  <c:v>44147.791666666664</c:v>
                </c:pt>
                <c:pt idx="178">
                  <c:v>44148.791666666664</c:v>
                </c:pt>
                <c:pt idx="179">
                  <c:v>44149.791666666664</c:v>
                </c:pt>
                <c:pt idx="180">
                  <c:v>44150.791666666664</c:v>
                </c:pt>
                <c:pt idx="181">
                  <c:v>44151.791666666664</c:v>
                </c:pt>
                <c:pt idx="182">
                  <c:v>44152.791666666664</c:v>
                </c:pt>
                <c:pt idx="183">
                  <c:v>44153.791666666664</c:v>
                </c:pt>
                <c:pt idx="184">
                  <c:v>44154.791666666664</c:v>
                </c:pt>
                <c:pt idx="185">
                  <c:v>44155.791666666664</c:v>
                </c:pt>
                <c:pt idx="186">
                  <c:v>44156.791666666664</c:v>
                </c:pt>
                <c:pt idx="187">
                  <c:v>44157.791666666664</c:v>
                </c:pt>
                <c:pt idx="188">
                  <c:v>44158.791666666664</c:v>
                </c:pt>
                <c:pt idx="189">
                  <c:v>44159.791666666664</c:v>
                </c:pt>
                <c:pt idx="190">
                  <c:v>44160.791666666664</c:v>
                </c:pt>
                <c:pt idx="191">
                  <c:v>44161.791666666664</c:v>
                </c:pt>
                <c:pt idx="192">
                  <c:v>44162.791666666664</c:v>
                </c:pt>
                <c:pt idx="193">
                  <c:v>44163.791666666664</c:v>
                </c:pt>
                <c:pt idx="194">
                  <c:v>44164.791666666664</c:v>
                </c:pt>
                <c:pt idx="195">
                  <c:v>44165.791666666664</c:v>
                </c:pt>
                <c:pt idx="196">
                  <c:v>44166.791666666664</c:v>
                </c:pt>
                <c:pt idx="197">
                  <c:v>44167.791666666664</c:v>
                </c:pt>
                <c:pt idx="198">
                  <c:v>44168.791666666664</c:v>
                </c:pt>
                <c:pt idx="199">
                  <c:v>44169.791666666664</c:v>
                </c:pt>
                <c:pt idx="200">
                  <c:v>44170.791666666664</c:v>
                </c:pt>
                <c:pt idx="201">
                  <c:v>44171.791666666664</c:v>
                </c:pt>
                <c:pt idx="202">
                  <c:v>44172.791666666664</c:v>
                </c:pt>
                <c:pt idx="203">
                  <c:v>44173.791666666664</c:v>
                </c:pt>
                <c:pt idx="204">
                  <c:v>44174.791666666664</c:v>
                </c:pt>
                <c:pt idx="205">
                  <c:v>44175.791666666664</c:v>
                </c:pt>
                <c:pt idx="206">
                  <c:v>44176.791666666664</c:v>
                </c:pt>
                <c:pt idx="207">
                  <c:v>44177.791666666664</c:v>
                </c:pt>
                <c:pt idx="208">
                  <c:v>44178.791666666664</c:v>
                </c:pt>
                <c:pt idx="209">
                  <c:v>44179.791666666664</c:v>
                </c:pt>
                <c:pt idx="210">
                  <c:v>44180.791666666664</c:v>
                </c:pt>
                <c:pt idx="211">
                  <c:v>44181.791666666664</c:v>
                </c:pt>
                <c:pt idx="212">
                  <c:v>44182.791666666664</c:v>
                </c:pt>
                <c:pt idx="213">
                  <c:v>44183.791666666664</c:v>
                </c:pt>
                <c:pt idx="214">
                  <c:v>44184.791666666664</c:v>
                </c:pt>
                <c:pt idx="215">
                  <c:v>44185.791666666664</c:v>
                </c:pt>
                <c:pt idx="216">
                  <c:v>44186.791666666664</c:v>
                </c:pt>
                <c:pt idx="217">
                  <c:v>44187.791666666664</c:v>
                </c:pt>
                <c:pt idx="218">
                  <c:v>44188.791666666664</c:v>
                </c:pt>
                <c:pt idx="219">
                  <c:v>44189.791666666664</c:v>
                </c:pt>
                <c:pt idx="220">
                  <c:v>44190.791666666664</c:v>
                </c:pt>
                <c:pt idx="221">
                  <c:v>44191.791666666664</c:v>
                </c:pt>
                <c:pt idx="222">
                  <c:v>44192.791666666664</c:v>
                </c:pt>
                <c:pt idx="223">
                  <c:v>44193.791666666664</c:v>
                </c:pt>
                <c:pt idx="224">
                  <c:v>44194.791666666664</c:v>
                </c:pt>
                <c:pt idx="225">
                  <c:v>44195.791666666664</c:v>
                </c:pt>
                <c:pt idx="226">
                  <c:v>44196.791666666664</c:v>
                </c:pt>
                <c:pt idx="227">
                  <c:v>44197.791666666664</c:v>
                </c:pt>
                <c:pt idx="228">
                  <c:v>44198.791666666664</c:v>
                </c:pt>
                <c:pt idx="229">
                  <c:v>44199.791666666664</c:v>
                </c:pt>
                <c:pt idx="230">
                  <c:v>44200.791666666664</c:v>
                </c:pt>
                <c:pt idx="231">
                  <c:v>44201.791666666664</c:v>
                </c:pt>
                <c:pt idx="232">
                  <c:v>44202.791666666664</c:v>
                </c:pt>
                <c:pt idx="233">
                  <c:v>44203.791666666664</c:v>
                </c:pt>
                <c:pt idx="234">
                  <c:v>44204.791666666664</c:v>
                </c:pt>
                <c:pt idx="235">
                  <c:v>44205.791666666664</c:v>
                </c:pt>
                <c:pt idx="236">
                  <c:v>44206.791666666664</c:v>
                </c:pt>
                <c:pt idx="237">
                  <c:v>44207.791666666664</c:v>
                </c:pt>
                <c:pt idx="238">
                  <c:v>44208.791666666664</c:v>
                </c:pt>
                <c:pt idx="239">
                  <c:v>44209.791666666664</c:v>
                </c:pt>
                <c:pt idx="240">
                  <c:v>44210.791666666664</c:v>
                </c:pt>
                <c:pt idx="241">
                  <c:v>44211.791666666664</c:v>
                </c:pt>
                <c:pt idx="242">
                  <c:v>44212.791666666664</c:v>
                </c:pt>
                <c:pt idx="243">
                  <c:v>44213.791666666664</c:v>
                </c:pt>
                <c:pt idx="244">
                  <c:v>44214.791666666664</c:v>
                </c:pt>
                <c:pt idx="245">
                  <c:v>44215.791666666664</c:v>
                </c:pt>
                <c:pt idx="246">
                  <c:v>44216.791666666664</c:v>
                </c:pt>
                <c:pt idx="247">
                  <c:v>44217.791666666664</c:v>
                </c:pt>
                <c:pt idx="248">
                  <c:v>44218.791666666664</c:v>
                </c:pt>
                <c:pt idx="249">
                  <c:v>44219.791666666664</c:v>
                </c:pt>
                <c:pt idx="250">
                  <c:v>44220.791666666664</c:v>
                </c:pt>
                <c:pt idx="251">
                  <c:v>44221.791666666664</c:v>
                </c:pt>
                <c:pt idx="252">
                  <c:v>44222.791666666664</c:v>
                </c:pt>
                <c:pt idx="253">
                  <c:v>44223.791666666664</c:v>
                </c:pt>
                <c:pt idx="254">
                  <c:v>44224.791666666664</c:v>
                </c:pt>
                <c:pt idx="255">
                  <c:v>44225.791666666664</c:v>
                </c:pt>
                <c:pt idx="256">
                  <c:v>44226.791666666664</c:v>
                </c:pt>
                <c:pt idx="257">
                  <c:v>44227.791666666664</c:v>
                </c:pt>
                <c:pt idx="258">
                  <c:v>44228.791666666664</c:v>
                </c:pt>
                <c:pt idx="259">
                  <c:v>44229.791666666664</c:v>
                </c:pt>
                <c:pt idx="260">
                  <c:v>44230.791666666664</c:v>
                </c:pt>
                <c:pt idx="261">
                  <c:v>44231.791666666664</c:v>
                </c:pt>
                <c:pt idx="262">
                  <c:v>44232.791666666664</c:v>
                </c:pt>
                <c:pt idx="263">
                  <c:v>44233.791666666664</c:v>
                </c:pt>
                <c:pt idx="264">
                  <c:v>44234.791666666664</c:v>
                </c:pt>
                <c:pt idx="265">
                  <c:v>44235.791666666664</c:v>
                </c:pt>
                <c:pt idx="266">
                  <c:v>44236.791666666664</c:v>
                </c:pt>
                <c:pt idx="267">
                  <c:v>44237.791666666664</c:v>
                </c:pt>
                <c:pt idx="268">
                  <c:v>44238.791666666664</c:v>
                </c:pt>
                <c:pt idx="269">
                  <c:v>44239.791666666664</c:v>
                </c:pt>
                <c:pt idx="270">
                  <c:v>44240.791666666664</c:v>
                </c:pt>
                <c:pt idx="271">
                  <c:v>44241.791666666664</c:v>
                </c:pt>
                <c:pt idx="272">
                  <c:v>44242.791666666664</c:v>
                </c:pt>
                <c:pt idx="273">
                  <c:v>44243.791666666664</c:v>
                </c:pt>
                <c:pt idx="274">
                  <c:v>44244.791666666664</c:v>
                </c:pt>
                <c:pt idx="275">
                  <c:v>44245.791666666664</c:v>
                </c:pt>
                <c:pt idx="276">
                  <c:v>44246.791666666664</c:v>
                </c:pt>
                <c:pt idx="277">
                  <c:v>44247.791666666664</c:v>
                </c:pt>
                <c:pt idx="278">
                  <c:v>44248.791666666664</c:v>
                </c:pt>
                <c:pt idx="279">
                  <c:v>44249.791666666664</c:v>
                </c:pt>
                <c:pt idx="280">
                  <c:v>44250.791666666664</c:v>
                </c:pt>
                <c:pt idx="281">
                  <c:v>44251.791666666664</c:v>
                </c:pt>
                <c:pt idx="282">
                  <c:v>44252.791666666664</c:v>
                </c:pt>
                <c:pt idx="283">
                  <c:v>44253.791666666664</c:v>
                </c:pt>
                <c:pt idx="284">
                  <c:v>44254.791666666664</c:v>
                </c:pt>
                <c:pt idx="285">
                  <c:v>44255.791666666664</c:v>
                </c:pt>
                <c:pt idx="286">
                  <c:v>44256.791666666664</c:v>
                </c:pt>
                <c:pt idx="287">
                  <c:v>44257.791666666664</c:v>
                </c:pt>
                <c:pt idx="288">
                  <c:v>44258.791666666664</c:v>
                </c:pt>
                <c:pt idx="289">
                  <c:v>44259.791666666664</c:v>
                </c:pt>
                <c:pt idx="290">
                  <c:v>44260.791666666664</c:v>
                </c:pt>
                <c:pt idx="291">
                  <c:v>44261.791666666664</c:v>
                </c:pt>
                <c:pt idx="292">
                  <c:v>44262.791666666664</c:v>
                </c:pt>
                <c:pt idx="293">
                  <c:v>44263.791666666664</c:v>
                </c:pt>
                <c:pt idx="294">
                  <c:v>44264.791666666664</c:v>
                </c:pt>
                <c:pt idx="295">
                  <c:v>44265.791666666664</c:v>
                </c:pt>
                <c:pt idx="296">
                  <c:v>44266.791666666664</c:v>
                </c:pt>
                <c:pt idx="297">
                  <c:v>44267.791666666664</c:v>
                </c:pt>
                <c:pt idx="298">
                  <c:v>44268.791666666664</c:v>
                </c:pt>
                <c:pt idx="299">
                  <c:v>44269.833333333336</c:v>
                </c:pt>
                <c:pt idx="300">
                  <c:v>44270.833333333336</c:v>
                </c:pt>
                <c:pt idx="301">
                  <c:v>44271.833333333336</c:v>
                </c:pt>
                <c:pt idx="302">
                  <c:v>44272.833333333336</c:v>
                </c:pt>
                <c:pt idx="303">
                  <c:v>44273.833333333336</c:v>
                </c:pt>
                <c:pt idx="304">
                  <c:v>44274.833333333336</c:v>
                </c:pt>
                <c:pt idx="305">
                  <c:v>44275.833333333336</c:v>
                </c:pt>
                <c:pt idx="306">
                  <c:v>44276.833333333336</c:v>
                </c:pt>
                <c:pt idx="307">
                  <c:v>44277.833333333336</c:v>
                </c:pt>
                <c:pt idx="308">
                  <c:v>44278.833333333336</c:v>
                </c:pt>
                <c:pt idx="309">
                  <c:v>44279.833333333336</c:v>
                </c:pt>
                <c:pt idx="310">
                  <c:v>44280.833333333336</c:v>
                </c:pt>
                <c:pt idx="311">
                  <c:v>44281.833333333336</c:v>
                </c:pt>
                <c:pt idx="312">
                  <c:v>44282.833333333336</c:v>
                </c:pt>
                <c:pt idx="313">
                  <c:v>44283.833333333336</c:v>
                </c:pt>
                <c:pt idx="314">
                  <c:v>44284.833333333336</c:v>
                </c:pt>
                <c:pt idx="315">
                  <c:v>44285.833333333336</c:v>
                </c:pt>
                <c:pt idx="316">
                  <c:v>44286.833333333336</c:v>
                </c:pt>
                <c:pt idx="317">
                  <c:v>44287.833333333336</c:v>
                </c:pt>
                <c:pt idx="318">
                  <c:v>44288.833333333336</c:v>
                </c:pt>
                <c:pt idx="319">
                  <c:v>44289.833333333336</c:v>
                </c:pt>
                <c:pt idx="320">
                  <c:v>44290.833333333336</c:v>
                </c:pt>
                <c:pt idx="321">
                  <c:v>44291.833333333336</c:v>
                </c:pt>
                <c:pt idx="322">
                  <c:v>44292.833333333336</c:v>
                </c:pt>
                <c:pt idx="323">
                  <c:v>44293.833333333336</c:v>
                </c:pt>
                <c:pt idx="324">
                  <c:v>44294.833333333336</c:v>
                </c:pt>
                <c:pt idx="325">
                  <c:v>44295.833333333336</c:v>
                </c:pt>
                <c:pt idx="326">
                  <c:v>44296.833333333336</c:v>
                </c:pt>
                <c:pt idx="327">
                  <c:v>44297.833333333336</c:v>
                </c:pt>
                <c:pt idx="328">
                  <c:v>44298.833333333336</c:v>
                </c:pt>
                <c:pt idx="329">
                  <c:v>44299.833333333336</c:v>
                </c:pt>
                <c:pt idx="330">
                  <c:v>44300.833333333336</c:v>
                </c:pt>
                <c:pt idx="331">
                  <c:v>44301.833333333336</c:v>
                </c:pt>
                <c:pt idx="332">
                  <c:v>44302.833333333336</c:v>
                </c:pt>
                <c:pt idx="333">
                  <c:v>44303.833333333336</c:v>
                </c:pt>
                <c:pt idx="334">
                  <c:v>44304.833333333336</c:v>
                </c:pt>
                <c:pt idx="335">
                  <c:v>44305.833333333336</c:v>
                </c:pt>
                <c:pt idx="336">
                  <c:v>44306.833333333336</c:v>
                </c:pt>
                <c:pt idx="337">
                  <c:v>44307.833333333336</c:v>
                </c:pt>
                <c:pt idx="338">
                  <c:v>44308.833333333336</c:v>
                </c:pt>
                <c:pt idx="339">
                  <c:v>44309.833333333336</c:v>
                </c:pt>
                <c:pt idx="340">
                  <c:v>44310.833333333336</c:v>
                </c:pt>
                <c:pt idx="341">
                  <c:v>44311.833333333336</c:v>
                </c:pt>
                <c:pt idx="342">
                  <c:v>44312.833333333336</c:v>
                </c:pt>
                <c:pt idx="343">
                  <c:v>44313.833333333336</c:v>
                </c:pt>
                <c:pt idx="344">
                  <c:v>44314.833333333336</c:v>
                </c:pt>
                <c:pt idx="345">
                  <c:v>44315.833333333336</c:v>
                </c:pt>
                <c:pt idx="346">
                  <c:v>44316.833333333336</c:v>
                </c:pt>
                <c:pt idx="347">
                  <c:v>44317.833333333336</c:v>
                </c:pt>
                <c:pt idx="348">
                  <c:v>44318.833333333336</c:v>
                </c:pt>
                <c:pt idx="349">
                  <c:v>44319.833333333336</c:v>
                </c:pt>
                <c:pt idx="350">
                  <c:v>44320.833333333336</c:v>
                </c:pt>
                <c:pt idx="351">
                  <c:v>44321.833333333336</c:v>
                </c:pt>
                <c:pt idx="352">
                  <c:v>44322.833333333336</c:v>
                </c:pt>
                <c:pt idx="353">
                  <c:v>44323.833333333336</c:v>
                </c:pt>
                <c:pt idx="354">
                  <c:v>44324.833333333336</c:v>
                </c:pt>
                <c:pt idx="355">
                  <c:v>44325.833333333336</c:v>
                </c:pt>
                <c:pt idx="356">
                  <c:v>44326.833333333336</c:v>
                </c:pt>
                <c:pt idx="357">
                  <c:v>44327.833333333336</c:v>
                </c:pt>
                <c:pt idx="358">
                  <c:v>44328.833333333336</c:v>
                </c:pt>
                <c:pt idx="359">
                  <c:v>44329.833333333336</c:v>
                </c:pt>
                <c:pt idx="360">
                  <c:v>44330.833333333336</c:v>
                </c:pt>
                <c:pt idx="361">
                  <c:v>44331.833333333336</c:v>
                </c:pt>
                <c:pt idx="362">
                  <c:v>44332.833333333336</c:v>
                </c:pt>
                <c:pt idx="363">
                  <c:v>44333.833333333336</c:v>
                </c:pt>
                <c:pt idx="364">
                  <c:v>44334.833333333336</c:v>
                </c:pt>
                <c:pt idx="365">
                  <c:v>44335.833333333336</c:v>
                </c:pt>
                <c:pt idx="366">
                  <c:v>44336.833333333336</c:v>
                </c:pt>
                <c:pt idx="367">
                  <c:v>44337.833333333336</c:v>
                </c:pt>
                <c:pt idx="368">
                  <c:v>44338.833333333336</c:v>
                </c:pt>
                <c:pt idx="369">
                  <c:v>44339.833333333336</c:v>
                </c:pt>
                <c:pt idx="370">
                  <c:v>44340.833333333336</c:v>
                </c:pt>
                <c:pt idx="371">
                  <c:v>44341.833333333336</c:v>
                </c:pt>
                <c:pt idx="372">
                  <c:v>44342.833333333336</c:v>
                </c:pt>
                <c:pt idx="373">
                  <c:v>44343.833333333336</c:v>
                </c:pt>
                <c:pt idx="374">
                  <c:v>44344.833333333336</c:v>
                </c:pt>
                <c:pt idx="375">
                  <c:v>44345.833333333336</c:v>
                </c:pt>
                <c:pt idx="376">
                  <c:v>44346.833333333336</c:v>
                </c:pt>
                <c:pt idx="377">
                  <c:v>44347.833333333336</c:v>
                </c:pt>
                <c:pt idx="378">
                  <c:v>44348.833333333336</c:v>
                </c:pt>
                <c:pt idx="379">
                  <c:v>44349.833333333336</c:v>
                </c:pt>
                <c:pt idx="380">
                  <c:v>44350.833333333336</c:v>
                </c:pt>
                <c:pt idx="381">
                  <c:v>44351.833333333336</c:v>
                </c:pt>
                <c:pt idx="382">
                  <c:v>44352.833333333336</c:v>
                </c:pt>
                <c:pt idx="383">
                  <c:v>44353.833333333336</c:v>
                </c:pt>
                <c:pt idx="384">
                  <c:v>44354.833333333336</c:v>
                </c:pt>
                <c:pt idx="385">
                  <c:v>44355.833333333336</c:v>
                </c:pt>
                <c:pt idx="386">
                  <c:v>44356.833333333336</c:v>
                </c:pt>
                <c:pt idx="387">
                  <c:v>44357.833333333336</c:v>
                </c:pt>
                <c:pt idx="388">
                  <c:v>44358.833333333336</c:v>
                </c:pt>
                <c:pt idx="389">
                  <c:v>44359.833333333336</c:v>
                </c:pt>
                <c:pt idx="390">
                  <c:v>44360.833333333336</c:v>
                </c:pt>
                <c:pt idx="391">
                  <c:v>44361.833333333336</c:v>
                </c:pt>
                <c:pt idx="392">
                  <c:v>44362.833333333336</c:v>
                </c:pt>
                <c:pt idx="393">
                  <c:v>44363.833333333336</c:v>
                </c:pt>
                <c:pt idx="394">
                  <c:v>44364.833333333336</c:v>
                </c:pt>
                <c:pt idx="395">
                  <c:v>44365.833333333336</c:v>
                </c:pt>
                <c:pt idx="396">
                  <c:v>44366.833333333336</c:v>
                </c:pt>
                <c:pt idx="397">
                  <c:v>44367.833333333336</c:v>
                </c:pt>
                <c:pt idx="398">
                  <c:v>44368.833333333336</c:v>
                </c:pt>
                <c:pt idx="399">
                  <c:v>44369.833333333336</c:v>
                </c:pt>
                <c:pt idx="400">
                  <c:v>44370.833333333336</c:v>
                </c:pt>
                <c:pt idx="401">
                  <c:v>44371.833333333336</c:v>
                </c:pt>
                <c:pt idx="402">
                  <c:v>44372.833333333336</c:v>
                </c:pt>
                <c:pt idx="403">
                  <c:v>44373.833333333336</c:v>
                </c:pt>
                <c:pt idx="404">
                  <c:v>44374.833333333336</c:v>
                </c:pt>
                <c:pt idx="405">
                  <c:v>44375.833333333336</c:v>
                </c:pt>
                <c:pt idx="406">
                  <c:v>44376.833333333336</c:v>
                </c:pt>
                <c:pt idx="407">
                  <c:v>44377.833333333336</c:v>
                </c:pt>
                <c:pt idx="408">
                  <c:v>44378.833333333336</c:v>
                </c:pt>
                <c:pt idx="409">
                  <c:v>44379.833333333336</c:v>
                </c:pt>
                <c:pt idx="410">
                  <c:v>44380.833333333336</c:v>
                </c:pt>
                <c:pt idx="411">
                  <c:v>44381.833333333336</c:v>
                </c:pt>
                <c:pt idx="412">
                  <c:v>44382.833333333336</c:v>
                </c:pt>
                <c:pt idx="413">
                  <c:v>44383.833333333336</c:v>
                </c:pt>
                <c:pt idx="414">
                  <c:v>44384.833333333336</c:v>
                </c:pt>
                <c:pt idx="415">
                  <c:v>44385.833333333336</c:v>
                </c:pt>
                <c:pt idx="416">
                  <c:v>44386.833333333336</c:v>
                </c:pt>
                <c:pt idx="417">
                  <c:v>44387.833333333336</c:v>
                </c:pt>
                <c:pt idx="418">
                  <c:v>44388.833333333336</c:v>
                </c:pt>
                <c:pt idx="419">
                  <c:v>44389.833333333336</c:v>
                </c:pt>
                <c:pt idx="420">
                  <c:v>44390.833333333336</c:v>
                </c:pt>
                <c:pt idx="421">
                  <c:v>44391.833333333336</c:v>
                </c:pt>
                <c:pt idx="422">
                  <c:v>44392.833333333336</c:v>
                </c:pt>
                <c:pt idx="423">
                  <c:v>44393.833333333336</c:v>
                </c:pt>
                <c:pt idx="424">
                  <c:v>44394.833333333336</c:v>
                </c:pt>
                <c:pt idx="425">
                  <c:v>44395.833333333336</c:v>
                </c:pt>
                <c:pt idx="426">
                  <c:v>44396.833333333336</c:v>
                </c:pt>
                <c:pt idx="427">
                  <c:v>44397.833333333336</c:v>
                </c:pt>
                <c:pt idx="428">
                  <c:v>44398.833333333336</c:v>
                </c:pt>
                <c:pt idx="429">
                  <c:v>44399.833333333336</c:v>
                </c:pt>
                <c:pt idx="430">
                  <c:v>44400.833333333336</c:v>
                </c:pt>
                <c:pt idx="431">
                  <c:v>44401.833333333336</c:v>
                </c:pt>
                <c:pt idx="432">
                  <c:v>44402.833333333336</c:v>
                </c:pt>
                <c:pt idx="433">
                  <c:v>44403.833333333336</c:v>
                </c:pt>
                <c:pt idx="434">
                  <c:v>44404.833333333336</c:v>
                </c:pt>
                <c:pt idx="435">
                  <c:v>44405.833333333336</c:v>
                </c:pt>
                <c:pt idx="436">
                  <c:v>44406.833333333336</c:v>
                </c:pt>
                <c:pt idx="437">
                  <c:v>44407.833333333336</c:v>
                </c:pt>
                <c:pt idx="438">
                  <c:v>44408.833333333336</c:v>
                </c:pt>
                <c:pt idx="439">
                  <c:v>44409.833333333336</c:v>
                </c:pt>
                <c:pt idx="440">
                  <c:v>44410.833333333336</c:v>
                </c:pt>
                <c:pt idx="441">
                  <c:v>44411.833333333336</c:v>
                </c:pt>
                <c:pt idx="442">
                  <c:v>44412.833333333336</c:v>
                </c:pt>
                <c:pt idx="443">
                  <c:v>44413.833333333336</c:v>
                </c:pt>
                <c:pt idx="444">
                  <c:v>44414.833333333336</c:v>
                </c:pt>
                <c:pt idx="445">
                  <c:v>44415.833333333336</c:v>
                </c:pt>
                <c:pt idx="446">
                  <c:v>44416.833333333336</c:v>
                </c:pt>
                <c:pt idx="447">
                  <c:v>44417.833333333336</c:v>
                </c:pt>
                <c:pt idx="448">
                  <c:v>44418.833333333336</c:v>
                </c:pt>
                <c:pt idx="449">
                  <c:v>44419.833333333336</c:v>
                </c:pt>
                <c:pt idx="450">
                  <c:v>44420.833333333336</c:v>
                </c:pt>
                <c:pt idx="451">
                  <c:v>44421.833333333336</c:v>
                </c:pt>
                <c:pt idx="452">
                  <c:v>44422.833333333336</c:v>
                </c:pt>
                <c:pt idx="453">
                  <c:v>44423.833333333336</c:v>
                </c:pt>
                <c:pt idx="454">
                  <c:v>44424.833333333336</c:v>
                </c:pt>
                <c:pt idx="455">
                  <c:v>44425.833333333336</c:v>
                </c:pt>
                <c:pt idx="456">
                  <c:v>44426.833333333336</c:v>
                </c:pt>
                <c:pt idx="457">
                  <c:v>44427.833333333336</c:v>
                </c:pt>
                <c:pt idx="458">
                  <c:v>44428.833333333336</c:v>
                </c:pt>
                <c:pt idx="459">
                  <c:v>44429.833333333336</c:v>
                </c:pt>
                <c:pt idx="460">
                  <c:v>44430.833333333336</c:v>
                </c:pt>
                <c:pt idx="461">
                  <c:v>44431.833333333336</c:v>
                </c:pt>
                <c:pt idx="462">
                  <c:v>44432.833333333336</c:v>
                </c:pt>
                <c:pt idx="463">
                  <c:v>44433.833333333336</c:v>
                </c:pt>
                <c:pt idx="464">
                  <c:v>44434.833333333336</c:v>
                </c:pt>
                <c:pt idx="465">
                  <c:v>44435.833333333336</c:v>
                </c:pt>
                <c:pt idx="466">
                  <c:v>44436.833333333336</c:v>
                </c:pt>
                <c:pt idx="467">
                  <c:v>44437.833333333336</c:v>
                </c:pt>
                <c:pt idx="468">
                  <c:v>44438.833333333336</c:v>
                </c:pt>
                <c:pt idx="469">
                  <c:v>44439.833333333336</c:v>
                </c:pt>
                <c:pt idx="470">
                  <c:v>44440.833333333336</c:v>
                </c:pt>
                <c:pt idx="471">
                  <c:v>44441.833333333336</c:v>
                </c:pt>
                <c:pt idx="472">
                  <c:v>44442.833333333336</c:v>
                </c:pt>
                <c:pt idx="473">
                  <c:v>44443.833333333336</c:v>
                </c:pt>
                <c:pt idx="474">
                  <c:v>44444.833333333336</c:v>
                </c:pt>
                <c:pt idx="475">
                  <c:v>44445.833333333336</c:v>
                </c:pt>
                <c:pt idx="476">
                  <c:v>44446.833333333336</c:v>
                </c:pt>
                <c:pt idx="477">
                  <c:v>44447.833333333336</c:v>
                </c:pt>
                <c:pt idx="478">
                  <c:v>44448.833333333336</c:v>
                </c:pt>
                <c:pt idx="479">
                  <c:v>44449.833333333336</c:v>
                </c:pt>
                <c:pt idx="480">
                  <c:v>44450.833333333336</c:v>
                </c:pt>
                <c:pt idx="481">
                  <c:v>44451.833333333336</c:v>
                </c:pt>
                <c:pt idx="482">
                  <c:v>44452.833333333336</c:v>
                </c:pt>
                <c:pt idx="483">
                  <c:v>44453.833333333336</c:v>
                </c:pt>
                <c:pt idx="484">
                  <c:v>44454.833333333336</c:v>
                </c:pt>
                <c:pt idx="485">
                  <c:v>44455.833333333336</c:v>
                </c:pt>
                <c:pt idx="486">
                  <c:v>44456.833333333336</c:v>
                </c:pt>
                <c:pt idx="487">
                  <c:v>44457.833333333336</c:v>
                </c:pt>
                <c:pt idx="488">
                  <c:v>44458.833333333336</c:v>
                </c:pt>
                <c:pt idx="489">
                  <c:v>44459.833333333336</c:v>
                </c:pt>
                <c:pt idx="490">
                  <c:v>44460.833333333336</c:v>
                </c:pt>
                <c:pt idx="491">
                  <c:v>44461.833333333336</c:v>
                </c:pt>
                <c:pt idx="492">
                  <c:v>44462.833333333336</c:v>
                </c:pt>
                <c:pt idx="493">
                  <c:v>44463.833333333336</c:v>
                </c:pt>
                <c:pt idx="494">
                  <c:v>44464.833333333336</c:v>
                </c:pt>
                <c:pt idx="495">
                  <c:v>44465.833333333336</c:v>
                </c:pt>
                <c:pt idx="496">
                  <c:v>44466.833333333336</c:v>
                </c:pt>
                <c:pt idx="497">
                  <c:v>44467.833333333336</c:v>
                </c:pt>
                <c:pt idx="498">
                  <c:v>44468.833333333336</c:v>
                </c:pt>
                <c:pt idx="499">
                  <c:v>44469.833333333336</c:v>
                </c:pt>
                <c:pt idx="500">
                  <c:v>44470.833333333336</c:v>
                </c:pt>
                <c:pt idx="501">
                  <c:v>44471.833333333336</c:v>
                </c:pt>
                <c:pt idx="502">
                  <c:v>44472.833333333336</c:v>
                </c:pt>
                <c:pt idx="503">
                  <c:v>44473.833333333336</c:v>
                </c:pt>
                <c:pt idx="504">
                  <c:v>44474.833333333336</c:v>
                </c:pt>
                <c:pt idx="505">
                  <c:v>44475.833333333336</c:v>
                </c:pt>
                <c:pt idx="506">
                  <c:v>44476.833333333336</c:v>
                </c:pt>
                <c:pt idx="507">
                  <c:v>44477.833333333336</c:v>
                </c:pt>
                <c:pt idx="508">
                  <c:v>44478.833333333336</c:v>
                </c:pt>
                <c:pt idx="509">
                  <c:v>44479.833333333336</c:v>
                </c:pt>
                <c:pt idx="510">
                  <c:v>44480.833333333336</c:v>
                </c:pt>
                <c:pt idx="511">
                  <c:v>44481.833333333336</c:v>
                </c:pt>
                <c:pt idx="512">
                  <c:v>44482.833333333336</c:v>
                </c:pt>
                <c:pt idx="513">
                  <c:v>44483.833333333336</c:v>
                </c:pt>
                <c:pt idx="514">
                  <c:v>44484.833333333336</c:v>
                </c:pt>
                <c:pt idx="515">
                  <c:v>44485.833333333336</c:v>
                </c:pt>
                <c:pt idx="516">
                  <c:v>44486.833333333336</c:v>
                </c:pt>
                <c:pt idx="517">
                  <c:v>44487.833333333336</c:v>
                </c:pt>
                <c:pt idx="518">
                  <c:v>44488.833333333336</c:v>
                </c:pt>
                <c:pt idx="519">
                  <c:v>44489.833333333336</c:v>
                </c:pt>
                <c:pt idx="520">
                  <c:v>44490.833333333336</c:v>
                </c:pt>
                <c:pt idx="521">
                  <c:v>44491.833333333336</c:v>
                </c:pt>
                <c:pt idx="522">
                  <c:v>44492.833333333336</c:v>
                </c:pt>
                <c:pt idx="523">
                  <c:v>44493.833333333336</c:v>
                </c:pt>
                <c:pt idx="524">
                  <c:v>44494.833333333336</c:v>
                </c:pt>
                <c:pt idx="525">
                  <c:v>44495.833333333336</c:v>
                </c:pt>
                <c:pt idx="526">
                  <c:v>44496.833333333336</c:v>
                </c:pt>
                <c:pt idx="527">
                  <c:v>44497.833333333336</c:v>
                </c:pt>
                <c:pt idx="528">
                  <c:v>44498.833333333336</c:v>
                </c:pt>
                <c:pt idx="529">
                  <c:v>44499.833333333336</c:v>
                </c:pt>
                <c:pt idx="530">
                  <c:v>44500.833333333336</c:v>
                </c:pt>
                <c:pt idx="531">
                  <c:v>44501.833333333336</c:v>
                </c:pt>
                <c:pt idx="532">
                  <c:v>44502.833333333336</c:v>
                </c:pt>
                <c:pt idx="533">
                  <c:v>44503.833333333336</c:v>
                </c:pt>
                <c:pt idx="534">
                  <c:v>44504.833333333336</c:v>
                </c:pt>
                <c:pt idx="535">
                  <c:v>44505.833333333336</c:v>
                </c:pt>
                <c:pt idx="536">
                  <c:v>44506.833333333336</c:v>
                </c:pt>
                <c:pt idx="537">
                  <c:v>44507.791666666664</c:v>
                </c:pt>
                <c:pt idx="538">
                  <c:v>44508.791666666664</c:v>
                </c:pt>
                <c:pt idx="539">
                  <c:v>44509.791666666664</c:v>
                </c:pt>
                <c:pt idx="540">
                  <c:v>44510.791666666664</c:v>
                </c:pt>
                <c:pt idx="541">
                  <c:v>44511.791666666664</c:v>
                </c:pt>
                <c:pt idx="542">
                  <c:v>44512.791666666664</c:v>
                </c:pt>
                <c:pt idx="543">
                  <c:v>44513.791666666664</c:v>
                </c:pt>
                <c:pt idx="544">
                  <c:v>44514.791666666664</c:v>
                </c:pt>
                <c:pt idx="545">
                  <c:v>44515.791666666664</c:v>
                </c:pt>
                <c:pt idx="546">
                  <c:v>44516.791666666664</c:v>
                </c:pt>
                <c:pt idx="547">
                  <c:v>44517.791666666664</c:v>
                </c:pt>
                <c:pt idx="548">
                  <c:v>44518.791666666664</c:v>
                </c:pt>
                <c:pt idx="549">
                  <c:v>44519.791666666664</c:v>
                </c:pt>
                <c:pt idx="550">
                  <c:v>44520.791666666664</c:v>
                </c:pt>
                <c:pt idx="551">
                  <c:v>44521.791666666664</c:v>
                </c:pt>
                <c:pt idx="552">
                  <c:v>44522.791666666664</c:v>
                </c:pt>
                <c:pt idx="553">
                  <c:v>44523.791666666664</c:v>
                </c:pt>
                <c:pt idx="554">
                  <c:v>44524.791666666664</c:v>
                </c:pt>
                <c:pt idx="555">
                  <c:v>44525.791666666664</c:v>
                </c:pt>
                <c:pt idx="556">
                  <c:v>44526.791666666664</c:v>
                </c:pt>
                <c:pt idx="557">
                  <c:v>44527.791666666664</c:v>
                </c:pt>
                <c:pt idx="558">
                  <c:v>44528.791666666664</c:v>
                </c:pt>
                <c:pt idx="559">
                  <c:v>44529.791666666664</c:v>
                </c:pt>
                <c:pt idx="560">
                  <c:v>44530.791666666664</c:v>
                </c:pt>
                <c:pt idx="561">
                  <c:v>44531.791666666664</c:v>
                </c:pt>
                <c:pt idx="562">
                  <c:v>44532.791666666664</c:v>
                </c:pt>
                <c:pt idx="563">
                  <c:v>44533.791666666664</c:v>
                </c:pt>
                <c:pt idx="564">
                  <c:v>44534.791666666664</c:v>
                </c:pt>
                <c:pt idx="565">
                  <c:v>44535.791666666664</c:v>
                </c:pt>
                <c:pt idx="566">
                  <c:v>44536.791666666664</c:v>
                </c:pt>
                <c:pt idx="567">
                  <c:v>44537.791666666664</c:v>
                </c:pt>
                <c:pt idx="568">
                  <c:v>44538.791666666664</c:v>
                </c:pt>
                <c:pt idx="569">
                  <c:v>44539.791666666664</c:v>
                </c:pt>
                <c:pt idx="570">
                  <c:v>44540.791666666664</c:v>
                </c:pt>
                <c:pt idx="571">
                  <c:v>44541.791666666664</c:v>
                </c:pt>
                <c:pt idx="572">
                  <c:v>44542.791666666664</c:v>
                </c:pt>
                <c:pt idx="573">
                  <c:v>44543.791666666664</c:v>
                </c:pt>
                <c:pt idx="574">
                  <c:v>44544.791666666664</c:v>
                </c:pt>
                <c:pt idx="575">
                  <c:v>44545.791666666664</c:v>
                </c:pt>
                <c:pt idx="576">
                  <c:v>44546.791666666664</c:v>
                </c:pt>
                <c:pt idx="577">
                  <c:v>44547.791666666664</c:v>
                </c:pt>
                <c:pt idx="578">
                  <c:v>44548.791666666664</c:v>
                </c:pt>
                <c:pt idx="579">
                  <c:v>44549.791666666664</c:v>
                </c:pt>
                <c:pt idx="580">
                  <c:v>44550.791666666664</c:v>
                </c:pt>
                <c:pt idx="581">
                  <c:v>44551.791666666664</c:v>
                </c:pt>
                <c:pt idx="582">
                  <c:v>44552.791666666664</c:v>
                </c:pt>
                <c:pt idx="583">
                  <c:v>44553.791666666664</c:v>
                </c:pt>
                <c:pt idx="584">
                  <c:v>44554.791666666664</c:v>
                </c:pt>
                <c:pt idx="585">
                  <c:v>44555.791666666664</c:v>
                </c:pt>
                <c:pt idx="586">
                  <c:v>44556.791666666664</c:v>
                </c:pt>
                <c:pt idx="587">
                  <c:v>44557.791666666664</c:v>
                </c:pt>
                <c:pt idx="588">
                  <c:v>44558.791666666664</c:v>
                </c:pt>
                <c:pt idx="589">
                  <c:v>44559.791666666664</c:v>
                </c:pt>
                <c:pt idx="590">
                  <c:v>44560.791666666664</c:v>
                </c:pt>
                <c:pt idx="591">
                  <c:v>44561.791666666664</c:v>
                </c:pt>
                <c:pt idx="592">
                  <c:v>44562.791666666664</c:v>
                </c:pt>
                <c:pt idx="593">
                  <c:v>44563.791666666664</c:v>
                </c:pt>
                <c:pt idx="594">
                  <c:v>44564.791666666664</c:v>
                </c:pt>
                <c:pt idx="595">
                  <c:v>44565.791666666664</c:v>
                </c:pt>
                <c:pt idx="596">
                  <c:v>44566.791666666664</c:v>
                </c:pt>
                <c:pt idx="597">
                  <c:v>44567.791666666664</c:v>
                </c:pt>
                <c:pt idx="598">
                  <c:v>44568.791666666664</c:v>
                </c:pt>
                <c:pt idx="599">
                  <c:v>44569.791666666664</c:v>
                </c:pt>
                <c:pt idx="600">
                  <c:v>44570.791666666664</c:v>
                </c:pt>
                <c:pt idx="601">
                  <c:v>44571.791666666664</c:v>
                </c:pt>
                <c:pt idx="602">
                  <c:v>44572.791666666664</c:v>
                </c:pt>
                <c:pt idx="603">
                  <c:v>44573.791666666664</c:v>
                </c:pt>
                <c:pt idx="604">
                  <c:v>44574.791666666664</c:v>
                </c:pt>
                <c:pt idx="605">
                  <c:v>44575.791666666664</c:v>
                </c:pt>
                <c:pt idx="606">
                  <c:v>44576.791666666664</c:v>
                </c:pt>
                <c:pt idx="607">
                  <c:v>44577.791666666664</c:v>
                </c:pt>
                <c:pt idx="608">
                  <c:v>44578.791666666664</c:v>
                </c:pt>
                <c:pt idx="609">
                  <c:v>44579.791666666664</c:v>
                </c:pt>
                <c:pt idx="610">
                  <c:v>44580.791666666664</c:v>
                </c:pt>
                <c:pt idx="611">
                  <c:v>44581.791666666664</c:v>
                </c:pt>
                <c:pt idx="612">
                  <c:v>44582.791666666664</c:v>
                </c:pt>
                <c:pt idx="613">
                  <c:v>44583.791666666664</c:v>
                </c:pt>
                <c:pt idx="614">
                  <c:v>44584.791666666664</c:v>
                </c:pt>
                <c:pt idx="615">
                  <c:v>44585.791666666664</c:v>
                </c:pt>
                <c:pt idx="616">
                  <c:v>44586.791666666664</c:v>
                </c:pt>
                <c:pt idx="617">
                  <c:v>44587.791666666664</c:v>
                </c:pt>
                <c:pt idx="618">
                  <c:v>44588.791666666664</c:v>
                </c:pt>
                <c:pt idx="619">
                  <c:v>44589.791666666664</c:v>
                </c:pt>
                <c:pt idx="620">
                  <c:v>44590.791666666664</c:v>
                </c:pt>
                <c:pt idx="621">
                  <c:v>44591.791666666664</c:v>
                </c:pt>
                <c:pt idx="622">
                  <c:v>44592.791666666664</c:v>
                </c:pt>
                <c:pt idx="623">
                  <c:v>44593.791666666664</c:v>
                </c:pt>
                <c:pt idx="624">
                  <c:v>44594.791666666664</c:v>
                </c:pt>
                <c:pt idx="625">
                  <c:v>44595.791666666664</c:v>
                </c:pt>
                <c:pt idx="626">
                  <c:v>44596.791666666664</c:v>
                </c:pt>
                <c:pt idx="627">
                  <c:v>44597.791666666664</c:v>
                </c:pt>
                <c:pt idx="628">
                  <c:v>44598.791666666664</c:v>
                </c:pt>
                <c:pt idx="629">
                  <c:v>44599.791666666664</c:v>
                </c:pt>
                <c:pt idx="630">
                  <c:v>44600.791666666664</c:v>
                </c:pt>
                <c:pt idx="631">
                  <c:v>44601.791666666664</c:v>
                </c:pt>
                <c:pt idx="632">
                  <c:v>44602.791666666664</c:v>
                </c:pt>
                <c:pt idx="633">
                  <c:v>44603.791666666664</c:v>
                </c:pt>
                <c:pt idx="634">
                  <c:v>44604.791666666664</c:v>
                </c:pt>
                <c:pt idx="635">
                  <c:v>44605.791666666664</c:v>
                </c:pt>
                <c:pt idx="636">
                  <c:v>44606.791666666664</c:v>
                </c:pt>
                <c:pt idx="637">
                  <c:v>44607.791666666664</c:v>
                </c:pt>
                <c:pt idx="638">
                  <c:v>44608.791666666664</c:v>
                </c:pt>
                <c:pt idx="639">
                  <c:v>44609.791666666664</c:v>
                </c:pt>
                <c:pt idx="640">
                  <c:v>44610.791666666664</c:v>
                </c:pt>
                <c:pt idx="641">
                  <c:v>44611.791666666664</c:v>
                </c:pt>
                <c:pt idx="642">
                  <c:v>44612.791666666664</c:v>
                </c:pt>
                <c:pt idx="643">
                  <c:v>44613.791666666664</c:v>
                </c:pt>
                <c:pt idx="644">
                  <c:v>44614.791666666664</c:v>
                </c:pt>
                <c:pt idx="645">
                  <c:v>44615.791666666664</c:v>
                </c:pt>
                <c:pt idx="646">
                  <c:v>44616.791666666664</c:v>
                </c:pt>
                <c:pt idx="647">
                  <c:v>44617.791666666664</c:v>
                </c:pt>
                <c:pt idx="648">
                  <c:v>44618.791666666664</c:v>
                </c:pt>
                <c:pt idx="649">
                  <c:v>44619.791666666664</c:v>
                </c:pt>
                <c:pt idx="650">
                  <c:v>44620.791666666664</c:v>
                </c:pt>
                <c:pt idx="651">
                  <c:v>44621.791666666664</c:v>
                </c:pt>
                <c:pt idx="652">
                  <c:v>44622.791666666664</c:v>
                </c:pt>
                <c:pt idx="653">
                  <c:v>44623.791666666664</c:v>
                </c:pt>
                <c:pt idx="654">
                  <c:v>44624.791666666664</c:v>
                </c:pt>
                <c:pt idx="655">
                  <c:v>44625.791666666664</c:v>
                </c:pt>
                <c:pt idx="656">
                  <c:v>44626.791666666664</c:v>
                </c:pt>
                <c:pt idx="657">
                  <c:v>44627.791666666664</c:v>
                </c:pt>
                <c:pt idx="658">
                  <c:v>44628.791666666664</c:v>
                </c:pt>
                <c:pt idx="659">
                  <c:v>44629.791666666664</c:v>
                </c:pt>
                <c:pt idx="660">
                  <c:v>44630.791666666664</c:v>
                </c:pt>
                <c:pt idx="661">
                  <c:v>44631.791666666664</c:v>
                </c:pt>
                <c:pt idx="662">
                  <c:v>44632.791666666664</c:v>
                </c:pt>
                <c:pt idx="663">
                  <c:v>44633.833333333336</c:v>
                </c:pt>
                <c:pt idx="664">
                  <c:v>44634.833333333336</c:v>
                </c:pt>
                <c:pt idx="665">
                  <c:v>44635.833333333336</c:v>
                </c:pt>
                <c:pt idx="666">
                  <c:v>44636.833333333336</c:v>
                </c:pt>
                <c:pt idx="667">
                  <c:v>44637.833333333336</c:v>
                </c:pt>
                <c:pt idx="668">
                  <c:v>44638.833333333336</c:v>
                </c:pt>
                <c:pt idx="669">
                  <c:v>44639.833333333336</c:v>
                </c:pt>
                <c:pt idx="670">
                  <c:v>44640.833333333336</c:v>
                </c:pt>
                <c:pt idx="671">
                  <c:v>44641.833333333336</c:v>
                </c:pt>
                <c:pt idx="672">
                  <c:v>44642.833333333336</c:v>
                </c:pt>
                <c:pt idx="673">
                  <c:v>44643.833333333336</c:v>
                </c:pt>
                <c:pt idx="674">
                  <c:v>44644.833333333336</c:v>
                </c:pt>
                <c:pt idx="675">
                  <c:v>44645.833333333336</c:v>
                </c:pt>
                <c:pt idx="676">
                  <c:v>44646.833333333336</c:v>
                </c:pt>
                <c:pt idx="677">
                  <c:v>44647.833333333336</c:v>
                </c:pt>
                <c:pt idx="678">
                  <c:v>44648.833333333336</c:v>
                </c:pt>
                <c:pt idx="679">
                  <c:v>44649.833333333336</c:v>
                </c:pt>
                <c:pt idx="680">
                  <c:v>44650.833333333336</c:v>
                </c:pt>
                <c:pt idx="681">
                  <c:v>44651.833333333336</c:v>
                </c:pt>
                <c:pt idx="682">
                  <c:v>44652.833333333336</c:v>
                </c:pt>
                <c:pt idx="683">
                  <c:v>44653.833333333336</c:v>
                </c:pt>
                <c:pt idx="684">
                  <c:v>44654.833333333336</c:v>
                </c:pt>
                <c:pt idx="685">
                  <c:v>44655.833333333336</c:v>
                </c:pt>
                <c:pt idx="686">
                  <c:v>44656.833333333336</c:v>
                </c:pt>
                <c:pt idx="687">
                  <c:v>44657.833333333336</c:v>
                </c:pt>
                <c:pt idx="688">
                  <c:v>44658.833333333336</c:v>
                </c:pt>
                <c:pt idx="689">
                  <c:v>44659.833333333336</c:v>
                </c:pt>
                <c:pt idx="690">
                  <c:v>44660.833333333336</c:v>
                </c:pt>
                <c:pt idx="691">
                  <c:v>44661.833333333336</c:v>
                </c:pt>
                <c:pt idx="692">
                  <c:v>44662.833333333336</c:v>
                </c:pt>
                <c:pt idx="693">
                  <c:v>44663.833333333336</c:v>
                </c:pt>
                <c:pt idx="694">
                  <c:v>44664.833333333336</c:v>
                </c:pt>
                <c:pt idx="695">
                  <c:v>44665.833333333336</c:v>
                </c:pt>
                <c:pt idx="696">
                  <c:v>44666.833333333336</c:v>
                </c:pt>
                <c:pt idx="697">
                  <c:v>44667.833333333336</c:v>
                </c:pt>
                <c:pt idx="698">
                  <c:v>44668.833333333336</c:v>
                </c:pt>
                <c:pt idx="699">
                  <c:v>44669.833333333336</c:v>
                </c:pt>
                <c:pt idx="700">
                  <c:v>44670.833333333336</c:v>
                </c:pt>
                <c:pt idx="701">
                  <c:v>44671.833333333336</c:v>
                </c:pt>
                <c:pt idx="702">
                  <c:v>44672.833333333336</c:v>
                </c:pt>
                <c:pt idx="703">
                  <c:v>44673.833333333336</c:v>
                </c:pt>
                <c:pt idx="704">
                  <c:v>44674.833333333336</c:v>
                </c:pt>
                <c:pt idx="705">
                  <c:v>44675.833333333336</c:v>
                </c:pt>
                <c:pt idx="706">
                  <c:v>44676.833333333336</c:v>
                </c:pt>
                <c:pt idx="707">
                  <c:v>44677.833333333336</c:v>
                </c:pt>
                <c:pt idx="708">
                  <c:v>44678.833333333336</c:v>
                </c:pt>
                <c:pt idx="709">
                  <c:v>44679.833333333336</c:v>
                </c:pt>
                <c:pt idx="710">
                  <c:v>44680.833333333336</c:v>
                </c:pt>
                <c:pt idx="711">
                  <c:v>44681.833333333336</c:v>
                </c:pt>
                <c:pt idx="712">
                  <c:v>44682.833333333336</c:v>
                </c:pt>
                <c:pt idx="713">
                  <c:v>44683.833333333336</c:v>
                </c:pt>
                <c:pt idx="714">
                  <c:v>44684.833333333336</c:v>
                </c:pt>
                <c:pt idx="715">
                  <c:v>44685.833333333336</c:v>
                </c:pt>
                <c:pt idx="716">
                  <c:v>44686.833333333336</c:v>
                </c:pt>
                <c:pt idx="717">
                  <c:v>44687.833333333336</c:v>
                </c:pt>
                <c:pt idx="718">
                  <c:v>44688.833333333336</c:v>
                </c:pt>
                <c:pt idx="719">
                  <c:v>44689.833333333336</c:v>
                </c:pt>
                <c:pt idx="720">
                  <c:v>44690.833333333336</c:v>
                </c:pt>
                <c:pt idx="721">
                  <c:v>44691.833333333336</c:v>
                </c:pt>
                <c:pt idx="722">
                  <c:v>44692.833333333336</c:v>
                </c:pt>
                <c:pt idx="723">
                  <c:v>44693.833333333336</c:v>
                </c:pt>
                <c:pt idx="724">
                  <c:v>44694.833333333336</c:v>
                </c:pt>
                <c:pt idx="725">
                  <c:v>44695.833333333336</c:v>
                </c:pt>
                <c:pt idx="726">
                  <c:v>44696.833333333336</c:v>
                </c:pt>
                <c:pt idx="727">
                  <c:v>44697.833333333336</c:v>
                </c:pt>
                <c:pt idx="728">
                  <c:v>44698.833333333336</c:v>
                </c:pt>
                <c:pt idx="729">
                  <c:v>44699.833333333336</c:v>
                </c:pt>
                <c:pt idx="730">
                  <c:v>44700.833333333336</c:v>
                </c:pt>
                <c:pt idx="731">
                  <c:v>44701.833333333336</c:v>
                </c:pt>
                <c:pt idx="732">
                  <c:v>44702.833333333336</c:v>
                </c:pt>
                <c:pt idx="733">
                  <c:v>44703.833333333336</c:v>
                </c:pt>
                <c:pt idx="734">
                  <c:v>44704.833333333336</c:v>
                </c:pt>
                <c:pt idx="735">
                  <c:v>44705.833333333336</c:v>
                </c:pt>
                <c:pt idx="736">
                  <c:v>44706.833333333336</c:v>
                </c:pt>
              </c:numCache>
            </c:numRef>
          </c:cat>
          <c:val>
            <c:numRef>
              <c:f>USDCETH_Charts!$V$2:$V$806</c:f>
              <c:numCache>
                <c:formatCode>General</c:formatCode>
                <c:ptCount val="805"/>
                <c:pt idx="29" formatCode="_(* #,##0.00_);_(* \(#,##0.00\);_(* &quot;-&quot;??_);_(@_)">
                  <c:v>1.1105127051913299</c:v>
                </c:pt>
                <c:pt idx="30">
                  <c:v>1.1513717156799685</c:v>
                </c:pt>
                <c:pt idx="31">
                  <c:v>1.1404704709647953</c:v>
                </c:pt>
                <c:pt idx="32">
                  <c:v>1.1863574375883694</c:v>
                </c:pt>
                <c:pt idx="33">
                  <c:v>1.2413416833116941</c:v>
                </c:pt>
                <c:pt idx="34">
                  <c:v>1.2758792438478561</c:v>
                </c:pt>
                <c:pt idx="35">
                  <c:v>1.3305508282090248</c:v>
                </c:pt>
                <c:pt idx="36">
                  <c:v>1.3773786623400943</c:v>
                </c:pt>
                <c:pt idx="37">
                  <c:v>1.4283173820776889</c:v>
                </c:pt>
                <c:pt idx="38">
                  <c:v>1.4688988320587704</c:v>
                </c:pt>
                <c:pt idx="39">
                  <c:v>1.4939638562489999</c:v>
                </c:pt>
                <c:pt idx="40">
                  <c:v>1.5172657544675736</c:v>
                </c:pt>
                <c:pt idx="41">
                  <c:v>1.5478255599892943</c:v>
                </c:pt>
                <c:pt idx="42">
                  <c:v>1.5792544736831295</c:v>
                </c:pt>
                <c:pt idx="43">
                  <c:v>1.6105510093141513</c:v>
                </c:pt>
                <c:pt idx="44">
                  <c:v>1.650935830516709</c:v>
                </c:pt>
                <c:pt idx="45">
                  <c:v>1.6764732472987915</c:v>
                </c:pt>
                <c:pt idx="46">
                  <c:v>1.7003083996060275</c:v>
                </c:pt>
                <c:pt idx="47">
                  <c:v>1.7263698668316885</c:v>
                </c:pt>
                <c:pt idx="48">
                  <c:v>1.7485118154489718</c:v>
                </c:pt>
                <c:pt idx="49">
                  <c:v>1.7666174811782136</c:v>
                </c:pt>
                <c:pt idx="50">
                  <c:v>1.7816775521865407</c:v>
                </c:pt>
                <c:pt idx="51">
                  <c:v>1.78303059373575</c:v>
                </c:pt>
                <c:pt idx="52">
                  <c:v>1.7871074061056347</c:v>
                </c:pt>
                <c:pt idx="53">
                  <c:v>1.7980760902597004</c:v>
                </c:pt>
                <c:pt idx="54">
                  <c:v>1.839199908967114</c:v>
                </c:pt>
                <c:pt idx="55">
                  <c:v>1.8601393328927813</c:v>
                </c:pt>
                <c:pt idx="56">
                  <c:v>1.8591863592527162</c:v>
                </c:pt>
                <c:pt idx="57">
                  <c:v>1.8636941994753404</c:v>
                </c:pt>
                <c:pt idx="58">
                  <c:v>1.8708343974164012</c:v>
                </c:pt>
                <c:pt idx="59">
                  <c:v>1.8755931144712008</c:v>
                </c:pt>
                <c:pt idx="60">
                  <c:v>1.8683315901927882</c:v>
                </c:pt>
                <c:pt idx="61">
                  <c:v>1.8981837388166332</c:v>
                </c:pt>
                <c:pt idx="62">
                  <c:v>1.8828544860282193</c:v>
                </c:pt>
                <c:pt idx="63">
                  <c:v>1.8661188853609805</c:v>
                </c:pt>
                <c:pt idx="64">
                  <c:v>1.8720814549868672</c:v>
                </c:pt>
                <c:pt idx="65">
                  <c:v>1.8783330876536406</c:v>
                </c:pt>
                <c:pt idx="66">
                  <c:v>1.8920208604512594</c:v>
                </c:pt>
                <c:pt idx="67">
                  <c:v>1.90960467426407</c:v>
                </c:pt>
                <c:pt idx="68">
                  <c:v>1.9338411438507459</c:v>
                </c:pt>
                <c:pt idx="69">
                  <c:v>1.959091979114254</c:v>
                </c:pt>
                <c:pt idx="70">
                  <c:v>1.9801152961916602</c:v>
                </c:pt>
                <c:pt idx="71">
                  <c:v>1.9964138807297678</c:v>
                </c:pt>
                <c:pt idx="72">
                  <c:v>2.0047606973478831</c:v>
                </c:pt>
                <c:pt idx="73">
                  <c:v>2.0017931293795588</c:v>
                </c:pt>
                <c:pt idx="74">
                  <c:v>2.0257835966351485</c:v>
                </c:pt>
                <c:pt idx="75">
                  <c:v>2.0396472565434629</c:v>
                </c:pt>
                <c:pt idx="76">
                  <c:v>2.0368684249841129</c:v>
                </c:pt>
                <c:pt idx="77">
                  <c:v>2.0260199999872519</c:v>
                </c:pt>
                <c:pt idx="78">
                  <c:v>2.0226057731755893</c:v>
                </c:pt>
                <c:pt idx="79">
                  <c:v>2.0399715530486673</c:v>
                </c:pt>
                <c:pt idx="80">
                  <c:v>2.0448483353118383</c:v>
                </c:pt>
                <c:pt idx="81">
                  <c:v>2.0642536278833443</c:v>
                </c:pt>
                <c:pt idx="82">
                  <c:v>2.1287758246164685</c:v>
                </c:pt>
                <c:pt idx="83">
                  <c:v>2.1514563014968018</c:v>
                </c:pt>
                <c:pt idx="84">
                  <c:v>2.1779759529331835</c:v>
                </c:pt>
                <c:pt idx="85">
                  <c:v>2.1987584562844793</c:v>
                </c:pt>
                <c:pt idx="86">
                  <c:v>2.2369845726572666</c:v>
                </c:pt>
                <c:pt idx="87">
                  <c:v>2.2460668497140763</c:v>
                </c:pt>
                <c:pt idx="88">
                  <c:v>2.249296831292332</c:v>
                </c:pt>
                <c:pt idx="89">
                  <c:v>2.2553226531208441</c:v>
                </c:pt>
                <c:pt idx="90">
                  <c:v>2.2679674506600183</c:v>
                </c:pt>
                <c:pt idx="91">
                  <c:v>2.2806807388039219</c:v>
                </c:pt>
                <c:pt idx="92">
                  <c:v>2.2923279658159799</c:v>
                </c:pt>
                <c:pt idx="93">
                  <c:v>2.3143514542849175</c:v>
                </c:pt>
                <c:pt idx="94">
                  <c:v>2.2965021172398328</c:v>
                </c:pt>
                <c:pt idx="95">
                  <c:v>2.2642582342982105</c:v>
                </c:pt>
                <c:pt idx="96">
                  <c:v>2.2414499809468578</c:v>
                </c:pt>
                <c:pt idx="97">
                  <c:v>2.2297200743727195</c:v>
                </c:pt>
                <c:pt idx="98">
                  <c:v>2.1990319133857623</c:v>
                </c:pt>
                <c:pt idx="99">
                  <c:v>2.1850675337794736</c:v>
                </c:pt>
                <c:pt idx="100">
                  <c:v>2.168888947056109</c:v>
                </c:pt>
                <c:pt idx="101">
                  <c:v>2.1395572518545771</c:v>
                </c:pt>
                <c:pt idx="102">
                  <c:v>2.1336246177005922</c:v>
                </c:pt>
                <c:pt idx="103">
                  <c:v>2.1197932429962578</c:v>
                </c:pt>
                <c:pt idx="104">
                  <c:v>2.0802289494993293</c:v>
                </c:pt>
                <c:pt idx="105">
                  <c:v>2.079619349125831</c:v>
                </c:pt>
                <c:pt idx="106">
                  <c:v>2.0944138466056379</c:v>
                </c:pt>
                <c:pt idx="107">
                  <c:v>2.0955855666620069</c:v>
                </c:pt>
                <c:pt idx="108">
                  <c:v>2.1309368472385528</c:v>
                </c:pt>
                <c:pt idx="109">
                  <c:v>2.1126610555519822</c:v>
                </c:pt>
                <c:pt idx="110">
                  <c:v>2.0985106637900008</c:v>
                </c:pt>
                <c:pt idx="111">
                  <c:v>2.0838758780868281</c:v>
                </c:pt>
                <c:pt idx="112">
                  <c:v>2.0614364107009719</c:v>
                </c:pt>
                <c:pt idx="113">
                  <c:v>2.0448146591232561</c:v>
                </c:pt>
                <c:pt idx="114">
                  <c:v>2.0220690621399937</c:v>
                </c:pt>
                <c:pt idx="115">
                  <c:v>2.0240744337112799</c:v>
                </c:pt>
                <c:pt idx="116">
                  <c:v>1.9917297161234713</c:v>
                </c:pt>
                <c:pt idx="117">
                  <c:v>1.9868784557227912</c:v>
                </c:pt>
                <c:pt idx="118">
                  <c:v>1.9855358604994966</c:v>
                </c:pt>
                <c:pt idx="119">
                  <c:v>1.9582449946029012</c:v>
                </c:pt>
                <c:pt idx="120">
                  <c:v>1.9297671659256246</c:v>
                </c:pt>
                <c:pt idx="121">
                  <c:v>1.882039958823809</c:v>
                </c:pt>
                <c:pt idx="122">
                  <c:v>1.8613439859702055</c:v>
                </c:pt>
                <c:pt idx="123">
                  <c:v>1.8490449225329024</c:v>
                </c:pt>
                <c:pt idx="124">
                  <c:v>1.8606995792723993</c:v>
                </c:pt>
                <c:pt idx="125">
                  <c:v>1.8758216734205335</c:v>
                </c:pt>
                <c:pt idx="126">
                  <c:v>1.8753685319906461</c:v>
                </c:pt>
                <c:pt idx="127">
                  <c:v>1.85486340625559</c:v>
                </c:pt>
                <c:pt idx="128">
                  <c:v>1.8491834849364917</c:v>
                </c:pt>
                <c:pt idx="129">
                  <c:v>1.8436178007064477</c:v>
                </c:pt>
                <c:pt idx="130">
                  <c:v>1.8442327662118252</c:v>
                </c:pt>
                <c:pt idx="131">
                  <c:v>1.8524940884599386</c:v>
                </c:pt>
                <c:pt idx="132">
                  <c:v>1.850504885280422</c:v>
                </c:pt>
                <c:pt idx="133">
                  <c:v>1.8539694633044579</c:v>
                </c:pt>
                <c:pt idx="134">
                  <c:v>1.8599473289150845</c:v>
                </c:pt>
                <c:pt idx="135">
                  <c:v>1.8547412000829833</c:v>
                </c:pt>
                <c:pt idx="136">
                  <c:v>1.8483475324630725</c:v>
                </c:pt>
                <c:pt idx="137">
                  <c:v>1.8518861573733665</c:v>
                </c:pt>
                <c:pt idx="138">
                  <c:v>1.8192500331084911</c:v>
                </c:pt>
                <c:pt idx="139">
                  <c:v>1.8261927138463914</c:v>
                </c:pt>
                <c:pt idx="140">
                  <c:v>1.8348034627590528</c:v>
                </c:pt>
                <c:pt idx="141">
                  <c:v>1.8341491228631577</c:v>
                </c:pt>
                <c:pt idx="142">
                  <c:v>1.7944143677330293</c:v>
                </c:pt>
                <c:pt idx="143">
                  <c:v>1.7799632356762027</c:v>
                </c:pt>
                <c:pt idx="144">
                  <c:v>1.7480667222455215</c:v>
                </c:pt>
                <c:pt idx="145">
                  <c:v>1.7218626907165542</c:v>
                </c:pt>
                <c:pt idx="146">
                  <c:v>1.7076439225639413</c:v>
                </c:pt>
                <c:pt idx="147">
                  <c:v>1.6965869379380412</c:v>
                </c:pt>
                <c:pt idx="148">
                  <c:v>1.6837673587434163</c:v>
                </c:pt>
                <c:pt idx="149">
                  <c:v>1.6751798280027299</c:v>
                </c:pt>
                <c:pt idx="150">
                  <c:v>1.665469205091574</c:v>
                </c:pt>
                <c:pt idx="151">
                  <c:v>1.6666210971270605</c:v>
                </c:pt>
                <c:pt idx="152">
                  <c:v>1.6506621558033727</c:v>
                </c:pt>
                <c:pt idx="153">
                  <c:v>1.6174620488616696</c:v>
                </c:pt>
                <c:pt idx="154">
                  <c:v>1.5844710802963009</c:v>
                </c:pt>
                <c:pt idx="155">
                  <c:v>1.5580351557692464</c:v>
                </c:pt>
                <c:pt idx="156">
                  <c:v>1.5342989594078202</c:v>
                </c:pt>
                <c:pt idx="157">
                  <c:v>1.5135660429361293</c:v>
                </c:pt>
                <c:pt idx="158">
                  <c:v>1.4918147940172024</c:v>
                </c:pt>
                <c:pt idx="159">
                  <c:v>1.5508747402013949</c:v>
                </c:pt>
                <c:pt idx="160">
                  <c:v>1.5268286691469193</c:v>
                </c:pt>
                <c:pt idx="161">
                  <c:v>1.5116311724096656</c:v>
                </c:pt>
                <c:pt idx="162">
                  <c:v>1.4911110950041466</c:v>
                </c:pt>
                <c:pt idx="163">
                  <c:v>1.4778678035810195</c:v>
                </c:pt>
                <c:pt idx="164">
                  <c:v>1.4606312372955752</c:v>
                </c:pt>
                <c:pt idx="165">
                  <c:v>1.43549388404367</c:v>
                </c:pt>
                <c:pt idx="166">
                  <c:v>1.4192663311509528</c:v>
                </c:pt>
                <c:pt idx="167">
                  <c:v>1.40850508246619</c:v>
                </c:pt>
                <c:pt idx="168">
                  <c:v>1.3994935616314688</c:v>
                </c:pt>
                <c:pt idx="169">
                  <c:v>1.3850903010177651</c:v>
                </c:pt>
                <c:pt idx="170">
                  <c:v>1.3715299083889463</c:v>
                </c:pt>
                <c:pt idx="171">
                  <c:v>1.3701237986916024</c:v>
                </c:pt>
                <c:pt idx="172">
                  <c:v>1.3643906347385624</c:v>
                </c:pt>
                <c:pt idx="173">
                  <c:v>1.3586371943993165</c:v>
                </c:pt>
                <c:pt idx="174">
                  <c:v>1.3511852464587826</c:v>
                </c:pt>
                <c:pt idx="175">
                  <c:v>1.3403537409467183</c:v>
                </c:pt>
                <c:pt idx="176">
                  <c:v>1.3343280703028071</c:v>
                </c:pt>
                <c:pt idx="177">
                  <c:v>1.3256099057238129</c:v>
                </c:pt>
                <c:pt idx="178">
                  <c:v>1.3211950651919637</c:v>
                </c:pt>
                <c:pt idx="179">
                  <c:v>1.324003180623905</c:v>
                </c:pt>
                <c:pt idx="180">
                  <c:v>1.3315248950982221</c:v>
                </c:pt>
                <c:pt idx="181">
                  <c:v>1.383732870459998</c:v>
                </c:pt>
                <c:pt idx="182">
                  <c:v>1.4399146468708766</c:v>
                </c:pt>
                <c:pt idx="183">
                  <c:v>1.4264657953375182</c:v>
                </c:pt>
                <c:pt idx="184">
                  <c:v>1.4188860501652747</c:v>
                </c:pt>
                <c:pt idx="185">
                  <c:v>1.420638034108074</c:v>
                </c:pt>
                <c:pt idx="186">
                  <c:v>1.4307827183791899</c:v>
                </c:pt>
                <c:pt idx="187">
                  <c:v>1.435353312172257</c:v>
                </c:pt>
                <c:pt idx="188">
                  <c:v>1.4515036293332051</c:v>
                </c:pt>
                <c:pt idx="189">
                  <c:v>1.3771944354086685</c:v>
                </c:pt>
                <c:pt idx="190">
                  <c:v>1.4333494920163241</c:v>
                </c:pt>
                <c:pt idx="191">
                  <c:v>1.4251302909928194</c:v>
                </c:pt>
                <c:pt idx="192">
                  <c:v>1.4093387991032869</c:v>
                </c:pt>
                <c:pt idx="193">
                  <c:v>1.3858900541187027</c:v>
                </c:pt>
                <c:pt idx="194">
                  <c:v>1.3846423870383171</c:v>
                </c:pt>
                <c:pt idx="195">
                  <c:v>1.4007490829024216</c:v>
                </c:pt>
                <c:pt idx="196">
                  <c:v>1.3836205337623566</c:v>
                </c:pt>
                <c:pt idx="197">
                  <c:v>1.3668508372541803</c:v>
                </c:pt>
                <c:pt idx="198">
                  <c:v>1.3688106142364798</c:v>
                </c:pt>
                <c:pt idx="199">
                  <c:v>1.3491500754902768</c:v>
                </c:pt>
                <c:pt idx="200">
                  <c:v>1.3413549708519832</c:v>
                </c:pt>
                <c:pt idx="201">
                  <c:v>1.3324648572176236</c:v>
                </c:pt>
                <c:pt idx="202">
                  <c:v>1.3454845063799581</c:v>
                </c:pt>
                <c:pt idx="203">
                  <c:v>1.3558070100893067</c:v>
                </c:pt>
                <c:pt idx="204">
                  <c:v>1.3606745591239067</c:v>
                </c:pt>
                <c:pt idx="205">
                  <c:v>1.3746945805080062</c:v>
                </c:pt>
                <c:pt idx="206">
                  <c:v>1.3696665282227549</c:v>
                </c:pt>
                <c:pt idx="207">
                  <c:v>1.3667509454289548</c:v>
                </c:pt>
                <c:pt idx="208">
                  <c:v>1.3642031562232086</c:v>
                </c:pt>
                <c:pt idx="209">
                  <c:v>1.3561875405290695</c:v>
                </c:pt>
                <c:pt idx="210">
                  <c:v>1.3531173562745917</c:v>
                </c:pt>
                <c:pt idx="211">
                  <c:v>1.3581523919701368</c:v>
                </c:pt>
                <c:pt idx="212">
                  <c:v>1.3082592845798011</c:v>
                </c:pt>
                <c:pt idx="213">
                  <c:v>1.323122913002186</c:v>
                </c:pt>
                <c:pt idx="214">
                  <c:v>1.3370448511859772</c:v>
                </c:pt>
                <c:pt idx="215">
                  <c:v>1.3551752613251875</c:v>
                </c:pt>
                <c:pt idx="216">
                  <c:v>1.3663433401270508</c:v>
                </c:pt>
                <c:pt idx="217">
                  <c:v>1.3868184968965493</c:v>
                </c:pt>
                <c:pt idx="218">
                  <c:v>1.3876520871279348</c:v>
                </c:pt>
                <c:pt idx="219">
                  <c:v>1.3853721746146308</c:v>
                </c:pt>
                <c:pt idx="220">
                  <c:v>1.3313921185272488</c:v>
                </c:pt>
                <c:pt idx="221">
                  <c:v>1.356680922648476</c:v>
                </c:pt>
                <c:pt idx="222">
                  <c:v>1.3809078539189417</c:v>
                </c:pt>
                <c:pt idx="223">
                  <c:v>1.4152485015594576</c:v>
                </c:pt>
                <c:pt idx="224">
                  <c:v>1.4323782702352854</c:v>
                </c:pt>
                <c:pt idx="225">
                  <c:v>1.4268547604259705</c:v>
                </c:pt>
                <c:pt idx="226">
                  <c:v>1.4504380325652206</c:v>
                </c:pt>
                <c:pt idx="227">
                  <c:v>1.4831336060528051</c:v>
                </c:pt>
                <c:pt idx="228">
                  <c:v>1.5121058334343223</c:v>
                </c:pt>
                <c:pt idx="229">
                  <c:v>1.5700037854347817</c:v>
                </c:pt>
                <c:pt idx="230">
                  <c:v>1.5937688326552133</c:v>
                </c:pt>
                <c:pt idx="231">
                  <c:v>1.5919707372725573</c:v>
                </c:pt>
                <c:pt idx="232">
                  <c:v>1.5426302109530934</c:v>
                </c:pt>
                <c:pt idx="233">
                  <c:v>1.5363676235464387</c:v>
                </c:pt>
                <c:pt idx="234">
                  <c:v>1.4932849371413082</c:v>
                </c:pt>
                <c:pt idx="235">
                  <c:v>1.4627845564626301</c:v>
                </c:pt>
                <c:pt idx="236">
                  <c:v>1.5323326001311</c:v>
                </c:pt>
                <c:pt idx="237">
                  <c:v>1.5520275719499184</c:v>
                </c:pt>
                <c:pt idx="238">
                  <c:v>1.5364927808043065</c:v>
                </c:pt>
                <c:pt idx="239">
                  <c:v>1.4978843847992105</c:v>
                </c:pt>
                <c:pt idx="240">
                  <c:v>1.5017222279358522</c:v>
                </c:pt>
                <c:pt idx="241">
                  <c:v>1.4215162651443214</c:v>
                </c:pt>
                <c:pt idx="242">
                  <c:v>1.3831515140451549</c:v>
                </c:pt>
                <c:pt idx="243">
                  <c:v>1.3369291466970517</c:v>
                </c:pt>
                <c:pt idx="244">
                  <c:v>1.3286473797077878</c:v>
                </c:pt>
                <c:pt idx="245">
                  <c:v>1.2652671463449894</c:v>
                </c:pt>
                <c:pt idx="246">
                  <c:v>1.277908302539245</c:v>
                </c:pt>
                <c:pt idx="247">
                  <c:v>1.2535180720381061</c:v>
                </c:pt>
                <c:pt idx="248">
                  <c:v>1.1968807551423344</c:v>
                </c:pt>
                <c:pt idx="249">
                  <c:v>1.1501385311817052</c:v>
                </c:pt>
                <c:pt idx="250">
                  <c:v>1.1265523647420628</c:v>
                </c:pt>
                <c:pt idx="251">
                  <c:v>1.0626072459635534</c:v>
                </c:pt>
                <c:pt idx="252">
                  <c:v>1.0547368215666575</c:v>
                </c:pt>
                <c:pt idx="253">
                  <c:v>0.99923145903982491</c:v>
                </c:pt>
                <c:pt idx="254">
                  <c:v>0.9861660260464824</c:v>
                </c:pt>
                <c:pt idx="255">
                  <c:v>0.93971117085765254</c:v>
                </c:pt>
                <c:pt idx="256">
                  <c:v>0.89288991934539463</c:v>
                </c:pt>
                <c:pt idx="257">
                  <c:v>0.83472367390333491</c:v>
                </c:pt>
                <c:pt idx="258">
                  <c:v>0.80451342662234937</c:v>
                </c:pt>
                <c:pt idx="259">
                  <c:v>0.75593262970320729</c:v>
                </c:pt>
                <c:pt idx="260">
                  <c:v>0.76100450503708972</c:v>
                </c:pt>
                <c:pt idx="261">
                  <c:v>0.77031490752366027</c:v>
                </c:pt>
                <c:pt idx="262">
                  <c:v>0.81431102505460617</c:v>
                </c:pt>
                <c:pt idx="263">
                  <c:v>0.8273542674172979</c:v>
                </c:pt>
                <c:pt idx="264">
                  <c:v>0.8790931701973792</c:v>
                </c:pt>
                <c:pt idx="265">
                  <c:v>0.90417184579319321</c:v>
                </c:pt>
                <c:pt idx="266">
                  <c:v>0.8347935751607517</c:v>
                </c:pt>
                <c:pt idx="267">
                  <c:v>0.79488757204579064</c:v>
                </c:pt>
                <c:pt idx="268">
                  <c:v>0.80069162179240239</c:v>
                </c:pt>
                <c:pt idx="269">
                  <c:v>0.84023667787652334</c:v>
                </c:pt>
                <c:pt idx="270">
                  <c:v>0.81143416517253997</c:v>
                </c:pt>
                <c:pt idx="271">
                  <c:v>0.84375194935386388</c:v>
                </c:pt>
                <c:pt idx="272">
                  <c:v>0.87081813846965828</c:v>
                </c:pt>
                <c:pt idx="273">
                  <c:v>0.90986442322669747</c:v>
                </c:pt>
                <c:pt idx="274">
                  <c:v>0.90928859584130872</c:v>
                </c:pt>
                <c:pt idx="275">
                  <c:v>0.94756822954131037</c:v>
                </c:pt>
                <c:pt idx="276">
                  <c:v>0.9025272095363821</c:v>
                </c:pt>
                <c:pt idx="277">
                  <c:v>0.90038247894869272</c:v>
                </c:pt>
                <c:pt idx="278">
                  <c:v>1.0001751475982337</c:v>
                </c:pt>
                <c:pt idx="279">
                  <c:v>1.128465454113049</c:v>
                </c:pt>
                <c:pt idx="280">
                  <c:v>1.1933051915615165</c:v>
                </c:pt>
                <c:pt idx="281">
                  <c:v>1.2686027133505953</c:v>
                </c:pt>
                <c:pt idx="282">
                  <c:v>1.3227369416306647</c:v>
                </c:pt>
                <c:pt idx="283">
                  <c:v>1.3917034149097485</c:v>
                </c:pt>
                <c:pt idx="284">
                  <c:v>1.432883842830891</c:v>
                </c:pt>
                <c:pt idx="285">
                  <c:v>1.4966957670618639</c:v>
                </c:pt>
                <c:pt idx="286">
                  <c:v>1.5581613716945559</c:v>
                </c:pt>
                <c:pt idx="287">
                  <c:v>1.6164869571360612</c:v>
                </c:pt>
                <c:pt idx="288">
                  <c:v>1.6360405842329506</c:v>
                </c:pt>
                <c:pt idx="289">
                  <c:v>1.6742253253745489</c:v>
                </c:pt>
                <c:pt idx="290">
                  <c:v>1.6659232074948145</c:v>
                </c:pt>
                <c:pt idx="291">
                  <c:v>1.678358304919765</c:v>
                </c:pt>
                <c:pt idx="292">
                  <c:v>1.694633178459537</c:v>
                </c:pt>
                <c:pt idx="293">
                  <c:v>1.6941195774322595</c:v>
                </c:pt>
                <c:pt idx="294">
                  <c:v>1.6977749549283188</c:v>
                </c:pt>
                <c:pt idx="295">
                  <c:v>1.7081220718558687</c:v>
                </c:pt>
                <c:pt idx="296">
                  <c:v>1.7299657791347274</c:v>
                </c:pt>
                <c:pt idx="297">
                  <c:v>1.7723433609357178</c:v>
                </c:pt>
                <c:pt idx="298">
                  <c:v>1.7963109758729572</c:v>
                </c:pt>
                <c:pt idx="299">
                  <c:v>1.8178737843926307</c:v>
                </c:pt>
                <c:pt idx="300">
                  <c:v>1.8562600193956302</c:v>
                </c:pt>
                <c:pt idx="301">
                  <c:v>1.8563282024894316</c:v>
                </c:pt>
                <c:pt idx="302">
                  <c:v>1.8709186013757468</c:v>
                </c:pt>
                <c:pt idx="303">
                  <c:v>1.8831021716176357</c:v>
                </c:pt>
                <c:pt idx="304">
                  <c:v>1.8884879566713748</c:v>
                </c:pt>
                <c:pt idx="305">
                  <c:v>1.8981673966299497</c:v>
                </c:pt>
                <c:pt idx="306">
                  <c:v>1.9341096591777134</c:v>
                </c:pt>
                <c:pt idx="307">
                  <c:v>1.9626192988375615</c:v>
                </c:pt>
                <c:pt idx="308">
                  <c:v>1.9381163526679828</c:v>
                </c:pt>
                <c:pt idx="309">
                  <c:v>1.8766499665141996</c:v>
                </c:pt>
                <c:pt idx="310">
                  <c:v>1.8494653803685752</c:v>
                </c:pt>
                <c:pt idx="311">
                  <c:v>1.8180790990655771</c:v>
                </c:pt>
                <c:pt idx="312">
                  <c:v>1.7633324009502096</c:v>
                </c:pt>
                <c:pt idx="313">
                  <c:v>1.7556421570844924</c:v>
                </c:pt>
                <c:pt idx="314">
                  <c:v>1.7182448792856679</c:v>
                </c:pt>
                <c:pt idx="315">
                  <c:v>1.7104250526754201</c:v>
                </c:pt>
                <c:pt idx="316">
                  <c:v>1.7000499327846015</c:v>
                </c:pt>
                <c:pt idx="317">
                  <c:v>1.6933651329213144</c:v>
                </c:pt>
                <c:pt idx="318">
                  <c:v>1.6905985371762307</c:v>
                </c:pt>
                <c:pt idx="319">
                  <c:v>1.6587254859034386</c:v>
                </c:pt>
                <c:pt idx="320">
                  <c:v>1.6471735297242105</c:v>
                </c:pt>
                <c:pt idx="321">
                  <c:v>1.639451482783159</c:v>
                </c:pt>
                <c:pt idx="322">
                  <c:v>1.6380488168262999</c:v>
                </c:pt>
                <c:pt idx="323">
                  <c:v>1.6320331332675597</c:v>
                </c:pt>
                <c:pt idx="324">
                  <c:v>1.620921405339125</c:v>
                </c:pt>
                <c:pt idx="325">
                  <c:v>1.6183699076875642</c:v>
                </c:pt>
                <c:pt idx="326">
                  <c:v>1.6115250240596857</c:v>
                </c:pt>
                <c:pt idx="327">
                  <c:v>1.6064607683659087</c:v>
                </c:pt>
                <c:pt idx="328">
                  <c:v>1.6105171810475314</c:v>
                </c:pt>
                <c:pt idx="329">
                  <c:v>1.6185844415426649</c:v>
                </c:pt>
                <c:pt idx="330">
                  <c:v>1.6093613796510839</c:v>
                </c:pt>
                <c:pt idx="331">
                  <c:v>1.6138048917766106</c:v>
                </c:pt>
                <c:pt idx="332">
                  <c:v>1.6090625252339295</c:v>
                </c:pt>
                <c:pt idx="333">
                  <c:v>1.6468343447338185</c:v>
                </c:pt>
                <c:pt idx="334">
                  <c:v>1.6578164709917351</c:v>
                </c:pt>
                <c:pt idx="335">
                  <c:v>1.6771624650663701</c:v>
                </c:pt>
                <c:pt idx="336">
                  <c:v>1.6630293306437853</c:v>
                </c:pt>
                <c:pt idx="337">
                  <c:v>1.6723748273100971</c:v>
                </c:pt>
                <c:pt idx="338">
                  <c:v>1.6810104163199511</c:v>
                </c:pt>
                <c:pt idx="339">
                  <c:v>1.6619132643069243</c:v>
                </c:pt>
                <c:pt idx="340">
                  <c:v>1.655463061758101</c:v>
                </c:pt>
                <c:pt idx="341">
                  <c:v>1.6579322491550803</c:v>
                </c:pt>
                <c:pt idx="342">
                  <c:v>1.6492783954031371</c:v>
                </c:pt>
                <c:pt idx="343">
                  <c:v>1.6287379182457653</c:v>
                </c:pt>
                <c:pt idx="344">
                  <c:v>1.6164634037309062</c:v>
                </c:pt>
                <c:pt idx="345">
                  <c:v>1.5924403050442819</c:v>
                </c:pt>
                <c:pt idx="346">
                  <c:v>1.5798354552842331</c:v>
                </c:pt>
                <c:pt idx="347">
                  <c:v>1.5664149089323276</c:v>
                </c:pt>
                <c:pt idx="348">
                  <c:v>1.5557493808519447</c:v>
                </c:pt>
                <c:pt idx="349">
                  <c:v>1.593213350033104</c:v>
                </c:pt>
                <c:pt idx="350">
                  <c:v>1.6049648177314439</c:v>
                </c:pt>
                <c:pt idx="351">
                  <c:v>1.5874395271710628</c:v>
                </c:pt>
                <c:pt idx="352">
                  <c:v>1.5255063673610301</c:v>
                </c:pt>
                <c:pt idx="353">
                  <c:v>1.4885956149519273</c:v>
                </c:pt>
                <c:pt idx="354">
                  <c:v>1.4443130626042218</c:v>
                </c:pt>
                <c:pt idx="355">
                  <c:v>1.4490829239420746</c:v>
                </c:pt>
                <c:pt idx="356">
                  <c:v>1.4195491749463385</c:v>
                </c:pt>
                <c:pt idx="357">
                  <c:v>1.4346446803421704</c:v>
                </c:pt>
                <c:pt idx="358">
                  <c:v>1.4671913670693952</c:v>
                </c:pt>
                <c:pt idx="359">
                  <c:v>1.4418353164894289</c:v>
                </c:pt>
                <c:pt idx="360">
                  <c:v>1.4486713043789849</c:v>
                </c:pt>
                <c:pt idx="361">
                  <c:v>1.4644734092898652</c:v>
                </c:pt>
                <c:pt idx="362">
                  <c:v>1.4988976638816414</c:v>
                </c:pt>
                <c:pt idx="363">
                  <c:v>1.4662065393049488</c:v>
                </c:pt>
                <c:pt idx="364">
                  <c:v>1.5863101046906545</c:v>
                </c:pt>
                <c:pt idx="365">
                  <c:v>1.6455408097781004</c:v>
                </c:pt>
                <c:pt idx="366">
                  <c:v>1.7112440563906726</c:v>
                </c:pt>
                <c:pt idx="367">
                  <c:v>1.7259350184877749</c:v>
                </c:pt>
                <c:pt idx="368">
                  <c:v>1.776518520763569</c:v>
                </c:pt>
                <c:pt idx="369">
                  <c:v>1.8140409506021906</c:v>
                </c:pt>
                <c:pt idx="370">
                  <c:v>1.8403672168867957</c:v>
                </c:pt>
                <c:pt idx="371">
                  <c:v>1.8593401897514261</c:v>
                </c:pt>
                <c:pt idx="372">
                  <c:v>1.8823552209205492</c:v>
                </c:pt>
                <c:pt idx="373">
                  <c:v>1.9185565635899422</c:v>
                </c:pt>
                <c:pt idx="374">
                  <c:v>1.9482433644845993</c:v>
                </c:pt>
                <c:pt idx="375">
                  <c:v>1.972047451841185</c:v>
                </c:pt>
                <c:pt idx="376">
                  <c:v>1.9889012886548265</c:v>
                </c:pt>
                <c:pt idx="377">
                  <c:v>2.002443726920426</c:v>
                </c:pt>
                <c:pt idx="378">
                  <c:v>1.9940747811028259</c:v>
                </c:pt>
                <c:pt idx="379">
                  <c:v>1.9738725382089453</c:v>
                </c:pt>
                <c:pt idx="380">
                  <c:v>1.990962367011039</c:v>
                </c:pt>
                <c:pt idx="381">
                  <c:v>2.0087728304503805</c:v>
                </c:pt>
                <c:pt idx="382">
                  <c:v>2.0401653715692865</c:v>
                </c:pt>
                <c:pt idx="383">
                  <c:v>2.0716365019460308</c:v>
                </c:pt>
                <c:pt idx="384">
                  <c:v>2.1263273249804664</c:v>
                </c:pt>
                <c:pt idx="385">
                  <c:v>2.1110127471266913</c:v>
                </c:pt>
                <c:pt idx="386">
                  <c:v>2.1188131051334915</c:v>
                </c:pt>
                <c:pt idx="387">
                  <c:v>2.0883808967966253</c:v>
                </c:pt>
                <c:pt idx="388">
                  <c:v>2.0354172731941009</c:v>
                </c:pt>
                <c:pt idx="389">
                  <c:v>2.0145672579853757</c:v>
                </c:pt>
                <c:pt idx="390">
                  <c:v>1.9981440236640373</c:v>
                </c:pt>
                <c:pt idx="391">
                  <c:v>1.9584108850168784</c:v>
                </c:pt>
                <c:pt idx="392">
                  <c:v>1.9134506188883089</c:v>
                </c:pt>
                <c:pt idx="393">
                  <c:v>1.8872545607347766</c:v>
                </c:pt>
                <c:pt idx="394">
                  <c:v>1.7530784318106079</c:v>
                </c:pt>
                <c:pt idx="395">
                  <c:v>1.66368226770282</c:v>
                </c:pt>
                <c:pt idx="396">
                  <c:v>1.5885617370010483</c:v>
                </c:pt>
                <c:pt idx="397">
                  <c:v>1.5770148425807911</c:v>
                </c:pt>
                <c:pt idx="398">
                  <c:v>1.5148625712723802</c:v>
                </c:pt>
                <c:pt idx="399">
                  <c:v>1.4759324164241998</c:v>
                </c:pt>
                <c:pt idx="400">
                  <c:v>1.4295292883917019</c:v>
                </c:pt>
                <c:pt idx="401">
                  <c:v>1.3968650723277098</c:v>
                </c:pt>
                <c:pt idx="402">
                  <c:v>1.3712593829475168</c:v>
                </c:pt>
                <c:pt idx="403">
                  <c:v>1.3291881556377798</c:v>
                </c:pt>
                <c:pt idx="404">
                  <c:v>1.3055734155608887</c:v>
                </c:pt>
                <c:pt idx="405">
                  <c:v>1.2882186796634314</c:v>
                </c:pt>
                <c:pt idx="406">
                  <c:v>1.2691626704266252</c:v>
                </c:pt>
                <c:pt idx="407">
                  <c:v>1.2516418632852173</c:v>
                </c:pt>
                <c:pt idx="408">
                  <c:v>1.2407268328006578</c:v>
                </c:pt>
                <c:pt idx="409">
                  <c:v>1.2080501652561142</c:v>
                </c:pt>
                <c:pt idx="410">
                  <c:v>1.1668332224217657</c:v>
                </c:pt>
                <c:pt idx="411">
                  <c:v>1.1518329036209958</c:v>
                </c:pt>
                <c:pt idx="412">
                  <c:v>1.151644037227755</c:v>
                </c:pt>
                <c:pt idx="413">
                  <c:v>1.1360988272989294</c:v>
                </c:pt>
                <c:pt idx="414">
                  <c:v>1.1172104292138798</c:v>
                </c:pt>
                <c:pt idx="415">
                  <c:v>1.1055964249379278</c:v>
                </c:pt>
                <c:pt idx="416">
                  <c:v>1.1061928682441711</c:v>
                </c:pt>
                <c:pt idx="417">
                  <c:v>1.0931753133929949</c:v>
                </c:pt>
                <c:pt idx="418">
                  <c:v>1.0865133200125441</c:v>
                </c:pt>
                <c:pt idx="419">
                  <c:v>1.0963799369925631</c:v>
                </c:pt>
                <c:pt idx="420">
                  <c:v>1.0916600831189891</c:v>
                </c:pt>
                <c:pt idx="421">
                  <c:v>1.0965795282054731</c:v>
                </c:pt>
                <c:pt idx="422">
                  <c:v>1.0925838481053627</c:v>
                </c:pt>
                <c:pt idx="423">
                  <c:v>1.0880308402511032</c:v>
                </c:pt>
                <c:pt idx="424">
                  <c:v>1.0711581506266128</c:v>
                </c:pt>
                <c:pt idx="425">
                  <c:v>1.0654099940044632</c:v>
                </c:pt>
                <c:pt idx="426">
                  <c:v>1.0618169504018595</c:v>
                </c:pt>
                <c:pt idx="427">
                  <c:v>1.0178104205708081</c:v>
                </c:pt>
                <c:pt idx="428">
                  <c:v>0.97835971513356312</c:v>
                </c:pt>
                <c:pt idx="429">
                  <c:v>0.95951763732514295</c:v>
                </c:pt>
                <c:pt idx="430">
                  <c:v>0.95868800715951408</c:v>
                </c:pt>
                <c:pt idx="431">
                  <c:v>0.94972739165736919</c:v>
                </c:pt>
                <c:pt idx="432">
                  <c:v>0.96310915202307734</c:v>
                </c:pt>
                <c:pt idx="433">
                  <c:v>0.96338289791188603</c:v>
                </c:pt>
                <c:pt idx="434">
                  <c:v>0.95899188688792825</c:v>
                </c:pt>
                <c:pt idx="435">
                  <c:v>0.95267443852845601</c:v>
                </c:pt>
                <c:pt idx="436">
                  <c:v>0.95360208765010657</c:v>
                </c:pt>
                <c:pt idx="437">
                  <c:v>0.94637655247302988</c:v>
                </c:pt>
                <c:pt idx="438">
                  <c:v>0.95197154412329177</c:v>
                </c:pt>
                <c:pt idx="439">
                  <c:v>0.96128003224864644</c:v>
                </c:pt>
                <c:pt idx="440">
                  <c:v>0.97096880747679315</c:v>
                </c:pt>
                <c:pt idx="441">
                  <c:v>0.96770057378671082</c:v>
                </c:pt>
                <c:pt idx="442">
                  <c:v>0.974647889233759</c:v>
                </c:pt>
                <c:pt idx="443">
                  <c:v>0.97548414086482282</c:v>
                </c:pt>
                <c:pt idx="444">
                  <c:v>0.95939362947339224</c:v>
                </c:pt>
                <c:pt idx="445">
                  <c:v>0.95212953961064728</c:v>
                </c:pt>
                <c:pt idx="446">
                  <c:v>0.95747998596962547</c:v>
                </c:pt>
                <c:pt idx="447">
                  <c:v>0.95534316609225456</c:v>
                </c:pt>
                <c:pt idx="448">
                  <c:v>0.92777328751616372</c:v>
                </c:pt>
                <c:pt idx="449">
                  <c:v>0.8949376112259082</c:v>
                </c:pt>
                <c:pt idx="450">
                  <c:v>0.85908230090945259</c:v>
                </c:pt>
                <c:pt idx="451">
                  <c:v>0.82286800842029362</c:v>
                </c:pt>
                <c:pt idx="452">
                  <c:v>0.79013029741119989</c:v>
                </c:pt>
                <c:pt idx="453">
                  <c:v>0.76456881349686701</c:v>
                </c:pt>
                <c:pt idx="454">
                  <c:v>0.73571789398339482</c:v>
                </c:pt>
                <c:pt idx="455">
                  <c:v>0.70432644189267513</c:v>
                </c:pt>
                <c:pt idx="456">
                  <c:v>0.66404180618340403</c:v>
                </c:pt>
                <c:pt idx="457">
                  <c:v>0.62829745903760548</c:v>
                </c:pt>
                <c:pt idx="458">
                  <c:v>0.59539162201765039</c:v>
                </c:pt>
                <c:pt idx="459">
                  <c:v>0.5679146564876244</c:v>
                </c:pt>
                <c:pt idx="460">
                  <c:v>0.55816239672358636</c:v>
                </c:pt>
                <c:pt idx="461">
                  <c:v>0.56469991739889913</c:v>
                </c:pt>
                <c:pt idx="462">
                  <c:v>0.54699189874733711</c:v>
                </c:pt>
                <c:pt idx="463">
                  <c:v>0.54168741443400503</c:v>
                </c:pt>
                <c:pt idx="464">
                  <c:v>0.51823918317002893</c:v>
                </c:pt>
                <c:pt idx="465">
                  <c:v>0.50520028614140988</c:v>
                </c:pt>
                <c:pt idx="466">
                  <c:v>0.49240404318947045</c:v>
                </c:pt>
                <c:pt idx="467">
                  <c:v>0.49534602441757164</c:v>
                </c:pt>
                <c:pt idx="468">
                  <c:v>0.4944238998418643</c:v>
                </c:pt>
                <c:pt idx="469">
                  <c:v>0.48766217930886829</c:v>
                </c:pt>
                <c:pt idx="470">
                  <c:v>0.45031241468345029</c:v>
                </c:pt>
                <c:pt idx="471">
                  <c:v>0.44432080527218693</c:v>
                </c:pt>
                <c:pt idx="472">
                  <c:v>0.43293828174707277</c:v>
                </c:pt>
                <c:pt idx="473">
                  <c:v>0.4204916316105366</c:v>
                </c:pt>
                <c:pt idx="474">
                  <c:v>0.42886416484055873</c:v>
                </c:pt>
                <c:pt idx="475">
                  <c:v>0.47324839359954474</c:v>
                </c:pt>
                <c:pt idx="476">
                  <c:v>0.49335053121468647</c:v>
                </c:pt>
                <c:pt idx="477">
                  <c:v>0.51261859282438293</c:v>
                </c:pt>
                <c:pt idx="478">
                  <c:v>0.5629354708399894</c:v>
                </c:pt>
                <c:pt idx="479">
                  <c:v>0.6011988590257803</c:v>
                </c:pt>
                <c:pt idx="480">
                  <c:v>0.63981037703689703</c:v>
                </c:pt>
                <c:pt idx="481">
                  <c:v>0.6880819781237576</c:v>
                </c:pt>
                <c:pt idx="482">
                  <c:v>0.72458947975673305</c:v>
                </c:pt>
                <c:pt idx="483">
                  <c:v>0.75712700875683936</c:v>
                </c:pt>
                <c:pt idx="484">
                  <c:v>0.79071858497883551</c:v>
                </c:pt>
                <c:pt idx="485">
                  <c:v>0.8282295535734483</c:v>
                </c:pt>
                <c:pt idx="486">
                  <c:v>0.86005828283077468</c:v>
                </c:pt>
                <c:pt idx="487">
                  <c:v>0.89658213086582095</c:v>
                </c:pt>
                <c:pt idx="488">
                  <c:v>0.95755616755755768</c:v>
                </c:pt>
                <c:pt idx="489">
                  <c:v>1.0165136939464441</c:v>
                </c:pt>
                <c:pt idx="490">
                  <c:v>1.0422184193375978</c:v>
                </c:pt>
                <c:pt idx="491">
                  <c:v>1.048142298607829</c:v>
                </c:pt>
                <c:pt idx="492">
                  <c:v>1.0687069935947333</c:v>
                </c:pt>
                <c:pt idx="493">
                  <c:v>1.0769843959721195</c:v>
                </c:pt>
                <c:pt idx="494">
                  <c:v>1.1062412053234267</c:v>
                </c:pt>
                <c:pt idx="495">
                  <c:v>1.1240174843934212</c:v>
                </c:pt>
                <c:pt idx="496">
                  <c:v>1.1399924443084382</c:v>
                </c:pt>
                <c:pt idx="497">
                  <c:v>1.1491918615772121</c:v>
                </c:pt>
                <c:pt idx="498">
                  <c:v>1.1506018960792195</c:v>
                </c:pt>
                <c:pt idx="499">
                  <c:v>1.1647151106210787</c:v>
                </c:pt>
                <c:pt idx="500">
                  <c:v>1.2010049141420907</c:v>
                </c:pt>
                <c:pt idx="501">
                  <c:v>1.2076295051283243</c:v>
                </c:pt>
                <c:pt idx="502">
                  <c:v>1.2176875868830808</c:v>
                </c:pt>
                <c:pt idx="503">
                  <c:v>1.2338608575852368</c:v>
                </c:pt>
                <c:pt idx="504">
                  <c:v>1.2456759244265092</c:v>
                </c:pt>
                <c:pt idx="505">
                  <c:v>1.2179898626522805</c:v>
                </c:pt>
                <c:pt idx="506">
                  <c:v>1.1976897174086341</c:v>
                </c:pt>
                <c:pt idx="507">
                  <c:v>1.1843527021007325</c:v>
                </c:pt>
                <c:pt idx="508">
                  <c:v>1.1684038655263655</c:v>
                </c:pt>
                <c:pt idx="509">
                  <c:v>1.1647687672569587</c:v>
                </c:pt>
                <c:pt idx="510">
                  <c:v>1.1667364011737094</c:v>
                </c:pt>
                <c:pt idx="511">
                  <c:v>1.1552667334510525</c:v>
                </c:pt>
                <c:pt idx="512">
                  <c:v>1.1597800114969425</c:v>
                </c:pt>
                <c:pt idx="513">
                  <c:v>1.1725277542096939</c:v>
                </c:pt>
                <c:pt idx="514">
                  <c:v>1.1711500794426608</c:v>
                </c:pt>
                <c:pt idx="515">
                  <c:v>1.1662056173115902</c:v>
                </c:pt>
                <c:pt idx="516">
                  <c:v>1.1680779088460034</c:v>
                </c:pt>
                <c:pt idx="517">
                  <c:v>1.1602196675904763</c:v>
                </c:pt>
                <c:pt idx="518">
                  <c:v>1.1146684482945362</c:v>
                </c:pt>
                <c:pt idx="519">
                  <c:v>1.0958338884055605</c:v>
                </c:pt>
                <c:pt idx="520">
                  <c:v>1.0808852287631636</c:v>
                </c:pt>
                <c:pt idx="521">
                  <c:v>1.0647234535316825</c:v>
                </c:pt>
                <c:pt idx="522">
                  <c:v>1.0327293097603563</c:v>
                </c:pt>
                <c:pt idx="523">
                  <c:v>0.99461677819184302</c:v>
                </c:pt>
                <c:pt idx="524">
                  <c:v>0.98121894507798268</c:v>
                </c:pt>
                <c:pt idx="525">
                  <c:v>0.98297699278617945</c:v>
                </c:pt>
                <c:pt idx="526">
                  <c:v>0.96714415142543564</c:v>
                </c:pt>
                <c:pt idx="527">
                  <c:v>0.95166695291400283</c:v>
                </c:pt>
                <c:pt idx="528">
                  <c:v>0.95098098918698748</c:v>
                </c:pt>
                <c:pt idx="529">
                  <c:v>0.94722033743557599</c:v>
                </c:pt>
                <c:pt idx="530">
                  <c:v>0.94367222992994093</c:v>
                </c:pt>
                <c:pt idx="531">
                  <c:v>0.94590765026671453</c:v>
                </c:pt>
                <c:pt idx="532">
                  <c:v>0.94326539520740138</c:v>
                </c:pt>
                <c:pt idx="533">
                  <c:v>0.94575013354348103</c:v>
                </c:pt>
                <c:pt idx="534">
                  <c:v>0.95218594095945863</c:v>
                </c:pt>
                <c:pt idx="535">
                  <c:v>0.94638047445958051</c:v>
                </c:pt>
                <c:pt idx="536">
                  <c:v>0.95016091800986546</c:v>
                </c:pt>
                <c:pt idx="537">
                  <c:v>0.96822881431983576</c:v>
                </c:pt>
                <c:pt idx="538">
                  <c:v>0.97240068487363551</c:v>
                </c:pt>
                <c:pt idx="539">
                  <c:v>0.97788251844183405</c:v>
                </c:pt>
                <c:pt idx="540">
                  <c:v>0.97384383016855014</c:v>
                </c:pt>
                <c:pt idx="541">
                  <c:v>0.97606818879652879</c:v>
                </c:pt>
                <c:pt idx="542">
                  <c:v>0.97001668654761475</c:v>
                </c:pt>
                <c:pt idx="543">
                  <c:v>0.95574603789395995</c:v>
                </c:pt>
                <c:pt idx="544">
                  <c:v>0.95447715411691469</c:v>
                </c:pt>
                <c:pt idx="545">
                  <c:v>0.9762317852773037</c:v>
                </c:pt>
                <c:pt idx="546">
                  <c:v>0.98734607649435591</c:v>
                </c:pt>
                <c:pt idx="547">
                  <c:v>1.0153576114431999</c:v>
                </c:pt>
                <c:pt idx="548">
                  <c:v>1.0419644058163422</c:v>
                </c:pt>
                <c:pt idx="549">
                  <c:v>1.0335209185502963</c:v>
                </c:pt>
                <c:pt idx="550">
                  <c:v>1.0375963682739955</c:v>
                </c:pt>
                <c:pt idx="551">
                  <c:v>1.0623052626578864</c:v>
                </c:pt>
                <c:pt idx="552">
                  <c:v>1.0853377589905107</c:v>
                </c:pt>
                <c:pt idx="553">
                  <c:v>1.1289782372245534</c:v>
                </c:pt>
                <c:pt idx="554">
                  <c:v>1.1383978357011564</c:v>
                </c:pt>
                <c:pt idx="555">
                  <c:v>1.1556525423494599</c:v>
                </c:pt>
                <c:pt idx="556">
                  <c:v>1.1684891677672118</c:v>
                </c:pt>
                <c:pt idx="557">
                  <c:v>1.1867064364865527</c:v>
                </c:pt>
                <c:pt idx="558">
                  <c:v>1.1866489786121606</c:v>
                </c:pt>
                <c:pt idx="559">
                  <c:v>1.1959262846053071</c:v>
                </c:pt>
                <c:pt idx="560">
                  <c:v>1.2006265019260021</c:v>
                </c:pt>
                <c:pt idx="561">
                  <c:v>1.2026813318389171</c:v>
                </c:pt>
                <c:pt idx="562">
                  <c:v>1.2089474669549436</c:v>
                </c:pt>
                <c:pt idx="563">
                  <c:v>1.2408021616377301</c:v>
                </c:pt>
                <c:pt idx="564">
                  <c:v>1.2357073681044886</c:v>
                </c:pt>
                <c:pt idx="565">
                  <c:v>1.2479100982016988</c:v>
                </c:pt>
                <c:pt idx="566">
                  <c:v>1.2466169036381767</c:v>
                </c:pt>
                <c:pt idx="567">
                  <c:v>1.2344111726433138</c:v>
                </c:pt>
                <c:pt idx="568">
                  <c:v>1.2414619292249753</c:v>
                </c:pt>
                <c:pt idx="569">
                  <c:v>1.2433986031530087</c:v>
                </c:pt>
                <c:pt idx="570">
                  <c:v>1.2413324270057182</c:v>
                </c:pt>
                <c:pt idx="571">
                  <c:v>1.2343753720180834</c:v>
                </c:pt>
                <c:pt idx="572">
                  <c:v>1.2444960107591507</c:v>
                </c:pt>
                <c:pt idx="573">
                  <c:v>1.2511065075006849</c:v>
                </c:pt>
                <c:pt idx="574">
                  <c:v>1.262740126242337</c:v>
                </c:pt>
                <c:pt idx="575">
                  <c:v>1.2406196018093267</c:v>
                </c:pt>
                <c:pt idx="576">
                  <c:v>1.2351819587823931</c:v>
                </c:pt>
                <c:pt idx="577">
                  <c:v>1.2111717302076976</c:v>
                </c:pt>
                <c:pt idx="578">
                  <c:v>1.2033134348470269</c:v>
                </c:pt>
                <c:pt idx="579">
                  <c:v>1.2070775873102026</c:v>
                </c:pt>
                <c:pt idx="580">
                  <c:v>1.2046109101669238</c:v>
                </c:pt>
                <c:pt idx="581">
                  <c:v>1.1971191622480764</c:v>
                </c:pt>
                <c:pt idx="582">
                  <c:v>1.1909928480452547</c:v>
                </c:pt>
                <c:pt idx="583">
                  <c:v>1.1749779227397257</c:v>
                </c:pt>
                <c:pt idx="584">
                  <c:v>1.1610502474044666</c:v>
                </c:pt>
                <c:pt idx="585">
                  <c:v>1.1313852716021779</c:v>
                </c:pt>
                <c:pt idx="586">
                  <c:v>1.1245551881968323</c:v>
                </c:pt>
                <c:pt idx="587">
                  <c:v>1.1200868521338039</c:v>
                </c:pt>
                <c:pt idx="588">
                  <c:v>1.1209086612491548</c:v>
                </c:pt>
                <c:pt idx="589">
                  <c:v>1.1129397185578092</c:v>
                </c:pt>
                <c:pt idx="590">
                  <c:v>1.1133263581285804</c:v>
                </c:pt>
                <c:pt idx="591">
                  <c:v>1.1069844068455341</c:v>
                </c:pt>
                <c:pt idx="592">
                  <c:v>1.0941480784781699</c:v>
                </c:pt>
                <c:pt idx="593">
                  <c:v>1.0602905005412226</c:v>
                </c:pt>
                <c:pt idx="594">
                  <c:v>1.0555455552424946</c:v>
                </c:pt>
                <c:pt idx="595">
                  <c:v>1.0667062784371275</c:v>
                </c:pt>
                <c:pt idx="596">
                  <c:v>1.080939502968153</c:v>
                </c:pt>
                <c:pt idx="597">
                  <c:v>1.1084776818736022</c:v>
                </c:pt>
                <c:pt idx="598">
                  <c:v>1.1014937166576919</c:v>
                </c:pt>
                <c:pt idx="599">
                  <c:v>1.0887216440635681</c:v>
                </c:pt>
                <c:pt idx="600">
                  <c:v>1.0980031284318903</c:v>
                </c:pt>
                <c:pt idx="601">
                  <c:v>1.0976474047119222</c:v>
                </c:pt>
                <c:pt idx="602">
                  <c:v>1.086263211597607</c:v>
                </c:pt>
                <c:pt idx="603">
                  <c:v>1.0788586854217053</c:v>
                </c:pt>
                <c:pt idx="604">
                  <c:v>1.0716342301811574</c:v>
                </c:pt>
                <c:pt idx="605">
                  <c:v>1.0647328875698407</c:v>
                </c:pt>
                <c:pt idx="606">
                  <c:v>1.0513017660345267</c:v>
                </c:pt>
                <c:pt idx="607">
                  <c:v>1.047351032384114</c:v>
                </c:pt>
                <c:pt idx="608">
                  <c:v>1.0457078683849881</c:v>
                </c:pt>
                <c:pt idx="609">
                  <c:v>1.0423782465155207</c:v>
                </c:pt>
                <c:pt idx="610">
                  <c:v>1.0425003828863373</c:v>
                </c:pt>
                <c:pt idx="611">
                  <c:v>1.0900414752199874</c:v>
                </c:pt>
                <c:pt idx="612">
                  <c:v>1.1338232262497514</c:v>
                </c:pt>
                <c:pt idx="613">
                  <c:v>1.1262018159836462</c:v>
                </c:pt>
                <c:pt idx="614">
                  <c:v>1.1671355379204909</c:v>
                </c:pt>
                <c:pt idx="615">
                  <c:v>1.1535755671816892</c:v>
                </c:pt>
                <c:pt idx="616">
                  <c:v>1.1562754310621621</c:v>
                </c:pt>
                <c:pt idx="617">
                  <c:v>1.1490314052403956</c:v>
                </c:pt>
                <c:pt idx="618">
                  <c:v>1.1432832759566967</c:v>
                </c:pt>
                <c:pt idx="619">
                  <c:v>1.1239714345618974</c:v>
                </c:pt>
                <c:pt idx="620">
                  <c:v>1.1029185292545129</c:v>
                </c:pt>
                <c:pt idx="621">
                  <c:v>1.0969743648638086</c:v>
                </c:pt>
                <c:pt idx="622">
                  <c:v>1.0944706481744253</c:v>
                </c:pt>
                <c:pt idx="623">
                  <c:v>1.0858102473344786</c:v>
                </c:pt>
                <c:pt idx="624">
                  <c:v>1.067663545198446</c:v>
                </c:pt>
                <c:pt idx="625">
                  <c:v>1.0425621381046037</c:v>
                </c:pt>
                <c:pt idx="626">
                  <c:v>1.0179803552568452</c:v>
                </c:pt>
                <c:pt idx="627">
                  <c:v>0.98324236036934964</c:v>
                </c:pt>
                <c:pt idx="628">
                  <c:v>0.97591871034911293</c:v>
                </c:pt>
                <c:pt idx="629">
                  <c:v>0.97890123468158707</c:v>
                </c:pt>
                <c:pt idx="630">
                  <c:v>0.96394413138845703</c:v>
                </c:pt>
                <c:pt idx="631">
                  <c:v>0.97007361523664959</c:v>
                </c:pt>
                <c:pt idx="632">
                  <c:v>0.97513572823100558</c:v>
                </c:pt>
                <c:pt idx="633">
                  <c:v>0.9766177726358769</c:v>
                </c:pt>
                <c:pt idx="634">
                  <c:v>0.96535656969277672</c:v>
                </c:pt>
                <c:pt idx="635">
                  <c:v>0.96923716818248262</c:v>
                </c:pt>
                <c:pt idx="636">
                  <c:v>0.97461346981692765</c:v>
                </c:pt>
                <c:pt idx="637">
                  <c:v>0.97934643717174907</c:v>
                </c:pt>
                <c:pt idx="638">
                  <c:v>0.98428759670388422</c:v>
                </c:pt>
                <c:pt idx="639">
                  <c:v>0.98963942375807323</c:v>
                </c:pt>
                <c:pt idx="640">
                  <c:v>0.98476934269242777</c:v>
                </c:pt>
                <c:pt idx="641">
                  <c:v>0.9329251481395382</c:v>
                </c:pt>
                <c:pt idx="642">
                  <c:v>0.89669338599586601</c:v>
                </c:pt>
                <c:pt idx="643">
                  <c:v>0.91535404189681435</c:v>
                </c:pt>
                <c:pt idx="644">
                  <c:v>0.87922448275197285</c:v>
                </c:pt>
                <c:pt idx="645">
                  <c:v>0.92833128605637349</c:v>
                </c:pt>
                <c:pt idx="646">
                  <c:v>0.93520223641608091</c:v>
                </c:pt>
                <c:pt idx="647">
                  <c:v>0.93155913671451251</c:v>
                </c:pt>
                <c:pt idx="648">
                  <c:v>0.94125290578175969</c:v>
                </c:pt>
                <c:pt idx="649">
                  <c:v>0.95784172827798153</c:v>
                </c:pt>
                <c:pt idx="650">
                  <c:v>0.97229558503019431</c:v>
                </c:pt>
                <c:pt idx="651">
                  <c:v>0.98589142935883234</c:v>
                </c:pt>
                <c:pt idx="652">
                  <c:v>0.99046738834637282</c:v>
                </c:pt>
                <c:pt idx="653">
                  <c:v>1.0004707880602022</c:v>
                </c:pt>
                <c:pt idx="654">
                  <c:v>1.0110701567909166</c:v>
                </c:pt>
                <c:pt idx="655">
                  <c:v>1.0049028390593799</c:v>
                </c:pt>
                <c:pt idx="656">
                  <c:v>1.0128769970830362</c:v>
                </c:pt>
                <c:pt idx="657">
                  <c:v>1.0202518396539255</c:v>
                </c:pt>
                <c:pt idx="658">
                  <c:v>1.0171955209544072</c:v>
                </c:pt>
                <c:pt idx="659">
                  <c:v>1.0093499923229972</c:v>
                </c:pt>
                <c:pt idx="660">
                  <c:v>1.0113832800862357</c:v>
                </c:pt>
                <c:pt idx="661">
                  <c:v>0.98726327514994217</c:v>
                </c:pt>
                <c:pt idx="662">
                  <c:v>0.96738097627548214</c:v>
                </c:pt>
                <c:pt idx="663">
                  <c:v>0.95975262750582424</c:v>
                </c:pt>
                <c:pt idx="664">
                  <c:v>0.96237726673174862</c:v>
                </c:pt>
                <c:pt idx="665">
                  <c:v>0.96534380642866513</c:v>
                </c:pt>
                <c:pt idx="666">
                  <c:v>0.95546589630432188</c:v>
                </c:pt>
                <c:pt idx="667">
                  <c:v>0.95036215215092901</c:v>
                </c:pt>
                <c:pt idx="668">
                  <c:v>0.9342871495381454</c:v>
                </c:pt>
                <c:pt idx="669">
                  <c:v>0.91993098332472401</c:v>
                </c:pt>
                <c:pt idx="670">
                  <c:v>0.91645206338892371</c:v>
                </c:pt>
                <c:pt idx="671">
                  <c:v>0.90931435171999442</c:v>
                </c:pt>
                <c:pt idx="672">
                  <c:v>0.89350759738324426</c:v>
                </c:pt>
                <c:pt idx="673">
                  <c:v>0.87760707722974229</c:v>
                </c:pt>
                <c:pt idx="674">
                  <c:v>0.86957027986548208</c:v>
                </c:pt>
                <c:pt idx="675">
                  <c:v>0.81255153696451776</c:v>
                </c:pt>
                <c:pt idx="676">
                  <c:v>0.79018865489278589</c:v>
                </c:pt>
                <c:pt idx="677">
                  <c:v>0.78911495544941168</c:v>
                </c:pt>
                <c:pt idx="678">
                  <c:v>0.77306073086569427</c:v>
                </c:pt>
                <c:pt idx="679">
                  <c:v>0.76381018181543636</c:v>
                </c:pt>
                <c:pt idx="680">
                  <c:v>0.76274200450665852</c:v>
                </c:pt>
                <c:pt idx="681">
                  <c:v>0.7574302517907795</c:v>
                </c:pt>
                <c:pt idx="682">
                  <c:v>0.75909953317990275</c:v>
                </c:pt>
                <c:pt idx="683">
                  <c:v>0.74481300422304531</c:v>
                </c:pt>
                <c:pt idx="684">
                  <c:v>0.74215852780785796</c:v>
                </c:pt>
                <c:pt idx="685">
                  <c:v>0.73452958700971349</c:v>
                </c:pt>
                <c:pt idx="686">
                  <c:v>0.73746159028215286</c:v>
                </c:pt>
                <c:pt idx="687">
                  <c:v>0.7393321964106403</c:v>
                </c:pt>
                <c:pt idx="688">
                  <c:v>0.74077470213499486</c:v>
                </c:pt>
                <c:pt idx="689">
                  <c:v>0.72736379054297273</c:v>
                </c:pt>
                <c:pt idx="690">
                  <c:v>0.70730523104317744</c:v>
                </c:pt>
                <c:pt idx="691">
                  <c:v>0.72985500334487396</c:v>
                </c:pt>
                <c:pt idx="692">
                  <c:v>0.73998180442571271</c:v>
                </c:pt>
                <c:pt idx="693">
                  <c:v>0.741613678486997</c:v>
                </c:pt>
                <c:pt idx="694">
                  <c:v>0.73722560773879497</c:v>
                </c:pt>
                <c:pt idx="695">
                  <c:v>0.7222599876599074</c:v>
                </c:pt>
                <c:pt idx="696">
                  <c:v>0.71545739090374183</c:v>
                </c:pt>
                <c:pt idx="697">
                  <c:v>0.72300589946925242</c:v>
                </c:pt>
                <c:pt idx="698">
                  <c:v>0.73677600298860613</c:v>
                </c:pt>
                <c:pt idx="699">
                  <c:v>0.74533002380468938</c:v>
                </c:pt>
                <c:pt idx="700">
                  <c:v>0.75416015341683384</c:v>
                </c:pt>
                <c:pt idx="701">
                  <c:v>0.7684077373045175</c:v>
                </c:pt>
                <c:pt idx="702">
                  <c:v>0.77305610689179594</c:v>
                </c:pt>
                <c:pt idx="703">
                  <c:v>0.77275175935705254</c:v>
                </c:pt>
                <c:pt idx="704">
                  <c:v>0.77369308024558547</c:v>
                </c:pt>
                <c:pt idx="705">
                  <c:v>0.79920919634408738</c:v>
                </c:pt>
                <c:pt idx="706">
                  <c:v>0.80793696141457871</c:v>
                </c:pt>
                <c:pt idx="707">
                  <c:v>0.80799722076728064</c:v>
                </c:pt>
                <c:pt idx="708">
                  <c:v>0.81119097043625266</c:v>
                </c:pt>
                <c:pt idx="709">
                  <c:v>0.81112981411623875</c:v>
                </c:pt>
                <c:pt idx="710">
                  <c:v>0.82214880877937158</c:v>
                </c:pt>
                <c:pt idx="711">
                  <c:v>0.80936297203729157</c:v>
                </c:pt>
                <c:pt idx="712">
                  <c:v>0.79867395720211332</c:v>
                </c:pt>
                <c:pt idx="713">
                  <c:v>0.78985626737170833</c:v>
                </c:pt>
                <c:pt idx="714">
                  <c:v>0.78555241046870383</c:v>
                </c:pt>
                <c:pt idx="715">
                  <c:v>0.7940485661390102</c:v>
                </c:pt>
                <c:pt idx="716">
                  <c:v>0.79470640567891737</c:v>
                </c:pt>
                <c:pt idx="717">
                  <c:v>0.77559592464457683</c:v>
                </c:pt>
                <c:pt idx="718">
                  <c:v>0.76811078520190024</c:v>
                </c:pt>
                <c:pt idx="719">
                  <c:v>0.80487094941657555</c:v>
                </c:pt>
                <c:pt idx="720">
                  <c:v>0.83875815225714567</c:v>
                </c:pt>
                <c:pt idx="721">
                  <c:v>0.88266110809760312</c:v>
                </c:pt>
                <c:pt idx="722">
                  <c:v>0.95309766906321225</c:v>
                </c:pt>
                <c:pt idx="723">
                  <c:v>0.96272174079704453</c:v>
                </c:pt>
                <c:pt idx="724">
                  <c:v>0.95584378823363769</c:v>
                </c:pt>
                <c:pt idx="725">
                  <c:v>0.95627870164933926</c:v>
                </c:pt>
                <c:pt idx="726">
                  <c:v>0.96109800222262121</c:v>
                </c:pt>
                <c:pt idx="727">
                  <c:v>0.94029996508971203</c:v>
                </c:pt>
                <c:pt idx="728">
                  <c:v>0.90513555224186393</c:v>
                </c:pt>
                <c:pt idx="729">
                  <c:v>0.88796076033121929</c:v>
                </c:pt>
                <c:pt idx="730">
                  <c:v>0.85606436192788515</c:v>
                </c:pt>
                <c:pt idx="731">
                  <c:v>0.81601225156771051</c:v>
                </c:pt>
                <c:pt idx="732">
                  <c:v>0.7857854683243829</c:v>
                </c:pt>
                <c:pt idx="733">
                  <c:v>0.77432977544839254</c:v>
                </c:pt>
                <c:pt idx="734">
                  <c:v>0.75249343564822213</c:v>
                </c:pt>
                <c:pt idx="735">
                  <c:v>0.72226316725574158</c:v>
                </c:pt>
                <c:pt idx="736">
                  <c:v>0.73482561422084125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USDCETH_Charts!$Y$1</c:f>
              <c:strCache>
                <c:ptCount val="1"/>
                <c:pt idx="0">
                  <c:v>IV_RetAsVol_Avg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USDCETH_Charts!$A$2:$A$806</c:f>
              <c:numCache>
                <c:formatCode>m/d/yyyy</c:formatCode>
                <c:ptCount val="805"/>
                <c:pt idx="0">
                  <c:v>43970.833333333336</c:v>
                </c:pt>
                <c:pt idx="1">
                  <c:v>43971.833333333336</c:v>
                </c:pt>
                <c:pt idx="2">
                  <c:v>43972.833333333336</c:v>
                </c:pt>
                <c:pt idx="3">
                  <c:v>43973.833333333336</c:v>
                </c:pt>
                <c:pt idx="4">
                  <c:v>43974.833333333336</c:v>
                </c:pt>
                <c:pt idx="5">
                  <c:v>43975.833333333336</c:v>
                </c:pt>
                <c:pt idx="6">
                  <c:v>43976.833333333336</c:v>
                </c:pt>
                <c:pt idx="7">
                  <c:v>43977.833333333336</c:v>
                </c:pt>
                <c:pt idx="8">
                  <c:v>43978.833333333336</c:v>
                </c:pt>
                <c:pt idx="9">
                  <c:v>43979.833333333336</c:v>
                </c:pt>
                <c:pt idx="10">
                  <c:v>43980.833333333336</c:v>
                </c:pt>
                <c:pt idx="11">
                  <c:v>43981.833333333336</c:v>
                </c:pt>
                <c:pt idx="12">
                  <c:v>43982.833333333336</c:v>
                </c:pt>
                <c:pt idx="13">
                  <c:v>43983.833333333336</c:v>
                </c:pt>
                <c:pt idx="14">
                  <c:v>43984.833333333336</c:v>
                </c:pt>
                <c:pt idx="15">
                  <c:v>43985.833333333336</c:v>
                </c:pt>
                <c:pt idx="16">
                  <c:v>43986.833333333336</c:v>
                </c:pt>
                <c:pt idx="17">
                  <c:v>43987.833333333336</c:v>
                </c:pt>
                <c:pt idx="18">
                  <c:v>43988.833333333336</c:v>
                </c:pt>
                <c:pt idx="19">
                  <c:v>43989.833333333336</c:v>
                </c:pt>
                <c:pt idx="20">
                  <c:v>43990.833333333336</c:v>
                </c:pt>
                <c:pt idx="21">
                  <c:v>43991.833333333336</c:v>
                </c:pt>
                <c:pt idx="22">
                  <c:v>43992.833333333336</c:v>
                </c:pt>
                <c:pt idx="23">
                  <c:v>43993.833333333336</c:v>
                </c:pt>
                <c:pt idx="24">
                  <c:v>43994.833333333336</c:v>
                </c:pt>
                <c:pt idx="25">
                  <c:v>43995.833333333336</c:v>
                </c:pt>
                <c:pt idx="26">
                  <c:v>43996.833333333336</c:v>
                </c:pt>
                <c:pt idx="27">
                  <c:v>43997.833333333336</c:v>
                </c:pt>
                <c:pt idx="28">
                  <c:v>43998.833333333336</c:v>
                </c:pt>
                <c:pt idx="29">
                  <c:v>43999.833333333336</c:v>
                </c:pt>
                <c:pt idx="30">
                  <c:v>44000.833333333336</c:v>
                </c:pt>
                <c:pt idx="31">
                  <c:v>44001.833333333336</c:v>
                </c:pt>
                <c:pt idx="32">
                  <c:v>44002.833333333336</c:v>
                </c:pt>
                <c:pt idx="33">
                  <c:v>44003.833333333336</c:v>
                </c:pt>
                <c:pt idx="34">
                  <c:v>44004.833333333336</c:v>
                </c:pt>
                <c:pt idx="35">
                  <c:v>44005.833333333336</c:v>
                </c:pt>
                <c:pt idx="36">
                  <c:v>44006.833333333336</c:v>
                </c:pt>
                <c:pt idx="37">
                  <c:v>44007.833333333336</c:v>
                </c:pt>
                <c:pt idx="38">
                  <c:v>44008.833333333336</c:v>
                </c:pt>
                <c:pt idx="39">
                  <c:v>44009.833333333336</c:v>
                </c:pt>
                <c:pt idx="40">
                  <c:v>44010.833333333336</c:v>
                </c:pt>
                <c:pt idx="41">
                  <c:v>44011.833333333336</c:v>
                </c:pt>
                <c:pt idx="42">
                  <c:v>44012.833333333336</c:v>
                </c:pt>
                <c:pt idx="43">
                  <c:v>44013.833333333336</c:v>
                </c:pt>
                <c:pt idx="44">
                  <c:v>44014.833333333336</c:v>
                </c:pt>
                <c:pt idx="45">
                  <c:v>44015.833333333336</c:v>
                </c:pt>
                <c:pt idx="46">
                  <c:v>44016.833333333336</c:v>
                </c:pt>
                <c:pt idx="47">
                  <c:v>44017.833333333336</c:v>
                </c:pt>
                <c:pt idx="48">
                  <c:v>44018.833333333336</c:v>
                </c:pt>
                <c:pt idx="49">
                  <c:v>44019.833333333336</c:v>
                </c:pt>
                <c:pt idx="50">
                  <c:v>44020.833333333336</c:v>
                </c:pt>
                <c:pt idx="51">
                  <c:v>44021.833333333336</c:v>
                </c:pt>
                <c:pt idx="52">
                  <c:v>44022.833333333336</c:v>
                </c:pt>
                <c:pt idx="53">
                  <c:v>44023.833333333336</c:v>
                </c:pt>
                <c:pt idx="54">
                  <c:v>44024.833333333336</c:v>
                </c:pt>
                <c:pt idx="55">
                  <c:v>44025.833333333336</c:v>
                </c:pt>
                <c:pt idx="56">
                  <c:v>44026.833333333336</c:v>
                </c:pt>
                <c:pt idx="57">
                  <c:v>44027.833333333336</c:v>
                </c:pt>
                <c:pt idx="58">
                  <c:v>44028.833333333336</c:v>
                </c:pt>
                <c:pt idx="59">
                  <c:v>44029.833333333336</c:v>
                </c:pt>
                <c:pt idx="60">
                  <c:v>44030.833333333336</c:v>
                </c:pt>
                <c:pt idx="61">
                  <c:v>44031.833333333336</c:v>
                </c:pt>
                <c:pt idx="62">
                  <c:v>44032.833333333336</c:v>
                </c:pt>
                <c:pt idx="63">
                  <c:v>44033.833333333336</c:v>
                </c:pt>
                <c:pt idx="64">
                  <c:v>44034.833333333336</c:v>
                </c:pt>
                <c:pt idx="65">
                  <c:v>44035.833333333336</c:v>
                </c:pt>
                <c:pt idx="66">
                  <c:v>44036.833333333336</c:v>
                </c:pt>
                <c:pt idx="67">
                  <c:v>44037.833333333336</c:v>
                </c:pt>
                <c:pt idx="68">
                  <c:v>44038.833333333336</c:v>
                </c:pt>
                <c:pt idx="69">
                  <c:v>44039.833333333336</c:v>
                </c:pt>
                <c:pt idx="70">
                  <c:v>44040.833333333336</c:v>
                </c:pt>
                <c:pt idx="71">
                  <c:v>44041.833333333336</c:v>
                </c:pt>
                <c:pt idx="72">
                  <c:v>44042.833333333336</c:v>
                </c:pt>
                <c:pt idx="73">
                  <c:v>44043.833333333336</c:v>
                </c:pt>
                <c:pt idx="74">
                  <c:v>44044.833333333336</c:v>
                </c:pt>
                <c:pt idx="75">
                  <c:v>44045.833333333336</c:v>
                </c:pt>
                <c:pt idx="76">
                  <c:v>44046.833333333336</c:v>
                </c:pt>
                <c:pt idx="77">
                  <c:v>44047.833333333336</c:v>
                </c:pt>
                <c:pt idx="78">
                  <c:v>44048.833333333336</c:v>
                </c:pt>
                <c:pt idx="79">
                  <c:v>44049.833333333336</c:v>
                </c:pt>
                <c:pt idx="80">
                  <c:v>44050.833333333336</c:v>
                </c:pt>
                <c:pt idx="81">
                  <c:v>44051.833333333336</c:v>
                </c:pt>
                <c:pt idx="82">
                  <c:v>44052.833333333336</c:v>
                </c:pt>
                <c:pt idx="83">
                  <c:v>44053.833333333336</c:v>
                </c:pt>
                <c:pt idx="84">
                  <c:v>44054.833333333336</c:v>
                </c:pt>
                <c:pt idx="85">
                  <c:v>44055.833333333336</c:v>
                </c:pt>
                <c:pt idx="86">
                  <c:v>44056.833333333336</c:v>
                </c:pt>
                <c:pt idx="87">
                  <c:v>44057.833333333336</c:v>
                </c:pt>
                <c:pt idx="88">
                  <c:v>44058.833333333336</c:v>
                </c:pt>
                <c:pt idx="89">
                  <c:v>44059.833333333336</c:v>
                </c:pt>
                <c:pt idx="90">
                  <c:v>44060.833333333336</c:v>
                </c:pt>
                <c:pt idx="91">
                  <c:v>44061.833333333336</c:v>
                </c:pt>
                <c:pt idx="92">
                  <c:v>44062.833333333336</c:v>
                </c:pt>
                <c:pt idx="93">
                  <c:v>44063.833333333336</c:v>
                </c:pt>
                <c:pt idx="94">
                  <c:v>44064.833333333336</c:v>
                </c:pt>
                <c:pt idx="95">
                  <c:v>44065.833333333336</c:v>
                </c:pt>
                <c:pt idx="96">
                  <c:v>44066.833333333336</c:v>
                </c:pt>
                <c:pt idx="97">
                  <c:v>44067.833333333336</c:v>
                </c:pt>
                <c:pt idx="98">
                  <c:v>44068.833333333336</c:v>
                </c:pt>
                <c:pt idx="99">
                  <c:v>44069.833333333336</c:v>
                </c:pt>
                <c:pt idx="100">
                  <c:v>44070.833333333336</c:v>
                </c:pt>
                <c:pt idx="101">
                  <c:v>44071.833333333336</c:v>
                </c:pt>
                <c:pt idx="102">
                  <c:v>44072.833333333336</c:v>
                </c:pt>
                <c:pt idx="103">
                  <c:v>44073.833333333336</c:v>
                </c:pt>
                <c:pt idx="104">
                  <c:v>44074.833333333336</c:v>
                </c:pt>
                <c:pt idx="105">
                  <c:v>44075.833333333336</c:v>
                </c:pt>
                <c:pt idx="106">
                  <c:v>44076.833333333336</c:v>
                </c:pt>
                <c:pt idx="107">
                  <c:v>44077.833333333336</c:v>
                </c:pt>
                <c:pt idx="108">
                  <c:v>44078.833333333336</c:v>
                </c:pt>
                <c:pt idx="109">
                  <c:v>44079.833333333336</c:v>
                </c:pt>
                <c:pt idx="110">
                  <c:v>44080.833333333336</c:v>
                </c:pt>
                <c:pt idx="111">
                  <c:v>44081.833333333336</c:v>
                </c:pt>
                <c:pt idx="112">
                  <c:v>44082.833333333336</c:v>
                </c:pt>
                <c:pt idx="113">
                  <c:v>44083.833333333336</c:v>
                </c:pt>
                <c:pt idx="114">
                  <c:v>44084.833333333336</c:v>
                </c:pt>
                <c:pt idx="115">
                  <c:v>44085.833333333336</c:v>
                </c:pt>
                <c:pt idx="116">
                  <c:v>44086.833333333336</c:v>
                </c:pt>
                <c:pt idx="117">
                  <c:v>44087.833333333336</c:v>
                </c:pt>
                <c:pt idx="118">
                  <c:v>44088.833333333336</c:v>
                </c:pt>
                <c:pt idx="119">
                  <c:v>44089.833333333336</c:v>
                </c:pt>
                <c:pt idx="120">
                  <c:v>44090.833333333336</c:v>
                </c:pt>
                <c:pt idx="121">
                  <c:v>44091.833333333336</c:v>
                </c:pt>
                <c:pt idx="122">
                  <c:v>44092.833333333336</c:v>
                </c:pt>
                <c:pt idx="123">
                  <c:v>44093.833333333336</c:v>
                </c:pt>
                <c:pt idx="124">
                  <c:v>44094.833333333336</c:v>
                </c:pt>
                <c:pt idx="125">
                  <c:v>44095.833333333336</c:v>
                </c:pt>
                <c:pt idx="126">
                  <c:v>44096.833333333336</c:v>
                </c:pt>
                <c:pt idx="127">
                  <c:v>44097.833333333336</c:v>
                </c:pt>
                <c:pt idx="128">
                  <c:v>44098.833333333336</c:v>
                </c:pt>
                <c:pt idx="129">
                  <c:v>44099.833333333336</c:v>
                </c:pt>
                <c:pt idx="130">
                  <c:v>44100.833333333336</c:v>
                </c:pt>
                <c:pt idx="131">
                  <c:v>44101.833333333336</c:v>
                </c:pt>
                <c:pt idx="132">
                  <c:v>44102.833333333336</c:v>
                </c:pt>
                <c:pt idx="133">
                  <c:v>44103.833333333336</c:v>
                </c:pt>
                <c:pt idx="134">
                  <c:v>44104.833333333336</c:v>
                </c:pt>
                <c:pt idx="135">
                  <c:v>44105.833333333336</c:v>
                </c:pt>
                <c:pt idx="136">
                  <c:v>44106.833333333336</c:v>
                </c:pt>
                <c:pt idx="137">
                  <c:v>44107.833333333336</c:v>
                </c:pt>
                <c:pt idx="138">
                  <c:v>44108.833333333336</c:v>
                </c:pt>
                <c:pt idx="139">
                  <c:v>44109.833333333336</c:v>
                </c:pt>
                <c:pt idx="140">
                  <c:v>44110.833333333336</c:v>
                </c:pt>
                <c:pt idx="141">
                  <c:v>44111.833333333336</c:v>
                </c:pt>
                <c:pt idx="142">
                  <c:v>44112.833333333336</c:v>
                </c:pt>
                <c:pt idx="143">
                  <c:v>44113.833333333336</c:v>
                </c:pt>
                <c:pt idx="144">
                  <c:v>44114.833333333336</c:v>
                </c:pt>
                <c:pt idx="145">
                  <c:v>44115.833333333336</c:v>
                </c:pt>
                <c:pt idx="146">
                  <c:v>44116.833333333336</c:v>
                </c:pt>
                <c:pt idx="147">
                  <c:v>44117.833333333336</c:v>
                </c:pt>
                <c:pt idx="148">
                  <c:v>44118.833333333336</c:v>
                </c:pt>
                <c:pt idx="149">
                  <c:v>44119.833333333336</c:v>
                </c:pt>
                <c:pt idx="150">
                  <c:v>44120.833333333336</c:v>
                </c:pt>
                <c:pt idx="151">
                  <c:v>44121.833333333336</c:v>
                </c:pt>
                <c:pt idx="152">
                  <c:v>44122.833333333336</c:v>
                </c:pt>
                <c:pt idx="153">
                  <c:v>44123.833333333336</c:v>
                </c:pt>
                <c:pt idx="154">
                  <c:v>44124.833333333336</c:v>
                </c:pt>
                <c:pt idx="155">
                  <c:v>44125.833333333336</c:v>
                </c:pt>
                <c:pt idx="156">
                  <c:v>44126.833333333336</c:v>
                </c:pt>
                <c:pt idx="157">
                  <c:v>44127.833333333336</c:v>
                </c:pt>
                <c:pt idx="158">
                  <c:v>44128.833333333336</c:v>
                </c:pt>
                <c:pt idx="159">
                  <c:v>44129.833333333336</c:v>
                </c:pt>
                <c:pt idx="160">
                  <c:v>44130.833333333336</c:v>
                </c:pt>
                <c:pt idx="161">
                  <c:v>44131.833333333336</c:v>
                </c:pt>
                <c:pt idx="162">
                  <c:v>44132.833333333336</c:v>
                </c:pt>
                <c:pt idx="163">
                  <c:v>44133.833333333336</c:v>
                </c:pt>
                <c:pt idx="164">
                  <c:v>44134.833333333336</c:v>
                </c:pt>
                <c:pt idx="165">
                  <c:v>44135.833333333336</c:v>
                </c:pt>
                <c:pt idx="166">
                  <c:v>44136.791666666664</c:v>
                </c:pt>
                <c:pt idx="167">
                  <c:v>44137.791666666664</c:v>
                </c:pt>
                <c:pt idx="168">
                  <c:v>44138.791666666664</c:v>
                </c:pt>
                <c:pt idx="169">
                  <c:v>44139.791666666664</c:v>
                </c:pt>
                <c:pt idx="170">
                  <c:v>44140.791666666664</c:v>
                </c:pt>
                <c:pt idx="171">
                  <c:v>44141.791666666664</c:v>
                </c:pt>
                <c:pt idx="172">
                  <c:v>44142.791666666664</c:v>
                </c:pt>
                <c:pt idx="173">
                  <c:v>44143.791666666664</c:v>
                </c:pt>
                <c:pt idx="174">
                  <c:v>44144.791666666664</c:v>
                </c:pt>
                <c:pt idx="175">
                  <c:v>44145.791666666664</c:v>
                </c:pt>
                <c:pt idx="176">
                  <c:v>44146.791666666664</c:v>
                </c:pt>
                <c:pt idx="177">
                  <c:v>44147.791666666664</c:v>
                </c:pt>
                <c:pt idx="178">
                  <c:v>44148.791666666664</c:v>
                </c:pt>
                <c:pt idx="179">
                  <c:v>44149.791666666664</c:v>
                </c:pt>
                <c:pt idx="180">
                  <c:v>44150.791666666664</c:v>
                </c:pt>
                <c:pt idx="181">
                  <c:v>44151.791666666664</c:v>
                </c:pt>
                <c:pt idx="182">
                  <c:v>44152.791666666664</c:v>
                </c:pt>
                <c:pt idx="183">
                  <c:v>44153.791666666664</c:v>
                </c:pt>
                <c:pt idx="184">
                  <c:v>44154.791666666664</c:v>
                </c:pt>
                <c:pt idx="185">
                  <c:v>44155.791666666664</c:v>
                </c:pt>
                <c:pt idx="186">
                  <c:v>44156.791666666664</c:v>
                </c:pt>
                <c:pt idx="187">
                  <c:v>44157.791666666664</c:v>
                </c:pt>
                <c:pt idx="188">
                  <c:v>44158.791666666664</c:v>
                </c:pt>
                <c:pt idx="189">
                  <c:v>44159.791666666664</c:v>
                </c:pt>
                <c:pt idx="190">
                  <c:v>44160.791666666664</c:v>
                </c:pt>
                <c:pt idx="191">
                  <c:v>44161.791666666664</c:v>
                </c:pt>
                <c:pt idx="192">
                  <c:v>44162.791666666664</c:v>
                </c:pt>
                <c:pt idx="193">
                  <c:v>44163.791666666664</c:v>
                </c:pt>
                <c:pt idx="194">
                  <c:v>44164.791666666664</c:v>
                </c:pt>
                <c:pt idx="195">
                  <c:v>44165.791666666664</c:v>
                </c:pt>
                <c:pt idx="196">
                  <c:v>44166.791666666664</c:v>
                </c:pt>
                <c:pt idx="197">
                  <c:v>44167.791666666664</c:v>
                </c:pt>
                <c:pt idx="198">
                  <c:v>44168.791666666664</c:v>
                </c:pt>
                <c:pt idx="199">
                  <c:v>44169.791666666664</c:v>
                </c:pt>
                <c:pt idx="200">
                  <c:v>44170.791666666664</c:v>
                </c:pt>
                <c:pt idx="201">
                  <c:v>44171.791666666664</c:v>
                </c:pt>
                <c:pt idx="202">
                  <c:v>44172.791666666664</c:v>
                </c:pt>
                <c:pt idx="203">
                  <c:v>44173.791666666664</c:v>
                </c:pt>
                <c:pt idx="204">
                  <c:v>44174.791666666664</c:v>
                </c:pt>
                <c:pt idx="205">
                  <c:v>44175.791666666664</c:v>
                </c:pt>
                <c:pt idx="206">
                  <c:v>44176.791666666664</c:v>
                </c:pt>
                <c:pt idx="207">
                  <c:v>44177.791666666664</c:v>
                </c:pt>
                <c:pt idx="208">
                  <c:v>44178.791666666664</c:v>
                </c:pt>
                <c:pt idx="209">
                  <c:v>44179.791666666664</c:v>
                </c:pt>
                <c:pt idx="210">
                  <c:v>44180.791666666664</c:v>
                </c:pt>
                <c:pt idx="211">
                  <c:v>44181.791666666664</c:v>
                </c:pt>
                <c:pt idx="212">
                  <c:v>44182.791666666664</c:v>
                </c:pt>
                <c:pt idx="213">
                  <c:v>44183.791666666664</c:v>
                </c:pt>
                <c:pt idx="214">
                  <c:v>44184.791666666664</c:v>
                </c:pt>
                <c:pt idx="215">
                  <c:v>44185.791666666664</c:v>
                </c:pt>
                <c:pt idx="216">
                  <c:v>44186.791666666664</c:v>
                </c:pt>
                <c:pt idx="217">
                  <c:v>44187.791666666664</c:v>
                </c:pt>
                <c:pt idx="218">
                  <c:v>44188.791666666664</c:v>
                </c:pt>
                <c:pt idx="219">
                  <c:v>44189.791666666664</c:v>
                </c:pt>
                <c:pt idx="220">
                  <c:v>44190.791666666664</c:v>
                </c:pt>
                <c:pt idx="221">
                  <c:v>44191.791666666664</c:v>
                </c:pt>
                <c:pt idx="222">
                  <c:v>44192.791666666664</c:v>
                </c:pt>
                <c:pt idx="223">
                  <c:v>44193.791666666664</c:v>
                </c:pt>
                <c:pt idx="224">
                  <c:v>44194.791666666664</c:v>
                </c:pt>
                <c:pt idx="225">
                  <c:v>44195.791666666664</c:v>
                </c:pt>
                <c:pt idx="226">
                  <c:v>44196.791666666664</c:v>
                </c:pt>
                <c:pt idx="227">
                  <c:v>44197.791666666664</c:v>
                </c:pt>
                <c:pt idx="228">
                  <c:v>44198.791666666664</c:v>
                </c:pt>
                <c:pt idx="229">
                  <c:v>44199.791666666664</c:v>
                </c:pt>
                <c:pt idx="230">
                  <c:v>44200.791666666664</c:v>
                </c:pt>
                <c:pt idx="231">
                  <c:v>44201.791666666664</c:v>
                </c:pt>
                <c:pt idx="232">
                  <c:v>44202.791666666664</c:v>
                </c:pt>
                <c:pt idx="233">
                  <c:v>44203.791666666664</c:v>
                </c:pt>
                <c:pt idx="234">
                  <c:v>44204.791666666664</c:v>
                </c:pt>
                <c:pt idx="235">
                  <c:v>44205.791666666664</c:v>
                </c:pt>
                <c:pt idx="236">
                  <c:v>44206.791666666664</c:v>
                </c:pt>
                <c:pt idx="237">
                  <c:v>44207.791666666664</c:v>
                </c:pt>
                <c:pt idx="238">
                  <c:v>44208.791666666664</c:v>
                </c:pt>
                <c:pt idx="239">
                  <c:v>44209.791666666664</c:v>
                </c:pt>
                <c:pt idx="240">
                  <c:v>44210.791666666664</c:v>
                </c:pt>
                <c:pt idx="241">
                  <c:v>44211.791666666664</c:v>
                </c:pt>
                <c:pt idx="242">
                  <c:v>44212.791666666664</c:v>
                </c:pt>
                <c:pt idx="243">
                  <c:v>44213.791666666664</c:v>
                </c:pt>
                <c:pt idx="244">
                  <c:v>44214.791666666664</c:v>
                </c:pt>
                <c:pt idx="245">
                  <c:v>44215.791666666664</c:v>
                </c:pt>
                <c:pt idx="246">
                  <c:v>44216.791666666664</c:v>
                </c:pt>
                <c:pt idx="247">
                  <c:v>44217.791666666664</c:v>
                </c:pt>
                <c:pt idx="248">
                  <c:v>44218.791666666664</c:v>
                </c:pt>
                <c:pt idx="249">
                  <c:v>44219.791666666664</c:v>
                </c:pt>
                <c:pt idx="250">
                  <c:v>44220.791666666664</c:v>
                </c:pt>
                <c:pt idx="251">
                  <c:v>44221.791666666664</c:v>
                </c:pt>
                <c:pt idx="252">
                  <c:v>44222.791666666664</c:v>
                </c:pt>
                <c:pt idx="253">
                  <c:v>44223.791666666664</c:v>
                </c:pt>
                <c:pt idx="254">
                  <c:v>44224.791666666664</c:v>
                </c:pt>
                <c:pt idx="255">
                  <c:v>44225.791666666664</c:v>
                </c:pt>
                <c:pt idx="256">
                  <c:v>44226.791666666664</c:v>
                </c:pt>
                <c:pt idx="257">
                  <c:v>44227.791666666664</c:v>
                </c:pt>
                <c:pt idx="258">
                  <c:v>44228.791666666664</c:v>
                </c:pt>
                <c:pt idx="259">
                  <c:v>44229.791666666664</c:v>
                </c:pt>
                <c:pt idx="260">
                  <c:v>44230.791666666664</c:v>
                </c:pt>
                <c:pt idx="261">
                  <c:v>44231.791666666664</c:v>
                </c:pt>
                <c:pt idx="262">
                  <c:v>44232.791666666664</c:v>
                </c:pt>
                <c:pt idx="263">
                  <c:v>44233.791666666664</c:v>
                </c:pt>
                <c:pt idx="264">
                  <c:v>44234.791666666664</c:v>
                </c:pt>
                <c:pt idx="265">
                  <c:v>44235.791666666664</c:v>
                </c:pt>
                <c:pt idx="266">
                  <c:v>44236.791666666664</c:v>
                </c:pt>
                <c:pt idx="267">
                  <c:v>44237.791666666664</c:v>
                </c:pt>
                <c:pt idx="268">
                  <c:v>44238.791666666664</c:v>
                </c:pt>
                <c:pt idx="269">
                  <c:v>44239.791666666664</c:v>
                </c:pt>
                <c:pt idx="270">
                  <c:v>44240.791666666664</c:v>
                </c:pt>
                <c:pt idx="271">
                  <c:v>44241.791666666664</c:v>
                </c:pt>
                <c:pt idx="272">
                  <c:v>44242.791666666664</c:v>
                </c:pt>
                <c:pt idx="273">
                  <c:v>44243.791666666664</c:v>
                </c:pt>
                <c:pt idx="274">
                  <c:v>44244.791666666664</c:v>
                </c:pt>
                <c:pt idx="275">
                  <c:v>44245.791666666664</c:v>
                </c:pt>
                <c:pt idx="276">
                  <c:v>44246.791666666664</c:v>
                </c:pt>
                <c:pt idx="277">
                  <c:v>44247.791666666664</c:v>
                </c:pt>
                <c:pt idx="278">
                  <c:v>44248.791666666664</c:v>
                </c:pt>
                <c:pt idx="279">
                  <c:v>44249.791666666664</c:v>
                </c:pt>
                <c:pt idx="280">
                  <c:v>44250.791666666664</c:v>
                </c:pt>
                <c:pt idx="281">
                  <c:v>44251.791666666664</c:v>
                </c:pt>
                <c:pt idx="282">
                  <c:v>44252.791666666664</c:v>
                </c:pt>
                <c:pt idx="283">
                  <c:v>44253.791666666664</c:v>
                </c:pt>
                <c:pt idx="284">
                  <c:v>44254.791666666664</c:v>
                </c:pt>
                <c:pt idx="285">
                  <c:v>44255.791666666664</c:v>
                </c:pt>
                <c:pt idx="286">
                  <c:v>44256.791666666664</c:v>
                </c:pt>
                <c:pt idx="287">
                  <c:v>44257.791666666664</c:v>
                </c:pt>
                <c:pt idx="288">
                  <c:v>44258.791666666664</c:v>
                </c:pt>
                <c:pt idx="289">
                  <c:v>44259.791666666664</c:v>
                </c:pt>
                <c:pt idx="290">
                  <c:v>44260.791666666664</c:v>
                </c:pt>
                <c:pt idx="291">
                  <c:v>44261.791666666664</c:v>
                </c:pt>
                <c:pt idx="292">
                  <c:v>44262.791666666664</c:v>
                </c:pt>
                <c:pt idx="293">
                  <c:v>44263.791666666664</c:v>
                </c:pt>
                <c:pt idx="294">
                  <c:v>44264.791666666664</c:v>
                </c:pt>
                <c:pt idx="295">
                  <c:v>44265.791666666664</c:v>
                </c:pt>
                <c:pt idx="296">
                  <c:v>44266.791666666664</c:v>
                </c:pt>
                <c:pt idx="297">
                  <c:v>44267.791666666664</c:v>
                </c:pt>
                <c:pt idx="298">
                  <c:v>44268.791666666664</c:v>
                </c:pt>
                <c:pt idx="299">
                  <c:v>44269.833333333336</c:v>
                </c:pt>
                <c:pt idx="300">
                  <c:v>44270.833333333336</c:v>
                </c:pt>
                <c:pt idx="301">
                  <c:v>44271.833333333336</c:v>
                </c:pt>
                <c:pt idx="302">
                  <c:v>44272.833333333336</c:v>
                </c:pt>
                <c:pt idx="303">
                  <c:v>44273.833333333336</c:v>
                </c:pt>
                <c:pt idx="304">
                  <c:v>44274.833333333336</c:v>
                </c:pt>
                <c:pt idx="305">
                  <c:v>44275.833333333336</c:v>
                </c:pt>
                <c:pt idx="306">
                  <c:v>44276.833333333336</c:v>
                </c:pt>
                <c:pt idx="307">
                  <c:v>44277.833333333336</c:v>
                </c:pt>
                <c:pt idx="308">
                  <c:v>44278.833333333336</c:v>
                </c:pt>
                <c:pt idx="309">
                  <c:v>44279.833333333336</c:v>
                </c:pt>
                <c:pt idx="310">
                  <c:v>44280.833333333336</c:v>
                </c:pt>
                <c:pt idx="311">
                  <c:v>44281.833333333336</c:v>
                </c:pt>
                <c:pt idx="312">
                  <c:v>44282.833333333336</c:v>
                </c:pt>
                <c:pt idx="313">
                  <c:v>44283.833333333336</c:v>
                </c:pt>
                <c:pt idx="314">
                  <c:v>44284.833333333336</c:v>
                </c:pt>
                <c:pt idx="315">
                  <c:v>44285.833333333336</c:v>
                </c:pt>
                <c:pt idx="316">
                  <c:v>44286.833333333336</c:v>
                </c:pt>
                <c:pt idx="317">
                  <c:v>44287.833333333336</c:v>
                </c:pt>
                <c:pt idx="318">
                  <c:v>44288.833333333336</c:v>
                </c:pt>
                <c:pt idx="319">
                  <c:v>44289.833333333336</c:v>
                </c:pt>
                <c:pt idx="320">
                  <c:v>44290.833333333336</c:v>
                </c:pt>
                <c:pt idx="321">
                  <c:v>44291.833333333336</c:v>
                </c:pt>
                <c:pt idx="322">
                  <c:v>44292.833333333336</c:v>
                </c:pt>
                <c:pt idx="323">
                  <c:v>44293.833333333336</c:v>
                </c:pt>
                <c:pt idx="324">
                  <c:v>44294.833333333336</c:v>
                </c:pt>
                <c:pt idx="325">
                  <c:v>44295.833333333336</c:v>
                </c:pt>
                <c:pt idx="326">
                  <c:v>44296.833333333336</c:v>
                </c:pt>
                <c:pt idx="327">
                  <c:v>44297.833333333336</c:v>
                </c:pt>
                <c:pt idx="328">
                  <c:v>44298.833333333336</c:v>
                </c:pt>
                <c:pt idx="329">
                  <c:v>44299.833333333336</c:v>
                </c:pt>
                <c:pt idx="330">
                  <c:v>44300.833333333336</c:v>
                </c:pt>
                <c:pt idx="331">
                  <c:v>44301.833333333336</c:v>
                </c:pt>
                <c:pt idx="332">
                  <c:v>44302.833333333336</c:v>
                </c:pt>
                <c:pt idx="333">
                  <c:v>44303.833333333336</c:v>
                </c:pt>
                <c:pt idx="334">
                  <c:v>44304.833333333336</c:v>
                </c:pt>
                <c:pt idx="335">
                  <c:v>44305.833333333336</c:v>
                </c:pt>
                <c:pt idx="336">
                  <c:v>44306.833333333336</c:v>
                </c:pt>
                <c:pt idx="337">
                  <c:v>44307.833333333336</c:v>
                </c:pt>
                <c:pt idx="338">
                  <c:v>44308.833333333336</c:v>
                </c:pt>
                <c:pt idx="339">
                  <c:v>44309.833333333336</c:v>
                </c:pt>
                <c:pt idx="340">
                  <c:v>44310.833333333336</c:v>
                </c:pt>
                <c:pt idx="341">
                  <c:v>44311.833333333336</c:v>
                </c:pt>
                <c:pt idx="342">
                  <c:v>44312.833333333336</c:v>
                </c:pt>
                <c:pt idx="343">
                  <c:v>44313.833333333336</c:v>
                </c:pt>
                <c:pt idx="344">
                  <c:v>44314.833333333336</c:v>
                </c:pt>
                <c:pt idx="345">
                  <c:v>44315.833333333336</c:v>
                </c:pt>
                <c:pt idx="346">
                  <c:v>44316.833333333336</c:v>
                </c:pt>
                <c:pt idx="347">
                  <c:v>44317.833333333336</c:v>
                </c:pt>
                <c:pt idx="348">
                  <c:v>44318.833333333336</c:v>
                </c:pt>
                <c:pt idx="349">
                  <c:v>44319.833333333336</c:v>
                </c:pt>
                <c:pt idx="350">
                  <c:v>44320.833333333336</c:v>
                </c:pt>
                <c:pt idx="351">
                  <c:v>44321.833333333336</c:v>
                </c:pt>
                <c:pt idx="352">
                  <c:v>44322.833333333336</c:v>
                </c:pt>
                <c:pt idx="353">
                  <c:v>44323.833333333336</c:v>
                </c:pt>
                <c:pt idx="354">
                  <c:v>44324.833333333336</c:v>
                </c:pt>
                <c:pt idx="355">
                  <c:v>44325.833333333336</c:v>
                </c:pt>
                <c:pt idx="356">
                  <c:v>44326.833333333336</c:v>
                </c:pt>
                <c:pt idx="357">
                  <c:v>44327.833333333336</c:v>
                </c:pt>
                <c:pt idx="358">
                  <c:v>44328.833333333336</c:v>
                </c:pt>
                <c:pt idx="359">
                  <c:v>44329.833333333336</c:v>
                </c:pt>
                <c:pt idx="360">
                  <c:v>44330.833333333336</c:v>
                </c:pt>
                <c:pt idx="361">
                  <c:v>44331.833333333336</c:v>
                </c:pt>
                <c:pt idx="362">
                  <c:v>44332.833333333336</c:v>
                </c:pt>
                <c:pt idx="363">
                  <c:v>44333.833333333336</c:v>
                </c:pt>
                <c:pt idx="364">
                  <c:v>44334.833333333336</c:v>
                </c:pt>
                <c:pt idx="365">
                  <c:v>44335.833333333336</c:v>
                </c:pt>
                <c:pt idx="366">
                  <c:v>44336.833333333336</c:v>
                </c:pt>
                <c:pt idx="367">
                  <c:v>44337.833333333336</c:v>
                </c:pt>
                <c:pt idx="368">
                  <c:v>44338.833333333336</c:v>
                </c:pt>
                <c:pt idx="369">
                  <c:v>44339.833333333336</c:v>
                </c:pt>
                <c:pt idx="370">
                  <c:v>44340.833333333336</c:v>
                </c:pt>
                <c:pt idx="371">
                  <c:v>44341.833333333336</c:v>
                </c:pt>
                <c:pt idx="372">
                  <c:v>44342.833333333336</c:v>
                </c:pt>
                <c:pt idx="373">
                  <c:v>44343.833333333336</c:v>
                </c:pt>
                <c:pt idx="374">
                  <c:v>44344.833333333336</c:v>
                </c:pt>
                <c:pt idx="375">
                  <c:v>44345.833333333336</c:v>
                </c:pt>
                <c:pt idx="376">
                  <c:v>44346.833333333336</c:v>
                </c:pt>
                <c:pt idx="377">
                  <c:v>44347.833333333336</c:v>
                </c:pt>
                <c:pt idx="378">
                  <c:v>44348.833333333336</c:v>
                </c:pt>
                <c:pt idx="379">
                  <c:v>44349.833333333336</c:v>
                </c:pt>
                <c:pt idx="380">
                  <c:v>44350.833333333336</c:v>
                </c:pt>
                <c:pt idx="381">
                  <c:v>44351.833333333336</c:v>
                </c:pt>
                <c:pt idx="382">
                  <c:v>44352.833333333336</c:v>
                </c:pt>
                <c:pt idx="383">
                  <c:v>44353.833333333336</c:v>
                </c:pt>
                <c:pt idx="384">
                  <c:v>44354.833333333336</c:v>
                </c:pt>
                <c:pt idx="385">
                  <c:v>44355.833333333336</c:v>
                </c:pt>
                <c:pt idx="386">
                  <c:v>44356.833333333336</c:v>
                </c:pt>
                <c:pt idx="387">
                  <c:v>44357.833333333336</c:v>
                </c:pt>
                <c:pt idx="388">
                  <c:v>44358.833333333336</c:v>
                </c:pt>
                <c:pt idx="389">
                  <c:v>44359.833333333336</c:v>
                </c:pt>
                <c:pt idx="390">
                  <c:v>44360.833333333336</c:v>
                </c:pt>
                <c:pt idx="391">
                  <c:v>44361.833333333336</c:v>
                </c:pt>
                <c:pt idx="392">
                  <c:v>44362.833333333336</c:v>
                </c:pt>
                <c:pt idx="393">
                  <c:v>44363.833333333336</c:v>
                </c:pt>
                <c:pt idx="394">
                  <c:v>44364.833333333336</c:v>
                </c:pt>
                <c:pt idx="395">
                  <c:v>44365.833333333336</c:v>
                </c:pt>
                <c:pt idx="396">
                  <c:v>44366.833333333336</c:v>
                </c:pt>
                <c:pt idx="397">
                  <c:v>44367.833333333336</c:v>
                </c:pt>
                <c:pt idx="398">
                  <c:v>44368.833333333336</c:v>
                </c:pt>
                <c:pt idx="399">
                  <c:v>44369.833333333336</c:v>
                </c:pt>
                <c:pt idx="400">
                  <c:v>44370.833333333336</c:v>
                </c:pt>
                <c:pt idx="401">
                  <c:v>44371.833333333336</c:v>
                </c:pt>
                <c:pt idx="402">
                  <c:v>44372.833333333336</c:v>
                </c:pt>
                <c:pt idx="403">
                  <c:v>44373.833333333336</c:v>
                </c:pt>
                <c:pt idx="404">
                  <c:v>44374.833333333336</c:v>
                </c:pt>
                <c:pt idx="405">
                  <c:v>44375.833333333336</c:v>
                </c:pt>
                <c:pt idx="406">
                  <c:v>44376.833333333336</c:v>
                </c:pt>
                <c:pt idx="407">
                  <c:v>44377.833333333336</c:v>
                </c:pt>
                <c:pt idx="408">
                  <c:v>44378.833333333336</c:v>
                </c:pt>
                <c:pt idx="409">
                  <c:v>44379.833333333336</c:v>
                </c:pt>
                <c:pt idx="410">
                  <c:v>44380.833333333336</c:v>
                </c:pt>
                <c:pt idx="411">
                  <c:v>44381.833333333336</c:v>
                </c:pt>
                <c:pt idx="412">
                  <c:v>44382.833333333336</c:v>
                </c:pt>
                <c:pt idx="413">
                  <c:v>44383.833333333336</c:v>
                </c:pt>
                <c:pt idx="414">
                  <c:v>44384.833333333336</c:v>
                </c:pt>
                <c:pt idx="415">
                  <c:v>44385.833333333336</c:v>
                </c:pt>
                <c:pt idx="416">
                  <c:v>44386.833333333336</c:v>
                </c:pt>
                <c:pt idx="417">
                  <c:v>44387.833333333336</c:v>
                </c:pt>
                <c:pt idx="418">
                  <c:v>44388.833333333336</c:v>
                </c:pt>
                <c:pt idx="419">
                  <c:v>44389.833333333336</c:v>
                </c:pt>
                <c:pt idx="420">
                  <c:v>44390.833333333336</c:v>
                </c:pt>
                <c:pt idx="421">
                  <c:v>44391.833333333336</c:v>
                </c:pt>
                <c:pt idx="422">
                  <c:v>44392.833333333336</c:v>
                </c:pt>
                <c:pt idx="423">
                  <c:v>44393.833333333336</c:v>
                </c:pt>
                <c:pt idx="424">
                  <c:v>44394.833333333336</c:v>
                </c:pt>
                <c:pt idx="425">
                  <c:v>44395.833333333336</c:v>
                </c:pt>
                <c:pt idx="426">
                  <c:v>44396.833333333336</c:v>
                </c:pt>
                <c:pt idx="427">
                  <c:v>44397.833333333336</c:v>
                </c:pt>
                <c:pt idx="428">
                  <c:v>44398.833333333336</c:v>
                </c:pt>
                <c:pt idx="429">
                  <c:v>44399.833333333336</c:v>
                </c:pt>
                <c:pt idx="430">
                  <c:v>44400.833333333336</c:v>
                </c:pt>
                <c:pt idx="431">
                  <c:v>44401.833333333336</c:v>
                </c:pt>
                <c:pt idx="432">
                  <c:v>44402.833333333336</c:v>
                </c:pt>
                <c:pt idx="433">
                  <c:v>44403.833333333336</c:v>
                </c:pt>
                <c:pt idx="434">
                  <c:v>44404.833333333336</c:v>
                </c:pt>
                <c:pt idx="435">
                  <c:v>44405.833333333336</c:v>
                </c:pt>
                <c:pt idx="436">
                  <c:v>44406.833333333336</c:v>
                </c:pt>
                <c:pt idx="437">
                  <c:v>44407.833333333336</c:v>
                </c:pt>
                <c:pt idx="438">
                  <c:v>44408.833333333336</c:v>
                </c:pt>
                <c:pt idx="439">
                  <c:v>44409.833333333336</c:v>
                </c:pt>
                <c:pt idx="440">
                  <c:v>44410.833333333336</c:v>
                </c:pt>
                <c:pt idx="441">
                  <c:v>44411.833333333336</c:v>
                </c:pt>
                <c:pt idx="442">
                  <c:v>44412.833333333336</c:v>
                </c:pt>
                <c:pt idx="443">
                  <c:v>44413.833333333336</c:v>
                </c:pt>
                <c:pt idx="444">
                  <c:v>44414.833333333336</c:v>
                </c:pt>
                <c:pt idx="445">
                  <c:v>44415.833333333336</c:v>
                </c:pt>
                <c:pt idx="446">
                  <c:v>44416.833333333336</c:v>
                </c:pt>
                <c:pt idx="447">
                  <c:v>44417.833333333336</c:v>
                </c:pt>
                <c:pt idx="448">
                  <c:v>44418.833333333336</c:v>
                </c:pt>
                <c:pt idx="449">
                  <c:v>44419.833333333336</c:v>
                </c:pt>
                <c:pt idx="450">
                  <c:v>44420.833333333336</c:v>
                </c:pt>
                <c:pt idx="451">
                  <c:v>44421.833333333336</c:v>
                </c:pt>
                <c:pt idx="452">
                  <c:v>44422.833333333336</c:v>
                </c:pt>
                <c:pt idx="453">
                  <c:v>44423.833333333336</c:v>
                </c:pt>
                <c:pt idx="454">
                  <c:v>44424.833333333336</c:v>
                </c:pt>
                <c:pt idx="455">
                  <c:v>44425.833333333336</c:v>
                </c:pt>
                <c:pt idx="456">
                  <c:v>44426.833333333336</c:v>
                </c:pt>
                <c:pt idx="457">
                  <c:v>44427.833333333336</c:v>
                </c:pt>
                <c:pt idx="458">
                  <c:v>44428.833333333336</c:v>
                </c:pt>
                <c:pt idx="459">
                  <c:v>44429.833333333336</c:v>
                </c:pt>
                <c:pt idx="460">
                  <c:v>44430.833333333336</c:v>
                </c:pt>
                <c:pt idx="461">
                  <c:v>44431.833333333336</c:v>
                </c:pt>
                <c:pt idx="462">
                  <c:v>44432.833333333336</c:v>
                </c:pt>
                <c:pt idx="463">
                  <c:v>44433.833333333336</c:v>
                </c:pt>
                <c:pt idx="464">
                  <c:v>44434.833333333336</c:v>
                </c:pt>
                <c:pt idx="465">
                  <c:v>44435.833333333336</c:v>
                </c:pt>
                <c:pt idx="466">
                  <c:v>44436.833333333336</c:v>
                </c:pt>
                <c:pt idx="467">
                  <c:v>44437.833333333336</c:v>
                </c:pt>
                <c:pt idx="468">
                  <c:v>44438.833333333336</c:v>
                </c:pt>
                <c:pt idx="469">
                  <c:v>44439.833333333336</c:v>
                </c:pt>
                <c:pt idx="470">
                  <c:v>44440.833333333336</c:v>
                </c:pt>
                <c:pt idx="471">
                  <c:v>44441.833333333336</c:v>
                </c:pt>
                <c:pt idx="472">
                  <c:v>44442.833333333336</c:v>
                </c:pt>
                <c:pt idx="473">
                  <c:v>44443.833333333336</c:v>
                </c:pt>
                <c:pt idx="474">
                  <c:v>44444.833333333336</c:v>
                </c:pt>
                <c:pt idx="475">
                  <c:v>44445.833333333336</c:v>
                </c:pt>
                <c:pt idx="476">
                  <c:v>44446.833333333336</c:v>
                </c:pt>
                <c:pt idx="477">
                  <c:v>44447.833333333336</c:v>
                </c:pt>
                <c:pt idx="478">
                  <c:v>44448.833333333336</c:v>
                </c:pt>
                <c:pt idx="479">
                  <c:v>44449.833333333336</c:v>
                </c:pt>
                <c:pt idx="480">
                  <c:v>44450.833333333336</c:v>
                </c:pt>
                <c:pt idx="481">
                  <c:v>44451.833333333336</c:v>
                </c:pt>
                <c:pt idx="482">
                  <c:v>44452.833333333336</c:v>
                </c:pt>
                <c:pt idx="483">
                  <c:v>44453.833333333336</c:v>
                </c:pt>
                <c:pt idx="484">
                  <c:v>44454.833333333336</c:v>
                </c:pt>
                <c:pt idx="485">
                  <c:v>44455.833333333336</c:v>
                </c:pt>
                <c:pt idx="486">
                  <c:v>44456.833333333336</c:v>
                </c:pt>
                <c:pt idx="487">
                  <c:v>44457.833333333336</c:v>
                </c:pt>
                <c:pt idx="488">
                  <c:v>44458.833333333336</c:v>
                </c:pt>
                <c:pt idx="489">
                  <c:v>44459.833333333336</c:v>
                </c:pt>
                <c:pt idx="490">
                  <c:v>44460.833333333336</c:v>
                </c:pt>
                <c:pt idx="491">
                  <c:v>44461.833333333336</c:v>
                </c:pt>
                <c:pt idx="492">
                  <c:v>44462.833333333336</c:v>
                </c:pt>
                <c:pt idx="493">
                  <c:v>44463.833333333336</c:v>
                </c:pt>
                <c:pt idx="494">
                  <c:v>44464.833333333336</c:v>
                </c:pt>
                <c:pt idx="495">
                  <c:v>44465.833333333336</c:v>
                </c:pt>
                <c:pt idx="496">
                  <c:v>44466.833333333336</c:v>
                </c:pt>
                <c:pt idx="497">
                  <c:v>44467.833333333336</c:v>
                </c:pt>
                <c:pt idx="498">
                  <c:v>44468.833333333336</c:v>
                </c:pt>
                <c:pt idx="499">
                  <c:v>44469.833333333336</c:v>
                </c:pt>
                <c:pt idx="500">
                  <c:v>44470.833333333336</c:v>
                </c:pt>
                <c:pt idx="501">
                  <c:v>44471.833333333336</c:v>
                </c:pt>
                <c:pt idx="502">
                  <c:v>44472.833333333336</c:v>
                </c:pt>
                <c:pt idx="503">
                  <c:v>44473.833333333336</c:v>
                </c:pt>
                <c:pt idx="504">
                  <c:v>44474.833333333336</c:v>
                </c:pt>
                <c:pt idx="505">
                  <c:v>44475.833333333336</c:v>
                </c:pt>
                <c:pt idx="506">
                  <c:v>44476.833333333336</c:v>
                </c:pt>
                <c:pt idx="507">
                  <c:v>44477.833333333336</c:v>
                </c:pt>
                <c:pt idx="508">
                  <c:v>44478.833333333336</c:v>
                </c:pt>
                <c:pt idx="509">
                  <c:v>44479.833333333336</c:v>
                </c:pt>
                <c:pt idx="510">
                  <c:v>44480.833333333336</c:v>
                </c:pt>
                <c:pt idx="511">
                  <c:v>44481.833333333336</c:v>
                </c:pt>
                <c:pt idx="512">
                  <c:v>44482.833333333336</c:v>
                </c:pt>
                <c:pt idx="513">
                  <c:v>44483.833333333336</c:v>
                </c:pt>
                <c:pt idx="514">
                  <c:v>44484.833333333336</c:v>
                </c:pt>
                <c:pt idx="515">
                  <c:v>44485.833333333336</c:v>
                </c:pt>
                <c:pt idx="516">
                  <c:v>44486.833333333336</c:v>
                </c:pt>
                <c:pt idx="517">
                  <c:v>44487.833333333336</c:v>
                </c:pt>
                <c:pt idx="518">
                  <c:v>44488.833333333336</c:v>
                </c:pt>
                <c:pt idx="519">
                  <c:v>44489.833333333336</c:v>
                </c:pt>
                <c:pt idx="520">
                  <c:v>44490.833333333336</c:v>
                </c:pt>
                <c:pt idx="521">
                  <c:v>44491.833333333336</c:v>
                </c:pt>
                <c:pt idx="522">
                  <c:v>44492.833333333336</c:v>
                </c:pt>
                <c:pt idx="523">
                  <c:v>44493.833333333336</c:v>
                </c:pt>
                <c:pt idx="524">
                  <c:v>44494.833333333336</c:v>
                </c:pt>
                <c:pt idx="525">
                  <c:v>44495.833333333336</c:v>
                </c:pt>
                <c:pt idx="526">
                  <c:v>44496.833333333336</c:v>
                </c:pt>
                <c:pt idx="527">
                  <c:v>44497.833333333336</c:v>
                </c:pt>
                <c:pt idx="528">
                  <c:v>44498.833333333336</c:v>
                </c:pt>
                <c:pt idx="529">
                  <c:v>44499.833333333336</c:v>
                </c:pt>
                <c:pt idx="530">
                  <c:v>44500.833333333336</c:v>
                </c:pt>
                <c:pt idx="531">
                  <c:v>44501.833333333336</c:v>
                </c:pt>
                <c:pt idx="532">
                  <c:v>44502.833333333336</c:v>
                </c:pt>
                <c:pt idx="533">
                  <c:v>44503.833333333336</c:v>
                </c:pt>
                <c:pt idx="534">
                  <c:v>44504.833333333336</c:v>
                </c:pt>
                <c:pt idx="535">
                  <c:v>44505.833333333336</c:v>
                </c:pt>
                <c:pt idx="536">
                  <c:v>44506.833333333336</c:v>
                </c:pt>
                <c:pt idx="537">
                  <c:v>44507.791666666664</c:v>
                </c:pt>
                <c:pt idx="538">
                  <c:v>44508.791666666664</c:v>
                </c:pt>
                <c:pt idx="539">
                  <c:v>44509.791666666664</c:v>
                </c:pt>
                <c:pt idx="540">
                  <c:v>44510.791666666664</c:v>
                </c:pt>
                <c:pt idx="541">
                  <c:v>44511.791666666664</c:v>
                </c:pt>
                <c:pt idx="542">
                  <c:v>44512.791666666664</c:v>
                </c:pt>
                <c:pt idx="543">
                  <c:v>44513.791666666664</c:v>
                </c:pt>
                <c:pt idx="544">
                  <c:v>44514.791666666664</c:v>
                </c:pt>
                <c:pt idx="545">
                  <c:v>44515.791666666664</c:v>
                </c:pt>
                <c:pt idx="546">
                  <c:v>44516.791666666664</c:v>
                </c:pt>
                <c:pt idx="547">
                  <c:v>44517.791666666664</c:v>
                </c:pt>
                <c:pt idx="548">
                  <c:v>44518.791666666664</c:v>
                </c:pt>
                <c:pt idx="549">
                  <c:v>44519.791666666664</c:v>
                </c:pt>
                <c:pt idx="550">
                  <c:v>44520.791666666664</c:v>
                </c:pt>
                <c:pt idx="551">
                  <c:v>44521.791666666664</c:v>
                </c:pt>
                <c:pt idx="552">
                  <c:v>44522.791666666664</c:v>
                </c:pt>
                <c:pt idx="553">
                  <c:v>44523.791666666664</c:v>
                </c:pt>
                <c:pt idx="554">
                  <c:v>44524.791666666664</c:v>
                </c:pt>
                <c:pt idx="555">
                  <c:v>44525.791666666664</c:v>
                </c:pt>
                <c:pt idx="556">
                  <c:v>44526.791666666664</c:v>
                </c:pt>
                <c:pt idx="557">
                  <c:v>44527.791666666664</c:v>
                </c:pt>
                <c:pt idx="558">
                  <c:v>44528.791666666664</c:v>
                </c:pt>
                <c:pt idx="559">
                  <c:v>44529.791666666664</c:v>
                </c:pt>
                <c:pt idx="560">
                  <c:v>44530.791666666664</c:v>
                </c:pt>
                <c:pt idx="561">
                  <c:v>44531.791666666664</c:v>
                </c:pt>
                <c:pt idx="562">
                  <c:v>44532.791666666664</c:v>
                </c:pt>
                <c:pt idx="563">
                  <c:v>44533.791666666664</c:v>
                </c:pt>
                <c:pt idx="564">
                  <c:v>44534.791666666664</c:v>
                </c:pt>
                <c:pt idx="565">
                  <c:v>44535.791666666664</c:v>
                </c:pt>
                <c:pt idx="566">
                  <c:v>44536.791666666664</c:v>
                </c:pt>
                <c:pt idx="567">
                  <c:v>44537.791666666664</c:v>
                </c:pt>
                <c:pt idx="568">
                  <c:v>44538.791666666664</c:v>
                </c:pt>
                <c:pt idx="569">
                  <c:v>44539.791666666664</c:v>
                </c:pt>
                <c:pt idx="570">
                  <c:v>44540.791666666664</c:v>
                </c:pt>
                <c:pt idx="571">
                  <c:v>44541.791666666664</c:v>
                </c:pt>
                <c:pt idx="572">
                  <c:v>44542.791666666664</c:v>
                </c:pt>
                <c:pt idx="573">
                  <c:v>44543.791666666664</c:v>
                </c:pt>
                <c:pt idx="574">
                  <c:v>44544.791666666664</c:v>
                </c:pt>
                <c:pt idx="575">
                  <c:v>44545.791666666664</c:v>
                </c:pt>
                <c:pt idx="576">
                  <c:v>44546.791666666664</c:v>
                </c:pt>
                <c:pt idx="577">
                  <c:v>44547.791666666664</c:v>
                </c:pt>
                <c:pt idx="578">
                  <c:v>44548.791666666664</c:v>
                </c:pt>
                <c:pt idx="579">
                  <c:v>44549.791666666664</c:v>
                </c:pt>
                <c:pt idx="580">
                  <c:v>44550.791666666664</c:v>
                </c:pt>
                <c:pt idx="581">
                  <c:v>44551.791666666664</c:v>
                </c:pt>
                <c:pt idx="582">
                  <c:v>44552.791666666664</c:v>
                </c:pt>
                <c:pt idx="583">
                  <c:v>44553.791666666664</c:v>
                </c:pt>
                <c:pt idx="584">
                  <c:v>44554.791666666664</c:v>
                </c:pt>
                <c:pt idx="585">
                  <c:v>44555.791666666664</c:v>
                </c:pt>
                <c:pt idx="586">
                  <c:v>44556.791666666664</c:v>
                </c:pt>
                <c:pt idx="587">
                  <c:v>44557.791666666664</c:v>
                </c:pt>
                <c:pt idx="588">
                  <c:v>44558.791666666664</c:v>
                </c:pt>
                <c:pt idx="589">
                  <c:v>44559.791666666664</c:v>
                </c:pt>
                <c:pt idx="590">
                  <c:v>44560.791666666664</c:v>
                </c:pt>
                <c:pt idx="591">
                  <c:v>44561.791666666664</c:v>
                </c:pt>
                <c:pt idx="592">
                  <c:v>44562.791666666664</c:v>
                </c:pt>
                <c:pt idx="593">
                  <c:v>44563.791666666664</c:v>
                </c:pt>
                <c:pt idx="594">
                  <c:v>44564.791666666664</c:v>
                </c:pt>
                <c:pt idx="595">
                  <c:v>44565.791666666664</c:v>
                </c:pt>
                <c:pt idx="596">
                  <c:v>44566.791666666664</c:v>
                </c:pt>
                <c:pt idx="597">
                  <c:v>44567.791666666664</c:v>
                </c:pt>
                <c:pt idx="598">
                  <c:v>44568.791666666664</c:v>
                </c:pt>
                <c:pt idx="599">
                  <c:v>44569.791666666664</c:v>
                </c:pt>
                <c:pt idx="600">
                  <c:v>44570.791666666664</c:v>
                </c:pt>
                <c:pt idx="601">
                  <c:v>44571.791666666664</c:v>
                </c:pt>
                <c:pt idx="602">
                  <c:v>44572.791666666664</c:v>
                </c:pt>
                <c:pt idx="603">
                  <c:v>44573.791666666664</c:v>
                </c:pt>
                <c:pt idx="604">
                  <c:v>44574.791666666664</c:v>
                </c:pt>
                <c:pt idx="605">
                  <c:v>44575.791666666664</c:v>
                </c:pt>
                <c:pt idx="606">
                  <c:v>44576.791666666664</c:v>
                </c:pt>
                <c:pt idx="607">
                  <c:v>44577.791666666664</c:v>
                </c:pt>
                <c:pt idx="608">
                  <c:v>44578.791666666664</c:v>
                </c:pt>
                <c:pt idx="609">
                  <c:v>44579.791666666664</c:v>
                </c:pt>
                <c:pt idx="610">
                  <c:v>44580.791666666664</c:v>
                </c:pt>
                <c:pt idx="611">
                  <c:v>44581.791666666664</c:v>
                </c:pt>
                <c:pt idx="612">
                  <c:v>44582.791666666664</c:v>
                </c:pt>
                <c:pt idx="613">
                  <c:v>44583.791666666664</c:v>
                </c:pt>
                <c:pt idx="614">
                  <c:v>44584.791666666664</c:v>
                </c:pt>
                <c:pt idx="615">
                  <c:v>44585.791666666664</c:v>
                </c:pt>
                <c:pt idx="616">
                  <c:v>44586.791666666664</c:v>
                </c:pt>
                <c:pt idx="617">
                  <c:v>44587.791666666664</c:v>
                </c:pt>
                <c:pt idx="618">
                  <c:v>44588.791666666664</c:v>
                </c:pt>
                <c:pt idx="619">
                  <c:v>44589.791666666664</c:v>
                </c:pt>
                <c:pt idx="620">
                  <c:v>44590.791666666664</c:v>
                </c:pt>
                <c:pt idx="621">
                  <c:v>44591.791666666664</c:v>
                </c:pt>
                <c:pt idx="622">
                  <c:v>44592.791666666664</c:v>
                </c:pt>
                <c:pt idx="623">
                  <c:v>44593.791666666664</c:v>
                </c:pt>
                <c:pt idx="624">
                  <c:v>44594.791666666664</c:v>
                </c:pt>
                <c:pt idx="625">
                  <c:v>44595.791666666664</c:v>
                </c:pt>
                <c:pt idx="626">
                  <c:v>44596.791666666664</c:v>
                </c:pt>
                <c:pt idx="627">
                  <c:v>44597.791666666664</c:v>
                </c:pt>
                <c:pt idx="628">
                  <c:v>44598.791666666664</c:v>
                </c:pt>
                <c:pt idx="629">
                  <c:v>44599.791666666664</c:v>
                </c:pt>
                <c:pt idx="630">
                  <c:v>44600.791666666664</c:v>
                </c:pt>
                <c:pt idx="631">
                  <c:v>44601.791666666664</c:v>
                </c:pt>
                <c:pt idx="632">
                  <c:v>44602.791666666664</c:v>
                </c:pt>
                <c:pt idx="633">
                  <c:v>44603.791666666664</c:v>
                </c:pt>
                <c:pt idx="634">
                  <c:v>44604.791666666664</c:v>
                </c:pt>
                <c:pt idx="635">
                  <c:v>44605.791666666664</c:v>
                </c:pt>
                <c:pt idx="636">
                  <c:v>44606.791666666664</c:v>
                </c:pt>
                <c:pt idx="637">
                  <c:v>44607.791666666664</c:v>
                </c:pt>
                <c:pt idx="638">
                  <c:v>44608.791666666664</c:v>
                </c:pt>
                <c:pt idx="639">
                  <c:v>44609.791666666664</c:v>
                </c:pt>
                <c:pt idx="640">
                  <c:v>44610.791666666664</c:v>
                </c:pt>
                <c:pt idx="641">
                  <c:v>44611.791666666664</c:v>
                </c:pt>
                <c:pt idx="642">
                  <c:v>44612.791666666664</c:v>
                </c:pt>
                <c:pt idx="643">
                  <c:v>44613.791666666664</c:v>
                </c:pt>
                <c:pt idx="644">
                  <c:v>44614.791666666664</c:v>
                </c:pt>
                <c:pt idx="645">
                  <c:v>44615.791666666664</c:v>
                </c:pt>
                <c:pt idx="646">
                  <c:v>44616.791666666664</c:v>
                </c:pt>
                <c:pt idx="647">
                  <c:v>44617.791666666664</c:v>
                </c:pt>
                <c:pt idx="648">
                  <c:v>44618.791666666664</c:v>
                </c:pt>
                <c:pt idx="649">
                  <c:v>44619.791666666664</c:v>
                </c:pt>
                <c:pt idx="650">
                  <c:v>44620.791666666664</c:v>
                </c:pt>
                <c:pt idx="651">
                  <c:v>44621.791666666664</c:v>
                </c:pt>
                <c:pt idx="652">
                  <c:v>44622.791666666664</c:v>
                </c:pt>
                <c:pt idx="653">
                  <c:v>44623.791666666664</c:v>
                </c:pt>
                <c:pt idx="654">
                  <c:v>44624.791666666664</c:v>
                </c:pt>
                <c:pt idx="655">
                  <c:v>44625.791666666664</c:v>
                </c:pt>
                <c:pt idx="656">
                  <c:v>44626.791666666664</c:v>
                </c:pt>
                <c:pt idx="657">
                  <c:v>44627.791666666664</c:v>
                </c:pt>
                <c:pt idx="658">
                  <c:v>44628.791666666664</c:v>
                </c:pt>
                <c:pt idx="659">
                  <c:v>44629.791666666664</c:v>
                </c:pt>
                <c:pt idx="660">
                  <c:v>44630.791666666664</c:v>
                </c:pt>
                <c:pt idx="661">
                  <c:v>44631.791666666664</c:v>
                </c:pt>
                <c:pt idx="662">
                  <c:v>44632.791666666664</c:v>
                </c:pt>
                <c:pt idx="663">
                  <c:v>44633.833333333336</c:v>
                </c:pt>
                <c:pt idx="664">
                  <c:v>44634.833333333336</c:v>
                </c:pt>
                <c:pt idx="665">
                  <c:v>44635.833333333336</c:v>
                </c:pt>
                <c:pt idx="666">
                  <c:v>44636.833333333336</c:v>
                </c:pt>
                <c:pt idx="667">
                  <c:v>44637.833333333336</c:v>
                </c:pt>
                <c:pt idx="668">
                  <c:v>44638.833333333336</c:v>
                </c:pt>
                <c:pt idx="669">
                  <c:v>44639.833333333336</c:v>
                </c:pt>
                <c:pt idx="670">
                  <c:v>44640.833333333336</c:v>
                </c:pt>
                <c:pt idx="671">
                  <c:v>44641.833333333336</c:v>
                </c:pt>
                <c:pt idx="672">
                  <c:v>44642.833333333336</c:v>
                </c:pt>
                <c:pt idx="673">
                  <c:v>44643.833333333336</c:v>
                </c:pt>
                <c:pt idx="674">
                  <c:v>44644.833333333336</c:v>
                </c:pt>
                <c:pt idx="675">
                  <c:v>44645.833333333336</c:v>
                </c:pt>
                <c:pt idx="676">
                  <c:v>44646.833333333336</c:v>
                </c:pt>
                <c:pt idx="677">
                  <c:v>44647.833333333336</c:v>
                </c:pt>
                <c:pt idx="678">
                  <c:v>44648.833333333336</c:v>
                </c:pt>
                <c:pt idx="679">
                  <c:v>44649.833333333336</c:v>
                </c:pt>
                <c:pt idx="680">
                  <c:v>44650.833333333336</c:v>
                </c:pt>
                <c:pt idx="681">
                  <c:v>44651.833333333336</c:v>
                </c:pt>
                <c:pt idx="682">
                  <c:v>44652.833333333336</c:v>
                </c:pt>
                <c:pt idx="683">
                  <c:v>44653.833333333336</c:v>
                </c:pt>
                <c:pt idx="684">
                  <c:v>44654.833333333336</c:v>
                </c:pt>
                <c:pt idx="685">
                  <c:v>44655.833333333336</c:v>
                </c:pt>
                <c:pt idx="686">
                  <c:v>44656.833333333336</c:v>
                </c:pt>
                <c:pt idx="687">
                  <c:v>44657.833333333336</c:v>
                </c:pt>
                <c:pt idx="688">
                  <c:v>44658.833333333336</c:v>
                </c:pt>
                <c:pt idx="689">
                  <c:v>44659.833333333336</c:v>
                </c:pt>
                <c:pt idx="690">
                  <c:v>44660.833333333336</c:v>
                </c:pt>
                <c:pt idx="691">
                  <c:v>44661.833333333336</c:v>
                </c:pt>
                <c:pt idx="692">
                  <c:v>44662.833333333336</c:v>
                </c:pt>
                <c:pt idx="693">
                  <c:v>44663.833333333336</c:v>
                </c:pt>
                <c:pt idx="694">
                  <c:v>44664.833333333336</c:v>
                </c:pt>
                <c:pt idx="695">
                  <c:v>44665.833333333336</c:v>
                </c:pt>
                <c:pt idx="696">
                  <c:v>44666.833333333336</c:v>
                </c:pt>
                <c:pt idx="697">
                  <c:v>44667.833333333336</c:v>
                </c:pt>
                <c:pt idx="698">
                  <c:v>44668.833333333336</c:v>
                </c:pt>
                <c:pt idx="699">
                  <c:v>44669.833333333336</c:v>
                </c:pt>
                <c:pt idx="700">
                  <c:v>44670.833333333336</c:v>
                </c:pt>
                <c:pt idx="701">
                  <c:v>44671.833333333336</c:v>
                </c:pt>
                <c:pt idx="702">
                  <c:v>44672.833333333336</c:v>
                </c:pt>
                <c:pt idx="703">
                  <c:v>44673.833333333336</c:v>
                </c:pt>
                <c:pt idx="704">
                  <c:v>44674.833333333336</c:v>
                </c:pt>
                <c:pt idx="705">
                  <c:v>44675.833333333336</c:v>
                </c:pt>
                <c:pt idx="706">
                  <c:v>44676.833333333336</c:v>
                </c:pt>
                <c:pt idx="707">
                  <c:v>44677.833333333336</c:v>
                </c:pt>
                <c:pt idx="708">
                  <c:v>44678.833333333336</c:v>
                </c:pt>
                <c:pt idx="709">
                  <c:v>44679.833333333336</c:v>
                </c:pt>
                <c:pt idx="710">
                  <c:v>44680.833333333336</c:v>
                </c:pt>
                <c:pt idx="711">
                  <c:v>44681.833333333336</c:v>
                </c:pt>
                <c:pt idx="712">
                  <c:v>44682.833333333336</c:v>
                </c:pt>
                <c:pt idx="713">
                  <c:v>44683.833333333336</c:v>
                </c:pt>
                <c:pt idx="714">
                  <c:v>44684.833333333336</c:v>
                </c:pt>
                <c:pt idx="715">
                  <c:v>44685.833333333336</c:v>
                </c:pt>
                <c:pt idx="716">
                  <c:v>44686.833333333336</c:v>
                </c:pt>
                <c:pt idx="717">
                  <c:v>44687.833333333336</c:v>
                </c:pt>
                <c:pt idx="718">
                  <c:v>44688.833333333336</c:v>
                </c:pt>
                <c:pt idx="719">
                  <c:v>44689.833333333336</c:v>
                </c:pt>
                <c:pt idx="720">
                  <c:v>44690.833333333336</c:v>
                </c:pt>
                <c:pt idx="721">
                  <c:v>44691.833333333336</c:v>
                </c:pt>
                <c:pt idx="722">
                  <c:v>44692.833333333336</c:v>
                </c:pt>
                <c:pt idx="723">
                  <c:v>44693.833333333336</c:v>
                </c:pt>
                <c:pt idx="724">
                  <c:v>44694.833333333336</c:v>
                </c:pt>
                <c:pt idx="725">
                  <c:v>44695.833333333336</c:v>
                </c:pt>
                <c:pt idx="726">
                  <c:v>44696.833333333336</c:v>
                </c:pt>
                <c:pt idx="727">
                  <c:v>44697.833333333336</c:v>
                </c:pt>
                <c:pt idx="728">
                  <c:v>44698.833333333336</c:v>
                </c:pt>
                <c:pt idx="729">
                  <c:v>44699.833333333336</c:v>
                </c:pt>
                <c:pt idx="730">
                  <c:v>44700.833333333336</c:v>
                </c:pt>
                <c:pt idx="731">
                  <c:v>44701.833333333336</c:v>
                </c:pt>
                <c:pt idx="732">
                  <c:v>44702.833333333336</c:v>
                </c:pt>
                <c:pt idx="733">
                  <c:v>44703.833333333336</c:v>
                </c:pt>
                <c:pt idx="734">
                  <c:v>44704.833333333336</c:v>
                </c:pt>
                <c:pt idx="735">
                  <c:v>44705.833333333336</c:v>
                </c:pt>
                <c:pt idx="736">
                  <c:v>44706.833333333336</c:v>
                </c:pt>
              </c:numCache>
            </c:numRef>
          </c:cat>
          <c:val>
            <c:numRef>
              <c:f>USDCETH_Charts!$Y$2:$Y$806</c:f>
              <c:numCache>
                <c:formatCode>General</c:formatCode>
                <c:ptCount val="805"/>
                <c:pt idx="29">
                  <c:v>1.0678737566881251</c:v>
                </c:pt>
                <c:pt idx="30">
                  <c:v>1.1104809785787046</c:v>
                </c:pt>
                <c:pt idx="31">
                  <c:v>1.1003931911526066</c:v>
                </c:pt>
                <c:pt idx="32">
                  <c:v>1.1473525243794971</c:v>
                </c:pt>
                <c:pt idx="33">
                  <c:v>1.2027814300711563</c:v>
                </c:pt>
                <c:pt idx="34">
                  <c:v>1.2367826335167593</c:v>
                </c:pt>
                <c:pt idx="35">
                  <c:v>1.291105587288333</c:v>
                </c:pt>
                <c:pt idx="36">
                  <c:v>1.3371915806936636</c:v>
                </c:pt>
                <c:pt idx="37">
                  <c:v>1.3877078504632832</c:v>
                </c:pt>
                <c:pt idx="38">
                  <c:v>1.4283538052845468</c:v>
                </c:pt>
                <c:pt idx="39">
                  <c:v>1.4539859887361473</c:v>
                </c:pt>
                <c:pt idx="40">
                  <c:v>1.4768226839450915</c:v>
                </c:pt>
                <c:pt idx="41">
                  <c:v>1.5088694210136644</c:v>
                </c:pt>
                <c:pt idx="42">
                  <c:v>1.5400935476589825</c:v>
                </c:pt>
                <c:pt idx="43">
                  <c:v>1.5722235143128256</c:v>
                </c:pt>
                <c:pt idx="44">
                  <c:v>1.613189422722866</c:v>
                </c:pt>
                <c:pt idx="45">
                  <c:v>1.6404974217687447</c:v>
                </c:pt>
                <c:pt idx="46">
                  <c:v>1.6663724855924291</c:v>
                </c:pt>
                <c:pt idx="47">
                  <c:v>1.6943318678818007</c:v>
                </c:pt>
                <c:pt idx="48">
                  <c:v>1.717528834370029</c:v>
                </c:pt>
                <c:pt idx="49">
                  <c:v>1.736896048254515</c:v>
                </c:pt>
                <c:pt idx="50">
                  <c:v>1.7532614518234082</c:v>
                </c:pt>
                <c:pt idx="51">
                  <c:v>1.7592656134578974</c:v>
                </c:pt>
                <c:pt idx="52">
                  <c:v>1.7695192841308121</c:v>
                </c:pt>
                <c:pt idx="53">
                  <c:v>1.7830401578217505</c:v>
                </c:pt>
                <c:pt idx="54">
                  <c:v>1.8266439107094488</c:v>
                </c:pt>
                <c:pt idx="55">
                  <c:v>1.8497603400976343</c:v>
                </c:pt>
                <c:pt idx="56">
                  <c:v>1.8503251936806906</c:v>
                </c:pt>
                <c:pt idx="57">
                  <c:v>1.8557285043058038</c:v>
                </c:pt>
                <c:pt idx="58">
                  <c:v>1.8636165404553329</c:v>
                </c:pt>
                <c:pt idx="59">
                  <c:v>1.8686454683395506</c:v>
                </c:pt>
                <c:pt idx="60">
                  <c:v>1.8614228305560396</c:v>
                </c:pt>
                <c:pt idx="61">
                  <c:v>1.892250624413669</c:v>
                </c:pt>
                <c:pt idx="62">
                  <c:v>1.876993990514936</c:v>
                </c:pt>
                <c:pt idx="63">
                  <c:v>1.8606844010261392</c:v>
                </c:pt>
                <c:pt idx="64">
                  <c:v>1.8673159587130794</c:v>
                </c:pt>
                <c:pt idx="65">
                  <c:v>1.8729201117496042</c:v>
                </c:pt>
                <c:pt idx="66">
                  <c:v>1.8849331949695656</c:v>
                </c:pt>
                <c:pt idx="67">
                  <c:v>1.8999792596422747</c:v>
                </c:pt>
                <c:pt idx="68">
                  <c:v>1.9201406195700101</c:v>
                </c:pt>
                <c:pt idx="69">
                  <c:v>1.9412272409877891</c:v>
                </c:pt>
                <c:pt idx="70">
                  <c:v>1.9585665003608974</c:v>
                </c:pt>
                <c:pt idx="71">
                  <c:v>1.9694615821761887</c:v>
                </c:pt>
                <c:pt idx="72">
                  <c:v>1.9716857380116131</c:v>
                </c:pt>
                <c:pt idx="73">
                  <c:v>1.9577207767197415</c:v>
                </c:pt>
                <c:pt idx="74">
                  <c:v>1.975146513895407</c:v>
                </c:pt>
                <c:pt idx="75">
                  <c:v>1.9785951946013134</c:v>
                </c:pt>
                <c:pt idx="76">
                  <c:v>1.9585751552030184</c:v>
                </c:pt>
                <c:pt idx="77">
                  <c:v>1.932286896954539</c:v>
                </c:pt>
                <c:pt idx="78">
                  <c:v>1.9136311257565464</c:v>
                </c:pt>
                <c:pt idx="79">
                  <c:v>1.9237420527161642</c:v>
                </c:pt>
                <c:pt idx="80">
                  <c:v>1.9175451618915964</c:v>
                </c:pt>
                <c:pt idx="81">
                  <c:v>1.9271927990652729</c:v>
                </c:pt>
                <c:pt idx="82">
                  <c:v>1.9859285391285075</c:v>
                </c:pt>
                <c:pt idx="83">
                  <c:v>2.0014974623996911</c:v>
                </c:pt>
                <c:pt idx="84">
                  <c:v>2.0221563126766813</c:v>
                </c:pt>
                <c:pt idx="85">
                  <c:v>2.031917245128068</c:v>
                </c:pt>
                <c:pt idx="86">
                  <c:v>2.0609778851510496</c:v>
                </c:pt>
                <c:pt idx="87">
                  <c:v>2.0553146728678162</c:v>
                </c:pt>
                <c:pt idx="88">
                  <c:v>2.0415738634822751</c:v>
                </c:pt>
                <c:pt idx="89">
                  <c:v>2.0368682720040598</c:v>
                </c:pt>
                <c:pt idx="90">
                  <c:v>2.0398793467988261</c:v>
                </c:pt>
                <c:pt idx="91">
                  <c:v>2.0444362369887874</c:v>
                </c:pt>
                <c:pt idx="92">
                  <c:v>2.0474930255728117</c:v>
                </c:pt>
                <c:pt idx="93">
                  <c:v>2.0656653083105114</c:v>
                </c:pt>
                <c:pt idx="94">
                  <c:v>2.0435277241064336</c:v>
                </c:pt>
                <c:pt idx="95">
                  <c:v>2.0068988567469024</c:v>
                </c:pt>
                <c:pt idx="96">
                  <c:v>1.9831540641186223</c:v>
                </c:pt>
                <c:pt idx="97">
                  <c:v>1.9729221859992618</c:v>
                </c:pt>
                <c:pt idx="98">
                  <c:v>1.9451253515407088</c:v>
                </c:pt>
                <c:pt idx="99">
                  <c:v>1.9342241308865105</c:v>
                </c:pt>
                <c:pt idx="100">
                  <c:v>1.9202460939179782</c:v>
                </c:pt>
                <c:pt idx="101">
                  <c:v>1.8951455948202915</c:v>
                </c:pt>
                <c:pt idx="102">
                  <c:v>1.8941393240600592</c:v>
                </c:pt>
                <c:pt idx="103">
                  <c:v>1.8909223000985971</c:v>
                </c:pt>
                <c:pt idx="104">
                  <c:v>1.8548315501463037</c:v>
                </c:pt>
                <c:pt idx="105">
                  <c:v>1.8643189788944419</c:v>
                </c:pt>
                <c:pt idx="106">
                  <c:v>1.8966099244593202</c:v>
                </c:pt>
                <c:pt idx="107">
                  <c:v>1.9130390419427401</c:v>
                </c:pt>
                <c:pt idx="108">
                  <c:v>1.9621827672382863</c:v>
                </c:pt>
                <c:pt idx="109">
                  <c:v>1.9505457453527917</c:v>
                </c:pt>
                <c:pt idx="110">
                  <c:v>1.9458993411068231</c:v>
                </c:pt>
                <c:pt idx="111">
                  <c:v>1.9385969208130749</c:v>
                </c:pt>
                <c:pt idx="112">
                  <c:v>1.9211067186662265</c:v>
                </c:pt>
                <c:pt idx="113">
                  <c:v>1.9114452266686415</c:v>
                </c:pt>
                <c:pt idx="114">
                  <c:v>1.8944427320250519</c:v>
                </c:pt>
                <c:pt idx="115">
                  <c:v>1.9068197889352114</c:v>
                </c:pt>
                <c:pt idx="116">
                  <c:v>1.8811019765196326</c:v>
                </c:pt>
                <c:pt idx="117">
                  <c:v>1.8892143655118701</c:v>
                </c:pt>
                <c:pt idx="118">
                  <c:v>1.9020442612981183</c:v>
                </c:pt>
                <c:pt idx="119">
                  <c:v>1.8829905215778018</c:v>
                </c:pt>
                <c:pt idx="120">
                  <c:v>1.8634604183061432</c:v>
                </c:pt>
                <c:pt idx="121">
                  <c:v>1.8233231667219694</c:v>
                </c:pt>
                <c:pt idx="122">
                  <c:v>1.8106808803861816</c:v>
                </c:pt>
                <c:pt idx="123">
                  <c:v>1.8023845854609406</c:v>
                </c:pt>
                <c:pt idx="124">
                  <c:v>1.8175910577088064</c:v>
                </c:pt>
                <c:pt idx="125">
                  <c:v>1.8368873651695723</c:v>
                </c:pt>
                <c:pt idx="126">
                  <c:v>1.8356252970839906</c:v>
                </c:pt>
                <c:pt idx="127">
                  <c:v>1.8156381514584841</c:v>
                </c:pt>
                <c:pt idx="128">
                  <c:v>1.8103126372588934</c:v>
                </c:pt>
                <c:pt idx="129">
                  <c:v>1.8052382826634212</c:v>
                </c:pt>
                <c:pt idx="130">
                  <c:v>1.8067487330057328</c:v>
                </c:pt>
                <c:pt idx="131">
                  <c:v>1.8149260800909714</c:v>
                </c:pt>
                <c:pt idx="132">
                  <c:v>1.8121503440166449</c:v>
                </c:pt>
                <c:pt idx="133">
                  <c:v>1.8129341365535825</c:v>
                </c:pt>
                <c:pt idx="134">
                  <c:v>1.8152554607654536</c:v>
                </c:pt>
                <c:pt idx="135">
                  <c:v>1.8061379203909231</c:v>
                </c:pt>
                <c:pt idx="136">
                  <c:v>1.798936006437537</c:v>
                </c:pt>
                <c:pt idx="137">
                  <c:v>1.8017673806363212</c:v>
                </c:pt>
                <c:pt idx="138">
                  <c:v>1.7707667374093892</c:v>
                </c:pt>
                <c:pt idx="139">
                  <c:v>1.778118412849407</c:v>
                </c:pt>
                <c:pt idx="140">
                  <c:v>1.7881506038149033</c:v>
                </c:pt>
                <c:pt idx="141">
                  <c:v>1.790009192552708</c:v>
                </c:pt>
                <c:pt idx="142">
                  <c:v>1.7511883605510616</c:v>
                </c:pt>
                <c:pt idx="143">
                  <c:v>1.7369440791301904</c:v>
                </c:pt>
                <c:pt idx="144">
                  <c:v>1.7051881972908809</c:v>
                </c:pt>
                <c:pt idx="145">
                  <c:v>1.6797195010646075</c:v>
                </c:pt>
                <c:pt idx="146">
                  <c:v>1.6680624693445003</c:v>
                </c:pt>
                <c:pt idx="147">
                  <c:v>1.6588302166933597</c:v>
                </c:pt>
                <c:pt idx="148">
                  <c:v>1.6487945434367122</c:v>
                </c:pt>
                <c:pt idx="149">
                  <c:v>1.6427233053015324</c:v>
                </c:pt>
                <c:pt idx="150">
                  <c:v>1.6333483689362096</c:v>
                </c:pt>
                <c:pt idx="151">
                  <c:v>1.635049526773019</c:v>
                </c:pt>
                <c:pt idx="152">
                  <c:v>1.6197871217805941</c:v>
                </c:pt>
                <c:pt idx="153">
                  <c:v>1.5867286816238895</c:v>
                </c:pt>
                <c:pt idx="154">
                  <c:v>1.5539559370785685</c:v>
                </c:pt>
                <c:pt idx="155">
                  <c:v>1.5265195619941985</c:v>
                </c:pt>
                <c:pt idx="156">
                  <c:v>1.5027400861147533</c:v>
                </c:pt>
                <c:pt idx="157">
                  <c:v>1.4809984924611086</c:v>
                </c:pt>
                <c:pt idx="158">
                  <c:v>1.458558406559858</c:v>
                </c:pt>
                <c:pt idx="159">
                  <c:v>1.5179277232236978</c:v>
                </c:pt>
                <c:pt idx="160">
                  <c:v>1.4937203088285502</c:v>
                </c:pt>
                <c:pt idx="161">
                  <c:v>1.4793779592195482</c:v>
                </c:pt>
                <c:pt idx="162">
                  <c:v>1.460937958386157</c:v>
                </c:pt>
                <c:pt idx="163">
                  <c:v>1.4506592427816403</c:v>
                </c:pt>
                <c:pt idx="164">
                  <c:v>1.4399038834342366</c:v>
                </c:pt>
                <c:pt idx="165">
                  <c:v>1.4177737349541555</c:v>
                </c:pt>
                <c:pt idx="166">
                  <c:v>1.4017673891334721</c:v>
                </c:pt>
                <c:pt idx="167">
                  <c:v>1.3913157689175482</c:v>
                </c:pt>
                <c:pt idx="168">
                  <c:v>1.3810356858345314</c:v>
                </c:pt>
                <c:pt idx="169">
                  <c:v>1.3638699097833775</c:v>
                </c:pt>
                <c:pt idx="170">
                  <c:v>1.3434883603197585</c:v>
                </c:pt>
                <c:pt idx="171">
                  <c:v>1.339028001994802</c:v>
                </c:pt>
                <c:pt idx="172">
                  <c:v>1.3297307075004692</c:v>
                </c:pt>
                <c:pt idx="173">
                  <c:v>1.3216367098671498</c:v>
                </c:pt>
                <c:pt idx="174">
                  <c:v>1.3115533876071437</c:v>
                </c:pt>
                <c:pt idx="175">
                  <c:v>1.2982671793454907</c:v>
                </c:pt>
                <c:pt idx="176">
                  <c:v>1.2895881011783989</c:v>
                </c:pt>
                <c:pt idx="177">
                  <c:v>1.2767508114253698</c:v>
                </c:pt>
                <c:pt idx="178">
                  <c:v>1.2694694565506028</c:v>
                </c:pt>
                <c:pt idx="179">
                  <c:v>1.2698335334575006</c:v>
                </c:pt>
                <c:pt idx="180">
                  <c:v>1.2748035425771351</c:v>
                </c:pt>
                <c:pt idx="181">
                  <c:v>1.3252401540774907</c:v>
                </c:pt>
                <c:pt idx="182">
                  <c:v>1.3798905046408789</c:v>
                </c:pt>
                <c:pt idx="183">
                  <c:v>1.3607971354864421</c:v>
                </c:pt>
                <c:pt idx="184">
                  <c:v>1.3491239549581515</c:v>
                </c:pt>
                <c:pt idx="185">
                  <c:v>1.3480037935677975</c:v>
                </c:pt>
                <c:pt idx="186">
                  <c:v>1.3571238754602697</c:v>
                </c:pt>
                <c:pt idx="187">
                  <c:v>1.3536359722160154</c:v>
                </c:pt>
                <c:pt idx="188">
                  <c:v>1.363610361327487</c:v>
                </c:pt>
                <c:pt idx="189">
                  <c:v>1.2819652316294381</c:v>
                </c:pt>
                <c:pt idx="190">
                  <c:v>1.3376160601646174</c:v>
                </c:pt>
                <c:pt idx="191">
                  <c:v>1.3243367550803966</c:v>
                </c:pt>
                <c:pt idx="192">
                  <c:v>1.2965747416616695</c:v>
                </c:pt>
                <c:pt idx="193">
                  <c:v>1.2521793681387796</c:v>
                </c:pt>
                <c:pt idx="194">
                  <c:v>1.2349570377001688</c:v>
                </c:pt>
                <c:pt idx="195">
                  <c:v>1.2448455292920138</c:v>
                </c:pt>
                <c:pt idx="196">
                  <c:v>1.2051227216681455</c:v>
                </c:pt>
                <c:pt idx="197">
                  <c:v>1.1634660268530908</c:v>
                </c:pt>
                <c:pt idx="198">
                  <c:v>1.1593895505532932</c:v>
                </c:pt>
                <c:pt idx="199">
                  <c:v>1.1201011147906277</c:v>
                </c:pt>
                <c:pt idx="200">
                  <c:v>1.1131871275095357</c:v>
                </c:pt>
                <c:pt idx="201">
                  <c:v>1.1010463738748728</c:v>
                </c:pt>
                <c:pt idx="202">
                  <c:v>1.1160886966120296</c:v>
                </c:pt>
                <c:pt idx="203">
                  <c:v>1.1255847327501862</c:v>
                </c:pt>
                <c:pt idx="204">
                  <c:v>1.130750322615427</c:v>
                </c:pt>
                <c:pt idx="205">
                  <c:v>1.1463215180875659</c:v>
                </c:pt>
                <c:pt idx="206">
                  <c:v>1.1413668388798834</c:v>
                </c:pt>
                <c:pt idx="207">
                  <c:v>1.1398006359021966</c:v>
                </c:pt>
                <c:pt idx="208">
                  <c:v>1.1366540542752612</c:v>
                </c:pt>
                <c:pt idx="209">
                  <c:v>1.1264795704496247</c:v>
                </c:pt>
                <c:pt idx="210">
                  <c:v>1.1208325876200813</c:v>
                </c:pt>
                <c:pt idx="211">
                  <c:v>1.1258035521573642</c:v>
                </c:pt>
                <c:pt idx="212">
                  <c:v>1.0728527687501714</c:v>
                </c:pt>
                <c:pt idx="213">
                  <c:v>1.0873447270730294</c:v>
                </c:pt>
                <c:pt idx="214">
                  <c:v>1.1043826315248246</c:v>
                </c:pt>
                <c:pt idx="215">
                  <c:v>1.1276487475751307</c:v>
                </c:pt>
                <c:pt idx="216">
                  <c:v>1.1436778389178315</c:v>
                </c:pt>
                <c:pt idx="217">
                  <c:v>1.1738915477634011</c:v>
                </c:pt>
                <c:pt idx="218">
                  <c:v>1.1825034355045003</c:v>
                </c:pt>
                <c:pt idx="219">
                  <c:v>1.1877151146158194</c:v>
                </c:pt>
                <c:pt idx="220">
                  <c:v>1.1332268906714662</c:v>
                </c:pt>
                <c:pt idx="221">
                  <c:v>1.160959791179567</c:v>
                </c:pt>
                <c:pt idx="222">
                  <c:v>1.1929317164958464</c:v>
                </c:pt>
                <c:pt idx="223">
                  <c:v>1.2459366696582039</c:v>
                </c:pt>
                <c:pt idx="224">
                  <c:v>1.2780890856633533</c:v>
                </c:pt>
                <c:pt idx="225">
                  <c:v>1.277593528052501</c:v>
                </c:pt>
                <c:pt idx="226">
                  <c:v>1.3224129287647304</c:v>
                </c:pt>
                <c:pt idx="227">
                  <c:v>1.3784123447601135</c:v>
                </c:pt>
                <c:pt idx="228">
                  <c:v>1.404978577809713</c:v>
                </c:pt>
                <c:pt idx="229">
                  <c:v>1.4775905199395161</c:v>
                </c:pt>
                <c:pt idx="230">
                  <c:v>1.4930663063627301</c:v>
                </c:pt>
                <c:pt idx="231">
                  <c:v>1.4627942934157789</c:v>
                </c:pt>
                <c:pt idx="232">
                  <c:v>1.411900914046917</c:v>
                </c:pt>
                <c:pt idx="233">
                  <c:v>1.3697478006093347</c:v>
                </c:pt>
                <c:pt idx="234">
                  <c:v>1.3289718108352553</c:v>
                </c:pt>
                <c:pt idx="235">
                  <c:v>1.2785516994322192</c:v>
                </c:pt>
                <c:pt idx="236">
                  <c:v>1.3429276081537052</c:v>
                </c:pt>
                <c:pt idx="237">
                  <c:v>1.3534203247570351</c:v>
                </c:pt>
                <c:pt idx="238">
                  <c:v>1.3205411159754201</c:v>
                </c:pt>
                <c:pt idx="239">
                  <c:v>1.286510515898263</c:v>
                </c:pt>
                <c:pt idx="240">
                  <c:v>1.2815058173214362</c:v>
                </c:pt>
                <c:pt idx="241">
                  <c:v>1.1847739911779189</c:v>
                </c:pt>
                <c:pt idx="242">
                  <c:v>1.1406598583737371</c:v>
                </c:pt>
                <c:pt idx="243">
                  <c:v>1.100446238763696</c:v>
                </c:pt>
                <c:pt idx="244">
                  <c:v>1.0663529907597831</c:v>
                </c:pt>
                <c:pt idx="245">
                  <c:v>1.0030774621346397</c:v>
                </c:pt>
                <c:pt idx="246">
                  <c:v>1.0086171188860054</c:v>
                </c:pt>
                <c:pt idx="247">
                  <c:v>0.96173266628923693</c:v>
                </c:pt>
                <c:pt idx="248">
                  <c:v>0.90498774750353383</c:v>
                </c:pt>
                <c:pt idx="249">
                  <c:v>0.85836361242573334</c:v>
                </c:pt>
                <c:pt idx="250">
                  <c:v>0.81855705327379524</c:v>
                </c:pt>
                <c:pt idx="251">
                  <c:v>0.75768823957072906</c:v>
                </c:pt>
                <c:pt idx="252">
                  <c:v>0.7451929679102689</c:v>
                </c:pt>
                <c:pt idx="253">
                  <c:v>0.69218801474791136</c:v>
                </c:pt>
                <c:pt idx="254">
                  <c:v>0.66839419678354273</c:v>
                </c:pt>
                <c:pt idx="255">
                  <c:v>0.62463365608620802</c:v>
                </c:pt>
                <c:pt idx="256">
                  <c:v>0.57981425537397846</c:v>
                </c:pt>
                <c:pt idx="257">
                  <c:v>0.52381483937859519</c:v>
                </c:pt>
                <c:pt idx="258">
                  <c:v>0.4979853458925837</c:v>
                </c:pt>
                <c:pt idx="259">
                  <c:v>0.444393689183326</c:v>
                </c:pt>
                <c:pt idx="260">
                  <c:v>0.46091039095793274</c:v>
                </c:pt>
                <c:pt idx="261">
                  <c:v>0.50151096317674349</c:v>
                </c:pt>
                <c:pt idx="262">
                  <c:v>0.54610240219942163</c:v>
                </c:pt>
                <c:pt idx="263">
                  <c:v>0.59687398679137227</c:v>
                </c:pt>
                <c:pt idx="264">
                  <c:v>0.64679244244787826</c:v>
                </c:pt>
                <c:pt idx="265">
                  <c:v>0.68974979412611737</c:v>
                </c:pt>
                <c:pt idx="266">
                  <c:v>0.61720575785269138</c:v>
                </c:pt>
                <c:pt idx="267">
                  <c:v>0.57460304888849911</c:v>
                </c:pt>
                <c:pt idx="268">
                  <c:v>0.57460304888849911</c:v>
                </c:pt>
                <c:pt idx="269">
                  <c:v>0.60724898598327193</c:v>
                </c:pt>
                <c:pt idx="270">
                  <c:v>0.57186078749795366</c:v>
                </c:pt>
                <c:pt idx="271">
                  <c:v>0.61808377008590543</c:v>
                </c:pt>
                <c:pt idx="272">
                  <c:v>0.64894623934221574</c:v>
                </c:pt>
                <c:pt idx="273">
                  <c:v>0.68101336175981553</c:v>
                </c:pt>
                <c:pt idx="274">
                  <c:v>0.70382634812894351</c:v>
                </c:pt>
                <c:pt idx="275">
                  <c:v>0.73641826099252838</c:v>
                </c:pt>
                <c:pt idx="276">
                  <c:v>0.66735744307338651</c:v>
                </c:pt>
                <c:pt idx="277">
                  <c:v>0.67430054282637386</c:v>
                </c:pt>
                <c:pt idx="278">
                  <c:v>0.77091323784071752</c:v>
                </c:pt>
                <c:pt idx="279">
                  <c:v>0.89912087105386063</c:v>
                </c:pt>
                <c:pt idx="280">
                  <c:v>0.98146656206569827</c:v>
                </c:pt>
                <c:pt idx="281">
                  <c:v>1.0568405558559435</c:v>
                </c:pt>
                <c:pt idx="282">
                  <c:v>1.119933881638707</c:v>
                </c:pt>
                <c:pt idx="283">
                  <c:v>1.188960458621382</c:v>
                </c:pt>
                <c:pt idx="284">
                  <c:v>1.2425357904230103</c:v>
                </c:pt>
                <c:pt idx="285">
                  <c:v>1.3061302800516088</c:v>
                </c:pt>
                <c:pt idx="286">
                  <c:v>1.3674615598407796</c:v>
                </c:pt>
                <c:pt idx="287">
                  <c:v>1.4255560913359415</c:v>
                </c:pt>
                <c:pt idx="288">
                  <c:v>1.4505049158406591</c:v>
                </c:pt>
                <c:pt idx="289">
                  <c:v>1.5009724254995012</c:v>
                </c:pt>
                <c:pt idx="290">
                  <c:v>1.4957853604159865</c:v>
                </c:pt>
                <c:pt idx="291">
                  <c:v>1.5118165581421974</c:v>
                </c:pt>
                <c:pt idx="292">
                  <c:v>1.530594597313264</c:v>
                </c:pt>
                <c:pt idx="293">
                  <c:v>1.5309119845320189</c:v>
                </c:pt>
                <c:pt idx="294">
                  <c:v>1.5365652744954763</c:v>
                </c:pt>
                <c:pt idx="295">
                  <c:v>1.5499818459816501</c:v>
                </c:pt>
                <c:pt idx="296">
                  <c:v>1.5828603355500654</c:v>
                </c:pt>
                <c:pt idx="297">
                  <c:v>1.639936902596739</c:v>
                </c:pt>
                <c:pt idx="298">
                  <c:v>1.6906666497476313</c:v>
                </c:pt>
                <c:pt idx="299">
                  <c:v>1.7191494576973241</c:v>
                </c:pt>
                <c:pt idx="300">
                  <c:v>1.7786058819632986</c:v>
                </c:pt>
                <c:pt idx="301">
                  <c:v>1.783369863376141</c:v>
                </c:pt>
                <c:pt idx="302">
                  <c:v>1.8046320208500006</c:v>
                </c:pt>
                <c:pt idx="303">
                  <c:v>1.8237726964169245</c:v>
                </c:pt>
                <c:pt idx="304">
                  <c:v>1.8330764026701794</c:v>
                </c:pt>
                <c:pt idx="305">
                  <c:v>1.8474426170971194</c:v>
                </c:pt>
                <c:pt idx="306">
                  <c:v>1.9135582458008051</c:v>
                </c:pt>
                <c:pt idx="307">
                  <c:v>1.9540502694527826</c:v>
                </c:pt>
                <c:pt idx="308">
                  <c:v>1.9317561333112752</c:v>
                </c:pt>
                <c:pt idx="309">
                  <c:v>1.8704825555094098</c:v>
                </c:pt>
                <c:pt idx="310">
                  <c:v>1.8442677867862842</c:v>
                </c:pt>
                <c:pt idx="311">
                  <c:v>1.8119432678142207</c:v>
                </c:pt>
                <c:pt idx="312">
                  <c:v>1.7562031413700194</c:v>
                </c:pt>
                <c:pt idx="313">
                  <c:v>1.7466888587014331</c:v>
                </c:pt>
                <c:pt idx="314">
                  <c:v>1.7057189494278748</c:v>
                </c:pt>
                <c:pt idx="315">
                  <c:v>1.6964271167482192</c:v>
                </c:pt>
                <c:pt idx="316">
                  <c:v>1.6822231457974661</c:v>
                </c:pt>
                <c:pt idx="317">
                  <c:v>1.6710182794699502</c:v>
                </c:pt>
                <c:pt idx="318">
                  <c:v>1.6648807720018768</c:v>
                </c:pt>
                <c:pt idx="319">
                  <c:v>1.6273367729403447</c:v>
                </c:pt>
                <c:pt idx="320">
                  <c:v>1.6119809248637409</c:v>
                </c:pt>
                <c:pt idx="321">
                  <c:v>1.6021001246478122</c:v>
                </c:pt>
                <c:pt idx="322">
                  <c:v>1.6006023785391377</c:v>
                </c:pt>
                <c:pt idx="323">
                  <c:v>1.5946722857780651</c:v>
                </c:pt>
                <c:pt idx="324">
                  <c:v>1.582615153135204</c:v>
                </c:pt>
                <c:pt idx="325">
                  <c:v>1.5788996950071152</c:v>
                </c:pt>
                <c:pt idx="326">
                  <c:v>1.5701554985551358</c:v>
                </c:pt>
                <c:pt idx="327">
                  <c:v>1.564681124713647</c:v>
                </c:pt>
                <c:pt idx="328">
                  <c:v>1.5664167991742284</c:v>
                </c:pt>
                <c:pt idx="329">
                  <c:v>1.5709622664287779</c:v>
                </c:pt>
                <c:pt idx="330">
                  <c:v>1.5556432597460668</c:v>
                </c:pt>
                <c:pt idx="331">
                  <c:v>1.5559349125405972</c:v>
                </c:pt>
                <c:pt idx="332">
                  <c:v>1.5471672406146397</c:v>
                </c:pt>
                <c:pt idx="333">
                  <c:v>1.5837475219880213</c:v>
                </c:pt>
                <c:pt idx="334">
                  <c:v>1.5940839602849404</c:v>
                </c:pt>
                <c:pt idx="335">
                  <c:v>1.6118292137361854</c:v>
                </c:pt>
                <c:pt idx="336">
                  <c:v>1.5934230061114074</c:v>
                </c:pt>
                <c:pt idx="337">
                  <c:v>1.5999479647772377</c:v>
                </c:pt>
                <c:pt idx="338">
                  <c:v>1.6046844937078195</c:v>
                </c:pt>
                <c:pt idx="339">
                  <c:v>1.5793469516317187</c:v>
                </c:pt>
                <c:pt idx="340">
                  <c:v>1.5678889329169508</c:v>
                </c:pt>
                <c:pt idx="341">
                  <c:v>1.5624249924573264</c:v>
                </c:pt>
                <c:pt idx="342">
                  <c:v>1.5366221688290433</c:v>
                </c:pt>
                <c:pt idx="343">
                  <c:v>1.5062875826438686</c:v>
                </c:pt>
                <c:pt idx="344">
                  <c:v>1.4829114045390059</c:v>
                </c:pt>
                <c:pt idx="345">
                  <c:v>1.4480395660435039</c:v>
                </c:pt>
                <c:pt idx="346">
                  <c:v>1.4275567454168112</c:v>
                </c:pt>
                <c:pt idx="347">
                  <c:v>1.4115258907006565</c:v>
                </c:pt>
                <c:pt idx="348">
                  <c:v>1.3884956777785853</c:v>
                </c:pt>
                <c:pt idx="349">
                  <c:v>1.4258690138339809</c:v>
                </c:pt>
                <c:pt idx="350">
                  <c:v>1.4287791711673514</c:v>
                </c:pt>
                <c:pt idx="351">
                  <c:v>1.3820282014382583</c:v>
                </c:pt>
                <c:pt idx="352">
                  <c:v>1.320156469353188</c:v>
                </c:pt>
                <c:pt idx="353">
                  <c:v>1.2709021224235784</c:v>
                </c:pt>
                <c:pt idx="354">
                  <c:v>1.2273875094464763</c:v>
                </c:pt>
                <c:pt idx="355">
                  <c:v>1.2187757875170919</c:v>
                </c:pt>
                <c:pt idx="356">
                  <c:v>1.171202279036057</c:v>
                </c:pt>
                <c:pt idx="357">
                  <c:v>1.1757500397956919</c:v>
                </c:pt>
                <c:pt idx="358">
                  <c:v>1.2048563119301923</c:v>
                </c:pt>
                <c:pt idx="359">
                  <c:v>1.1678653571224424</c:v>
                </c:pt>
                <c:pt idx="360">
                  <c:v>1.1755782818273099</c:v>
                </c:pt>
                <c:pt idx="361">
                  <c:v>1.1911903239755337</c:v>
                </c:pt>
                <c:pt idx="362">
                  <c:v>1.2267428562537972</c:v>
                </c:pt>
                <c:pt idx="363">
                  <c:v>1.1893317200474536</c:v>
                </c:pt>
                <c:pt idx="364">
                  <c:v>1.3106708836660712</c:v>
                </c:pt>
                <c:pt idx="365">
                  <c:v>1.3730795606257715</c:v>
                </c:pt>
                <c:pt idx="366">
                  <c:v>1.4449122484361032</c:v>
                </c:pt>
                <c:pt idx="367">
                  <c:v>1.4640858369676322</c:v>
                </c:pt>
                <c:pt idx="368">
                  <c:v>1.5188287125419557</c:v>
                </c:pt>
                <c:pt idx="369">
                  <c:v>1.5637957275965633</c:v>
                </c:pt>
                <c:pt idx="370">
                  <c:v>1.5971728518614901</c:v>
                </c:pt>
                <c:pt idx="371">
                  <c:v>1.6273436681189779</c:v>
                </c:pt>
                <c:pt idx="372">
                  <c:v>1.6704894100112424</c:v>
                </c:pt>
                <c:pt idx="373">
                  <c:v>1.7168798653867097</c:v>
                </c:pt>
                <c:pt idx="374">
                  <c:v>1.7572977562494601</c:v>
                </c:pt>
                <c:pt idx="375">
                  <c:v>1.7910029908649987</c:v>
                </c:pt>
                <c:pt idx="376">
                  <c:v>1.8192047711872503</c:v>
                </c:pt>
                <c:pt idx="377">
                  <c:v>1.8386579099720641</c:v>
                </c:pt>
                <c:pt idx="378">
                  <c:v>1.8360809490977534</c:v>
                </c:pt>
                <c:pt idx="379">
                  <c:v>1.8202687426133575</c:v>
                </c:pt>
                <c:pt idx="380">
                  <c:v>1.843146579909805</c:v>
                </c:pt>
                <c:pt idx="381">
                  <c:v>1.8812137311043484</c:v>
                </c:pt>
                <c:pt idx="382">
                  <c:v>1.895988005981599</c:v>
                </c:pt>
                <c:pt idx="383">
                  <c:v>1.9122801013721136</c:v>
                </c:pt>
                <c:pt idx="384">
                  <c:v>1.9458718583776506</c:v>
                </c:pt>
                <c:pt idx="385">
                  <c:v>1.9156434612365483</c:v>
                </c:pt>
                <c:pt idx="386">
                  <c:v>1.9156434612365483</c:v>
                </c:pt>
                <c:pt idx="387">
                  <c:v>1.859493507271728</c:v>
                </c:pt>
                <c:pt idx="388">
                  <c:v>1.777921813525754</c:v>
                </c:pt>
                <c:pt idx="389">
                  <c:v>1.749238556034489</c:v>
                </c:pt>
                <c:pt idx="390">
                  <c:v>1.7171037727623757</c:v>
                </c:pt>
                <c:pt idx="391">
                  <c:v>1.6502131138188276</c:v>
                </c:pt>
                <c:pt idx="392">
                  <c:v>1.5851477438036203</c:v>
                </c:pt>
                <c:pt idx="393">
                  <c:v>1.5347708006520586</c:v>
                </c:pt>
                <c:pt idx="394">
                  <c:v>1.3993876596134383</c:v>
                </c:pt>
                <c:pt idx="395">
                  <c:v>1.2996204572655019</c:v>
                </c:pt>
                <c:pt idx="396">
                  <c:v>1.2229271427046113</c:v>
                </c:pt>
                <c:pt idx="397">
                  <c:v>1.2086869413402033</c:v>
                </c:pt>
                <c:pt idx="398">
                  <c:v>1.146007123242254</c:v>
                </c:pt>
                <c:pt idx="399">
                  <c:v>1.0958383404154675</c:v>
                </c:pt>
                <c:pt idx="400">
                  <c:v>1.0261348941237363</c:v>
                </c:pt>
                <c:pt idx="401">
                  <c:v>0.95837854350769114</c:v>
                </c:pt>
                <c:pt idx="402">
                  <c:v>0.89827852446462031</c:v>
                </c:pt>
                <c:pt idx="403">
                  <c:v>0.85129541815664378</c:v>
                </c:pt>
                <c:pt idx="404">
                  <c:v>0.83017171742347229</c:v>
                </c:pt>
                <c:pt idx="405">
                  <c:v>0.81385735174828888</c:v>
                </c:pt>
                <c:pt idx="406">
                  <c:v>0.7908072318600371</c:v>
                </c:pt>
                <c:pt idx="407">
                  <c:v>0.76749735912234618</c:v>
                </c:pt>
                <c:pt idx="408">
                  <c:v>0.75640556363507205</c:v>
                </c:pt>
                <c:pt idx="409">
                  <c:v>0.70290063804621672</c:v>
                </c:pt>
                <c:pt idx="410">
                  <c:v>0.66426248313448955</c:v>
                </c:pt>
                <c:pt idx="411">
                  <c:v>0.65557172207156889</c:v>
                </c:pt>
                <c:pt idx="412">
                  <c:v>0.66785551370270002</c:v>
                </c:pt>
                <c:pt idx="413">
                  <c:v>0.67762169815659257</c:v>
                </c:pt>
                <c:pt idx="414">
                  <c:v>0.67560840004578027</c:v>
                </c:pt>
                <c:pt idx="415">
                  <c:v>0.68700575580415812</c:v>
                </c:pt>
                <c:pt idx="416">
                  <c:v>0.71034028677390448</c:v>
                </c:pt>
                <c:pt idx="417">
                  <c:v>0.73161974730616008</c:v>
                </c:pt>
                <c:pt idx="418">
                  <c:v>0.75435716599270697</c:v>
                </c:pt>
                <c:pt idx="419">
                  <c:v>0.77674287472805648</c:v>
                </c:pt>
                <c:pt idx="420">
                  <c:v>0.78373552347694264</c:v>
                </c:pt>
                <c:pt idx="421">
                  <c:v>0.8086972186017648</c:v>
                </c:pt>
                <c:pt idx="422">
                  <c:v>0.81911709912669295</c:v>
                </c:pt>
                <c:pt idx="423">
                  <c:v>0.83361086776234272</c:v>
                </c:pt>
                <c:pt idx="424">
                  <c:v>0.81284472794107931</c:v>
                </c:pt>
                <c:pt idx="425">
                  <c:v>0.81170818370760245</c:v>
                </c:pt>
                <c:pt idx="426">
                  <c:v>0.80306048863891955</c:v>
                </c:pt>
                <c:pt idx="427">
                  <c:v>0.76203222604617327</c:v>
                </c:pt>
                <c:pt idx="428">
                  <c:v>0.72391428269484581</c:v>
                </c:pt>
                <c:pt idx="429">
                  <c:v>0.7151370256198224</c:v>
                </c:pt>
                <c:pt idx="430">
                  <c:v>0.73537344790865566</c:v>
                </c:pt>
                <c:pt idx="431">
                  <c:v>0.75619071867692511</c:v>
                </c:pt>
                <c:pt idx="432">
                  <c:v>0.80030151102434355</c:v>
                </c:pt>
                <c:pt idx="433">
                  <c:v>0.80573484161599973</c:v>
                </c:pt>
                <c:pt idx="434">
                  <c:v>0.80235818339916798</c:v>
                </c:pt>
                <c:pt idx="435">
                  <c:v>0.79732672909583224</c:v>
                </c:pt>
                <c:pt idx="436">
                  <c:v>0.80260210868325765</c:v>
                </c:pt>
                <c:pt idx="437">
                  <c:v>0.7996125930302983</c:v>
                </c:pt>
                <c:pt idx="438">
                  <c:v>0.81303469518376537</c:v>
                </c:pt>
                <c:pt idx="439">
                  <c:v>0.84332690556733858</c:v>
                </c:pt>
                <c:pt idx="440">
                  <c:v>0.85698960892826892</c:v>
                </c:pt>
                <c:pt idx="441">
                  <c:v>0.85462476446236546</c:v>
                </c:pt>
                <c:pt idx="442">
                  <c:v>0.86327848088047643</c:v>
                </c:pt>
                <c:pt idx="443">
                  <c:v>0.86233875512920488</c:v>
                </c:pt>
                <c:pt idx="444">
                  <c:v>0.83076029623448011</c:v>
                </c:pt>
                <c:pt idx="445">
                  <c:v>0.8087017124722149</c:v>
                </c:pt>
                <c:pt idx="446">
                  <c:v>0.80350242066886013</c:v>
                </c:pt>
                <c:pt idx="447">
                  <c:v>0.78222296013660464</c:v>
                </c:pt>
                <c:pt idx="448">
                  <c:v>0.75948554145005764</c:v>
                </c:pt>
                <c:pt idx="449">
                  <c:v>0.73709983271470803</c:v>
                </c:pt>
                <c:pt idx="450">
                  <c:v>0.7103916249498039</c:v>
                </c:pt>
                <c:pt idx="451">
                  <c:v>0.68542992982498208</c:v>
                </c:pt>
                <c:pt idx="452">
                  <c:v>0.6611659322327853</c:v>
                </c:pt>
                <c:pt idx="453">
                  <c:v>0.64667216359713531</c:v>
                </c:pt>
                <c:pt idx="454">
                  <c:v>0.62288063503382107</c:v>
                </c:pt>
                <c:pt idx="455">
                  <c:v>0.59667232391376401</c:v>
                </c:pt>
                <c:pt idx="456">
                  <c:v>0.56247122465409849</c:v>
                </c:pt>
                <c:pt idx="457">
                  <c:v>0.52636110368854738</c:v>
                </c:pt>
                <c:pt idx="458">
                  <c:v>0.4933609017600824</c:v>
                </c:pt>
                <c:pt idx="459">
                  <c:v>0.46574341327210783</c:v>
                </c:pt>
                <c:pt idx="460">
                  <c:v>0.43716040943613454</c:v>
                </c:pt>
                <c:pt idx="461">
                  <c:v>0.43087880228515135</c:v>
                </c:pt>
                <c:pt idx="462">
                  <c:v>0.39832888513555154</c:v>
                </c:pt>
                <c:pt idx="463">
                  <c:v>0.38498960295211909</c:v>
                </c:pt>
                <c:pt idx="464">
                  <c:v>0.34907667822796973</c:v>
                </c:pt>
                <c:pt idx="465">
                  <c:v>0.31728644513750925</c:v>
                </c:pt>
                <c:pt idx="466">
                  <c:v>0.29556020396360755</c:v>
                </c:pt>
                <c:pt idx="467">
                  <c:v>0.29643704383977065</c:v>
                </c:pt>
                <c:pt idx="468">
                  <c:v>0.29064037801798326</c:v>
                </c:pt>
                <c:pt idx="469">
                  <c:v>0.26034816763440999</c:v>
                </c:pt>
                <c:pt idx="470">
                  <c:v>0.22311845125579516</c:v>
                </c:pt>
                <c:pt idx="471">
                  <c:v>0.19610690559007571</c:v>
                </c:pt>
                <c:pt idx="472">
                  <c:v>0.17516928997095035</c:v>
                </c:pt>
                <c:pt idx="473">
                  <c:v>0.1500507358778152</c:v>
                </c:pt>
                <c:pt idx="474">
                  <c:v>0.17386834884121677</c:v>
                </c:pt>
                <c:pt idx="475">
                  <c:v>0.23885927898556059</c:v>
                </c:pt>
                <c:pt idx="476">
                  <c:v>0.27425847716130908</c:v>
                </c:pt>
                <c:pt idx="477">
                  <c:v>0.31491144252463033</c:v>
                </c:pt>
                <c:pt idx="478">
                  <c:v>0.36534193884341559</c:v>
                </c:pt>
                <c:pt idx="479">
                  <c:v>0.40372192671363577</c:v>
                </c:pt>
                <c:pt idx="480">
                  <c:v>0.44253314115305853</c:v>
                </c:pt>
                <c:pt idx="481">
                  <c:v>0.49089407247394251</c:v>
                </c:pt>
                <c:pt idx="482">
                  <c:v>0.52758743859135893</c:v>
                </c:pt>
                <c:pt idx="483">
                  <c:v>0.55930787596992071</c:v>
                </c:pt>
                <c:pt idx="484">
                  <c:v>0.59125355689746273</c:v>
                </c:pt>
                <c:pt idx="485">
                  <c:v>0.62829996469484972</c:v>
                </c:pt>
                <c:pt idx="486">
                  <c:v>0.66016565395355375</c:v>
                </c:pt>
                <c:pt idx="487">
                  <c:v>0.69683898660077825</c:v>
                </c:pt>
                <c:pt idx="488">
                  <c:v>0.7571430162740671</c:v>
                </c:pt>
                <c:pt idx="489">
                  <c:v>0.81393791107426383</c:v>
                </c:pt>
                <c:pt idx="490">
                  <c:v>0.85770602244319527</c:v>
                </c:pt>
                <c:pt idx="491">
                  <c:v>0.87948369536413595</c:v>
                </c:pt>
                <c:pt idx="492">
                  <c:v>0.91572999309757974</c:v>
                </c:pt>
                <c:pt idx="493">
                  <c:v>0.93256584714691793</c:v>
                </c:pt>
                <c:pt idx="494">
                  <c:v>0.97388534861993992</c:v>
                </c:pt>
                <c:pt idx="495">
                  <c:v>1.0091958777947978</c:v>
                </c:pt>
                <c:pt idx="496">
                  <c:v>1.0314768370444365</c:v>
                </c:pt>
                <c:pt idx="497">
                  <c:v>1.043489810944018</c:v>
                </c:pt>
                <c:pt idx="498">
                  <c:v>1.0490223611901588</c:v>
                </c:pt>
                <c:pt idx="499">
                  <c:v>1.0855785284012414</c:v>
                </c:pt>
                <c:pt idx="500">
                  <c:v>1.1198620664167325</c:v>
                </c:pt>
                <c:pt idx="501">
                  <c:v>1.1478503047425006</c:v>
                </c:pt>
                <c:pt idx="502">
                  <c:v>1.1671938453724577</c:v>
                </c:pt>
                <c:pt idx="503">
                  <c:v>1.198098989928355</c:v>
                </c:pt>
                <c:pt idx="504">
                  <c:v>1.2129048097076651</c:v>
                </c:pt>
                <c:pt idx="505">
                  <c:v>1.1860719144449561</c:v>
                </c:pt>
                <c:pt idx="506">
                  <c:v>1.1661540001348614</c:v>
                </c:pt>
                <c:pt idx="507">
                  <c:v>1.1532352100103649</c:v>
                </c:pt>
                <c:pt idx="508">
                  <c:v>1.1373892260177449</c:v>
                </c:pt>
                <c:pt idx="509">
                  <c:v>1.1337151044367813</c:v>
                </c:pt>
                <c:pt idx="510">
                  <c:v>1.1356973217550528</c:v>
                </c:pt>
                <c:pt idx="511">
                  <c:v>1.1241309782550863</c:v>
                </c:pt>
                <c:pt idx="512">
                  <c:v>1.1283499414705251</c:v>
                </c:pt>
                <c:pt idx="513">
                  <c:v>1.1420315811858011</c:v>
                </c:pt>
                <c:pt idx="514">
                  <c:v>1.1424057002757091</c:v>
                </c:pt>
                <c:pt idx="515">
                  <c:v>1.1373491003876326</c:v>
                </c:pt>
                <c:pt idx="516">
                  <c:v>1.1391297065127832</c:v>
                </c:pt>
                <c:pt idx="517">
                  <c:v>1.1296839558736314</c:v>
                </c:pt>
                <c:pt idx="518">
                  <c:v>1.0693799262003423</c:v>
                </c:pt>
                <c:pt idx="519">
                  <c:v>1.042252662045464</c:v>
                </c:pt>
                <c:pt idx="520">
                  <c:v>1.0219407703332195</c:v>
                </c:pt>
                <c:pt idx="521">
                  <c:v>0.9856274337949924</c:v>
                </c:pt>
                <c:pt idx="522">
                  <c:v>0.93782026086373049</c:v>
                </c:pt>
                <c:pt idx="523">
                  <c:v>0.90030530120976349</c:v>
                </c:pt>
                <c:pt idx="524">
                  <c:v>0.87711538458499538</c:v>
                </c:pt>
                <c:pt idx="525">
                  <c:v>0.87381438356054986</c:v>
                </c:pt>
                <c:pt idx="526">
                  <c:v>0.83618813725166241</c:v>
                </c:pt>
                <c:pt idx="527">
                  <c:v>0.79928576263026241</c:v>
                </c:pt>
                <c:pt idx="528">
                  <c:v>0.78950527534288684</c:v>
                </c:pt>
                <c:pt idx="529">
                  <c:v>0.78297386166900684</c:v>
                </c:pt>
                <c:pt idx="530">
                  <c:v>0.77612925174495995</c:v>
                </c:pt>
                <c:pt idx="531">
                  <c:v>0.77390074227785943</c:v>
                </c:pt>
                <c:pt idx="532">
                  <c:v>0.7657249756479787</c:v>
                </c:pt>
                <c:pt idx="533">
                  <c:v>0.76539315280685272</c:v>
                </c:pt>
                <c:pt idx="534">
                  <c:v>0.77017330447979171</c:v>
                </c:pt>
                <c:pt idx="535">
                  <c:v>0.75970083084038642</c:v>
                </c:pt>
                <c:pt idx="536">
                  <c:v>0.75804229866243922</c:v>
                </c:pt>
                <c:pt idx="537">
                  <c:v>0.77029035220444209</c:v>
                </c:pt>
                <c:pt idx="538">
                  <c:v>0.76603297113176994</c:v>
                </c:pt>
                <c:pt idx="539">
                  <c:v>0.76606007606378557</c:v>
                </c:pt>
                <c:pt idx="540">
                  <c:v>0.75423379483051578</c:v>
                </c:pt>
                <c:pt idx="541">
                  <c:v>0.75138430488318986</c:v>
                </c:pt>
                <c:pt idx="542">
                  <c:v>0.74205100676229541</c:v>
                </c:pt>
                <c:pt idx="543">
                  <c:v>0.72479251542496959</c:v>
                </c:pt>
                <c:pt idx="544">
                  <c:v>0.72074992275991789</c:v>
                </c:pt>
                <c:pt idx="545">
                  <c:v>0.74273978977925326</c:v>
                </c:pt>
                <c:pt idx="546">
                  <c:v>0.75294141702257666</c:v>
                </c:pt>
                <c:pt idx="547">
                  <c:v>0.78242615615729827</c:v>
                </c:pt>
                <c:pt idx="548">
                  <c:v>0.8245165339021252</c:v>
                </c:pt>
                <c:pt idx="549">
                  <c:v>0.82623520029137221</c:v>
                </c:pt>
                <c:pt idx="550">
                  <c:v>0.83635521391715317</c:v>
                </c:pt>
                <c:pt idx="551">
                  <c:v>0.88106242407925472</c:v>
                </c:pt>
                <c:pt idx="552">
                  <c:v>0.92095068004596226</c:v>
                </c:pt>
                <c:pt idx="553">
                  <c:v>0.96466134190437003</c:v>
                </c:pt>
                <c:pt idx="554">
                  <c:v>0.98429719857180575</c:v>
                </c:pt>
                <c:pt idx="555">
                  <c:v>1.0081985065993728</c:v>
                </c:pt>
                <c:pt idx="556">
                  <c:v>1.0452562909530032</c:v>
                </c:pt>
                <c:pt idx="557">
                  <c:v>1.0870358603971038</c:v>
                </c:pt>
                <c:pt idx="558">
                  <c:v>1.0990176363948119</c:v>
                </c:pt>
                <c:pt idx="559">
                  <c:v>1.1138185828809382</c:v>
                </c:pt>
                <c:pt idx="560">
                  <c:v>1.1237695974510247</c:v>
                </c:pt>
                <c:pt idx="561">
                  <c:v>1.1337125240211976</c:v>
                </c:pt>
                <c:pt idx="562">
                  <c:v>1.1473921010761672</c:v>
                </c:pt>
                <c:pt idx="563">
                  <c:v>1.1837225414829304</c:v>
                </c:pt>
                <c:pt idx="564">
                  <c:v>1.1810074124617036</c:v>
                </c:pt>
                <c:pt idx="565">
                  <c:v>1.1973371779661817</c:v>
                </c:pt>
                <c:pt idx="566">
                  <c:v>1.2005920951488391</c:v>
                </c:pt>
                <c:pt idx="567">
                  <c:v>1.1928519918856482</c:v>
                </c:pt>
                <c:pt idx="568">
                  <c:v>1.2062532856935151</c:v>
                </c:pt>
                <c:pt idx="569">
                  <c:v>1.2105491100221513</c:v>
                </c:pt>
                <c:pt idx="570">
                  <c:v>1.2131548655087319</c:v>
                </c:pt>
                <c:pt idx="571">
                  <c:v>1.2091035377358579</c:v>
                </c:pt>
                <c:pt idx="572">
                  <c:v>1.2186234356898631</c:v>
                </c:pt>
                <c:pt idx="573">
                  <c:v>1.224231487815721</c:v>
                </c:pt>
                <c:pt idx="574">
                  <c:v>1.2366900728183172</c:v>
                </c:pt>
                <c:pt idx="575">
                  <c:v>1.2141737393227141</c:v>
                </c:pt>
                <c:pt idx="576">
                  <c:v>1.2084145101048736</c:v>
                </c:pt>
                <c:pt idx="577">
                  <c:v>1.1844290246038085</c:v>
                </c:pt>
                <c:pt idx="578">
                  <c:v>1.1753322690811523</c:v>
                </c:pt>
                <c:pt idx="579">
                  <c:v>1.1776858961597112</c:v>
                </c:pt>
                <c:pt idx="580">
                  <c:v>1.1747880893351443</c:v>
                </c:pt>
                <c:pt idx="581">
                  <c:v>1.1672102575007486</c:v>
                </c:pt>
                <c:pt idx="582">
                  <c:v>1.1605793971316254</c:v>
                </c:pt>
                <c:pt idx="583">
                  <c:v>1.1439517873544465</c:v>
                </c:pt>
                <c:pt idx="584">
                  <c:v>1.1284063267844633</c:v>
                </c:pt>
                <c:pt idx="585">
                  <c:v>1.0987775536574464</c:v>
                </c:pt>
                <c:pt idx="586">
                  <c:v>1.0922646398163123</c:v>
                </c:pt>
                <c:pt idx="587">
                  <c:v>1.0861751980963532</c:v>
                </c:pt>
                <c:pt idx="588">
                  <c:v>1.0819686159269326</c:v>
                </c:pt>
                <c:pt idx="589">
                  <c:v>1.0685272780787618</c:v>
                </c:pt>
                <c:pt idx="590">
                  <c:v>1.0637500772023103</c:v>
                </c:pt>
                <c:pt idx="591">
                  <c:v>1.0525147629545242</c:v>
                </c:pt>
                <c:pt idx="592">
                  <c:v>1.0388732196745061</c:v>
                </c:pt>
                <c:pt idx="593">
                  <c:v>1.0045120709214903</c:v>
                </c:pt>
                <c:pt idx="594">
                  <c:v>0.99906921454185138</c:v>
                </c:pt>
                <c:pt idx="595">
                  <c:v>1.0075471376525846</c:v>
                </c:pt>
                <c:pt idx="596">
                  <c:v>1.0182038960055626</c:v>
                </c:pt>
                <c:pt idx="597">
                  <c:v>1.0402892359186862</c:v>
                </c:pt>
                <c:pt idx="598">
                  <c:v>1.0265337517854596</c:v>
                </c:pt>
                <c:pt idx="599">
                  <c:v>1.0097734165432743</c:v>
                </c:pt>
                <c:pt idx="600">
                  <c:v>1.0149289991963848</c:v>
                </c:pt>
                <c:pt idx="601">
                  <c:v>1.0087798092318903</c:v>
                </c:pt>
                <c:pt idx="602">
                  <c:v>0.99969468213364487</c:v>
                </c:pt>
                <c:pt idx="603">
                  <c:v>0.99200923267465291</c:v>
                </c:pt>
                <c:pt idx="604">
                  <c:v>0.9822785252939823</c:v>
                </c:pt>
                <c:pt idx="605">
                  <c:v>0.97106098334269153</c:v>
                </c:pt>
                <c:pt idx="606">
                  <c:v>0.95536182037327955</c:v>
                </c:pt>
                <c:pt idx="607">
                  <c:v>0.94479468401846811</c:v>
                </c:pt>
                <c:pt idx="608">
                  <c:v>0.93849654778730929</c:v>
                </c:pt>
                <c:pt idx="609">
                  <c:v>0.92952558362968374</c:v>
                </c:pt>
                <c:pt idx="610">
                  <c:v>0.91829457994886543</c:v>
                </c:pt>
                <c:pt idx="611">
                  <c:v>0.95870441358257663</c:v>
                </c:pt>
                <c:pt idx="612">
                  <c:v>0.99155433113130964</c:v>
                </c:pt>
                <c:pt idx="613">
                  <c:v>0.96447127905008079</c:v>
                </c:pt>
                <c:pt idx="614">
                  <c:v>0.99344496318011832</c:v>
                </c:pt>
                <c:pt idx="615">
                  <c:v>0.96716290012915629</c:v>
                </c:pt>
                <c:pt idx="616">
                  <c:v>0.93661802961666007</c:v>
                </c:pt>
                <c:pt idx="617">
                  <c:v>0.90092790189251837</c:v>
                </c:pt>
                <c:pt idx="618">
                  <c:v>0.87494102454051836</c:v>
                </c:pt>
                <c:pt idx="619">
                  <c:v>0.84355666236536064</c:v>
                </c:pt>
                <c:pt idx="620">
                  <c:v>0.81094392058028086</c:v>
                </c:pt>
                <c:pt idx="621">
                  <c:v>0.78647657939922722</c:v>
                </c:pt>
                <c:pt idx="622">
                  <c:v>0.76049660431683208</c:v>
                </c:pt>
                <c:pt idx="623">
                  <c:v>0.72795399094831292</c:v>
                </c:pt>
                <c:pt idx="624">
                  <c:v>0.69270839193352807</c:v>
                </c:pt>
                <c:pt idx="625">
                  <c:v>0.66641649707847106</c:v>
                </c:pt>
                <c:pt idx="626">
                  <c:v>0.64288093961159809</c:v>
                </c:pt>
                <c:pt idx="627">
                  <c:v>0.61420037906616898</c:v>
                </c:pt>
                <c:pt idx="628">
                  <c:v>0.61572477684370941</c:v>
                </c:pt>
                <c:pt idx="629">
                  <c:v>0.62580695900718952</c:v>
                </c:pt>
                <c:pt idx="630">
                  <c:v>0.61808388707081652</c:v>
                </c:pt>
                <c:pt idx="631">
                  <c:v>0.63172992868514855</c:v>
                </c:pt>
                <c:pt idx="632">
                  <c:v>0.63589421182712147</c:v>
                </c:pt>
                <c:pt idx="633">
                  <c:v>0.63964002553281796</c:v>
                </c:pt>
                <c:pt idx="634">
                  <c:v>0.6284985209944457</c:v>
                </c:pt>
                <c:pt idx="635">
                  <c:v>0.63446586574514496</c:v>
                </c:pt>
                <c:pt idx="636">
                  <c:v>0.64290283579828089</c:v>
                </c:pt>
                <c:pt idx="637">
                  <c:v>0.65408835177949365</c:v>
                </c:pt>
                <c:pt idx="638">
                  <c:v>0.66362195098905241</c:v>
                </c:pt>
                <c:pt idx="639">
                  <c:v>0.67465297883717412</c:v>
                </c:pt>
                <c:pt idx="640">
                  <c:v>0.68025825614503843</c:v>
                </c:pt>
                <c:pt idx="641">
                  <c:v>0.63594535997207879</c:v>
                </c:pt>
                <c:pt idx="642">
                  <c:v>0.6112106673968557</c:v>
                </c:pt>
                <c:pt idx="643">
                  <c:v>0.64996272855496384</c:v>
                </c:pt>
                <c:pt idx="644">
                  <c:v>0.62769738722203483</c:v>
                </c:pt>
                <c:pt idx="645">
                  <c:v>0.6894464332970589</c:v>
                </c:pt>
                <c:pt idx="646">
                  <c:v>0.72900350350894749</c:v>
                </c:pt>
                <c:pt idx="647">
                  <c:v>0.75420795957425535</c:v>
                </c:pt>
                <c:pt idx="648">
                  <c:v>0.78921022613473779</c:v>
                </c:pt>
                <c:pt idx="649">
                  <c:v>0.82279240000255549</c:v>
                </c:pt>
                <c:pt idx="650">
                  <c:v>0.85318983562090767</c:v>
                </c:pt>
                <c:pt idx="651">
                  <c:v>0.89005908222830354</c:v>
                </c:pt>
                <c:pt idx="652">
                  <c:v>0.91994279520886191</c:v>
                </c:pt>
                <c:pt idx="653">
                  <c:v>0.95486478194097679</c:v>
                </c:pt>
                <c:pt idx="654">
                  <c:v>0.98385531939183091</c:v>
                </c:pt>
                <c:pt idx="655">
                  <c:v>0.97710447216356655</c:v>
                </c:pt>
                <c:pt idx="656">
                  <c:v>0.98327444645992346</c:v>
                </c:pt>
                <c:pt idx="657">
                  <c:v>0.98695461315254007</c:v>
                </c:pt>
                <c:pt idx="658">
                  <c:v>0.98012879556901578</c:v>
                </c:pt>
                <c:pt idx="659">
                  <c:v>0.96550191906577976</c:v>
                </c:pt>
                <c:pt idx="660">
                  <c:v>0.95891444332070463</c:v>
                </c:pt>
                <c:pt idx="661">
                  <c:v>0.92152382157014945</c:v>
                </c:pt>
                <c:pt idx="662">
                  <c:v>0.89765144153285215</c:v>
                </c:pt>
                <c:pt idx="663">
                  <c:v>0.88898081118386796</c:v>
                </c:pt>
                <c:pt idx="664">
                  <c:v>0.89415011881197848</c:v>
                </c:pt>
                <c:pt idx="665">
                  <c:v>0.89950284524271262</c:v>
                </c:pt>
                <c:pt idx="666">
                  <c:v>0.88640479919357873</c:v>
                </c:pt>
                <c:pt idx="667">
                  <c:v>0.88068353940659361</c:v>
                </c:pt>
                <c:pt idx="668">
                  <c:v>0.86609622360317595</c:v>
                </c:pt>
                <c:pt idx="669">
                  <c:v>0.85358956397109864</c:v>
                </c:pt>
                <c:pt idx="670">
                  <c:v>0.85170427498112145</c:v>
                </c:pt>
                <c:pt idx="671">
                  <c:v>0.84328926753080302</c:v>
                </c:pt>
                <c:pt idx="672">
                  <c:v>0.82500438593200964</c:v>
                </c:pt>
                <c:pt idx="673">
                  <c:v>0.80619445378081511</c:v>
                </c:pt>
                <c:pt idx="674">
                  <c:v>0.79410324670957289</c:v>
                </c:pt>
                <c:pt idx="675">
                  <c:v>0.73235420063454859</c:v>
                </c:pt>
                <c:pt idx="676">
                  <c:v>0.70581908245765146</c:v>
                </c:pt>
                <c:pt idx="677">
                  <c:v>0.70267035482656537</c:v>
                </c:pt>
                <c:pt idx="678">
                  <c:v>0.67727311324772221</c:v>
                </c:pt>
                <c:pt idx="679">
                  <c:v>0.66660672826076017</c:v>
                </c:pt>
                <c:pt idx="680">
                  <c:v>0.66567417230067816</c:v>
                </c:pt>
                <c:pt idx="681">
                  <c:v>0.65851788588292959</c:v>
                </c:pt>
                <c:pt idx="682">
                  <c:v>0.65662155450244153</c:v>
                </c:pt>
                <c:pt idx="683">
                  <c:v>0.62169956777032664</c:v>
                </c:pt>
                <c:pt idx="684">
                  <c:v>0.60834747783562293</c:v>
                </c:pt>
                <c:pt idx="685">
                  <c:v>0.58573985209955381</c:v>
                </c:pt>
                <c:pt idx="686">
                  <c:v>0.58874498125028318</c:v>
                </c:pt>
                <c:pt idx="687">
                  <c:v>0.59040446484380593</c:v>
                </c:pt>
                <c:pt idx="688">
                  <c:v>0.59315268519513276</c:v>
                </c:pt>
                <c:pt idx="689">
                  <c:v>0.57542891922716577</c:v>
                </c:pt>
                <c:pt idx="690">
                  <c:v>0.55301097824449796</c:v>
                </c:pt>
                <c:pt idx="691">
                  <c:v>0.58755221922594159</c:v>
                </c:pt>
                <c:pt idx="692">
                  <c:v>0.6008560774292715</c:v>
                </c:pt>
                <c:pt idx="693">
                  <c:v>0.6014961403445116</c:v>
                </c:pt>
                <c:pt idx="694">
                  <c:v>0.59631037024657707</c:v>
                </c:pt>
                <c:pt idx="695">
                  <c:v>0.58084422442929839</c:v>
                </c:pt>
                <c:pt idx="696">
                  <c:v>0.57666430309181782</c:v>
                </c:pt>
                <c:pt idx="697">
                  <c:v>0.58496983472807584</c:v>
                </c:pt>
                <c:pt idx="698">
                  <c:v>0.59846455617418715</c:v>
                </c:pt>
                <c:pt idx="699">
                  <c:v>0.6063679478968107</c:v>
                </c:pt>
                <c:pt idx="700">
                  <c:v>0.61489822756272483</c:v>
                </c:pt>
                <c:pt idx="701">
                  <c:v>0.63016355428259063</c:v>
                </c:pt>
                <c:pt idx="702">
                  <c:v>0.63718954443442033</c:v>
                </c:pt>
                <c:pt idx="703">
                  <c:v>0.63896955275535627</c:v>
                </c:pt>
                <c:pt idx="704">
                  <c:v>0.64324777309114078</c:v>
                </c:pt>
                <c:pt idx="705">
                  <c:v>0.67315073713759754</c:v>
                </c:pt>
                <c:pt idx="706">
                  <c:v>0.68258680961884777</c:v>
                </c:pt>
                <c:pt idx="707">
                  <c:v>0.68264991212733583</c:v>
                </c:pt>
                <c:pt idx="708">
                  <c:v>0.69164036469382217</c:v>
                </c:pt>
                <c:pt idx="709">
                  <c:v>0.68777774225311972</c:v>
                </c:pt>
                <c:pt idx="710">
                  <c:v>0.69624512265401806</c:v>
                </c:pt>
                <c:pt idx="711">
                  <c:v>0.67428054449908115</c:v>
                </c:pt>
                <c:pt idx="712">
                  <c:v>0.65910834832099419</c:v>
                </c:pt>
                <c:pt idx="713">
                  <c:v>0.65910834832099419</c:v>
                </c:pt>
                <c:pt idx="714">
                  <c:v>0.65862060159255575</c:v>
                </c:pt>
                <c:pt idx="715">
                  <c:v>0.67955380736727877</c:v>
                </c:pt>
                <c:pt idx="716">
                  <c:v>0.68215909602779734</c:v>
                </c:pt>
                <c:pt idx="717">
                  <c:v>0.6511725408563277</c:v>
                </c:pt>
                <c:pt idx="718">
                  <c:v>0.63322784347200367</c:v>
                </c:pt>
                <c:pt idx="719">
                  <c:v>0.67009563660287019</c:v>
                </c:pt>
                <c:pt idx="720">
                  <c:v>0.7061298577927857</c:v>
                </c:pt>
                <c:pt idx="721">
                  <c:v>0.74594802563423412</c:v>
                </c:pt>
                <c:pt idx="722">
                  <c:v>0.81338225068758452</c:v>
                </c:pt>
                <c:pt idx="723">
                  <c:v>0.79160081599225407</c:v>
                </c:pt>
                <c:pt idx="724">
                  <c:v>0.77175369802612626</c:v>
                </c:pt>
                <c:pt idx="725">
                  <c:v>0.75565397318021921</c:v>
                </c:pt>
                <c:pt idx="726">
                  <c:v>0.74210544007377266</c:v>
                </c:pt>
                <c:pt idx="727">
                  <c:v>0.70617595295636904</c:v>
                </c:pt>
                <c:pt idx="728">
                  <c:v>0.67103946211310439</c:v>
                </c:pt>
                <c:pt idx="729">
                  <c:v>0.63984274221893822</c:v>
                </c:pt>
                <c:pt idx="730">
                  <c:v>0.60814505145805409</c:v>
                </c:pt>
                <c:pt idx="731">
                  <c:v>0.56806841640004935</c:v>
                </c:pt>
                <c:pt idx="732">
                  <c:v>0.53795468727591844</c:v>
                </c:pt>
                <c:pt idx="733">
                  <c:v>0.516232549948069</c:v>
                </c:pt>
                <c:pt idx="734">
                  <c:v>0.49511721294071215</c:v>
                </c:pt>
                <c:pt idx="735">
                  <c:v>0.46521424889425539</c:v>
                </c:pt>
                <c:pt idx="736">
                  <c:v>0.45685010302700019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USDCETH_Charts!$AE$1</c:f>
              <c:strCache>
                <c:ptCount val="1"/>
                <c:pt idx="0">
                  <c:v>HV_30D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USDCETH_Charts!$A$2:$A$806</c:f>
              <c:numCache>
                <c:formatCode>m/d/yyyy</c:formatCode>
                <c:ptCount val="805"/>
                <c:pt idx="0">
                  <c:v>43970.833333333336</c:v>
                </c:pt>
                <c:pt idx="1">
                  <c:v>43971.833333333336</c:v>
                </c:pt>
                <c:pt idx="2">
                  <c:v>43972.833333333336</c:v>
                </c:pt>
                <c:pt idx="3">
                  <c:v>43973.833333333336</c:v>
                </c:pt>
                <c:pt idx="4">
                  <c:v>43974.833333333336</c:v>
                </c:pt>
                <c:pt idx="5">
                  <c:v>43975.833333333336</c:v>
                </c:pt>
                <c:pt idx="6">
                  <c:v>43976.833333333336</c:v>
                </c:pt>
                <c:pt idx="7">
                  <c:v>43977.833333333336</c:v>
                </c:pt>
                <c:pt idx="8">
                  <c:v>43978.833333333336</c:v>
                </c:pt>
                <c:pt idx="9">
                  <c:v>43979.833333333336</c:v>
                </c:pt>
                <c:pt idx="10">
                  <c:v>43980.833333333336</c:v>
                </c:pt>
                <c:pt idx="11">
                  <c:v>43981.833333333336</c:v>
                </c:pt>
                <c:pt idx="12">
                  <c:v>43982.833333333336</c:v>
                </c:pt>
                <c:pt idx="13">
                  <c:v>43983.833333333336</c:v>
                </c:pt>
                <c:pt idx="14">
                  <c:v>43984.833333333336</c:v>
                </c:pt>
                <c:pt idx="15">
                  <c:v>43985.833333333336</c:v>
                </c:pt>
                <c:pt idx="16">
                  <c:v>43986.833333333336</c:v>
                </c:pt>
                <c:pt idx="17">
                  <c:v>43987.833333333336</c:v>
                </c:pt>
                <c:pt idx="18">
                  <c:v>43988.833333333336</c:v>
                </c:pt>
                <c:pt idx="19">
                  <c:v>43989.833333333336</c:v>
                </c:pt>
                <c:pt idx="20">
                  <c:v>43990.833333333336</c:v>
                </c:pt>
                <c:pt idx="21">
                  <c:v>43991.833333333336</c:v>
                </c:pt>
                <c:pt idx="22">
                  <c:v>43992.833333333336</c:v>
                </c:pt>
                <c:pt idx="23">
                  <c:v>43993.833333333336</c:v>
                </c:pt>
                <c:pt idx="24">
                  <c:v>43994.833333333336</c:v>
                </c:pt>
                <c:pt idx="25">
                  <c:v>43995.833333333336</c:v>
                </c:pt>
                <c:pt idx="26">
                  <c:v>43996.833333333336</c:v>
                </c:pt>
                <c:pt idx="27">
                  <c:v>43997.833333333336</c:v>
                </c:pt>
                <c:pt idx="28">
                  <c:v>43998.833333333336</c:v>
                </c:pt>
                <c:pt idx="29">
                  <c:v>43999.833333333336</c:v>
                </c:pt>
                <c:pt idx="30">
                  <c:v>44000.833333333336</c:v>
                </c:pt>
                <c:pt idx="31">
                  <c:v>44001.833333333336</c:v>
                </c:pt>
                <c:pt idx="32">
                  <c:v>44002.833333333336</c:v>
                </c:pt>
                <c:pt idx="33">
                  <c:v>44003.833333333336</c:v>
                </c:pt>
                <c:pt idx="34">
                  <c:v>44004.833333333336</c:v>
                </c:pt>
                <c:pt idx="35">
                  <c:v>44005.833333333336</c:v>
                </c:pt>
                <c:pt idx="36">
                  <c:v>44006.833333333336</c:v>
                </c:pt>
                <c:pt idx="37">
                  <c:v>44007.833333333336</c:v>
                </c:pt>
                <c:pt idx="38">
                  <c:v>44008.833333333336</c:v>
                </c:pt>
                <c:pt idx="39">
                  <c:v>44009.833333333336</c:v>
                </c:pt>
                <c:pt idx="40">
                  <c:v>44010.833333333336</c:v>
                </c:pt>
                <c:pt idx="41">
                  <c:v>44011.833333333336</c:v>
                </c:pt>
                <c:pt idx="42">
                  <c:v>44012.833333333336</c:v>
                </c:pt>
                <c:pt idx="43">
                  <c:v>44013.833333333336</c:v>
                </c:pt>
                <c:pt idx="44">
                  <c:v>44014.833333333336</c:v>
                </c:pt>
                <c:pt idx="45">
                  <c:v>44015.833333333336</c:v>
                </c:pt>
                <c:pt idx="46">
                  <c:v>44016.833333333336</c:v>
                </c:pt>
                <c:pt idx="47">
                  <c:v>44017.833333333336</c:v>
                </c:pt>
                <c:pt idx="48">
                  <c:v>44018.833333333336</c:v>
                </c:pt>
                <c:pt idx="49">
                  <c:v>44019.833333333336</c:v>
                </c:pt>
                <c:pt idx="50">
                  <c:v>44020.833333333336</c:v>
                </c:pt>
                <c:pt idx="51">
                  <c:v>44021.833333333336</c:v>
                </c:pt>
                <c:pt idx="52">
                  <c:v>44022.833333333336</c:v>
                </c:pt>
                <c:pt idx="53">
                  <c:v>44023.833333333336</c:v>
                </c:pt>
                <c:pt idx="54">
                  <c:v>44024.833333333336</c:v>
                </c:pt>
                <c:pt idx="55">
                  <c:v>44025.833333333336</c:v>
                </c:pt>
                <c:pt idx="56">
                  <c:v>44026.833333333336</c:v>
                </c:pt>
                <c:pt idx="57">
                  <c:v>44027.833333333336</c:v>
                </c:pt>
                <c:pt idx="58">
                  <c:v>44028.833333333336</c:v>
                </c:pt>
                <c:pt idx="59">
                  <c:v>44029.833333333336</c:v>
                </c:pt>
                <c:pt idx="60">
                  <c:v>44030.833333333336</c:v>
                </c:pt>
                <c:pt idx="61">
                  <c:v>44031.833333333336</c:v>
                </c:pt>
                <c:pt idx="62">
                  <c:v>44032.833333333336</c:v>
                </c:pt>
                <c:pt idx="63">
                  <c:v>44033.833333333336</c:v>
                </c:pt>
                <c:pt idx="64">
                  <c:v>44034.833333333336</c:v>
                </c:pt>
                <c:pt idx="65">
                  <c:v>44035.833333333336</c:v>
                </c:pt>
                <c:pt idx="66">
                  <c:v>44036.833333333336</c:v>
                </c:pt>
                <c:pt idx="67">
                  <c:v>44037.833333333336</c:v>
                </c:pt>
                <c:pt idx="68">
                  <c:v>44038.833333333336</c:v>
                </c:pt>
                <c:pt idx="69">
                  <c:v>44039.833333333336</c:v>
                </c:pt>
                <c:pt idx="70">
                  <c:v>44040.833333333336</c:v>
                </c:pt>
                <c:pt idx="71">
                  <c:v>44041.833333333336</c:v>
                </c:pt>
                <c:pt idx="72">
                  <c:v>44042.833333333336</c:v>
                </c:pt>
                <c:pt idx="73">
                  <c:v>44043.833333333336</c:v>
                </c:pt>
                <c:pt idx="74">
                  <c:v>44044.833333333336</c:v>
                </c:pt>
                <c:pt idx="75">
                  <c:v>44045.833333333336</c:v>
                </c:pt>
                <c:pt idx="76">
                  <c:v>44046.833333333336</c:v>
                </c:pt>
                <c:pt idx="77">
                  <c:v>44047.833333333336</c:v>
                </c:pt>
                <c:pt idx="78">
                  <c:v>44048.833333333336</c:v>
                </c:pt>
                <c:pt idx="79">
                  <c:v>44049.833333333336</c:v>
                </c:pt>
                <c:pt idx="80">
                  <c:v>44050.833333333336</c:v>
                </c:pt>
                <c:pt idx="81">
                  <c:v>44051.833333333336</c:v>
                </c:pt>
                <c:pt idx="82">
                  <c:v>44052.833333333336</c:v>
                </c:pt>
                <c:pt idx="83">
                  <c:v>44053.833333333336</c:v>
                </c:pt>
                <c:pt idx="84">
                  <c:v>44054.833333333336</c:v>
                </c:pt>
                <c:pt idx="85">
                  <c:v>44055.833333333336</c:v>
                </c:pt>
                <c:pt idx="86">
                  <c:v>44056.833333333336</c:v>
                </c:pt>
                <c:pt idx="87">
                  <c:v>44057.833333333336</c:v>
                </c:pt>
                <c:pt idx="88">
                  <c:v>44058.833333333336</c:v>
                </c:pt>
                <c:pt idx="89">
                  <c:v>44059.833333333336</c:v>
                </c:pt>
                <c:pt idx="90">
                  <c:v>44060.833333333336</c:v>
                </c:pt>
                <c:pt idx="91">
                  <c:v>44061.833333333336</c:v>
                </c:pt>
                <c:pt idx="92">
                  <c:v>44062.833333333336</c:v>
                </c:pt>
                <c:pt idx="93">
                  <c:v>44063.833333333336</c:v>
                </c:pt>
                <c:pt idx="94">
                  <c:v>44064.833333333336</c:v>
                </c:pt>
                <c:pt idx="95">
                  <c:v>44065.833333333336</c:v>
                </c:pt>
                <c:pt idx="96">
                  <c:v>44066.833333333336</c:v>
                </c:pt>
                <c:pt idx="97">
                  <c:v>44067.833333333336</c:v>
                </c:pt>
                <c:pt idx="98">
                  <c:v>44068.833333333336</c:v>
                </c:pt>
                <c:pt idx="99">
                  <c:v>44069.833333333336</c:v>
                </c:pt>
                <c:pt idx="100">
                  <c:v>44070.833333333336</c:v>
                </c:pt>
                <c:pt idx="101">
                  <c:v>44071.833333333336</c:v>
                </c:pt>
                <c:pt idx="102">
                  <c:v>44072.833333333336</c:v>
                </c:pt>
                <c:pt idx="103">
                  <c:v>44073.833333333336</c:v>
                </c:pt>
                <c:pt idx="104">
                  <c:v>44074.833333333336</c:v>
                </c:pt>
                <c:pt idx="105">
                  <c:v>44075.833333333336</c:v>
                </c:pt>
                <c:pt idx="106">
                  <c:v>44076.833333333336</c:v>
                </c:pt>
                <c:pt idx="107">
                  <c:v>44077.833333333336</c:v>
                </c:pt>
                <c:pt idx="108">
                  <c:v>44078.833333333336</c:v>
                </c:pt>
                <c:pt idx="109">
                  <c:v>44079.833333333336</c:v>
                </c:pt>
                <c:pt idx="110">
                  <c:v>44080.833333333336</c:v>
                </c:pt>
                <c:pt idx="111">
                  <c:v>44081.833333333336</c:v>
                </c:pt>
                <c:pt idx="112">
                  <c:v>44082.833333333336</c:v>
                </c:pt>
                <c:pt idx="113">
                  <c:v>44083.833333333336</c:v>
                </c:pt>
                <c:pt idx="114">
                  <c:v>44084.833333333336</c:v>
                </c:pt>
                <c:pt idx="115">
                  <c:v>44085.833333333336</c:v>
                </c:pt>
                <c:pt idx="116">
                  <c:v>44086.833333333336</c:v>
                </c:pt>
                <c:pt idx="117">
                  <c:v>44087.833333333336</c:v>
                </c:pt>
                <c:pt idx="118">
                  <c:v>44088.833333333336</c:v>
                </c:pt>
                <c:pt idx="119">
                  <c:v>44089.833333333336</c:v>
                </c:pt>
                <c:pt idx="120">
                  <c:v>44090.833333333336</c:v>
                </c:pt>
                <c:pt idx="121">
                  <c:v>44091.833333333336</c:v>
                </c:pt>
                <c:pt idx="122">
                  <c:v>44092.833333333336</c:v>
                </c:pt>
                <c:pt idx="123">
                  <c:v>44093.833333333336</c:v>
                </c:pt>
                <c:pt idx="124">
                  <c:v>44094.833333333336</c:v>
                </c:pt>
                <c:pt idx="125">
                  <c:v>44095.833333333336</c:v>
                </c:pt>
                <c:pt idx="126">
                  <c:v>44096.833333333336</c:v>
                </c:pt>
                <c:pt idx="127">
                  <c:v>44097.833333333336</c:v>
                </c:pt>
                <c:pt idx="128">
                  <c:v>44098.833333333336</c:v>
                </c:pt>
                <c:pt idx="129">
                  <c:v>44099.833333333336</c:v>
                </c:pt>
                <c:pt idx="130">
                  <c:v>44100.833333333336</c:v>
                </c:pt>
                <c:pt idx="131">
                  <c:v>44101.833333333336</c:v>
                </c:pt>
                <c:pt idx="132">
                  <c:v>44102.833333333336</c:v>
                </c:pt>
                <c:pt idx="133">
                  <c:v>44103.833333333336</c:v>
                </c:pt>
                <c:pt idx="134">
                  <c:v>44104.833333333336</c:v>
                </c:pt>
                <c:pt idx="135">
                  <c:v>44105.833333333336</c:v>
                </c:pt>
                <c:pt idx="136">
                  <c:v>44106.833333333336</c:v>
                </c:pt>
                <c:pt idx="137">
                  <c:v>44107.833333333336</c:v>
                </c:pt>
                <c:pt idx="138">
                  <c:v>44108.833333333336</c:v>
                </c:pt>
                <c:pt idx="139">
                  <c:v>44109.833333333336</c:v>
                </c:pt>
                <c:pt idx="140">
                  <c:v>44110.833333333336</c:v>
                </c:pt>
                <c:pt idx="141">
                  <c:v>44111.833333333336</c:v>
                </c:pt>
                <c:pt idx="142">
                  <c:v>44112.833333333336</c:v>
                </c:pt>
                <c:pt idx="143">
                  <c:v>44113.833333333336</c:v>
                </c:pt>
                <c:pt idx="144">
                  <c:v>44114.833333333336</c:v>
                </c:pt>
                <c:pt idx="145">
                  <c:v>44115.833333333336</c:v>
                </c:pt>
                <c:pt idx="146">
                  <c:v>44116.833333333336</c:v>
                </c:pt>
                <c:pt idx="147">
                  <c:v>44117.833333333336</c:v>
                </c:pt>
                <c:pt idx="148">
                  <c:v>44118.833333333336</c:v>
                </c:pt>
                <c:pt idx="149">
                  <c:v>44119.833333333336</c:v>
                </c:pt>
                <c:pt idx="150">
                  <c:v>44120.833333333336</c:v>
                </c:pt>
                <c:pt idx="151">
                  <c:v>44121.833333333336</c:v>
                </c:pt>
                <c:pt idx="152">
                  <c:v>44122.833333333336</c:v>
                </c:pt>
                <c:pt idx="153">
                  <c:v>44123.833333333336</c:v>
                </c:pt>
                <c:pt idx="154">
                  <c:v>44124.833333333336</c:v>
                </c:pt>
                <c:pt idx="155">
                  <c:v>44125.833333333336</c:v>
                </c:pt>
                <c:pt idx="156">
                  <c:v>44126.833333333336</c:v>
                </c:pt>
                <c:pt idx="157">
                  <c:v>44127.833333333336</c:v>
                </c:pt>
                <c:pt idx="158">
                  <c:v>44128.833333333336</c:v>
                </c:pt>
                <c:pt idx="159">
                  <c:v>44129.833333333336</c:v>
                </c:pt>
                <c:pt idx="160">
                  <c:v>44130.833333333336</c:v>
                </c:pt>
                <c:pt idx="161">
                  <c:v>44131.833333333336</c:v>
                </c:pt>
                <c:pt idx="162">
                  <c:v>44132.833333333336</c:v>
                </c:pt>
                <c:pt idx="163">
                  <c:v>44133.833333333336</c:v>
                </c:pt>
                <c:pt idx="164">
                  <c:v>44134.833333333336</c:v>
                </c:pt>
                <c:pt idx="165">
                  <c:v>44135.833333333336</c:v>
                </c:pt>
                <c:pt idx="166">
                  <c:v>44136.791666666664</c:v>
                </c:pt>
                <c:pt idx="167">
                  <c:v>44137.791666666664</c:v>
                </c:pt>
                <c:pt idx="168">
                  <c:v>44138.791666666664</c:v>
                </c:pt>
                <c:pt idx="169">
                  <c:v>44139.791666666664</c:v>
                </c:pt>
                <c:pt idx="170">
                  <c:v>44140.791666666664</c:v>
                </c:pt>
                <c:pt idx="171">
                  <c:v>44141.791666666664</c:v>
                </c:pt>
                <c:pt idx="172">
                  <c:v>44142.791666666664</c:v>
                </c:pt>
                <c:pt idx="173">
                  <c:v>44143.791666666664</c:v>
                </c:pt>
                <c:pt idx="174">
                  <c:v>44144.791666666664</c:v>
                </c:pt>
                <c:pt idx="175">
                  <c:v>44145.791666666664</c:v>
                </c:pt>
                <c:pt idx="176">
                  <c:v>44146.791666666664</c:v>
                </c:pt>
                <c:pt idx="177">
                  <c:v>44147.791666666664</c:v>
                </c:pt>
                <c:pt idx="178">
                  <c:v>44148.791666666664</c:v>
                </c:pt>
                <c:pt idx="179">
                  <c:v>44149.791666666664</c:v>
                </c:pt>
                <c:pt idx="180">
                  <c:v>44150.791666666664</c:v>
                </c:pt>
                <c:pt idx="181">
                  <c:v>44151.791666666664</c:v>
                </c:pt>
                <c:pt idx="182">
                  <c:v>44152.791666666664</c:v>
                </c:pt>
                <c:pt idx="183">
                  <c:v>44153.791666666664</c:v>
                </c:pt>
                <c:pt idx="184">
                  <c:v>44154.791666666664</c:v>
                </c:pt>
                <c:pt idx="185">
                  <c:v>44155.791666666664</c:v>
                </c:pt>
                <c:pt idx="186">
                  <c:v>44156.791666666664</c:v>
                </c:pt>
                <c:pt idx="187">
                  <c:v>44157.791666666664</c:v>
                </c:pt>
                <c:pt idx="188">
                  <c:v>44158.791666666664</c:v>
                </c:pt>
                <c:pt idx="189">
                  <c:v>44159.791666666664</c:v>
                </c:pt>
                <c:pt idx="190">
                  <c:v>44160.791666666664</c:v>
                </c:pt>
                <c:pt idx="191">
                  <c:v>44161.791666666664</c:v>
                </c:pt>
                <c:pt idx="192">
                  <c:v>44162.791666666664</c:v>
                </c:pt>
                <c:pt idx="193">
                  <c:v>44163.791666666664</c:v>
                </c:pt>
                <c:pt idx="194">
                  <c:v>44164.791666666664</c:v>
                </c:pt>
                <c:pt idx="195">
                  <c:v>44165.791666666664</c:v>
                </c:pt>
                <c:pt idx="196">
                  <c:v>44166.791666666664</c:v>
                </c:pt>
                <c:pt idx="197">
                  <c:v>44167.791666666664</c:v>
                </c:pt>
                <c:pt idx="198">
                  <c:v>44168.791666666664</c:v>
                </c:pt>
                <c:pt idx="199">
                  <c:v>44169.791666666664</c:v>
                </c:pt>
                <c:pt idx="200">
                  <c:v>44170.791666666664</c:v>
                </c:pt>
                <c:pt idx="201">
                  <c:v>44171.791666666664</c:v>
                </c:pt>
                <c:pt idx="202">
                  <c:v>44172.791666666664</c:v>
                </c:pt>
                <c:pt idx="203">
                  <c:v>44173.791666666664</c:v>
                </c:pt>
                <c:pt idx="204">
                  <c:v>44174.791666666664</c:v>
                </c:pt>
                <c:pt idx="205">
                  <c:v>44175.791666666664</c:v>
                </c:pt>
                <c:pt idx="206">
                  <c:v>44176.791666666664</c:v>
                </c:pt>
                <c:pt idx="207">
                  <c:v>44177.791666666664</c:v>
                </c:pt>
                <c:pt idx="208">
                  <c:v>44178.791666666664</c:v>
                </c:pt>
                <c:pt idx="209">
                  <c:v>44179.791666666664</c:v>
                </c:pt>
                <c:pt idx="210">
                  <c:v>44180.791666666664</c:v>
                </c:pt>
                <c:pt idx="211">
                  <c:v>44181.791666666664</c:v>
                </c:pt>
                <c:pt idx="212">
                  <c:v>44182.791666666664</c:v>
                </c:pt>
                <c:pt idx="213">
                  <c:v>44183.791666666664</c:v>
                </c:pt>
                <c:pt idx="214">
                  <c:v>44184.791666666664</c:v>
                </c:pt>
                <c:pt idx="215">
                  <c:v>44185.791666666664</c:v>
                </c:pt>
                <c:pt idx="216">
                  <c:v>44186.791666666664</c:v>
                </c:pt>
                <c:pt idx="217">
                  <c:v>44187.791666666664</c:v>
                </c:pt>
                <c:pt idx="218">
                  <c:v>44188.791666666664</c:v>
                </c:pt>
                <c:pt idx="219">
                  <c:v>44189.791666666664</c:v>
                </c:pt>
                <c:pt idx="220">
                  <c:v>44190.791666666664</c:v>
                </c:pt>
                <c:pt idx="221">
                  <c:v>44191.791666666664</c:v>
                </c:pt>
                <c:pt idx="222">
                  <c:v>44192.791666666664</c:v>
                </c:pt>
                <c:pt idx="223">
                  <c:v>44193.791666666664</c:v>
                </c:pt>
                <c:pt idx="224">
                  <c:v>44194.791666666664</c:v>
                </c:pt>
                <c:pt idx="225">
                  <c:v>44195.791666666664</c:v>
                </c:pt>
                <c:pt idx="226">
                  <c:v>44196.791666666664</c:v>
                </c:pt>
                <c:pt idx="227">
                  <c:v>44197.791666666664</c:v>
                </c:pt>
                <c:pt idx="228">
                  <c:v>44198.791666666664</c:v>
                </c:pt>
                <c:pt idx="229">
                  <c:v>44199.791666666664</c:v>
                </c:pt>
                <c:pt idx="230">
                  <c:v>44200.791666666664</c:v>
                </c:pt>
                <c:pt idx="231">
                  <c:v>44201.791666666664</c:v>
                </c:pt>
                <c:pt idx="232">
                  <c:v>44202.791666666664</c:v>
                </c:pt>
                <c:pt idx="233">
                  <c:v>44203.791666666664</c:v>
                </c:pt>
                <c:pt idx="234">
                  <c:v>44204.791666666664</c:v>
                </c:pt>
                <c:pt idx="235">
                  <c:v>44205.791666666664</c:v>
                </c:pt>
                <c:pt idx="236">
                  <c:v>44206.791666666664</c:v>
                </c:pt>
                <c:pt idx="237">
                  <c:v>44207.791666666664</c:v>
                </c:pt>
                <c:pt idx="238">
                  <c:v>44208.791666666664</c:v>
                </c:pt>
                <c:pt idx="239">
                  <c:v>44209.791666666664</c:v>
                </c:pt>
                <c:pt idx="240">
                  <c:v>44210.791666666664</c:v>
                </c:pt>
                <c:pt idx="241">
                  <c:v>44211.791666666664</c:v>
                </c:pt>
                <c:pt idx="242">
                  <c:v>44212.791666666664</c:v>
                </c:pt>
                <c:pt idx="243">
                  <c:v>44213.791666666664</c:v>
                </c:pt>
                <c:pt idx="244">
                  <c:v>44214.791666666664</c:v>
                </c:pt>
                <c:pt idx="245">
                  <c:v>44215.791666666664</c:v>
                </c:pt>
                <c:pt idx="246">
                  <c:v>44216.791666666664</c:v>
                </c:pt>
                <c:pt idx="247">
                  <c:v>44217.791666666664</c:v>
                </c:pt>
                <c:pt idx="248">
                  <c:v>44218.791666666664</c:v>
                </c:pt>
                <c:pt idx="249">
                  <c:v>44219.791666666664</c:v>
                </c:pt>
                <c:pt idx="250">
                  <c:v>44220.791666666664</c:v>
                </c:pt>
                <c:pt idx="251">
                  <c:v>44221.791666666664</c:v>
                </c:pt>
                <c:pt idx="252">
                  <c:v>44222.791666666664</c:v>
                </c:pt>
                <c:pt idx="253">
                  <c:v>44223.791666666664</c:v>
                </c:pt>
                <c:pt idx="254">
                  <c:v>44224.791666666664</c:v>
                </c:pt>
                <c:pt idx="255">
                  <c:v>44225.791666666664</c:v>
                </c:pt>
                <c:pt idx="256">
                  <c:v>44226.791666666664</c:v>
                </c:pt>
                <c:pt idx="257">
                  <c:v>44227.791666666664</c:v>
                </c:pt>
                <c:pt idx="258">
                  <c:v>44228.791666666664</c:v>
                </c:pt>
                <c:pt idx="259">
                  <c:v>44229.791666666664</c:v>
                </c:pt>
                <c:pt idx="260">
                  <c:v>44230.791666666664</c:v>
                </c:pt>
                <c:pt idx="261">
                  <c:v>44231.791666666664</c:v>
                </c:pt>
                <c:pt idx="262">
                  <c:v>44232.791666666664</c:v>
                </c:pt>
                <c:pt idx="263">
                  <c:v>44233.791666666664</c:v>
                </c:pt>
                <c:pt idx="264">
                  <c:v>44234.791666666664</c:v>
                </c:pt>
                <c:pt idx="265">
                  <c:v>44235.791666666664</c:v>
                </c:pt>
                <c:pt idx="266">
                  <c:v>44236.791666666664</c:v>
                </c:pt>
                <c:pt idx="267">
                  <c:v>44237.791666666664</c:v>
                </c:pt>
                <c:pt idx="268">
                  <c:v>44238.791666666664</c:v>
                </c:pt>
                <c:pt idx="269">
                  <c:v>44239.791666666664</c:v>
                </c:pt>
                <c:pt idx="270">
                  <c:v>44240.791666666664</c:v>
                </c:pt>
                <c:pt idx="271">
                  <c:v>44241.791666666664</c:v>
                </c:pt>
                <c:pt idx="272">
                  <c:v>44242.791666666664</c:v>
                </c:pt>
                <c:pt idx="273">
                  <c:v>44243.791666666664</c:v>
                </c:pt>
                <c:pt idx="274">
                  <c:v>44244.791666666664</c:v>
                </c:pt>
                <c:pt idx="275">
                  <c:v>44245.791666666664</c:v>
                </c:pt>
                <c:pt idx="276">
                  <c:v>44246.791666666664</c:v>
                </c:pt>
                <c:pt idx="277">
                  <c:v>44247.791666666664</c:v>
                </c:pt>
                <c:pt idx="278">
                  <c:v>44248.791666666664</c:v>
                </c:pt>
                <c:pt idx="279">
                  <c:v>44249.791666666664</c:v>
                </c:pt>
                <c:pt idx="280">
                  <c:v>44250.791666666664</c:v>
                </c:pt>
                <c:pt idx="281">
                  <c:v>44251.791666666664</c:v>
                </c:pt>
                <c:pt idx="282">
                  <c:v>44252.791666666664</c:v>
                </c:pt>
                <c:pt idx="283">
                  <c:v>44253.791666666664</c:v>
                </c:pt>
                <c:pt idx="284">
                  <c:v>44254.791666666664</c:v>
                </c:pt>
                <c:pt idx="285">
                  <c:v>44255.791666666664</c:v>
                </c:pt>
                <c:pt idx="286">
                  <c:v>44256.791666666664</c:v>
                </c:pt>
                <c:pt idx="287">
                  <c:v>44257.791666666664</c:v>
                </c:pt>
                <c:pt idx="288">
                  <c:v>44258.791666666664</c:v>
                </c:pt>
                <c:pt idx="289">
                  <c:v>44259.791666666664</c:v>
                </c:pt>
                <c:pt idx="290">
                  <c:v>44260.791666666664</c:v>
                </c:pt>
                <c:pt idx="291">
                  <c:v>44261.791666666664</c:v>
                </c:pt>
                <c:pt idx="292">
                  <c:v>44262.791666666664</c:v>
                </c:pt>
                <c:pt idx="293">
                  <c:v>44263.791666666664</c:v>
                </c:pt>
                <c:pt idx="294">
                  <c:v>44264.791666666664</c:v>
                </c:pt>
                <c:pt idx="295">
                  <c:v>44265.791666666664</c:v>
                </c:pt>
                <c:pt idx="296">
                  <c:v>44266.791666666664</c:v>
                </c:pt>
                <c:pt idx="297">
                  <c:v>44267.791666666664</c:v>
                </c:pt>
                <c:pt idx="298">
                  <c:v>44268.791666666664</c:v>
                </c:pt>
                <c:pt idx="299">
                  <c:v>44269.833333333336</c:v>
                </c:pt>
                <c:pt idx="300">
                  <c:v>44270.833333333336</c:v>
                </c:pt>
                <c:pt idx="301">
                  <c:v>44271.833333333336</c:v>
                </c:pt>
                <c:pt idx="302">
                  <c:v>44272.833333333336</c:v>
                </c:pt>
                <c:pt idx="303">
                  <c:v>44273.833333333336</c:v>
                </c:pt>
                <c:pt idx="304">
                  <c:v>44274.833333333336</c:v>
                </c:pt>
                <c:pt idx="305">
                  <c:v>44275.833333333336</c:v>
                </c:pt>
                <c:pt idx="306">
                  <c:v>44276.833333333336</c:v>
                </c:pt>
                <c:pt idx="307">
                  <c:v>44277.833333333336</c:v>
                </c:pt>
                <c:pt idx="308">
                  <c:v>44278.833333333336</c:v>
                </c:pt>
                <c:pt idx="309">
                  <c:v>44279.833333333336</c:v>
                </c:pt>
                <c:pt idx="310">
                  <c:v>44280.833333333336</c:v>
                </c:pt>
                <c:pt idx="311">
                  <c:v>44281.833333333336</c:v>
                </c:pt>
                <c:pt idx="312">
                  <c:v>44282.833333333336</c:v>
                </c:pt>
                <c:pt idx="313">
                  <c:v>44283.833333333336</c:v>
                </c:pt>
                <c:pt idx="314">
                  <c:v>44284.833333333336</c:v>
                </c:pt>
                <c:pt idx="315">
                  <c:v>44285.833333333336</c:v>
                </c:pt>
                <c:pt idx="316">
                  <c:v>44286.833333333336</c:v>
                </c:pt>
                <c:pt idx="317">
                  <c:v>44287.833333333336</c:v>
                </c:pt>
                <c:pt idx="318">
                  <c:v>44288.833333333336</c:v>
                </c:pt>
                <c:pt idx="319">
                  <c:v>44289.833333333336</c:v>
                </c:pt>
                <c:pt idx="320">
                  <c:v>44290.833333333336</c:v>
                </c:pt>
                <c:pt idx="321">
                  <c:v>44291.833333333336</c:v>
                </c:pt>
                <c:pt idx="322">
                  <c:v>44292.833333333336</c:v>
                </c:pt>
                <c:pt idx="323">
                  <c:v>44293.833333333336</c:v>
                </c:pt>
                <c:pt idx="324">
                  <c:v>44294.833333333336</c:v>
                </c:pt>
                <c:pt idx="325">
                  <c:v>44295.833333333336</c:v>
                </c:pt>
                <c:pt idx="326">
                  <c:v>44296.833333333336</c:v>
                </c:pt>
                <c:pt idx="327">
                  <c:v>44297.833333333336</c:v>
                </c:pt>
                <c:pt idx="328">
                  <c:v>44298.833333333336</c:v>
                </c:pt>
                <c:pt idx="329">
                  <c:v>44299.833333333336</c:v>
                </c:pt>
                <c:pt idx="330">
                  <c:v>44300.833333333336</c:v>
                </c:pt>
                <c:pt idx="331">
                  <c:v>44301.833333333336</c:v>
                </c:pt>
                <c:pt idx="332">
                  <c:v>44302.833333333336</c:v>
                </c:pt>
                <c:pt idx="333">
                  <c:v>44303.833333333336</c:v>
                </c:pt>
                <c:pt idx="334">
                  <c:v>44304.833333333336</c:v>
                </c:pt>
                <c:pt idx="335">
                  <c:v>44305.833333333336</c:v>
                </c:pt>
                <c:pt idx="336">
                  <c:v>44306.833333333336</c:v>
                </c:pt>
                <c:pt idx="337">
                  <c:v>44307.833333333336</c:v>
                </c:pt>
                <c:pt idx="338">
                  <c:v>44308.833333333336</c:v>
                </c:pt>
                <c:pt idx="339">
                  <c:v>44309.833333333336</c:v>
                </c:pt>
                <c:pt idx="340">
                  <c:v>44310.833333333336</c:v>
                </c:pt>
                <c:pt idx="341">
                  <c:v>44311.833333333336</c:v>
                </c:pt>
                <c:pt idx="342">
                  <c:v>44312.833333333336</c:v>
                </c:pt>
                <c:pt idx="343">
                  <c:v>44313.833333333336</c:v>
                </c:pt>
                <c:pt idx="344">
                  <c:v>44314.833333333336</c:v>
                </c:pt>
                <c:pt idx="345">
                  <c:v>44315.833333333336</c:v>
                </c:pt>
                <c:pt idx="346">
                  <c:v>44316.833333333336</c:v>
                </c:pt>
                <c:pt idx="347">
                  <c:v>44317.833333333336</c:v>
                </c:pt>
                <c:pt idx="348">
                  <c:v>44318.833333333336</c:v>
                </c:pt>
                <c:pt idx="349">
                  <c:v>44319.833333333336</c:v>
                </c:pt>
                <c:pt idx="350">
                  <c:v>44320.833333333336</c:v>
                </c:pt>
                <c:pt idx="351">
                  <c:v>44321.833333333336</c:v>
                </c:pt>
                <c:pt idx="352">
                  <c:v>44322.833333333336</c:v>
                </c:pt>
                <c:pt idx="353">
                  <c:v>44323.833333333336</c:v>
                </c:pt>
                <c:pt idx="354">
                  <c:v>44324.833333333336</c:v>
                </c:pt>
                <c:pt idx="355">
                  <c:v>44325.833333333336</c:v>
                </c:pt>
                <c:pt idx="356">
                  <c:v>44326.833333333336</c:v>
                </c:pt>
                <c:pt idx="357">
                  <c:v>44327.833333333336</c:v>
                </c:pt>
                <c:pt idx="358">
                  <c:v>44328.833333333336</c:v>
                </c:pt>
                <c:pt idx="359">
                  <c:v>44329.833333333336</c:v>
                </c:pt>
                <c:pt idx="360">
                  <c:v>44330.833333333336</c:v>
                </c:pt>
                <c:pt idx="361">
                  <c:v>44331.833333333336</c:v>
                </c:pt>
                <c:pt idx="362">
                  <c:v>44332.833333333336</c:v>
                </c:pt>
                <c:pt idx="363">
                  <c:v>44333.833333333336</c:v>
                </c:pt>
                <c:pt idx="364">
                  <c:v>44334.833333333336</c:v>
                </c:pt>
                <c:pt idx="365">
                  <c:v>44335.833333333336</c:v>
                </c:pt>
                <c:pt idx="366">
                  <c:v>44336.833333333336</c:v>
                </c:pt>
                <c:pt idx="367">
                  <c:v>44337.833333333336</c:v>
                </c:pt>
                <c:pt idx="368">
                  <c:v>44338.833333333336</c:v>
                </c:pt>
                <c:pt idx="369">
                  <c:v>44339.833333333336</c:v>
                </c:pt>
                <c:pt idx="370">
                  <c:v>44340.833333333336</c:v>
                </c:pt>
                <c:pt idx="371">
                  <c:v>44341.833333333336</c:v>
                </c:pt>
                <c:pt idx="372">
                  <c:v>44342.833333333336</c:v>
                </c:pt>
                <c:pt idx="373">
                  <c:v>44343.833333333336</c:v>
                </c:pt>
                <c:pt idx="374">
                  <c:v>44344.833333333336</c:v>
                </c:pt>
                <c:pt idx="375">
                  <c:v>44345.833333333336</c:v>
                </c:pt>
                <c:pt idx="376">
                  <c:v>44346.833333333336</c:v>
                </c:pt>
                <c:pt idx="377">
                  <c:v>44347.833333333336</c:v>
                </c:pt>
                <c:pt idx="378">
                  <c:v>44348.833333333336</c:v>
                </c:pt>
                <c:pt idx="379">
                  <c:v>44349.833333333336</c:v>
                </c:pt>
                <c:pt idx="380">
                  <c:v>44350.833333333336</c:v>
                </c:pt>
                <c:pt idx="381">
                  <c:v>44351.833333333336</c:v>
                </c:pt>
                <c:pt idx="382">
                  <c:v>44352.833333333336</c:v>
                </c:pt>
                <c:pt idx="383">
                  <c:v>44353.833333333336</c:v>
                </c:pt>
                <c:pt idx="384">
                  <c:v>44354.833333333336</c:v>
                </c:pt>
                <c:pt idx="385">
                  <c:v>44355.833333333336</c:v>
                </c:pt>
                <c:pt idx="386">
                  <c:v>44356.833333333336</c:v>
                </c:pt>
                <c:pt idx="387">
                  <c:v>44357.833333333336</c:v>
                </c:pt>
                <c:pt idx="388">
                  <c:v>44358.833333333336</c:v>
                </c:pt>
                <c:pt idx="389">
                  <c:v>44359.833333333336</c:v>
                </c:pt>
                <c:pt idx="390">
                  <c:v>44360.833333333336</c:v>
                </c:pt>
                <c:pt idx="391">
                  <c:v>44361.833333333336</c:v>
                </c:pt>
                <c:pt idx="392">
                  <c:v>44362.833333333336</c:v>
                </c:pt>
                <c:pt idx="393">
                  <c:v>44363.833333333336</c:v>
                </c:pt>
                <c:pt idx="394">
                  <c:v>44364.833333333336</c:v>
                </c:pt>
                <c:pt idx="395">
                  <c:v>44365.833333333336</c:v>
                </c:pt>
                <c:pt idx="396">
                  <c:v>44366.833333333336</c:v>
                </c:pt>
                <c:pt idx="397">
                  <c:v>44367.833333333336</c:v>
                </c:pt>
                <c:pt idx="398">
                  <c:v>44368.833333333336</c:v>
                </c:pt>
                <c:pt idx="399">
                  <c:v>44369.833333333336</c:v>
                </c:pt>
                <c:pt idx="400">
                  <c:v>44370.833333333336</c:v>
                </c:pt>
                <c:pt idx="401">
                  <c:v>44371.833333333336</c:v>
                </c:pt>
                <c:pt idx="402">
                  <c:v>44372.833333333336</c:v>
                </c:pt>
                <c:pt idx="403">
                  <c:v>44373.833333333336</c:v>
                </c:pt>
                <c:pt idx="404">
                  <c:v>44374.833333333336</c:v>
                </c:pt>
                <c:pt idx="405">
                  <c:v>44375.833333333336</c:v>
                </c:pt>
                <c:pt idx="406">
                  <c:v>44376.833333333336</c:v>
                </c:pt>
                <c:pt idx="407">
                  <c:v>44377.833333333336</c:v>
                </c:pt>
                <c:pt idx="408">
                  <c:v>44378.833333333336</c:v>
                </c:pt>
                <c:pt idx="409">
                  <c:v>44379.833333333336</c:v>
                </c:pt>
                <c:pt idx="410">
                  <c:v>44380.833333333336</c:v>
                </c:pt>
                <c:pt idx="411">
                  <c:v>44381.833333333336</c:v>
                </c:pt>
                <c:pt idx="412">
                  <c:v>44382.833333333336</c:v>
                </c:pt>
                <c:pt idx="413">
                  <c:v>44383.833333333336</c:v>
                </c:pt>
                <c:pt idx="414">
                  <c:v>44384.833333333336</c:v>
                </c:pt>
                <c:pt idx="415">
                  <c:v>44385.833333333336</c:v>
                </c:pt>
                <c:pt idx="416">
                  <c:v>44386.833333333336</c:v>
                </c:pt>
                <c:pt idx="417">
                  <c:v>44387.833333333336</c:v>
                </c:pt>
                <c:pt idx="418">
                  <c:v>44388.833333333336</c:v>
                </c:pt>
                <c:pt idx="419">
                  <c:v>44389.833333333336</c:v>
                </c:pt>
                <c:pt idx="420">
                  <c:v>44390.833333333336</c:v>
                </c:pt>
                <c:pt idx="421">
                  <c:v>44391.833333333336</c:v>
                </c:pt>
                <c:pt idx="422">
                  <c:v>44392.833333333336</c:v>
                </c:pt>
                <c:pt idx="423">
                  <c:v>44393.833333333336</c:v>
                </c:pt>
                <c:pt idx="424">
                  <c:v>44394.833333333336</c:v>
                </c:pt>
                <c:pt idx="425">
                  <c:v>44395.833333333336</c:v>
                </c:pt>
                <c:pt idx="426">
                  <c:v>44396.833333333336</c:v>
                </c:pt>
                <c:pt idx="427">
                  <c:v>44397.833333333336</c:v>
                </c:pt>
                <c:pt idx="428">
                  <c:v>44398.833333333336</c:v>
                </c:pt>
                <c:pt idx="429">
                  <c:v>44399.833333333336</c:v>
                </c:pt>
                <c:pt idx="430">
                  <c:v>44400.833333333336</c:v>
                </c:pt>
                <c:pt idx="431">
                  <c:v>44401.833333333336</c:v>
                </c:pt>
                <c:pt idx="432">
                  <c:v>44402.833333333336</c:v>
                </c:pt>
                <c:pt idx="433">
                  <c:v>44403.833333333336</c:v>
                </c:pt>
                <c:pt idx="434">
                  <c:v>44404.833333333336</c:v>
                </c:pt>
                <c:pt idx="435">
                  <c:v>44405.833333333336</c:v>
                </c:pt>
                <c:pt idx="436">
                  <c:v>44406.833333333336</c:v>
                </c:pt>
                <c:pt idx="437">
                  <c:v>44407.833333333336</c:v>
                </c:pt>
                <c:pt idx="438">
                  <c:v>44408.833333333336</c:v>
                </c:pt>
                <c:pt idx="439">
                  <c:v>44409.833333333336</c:v>
                </c:pt>
                <c:pt idx="440">
                  <c:v>44410.833333333336</c:v>
                </c:pt>
                <c:pt idx="441">
                  <c:v>44411.833333333336</c:v>
                </c:pt>
                <c:pt idx="442">
                  <c:v>44412.833333333336</c:v>
                </c:pt>
                <c:pt idx="443">
                  <c:v>44413.833333333336</c:v>
                </c:pt>
                <c:pt idx="444">
                  <c:v>44414.833333333336</c:v>
                </c:pt>
                <c:pt idx="445">
                  <c:v>44415.833333333336</c:v>
                </c:pt>
                <c:pt idx="446">
                  <c:v>44416.833333333336</c:v>
                </c:pt>
                <c:pt idx="447">
                  <c:v>44417.833333333336</c:v>
                </c:pt>
                <c:pt idx="448">
                  <c:v>44418.833333333336</c:v>
                </c:pt>
                <c:pt idx="449">
                  <c:v>44419.833333333336</c:v>
                </c:pt>
                <c:pt idx="450">
                  <c:v>44420.833333333336</c:v>
                </c:pt>
                <c:pt idx="451">
                  <c:v>44421.833333333336</c:v>
                </c:pt>
                <c:pt idx="452">
                  <c:v>44422.833333333336</c:v>
                </c:pt>
                <c:pt idx="453">
                  <c:v>44423.833333333336</c:v>
                </c:pt>
                <c:pt idx="454">
                  <c:v>44424.833333333336</c:v>
                </c:pt>
                <c:pt idx="455">
                  <c:v>44425.833333333336</c:v>
                </c:pt>
                <c:pt idx="456">
                  <c:v>44426.833333333336</c:v>
                </c:pt>
                <c:pt idx="457">
                  <c:v>44427.833333333336</c:v>
                </c:pt>
                <c:pt idx="458">
                  <c:v>44428.833333333336</c:v>
                </c:pt>
                <c:pt idx="459">
                  <c:v>44429.833333333336</c:v>
                </c:pt>
                <c:pt idx="460">
                  <c:v>44430.833333333336</c:v>
                </c:pt>
                <c:pt idx="461">
                  <c:v>44431.833333333336</c:v>
                </c:pt>
                <c:pt idx="462">
                  <c:v>44432.833333333336</c:v>
                </c:pt>
                <c:pt idx="463">
                  <c:v>44433.833333333336</c:v>
                </c:pt>
                <c:pt idx="464">
                  <c:v>44434.833333333336</c:v>
                </c:pt>
                <c:pt idx="465">
                  <c:v>44435.833333333336</c:v>
                </c:pt>
                <c:pt idx="466">
                  <c:v>44436.833333333336</c:v>
                </c:pt>
                <c:pt idx="467">
                  <c:v>44437.833333333336</c:v>
                </c:pt>
                <c:pt idx="468">
                  <c:v>44438.833333333336</c:v>
                </c:pt>
                <c:pt idx="469">
                  <c:v>44439.833333333336</c:v>
                </c:pt>
                <c:pt idx="470">
                  <c:v>44440.833333333336</c:v>
                </c:pt>
                <c:pt idx="471">
                  <c:v>44441.833333333336</c:v>
                </c:pt>
                <c:pt idx="472">
                  <c:v>44442.833333333336</c:v>
                </c:pt>
                <c:pt idx="473">
                  <c:v>44443.833333333336</c:v>
                </c:pt>
                <c:pt idx="474">
                  <c:v>44444.833333333336</c:v>
                </c:pt>
                <c:pt idx="475">
                  <c:v>44445.833333333336</c:v>
                </c:pt>
                <c:pt idx="476">
                  <c:v>44446.833333333336</c:v>
                </c:pt>
                <c:pt idx="477">
                  <c:v>44447.833333333336</c:v>
                </c:pt>
                <c:pt idx="478">
                  <c:v>44448.833333333336</c:v>
                </c:pt>
                <c:pt idx="479">
                  <c:v>44449.833333333336</c:v>
                </c:pt>
                <c:pt idx="480">
                  <c:v>44450.833333333336</c:v>
                </c:pt>
                <c:pt idx="481">
                  <c:v>44451.833333333336</c:v>
                </c:pt>
                <c:pt idx="482">
                  <c:v>44452.833333333336</c:v>
                </c:pt>
                <c:pt idx="483">
                  <c:v>44453.833333333336</c:v>
                </c:pt>
                <c:pt idx="484">
                  <c:v>44454.833333333336</c:v>
                </c:pt>
                <c:pt idx="485">
                  <c:v>44455.833333333336</c:v>
                </c:pt>
                <c:pt idx="486">
                  <c:v>44456.833333333336</c:v>
                </c:pt>
                <c:pt idx="487">
                  <c:v>44457.833333333336</c:v>
                </c:pt>
                <c:pt idx="488">
                  <c:v>44458.833333333336</c:v>
                </c:pt>
                <c:pt idx="489">
                  <c:v>44459.833333333336</c:v>
                </c:pt>
                <c:pt idx="490">
                  <c:v>44460.833333333336</c:v>
                </c:pt>
                <c:pt idx="491">
                  <c:v>44461.833333333336</c:v>
                </c:pt>
                <c:pt idx="492">
                  <c:v>44462.833333333336</c:v>
                </c:pt>
                <c:pt idx="493">
                  <c:v>44463.833333333336</c:v>
                </c:pt>
                <c:pt idx="494">
                  <c:v>44464.833333333336</c:v>
                </c:pt>
                <c:pt idx="495">
                  <c:v>44465.833333333336</c:v>
                </c:pt>
                <c:pt idx="496">
                  <c:v>44466.833333333336</c:v>
                </c:pt>
                <c:pt idx="497">
                  <c:v>44467.833333333336</c:v>
                </c:pt>
                <c:pt idx="498">
                  <c:v>44468.833333333336</c:v>
                </c:pt>
                <c:pt idx="499">
                  <c:v>44469.833333333336</c:v>
                </c:pt>
                <c:pt idx="500">
                  <c:v>44470.833333333336</c:v>
                </c:pt>
                <c:pt idx="501">
                  <c:v>44471.833333333336</c:v>
                </c:pt>
                <c:pt idx="502">
                  <c:v>44472.833333333336</c:v>
                </c:pt>
                <c:pt idx="503">
                  <c:v>44473.833333333336</c:v>
                </c:pt>
                <c:pt idx="504">
                  <c:v>44474.833333333336</c:v>
                </c:pt>
                <c:pt idx="505">
                  <c:v>44475.833333333336</c:v>
                </c:pt>
                <c:pt idx="506">
                  <c:v>44476.833333333336</c:v>
                </c:pt>
                <c:pt idx="507">
                  <c:v>44477.833333333336</c:v>
                </c:pt>
                <c:pt idx="508">
                  <c:v>44478.833333333336</c:v>
                </c:pt>
                <c:pt idx="509">
                  <c:v>44479.833333333336</c:v>
                </c:pt>
                <c:pt idx="510">
                  <c:v>44480.833333333336</c:v>
                </c:pt>
                <c:pt idx="511">
                  <c:v>44481.833333333336</c:v>
                </c:pt>
                <c:pt idx="512">
                  <c:v>44482.833333333336</c:v>
                </c:pt>
                <c:pt idx="513">
                  <c:v>44483.833333333336</c:v>
                </c:pt>
                <c:pt idx="514">
                  <c:v>44484.833333333336</c:v>
                </c:pt>
                <c:pt idx="515">
                  <c:v>44485.833333333336</c:v>
                </c:pt>
                <c:pt idx="516">
                  <c:v>44486.833333333336</c:v>
                </c:pt>
                <c:pt idx="517">
                  <c:v>44487.833333333336</c:v>
                </c:pt>
                <c:pt idx="518">
                  <c:v>44488.833333333336</c:v>
                </c:pt>
                <c:pt idx="519">
                  <c:v>44489.833333333336</c:v>
                </c:pt>
                <c:pt idx="520">
                  <c:v>44490.833333333336</c:v>
                </c:pt>
                <c:pt idx="521">
                  <c:v>44491.833333333336</c:v>
                </c:pt>
                <c:pt idx="522">
                  <c:v>44492.833333333336</c:v>
                </c:pt>
                <c:pt idx="523">
                  <c:v>44493.833333333336</c:v>
                </c:pt>
                <c:pt idx="524">
                  <c:v>44494.833333333336</c:v>
                </c:pt>
                <c:pt idx="525">
                  <c:v>44495.833333333336</c:v>
                </c:pt>
                <c:pt idx="526">
                  <c:v>44496.833333333336</c:v>
                </c:pt>
                <c:pt idx="527">
                  <c:v>44497.833333333336</c:v>
                </c:pt>
                <c:pt idx="528">
                  <c:v>44498.833333333336</c:v>
                </c:pt>
                <c:pt idx="529">
                  <c:v>44499.833333333336</c:v>
                </c:pt>
                <c:pt idx="530">
                  <c:v>44500.833333333336</c:v>
                </c:pt>
                <c:pt idx="531">
                  <c:v>44501.833333333336</c:v>
                </c:pt>
                <c:pt idx="532">
                  <c:v>44502.833333333336</c:v>
                </c:pt>
                <c:pt idx="533">
                  <c:v>44503.833333333336</c:v>
                </c:pt>
                <c:pt idx="534">
                  <c:v>44504.833333333336</c:v>
                </c:pt>
                <c:pt idx="535">
                  <c:v>44505.833333333336</c:v>
                </c:pt>
                <c:pt idx="536">
                  <c:v>44506.833333333336</c:v>
                </c:pt>
                <c:pt idx="537">
                  <c:v>44507.791666666664</c:v>
                </c:pt>
                <c:pt idx="538">
                  <c:v>44508.791666666664</c:v>
                </c:pt>
                <c:pt idx="539">
                  <c:v>44509.791666666664</c:v>
                </c:pt>
                <c:pt idx="540">
                  <c:v>44510.791666666664</c:v>
                </c:pt>
                <c:pt idx="541">
                  <c:v>44511.791666666664</c:v>
                </c:pt>
                <c:pt idx="542">
                  <c:v>44512.791666666664</c:v>
                </c:pt>
                <c:pt idx="543">
                  <c:v>44513.791666666664</c:v>
                </c:pt>
                <c:pt idx="544">
                  <c:v>44514.791666666664</c:v>
                </c:pt>
                <c:pt idx="545">
                  <c:v>44515.791666666664</c:v>
                </c:pt>
                <c:pt idx="546">
                  <c:v>44516.791666666664</c:v>
                </c:pt>
                <c:pt idx="547">
                  <c:v>44517.791666666664</c:v>
                </c:pt>
                <c:pt idx="548">
                  <c:v>44518.791666666664</c:v>
                </c:pt>
                <c:pt idx="549">
                  <c:v>44519.791666666664</c:v>
                </c:pt>
                <c:pt idx="550">
                  <c:v>44520.791666666664</c:v>
                </c:pt>
                <c:pt idx="551">
                  <c:v>44521.791666666664</c:v>
                </c:pt>
                <c:pt idx="552">
                  <c:v>44522.791666666664</c:v>
                </c:pt>
                <c:pt idx="553">
                  <c:v>44523.791666666664</c:v>
                </c:pt>
                <c:pt idx="554">
                  <c:v>44524.791666666664</c:v>
                </c:pt>
                <c:pt idx="555">
                  <c:v>44525.791666666664</c:v>
                </c:pt>
                <c:pt idx="556">
                  <c:v>44526.791666666664</c:v>
                </c:pt>
                <c:pt idx="557">
                  <c:v>44527.791666666664</c:v>
                </c:pt>
                <c:pt idx="558">
                  <c:v>44528.791666666664</c:v>
                </c:pt>
                <c:pt idx="559">
                  <c:v>44529.791666666664</c:v>
                </c:pt>
                <c:pt idx="560">
                  <c:v>44530.791666666664</c:v>
                </c:pt>
                <c:pt idx="561">
                  <c:v>44531.791666666664</c:v>
                </c:pt>
                <c:pt idx="562">
                  <c:v>44532.791666666664</c:v>
                </c:pt>
                <c:pt idx="563">
                  <c:v>44533.791666666664</c:v>
                </c:pt>
                <c:pt idx="564">
                  <c:v>44534.791666666664</c:v>
                </c:pt>
                <c:pt idx="565">
                  <c:v>44535.791666666664</c:v>
                </c:pt>
                <c:pt idx="566">
                  <c:v>44536.791666666664</c:v>
                </c:pt>
                <c:pt idx="567">
                  <c:v>44537.791666666664</c:v>
                </c:pt>
                <c:pt idx="568">
                  <c:v>44538.791666666664</c:v>
                </c:pt>
                <c:pt idx="569">
                  <c:v>44539.791666666664</c:v>
                </c:pt>
                <c:pt idx="570">
                  <c:v>44540.791666666664</c:v>
                </c:pt>
                <c:pt idx="571">
                  <c:v>44541.791666666664</c:v>
                </c:pt>
                <c:pt idx="572">
                  <c:v>44542.791666666664</c:v>
                </c:pt>
                <c:pt idx="573">
                  <c:v>44543.791666666664</c:v>
                </c:pt>
                <c:pt idx="574">
                  <c:v>44544.791666666664</c:v>
                </c:pt>
                <c:pt idx="575">
                  <c:v>44545.791666666664</c:v>
                </c:pt>
                <c:pt idx="576">
                  <c:v>44546.791666666664</c:v>
                </c:pt>
                <c:pt idx="577">
                  <c:v>44547.791666666664</c:v>
                </c:pt>
                <c:pt idx="578">
                  <c:v>44548.791666666664</c:v>
                </c:pt>
                <c:pt idx="579">
                  <c:v>44549.791666666664</c:v>
                </c:pt>
                <c:pt idx="580">
                  <c:v>44550.791666666664</c:v>
                </c:pt>
                <c:pt idx="581">
                  <c:v>44551.791666666664</c:v>
                </c:pt>
                <c:pt idx="582">
                  <c:v>44552.791666666664</c:v>
                </c:pt>
                <c:pt idx="583">
                  <c:v>44553.791666666664</c:v>
                </c:pt>
                <c:pt idx="584">
                  <c:v>44554.791666666664</c:v>
                </c:pt>
                <c:pt idx="585">
                  <c:v>44555.791666666664</c:v>
                </c:pt>
                <c:pt idx="586">
                  <c:v>44556.791666666664</c:v>
                </c:pt>
                <c:pt idx="587">
                  <c:v>44557.791666666664</c:v>
                </c:pt>
                <c:pt idx="588">
                  <c:v>44558.791666666664</c:v>
                </c:pt>
                <c:pt idx="589">
                  <c:v>44559.791666666664</c:v>
                </c:pt>
                <c:pt idx="590">
                  <c:v>44560.791666666664</c:v>
                </c:pt>
                <c:pt idx="591">
                  <c:v>44561.791666666664</c:v>
                </c:pt>
                <c:pt idx="592">
                  <c:v>44562.791666666664</c:v>
                </c:pt>
                <c:pt idx="593">
                  <c:v>44563.791666666664</c:v>
                </c:pt>
                <c:pt idx="594">
                  <c:v>44564.791666666664</c:v>
                </c:pt>
                <c:pt idx="595">
                  <c:v>44565.791666666664</c:v>
                </c:pt>
                <c:pt idx="596">
                  <c:v>44566.791666666664</c:v>
                </c:pt>
                <c:pt idx="597">
                  <c:v>44567.791666666664</c:v>
                </c:pt>
                <c:pt idx="598">
                  <c:v>44568.791666666664</c:v>
                </c:pt>
                <c:pt idx="599">
                  <c:v>44569.791666666664</c:v>
                </c:pt>
                <c:pt idx="600">
                  <c:v>44570.791666666664</c:v>
                </c:pt>
                <c:pt idx="601">
                  <c:v>44571.791666666664</c:v>
                </c:pt>
                <c:pt idx="602">
                  <c:v>44572.791666666664</c:v>
                </c:pt>
                <c:pt idx="603">
                  <c:v>44573.791666666664</c:v>
                </c:pt>
                <c:pt idx="604">
                  <c:v>44574.791666666664</c:v>
                </c:pt>
                <c:pt idx="605">
                  <c:v>44575.791666666664</c:v>
                </c:pt>
                <c:pt idx="606">
                  <c:v>44576.791666666664</c:v>
                </c:pt>
                <c:pt idx="607">
                  <c:v>44577.791666666664</c:v>
                </c:pt>
                <c:pt idx="608">
                  <c:v>44578.791666666664</c:v>
                </c:pt>
                <c:pt idx="609">
                  <c:v>44579.791666666664</c:v>
                </c:pt>
                <c:pt idx="610">
                  <c:v>44580.791666666664</c:v>
                </c:pt>
                <c:pt idx="611">
                  <c:v>44581.791666666664</c:v>
                </c:pt>
                <c:pt idx="612">
                  <c:v>44582.791666666664</c:v>
                </c:pt>
                <c:pt idx="613">
                  <c:v>44583.791666666664</c:v>
                </c:pt>
                <c:pt idx="614">
                  <c:v>44584.791666666664</c:v>
                </c:pt>
                <c:pt idx="615">
                  <c:v>44585.791666666664</c:v>
                </c:pt>
                <c:pt idx="616">
                  <c:v>44586.791666666664</c:v>
                </c:pt>
                <c:pt idx="617">
                  <c:v>44587.791666666664</c:v>
                </c:pt>
                <c:pt idx="618">
                  <c:v>44588.791666666664</c:v>
                </c:pt>
                <c:pt idx="619">
                  <c:v>44589.791666666664</c:v>
                </c:pt>
                <c:pt idx="620">
                  <c:v>44590.791666666664</c:v>
                </c:pt>
                <c:pt idx="621">
                  <c:v>44591.791666666664</c:v>
                </c:pt>
                <c:pt idx="622">
                  <c:v>44592.791666666664</c:v>
                </c:pt>
                <c:pt idx="623">
                  <c:v>44593.791666666664</c:v>
                </c:pt>
                <c:pt idx="624">
                  <c:v>44594.791666666664</c:v>
                </c:pt>
                <c:pt idx="625">
                  <c:v>44595.791666666664</c:v>
                </c:pt>
                <c:pt idx="626">
                  <c:v>44596.791666666664</c:v>
                </c:pt>
                <c:pt idx="627">
                  <c:v>44597.791666666664</c:v>
                </c:pt>
                <c:pt idx="628">
                  <c:v>44598.791666666664</c:v>
                </c:pt>
                <c:pt idx="629">
                  <c:v>44599.791666666664</c:v>
                </c:pt>
                <c:pt idx="630">
                  <c:v>44600.791666666664</c:v>
                </c:pt>
                <c:pt idx="631">
                  <c:v>44601.791666666664</c:v>
                </c:pt>
                <c:pt idx="632">
                  <c:v>44602.791666666664</c:v>
                </c:pt>
                <c:pt idx="633">
                  <c:v>44603.791666666664</c:v>
                </c:pt>
                <c:pt idx="634">
                  <c:v>44604.791666666664</c:v>
                </c:pt>
                <c:pt idx="635">
                  <c:v>44605.791666666664</c:v>
                </c:pt>
                <c:pt idx="636">
                  <c:v>44606.791666666664</c:v>
                </c:pt>
                <c:pt idx="637">
                  <c:v>44607.791666666664</c:v>
                </c:pt>
                <c:pt idx="638">
                  <c:v>44608.791666666664</c:v>
                </c:pt>
                <c:pt idx="639">
                  <c:v>44609.791666666664</c:v>
                </c:pt>
                <c:pt idx="640">
                  <c:v>44610.791666666664</c:v>
                </c:pt>
                <c:pt idx="641">
                  <c:v>44611.791666666664</c:v>
                </c:pt>
                <c:pt idx="642">
                  <c:v>44612.791666666664</c:v>
                </c:pt>
                <c:pt idx="643">
                  <c:v>44613.791666666664</c:v>
                </c:pt>
                <c:pt idx="644">
                  <c:v>44614.791666666664</c:v>
                </c:pt>
                <c:pt idx="645">
                  <c:v>44615.791666666664</c:v>
                </c:pt>
                <c:pt idx="646">
                  <c:v>44616.791666666664</c:v>
                </c:pt>
                <c:pt idx="647">
                  <c:v>44617.791666666664</c:v>
                </c:pt>
                <c:pt idx="648">
                  <c:v>44618.791666666664</c:v>
                </c:pt>
                <c:pt idx="649">
                  <c:v>44619.791666666664</c:v>
                </c:pt>
                <c:pt idx="650">
                  <c:v>44620.791666666664</c:v>
                </c:pt>
                <c:pt idx="651">
                  <c:v>44621.791666666664</c:v>
                </c:pt>
                <c:pt idx="652">
                  <c:v>44622.791666666664</c:v>
                </c:pt>
                <c:pt idx="653">
                  <c:v>44623.791666666664</c:v>
                </c:pt>
                <c:pt idx="654">
                  <c:v>44624.791666666664</c:v>
                </c:pt>
                <c:pt idx="655">
                  <c:v>44625.791666666664</c:v>
                </c:pt>
                <c:pt idx="656">
                  <c:v>44626.791666666664</c:v>
                </c:pt>
                <c:pt idx="657">
                  <c:v>44627.791666666664</c:v>
                </c:pt>
                <c:pt idx="658">
                  <c:v>44628.791666666664</c:v>
                </c:pt>
                <c:pt idx="659">
                  <c:v>44629.791666666664</c:v>
                </c:pt>
                <c:pt idx="660">
                  <c:v>44630.791666666664</c:v>
                </c:pt>
                <c:pt idx="661">
                  <c:v>44631.791666666664</c:v>
                </c:pt>
                <c:pt idx="662">
                  <c:v>44632.791666666664</c:v>
                </c:pt>
                <c:pt idx="663">
                  <c:v>44633.833333333336</c:v>
                </c:pt>
                <c:pt idx="664">
                  <c:v>44634.833333333336</c:v>
                </c:pt>
                <c:pt idx="665">
                  <c:v>44635.833333333336</c:v>
                </c:pt>
                <c:pt idx="666">
                  <c:v>44636.833333333336</c:v>
                </c:pt>
                <c:pt idx="667">
                  <c:v>44637.833333333336</c:v>
                </c:pt>
                <c:pt idx="668">
                  <c:v>44638.833333333336</c:v>
                </c:pt>
                <c:pt idx="669">
                  <c:v>44639.833333333336</c:v>
                </c:pt>
                <c:pt idx="670">
                  <c:v>44640.833333333336</c:v>
                </c:pt>
                <c:pt idx="671">
                  <c:v>44641.833333333336</c:v>
                </c:pt>
                <c:pt idx="672">
                  <c:v>44642.833333333336</c:v>
                </c:pt>
                <c:pt idx="673">
                  <c:v>44643.833333333336</c:v>
                </c:pt>
                <c:pt idx="674">
                  <c:v>44644.833333333336</c:v>
                </c:pt>
                <c:pt idx="675">
                  <c:v>44645.833333333336</c:v>
                </c:pt>
                <c:pt idx="676">
                  <c:v>44646.833333333336</c:v>
                </c:pt>
                <c:pt idx="677">
                  <c:v>44647.833333333336</c:v>
                </c:pt>
                <c:pt idx="678">
                  <c:v>44648.833333333336</c:v>
                </c:pt>
                <c:pt idx="679">
                  <c:v>44649.833333333336</c:v>
                </c:pt>
                <c:pt idx="680">
                  <c:v>44650.833333333336</c:v>
                </c:pt>
                <c:pt idx="681">
                  <c:v>44651.833333333336</c:v>
                </c:pt>
                <c:pt idx="682">
                  <c:v>44652.833333333336</c:v>
                </c:pt>
                <c:pt idx="683">
                  <c:v>44653.833333333336</c:v>
                </c:pt>
                <c:pt idx="684">
                  <c:v>44654.833333333336</c:v>
                </c:pt>
                <c:pt idx="685">
                  <c:v>44655.833333333336</c:v>
                </c:pt>
                <c:pt idx="686">
                  <c:v>44656.833333333336</c:v>
                </c:pt>
                <c:pt idx="687">
                  <c:v>44657.833333333336</c:v>
                </c:pt>
                <c:pt idx="688">
                  <c:v>44658.833333333336</c:v>
                </c:pt>
                <c:pt idx="689">
                  <c:v>44659.833333333336</c:v>
                </c:pt>
                <c:pt idx="690">
                  <c:v>44660.833333333336</c:v>
                </c:pt>
                <c:pt idx="691">
                  <c:v>44661.833333333336</c:v>
                </c:pt>
                <c:pt idx="692">
                  <c:v>44662.833333333336</c:v>
                </c:pt>
                <c:pt idx="693">
                  <c:v>44663.833333333336</c:v>
                </c:pt>
                <c:pt idx="694">
                  <c:v>44664.833333333336</c:v>
                </c:pt>
                <c:pt idx="695">
                  <c:v>44665.833333333336</c:v>
                </c:pt>
                <c:pt idx="696">
                  <c:v>44666.833333333336</c:v>
                </c:pt>
                <c:pt idx="697">
                  <c:v>44667.833333333336</c:v>
                </c:pt>
                <c:pt idx="698">
                  <c:v>44668.833333333336</c:v>
                </c:pt>
                <c:pt idx="699">
                  <c:v>44669.833333333336</c:v>
                </c:pt>
                <c:pt idx="700">
                  <c:v>44670.833333333336</c:v>
                </c:pt>
                <c:pt idx="701">
                  <c:v>44671.833333333336</c:v>
                </c:pt>
                <c:pt idx="702">
                  <c:v>44672.833333333336</c:v>
                </c:pt>
                <c:pt idx="703">
                  <c:v>44673.833333333336</c:v>
                </c:pt>
                <c:pt idx="704">
                  <c:v>44674.833333333336</c:v>
                </c:pt>
                <c:pt idx="705">
                  <c:v>44675.833333333336</c:v>
                </c:pt>
                <c:pt idx="706">
                  <c:v>44676.833333333336</c:v>
                </c:pt>
                <c:pt idx="707">
                  <c:v>44677.833333333336</c:v>
                </c:pt>
                <c:pt idx="708">
                  <c:v>44678.833333333336</c:v>
                </c:pt>
                <c:pt idx="709">
                  <c:v>44679.833333333336</c:v>
                </c:pt>
                <c:pt idx="710">
                  <c:v>44680.833333333336</c:v>
                </c:pt>
                <c:pt idx="711">
                  <c:v>44681.833333333336</c:v>
                </c:pt>
                <c:pt idx="712">
                  <c:v>44682.833333333336</c:v>
                </c:pt>
                <c:pt idx="713">
                  <c:v>44683.833333333336</c:v>
                </c:pt>
                <c:pt idx="714">
                  <c:v>44684.833333333336</c:v>
                </c:pt>
                <c:pt idx="715">
                  <c:v>44685.833333333336</c:v>
                </c:pt>
                <c:pt idx="716">
                  <c:v>44686.833333333336</c:v>
                </c:pt>
                <c:pt idx="717">
                  <c:v>44687.833333333336</c:v>
                </c:pt>
                <c:pt idx="718">
                  <c:v>44688.833333333336</c:v>
                </c:pt>
                <c:pt idx="719">
                  <c:v>44689.833333333336</c:v>
                </c:pt>
                <c:pt idx="720">
                  <c:v>44690.833333333336</c:v>
                </c:pt>
                <c:pt idx="721">
                  <c:v>44691.833333333336</c:v>
                </c:pt>
                <c:pt idx="722">
                  <c:v>44692.833333333336</c:v>
                </c:pt>
                <c:pt idx="723">
                  <c:v>44693.833333333336</c:v>
                </c:pt>
                <c:pt idx="724">
                  <c:v>44694.833333333336</c:v>
                </c:pt>
                <c:pt idx="725">
                  <c:v>44695.833333333336</c:v>
                </c:pt>
                <c:pt idx="726">
                  <c:v>44696.833333333336</c:v>
                </c:pt>
                <c:pt idx="727">
                  <c:v>44697.833333333336</c:v>
                </c:pt>
                <c:pt idx="728">
                  <c:v>44698.833333333336</c:v>
                </c:pt>
                <c:pt idx="729">
                  <c:v>44699.833333333336</c:v>
                </c:pt>
                <c:pt idx="730">
                  <c:v>44700.833333333336</c:v>
                </c:pt>
                <c:pt idx="731">
                  <c:v>44701.833333333336</c:v>
                </c:pt>
                <c:pt idx="732">
                  <c:v>44702.833333333336</c:v>
                </c:pt>
                <c:pt idx="733">
                  <c:v>44703.833333333336</c:v>
                </c:pt>
                <c:pt idx="734">
                  <c:v>44704.833333333336</c:v>
                </c:pt>
                <c:pt idx="735">
                  <c:v>44705.833333333336</c:v>
                </c:pt>
                <c:pt idx="736">
                  <c:v>44706.833333333336</c:v>
                </c:pt>
              </c:numCache>
            </c:numRef>
          </c:cat>
          <c:val>
            <c:numRef>
              <c:f>USDCETH_Charts!$AE$2:$AE$806</c:f>
              <c:numCache>
                <c:formatCode>0%</c:formatCode>
                <c:ptCount val="805"/>
                <c:pt idx="0">
                  <c:v>0.72026338768910869</c:v>
                </c:pt>
                <c:pt idx="1">
                  <c:v>0.69387576549949215</c:v>
                </c:pt>
                <c:pt idx="2">
                  <c:v>0.72125190192822553</c:v>
                </c:pt>
                <c:pt idx="3">
                  <c:v>0.70695781162911342</c:v>
                </c:pt>
                <c:pt idx="4">
                  <c:v>0.70631213166316043</c:v>
                </c:pt>
                <c:pt idx="5">
                  <c:v>0.71317442511243523</c:v>
                </c:pt>
                <c:pt idx="6">
                  <c:v>0.70620765707178124</c:v>
                </c:pt>
                <c:pt idx="7">
                  <c:v>0.70851850332504662</c:v>
                </c:pt>
                <c:pt idx="8">
                  <c:v>0.71784337530617126</c:v>
                </c:pt>
                <c:pt idx="9">
                  <c:v>0.73812782832029877</c:v>
                </c:pt>
                <c:pt idx="10">
                  <c:v>0.66987858087709362</c:v>
                </c:pt>
                <c:pt idx="11">
                  <c:v>0.72439134384783577</c:v>
                </c:pt>
                <c:pt idx="12">
                  <c:v>0.74099936722442916</c:v>
                </c:pt>
                <c:pt idx="13">
                  <c:v>0.77446688494939409</c:v>
                </c:pt>
                <c:pt idx="14">
                  <c:v>0.78554291373939289</c:v>
                </c:pt>
                <c:pt idx="15">
                  <c:v>0.78773795584386441</c:v>
                </c:pt>
                <c:pt idx="16">
                  <c:v>0.78670678424487528</c:v>
                </c:pt>
                <c:pt idx="17">
                  <c:v>0.78669526229018505</c:v>
                </c:pt>
                <c:pt idx="18">
                  <c:v>0.77709869972958101</c:v>
                </c:pt>
                <c:pt idx="19">
                  <c:v>0.7777083286566514</c:v>
                </c:pt>
                <c:pt idx="20">
                  <c:v>0.77665074412260149</c:v>
                </c:pt>
                <c:pt idx="21">
                  <c:v>0.64650841423016481</c:v>
                </c:pt>
                <c:pt idx="22">
                  <c:v>0.64113862104573938</c:v>
                </c:pt>
                <c:pt idx="23">
                  <c:v>0.69171932044534712</c:v>
                </c:pt>
                <c:pt idx="24">
                  <c:v>0.67654926560646833</c:v>
                </c:pt>
                <c:pt idx="25">
                  <c:v>0.67496902259918168</c:v>
                </c:pt>
                <c:pt idx="26">
                  <c:v>0.66435538673909722</c:v>
                </c:pt>
                <c:pt idx="27">
                  <c:v>0.66561430477857941</c:v>
                </c:pt>
                <c:pt idx="28">
                  <c:v>0.66059346689963183</c:v>
                </c:pt>
                <c:pt idx="29">
                  <c:v>0.65192023434484991</c:v>
                </c:pt>
                <c:pt idx="30">
                  <c:v>0.65177518235263177</c:v>
                </c:pt>
                <c:pt idx="31">
                  <c:v>0.65415971196729983</c:v>
                </c:pt>
                <c:pt idx="32">
                  <c:v>0.62644111433809335</c:v>
                </c:pt>
                <c:pt idx="33">
                  <c:v>0.61644508430589862</c:v>
                </c:pt>
                <c:pt idx="34">
                  <c:v>0.64468442223322009</c:v>
                </c:pt>
                <c:pt idx="35">
                  <c:v>0.63162539325047218</c:v>
                </c:pt>
                <c:pt idx="36">
                  <c:v>0.64682313008165837</c:v>
                </c:pt>
                <c:pt idx="37">
                  <c:v>0.6450661263217049</c:v>
                </c:pt>
                <c:pt idx="38">
                  <c:v>0.63950985335115274</c:v>
                </c:pt>
                <c:pt idx="39">
                  <c:v>0.6250686315153835</c:v>
                </c:pt>
                <c:pt idx="40">
                  <c:v>0.62598476685068516</c:v>
                </c:pt>
                <c:pt idx="41">
                  <c:v>0.53110023766127579</c:v>
                </c:pt>
                <c:pt idx="42">
                  <c:v>0.50518437097087276</c:v>
                </c:pt>
                <c:pt idx="43">
                  <c:v>0.45000281484485133</c:v>
                </c:pt>
                <c:pt idx="44">
                  <c:v>0.42903698257867934</c:v>
                </c:pt>
                <c:pt idx="45">
                  <c:v>0.41860881269252093</c:v>
                </c:pt>
                <c:pt idx="46">
                  <c:v>0.42362674426088825</c:v>
                </c:pt>
                <c:pt idx="47">
                  <c:v>0.42202942926691372</c:v>
                </c:pt>
                <c:pt idx="48">
                  <c:v>0.4725170162013389</c:v>
                </c:pt>
                <c:pt idx="49">
                  <c:v>0.4712517329995296</c:v>
                </c:pt>
                <c:pt idx="50">
                  <c:v>0.48412730587150216</c:v>
                </c:pt>
                <c:pt idx="51">
                  <c:v>0.48656981168635366</c:v>
                </c:pt>
                <c:pt idx="52">
                  <c:v>0.48583472196741478</c:v>
                </c:pt>
                <c:pt idx="53">
                  <c:v>0.4266140195649063</c:v>
                </c:pt>
                <c:pt idx="54">
                  <c:v>0.41973811533592814</c:v>
                </c:pt>
                <c:pt idx="55">
                  <c:v>0.42103969482306502</c:v>
                </c:pt>
                <c:pt idx="56">
                  <c:v>0.41461962963261534</c:v>
                </c:pt>
                <c:pt idx="57">
                  <c:v>0.41017138299470507</c:v>
                </c:pt>
                <c:pt idx="58">
                  <c:v>0.41140525292283064</c:v>
                </c:pt>
                <c:pt idx="59">
                  <c:v>0.41108252302433623</c:v>
                </c:pt>
                <c:pt idx="60">
                  <c:v>0.41278165681006901</c:v>
                </c:pt>
                <c:pt idx="61">
                  <c:v>0.40696575329468554</c:v>
                </c:pt>
                <c:pt idx="62">
                  <c:v>0.40788110743492528</c:v>
                </c:pt>
                <c:pt idx="63">
                  <c:v>0.42647568923891144</c:v>
                </c:pt>
                <c:pt idx="64">
                  <c:v>0.44436505719644959</c:v>
                </c:pt>
                <c:pt idx="65">
                  <c:v>0.47002285191516313</c:v>
                </c:pt>
                <c:pt idx="66">
                  <c:v>0.45033281254067797</c:v>
                </c:pt>
                <c:pt idx="67">
                  <c:v>0.52404031242962668</c:v>
                </c:pt>
                <c:pt idx="68">
                  <c:v>0.51825567238999215</c:v>
                </c:pt>
                <c:pt idx="69">
                  <c:v>0.50653708317621138</c:v>
                </c:pt>
                <c:pt idx="70">
                  <c:v>0.51549380359172681</c:v>
                </c:pt>
                <c:pt idx="71">
                  <c:v>0.51596818468930883</c:v>
                </c:pt>
                <c:pt idx="72">
                  <c:v>0.52856012406182507</c:v>
                </c:pt>
                <c:pt idx="73">
                  <c:v>0.53214477605317456</c:v>
                </c:pt>
                <c:pt idx="74">
                  <c:v>0.62137890893603132</c:v>
                </c:pt>
                <c:pt idx="75">
                  <c:v>0.64006828425870566</c:v>
                </c:pt>
                <c:pt idx="76">
                  <c:v>0.64583444080365549</c:v>
                </c:pt>
                <c:pt idx="77">
                  <c:v>0.64097037705125615</c:v>
                </c:pt>
                <c:pt idx="78">
                  <c:v>0.6252418152341167</c:v>
                </c:pt>
                <c:pt idx="79">
                  <c:v>0.62919177637961399</c:v>
                </c:pt>
                <c:pt idx="80">
                  <c:v>0.65686137269215816</c:v>
                </c:pt>
                <c:pt idx="81">
                  <c:v>0.65285573104444139</c:v>
                </c:pt>
                <c:pt idx="82">
                  <c:v>0.65235214174825995</c:v>
                </c:pt>
                <c:pt idx="83">
                  <c:v>0.64749783497996849</c:v>
                </c:pt>
                <c:pt idx="84">
                  <c:v>0.67692763159773339</c:v>
                </c:pt>
                <c:pt idx="85">
                  <c:v>0.67185102507657424</c:v>
                </c:pt>
                <c:pt idx="86">
                  <c:v>0.71962624478265858</c:v>
                </c:pt>
                <c:pt idx="87">
                  <c:v>0.71310825265034683</c:v>
                </c:pt>
                <c:pt idx="88">
                  <c:v>0.70625854877576055</c:v>
                </c:pt>
                <c:pt idx="89">
                  <c:v>0.70440398844136642</c:v>
                </c:pt>
                <c:pt idx="90">
                  <c:v>0.7118460257845195</c:v>
                </c:pt>
                <c:pt idx="91">
                  <c:v>0.72118585425262471</c:v>
                </c:pt>
                <c:pt idx="92">
                  <c:v>0.74521943192909368</c:v>
                </c:pt>
                <c:pt idx="93">
                  <c:v>0.74252155780381335</c:v>
                </c:pt>
                <c:pt idx="94">
                  <c:v>0.77725570668192834</c:v>
                </c:pt>
                <c:pt idx="95">
                  <c:v>0.76805614574804426</c:v>
                </c:pt>
                <c:pt idx="96">
                  <c:v>0.77221341169849667</c:v>
                </c:pt>
                <c:pt idx="97">
                  <c:v>0.7338222955185576</c:v>
                </c:pt>
                <c:pt idx="98">
                  <c:v>0.773335656428074</c:v>
                </c:pt>
                <c:pt idx="99">
                  <c:v>0.76549351693904233</c:v>
                </c:pt>
                <c:pt idx="100">
                  <c:v>0.76386679295630378</c:v>
                </c:pt>
                <c:pt idx="101">
                  <c:v>0.76991845613299326</c:v>
                </c:pt>
                <c:pt idx="102">
                  <c:v>0.7543036809778908</c:v>
                </c:pt>
                <c:pt idx="103">
                  <c:v>0.7806364580391284</c:v>
                </c:pt>
                <c:pt idx="104">
                  <c:v>0.69071881318676287</c:v>
                </c:pt>
                <c:pt idx="105">
                  <c:v>0.73807499365295759</c:v>
                </c:pt>
                <c:pt idx="106">
                  <c:v>0.79055506154737964</c:v>
                </c:pt>
                <c:pt idx="107">
                  <c:v>0.9218884481476125</c:v>
                </c:pt>
                <c:pt idx="108">
                  <c:v>0.91595372052908841</c:v>
                </c:pt>
                <c:pt idx="109">
                  <c:v>1.046726779610067</c:v>
                </c:pt>
                <c:pt idx="110">
                  <c:v>1.0580803821690643</c:v>
                </c:pt>
                <c:pt idx="111">
                  <c:v>1.048302653374052</c:v>
                </c:pt>
                <c:pt idx="112">
                  <c:v>1.0575156230352214</c:v>
                </c:pt>
                <c:pt idx="113">
                  <c:v>1.0671941308892436</c:v>
                </c:pt>
                <c:pt idx="114">
                  <c:v>1.0735553070676442</c:v>
                </c:pt>
                <c:pt idx="115">
                  <c:v>1.0707929779125673</c:v>
                </c:pt>
                <c:pt idx="116">
                  <c:v>1.0245971818266217</c:v>
                </c:pt>
                <c:pt idx="117">
                  <c:v>1.0378621451280892</c:v>
                </c:pt>
                <c:pt idx="118">
                  <c:v>1.0459457916757273</c:v>
                </c:pt>
                <c:pt idx="119">
                  <c:v>1.0505260668423544</c:v>
                </c:pt>
                <c:pt idx="120">
                  <c:v>1.0508206466751728</c:v>
                </c:pt>
                <c:pt idx="121">
                  <c:v>1.0757452376735459</c:v>
                </c:pt>
                <c:pt idx="122">
                  <c:v>1.0673151272475543</c:v>
                </c:pt>
                <c:pt idx="123">
                  <c:v>1.0633429717901886</c:v>
                </c:pt>
                <c:pt idx="124">
                  <c:v>1.0453683481148524</c:v>
                </c:pt>
                <c:pt idx="125">
                  <c:v>1.0798067327183785</c:v>
                </c:pt>
                <c:pt idx="126">
                  <c:v>1.0804516572168361</c:v>
                </c:pt>
                <c:pt idx="127">
                  <c:v>1.0909401290078822</c:v>
                </c:pt>
                <c:pt idx="128">
                  <c:v>1.1194412869754371</c:v>
                </c:pt>
                <c:pt idx="129">
                  <c:v>1.1196348016695685</c:v>
                </c:pt>
                <c:pt idx="130">
                  <c:v>1.1201686866430993</c:v>
                </c:pt>
                <c:pt idx="131">
                  <c:v>1.1128706783638485</c:v>
                </c:pt>
                <c:pt idx="132">
                  <c:v>1.1118269945804096</c:v>
                </c:pt>
                <c:pt idx="133">
                  <c:v>1.0825067599175722</c:v>
                </c:pt>
                <c:pt idx="134">
                  <c:v>1.0800547150486199</c:v>
                </c:pt>
                <c:pt idx="135">
                  <c:v>1.0205051420088807</c:v>
                </c:pt>
                <c:pt idx="136">
                  <c:v>0.9890046122297782</c:v>
                </c:pt>
                <c:pt idx="137">
                  <c:v>0.88235022182690437</c:v>
                </c:pt>
                <c:pt idx="138">
                  <c:v>0.88469109553088321</c:v>
                </c:pt>
                <c:pt idx="139">
                  <c:v>0.71734822414119648</c:v>
                </c:pt>
                <c:pt idx="140">
                  <c:v>0.70603415919123658</c:v>
                </c:pt>
                <c:pt idx="141">
                  <c:v>0.70617301130048427</c:v>
                </c:pt>
                <c:pt idx="142">
                  <c:v>0.69490423433315773</c:v>
                </c:pt>
                <c:pt idx="143">
                  <c:v>0.69643014358980881</c:v>
                </c:pt>
                <c:pt idx="144">
                  <c:v>0.67841472865889851</c:v>
                </c:pt>
                <c:pt idx="145">
                  <c:v>0.67666824161043626</c:v>
                </c:pt>
                <c:pt idx="146">
                  <c:v>0.67680504776912376</c:v>
                </c:pt>
                <c:pt idx="147">
                  <c:v>0.64764800578655668</c:v>
                </c:pt>
                <c:pt idx="148">
                  <c:v>0.63869603706865896</c:v>
                </c:pt>
                <c:pt idx="149">
                  <c:v>0.62745805993919668</c:v>
                </c:pt>
                <c:pt idx="150">
                  <c:v>0.6368238078914179</c:v>
                </c:pt>
                <c:pt idx="151">
                  <c:v>0.59781468054601794</c:v>
                </c:pt>
                <c:pt idx="152">
                  <c:v>0.60376966150487821</c:v>
                </c:pt>
                <c:pt idx="153">
                  <c:v>0.60390260921863426</c:v>
                </c:pt>
                <c:pt idx="154">
                  <c:v>0.59730019375225929</c:v>
                </c:pt>
                <c:pt idx="155">
                  <c:v>0.55683876181985592</c:v>
                </c:pt>
                <c:pt idx="156">
                  <c:v>0.58245780842257244</c:v>
                </c:pt>
                <c:pt idx="157">
                  <c:v>0.51710320296861023</c:v>
                </c:pt>
                <c:pt idx="158">
                  <c:v>0.43804766974885989</c:v>
                </c:pt>
                <c:pt idx="159">
                  <c:v>0.44386005797266237</c:v>
                </c:pt>
                <c:pt idx="160">
                  <c:v>0.46043898335828398</c:v>
                </c:pt>
                <c:pt idx="161">
                  <c:v>0.46672632867591862</c:v>
                </c:pt>
                <c:pt idx="162">
                  <c:v>0.48895555249865363</c:v>
                </c:pt>
                <c:pt idx="163">
                  <c:v>0.48838300795145723</c:v>
                </c:pt>
                <c:pt idx="164">
                  <c:v>0.49032006391883254</c:v>
                </c:pt>
                <c:pt idx="165">
                  <c:v>0.48508539055697086</c:v>
                </c:pt>
                <c:pt idx="166">
                  <c:v>0.48363586150941312</c:v>
                </c:pt>
                <c:pt idx="167">
                  <c:v>0.50176459699600551</c:v>
                </c:pt>
                <c:pt idx="168">
                  <c:v>0.50013767102198803</c:v>
                </c:pt>
                <c:pt idx="169">
                  <c:v>0.51375442519231052</c:v>
                </c:pt>
                <c:pt idx="170">
                  <c:v>0.49760432478142175</c:v>
                </c:pt>
                <c:pt idx="171">
                  <c:v>0.58276447516329466</c:v>
                </c:pt>
                <c:pt idx="172">
                  <c:v>0.60711200688883427</c:v>
                </c:pt>
                <c:pt idx="173">
                  <c:v>0.60623340405935278</c:v>
                </c:pt>
                <c:pt idx="174">
                  <c:v>0.61338701034961007</c:v>
                </c:pt>
                <c:pt idx="175">
                  <c:v>0.61352298332892985</c:v>
                </c:pt>
                <c:pt idx="176">
                  <c:v>0.6115123769876587</c:v>
                </c:pt>
                <c:pt idx="177">
                  <c:v>0.60709136384772322</c:v>
                </c:pt>
                <c:pt idx="178">
                  <c:v>0.61085485350756763</c:v>
                </c:pt>
                <c:pt idx="179">
                  <c:v>0.62400392012984762</c:v>
                </c:pt>
                <c:pt idx="180">
                  <c:v>0.62226833370105528</c:v>
                </c:pt>
                <c:pt idx="181">
                  <c:v>0.62640859434450602</c:v>
                </c:pt>
                <c:pt idx="182">
                  <c:v>0.63615337593488197</c:v>
                </c:pt>
                <c:pt idx="183">
                  <c:v>0.63697232284255922</c:v>
                </c:pt>
                <c:pt idx="184">
                  <c:v>0.62947049408014644</c:v>
                </c:pt>
                <c:pt idx="185">
                  <c:v>0.64993254922809029</c:v>
                </c:pt>
                <c:pt idx="186">
                  <c:v>0.67253686500996812</c:v>
                </c:pt>
                <c:pt idx="187">
                  <c:v>0.66922762025661708</c:v>
                </c:pt>
                <c:pt idx="188">
                  <c:v>0.7197110850866576</c:v>
                </c:pt>
                <c:pt idx="189">
                  <c:v>0.71639679142949753</c:v>
                </c:pt>
                <c:pt idx="190">
                  <c:v>0.74150157192435528</c:v>
                </c:pt>
                <c:pt idx="191">
                  <c:v>0.82917372127494826</c:v>
                </c:pt>
                <c:pt idx="192">
                  <c:v>0.81276415984026007</c:v>
                </c:pt>
                <c:pt idx="193">
                  <c:v>0.81746817437817909</c:v>
                </c:pt>
                <c:pt idx="194">
                  <c:v>0.83671751648509085</c:v>
                </c:pt>
                <c:pt idx="195">
                  <c:v>0.85599939180953921</c:v>
                </c:pt>
                <c:pt idx="196">
                  <c:v>0.8813228570327446</c:v>
                </c:pt>
                <c:pt idx="197">
                  <c:v>0.864969365560457</c:v>
                </c:pt>
                <c:pt idx="198">
                  <c:v>0.86651935247610679</c:v>
                </c:pt>
                <c:pt idx="199">
                  <c:v>0.92406388116473581</c:v>
                </c:pt>
                <c:pt idx="200">
                  <c:v>0.93026845176307238</c:v>
                </c:pt>
                <c:pt idx="201">
                  <c:v>0.88259029615391549</c:v>
                </c:pt>
                <c:pt idx="202">
                  <c:v>0.86789555876607904</c:v>
                </c:pt>
                <c:pt idx="203">
                  <c:v>0.89876551043263941</c:v>
                </c:pt>
                <c:pt idx="204">
                  <c:v>0.89759431007665513</c:v>
                </c:pt>
                <c:pt idx="205">
                  <c:v>0.90472661326210269</c:v>
                </c:pt>
                <c:pt idx="206">
                  <c:v>0.90803552417063393</c:v>
                </c:pt>
                <c:pt idx="207">
                  <c:v>0.91555738069288217</c:v>
                </c:pt>
                <c:pt idx="208">
                  <c:v>0.91813380172619818</c:v>
                </c:pt>
                <c:pt idx="209">
                  <c:v>0.90918222152163253</c:v>
                </c:pt>
                <c:pt idx="210">
                  <c:v>0.90004449302951584</c:v>
                </c:pt>
                <c:pt idx="211">
                  <c:v>0.9283910353644691</c:v>
                </c:pt>
                <c:pt idx="212">
                  <c:v>0.92090030221359198</c:v>
                </c:pt>
                <c:pt idx="213">
                  <c:v>0.92041355714636375</c:v>
                </c:pt>
                <c:pt idx="214">
                  <c:v>0.91541390570679937</c:v>
                </c:pt>
                <c:pt idx="215">
                  <c:v>0.89500043143240815</c:v>
                </c:pt>
                <c:pt idx="216">
                  <c:v>0.87918228139140508</c:v>
                </c:pt>
                <c:pt idx="217">
                  <c:v>0.88763452305253598</c:v>
                </c:pt>
                <c:pt idx="218">
                  <c:v>0.88818571471549124</c:v>
                </c:pt>
                <c:pt idx="219">
                  <c:v>0.9034608306031563</c:v>
                </c:pt>
                <c:pt idx="220">
                  <c:v>0.88294740421238738</c:v>
                </c:pt>
                <c:pt idx="221">
                  <c:v>0.80890558575505134</c:v>
                </c:pt>
                <c:pt idx="222">
                  <c:v>0.83840660215446894</c:v>
                </c:pt>
                <c:pt idx="223">
                  <c:v>0.85681002060891831</c:v>
                </c:pt>
                <c:pt idx="224">
                  <c:v>0.83188143964605732</c:v>
                </c:pt>
                <c:pt idx="225">
                  <c:v>0.8087681869511224</c:v>
                </c:pt>
                <c:pt idx="226">
                  <c:v>0.7919261989116646</c:v>
                </c:pt>
                <c:pt idx="227">
                  <c:v>0.79324379898139108</c:v>
                </c:pt>
                <c:pt idx="228">
                  <c:v>0.80995421158553604</c:v>
                </c:pt>
                <c:pt idx="229">
                  <c:v>1.0703613445927824</c:v>
                </c:pt>
                <c:pt idx="230">
                  <c:v>1.0780015499522542</c:v>
                </c:pt>
                <c:pt idx="231">
                  <c:v>1.0851416315970055</c:v>
                </c:pt>
                <c:pt idx="232">
                  <c:v>1.1054478547143392</c:v>
                </c:pt>
                <c:pt idx="233">
                  <c:v>1.0592547752747823</c:v>
                </c:pt>
                <c:pt idx="234">
                  <c:v>1.0632873144070958</c:v>
                </c:pt>
                <c:pt idx="235">
                  <c:v>1.0500631270374621</c:v>
                </c:pt>
                <c:pt idx="236">
                  <c:v>1.0441492538239019</c:v>
                </c:pt>
                <c:pt idx="237">
                  <c:v>1.2069725100513604</c:v>
                </c:pt>
                <c:pt idx="238">
                  <c:v>1.2269206524770548</c:v>
                </c:pt>
                <c:pt idx="239">
                  <c:v>1.2415778488828588</c:v>
                </c:pt>
                <c:pt idx="240">
                  <c:v>1.2535132499264967</c:v>
                </c:pt>
                <c:pt idx="241">
                  <c:v>1.2576386853976691</c:v>
                </c:pt>
                <c:pt idx="242">
                  <c:v>1.261657441461504</c:v>
                </c:pt>
                <c:pt idx="243">
                  <c:v>1.2645081803476292</c:v>
                </c:pt>
                <c:pt idx="244">
                  <c:v>1.263471315250579</c:v>
                </c:pt>
                <c:pt idx="245">
                  <c:v>1.2706122000646727</c:v>
                </c:pt>
                <c:pt idx="246">
                  <c:v>1.2472430593509842</c:v>
                </c:pt>
                <c:pt idx="247">
                  <c:v>1.4933486309594841</c:v>
                </c:pt>
                <c:pt idx="248">
                  <c:v>1.4698993201376309</c:v>
                </c:pt>
                <c:pt idx="249">
                  <c:v>1.4712422600789337</c:v>
                </c:pt>
                <c:pt idx="250">
                  <c:v>1.5114993000688959</c:v>
                </c:pt>
                <c:pt idx="251">
                  <c:v>1.5342939417243175</c:v>
                </c:pt>
                <c:pt idx="252">
                  <c:v>1.5250724255847163</c:v>
                </c:pt>
                <c:pt idx="253">
                  <c:v>1.5568889807853834</c:v>
                </c:pt>
                <c:pt idx="254">
                  <c:v>1.5629016641233442</c:v>
                </c:pt>
                <c:pt idx="255">
                  <c:v>1.5638306458546272</c:v>
                </c:pt>
                <c:pt idx="256">
                  <c:v>1.5602286289788505</c:v>
                </c:pt>
                <c:pt idx="257">
                  <c:v>1.5738338223707411</c:v>
                </c:pt>
                <c:pt idx="258">
                  <c:v>1.569375360641114</c:v>
                </c:pt>
                <c:pt idx="259">
                  <c:v>1.4061873407636476</c:v>
                </c:pt>
                <c:pt idx="260">
                  <c:v>1.4216285315331676</c:v>
                </c:pt>
                <c:pt idx="261">
                  <c:v>1.4270640358463538</c:v>
                </c:pt>
                <c:pt idx="262">
                  <c:v>1.4155576886137886</c:v>
                </c:pt>
                <c:pt idx="263">
                  <c:v>1.4209639728181347</c:v>
                </c:pt>
                <c:pt idx="264">
                  <c:v>1.4308054989295651</c:v>
                </c:pt>
                <c:pt idx="265">
                  <c:v>1.4461063549362603</c:v>
                </c:pt>
                <c:pt idx="266">
                  <c:v>1.4432622612208548</c:v>
                </c:pt>
                <c:pt idx="267">
                  <c:v>1.3303549296450394</c:v>
                </c:pt>
                <c:pt idx="268">
                  <c:v>1.3130424203955195</c:v>
                </c:pt>
                <c:pt idx="269">
                  <c:v>1.2949364839355813</c:v>
                </c:pt>
                <c:pt idx="270">
                  <c:v>1.2820489197894336</c:v>
                </c:pt>
                <c:pt idx="271">
                  <c:v>1.2700233297873471</c:v>
                </c:pt>
                <c:pt idx="272">
                  <c:v>1.2665877701986779</c:v>
                </c:pt>
                <c:pt idx="273">
                  <c:v>1.2661323736410286</c:v>
                </c:pt>
                <c:pt idx="274">
                  <c:v>1.2687037538028227</c:v>
                </c:pt>
                <c:pt idx="275">
                  <c:v>1.2434934494055387</c:v>
                </c:pt>
                <c:pt idx="276">
                  <c:v>1.2431775748028158</c:v>
                </c:pt>
                <c:pt idx="277">
                  <c:v>0.96502994815473109</c:v>
                </c:pt>
                <c:pt idx="278">
                  <c:v>0.92154382485168373</c:v>
                </c:pt>
                <c:pt idx="279">
                  <c:v>0.98075644716011234</c:v>
                </c:pt>
                <c:pt idx="280">
                  <c:v>1.0126000335331042</c:v>
                </c:pt>
                <c:pt idx="281">
                  <c:v>0.9992937975055729</c:v>
                </c:pt>
                <c:pt idx="282">
                  <c:v>1.0607344771474123</c:v>
                </c:pt>
                <c:pt idx="283">
                  <c:v>1.0222010378961934</c:v>
                </c:pt>
                <c:pt idx="284">
                  <c:v>1.0018768114512859</c:v>
                </c:pt>
                <c:pt idx="285">
                  <c:v>1.0008316432074715</c:v>
                </c:pt>
                <c:pt idx="286">
                  <c:v>1.0583682401459427</c:v>
                </c:pt>
                <c:pt idx="287">
                  <c:v>1.0594109280241382</c:v>
                </c:pt>
                <c:pt idx="288">
                  <c:v>1.0665030351370204</c:v>
                </c:pt>
                <c:pt idx="289">
                  <c:v>1.0109772600044606</c:v>
                </c:pt>
                <c:pt idx="290">
                  <c:v>0.9559290015020524</c:v>
                </c:pt>
                <c:pt idx="291">
                  <c:v>0.9840113840575232</c:v>
                </c:pt>
                <c:pt idx="292">
                  <c:v>0.95867386071887917</c:v>
                </c:pt>
                <c:pt idx="293">
                  <c:v>0.97876597174968527</c:v>
                </c:pt>
                <c:pt idx="294">
                  <c:v>0.96832761272677059</c:v>
                </c:pt>
                <c:pt idx="295">
                  <c:v>0.94117104568533805</c:v>
                </c:pt>
                <c:pt idx="296">
                  <c:v>0.9416267150342863</c:v>
                </c:pt>
                <c:pt idx="297">
                  <c:v>0.94660645812098942</c:v>
                </c:pt>
                <c:pt idx="298">
                  <c:v>0.98654960249666845</c:v>
                </c:pt>
                <c:pt idx="299">
                  <c:v>0.98963106179692295</c:v>
                </c:pt>
                <c:pt idx="300">
                  <c:v>0.9955040963242282</c:v>
                </c:pt>
                <c:pt idx="301">
                  <c:v>0.99583435208736582</c:v>
                </c:pt>
                <c:pt idx="302">
                  <c:v>0.99497286257064943</c:v>
                </c:pt>
                <c:pt idx="303">
                  <c:v>0.99829360751616636</c:v>
                </c:pt>
                <c:pt idx="304">
                  <c:v>0.99187031549746496</c:v>
                </c:pt>
                <c:pt idx="305">
                  <c:v>0.97689975663704565</c:v>
                </c:pt>
                <c:pt idx="306">
                  <c:v>0.97635148328441534</c:v>
                </c:pt>
                <c:pt idx="307">
                  <c:v>0.99176946628861939</c:v>
                </c:pt>
                <c:pt idx="308">
                  <c:v>0.99078513719920058</c:v>
                </c:pt>
                <c:pt idx="309">
                  <c:v>0.96594273409750531</c:v>
                </c:pt>
                <c:pt idx="310">
                  <c:v>0.85832049409197075</c:v>
                </c:pt>
                <c:pt idx="311">
                  <c:v>0.87965046500254418</c:v>
                </c:pt>
                <c:pt idx="312">
                  <c:v>0.80412895846615551</c:v>
                </c:pt>
                <c:pt idx="313">
                  <c:v>0.80215538437395295</c:v>
                </c:pt>
                <c:pt idx="314">
                  <c:v>0.83639856793981249</c:v>
                </c:pt>
                <c:pt idx="315">
                  <c:v>0.82539096818227831</c:v>
                </c:pt>
                <c:pt idx="316">
                  <c:v>0.76583884612062436</c:v>
                </c:pt>
                <c:pt idx="317">
                  <c:v>0.74448918112510754</c:v>
                </c:pt>
                <c:pt idx="318">
                  <c:v>0.76970080492190429</c:v>
                </c:pt>
                <c:pt idx="319">
                  <c:v>0.79545180422105943</c:v>
                </c:pt>
                <c:pt idx="320">
                  <c:v>0.79728411357090589</c:v>
                </c:pt>
                <c:pt idx="321">
                  <c:v>0.76104780311684195</c:v>
                </c:pt>
                <c:pt idx="322">
                  <c:v>0.75202192945808888</c:v>
                </c:pt>
                <c:pt idx="323">
                  <c:v>0.77272421578488049</c:v>
                </c:pt>
                <c:pt idx="324">
                  <c:v>0.79508067687360806</c:v>
                </c:pt>
                <c:pt idx="325">
                  <c:v>0.78232307243014487</c:v>
                </c:pt>
                <c:pt idx="326">
                  <c:v>0.78669493871488305</c:v>
                </c:pt>
                <c:pt idx="327">
                  <c:v>0.776426323514113</c:v>
                </c:pt>
                <c:pt idx="328">
                  <c:v>0.72763620011272723</c:v>
                </c:pt>
                <c:pt idx="329">
                  <c:v>0.75018343280878352</c:v>
                </c:pt>
                <c:pt idx="330">
                  <c:v>0.75445790285837744</c:v>
                </c:pt>
                <c:pt idx="331">
                  <c:v>0.75892112680364654</c:v>
                </c:pt>
                <c:pt idx="332">
                  <c:v>0.7759244659963207</c:v>
                </c:pt>
                <c:pt idx="333">
                  <c:v>0.7846582481756279</c:v>
                </c:pt>
                <c:pt idx="334">
                  <c:v>0.80762511372127532</c:v>
                </c:pt>
                <c:pt idx="335">
                  <c:v>0.81853990913778374</c:v>
                </c:pt>
                <c:pt idx="336">
                  <c:v>0.84773909654036106</c:v>
                </c:pt>
                <c:pt idx="337">
                  <c:v>0.81523841362519278</c:v>
                </c:pt>
                <c:pt idx="338">
                  <c:v>0.81258965516772508</c:v>
                </c:pt>
                <c:pt idx="339">
                  <c:v>0.78643940593523842</c:v>
                </c:pt>
                <c:pt idx="340">
                  <c:v>0.83337608501025628</c:v>
                </c:pt>
                <c:pt idx="341">
                  <c:v>0.82029093084474991</c:v>
                </c:pt>
                <c:pt idx="342">
                  <c:v>0.86618212780330894</c:v>
                </c:pt>
                <c:pt idx="343">
                  <c:v>0.86922600656862936</c:v>
                </c:pt>
                <c:pt idx="344">
                  <c:v>0.84592100200722697</c:v>
                </c:pt>
                <c:pt idx="345">
                  <c:v>0.84661985986648924</c:v>
                </c:pt>
                <c:pt idx="346">
                  <c:v>0.84209011321975435</c:v>
                </c:pt>
                <c:pt idx="347">
                  <c:v>0.85663287361949858</c:v>
                </c:pt>
                <c:pt idx="348">
                  <c:v>0.82207284420276994</c:v>
                </c:pt>
                <c:pt idx="349">
                  <c:v>0.92161109047810053</c:v>
                </c:pt>
                <c:pt idx="350">
                  <c:v>0.95222267643495762</c:v>
                </c:pt>
                <c:pt idx="351">
                  <c:v>0.97805725944566035</c:v>
                </c:pt>
                <c:pt idx="352">
                  <c:v>0.98148064098092314</c:v>
                </c:pt>
                <c:pt idx="353">
                  <c:v>0.93082046305761601</c:v>
                </c:pt>
                <c:pt idx="354">
                  <c:v>0.97874531600459458</c:v>
                </c:pt>
                <c:pt idx="355">
                  <c:v>0.9746623165488677</c:v>
                </c:pt>
                <c:pt idx="356">
                  <c:v>0.97553550090400021</c:v>
                </c:pt>
                <c:pt idx="357">
                  <c:v>0.98135772682401656</c:v>
                </c:pt>
                <c:pt idx="358">
                  <c:v>1.0603042978050383</c:v>
                </c:pt>
                <c:pt idx="359">
                  <c:v>1.0504498774513007</c:v>
                </c:pt>
                <c:pt idx="360">
                  <c:v>1.0755419176759473</c:v>
                </c:pt>
                <c:pt idx="361">
                  <c:v>1.1670464870976345</c:v>
                </c:pt>
                <c:pt idx="362">
                  <c:v>1.158503403707581</c:v>
                </c:pt>
                <c:pt idx="363">
                  <c:v>1.2003294014149333</c:v>
                </c:pt>
                <c:pt idx="364">
                  <c:v>1.1831143539145246</c:v>
                </c:pt>
                <c:pt idx="365">
                  <c:v>1.6491718875190111</c:v>
                </c:pt>
                <c:pt idx="366">
                  <c:v>1.6847490009588066</c:v>
                </c:pt>
                <c:pt idx="367">
                  <c:v>1.7552516034143195</c:v>
                </c:pt>
                <c:pt idx="368">
                  <c:v>1.7658018053459794</c:v>
                </c:pt>
                <c:pt idx="369">
                  <c:v>1.7888430585165069</c:v>
                </c:pt>
                <c:pt idx="370">
                  <c:v>1.9435301195925663</c:v>
                </c:pt>
                <c:pt idx="371">
                  <c:v>1.9392447992694528</c:v>
                </c:pt>
                <c:pt idx="372">
                  <c:v>1.9273813483068807</c:v>
                </c:pt>
                <c:pt idx="373">
                  <c:v>1.9307547292339473</c:v>
                </c:pt>
                <c:pt idx="374">
                  <c:v>1.9747545745880271</c:v>
                </c:pt>
                <c:pt idx="375">
                  <c:v>1.9839312200271499</c:v>
                </c:pt>
                <c:pt idx="376">
                  <c:v>1.9924350480267414</c:v>
                </c:pt>
                <c:pt idx="377">
                  <c:v>2.0333373829221268</c:v>
                </c:pt>
                <c:pt idx="378">
                  <c:v>2.0355351454405919</c:v>
                </c:pt>
                <c:pt idx="379">
                  <c:v>1.9621261226537374</c:v>
                </c:pt>
                <c:pt idx="380">
                  <c:v>1.9664880676751311</c:v>
                </c:pt>
                <c:pt idx="381">
                  <c:v>1.9518556945751508</c:v>
                </c:pt>
                <c:pt idx="382">
                  <c:v>1.9523549014333004</c:v>
                </c:pt>
                <c:pt idx="383">
                  <c:v>1.9574717895221394</c:v>
                </c:pt>
                <c:pt idx="384">
                  <c:v>1.9114787266796704</c:v>
                </c:pt>
                <c:pt idx="385">
                  <c:v>1.9107051176111405</c:v>
                </c:pt>
                <c:pt idx="386">
                  <c:v>1.9175010585308034</c:v>
                </c:pt>
                <c:pt idx="387">
                  <c:v>1.9066611990819169</c:v>
                </c:pt>
                <c:pt idx="388">
                  <c:v>1.8890318844756853</c:v>
                </c:pt>
                <c:pt idx="389">
                  <c:v>1.8908022429290143</c:v>
                </c:pt>
                <c:pt idx="390">
                  <c:v>1.8680146739844496</c:v>
                </c:pt>
                <c:pt idx="391">
                  <c:v>1.8360980961991478</c:v>
                </c:pt>
                <c:pt idx="392">
                  <c:v>1.8414598267198929</c:v>
                </c:pt>
                <c:pt idx="393">
                  <c:v>1.8464904102583197</c:v>
                </c:pt>
                <c:pt idx="394">
                  <c:v>1.8414382517949666</c:v>
                </c:pt>
                <c:pt idx="395">
                  <c:v>1.4892418893251023</c:v>
                </c:pt>
                <c:pt idx="396">
                  <c:v>1.4183711659386109</c:v>
                </c:pt>
                <c:pt idx="397">
                  <c:v>1.3468474255178386</c:v>
                </c:pt>
                <c:pt idx="398">
                  <c:v>1.4624249023281932</c:v>
                </c:pt>
                <c:pt idx="399">
                  <c:v>1.4351039480554644</c:v>
                </c:pt>
                <c:pt idx="400">
                  <c:v>1.1979412638371021</c:v>
                </c:pt>
                <c:pt idx="401">
                  <c:v>1.1925020652094547</c:v>
                </c:pt>
                <c:pt idx="402">
                  <c:v>1.1936242516923676</c:v>
                </c:pt>
                <c:pt idx="403">
                  <c:v>1.1881760796565168</c:v>
                </c:pt>
                <c:pt idx="404">
                  <c:v>1.1620768243260398</c:v>
                </c:pt>
                <c:pt idx="405">
                  <c:v>1.1618772660235597</c:v>
                </c:pt>
                <c:pt idx="406">
                  <c:v>1.1572775594510962</c:v>
                </c:pt>
                <c:pt idx="407">
                  <c:v>1.0767752470034113</c:v>
                </c:pt>
                <c:pt idx="408">
                  <c:v>1.0992758908290847</c:v>
                </c:pt>
                <c:pt idx="409">
                  <c:v>1.0958406176116986</c:v>
                </c:pt>
                <c:pt idx="410">
                  <c:v>1.084501477490978</c:v>
                </c:pt>
                <c:pt idx="411">
                  <c:v>1.0815215656646018</c:v>
                </c:pt>
                <c:pt idx="412">
                  <c:v>1.0939246447094191</c:v>
                </c:pt>
                <c:pt idx="413">
                  <c:v>1.1075290427048721</c:v>
                </c:pt>
                <c:pt idx="414">
                  <c:v>1.0971657819277572</c:v>
                </c:pt>
                <c:pt idx="415">
                  <c:v>1.1331469912091754</c:v>
                </c:pt>
                <c:pt idx="416">
                  <c:v>1.125454644908841</c:v>
                </c:pt>
                <c:pt idx="417">
                  <c:v>1.1131544091572474</c:v>
                </c:pt>
                <c:pt idx="418">
                  <c:v>1.1036008933239925</c:v>
                </c:pt>
                <c:pt idx="419">
                  <c:v>1.1143574545210617</c:v>
                </c:pt>
                <c:pt idx="420">
                  <c:v>1.102069354983058</c:v>
                </c:pt>
                <c:pt idx="421">
                  <c:v>1.1071255846940771</c:v>
                </c:pt>
                <c:pt idx="422">
                  <c:v>1.1054223141648558</c:v>
                </c:pt>
                <c:pt idx="423">
                  <c:v>1.0599252967180268</c:v>
                </c:pt>
                <c:pt idx="424">
                  <c:v>1.0611809913461852</c:v>
                </c:pt>
                <c:pt idx="425">
                  <c:v>1.0435340259723533</c:v>
                </c:pt>
                <c:pt idx="426">
                  <c:v>1.049473430143413</c:v>
                </c:pt>
                <c:pt idx="427">
                  <c:v>1.0415720145696192</c:v>
                </c:pt>
                <c:pt idx="428">
                  <c:v>0.93420222950472609</c:v>
                </c:pt>
                <c:pt idx="429">
                  <c:v>0.93510610514140324</c:v>
                </c:pt>
                <c:pt idx="430">
                  <c:v>0.9271804870013004</c:v>
                </c:pt>
                <c:pt idx="431">
                  <c:v>0.93210602201900217</c:v>
                </c:pt>
                <c:pt idx="432">
                  <c:v>0.86633616019802528</c:v>
                </c:pt>
                <c:pt idx="433">
                  <c:v>0.86743116144935661</c:v>
                </c:pt>
                <c:pt idx="434">
                  <c:v>0.83202977950180779</c:v>
                </c:pt>
                <c:pt idx="435">
                  <c:v>0.81639606305460366</c:v>
                </c:pt>
                <c:pt idx="436">
                  <c:v>0.8152639237235163</c:v>
                </c:pt>
                <c:pt idx="437">
                  <c:v>0.80532107967735256</c:v>
                </c:pt>
                <c:pt idx="438">
                  <c:v>0.76107331491919017</c:v>
                </c:pt>
                <c:pt idx="439">
                  <c:v>0.76018706535152569</c:v>
                </c:pt>
                <c:pt idx="440">
                  <c:v>0.7545304355625273</c:v>
                </c:pt>
                <c:pt idx="441">
                  <c:v>0.76008015260861683</c:v>
                </c:pt>
                <c:pt idx="442">
                  <c:v>0.78392419948660841</c:v>
                </c:pt>
                <c:pt idx="443">
                  <c:v>0.77191652290462143</c:v>
                </c:pt>
                <c:pt idx="444">
                  <c:v>0.77282237987596802</c:v>
                </c:pt>
                <c:pt idx="445">
                  <c:v>0.74266165364319781</c:v>
                </c:pt>
                <c:pt idx="446">
                  <c:v>0.77141254175254825</c:v>
                </c:pt>
                <c:pt idx="447">
                  <c:v>0.77598979083399533</c:v>
                </c:pt>
                <c:pt idx="448">
                  <c:v>0.77971461522660146</c:v>
                </c:pt>
                <c:pt idx="449">
                  <c:v>0.7473040838784224</c:v>
                </c:pt>
                <c:pt idx="450">
                  <c:v>0.73768994010405131</c:v>
                </c:pt>
                <c:pt idx="451">
                  <c:v>0.77916647648883341</c:v>
                </c:pt>
                <c:pt idx="452">
                  <c:v>0.75952742825357666</c:v>
                </c:pt>
                <c:pt idx="453">
                  <c:v>0.74972525687846359</c:v>
                </c:pt>
                <c:pt idx="454">
                  <c:v>0.78441316350974077</c:v>
                </c:pt>
                <c:pt idx="455">
                  <c:v>0.81229968212294945</c:v>
                </c:pt>
                <c:pt idx="456">
                  <c:v>0.78714437706599782</c:v>
                </c:pt>
                <c:pt idx="457">
                  <c:v>0.7870101128759186</c:v>
                </c:pt>
                <c:pt idx="458">
                  <c:v>0.72137643992878164</c:v>
                </c:pt>
                <c:pt idx="459">
                  <c:v>0.73185880584841256</c:v>
                </c:pt>
                <c:pt idx="460">
                  <c:v>0.72316608751104972</c:v>
                </c:pt>
                <c:pt idx="461">
                  <c:v>0.72175634326424465</c:v>
                </c:pt>
                <c:pt idx="462">
                  <c:v>0.74961211479864887</c:v>
                </c:pt>
                <c:pt idx="463">
                  <c:v>0.74937800173724778</c:v>
                </c:pt>
                <c:pt idx="464">
                  <c:v>0.76798316845212888</c:v>
                </c:pt>
                <c:pt idx="465">
                  <c:v>0.78160861268465431</c:v>
                </c:pt>
                <c:pt idx="466">
                  <c:v>0.77948970079122537</c:v>
                </c:pt>
                <c:pt idx="467">
                  <c:v>0.77590518500687289</c:v>
                </c:pt>
                <c:pt idx="468">
                  <c:v>0.77361018682764704</c:v>
                </c:pt>
                <c:pt idx="469">
                  <c:v>0.79698927789693419</c:v>
                </c:pt>
                <c:pt idx="470">
                  <c:v>0.87081512760231516</c:v>
                </c:pt>
                <c:pt idx="471">
                  <c:v>0.85281422942289764</c:v>
                </c:pt>
                <c:pt idx="472">
                  <c:v>0.818700807309931</c:v>
                </c:pt>
                <c:pt idx="473">
                  <c:v>0.81846793835292186</c:v>
                </c:pt>
                <c:pt idx="474">
                  <c:v>0.81767590392146938</c:v>
                </c:pt>
                <c:pt idx="475">
                  <c:v>0.76961589132767927</c:v>
                </c:pt>
                <c:pt idx="476">
                  <c:v>0.90191973596342156</c:v>
                </c:pt>
                <c:pt idx="477">
                  <c:v>0.88895153472171562</c:v>
                </c:pt>
                <c:pt idx="478">
                  <c:v>0.89187451824856279</c:v>
                </c:pt>
                <c:pt idx="479">
                  <c:v>0.9225674652024709</c:v>
                </c:pt>
                <c:pt idx="480">
                  <c:v>0.91329862036408405</c:v>
                </c:pt>
                <c:pt idx="481">
                  <c:v>0.87256701876065001</c:v>
                </c:pt>
                <c:pt idx="482">
                  <c:v>0.88053945116473198</c:v>
                </c:pt>
                <c:pt idx="483">
                  <c:v>0.89192625458879637</c:v>
                </c:pt>
                <c:pt idx="484">
                  <c:v>0.8915865034947662</c:v>
                </c:pt>
                <c:pt idx="485">
                  <c:v>0.87519405784970905</c:v>
                </c:pt>
                <c:pt idx="486">
                  <c:v>0.89613499314194733</c:v>
                </c:pt>
                <c:pt idx="487">
                  <c:v>0.87926782799913628</c:v>
                </c:pt>
                <c:pt idx="488">
                  <c:v>0.87974203557287556</c:v>
                </c:pt>
                <c:pt idx="489">
                  <c:v>0.97036634559104229</c:v>
                </c:pt>
                <c:pt idx="490">
                  <c:v>0.99599159513173008</c:v>
                </c:pt>
                <c:pt idx="491">
                  <c:v>1.0670011653440614</c:v>
                </c:pt>
                <c:pt idx="492">
                  <c:v>1.0596847588260176</c:v>
                </c:pt>
                <c:pt idx="493">
                  <c:v>1.0880679710086176</c:v>
                </c:pt>
                <c:pt idx="494">
                  <c:v>1.0801895506642245</c:v>
                </c:pt>
                <c:pt idx="495">
                  <c:v>1.0754871688900032</c:v>
                </c:pt>
                <c:pt idx="496">
                  <c:v>1.0846333445708625</c:v>
                </c:pt>
                <c:pt idx="497">
                  <c:v>1.0939560485159419</c:v>
                </c:pt>
                <c:pt idx="498">
                  <c:v>1.0963129206324476</c:v>
                </c:pt>
                <c:pt idx="499">
                  <c:v>1.0877494390713867</c:v>
                </c:pt>
                <c:pt idx="500">
                  <c:v>1.0707360182911068</c:v>
                </c:pt>
                <c:pt idx="501">
                  <c:v>1.0755209120479092</c:v>
                </c:pt>
                <c:pt idx="502">
                  <c:v>1.0655392128829437</c:v>
                </c:pt>
                <c:pt idx="503">
                  <c:v>1.0653373765287848</c:v>
                </c:pt>
                <c:pt idx="504">
                  <c:v>1.0744227559183415</c:v>
                </c:pt>
                <c:pt idx="505">
                  <c:v>1.0769554177309322</c:v>
                </c:pt>
                <c:pt idx="506">
                  <c:v>0.96298550168237118</c:v>
                </c:pt>
                <c:pt idx="507">
                  <c:v>0.96092548434265934</c:v>
                </c:pt>
                <c:pt idx="508">
                  <c:v>0.95800455325169409</c:v>
                </c:pt>
                <c:pt idx="509">
                  <c:v>0.94159313076725448</c:v>
                </c:pt>
                <c:pt idx="510">
                  <c:v>0.94671534673726698</c:v>
                </c:pt>
                <c:pt idx="511">
                  <c:v>0.93783088249443891</c:v>
                </c:pt>
                <c:pt idx="512">
                  <c:v>0.93358652573650436</c:v>
                </c:pt>
                <c:pt idx="513">
                  <c:v>0.93694178620733337</c:v>
                </c:pt>
                <c:pt idx="514">
                  <c:v>0.92197024601456268</c:v>
                </c:pt>
                <c:pt idx="515">
                  <c:v>0.92130746292709598</c:v>
                </c:pt>
                <c:pt idx="516">
                  <c:v>0.90206066408929098</c:v>
                </c:pt>
                <c:pt idx="517">
                  <c:v>0.9078121570428056</c:v>
                </c:pt>
                <c:pt idx="518">
                  <c:v>0.90578174413568213</c:v>
                </c:pt>
                <c:pt idx="519">
                  <c:v>0.81678205997226816</c:v>
                </c:pt>
                <c:pt idx="520">
                  <c:v>0.77686489913969703</c:v>
                </c:pt>
                <c:pt idx="521">
                  <c:v>0.70583674327443868</c:v>
                </c:pt>
                <c:pt idx="522">
                  <c:v>0.71814262756189529</c:v>
                </c:pt>
                <c:pt idx="523">
                  <c:v>0.66263367688430796</c:v>
                </c:pt>
                <c:pt idx="524">
                  <c:v>0.66451392658888853</c:v>
                </c:pt>
                <c:pt idx="525">
                  <c:v>0.66280938965006186</c:v>
                </c:pt>
                <c:pt idx="526">
                  <c:v>0.67033544596777128</c:v>
                </c:pt>
                <c:pt idx="527">
                  <c:v>0.69322333924925417</c:v>
                </c:pt>
                <c:pt idx="528">
                  <c:v>0.6952194465236472</c:v>
                </c:pt>
                <c:pt idx="529">
                  <c:v>0.69287676812034593</c:v>
                </c:pt>
                <c:pt idx="530">
                  <c:v>0.62472425401936627</c:v>
                </c:pt>
                <c:pt idx="531">
                  <c:v>0.6218900956233081</c:v>
                </c:pt>
                <c:pt idx="532">
                  <c:v>0.64617552896133135</c:v>
                </c:pt>
                <c:pt idx="533">
                  <c:v>0.64199950867528521</c:v>
                </c:pt>
                <c:pt idx="534">
                  <c:v>0.63870117800069626</c:v>
                </c:pt>
                <c:pt idx="535">
                  <c:v>0.6414861453059062</c:v>
                </c:pt>
                <c:pt idx="536">
                  <c:v>0.64118501039741038</c:v>
                </c:pt>
                <c:pt idx="537">
                  <c:v>0.64077066976080665</c:v>
                </c:pt>
                <c:pt idx="538">
                  <c:v>0.65000435221861452</c:v>
                </c:pt>
                <c:pt idx="539">
                  <c:v>0.62909699476809822</c:v>
                </c:pt>
                <c:pt idx="540">
                  <c:v>0.63271562907175316</c:v>
                </c:pt>
                <c:pt idx="541">
                  <c:v>0.62782921181651075</c:v>
                </c:pt>
                <c:pt idx="542">
                  <c:v>0.62790100068983146</c:v>
                </c:pt>
                <c:pt idx="543">
                  <c:v>0.61214593329620404</c:v>
                </c:pt>
                <c:pt idx="544">
                  <c:v>0.61168838313884955</c:v>
                </c:pt>
                <c:pt idx="545">
                  <c:v>0.61407666624739732</c:v>
                </c:pt>
                <c:pt idx="546">
                  <c:v>0.67984333125688468</c:v>
                </c:pt>
                <c:pt idx="547">
                  <c:v>0.67322817075988794</c:v>
                </c:pt>
                <c:pt idx="548">
                  <c:v>0.71161917372739203</c:v>
                </c:pt>
                <c:pt idx="549">
                  <c:v>0.71461347130735708</c:v>
                </c:pt>
                <c:pt idx="550">
                  <c:v>0.71325635816838595</c:v>
                </c:pt>
                <c:pt idx="551">
                  <c:v>0.71908431178848076</c:v>
                </c:pt>
                <c:pt idx="552">
                  <c:v>0.71552601139148764</c:v>
                </c:pt>
                <c:pt idx="553">
                  <c:v>0.74201864881296442</c:v>
                </c:pt>
                <c:pt idx="554">
                  <c:v>0.7393961869782828</c:v>
                </c:pt>
                <c:pt idx="555">
                  <c:v>0.7359540125715256</c:v>
                </c:pt>
                <c:pt idx="556">
                  <c:v>0.74431326183092406</c:v>
                </c:pt>
                <c:pt idx="557">
                  <c:v>0.6793781827392773</c:v>
                </c:pt>
                <c:pt idx="558">
                  <c:v>0.69225273291535827</c:v>
                </c:pt>
                <c:pt idx="559">
                  <c:v>0.69925222112965546</c:v>
                </c:pt>
                <c:pt idx="560">
                  <c:v>0.71207412127868008</c:v>
                </c:pt>
                <c:pt idx="561">
                  <c:v>0.71298659157785049</c:v>
                </c:pt>
                <c:pt idx="562">
                  <c:v>0.68572882201797714</c:v>
                </c:pt>
                <c:pt idx="563">
                  <c:v>0.72291989879085017</c:v>
                </c:pt>
                <c:pt idx="564">
                  <c:v>0.72552193259459141</c:v>
                </c:pt>
                <c:pt idx="565">
                  <c:v>0.7289360490590775</c:v>
                </c:pt>
                <c:pt idx="566">
                  <c:v>0.74131719510371608</c:v>
                </c:pt>
                <c:pt idx="567">
                  <c:v>0.73724352395388193</c:v>
                </c:pt>
                <c:pt idx="568">
                  <c:v>0.729486930845332</c:v>
                </c:pt>
                <c:pt idx="569">
                  <c:v>0.77052466182321278</c:v>
                </c:pt>
                <c:pt idx="570">
                  <c:v>0.78669938749392532</c:v>
                </c:pt>
                <c:pt idx="571">
                  <c:v>0.80087116749890341</c:v>
                </c:pt>
                <c:pt idx="572">
                  <c:v>0.8024076358491532</c:v>
                </c:pt>
                <c:pt idx="573">
                  <c:v>0.85476505644985556</c:v>
                </c:pt>
                <c:pt idx="574">
                  <c:v>0.85482967488478812</c:v>
                </c:pt>
                <c:pt idx="575">
                  <c:v>0.89568392600310265</c:v>
                </c:pt>
                <c:pt idx="576">
                  <c:v>0.85648527607050984</c:v>
                </c:pt>
                <c:pt idx="577">
                  <c:v>0.85620890339508571</c:v>
                </c:pt>
                <c:pt idx="578">
                  <c:v>0.82600376976455347</c:v>
                </c:pt>
                <c:pt idx="579">
                  <c:v>0.78433434885441156</c:v>
                </c:pt>
                <c:pt idx="580">
                  <c:v>0.77784653639296863</c:v>
                </c:pt>
                <c:pt idx="581">
                  <c:v>0.77576120701655926</c:v>
                </c:pt>
                <c:pt idx="582">
                  <c:v>0.76189939545580998</c:v>
                </c:pt>
                <c:pt idx="583">
                  <c:v>0.73930552294383423</c:v>
                </c:pt>
                <c:pt idx="584">
                  <c:v>0.73670072341997972</c:v>
                </c:pt>
                <c:pt idx="585">
                  <c:v>0.73726453126783242</c:v>
                </c:pt>
                <c:pt idx="586">
                  <c:v>0.70810167803639923</c:v>
                </c:pt>
                <c:pt idx="587">
                  <c:v>0.70619553598277807</c:v>
                </c:pt>
                <c:pt idx="588">
                  <c:v>0.71453219294778925</c:v>
                </c:pt>
                <c:pt idx="589">
                  <c:v>0.71531067629297462</c:v>
                </c:pt>
                <c:pt idx="590">
                  <c:v>0.70289770358977111</c:v>
                </c:pt>
                <c:pt idx="591">
                  <c:v>0.70286070585137017</c:v>
                </c:pt>
                <c:pt idx="592">
                  <c:v>0.71000060343890792</c:v>
                </c:pt>
                <c:pt idx="593">
                  <c:v>0.67896246701538465</c:v>
                </c:pt>
                <c:pt idx="594">
                  <c:v>0.67686580923039419</c:v>
                </c:pt>
                <c:pt idx="595">
                  <c:v>0.67360865610369303</c:v>
                </c:pt>
                <c:pt idx="596">
                  <c:v>0.69148911158158211</c:v>
                </c:pt>
                <c:pt idx="597">
                  <c:v>0.699879191250945</c:v>
                </c:pt>
                <c:pt idx="598">
                  <c:v>0.71788046425252017</c:v>
                </c:pt>
                <c:pt idx="599">
                  <c:v>0.68495975023538436</c:v>
                </c:pt>
                <c:pt idx="600">
                  <c:v>0.67477467798539659</c:v>
                </c:pt>
                <c:pt idx="601">
                  <c:v>0.65116762808789141</c:v>
                </c:pt>
                <c:pt idx="602">
                  <c:v>0.6786591717668109</c:v>
                </c:pt>
                <c:pt idx="603">
                  <c:v>0.63418272793150154</c:v>
                </c:pt>
                <c:pt idx="604">
                  <c:v>0.64464947595319821</c:v>
                </c:pt>
                <c:pt idx="605">
                  <c:v>0.59201754447587063</c:v>
                </c:pt>
                <c:pt idx="606">
                  <c:v>0.59296681081860514</c:v>
                </c:pt>
                <c:pt idx="607">
                  <c:v>0.59169573520119778</c:v>
                </c:pt>
                <c:pt idx="608">
                  <c:v>0.59810987072783073</c:v>
                </c:pt>
                <c:pt idx="609">
                  <c:v>0.59872182581481537</c:v>
                </c:pt>
                <c:pt idx="610">
                  <c:v>0.5996997742096376</c:v>
                </c:pt>
                <c:pt idx="611">
                  <c:v>0.59503251770879917</c:v>
                </c:pt>
                <c:pt idx="612">
                  <c:v>0.7924250848522183</c:v>
                </c:pt>
                <c:pt idx="613">
                  <c:v>0.79083721506604787</c:v>
                </c:pt>
                <c:pt idx="614">
                  <c:v>0.82814765798970513</c:v>
                </c:pt>
                <c:pt idx="615">
                  <c:v>0.8259383656261241</c:v>
                </c:pt>
                <c:pt idx="616">
                  <c:v>0.82923436474003542</c:v>
                </c:pt>
                <c:pt idx="617">
                  <c:v>0.83209430707662424</c:v>
                </c:pt>
                <c:pt idx="618">
                  <c:v>0.81690359834585125</c:v>
                </c:pt>
                <c:pt idx="619">
                  <c:v>0.83912252952202948</c:v>
                </c:pt>
                <c:pt idx="620">
                  <c:v>0.83722600771382882</c:v>
                </c:pt>
                <c:pt idx="621">
                  <c:v>0.83865761866869803</c:v>
                </c:pt>
                <c:pt idx="622">
                  <c:v>0.84374526371326719</c:v>
                </c:pt>
                <c:pt idx="623">
                  <c:v>0.85611632091545975</c:v>
                </c:pt>
                <c:pt idx="624">
                  <c:v>0.86192058384604875</c:v>
                </c:pt>
                <c:pt idx="625">
                  <c:v>0.85971171694317738</c:v>
                </c:pt>
                <c:pt idx="626">
                  <c:v>0.93140895735186924</c:v>
                </c:pt>
                <c:pt idx="627">
                  <c:v>0.92567546220306207</c:v>
                </c:pt>
                <c:pt idx="628">
                  <c:v>0.89820021948914119</c:v>
                </c:pt>
                <c:pt idx="629">
                  <c:v>0.89657333061202704</c:v>
                </c:pt>
                <c:pt idx="630">
                  <c:v>0.89377280567040229</c:v>
                </c:pt>
                <c:pt idx="631">
                  <c:v>0.89868649670446354</c:v>
                </c:pt>
                <c:pt idx="632">
                  <c:v>0.90022523041903246</c:v>
                </c:pt>
                <c:pt idx="633">
                  <c:v>0.90212233861324631</c:v>
                </c:pt>
                <c:pt idx="634">
                  <c:v>0.89435437902735582</c:v>
                </c:pt>
                <c:pt idx="635">
                  <c:v>0.89106114637910749</c:v>
                </c:pt>
                <c:pt idx="636">
                  <c:v>0.89356310443785236</c:v>
                </c:pt>
                <c:pt idx="637">
                  <c:v>0.9409931940328381</c:v>
                </c:pt>
                <c:pt idx="638">
                  <c:v>0.93128192982933355</c:v>
                </c:pt>
                <c:pt idx="639">
                  <c:v>0.97248553856882125</c:v>
                </c:pt>
                <c:pt idx="640">
                  <c:v>0.97628097018884508</c:v>
                </c:pt>
                <c:pt idx="641">
                  <c:v>0.97138681420980222</c:v>
                </c:pt>
                <c:pt idx="642">
                  <c:v>0.81016950943538413</c:v>
                </c:pt>
                <c:pt idx="643">
                  <c:v>0.78270980032161264</c:v>
                </c:pt>
                <c:pt idx="644">
                  <c:v>0.76617395130465293</c:v>
                </c:pt>
                <c:pt idx="645">
                  <c:v>0.75655927556660052</c:v>
                </c:pt>
                <c:pt idx="646">
                  <c:v>0.75640476118632305</c:v>
                </c:pt>
                <c:pt idx="647">
                  <c:v>0.78505891723688814</c:v>
                </c:pt>
                <c:pt idx="648">
                  <c:v>0.78097908281706652</c:v>
                </c:pt>
                <c:pt idx="649">
                  <c:v>0.79369313281854026</c:v>
                </c:pt>
                <c:pt idx="650">
                  <c:v>0.87471041250967663</c:v>
                </c:pt>
                <c:pt idx="651">
                  <c:v>0.87608459153966356</c:v>
                </c:pt>
                <c:pt idx="652">
                  <c:v>0.87123769965143338</c:v>
                </c:pt>
                <c:pt idx="653">
                  <c:v>0.87443401074381666</c:v>
                </c:pt>
                <c:pt idx="654">
                  <c:v>0.90801846380022611</c:v>
                </c:pt>
                <c:pt idx="655">
                  <c:v>0.91039618177183779</c:v>
                </c:pt>
                <c:pt idx="656">
                  <c:v>0.83381455849878094</c:v>
                </c:pt>
                <c:pt idx="657">
                  <c:v>0.83403212410641892</c:v>
                </c:pt>
                <c:pt idx="658">
                  <c:v>0.84134783687224213</c:v>
                </c:pt>
                <c:pt idx="659">
                  <c:v>0.8627046253840116</c:v>
                </c:pt>
                <c:pt idx="660">
                  <c:v>0.87444842879384654</c:v>
                </c:pt>
                <c:pt idx="661">
                  <c:v>0.86164237071342964</c:v>
                </c:pt>
                <c:pt idx="662">
                  <c:v>0.84834451486338602</c:v>
                </c:pt>
                <c:pt idx="663">
                  <c:v>0.8355455142411764</c:v>
                </c:pt>
                <c:pt idx="664">
                  <c:v>0.84348921551319878</c:v>
                </c:pt>
                <c:pt idx="665">
                  <c:v>0.844649328791513</c:v>
                </c:pt>
                <c:pt idx="666">
                  <c:v>0.86728872761083298</c:v>
                </c:pt>
                <c:pt idx="667">
                  <c:v>0.81754372811258813</c:v>
                </c:pt>
                <c:pt idx="668">
                  <c:v>0.83397605657616547</c:v>
                </c:pt>
                <c:pt idx="669">
                  <c:v>0.78238390875991981</c:v>
                </c:pt>
                <c:pt idx="670">
                  <c:v>0.78016373154558627</c:v>
                </c:pt>
                <c:pt idx="671">
                  <c:v>0.78060818896089501</c:v>
                </c:pt>
                <c:pt idx="672">
                  <c:v>0.76196375236604452</c:v>
                </c:pt>
                <c:pt idx="673">
                  <c:v>0.75817359386065397</c:v>
                </c:pt>
                <c:pt idx="674">
                  <c:v>0.75816082034399546</c:v>
                </c:pt>
                <c:pt idx="675">
                  <c:v>0.75349520712211859</c:v>
                </c:pt>
                <c:pt idx="676">
                  <c:v>0.75365864271316829</c:v>
                </c:pt>
                <c:pt idx="677">
                  <c:v>0.74073447046890917</c:v>
                </c:pt>
                <c:pt idx="678">
                  <c:v>0.74123178025724457</c:v>
                </c:pt>
                <c:pt idx="679">
                  <c:v>0.70413644498827477</c:v>
                </c:pt>
                <c:pt idx="680">
                  <c:v>0.60833972938289294</c:v>
                </c:pt>
                <c:pt idx="681">
                  <c:v>0.61902505962549381</c:v>
                </c:pt>
                <c:pt idx="682">
                  <c:v>0.63848203497421119</c:v>
                </c:pt>
                <c:pt idx="683">
                  <c:v>0.61793785775735732</c:v>
                </c:pt>
                <c:pt idx="684">
                  <c:v>0.53568062644195769</c:v>
                </c:pt>
                <c:pt idx="685">
                  <c:v>0.53602717831661684</c:v>
                </c:pt>
                <c:pt idx="686">
                  <c:v>0.52449285235344478</c:v>
                </c:pt>
                <c:pt idx="687">
                  <c:v>0.58888982929338118</c:v>
                </c:pt>
                <c:pt idx="688">
                  <c:v>0.58444400630721471</c:v>
                </c:pt>
                <c:pt idx="689">
                  <c:v>0.55954762110272516</c:v>
                </c:pt>
                <c:pt idx="690">
                  <c:v>0.53110012306246257</c:v>
                </c:pt>
                <c:pt idx="691">
                  <c:v>0.52916881493579127</c:v>
                </c:pt>
                <c:pt idx="692">
                  <c:v>0.60182442588749752</c:v>
                </c:pt>
                <c:pt idx="693">
                  <c:v>0.59515540888373308</c:v>
                </c:pt>
                <c:pt idx="694">
                  <c:v>0.59540336548751227</c:v>
                </c:pt>
                <c:pt idx="695">
                  <c:v>0.60975711900389995</c:v>
                </c:pt>
                <c:pt idx="696">
                  <c:v>0.5807721515461175</c:v>
                </c:pt>
                <c:pt idx="697">
                  <c:v>0.57928998781568442</c:v>
                </c:pt>
                <c:pt idx="698">
                  <c:v>0.56490693019190164</c:v>
                </c:pt>
                <c:pt idx="699">
                  <c:v>0.56949047677530407</c:v>
                </c:pt>
                <c:pt idx="700">
                  <c:v>0.56032832093168561</c:v>
                </c:pt>
                <c:pt idx="701">
                  <c:v>0.56038371898154127</c:v>
                </c:pt>
                <c:pt idx="702">
                  <c:v>0.56430648053152099</c:v>
                </c:pt>
                <c:pt idx="703">
                  <c:v>0.56061360998855181</c:v>
                </c:pt>
                <c:pt idx="704">
                  <c:v>0.55342369101982436</c:v>
                </c:pt>
                <c:pt idx="705">
                  <c:v>0.55352127870513712</c:v>
                </c:pt>
                <c:pt idx="706">
                  <c:v>0.56230140821918917</c:v>
                </c:pt>
                <c:pt idx="707">
                  <c:v>0.58293527916349364</c:v>
                </c:pt>
                <c:pt idx="708">
                  <c:v>0.59113602395202947</c:v>
                </c:pt>
                <c:pt idx="709">
                  <c:v>0.58971991357127318</c:v>
                </c:pt>
                <c:pt idx="710">
                  <c:v>0.60389752616399595</c:v>
                </c:pt>
                <c:pt idx="711">
                  <c:v>0.60376811179441781</c:v>
                </c:pt>
                <c:pt idx="712">
                  <c:v>0.58850631859668934</c:v>
                </c:pt>
                <c:pt idx="713">
                  <c:v>0.59125927170733639</c:v>
                </c:pt>
                <c:pt idx="714">
                  <c:v>0.5859681354773808</c:v>
                </c:pt>
                <c:pt idx="715">
                  <c:v>0.62529171547684859</c:v>
                </c:pt>
                <c:pt idx="716">
                  <c:v>0.65538717034791283</c:v>
                </c:pt>
                <c:pt idx="717">
                  <c:v>0.61313746945789105</c:v>
                </c:pt>
                <c:pt idx="718">
                  <c:v>0.60914902150258354</c:v>
                </c:pt>
                <c:pt idx="719">
                  <c:v>0.62411894509987065</c:v>
                </c:pt>
                <c:pt idx="720">
                  <c:v>0.71649261440168299</c:v>
                </c:pt>
                <c:pt idx="721">
                  <c:v>0.7417387870019263</c:v>
                </c:pt>
                <c:pt idx="722">
                  <c:v>0.81057758253767964</c:v>
                </c:pt>
                <c:pt idx="723">
                  <c:v>0.81702978062687703</c:v>
                </c:pt>
                <c:pt idx="724">
                  <c:v>0.815668657907616</c:v>
                </c:pt>
                <c:pt idx="725">
                  <c:v>0.82208738442662377</c:v>
                </c:pt>
                <c:pt idx="726">
                  <c:v>0.84201909284390986</c:v>
                </c:pt>
                <c:pt idx="727">
                  <c:v>0.85502909866070143</c:v>
                </c:pt>
                <c:pt idx="728">
                  <c:v>0.86963405115894532</c:v>
                </c:pt>
                <c:pt idx="729">
                  <c:v>0.89885670481638325</c:v>
                </c:pt>
                <c:pt idx="730">
                  <c:v>0.92330225813762978</c:v>
                </c:pt>
                <c:pt idx="731">
                  <c:v>0.92437435170651061</c:v>
                </c:pt>
                <c:pt idx="732">
                  <c:v>0.92580482358987026</c:v>
                </c:pt>
                <c:pt idx="733">
                  <c:v>0.94067819858547208</c:v>
                </c:pt>
                <c:pt idx="734">
                  <c:v>0.94396679482632906</c:v>
                </c:pt>
                <c:pt idx="735">
                  <c:v>0.94538410245554216</c:v>
                </c:pt>
                <c:pt idx="736">
                  <c:v>0.93308698908258147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USDCETH_Charts!$AN$1</c:f>
              <c:strCache>
                <c:ptCount val="1"/>
                <c:pt idx="0">
                  <c:v>deribit_Avg30D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USDCETH_Charts!$A$2:$A$806</c:f>
              <c:numCache>
                <c:formatCode>m/d/yyyy</c:formatCode>
                <c:ptCount val="805"/>
                <c:pt idx="0">
                  <c:v>43970.833333333336</c:v>
                </c:pt>
                <c:pt idx="1">
                  <c:v>43971.833333333336</c:v>
                </c:pt>
                <c:pt idx="2">
                  <c:v>43972.833333333336</c:v>
                </c:pt>
                <c:pt idx="3">
                  <c:v>43973.833333333336</c:v>
                </c:pt>
                <c:pt idx="4">
                  <c:v>43974.833333333336</c:v>
                </c:pt>
                <c:pt idx="5">
                  <c:v>43975.833333333336</c:v>
                </c:pt>
                <c:pt idx="6">
                  <c:v>43976.833333333336</c:v>
                </c:pt>
                <c:pt idx="7">
                  <c:v>43977.833333333336</c:v>
                </c:pt>
                <c:pt idx="8">
                  <c:v>43978.833333333336</c:v>
                </c:pt>
                <c:pt idx="9">
                  <c:v>43979.833333333336</c:v>
                </c:pt>
                <c:pt idx="10">
                  <c:v>43980.833333333336</c:v>
                </c:pt>
                <c:pt idx="11">
                  <c:v>43981.833333333336</c:v>
                </c:pt>
                <c:pt idx="12">
                  <c:v>43982.833333333336</c:v>
                </c:pt>
                <c:pt idx="13">
                  <c:v>43983.833333333336</c:v>
                </c:pt>
                <c:pt idx="14">
                  <c:v>43984.833333333336</c:v>
                </c:pt>
                <c:pt idx="15">
                  <c:v>43985.833333333336</c:v>
                </c:pt>
                <c:pt idx="16">
                  <c:v>43986.833333333336</c:v>
                </c:pt>
                <c:pt idx="17">
                  <c:v>43987.833333333336</c:v>
                </c:pt>
                <c:pt idx="18">
                  <c:v>43988.833333333336</c:v>
                </c:pt>
                <c:pt idx="19">
                  <c:v>43989.833333333336</c:v>
                </c:pt>
                <c:pt idx="20">
                  <c:v>43990.833333333336</c:v>
                </c:pt>
                <c:pt idx="21">
                  <c:v>43991.833333333336</c:v>
                </c:pt>
                <c:pt idx="22">
                  <c:v>43992.833333333336</c:v>
                </c:pt>
                <c:pt idx="23">
                  <c:v>43993.833333333336</c:v>
                </c:pt>
                <c:pt idx="24">
                  <c:v>43994.833333333336</c:v>
                </c:pt>
                <c:pt idx="25">
                  <c:v>43995.833333333336</c:v>
                </c:pt>
                <c:pt idx="26">
                  <c:v>43996.833333333336</c:v>
                </c:pt>
                <c:pt idx="27">
                  <c:v>43997.833333333336</c:v>
                </c:pt>
                <c:pt idx="28">
                  <c:v>43998.833333333336</c:v>
                </c:pt>
                <c:pt idx="29">
                  <c:v>43999.833333333336</c:v>
                </c:pt>
                <c:pt idx="30">
                  <c:v>44000.833333333336</c:v>
                </c:pt>
                <c:pt idx="31">
                  <c:v>44001.833333333336</c:v>
                </c:pt>
                <c:pt idx="32">
                  <c:v>44002.833333333336</c:v>
                </c:pt>
                <c:pt idx="33">
                  <c:v>44003.833333333336</c:v>
                </c:pt>
                <c:pt idx="34">
                  <c:v>44004.833333333336</c:v>
                </c:pt>
                <c:pt idx="35">
                  <c:v>44005.833333333336</c:v>
                </c:pt>
                <c:pt idx="36">
                  <c:v>44006.833333333336</c:v>
                </c:pt>
                <c:pt idx="37">
                  <c:v>44007.833333333336</c:v>
                </c:pt>
                <c:pt idx="38">
                  <c:v>44008.833333333336</c:v>
                </c:pt>
                <c:pt idx="39">
                  <c:v>44009.833333333336</c:v>
                </c:pt>
                <c:pt idx="40">
                  <c:v>44010.833333333336</c:v>
                </c:pt>
                <c:pt idx="41">
                  <c:v>44011.833333333336</c:v>
                </c:pt>
                <c:pt idx="42">
                  <c:v>44012.833333333336</c:v>
                </c:pt>
                <c:pt idx="43">
                  <c:v>44013.833333333336</c:v>
                </c:pt>
                <c:pt idx="44">
                  <c:v>44014.833333333336</c:v>
                </c:pt>
                <c:pt idx="45">
                  <c:v>44015.833333333336</c:v>
                </c:pt>
                <c:pt idx="46">
                  <c:v>44016.833333333336</c:v>
                </c:pt>
                <c:pt idx="47">
                  <c:v>44017.833333333336</c:v>
                </c:pt>
                <c:pt idx="48">
                  <c:v>44018.833333333336</c:v>
                </c:pt>
                <c:pt idx="49">
                  <c:v>44019.833333333336</c:v>
                </c:pt>
                <c:pt idx="50">
                  <c:v>44020.833333333336</c:v>
                </c:pt>
                <c:pt idx="51">
                  <c:v>44021.833333333336</c:v>
                </c:pt>
                <c:pt idx="52">
                  <c:v>44022.833333333336</c:v>
                </c:pt>
                <c:pt idx="53">
                  <c:v>44023.833333333336</c:v>
                </c:pt>
                <c:pt idx="54">
                  <c:v>44024.833333333336</c:v>
                </c:pt>
                <c:pt idx="55">
                  <c:v>44025.833333333336</c:v>
                </c:pt>
                <c:pt idx="56">
                  <c:v>44026.833333333336</c:v>
                </c:pt>
                <c:pt idx="57">
                  <c:v>44027.833333333336</c:v>
                </c:pt>
                <c:pt idx="58">
                  <c:v>44028.833333333336</c:v>
                </c:pt>
                <c:pt idx="59">
                  <c:v>44029.833333333336</c:v>
                </c:pt>
                <c:pt idx="60">
                  <c:v>44030.833333333336</c:v>
                </c:pt>
                <c:pt idx="61">
                  <c:v>44031.833333333336</c:v>
                </c:pt>
                <c:pt idx="62">
                  <c:v>44032.833333333336</c:v>
                </c:pt>
                <c:pt idx="63">
                  <c:v>44033.833333333336</c:v>
                </c:pt>
                <c:pt idx="64">
                  <c:v>44034.833333333336</c:v>
                </c:pt>
                <c:pt idx="65">
                  <c:v>44035.833333333336</c:v>
                </c:pt>
                <c:pt idx="66">
                  <c:v>44036.833333333336</c:v>
                </c:pt>
                <c:pt idx="67">
                  <c:v>44037.833333333336</c:v>
                </c:pt>
                <c:pt idx="68">
                  <c:v>44038.833333333336</c:v>
                </c:pt>
                <c:pt idx="69">
                  <c:v>44039.833333333336</c:v>
                </c:pt>
                <c:pt idx="70">
                  <c:v>44040.833333333336</c:v>
                </c:pt>
                <c:pt idx="71">
                  <c:v>44041.833333333336</c:v>
                </c:pt>
                <c:pt idx="72">
                  <c:v>44042.833333333336</c:v>
                </c:pt>
                <c:pt idx="73">
                  <c:v>44043.833333333336</c:v>
                </c:pt>
                <c:pt idx="74">
                  <c:v>44044.833333333336</c:v>
                </c:pt>
                <c:pt idx="75">
                  <c:v>44045.833333333336</c:v>
                </c:pt>
                <c:pt idx="76">
                  <c:v>44046.833333333336</c:v>
                </c:pt>
                <c:pt idx="77">
                  <c:v>44047.833333333336</c:v>
                </c:pt>
                <c:pt idx="78">
                  <c:v>44048.833333333336</c:v>
                </c:pt>
                <c:pt idx="79">
                  <c:v>44049.833333333336</c:v>
                </c:pt>
                <c:pt idx="80">
                  <c:v>44050.833333333336</c:v>
                </c:pt>
                <c:pt idx="81">
                  <c:v>44051.833333333336</c:v>
                </c:pt>
                <c:pt idx="82">
                  <c:v>44052.833333333336</c:v>
                </c:pt>
                <c:pt idx="83">
                  <c:v>44053.833333333336</c:v>
                </c:pt>
                <c:pt idx="84">
                  <c:v>44054.833333333336</c:v>
                </c:pt>
                <c:pt idx="85">
                  <c:v>44055.833333333336</c:v>
                </c:pt>
                <c:pt idx="86">
                  <c:v>44056.833333333336</c:v>
                </c:pt>
                <c:pt idx="87">
                  <c:v>44057.833333333336</c:v>
                </c:pt>
                <c:pt idx="88">
                  <c:v>44058.833333333336</c:v>
                </c:pt>
                <c:pt idx="89">
                  <c:v>44059.833333333336</c:v>
                </c:pt>
                <c:pt idx="90">
                  <c:v>44060.833333333336</c:v>
                </c:pt>
                <c:pt idx="91">
                  <c:v>44061.833333333336</c:v>
                </c:pt>
                <c:pt idx="92">
                  <c:v>44062.833333333336</c:v>
                </c:pt>
                <c:pt idx="93">
                  <c:v>44063.833333333336</c:v>
                </c:pt>
                <c:pt idx="94">
                  <c:v>44064.833333333336</c:v>
                </c:pt>
                <c:pt idx="95">
                  <c:v>44065.833333333336</c:v>
                </c:pt>
                <c:pt idx="96">
                  <c:v>44066.833333333336</c:v>
                </c:pt>
                <c:pt idx="97">
                  <c:v>44067.833333333336</c:v>
                </c:pt>
                <c:pt idx="98">
                  <c:v>44068.833333333336</c:v>
                </c:pt>
                <c:pt idx="99">
                  <c:v>44069.833333333336</c:v>
                </c:pt>
                <c:pt idx="100">
                  <c:v>44070.833333333336</c:v>
                </c:pt>
                <c:pt idx="101">
                  <c:v>44071.833333333336</c:v>
                </c:pt>
                <c:pt idx="102">
                  <c:v>44072.833333333336</c:v>
                </c:pt>
                <c:pt idx="103">
                  <c:v>44073.833333333336</c:v>
                </c:pt>
                <c:pt idx="104">
                  <c:v>44074.833333333336</c:v>
                </c:pt>
                <c:pt idx="105">
                  <c:v>44075.833333333336</c:v>
                </c:pt>
                <c:pt idx="106">
                  <c:v>44076.833333333336</c:v>
                </c:pt>
                <c:pt idx="107">
                  <c:v>44077.833333333336</c:v>
                </c:pt>
                <c:pt idx="108">
                  <c:v>44078.833333333336</c:v>
                </c:pt>
                <c:pt idx="109">
                  <c:v>44079.833333333336</c:v>
                </c:pt>
                <c:pt idx="110">
                  <c:v>44080.833333333336</c:v>
                </c:pt>
                <c:pt idx="111">
                  <c:v>44081.833333333336</c:v>
                </c:pt>
                <c:pt idx="112">
                  <c:v>44082.833333333336</c:v>
                </c:pt>
                <c:pt idx="113">
                  <c:v>44083.833333333336</c:v>
                </c:pt>
                <c:pt idx="114">
                  <c:v>44084.833333333336</c:v>
                </c:pt>
                <c:pt idx="115">
                  <c:v>44085.833333333336</c:v>
                </c:pt>
                <c:pt idx="116">
                  <c:v>44086.833333333336</c:v>
                </c:pt>
                <c:pt idx="117">
                  <c:v>44087.833333333336</c:v>
                </c:pt>
                <c:pt idx="118">
                  <c:v>44088.833333333336</c:v>
                </c:pt>
                <c:pt idx="119">
                  <c:v>44089.833333333336</c:v>
                </c:pt>
                <c:pt idx="120">
                  <c:v>44090.833333333336</c:v>
                </c:pt>
                <c:pt idx="121">
                  <c:v>44091.833333333336</c:v>
                </c:pt>
                <c:pt idx="122">
                  <c:v>44092.833333333336</c:v>
                </c:pt>
                <c:pt idx="123">
                  <c:v>44093.833333333336</c:v>
                </c:pt>
                <c:pt idx="124">
                  <c:v>44094.833333333336</c:v>
                </c:pt>
                <c:pt idx="125">
                  <c:v>44095.833333333336</c:v>
                </c:pt>
                <c:pt idx="126">
                  <c:v>44096.833333333336</c:v>
                </c:pt>
                <c:pt idx="127">
                  <c:v>44097.833333333336</c:v>
                </c:pt>
                <c:pt idx="128">
                  <c:v>44098.833333333336</c:v>
                </c:pt>
                <c:pt idx="129">
                  <c:v>44099.833333333336</c:v>
                </c:pt>
                <c:pt idx="130">
                  <c:v>44100.833333333336</c:v>
                </c:pt>
                <c:pt idx="131">
                  <c:v>44101.833333333336</c:v>
                </c:pt>
                <c:pt idx="132">
                  <c:v>44102.833333333336</c:v>
                </c:pt>
                <c:pt idx="133">
                  <c:v>44103.833333333336</c:v>
                </c:pt>
                <c:pt idx="134">
                  <c:v>44104.833333333336</c:v>
                </c:pt>
                <c:pt idx="135">
                  <c:v>44105.833333333336</c:v>
                </c:pt>
                <c:pt idx="136">
                  <c:v>44106.833333333336</c:v>
                </c:pt>
                <c:pt idx="137">
                  <c:v>44107.833333333336</c:v>
                </c:pt>
                <c:pt idx="138">
                  <c:v>44108.833333333336</c:v>
                </c:pt>
                <c:pt idx="139">
                  <c:v>44109.833333333336</c:v>
                </c:pt>
                <c:pt idx="140">
                  <c:v>44110.833333333336</c:v>
                </c:pt>
                <c:pt idx="141">
                  <c:v>44111.833333333336</c:v>
                </c:pt>
                <c:pt idx="142">
                  <c:v>44112.833333333336</c:v>
                </c:pt>
                <c:pt idx="143">
                  <c:v>44113.833333333336</c:v>
                </c:pt>
                <c:pt idx="144">
                  <c:v>44114.833333333336</c:v>
                </c:pt>
                <c:pt idx="145">
                  <c:v>44115.833333333336</c:v>
                </c:pt>
                <c:pt idx="146">
                  <c:v>44116.833333333336</c:v>
                </c:pt>
                <c:pt idx="147">
                  <c:v>44117.833333333336</c:v>
                </c:pt>
                <c:pt idx="148">
                  <c:v>44118.833333333336</c:v>
                </c:pt>
                <c:pt idx="149">
                  <c:v>44119.833333333336</c:v>
                </c:pt>
                <c:pt idx="150">
                  <c:v>44120.833333333336</c:v>
                </c:pt>
                <c:pt idx="151">
                  <c:v>44121.833333333336</c:v>
                </c:pt>
                <c:pt idx="152">
                  <c:v>44122.833333333336</c:v>
                </c:pt>
                <c:pt idx="153">
                  <c:v>44123.833333333336</c:v>
                </c:pt>
                <c:pt idx="154">
                  <c:v>44124.833333333336</c:v>
                </c:pt>
                <c:pt idx="155">
                  <c:v>44125.833333333336</c:v>
                </c:pt>
                <c:pt idx="156">
                  <c:v>44126.833333333336</c:v>
                </c:pt>
                <c:pt idx="157">
                  <c:v>44127.833333333336</c:v>
                </c:pt>
                <c:pt idx="158">
                  <c:v>44128.833333333336</c:v>
                </c:pt>
                <c:pt idx="159">
                  <c:v>44129.833333333336</c:v>
                </c:pt>
                <c:pt idx="160">
                  <c:v>44130.833333333336</c:v>
                </c:pt>
                <c:pt idx="161">
                  <c:v>44131.833333333336</c:v>
                </c:pt>
                <c:pt idx="162">
                  <c:v>44132.833333333336</c:v>
                </c:pt>
                <c:pt idx="163">
                  <c:v>44133.833333333336</c:v>
                </c:pt>
                <c:pt idx="164">
                  <c:v>44134.833333333336</c:v>
                </c:pt>
                <c:pt idx="165">
                  <c:v>44135.833333333336</c:v>
                </c:pt>
                <c:pt idx="166">
                  <c:v>44136.791666666664</c:v>
                </c:pt>
                <c:pt idx="167">
                  <c:v>44137.791666666664</c:v>
                </c:pt>
                <c:pt idx="168">
                  <c:v>44138.791666666664</c:v>
                </c:pt>
                <c:pt idx="169">
                  <c:v>44139.791666666664</c:v>
                </c:pt>
                <c:pt idx="170">
                  <c:v>44140.791666666664</c:v>
                </c:pt>
                <c:pt idx="171">
                  <c:v>44141.791666666664</c:v>
                </c:pt>
                <c:pt idx="172">
                  <c:v>44142.791666666664</c:v>
                </c:pt>
                <c:pt idx="173">
                  <c:v>44143.791666666664</c:v>
                </c:pt>
                <c:pt idx="174">
                  <c:v>44144.791666666664</c:v>
                </c:pt>
                <c:pt idx="175">
                  <c:v>44145.791666666664</c:v>
                </c:pt>
                <c:pt idx="176">
                  <c:v>44146.791666666664</c:v>
                </c:pt>
                <c:pt idx="177">
                  <c:v>44147.791666666664</c:v>
                </c:pt>
                <c:pt idx="178">
                  <c:v>44148.791666666664</c:v>
                </c:pt>
                <c:pt idx="179">
                  <c:v>44149.791666666664</c:v>
                </c:pt>
                <c:pt idx="180">
                  <c:v>44150.791666666664</c:v>
                </c:pt>
                <c:pt idx="181">
                  <c:v>44151.791666666664</c:v>
                </c:pt>
                <c:pt idx="182">
                  <c:v>44152.791666666664</c:v>
                </c:pt>
                <c:pt idx="183">
                  <c:v>44153.791666666664</c:v>
                </c:pt>
                <c:pt idx="184">
                  <c:v>44154.791666666664</c:v>
                </c:pt>
                <c:pt idx="185">
                  <c:v>44155.791666666664</c:v>
                </c:pt>
                <c:pt idx="186">
                  <c:v>44156.791666666664</c:v>
                </c:pt>
                <c:pt idx="187">
                  <c:v>44157.791666666664</c:v>
                </c:pt>
                <c:pt idx="188">
                  <c:v>44158.791666666664</c:v>
                </c:pt>
                <c:pt idx="189">
                  <c:v>44159.791666666664</c:v>
                </c:pt>
                <c:pt idx="190">
                  <c:v>44160.791666666664</c:v>
                </c:pt>
                <c:pt idx="191">
                  <c:v>44161.791666666664</c:v>
                </c:pt>
                <c:pt idx="192">
                  <c:v>44162.791666666664</c:v>
                </c:pt>
                <c:pt idx="193">
                  <c:v>44163.791666666664</c:v>
                </c:pt>
                <c:pt idx="194">
                  <c:v>44164.791666666664</c:v>
                </c:pt>
                <c:pt idx="195">
                  <c:v>44165.791666666664</c:v>
                </c:pt>
                <c:pt idx="196">
                  <c:v>44166.791666666664</c:v>
                </c:pt>
                <c:pt idx="197">
                  <c:v>44167.791666666664</c:v>
                </c:pt>
                <c:pt idx="198">
                  <c:v>44168.791666666664</c:v>
                </c:pt>
                <c:pt idx="199">
                  <c:v>44169.791666666664</c:v>
                </c:pt>
                <c:pt idx="200">
                  <c:v>44170.791666666664</c:v>
                </c:pt>
                <c:pt idx="201">
                  <c:v>44171.791666666664</c:v>
                </c:pt>
                <c:pt idx="202">
                  <c:v>44172.791666666664</c:v>
                </c:pt>
                <c:pt idx="203">
                  <c:v>44173.791666666664</c:v>
                </c:pt>
                <c:pt idx="204">
                  <c:v>44174.791666666664</c:v>
                </c:pt>
                <c:pt idx="205">
                  <c:v>44175.791666666664</c:v>
                </c:pt>
                <c:pt idx="206">
                  <c:v>44176.791666666664</c:v>
                </c:pt>
                <c:pt idx="207">
                  <c:v>44177.791666666664</c:v>
                </c:pt>
                <c:pt idx="208">
                  <c:v>44178.791666666664</c:v>
                </c:pt>
                <c:pt idx="209">
                  <c:v>44179.791666666664</c:v>
                </c:pt>
                <c:pt idx="210">
                  <c:v>44180.791666666664</c:v>
                </c:pt>
                <c:pt idx="211">
                  <c:v>44181.791666666664</c:v>
                </c:pt>
                <c:pt idx="212">
                  <c:v>44182.791666666664</c:v>
                </c:pt>
                <c:pt idx="213">
                  <c:v>44183.791666666664</c:v>
                </c:pt>
                <c:pt idx="214">
                  <c:v>44184.791666666664</c:v>
                </c:pt>
                <c:pt idx="215">
                  <c:v>44185.791666666664</c:v>
                </c:pt>
                <c:pt idx="216">
                  <c:v>44186.791666666664</c:v>
                </c:pt>
                <c:pt idx="217">
                  <c:v>44187.791666666664</c:v>
                </c:pt>
                <c:pt idx="218">
                  <c:v>44188.791666666664</c:v>
                </c:pt>
                <c:pt idx="219">
                  <c:v>44189.791666666664</c:v>
                </c:pt>
                <c:pt idx="220">
                  <c:v>44190.791666666664</c:v>
                </c:pt>
                <c:pt idx="221">
                  <c:v>44191.791666666664</c:v>
                </c:pt>
                <c:pt idx="222">
                  <c:v>44192.791666666664</c:v>
                </c:pt>
                <c:pt idx="223">
                  <c:v>44193.791666666664</c:v>
                </c:pt>
                <c:pt idx="224">
                  <c:v>44194.791666666664</c:v>
                </c:pt>
                <c:pt idx="225">
                  <c:v>44195.791666666664</c:v>
                </c:pt>
                <c:pt idx="226">
                  <c:v>44196.791666666664</c:v>
                </c:pt>
                <c:pt idx="227">
                  <c:v>44197.791666666664</c:v>
                </c:pt>
                <c:pt idx="228">
                  <c:v>44198.791666666664</c:v>
                </c:pt>
                <c:pt idx="229">
                  <c:v>44199.791666666664</c:v>
                </c:pt>
                <c:pt idx="230">
                  <c:v>44200.791666666664</c:v>
                </c:pt>
                <c:pt idx="231">
                  <c:v>44201.791666666664</c:v>
                </c:pt>
                <c:pt idx="232">
                  <c:v>44202.791666666664</c:v>
                </c:pt>
                <c:pt idx="233">
                  <c:v>44203.791666666664</c:v>
                </c:pt>
                <c:pt idx="234">
                  <c:v>44204.791666666664</c:v>
                </c:pt>
                <c:pt idx="235">
                  <c:v>44205.791666666664</c:v>
                </c:pt>
                <c:pt idx="236">
                  <c:v>44206.791666666664</c:v>
                </c:pt>
                <c:pt idx="237">
                  <c:v>44207.791666666664</c:v>
                </c:pt>
                <c:pt idx="238">
                  <c:v>44208.791666666664</c:v>
                </c:pt>
                <c:pt idx="239">
                  <c:v>44209.791666666664</c:v>
                </c:pt>
                <c:pt idx="240">
                  <c:v>44210.791666666664</c:v>
                </c:pt>
                <c:pt idx="241">
                  <c:v>44211.791666666664</c:v>
                </c:pt>
                <c:pt idx="242">
                  <c:v>44212.791666666664</c:v>
                </c:pt>
                <c:pt idx="243">
                  <c:v>44213.791666666664</c:v>
                </c:pt>
                <c:pt idx="244">
                  <c:v>44214.791666666664</c:v>
                </c:pt>
                <c:pt idx="245">
                  <c:v>44215.791666666664</c:v>
                </c:pt>
                <c:pt idx="246">
                  <c:v>44216.791666666664</c:v>
                </c:pt>
                <c:pt idx="247">
                  <c:v>44217.791666666664</c:v>
                </c:pt>
                <c:pt idx="248">
                  <c:v>44218.791666666664</c:v>
                </c:pt>
                <c:pt idx="249">
                  <c:v>44219.791666666664</c:v>
                </c:pt>
                <c:pt idx="250">
                  <c:v>44220.791666666664</c:v>
                </c:pt>
                <c:pt idx="251">
                  <c:v>44221.791666666664</c:v>
                </c:pt>
                <c:pt idx="252">
                  <c:v>44222.791666666664</c:v>
                </c:pt>
                <c:pt idx="253">
                  <c:v>44223.791666666664</c:v>
                </c:pt>
                <c:pt idx="254">
                  <c:v>44224.791666666664</c:v>
                </c:pt>
                <c:pt idx="255">
                  <c:v>44225.791666666664</c:v>
                </c:pt>
                <c:pt idx="256">
                  <c:v>44226.791666666664</c:v>
                </c:pt>
                <c:pt idx="257">
                  <c:v>44227.791666666664</c:v>
                </c:pt>
                <c:pt idx="258">
                  <c:v>44228.791666666664</c:v>
                </c:pt>
                <c:pt idx="259">
                  <c:v>44229.791666666664</c:v>
                </c:pt>
                <c:pt idx="260">
                  <c:v>44230.791666666664</c:v>
                </c:pt>
                <c:pt idx="261">
                  <c:v>44231.791666666664</c:v>
                </c:pt>
                <c:pt idx="262">
                  <c:v>44232.791666666664</c:v>
                </c:pt>
                <c:pt idx="263">
                  <c:v>44233.791666666664</c:v>
                </c:pt>
                <c:pt idx="264">
                  <c:v>44234.791666666664</c:v>
                </c:pt>
                <c:pt idx="265">
                  <c:v>44235.791666666664</c:v>
                </c:pt>
                <c:pt idx="266">
                  <c:v>44236.791666666664</c:v>
                </c:pt>
                <c:pt idx="267">
                  <c:v>44237.791666666664</c:v>
                </c:pt>
                <c:pt idx="268">
                  <c:v>44238.791666666664</c:v>
                </c:pt>
                <c:pt idx="269">
                  <c:v>44239.791666666664</c:v>
                </c:pt>
                <c:pt idx="270">
                  <c:v>44240.791666666664</c:v>
                </c:pt>
                <c:pt idx="271">
                  <c:v>44241.791666666664</c:v>
                </c:pt>
                <c:pt idx="272">
                  <c:v>44242.791666666664</c:v>
                </c:pt>
                <c:pt idx="273">
                  <c:v>44243.791666666664</c:v>
                </c:pt>
                <c:pt idx="274">
                  <c:v>44244.791666666664</c:v>
                </c:pt>
                <c:pt idx="275">
                  <c:v>44245.791666666664</c:v>
                </c:pt>
                <c:pt idx="276">
                  <c:v>44246.791666666664</c:v>
                </c:pt>
                <c:pt idx="277">
                  <c:v>44247.791666666664</c:v>
                </c:pt>
                <c:pt idx="278">
                  <c:v>44248.791666666664</c:v>
                </c:pt>
                <c:pt idx="279">
                  <c:v>44249.791666666664</c:v>
                </c:pt>
                <c:pt idx="280">
                  <c:v>44250.791666666664</c:v>
                </c:pt>
                <c:pt idx="281">
                  <c:v>44251.791666666664</c:v>
                </c:pt>
                <c:pt idx="282">
                  <c:v>44252.791666666664</c:v>
                </c:pt>
                <c:pt idx="283">
                  <c:v>44253.791666666664</c:v>
                </c:pt>
                <c:pt idx="284">
                  <c:v>44254.791666666664</c:v>
                </c:pt>
                <c:pt idx="285">
                  <c:v>44255.791666666664</c:v>
                </c:pt>
                <c:pt idx="286">
                  <c:v>44256.791666666664</c:v>
                </c:pt>
                <c:pt idx="287">
                  <c:v>44257.791666666664</c:v>
                </c:pt>
                <c:pt idx="288">
                  <c:v>44258.791666666664</c:v>
                </c:pt>
                <c:pt idx="289">
                  <c:v>44259.791666666664</c:v>
                </c:pt>
                <c:pt idx="290">
                  <c:v>44260.791666666664</c:v>
                </c:pt>
                <c:pt idx="291">
                  <c:v>44261.791666666664</c:v>
                </c:pt>
                <c:pt idx="292">
                  <c:v>44262.791666666664</c:v>
                </c:pt>
                <c:pt idx="293">
                  <c:v>44263.791666666664</c:v>
                </c:pt>
                <c:pt idx="294">
                  <c:v>44264.791666666664</c:v>
                </c:pt>
                <c:pt idx="295">
                  <c:v>44265.791666666664</c:v>
                </c:pt>
                <c:pt idx="296">
                  <c:v>44266.791666666664</c:v>
                </c:pt>
                <c:pt idx="297">
                  <c:v>44267.791666666664</c:v>
                </c:pt>
                <c:pt idx="298">
                  <c:v>44268.791666666664</c:v>
                </c:pt>
                <c:pt idx="299">
                  <c:v>44269.833333333336</c:v>
                </c:pt>
                <c:pt idx="300">
                  <c:v>44270.833333333336</c:v>
                </c:pt>
                <c:pt idx="301">
                  <c:v>44271.833333333336</c:v>
                </c:pt>
                <c:pt idx="302">
                  <c:v>44272.833333333336</c:v>
                </c:pt>
                <c:pt idx="303">
                  <c:v>44273.833333333336</c:v>
                </c:pt>
                <c:pt idx="304">
                  <c:v>44274.833333333336</c:v>
                </c:pt>
                <c:pt idx="305">
                  <c:v>44275.833333333336</c:v>
                </c:pt>
                <c:pt idx="306">
                  <c:v>44276.833333333336</c:v>
                </c:pt>
                <c:pt idx="307">
                  <c:v>44277.833333333336</c:v>
                </c:pt>
                <c:pt idx="308">
                  <c:v>44278.833333333336</c:v>
                </c:pt>
                <c:pt idx="309">
                  <c:v>44279.833333333336</c:v>
                </c:pt>
                <c:pt idx="310">
                  <c:v>44280.833333333336</c:v>
                </c:pt>
                <c:pt idx="311">
                  <c:v>44281.833333333336</c:v>
                </c:pt>
                <c:pt idx="312">
                  <c:v>44282.833333333336</c:v>
                </c:pt>
                <c:pt idx="313">
                  <c:v>44283.833333333336</c:v>
                </c:pt>
                <c:pt idx="314">
                  <c:v>44284.833333333336</c:v>
                </c:pt>
                <c:pt idx="315">
                  <c:v>44285.833333333336</c:v>
                </c:pt>
                <c:pt idx="316">
                  <c:v>44286.833333333336</c:v>
                </c:pt>
                <c:pt idx="317">
                  <c:v>44287.833333333336</c:v>
                </c:pt>
                <c:pt idx="318">
                  <c:v>44288.833333333336</c:v>
                </c:pt>
                <c:pt idx="319">
                  <c:v>44289.833333333336</c:v>
                </c:pt>
                <c:pt idx="320">
                  <c:v>44290.833333333336</c:v>
                </c:pt>
                <c:pt idx="321">
                  <c:v>44291.833333333336</c:v>
                </c:pt>
                <c:pt idx="322">
                  <c:v>44292.833333333336</c:v>
                </c:pt>
                <c:pt idx="323">
                  <c:v>44293.833333333336</c:v>
                </c:pt>
                <c:pt idx="324">
                  <c:v>44294.833333333336</c:v>
                </c:pt>
                <c:pt idx="325">
                  <c:v>44295.833333333336</c:v>
                </c:pt>
                <c:pt idx="326">
                  <c:v>44296.833333333336</c:v>
                </c:pt>
                <c:pt idx="327">
                  <c:v>44297.833333333336</c:v>
                </c:pt>
                <c:pt idx="328">
                  <c:v>44298.833333333336</c:v>
                </c:pt>
                <c:pt idx="329">
                  <c:v>44299.833333333336</c:v>
                </c:pt>
                <c:pt idx="330">
                  <c:v>44300.833333333336</c:v>
                </c:pt>
                <c:pt idx="331">
                  <c:v>44301.833333333336</c:v>
                </c:pt>
                <c:pt idx="332">
                  <c:v>44302.833333333336</c:v>
                </c:pt>
                <c:pt idx="333">
                  <c:v>44303.833333333336</c:v>
                </c:pt>
                <c:pt idx="334">
                  <c:v>44304.833333333336</c:v>
                </c:pt>
                <c:pt idx="335">
                  <c:v>44305.833333333336</c:v>
                </c:pt>
                <c:pt idx="336">
                  <c:v>44306.833333333336</c:v>
                </c:pt>
                <c:pt idx="337">
                  <c:v>44307.833333333336</c:v>
                </c:pt>
                <c:pt idx="338">
                  <c:v>44308.833333333336</c:v>
                </c:pt>
                <c:pt idx="339">
                  <c:v>44309.833333333336</c:v>
                </c:pt>
                <c:pt idx="340">
                  <c:v>44310.833333333336</c:v>
                </c:pt>
                <c:pt idx="341">
                  <c:v>44311.833333333336</c:v>
                </c:pt>
                <c:pt idx="342">
                  <c:v>44312.833333333336</c:v>
                </c:pt>
                <c:pt idx="343">
                  <c:v>44313.833333333336</c:v>
                </c:pt>
                <c:pt idx="344">
                  <c:v>44314.833333333336</c:v>
                </c:pt>
                <c:pt idx="345">
                  <c:v>44315.833333333336</c:v>
                </c:pt>
                <c:pt idx="346">
                  <c:v>44316.833333333336</c:v>
                </c:pt>
                <c:pt idx="347">
                  <c:v>44317.833333333336</c:v>
                </c:pt>
                <c:pt idx="348">
                  <c:v>44318.833333333336</c:v>
                </c:pt>
                <c:pt idx="349">
                  <c:v>44319.833333333336</c:v>
                </c:pt>
                <c:pt idx="350">
                  <c:v>44320.833333333336</c:v>
                </c:pt>
                <c:pt idx="351">
                  <c:v>44321.833333333336</c:v>
                </c:pt>
                <c:pt idx="352">
                  <c:v>44322.833333333336</c:v>
                </c:pt>
                <c:pt idx="353">
                  <c:v>44323.833333333336</c:v>
                </c:pt>
                <c:pt idx="354">
                  <c:v>44324.833333333336</c:v>
                </c:pt>
                <c:pt idx="355">
                  <c:v>44325.833333333336</c:v>
                </c:pt>
                <c:pt idx="356">
                  <c:v>44326.833333333336</c:v>
                </c:pt>
                <c:pt idx="357">
                  <c:v>44327.833333333336</c:v>
                </c:pt>
                <c:pt idx="358">
                  <c:v>44328.833333333336</c:v>
                </c:pt>
                <c:pt idx="359">
                  <c:v>44329.833333333336</c:v>
                </c:pt>
                <c:pt idx="360">
                  <c:v>44330.833333333336</c:v>
                </c:pt>
                <c:pt idx="361">
                  <c:v>44331.833333333336</c:v>
                </c:pt>
                <c:pt idx="362">
                  <c:v>44332.833333333336</c:v>
                </c:pt>
                <c:pt idx="363">
                  <c:v>44333.833333333336</c:v>
                </c:pt>
                <c:pt idx="364">
                  <c:v>44334.833333333336</c:v>
                </c:pt>
                <c:pt idx="365">
                  <c:v>44335.833333333336</c:v>
                </c:pt>
                <c:pt idx="366">
                  <c:v>44336.833333333336</c:v>
                </c:pt>
                <c:pt idx="367">
                  <c:v>44337.833333333336</c:v>
                </c:pt>
                <c:pt idx="368">
                  <c:v>44338.833333333336</c:v>
                </c:pt>
                <c:pt idx="369">
                  <c:v>44339.833333333336</c:v>
                </c:pt>
                <c:pt idx="370">
                  <c:v>44340.833333333336</c:v>
                </c:pt>
                <c:pt idx="371">
                  <c:v>44341.833333333336</c:v>
                </c:pt>
                <c:pt idx="372">
                  <c:v>44342.833333333336</c:v>
                </c:pt>
                <c:pt idx="373">
                  <c:v>44343.833333333336</c:v>
                </c:pt>
                <c:pt idx="374">
                  <c:v>44344.833333333336</c:v>
                </c:pt>
                <c:pt idx="375">
                  <c:v>44345.833333333336</c:v>
                </c:pt>
                <c:pt idx="376">
                  <c:v>44346.833333333336</c:v>
                </c:pt>
                <c:pt idx="377">
                  <c:v>44347.833333333336</c:v>
                </c:pt>
                <c:pt idx="378">
                  <c:v>44348.833333333336</c:v>
                </c:pt>
                <c:pt idx="379">
                  <c:v>44349.833333333336</c:v>
                </c:pt>
                <c:pt idx="380">
                  <c:v>44350.833333333336</c:v>
                </c:pt>
                <c:pt idx="381">
                  <c:v>44351.833333333336</c:v>
                </c:pt>
                <c:pt idx="382">
                  <c:v>44352.833333333336</c:v>
                </c:pt>
                <c:pt idx="383">
                  <c:v>44353.833333333336</c:v>
                </c:pt>
                <c:pt idx="384">
                  <c:v>44354.833333333336</c:v>
                </c:pt>
                <c:pt idx="385">
                  <c:v>44355.833333333336</c:v>
                </c:pt>
                <c:pt idx="386">
                  <c:v>44356.833333333336</c:v>
                </c:pt>
                <c:pt idx="387">
                  <c:v>44357.833333333336</c:v>
                </c:pt>
                <c:pt idx="388">
                  <c:v>44358.833333333336</c:v>
                </c:pt>
                <c:pt idx="389">
                  <c:v>44359.833333333336</c:v>
                </c:pt>
                <c:pt idx="390">
                  <c:v>44360.833333333336</c:v>
                </c:pt>
                <c:pt idx="391">
                  <c:v>44361.833333333336</c:v>
                </c:pt>
                <c:pt idx="392">
                  <c:v>44362.833333333336</c:v>
                </c:pt>
                <c:pt idx="393">
                  <c:v>44363.833333333336</c:v>
                </c:pt>
                <c:pt idx="394">
                  <c:v>44364.833333333336</c:v>
                </c:pt>
                <c:pt idx="395">
                  <c:v>44365.833333333336</c:v>
                </c:pt>
                <c:pt idx="396">
                  <c:v>44366.833333333336</c:v>
                </c:pt>
                <c:pt idx="397">
                  <c:v>44367.833333333336</c:v>
                </c:pt>
                <c:pt idx="398">
                  <c:v>44368.833333333336</c:v>
                </c:pt>
                <c:pt idx="399">
                  <c:v>44369.833333333336</c:v>
                </c:pt>
                <c:pt idx="400">
                  <c:v>44370.833333333336</c:v>
                </c:pt>
                <c:pt idx="401">
                  <c:v>44371.833333333336</c:v>
                </c:pt>
                <c:pt idx="402">
                  <c:v>44372.833333333336</c:v>
                </c:pt>
                <c:pt idx="403">
                  <c:v>44373.833333333336</c:v>
                </c:pt>
                <c:pt idx="404">
                  <c:v>44374.833333333336</c:v>
                </c:pt>
                <c:pt idx="405">
                  <c:v>44375.833333333336</c:v>
                </c:pt>
                <c:pt idx="406">
                  <c:v>44376.833333333336</c:v>
                </c:pt>
                <c:pt idx="407">
                  <c:v>44377.833333333336</c:v>
                </c:pt>
                <c:pt idx="408">
                  <c:v>44378.833333333336</c:v>
                </c:pt>
                <c:pt idx="409">
                  <c:v>44379.833333333336</c:v>
                </c:pt>
                <c:pt idx="410">
                  <c:v>44380.833333333336</c:v>
                </c:pt>
                <c:pt idx="411">
                  <c:v>44381.833333333336</c:v>
                </c:pt>
                <c:pt idx="412">
                  <c:v>44382.833333333336</c:v>
                </c:pt>
                <c:pt idx="413">
                  <c:v>44383.833333333336</c:v>
                </c:pt>
                <c:pt idx="414">
                  <c:v>44384.833333333336</c:v>
                </c:pt>
                <c:pt idx="415">
                  <c:v>44385.833333333336</c:v>
                </c:pt>
                <c:pt idx="416">
                  <c:v>44386.833333333336</c:v>
                </c:pt>
                <c:pt idx="417">
                  <c:v>44387.833333333336</c:v>
                </c:pt>
                <c:pt idx="418">
                  <c:v>44388.833333333336</c:v>
                </c:pt>
                <c:pt idx="419">
                  <c:v>44389.833333333336</c:v>
                </c:pt>
                <c:pt idx="420">
                  <c:v>44390.833333333336</c:v>
                </c:pt>
                <c:pt idx="421">
                  <c:v>44391.833333333336</c:v>
                </c:pt>
                <c:pt idx="422">
                  <c:v>44392.833333333336</c:v>
                </c:pt>
                <c:pt idx="423">
                  <c:v>44393.833333333336</c:v>
                </c:pt>
                <c:pt idx="424">
                  <c:v>44394.833333333336</c:v>
                </c:pt>
                <c:pt idx="425">
                  <c:v>44395.833333333336</c:v>
                </c:pt>
                <c:pt idx="426">
                  <c:v>44396.833333333336</c:v>
                </c:pt>
                <c:pt idx="427">
                  <c:v>44397.833333333336</c:v>
                </c:pt>
                <c:pt idx="428">
                  <c:v>44398.833333333336</c:v>
                </c:pt>
                <c:pt idx="429">
                  <c:v>44399.833333333336</c:v>
                </c:pt>
                <c:pt idx="430">
                  <c:v>44400.833333333336</c:v>
                </c:pt>
                <c:pt idx="431">
                  <c:v>44401.833333333336</c:v>
                </c:pt>
                <c:pt idx="432">
                  <c:v>44402.833333333336</c:v>
                </c:pt>
                <c:pt idx="433">
                  <c:v>44403.833333333336</c:v>
                </c:pt>
                <c:pt idx="434">
                  <c:v>44404.833333333336</c:v>
                </c:pt>
                <c:pt idx="435">
                  <c:v>44405.833333333336</c:v>
                </c:pt>
                <c:pt idx="436">
                  <c:v>44406.833333333336</c:v>
                </c:pt>
                <c:pt idx="437">
                  <c:v>44407.833333333336</c:v>
                </c:pt>
                <c:pt idx="438">
                  <c:v>44408.833333333336</c:v>
                </c:pt>
                <c:pt idx="439">
                  <c:v>44409.833333333336</c:v>
                </c:pt>
                <c:pt idx="440">
                  <c:v>44410.833333333336</c:v>
                </c:pt>
                <c:pt idx="441">
                  <c:v>44411.833333333336</c:v>
                </c:pt>
                <c:pt idx="442">
                  <c:v>44412.833333333336</c:v>
                </c:pt>
                <c:pt idx="443">
                  <c:v>44413.833333333336</c:v>
                </c:pt>
                <c:pt idx="444">
                  <c:v>44414.833333333336</c:v>
                </c:pt>
                <c:pt idx="445">
                  <c:v>44415.833333333336</c:v>
                </c:pt>
                <c:pt idx="446">
                  <c:v>44416.833333333336</c:v>
                </c:pt>
                <c:pt idx="447">
                  <c:v>44417.833333333336</c:v>
                </c:pt>
                <c:pt idx="448">
                  <c:v>44418.833333333336</c:v>
                </c:pt>
                <c:pt idx="449">
                  <c:v>44419.833333333336</c:v>
                </c:pt>
                <c:pt idx="450">
                  <c:v>44420.833333333336</c:v>
                </c:pt>
                <c:pt idx="451">
                  <c:v>44421.833333333336</c:v>
                </c:pt>
                <c:pt idx="452">
                  <c:v>44422.833333333336</c:v>
                </c:pt>
                <c:pt idx="453">
                  <c:v>44423.833333333336</c:v>
                </c:pt>
                <c:pt idx="454">
                  <c:v>44424.833333333336</c:v>
                </c:pt>
                <c:pt idx="455">
                  <c:v>44425.833333333336</c:v>
                </c:pt>
                <c:pt idx="456">
                  <c:v>44426.833333333336</c:v>
                </c:pt>
                <c:pt idx="457">
                  <c:v>44427.833333333336</c:v>
                </c:pt>
                <c:pt idx="458">
                  <c:v>44428.833333333336</c:v>
                </c:pt>
                <c:pt idx="459">
                  <c:v>44429.833333333336</c:v>
                </c:pt>
                <c:pt idx="460">
                  <c:v>44430.833333333336</c:v>
                </c:pt>
                <c:pt idx="461">
                  <c:v>44431.833333333336</c:v>
                </c:pt>
                <c:pt idx="462">
                  <c:v>44432.833333333336</c:v>
                </c:pt>
                <c:pt idx="463">
                  <c:v>44433.833333333336</c:v>
                </c:pt>
                <c:pt idx="464">
                  <c:v>44434.833333333336</c:v>
                </c:pt>
                <c:pt idx="465">
                  <c:v>44435.833333333336</c:v>
                </c:pt>
                <c:pt idx="466">
                  <c:v>44436.833333333336</c:v>
                </c:pt>
                <c:pt idx="467">
                  <c:v>44437.833333333336</c:v>
                </c:pt>
                <c:pt idx="468">
                  <c:v>44438.833333333336</c:v>
                </c:pt>
                <c:pt idx="469">
                  <c:v>44439.833333333336</c:v>
                </c:pt>
                <c:pt idx="470">
                  <c:v>44440.833333333336</c:v>
                </c:pt>
                <c:pt idx="471">
                  <c:v>44441.833333333336</c:v>
                </c:pt>
                <c:pt idx="472">
                  <c:v>44442.833333333336</c:v>
                </c:pt>
                <c:pt idx="473">
                  <c:v>44443.833333333336</c:v>
                </c:pt>
                <c:pt idx="474">
                  <c:v>44444.833333333336</c:v>
                </c:pt>
                <c:pt idx="475">
                  <c:v>44445.833333333336</c:v>
                </c:pt>
                <c:pt idx="476">
                  <c:v>44446.833333333336</c:v>
                </c:pt>
                <c:pt idx="477">
                  <c:v>44447.833333333336</c:v>
                </c:pt>
                <c:pt idx="478">
                  <c:v>44448.833333333336</c:v>
                </c:pt>
                <c:pt idx="479">
                  <c:v>44449.833333333336</c:v>
                </c:pt>
                <c:pt idx="480">
                  <c:v>44450.833333333336</c:v>
                </c:pt>
                <c:pt idx="481">
                  <c:v>44451.833333333336</c:v>
                </c:pt>
                <c:pt idx="482">
                  <c:v>44452.833333333336</c:v>
                </c:pt>
                <c:pt idx="483">
                  <c:v>44453.833333333336</c:v>
                </c:pt>
                <c:pt idx="484">
                  <c:v>44454.833333333336</c:v>
                </c:pt>
                <c:pt idx="485">
                  <c:v>44455.833333333336</c:v>
                </c:pt>
                <c:pt idx="486">
                  <c:v>44456.833333333336</c:v>
                </c:pt>
                <c:pt idx="487">
                  <c:v>44457.833333333336</c:v>
                </c:pt>
                <c:pt idx="488">
                  <c:v>44458.833333333336</c:v>
                </c:pt>
                <c:pt idx="489">
                  <c:v>44459.833333333336</c:v>
                </c:pt>
                <c:pt idx="490">
                  <c:v>44460.833333333336</c:v>
                </c:pt>
                <c:pt idx="491">
                  <c:v>44461.833333333336</c:v>
                </c:pt>
                <c:pt idx="492">
                  <c:v>44462.833333333336</c:v>
                </c:pt>
                <c:pt idx="493">
                  <c:v>44463.833333333336</c:v>
                </c:pt>
                <c:pt idx="494">
                  <c:v>44464.833333333336</c:v>
                </c:pt>
                <c:pt idx="495">
                  <c:v>44465.833333333336</c:v>
                </c:pt>
                <c:pt idx="496">
                  <c:v>44466.833333333336</c:v>
                </c:pt>
                <c:pt idx="497">
                  <c:v>44467.833333333336</c:v>
                </c:pt>
                <c:pt idx="498">
                  <c:v>44468.833333333336</c:v>
                </c:pt>
                <c:pt idx="499">
                  <c:v>44469.833333333336</c:v>
                </c:pt>
                <c:pt idx="500">
                  <c:v>44470.833333333336</c:v>
                </c:pt>
                <c:pt idx="501">
                  <c:v>44471.833333333336</c:v>
                </c:pt>
                <c:pt idx="502">
                  <c:v>44472.833333333336</c:v>
                </c:pt>
                <c:pt idx="503">
                  <c:v>44473.833333333336</c:v>
                </c:pt>
                <c:pt idx="504">
                  <c:v>44474.833333333336</c:v>
                </c:pt>
                <c:pt idx="505">
                  <c:v>44475.833333333336</c:v>
                </c:pt>
                <c:pt idx="506">
                  <c:v>44476.833333333336</c:v>
                </c:pt>
                <c:pt idx="507">
                  <c:v>44477.833333333336</c:v>
                </c:pt>
                <c:pt idx="508">
                  <c:v>44478.833333333336</c:v>
                </c:pt>
                <c:pt idx="509">
                  <c:v>44479.833333333336</c:v>
                </c:pt>
                <c:pt idx="510">
                  <c:v>44480.833333333336</c:v>
                </c:pt>
                <c:pt idx="511">
                  <c:v>44481.833333333336</c:v>
                </c:pt>
                <c:pt idx="512">
                  <c:v>44482.833333333336</c:v>
                </c:pt>
                <c:pt idx="513">
                  <c:v>44483.833333333336</c:v>
                </c:pt>
                <c:pt idx="514">
                  <c:v>44484.833333333336</c:v>
                </c:pt>
                <c:pt idx="515">
                  <c:v>44485.833333333336</c:v>
                </c:pt>
                <c:pt idx="516">
                  <c:v>44486.833333333336</c:v>
                </c:pt>
                <c:pt idx="517">
                  <c:v>44487.833333333336</c:v>
                </c:pt>
                <c:pt idx="518">
                  <c:v>44488.833333333336</c:v>
                </c:pt>
                <c:pt idx="519">
                  <c:v>44489.833333333336</c:v>
                </c:pt>
                <c:pt idx="520">
                  <c:v>44490.833333333336</c:v>
                </c:pt>
                <c:pt idx="521">
                  <c:v>44491.833333333336</c:v>
                </c:pt>
                <c:pt idx="522">
                  <c:v>44492.833333333336</c:v>
                </c:pt>
                <c:pt idx="523">
                  <c:v>44493.833333333336</c:v>
                </c:pt>
                <c:pt idx="524">
                  <c:v>44494.833333333336</c:v>
                </c:pt>
                <c:pt idx="525">
                  <c:v>44495.833333333336</c:v>
                </c:pt>
                <c:pt idx="526">
                  <c:v>44496.833333333336</c:v>
                </c:pt>
                <c:pt idx="527">
                  <c:v>44497.833333333336</c:v>
                </c:pt>
                <c:pt idx="528">
                  <c:v>44498.833333333336</c:v>
                </c:pt>
                <c:pt idx="529">
                  <c:v>44499.833333333336</c:v>
                </c:pt>
                <c:pt idx="530">
                  <c:v>44500.833333333336</c:v>
                </c:pt>
                <c:pt idx="531">
                  <c:v>44501.833333333336</c:v>
                </c:pt>
                <c:pt idx="532">
                  <c:v>44502.833333333336</c:v>
                </c:pt>
                <c:pt idx="533">
                  <c:v>44503.833333333336</c:v>
                </c:pt>
                <c:pt idx="534">
                  <c:v>44504.833333333336</c:v>
                </c:pt>
                <c:pt idx="535">
                  <c:v>44505.833333333336</c:v>
                </c:pt>
                <c:pt idx="536">
                  <c:v>44506.833333333336</c:v>
                </c:pt>
                <c:pt idx="537">
                  <c:v>44507.791666666664</c:v>
                </c:pt>
                <c:pt idx="538">
                  <c:v>44508.791666666664</c:v>
                </c:pt>
                <c:pt idx="539">
                  <c:v>44509.791666666664</c:v>
                </c:pt>
                <c:pt idx="540">
                  <c:v>44510.791666666664</c:v>
                </c:pt>
                <c:pt idx="541">
                  <c:v>44511.791666666664</c:v>
                </c:pt>
                <c:pt idx="542">
                  <c:v>44512.791666666664</c:v>
                </c:pt>
                <c:pt idx="543">
                  <c:v>44513.791666666664</c:v>
                </c:pt>
                <c:pt idx="544">
                  <c:v>44514.791666666664</c:v>
                </c:pt>
                <c:pt idx="545">
                  <c:v>44515.791666666664</c:v>
                </c:pt>
                <c:pt idx="546">
                  <c:v>44516.791666666664</c:v>
                </c:pt>
                <c:pt idx="547">
                  <c:v>44517.791666666664</c:v>
                </c:pt>
                <c:pt idx="548">
                  <c:v>44518.791666666664</c:v>
                </c:pt>
                <c:pt idx="549">
                  <c:v>44519.791666666664</c:v>
                </c:pt>
                <c:pt idx="550">
                  <c:v>44520.791666666664</c:v>
                </c:pt>
                <c:pt idx="551">
                  <c:v>44521.791666666664</c:v>
                </c:pt>
                <c:pt idx="552">
                  <c:v>44522.791666666664</c:v>
                </c:pt>
                <c:pt idx="553">
                  <c:v>44523.791666666664</c:v>
                </c:pt>
                <c:pt idx="554">
                  <c:v>44524.791666666664</c:v>
                </c:pt>
                <c:pt idx="555">
                  <c:v>44525.791666666664</c:v>
                </c:pt>
                <c:pt idx="556">
                  <c:v>44526.791666666664</c:v>
                </c:pt>
                <c:pt idx="557">
                  <c:v>44527.791666666664</c:v>
                </c:pt>
                <c:pt idx="558">
                  <c:v>44528.791666666664</c:v>
                </c:pt>
                <c:pt idx="559">
                  <c:v>44529.791666666664</c:v>
                </c:pt>
                <c:pt idx="560">
                  <c:v>44530.791666666664</c:v>
                </c:pt>
                <c:pt idx="561">
                  <c:v>44531.791666666664</c:v>
                </c:pt>
                <c:pt idx="562">
                  <c:v>44532.791666666664</c:v>
                </c:pt>
                <c:pt idx="563">
                  <c:v>44533.791666666664</c:v>
                </c:pt>
                <c:pt idx="564">
                  <c:v>44534.791666666664</c:v>
                </c:pt>
                <c:pt idx="565">
                  <c:v>44535.791666666664</c:v>
                </c:pt>
                <c:pt idx="566">
                  <c:v>44536.791666666664</c:v>
                </c:pt>
                <c:pt idx="567">
                  <c:v>44537.791666666664</c:v>
                </c:pt>
                <c:pt idx="568">
                  <c:v>44538.791666666664</c:v>
                </c:pt>
                <c:pt idx="569">
                  <c:v>44539.791666666664</c:v>
                </c:pt>
                <c:pt idx="570">
                  <c:v>44540.791666666664</c:v>
                </c:pt>
                <c:pt idx="571">
                  <c:v>44541.791666666664</c:v>
                </c:pt>
                <c:pt idx="572">
                  <c:v>44542.791666666664</c:v>
                </c:pt>
                <c:pt idx="573">
                  <c:v>44543.791666666664</c:v>
                </c:pt>
                <c:pt idx="574">
                  <c:v>44544.791666666664</c:v>
                </c:pt>
                <c:pt idx="575">
                  <c:v>44545.791666666664</c:v>
                </c:pt>
                <c:pt idx="576">
                  <c:v>44546.791666666664</c:v>
                </c:pt>
                <c:pt idx="577">
                  <c:v>44547.791666666664</c:v>
                </c:pt>
                <c:pt idx="578">
                  <c:v>44548.791666666664</c:v>
                </c:pt>
                <c:pt idx="579">
                  <c:v>44549.791666666664</c:v>
                </c:pt>
                <c:pt idx="580">
                  <c:v>44550.791666666664</c:v>
                </c:pt>
                <c:pt idx="581">
                  <c:v>44551.791666666664</c:v>
                </c:pt>
                <c:pt idx="582">
                  <c:v>44552.791666666664</c:v>
                </c:pt>
                <c:pt idx="583">
                  <c:v>44553.791666666664</c:v>
                </c:pt>
                <c:pt idx="584">
                  <c:v>44554.791666666664</c:v>
                </c:pt>
                <c:pt idx="585">
                  <c:v>44555.791666666664</c:v>
                </c:pt>
                <c:pt idx="586">
                  <c:v>44556.791666666664</c:v>
                </c:pt>
                <c:pt idx="587">
                  <c:v>44557.791666666664</c:v>
                </c:pt>
                <c:pt idx="588">
                  <c:v>44558.791666666664</c:v>
                </c:pt>
                <c:pt idx="589">
                  <c:v>44559.791666666664</c:v>
                </c:pt>
                <c:pt idx="590">
                  <c:v>44560.791666666664</c:v>
                </c:pt>
                <c:pt idx="591">
                  <c:v>44561.791666666664</c:v>
                </c:pt>
                <c:pt idx="592">
                  <c:v>44562.791666666664</c:v>
                </c:pt>
                <c:pt idx="593">
                  <c:v>44563.791666666664</c:v>
                </c:pt>
                <c:pt idx="594">
                  <c:v>44564.791666666664</c:v>
                </c:pt>
                <c:pt idx="595">
                  <c:v>44565.791666666664</c:v>
                </c:pt>
                <c:pt idx="596">
                  <c:v>44566.791666666664</c:v>
                </c:pt>
                <c:pt idx="597">
                  <c:v>44567.791666666664</c:v>
                </c:pt>
                <c:pt idx="598">
                  <c:v>44568.791666666664</c:v>
                </c:pt>
                <c:pt idx="599">
                  <c:v>44569.791666666664</c:v>
                </c:pt>
                <c:pt idx="600">
                  <c:v>44570.791666666664</c:v>
                </c:pt>
                <c:pt idx="601">
                  <c:v>44571.791666666664</c:v>
                </c:pt>
                <c:pt idx="602">
                  <c:v>44572.791666666664</c:v>
                </c:pt>
                <c:pt idx="603">
                  <c:v>44573.791666666664</c:v>
                </c:pt>
                <c:pt idx="604">
                  <c:v>44574.791666666664</c:v>
                </c:pt>
                <c:pt idx="605">
                  <c:v>44575.791666666664</c:v>
                </c:pt>
                <c:pt idx="606">
                  <c:v>44576.791666666664</c:v>
                </c:pt>
                <c:pt idx="607">
                  <c:v>44577.791666666664</c:v>
                </c:pt>
                <c:pt idx="608">
                  <c:v>44578.791666666664</c:v>
                </c:pt>
                <c:pt idx="609">
                  <c:v>44579.791666666664</c:v>
                </c:pt>
                <c:pt idx="610">
                  <c:v>44580.791666666664</c:v>
                </c:pt>
                <c:pt idx="611">
                  <c:v>44581.791666666664</c:v>
                </c:pt>
                <c:pt idx="612">
                  <c:v>44582.791666666664</c:v>
                </c:pt>
                <c:pt idx="613">
                  <c:v>44583.791666666664</c:v>
                </c:pt>
                <c:pt idx="614">
                  <c:v>44584.791666666664</c:v>
                </c:pt>
                <c:pt idx="615">
                  <c:v>44585.791666666664</c:v>
                </c:pt>
                <c:pt idx="616">
                  <c:v>44586.791666666664</c:v>
                </c:pt>
                <c:pt idx="617">
                  <c:v>44587.791666666664</c:v>
                </c:pt>
                <c:pt idx="618">
                  <c:v>44588.791666666664</c:v>
                </c:pt>
                <c:pt idx="619">
                  <c:v>44589.791666666664</c:v>
                </c:pt>
                <c:pt idx="620">
                  <c:v>44590.791666666664</c:v>
                </c:pt>
                <c:pt idx="621">
                  <c:v>44591.791666666664</c:v>
                </c:pt>
                <c:pt idx="622">
                  <c:v>44592.791666666664</c:v>
                </c:pt>
                <c:pt idx="623">
                  <c:v>44593.791666666664</c:v>
                </c:pt>
                <c:pt idx="624">
                  <c:v>44594.791666666664</c:v>
                </c:pt>
                <c:pt idx="625">
                  <c:v>44595.791666666664</c:v>
                </c:pt>
                <c:pt idx="626">
                  <c:v>44596.791666666664</c:v>
                </c:pt>
                <c:pt idx="627">
                  <c:v>44597.791666666664</c:v>
                </c:pt>
                <c:pt idx="628">
                  <c:v>44598.791666666664</c:v>
                </c:pt>
                <c:pt idx="629">
                  <c:v>44599.791666666664</c:v>
                </c:pt>
                <c:pt idx="630">
                  <c:v>44600.791666666664</c:v>
                </c:pt>
                <c:pt idx="631">
                  <c:v>44601.791666666664</c:v>
                </c:pt>
                <c:pt idx="632">
                  <c:v>44602.791666666664</c:v>
                </c:pt>
                <c:pt idx="633">
                  <c:v>44603.791666666664</c:v>
                </c:pt>
                <c:pt idx="634">
                  <c:v>44604.791666666664</c:v>
                </c:pt>
                <c:pt idx="635">
                  <c:v>44605.791666666664</c:v>
                </c:pt>
                <c:pt idx="636">
                  <c:v>44606.791666666664</c:v>
                </c:pt>
                <c:pt idx="637">
                  <c:v>44607.791666666664</c:v>
                </c:pt>
                <c:pt idx="638">
                  <c:v>44608.791666666664</c:v>
                </c:pt>
                <c:pt idx="639">
                  <c:v>44609.791666666664</c:v>
                </c:pt>
                <c:pt idx="640">
                  <c:v>44610.791666666664</c:v>
                </c:pt>
                <c:pt idx="641">
                  <c:v>44611.791666666664</c:v>
                </c:pt>
                <c:pt idx="642">
                  <c:v>44612.791666666664</c:v>
                </c:pt>
                <c:pt idx="643">
                  <c:v>44613.791666666664</c:v>
                </c:pt>
                <c:pt idx="644">
                  <c:v>44614.791666666664</c:v>
                </c:pt>
                <c:pt idx="645">
                  <c:v>44615.791666666664</c:v>
                </c:pt>
                <c:pt idx="646">
                  <c:v>44616.791666666664</c:v>
                </c:pt>
                <c:pt idx="647">
                  <c:v>44617.791666666664</c:v>
                </c:pt>
                <c:pt idx="648">
                  <c:v>44618.791666666664</c:v>
                </c:pt>
                <c:pt idx="649">
                  <c:v>44619.791666666664</c:v>
                </c:pt>
                <c:pt idx="650">
                  <c:v>44620.791666666664</c:v>
                </c:pt>
                <c:pt idx="651">
                  <c:v>44621.791666666664</c:v>
                </c:pt>
                <c:pt idx="652">
                  <c:v>44622.791666666664</c:v>
                </c:pt>
                <c:pt idx="653">
                  <c:v>44623.791666666664</c:v>
                </c:pt>
                <c:pt idx="654">
                  <c:v>44624.791666666664</c:v>
                </c:pt>
                <c:pt idx="655">
                  <c:v>44625.791666666664</c:v>
                </c:pt>
                <c:pt idx="656">
                  <c:v>44626.791666666664</c:v>
                </c:pt>
                <c:pt idx="657">
                  <c:v>44627.791666666664</c:v>
                </c:pt>
                <c:pt idx="658">
                  <c:v>44628.791666666664</c:v>
                </c:pt>
                <c:pt idx="659">
                  <c:v>44629.791666666664</c:v>
                </c:pt>
                <c:pt idx="660">
                  <c:v>44630.791666666664</c:v>
                </c:pt>
                <c:pt idx="661">
                  <c:v>44631.791666666664</c:v>
                </c:pt>
                <c:pt idx="662">
                  <c:v>44632.791666666664</c:v>
                </c:pt>
                <c:pt idx="663">
                  <c:v>44633.833333333336</c:v>
                </c:pt>
                <c:pt idx="664">
                  <c:v>44634.833333333336</c:v>
                </c:pt>
                <c:pt idx="665">
                  <c:v>44635.833333333336</c:v>
                </c:pt>
                <c:pt idx="666">
                  <c:v>44636.833333333336</c:v>
                </c:pt>
                <c:pt idx="667">
                  <c:v>44637.833333333336</c:v>
                </c:pt>
                <c:pt idx="668">
                  <c:v>44638.833333333336</c:v>
                </c:pt>
                <c:pt idx="669">
                  <c:v>44639.833333333336</c:v>
                </c:pt>
                <c:pt idx="670">
                  <c:v>44640.833333333336</c:v>
                </c:pt>
                <c:pt idx="671">
                  <c:v>44641.833333333336</c:v>
                </c:pt>
                <c:pt idx="672">
                  <c:v>44642.833333333336</c:v>
                </c:pt>
                <c:pt idx="673">
                  <c:v>44643.833333333336</c:v>
                </c:pt>
                <c:pt idx="674">
                  <c:v>44644.833333333336</c:v>
                </c:pt>
                <c:pt idx="675">
                  <c:v>44645.833333333336</c:v>
                </c:pt>
                <c:pt idx="676">
                  <c:v>44646.833333333336</c:v>
                </c:pt>
                <c:pt idx="677">
                  <c:v>44647.833333333336</c:v>
                </c:pt>
                <c:pt idx="678">
                  <c:v>44648.833333333336</c:v>
                </c:pt>
                <c:pt idx="679">
                  <c:v>44649.833333333336</c:v>
                </c:pt>
                <c:pt idx="680">
                  <c:v>44650.833333333336</c:v>
                </c:pt>
                <c:pt idx="681">
                  <c:v>44651.833333333336</c:v>
                </c:pt>
                <c:pt idx="682">
                  <c:v>44652.833333333336</c:v>
                </c:pt>
                <c:pt idx="683">
                  <c:v>44653.833333333336</c:v>
                </c:pt>
                <c:pt idx="684">
                  <c:v>44654.833333333336</c:v>
                </c:pt>
                <c:pt idx="685">
                  <c:v>44655.833333333336</c:v>
                </c:pt>
                <c:pt idx="686">
                  <c:v>44656.833333333336</c:v>
                </c:pt>
                <c:pt idx="687">
                  <c:v>44657.833333333336</c:v>
                </c:pt>
                <c:pt idx="688">
                  <c:v>44658.833333333336</c:v>
                </c:pt>
                <c:pt idx="689">
                  <c:v>44659.833333333336</c:v>
                </c:pt>
                <c:pt idx="690">
                  <c:v>44660.833333333336</c:v>
                </c:pt>
                <c:pt idx="691">
                  <c:v>44661.833333333336</c:v>
                </c:pt>
                <c:pt idx="692">
                  <c:v>44662.833333333336</c:v>
                </c:pt>
                <c:pt idx="693">
                  <c:v>44663.833333333336</c:v>
                </c:pt>
                <c:pt idx="694">
                  <c:v>44664.833333333336</c:v>
                </c:pt>
                <c:pt idx="695">
                  <c:v>44665.833333333336</c:v>
                </c:pt>
                <c:pt idx="696">
                  <c:v>44666.833333333336</c:v>
                </c:pt>
                <c:pt idx="697">
                  <c:v>44667.833333333336</c:v>
                </c:pt>
                <c:pt idx="698">
                  <c:v>44668.833333333336</c:v>
                </c:pt>
                <c:pt idx="699">
                  <c:v>44669.833333333336</c:v>
                </c:pt>
                <c:pt idx="700">
                  <c:v>44670.833333333336</c:v>
                </c:pt>
                <c:pt idx="701">
                  <c:v>44671.833333333336</c:v>
                </c:pt>
                <c:pt idx="702">
                  <c:v>44672.833333333336</c:v>
                </c:pt>
                <c:pt idx="703">
                  <c:v>44673.833333333336</c:v>
                </c:pt>
                <c:pt idx="704">
                  <c:v>44674.833333333336</c:v>
                </c:pt>
                <c:pt idx="705">
                  <c:v>44675.833333333336</c:v>
                </c:pt>
                <c:pt idx="706">
                  <c:v>44676.833333333336</c:v>
                </c:pt>
                <c:pt idx="707">
                  <c:v>44677.833333333336</c:v>
                </c:pt>
                <c:pt idx="708">
                  <c:v>44678.833333333336</c:v>
                </c:pt>
                <c:pt idx="709">
                  <c:v>44679.833333333336</c:v>
                </c:pt>
                <c:pt idx="710">
                  <c:v>44680.833333333336</c:v>
                </c:pt>
                <c:pt idx="711">
                  <c:v>44681.833333333336</c:v>
                </c:pt>
                <c:pt idx="712">
                  <c:v>44682.833333333336</c:v>
                </c:pt>
                <c:pt idx="713">
                  <c:v>44683.833333333336</c:v>
                </c:pt>
                <c:pt idx="714">
                  <c:v>44684.833333333336</c:v>
                </c:pt>
                <c:pt idx="715">
                  <c:v>44685.833333333336</c:v>
                </c:pt>
                <c:pt idx="716">
                  <c:v>44686.833333333336</c:v>
                </c:pt>
                <c:pt idx="717">
                  <c:v>44687.833333333336</c:v>
                </c:pt>
                <c:pt idx="718">
                  <c:v>44688.833333333336</c:v>
                </c:pt>
                <c:pt idx="719">
                  <c:v>44689.833333333336</c:v>
                </c:pt>
                <c:pt idx="720">
                  <c:v>44690.833333333336</c:v>
                </c:pt>
                <c:pt idx="721">
                  <c:v>44691.833333333336</c:v>
                </c:pt>
                <c:pt idx="722">
                  <c:v>44692.833333333336</c:v>
                </c:pt>
                <c:pt idx="723">
                  <c:v>44693.833333333336</c:v>
                </c:pt>
                <c:pt idx="724">
                  <c:v>44694.833333333336</c:v>
                </c:pt>
                <c:pt idx="725">
                  <c:v>44695.833333333336</c:v>
                </c:pt>
                <c:pt idx="726">
                  <c:v>44696.833333333336</c:v>
                </c:pt>
                <c:pt idx="727">
                  <c:v>44697.833333333336</c:v>
                </c:pt>
                <c:pt idx="728">
                  <c:v>44698.833333333336</c:v>
                </c:pt>
                <c:pt idx="729">
                  <c:v>44699.833333333336</c:v>
                </c:pt>
                <c:pt idx="730">
                  <c:v>44700.833333333336</c:v>
                </c:pt>
                <c:pt idx="731">
                  <c:v>44701.833333333336</c:v>
                </c:pt>
                <c:pt idx="732">
                  <c:v>44702.833333333336</c:v>
                </c:pt>
                <c:pt idx="733">
                  <c:v>44703.833333333336</c:v>
                </c:pt>
                <c:pt idx="734">
                  <c:v>44704.833333333336</c:v>
                </c:pt>
                <c:pt idx="735">
                  <c:v>44705.833333333336</c:v>
                </c:pt>
                <c:pt idx="736">
                  <c:v>44706.833333333336</c:v>
                </c:pt>
              </c:numCache>
            </c:numRef>
          </c:cat>
          <c:val>
            <c:numRef>
              <c:f>USDCETH_Charts!$AN$2:$AN$806</c:f>
              <c:numCache>
                <c:formatCode>0%</c:formatCode>
                <c:ptCount val="805"/>
                <c:pt idx="29">
                  <c:v>0.68856333333333331</c:v>
                </c:pt>
                <c:pt idx="30">
                  <c:v>0.68380000000000007</c:v>
                </c:pt>
                <c:pt idx="31">
                  <c:v>0.67714000000000008</c:v>
                </c:pt>
                <c:pt idx="32">
                  <c:v>0.6701666666666668</c:v>
                </c:pt>
                <c:pt idx="33">
                  <c:v>0.66471000000000002</c:v>
                </c:pt>
                <c:pt idx="34">
                  <c:v>0.66052</c:v>
                </c:pt>
                <c:pt idx="35">
                  <c:v>0.65555333333333343</c:v>
                </c:pt>
                <c:pt idx="36">
                  <c:v>0.65244000000000013</c:v>
                </c:pt>
                <c:pt idx="37">
                  <c:v>0.64727666666666683</c:v>
                </c:pt>
                <c:pt idx="38">
                  <c:v>0.64074333333333344</c:v>
                </c:pt>
                <c:pt idx="39">
                  <c:v>0.63630000000000009</c:v>
                </c:pt>
                <c:pt idx="40">
                  <c:v>0.63363666666666674</c:v>
                </c:pt>
                <c:pt idx="41">
                  <c:v>0.62314999999999998</c:v>
                </c:pt>
                <c:pt idx="42">
                  <c:v>0.61237333333333333</c:v>
                </c:pt>
                <c:pt idx="43">
                  <c:v>0.60096333333333329</c:v>
                </c:pt>
                <c:pt idx="44">
                  <c:v>0.58824333333333334</c:v>
                </c:pt>
                <c:pt idx="45">
                  <c:v>0.57858666666666669</c:v>
                </c:pt>
                <c:pt idx="46">
                  <c:v>0.56879333333333337</c:v>
                </c:pt>
                <c:pt idx="47">
                  <c:v>0.56085333333333331</c:v>
                </c:pt>
                <c:pt idx="48">
                  <c:v>0.55601999999999996</c:v>
                </c:pt>
                <c:pt idx="49">
                  <c:v>0.54954666666666652</c:v>
                </c:pt>
                <c:pt idx="50">
                  <c:v>0.5475833333333332</c:v>
                </c:pt>
                <c:pt idx="51">
                  <c:v>0.54336666666666644</c:v>
                </c:pt>
                <c:pt idx="52">
                  <c:v>0.53542999999999985</c:v>
                </c:pt>
                <c:pt idx="53">
                  <c:v>0.52618999999999994</c:v>
                </c:pt>
                <c:pt idx="54">
                  <c:v>0.52148666666666654</c:v>
                </c:pt>
                <c:pt idx="55">
                  <c:v>0.51695333333333326</c:v>
                </c:pt>
                <c:pt idx="56">
                  <c:v>0.51028999999999991</c:v>
                </c:pt>
                <c:pt idx="57">
                  <c:v>0.50240999999999991</c:v>
                </c:pt>
                <c:pt idx="58">
                  <c:v>0.49592666666666652</c:v>
                </c:pt>
                <c:pt idx="59">
                  <c:v>0.48918999999999985</c:v>
                </c:pt>
                <c:pt idx="60">
                  <c:v>0.48324999999999985</c:v>
                </c:pt>
                <c:pt idx="61">
                  <c:v>0.47908333333333325</c:v>
                </c:pt>
                <c:pt idx="62">
                  <c:v>0.47471333333333321</c:v>
                </c:pt>
                <c:pt idx="63">
                  <c:v>0.47237666666666661</c:v>
                </c:pt>
                <c:pt idx="64">
                  <c:v>0.4738033333333333</c:v>
                </c:pt>
                <c:pt idx="65">
                  <c:v>0.47821000000000002</c:v>
                </c:pt>
                <c:pt idx="66">
                  <c:v>0.48004000000000002</c:v>
                </c:pt>
                <c:pt idx="67">
                  <c:v>0.48898666666666668</c:v>
                </c:pt>
                <c:pt idx="68">
                  <c:v>0.49903000000000003</c:v>
                </c:pt>
                <c:pt idx="69">
                  <c:v>0.51232666666666671</c:v>
                </c:pt>
                <c:pt idx="70">
                  <c:v>0.51996000000000009</c:v>
                </c:pt>
                <c:pt idx="71">
                  <c:v>0.53012333333333339</c:v>
                </c:pt>
                <c:pt idx="72">
                  <c:v>0.53913333333333346</c:v>
                </c:pt>
                <c:pt idx="73">
                  <c:v>0.55059333333333349</c:v>
                </c:pt>
                <c:pt idx="74">
                  <c:v>0.56840000000000013</c:v>
                </c:pt>
                <c:pt idx="75">
                  <c:v>0.59120333333333341</c:v>
                </c:pt>
                <c:pt idx="76">
                  <c:v>0.60668000000000011</c:v>
                </c:pt>
                <c:pt idx="77">
                  <c:v>0.62195333333333347</c:v>
                </c:pt>
                <c:pt idx="78">
                  <c:v>0.63447000000000009</c:v>
                </c:pt>
                <c:pt idx="79">
                  <c:v>0.64626666666666666</c:v>
                </c:pt>
                <c:pt idx="80">
                  <c:v>0.65483333333333316</c:v>
                </c:pt>
                <c:pt idx="81">
                  <c:v>0.66190666666666664</c:v>
                </c:pt>
                <c:pt idx="82">
                  <c:v>0.66987666666666668</c:v>
                </c:pt>
                <c:pt idx="83">
                  <c:v>0.67815000000000003</c:v>
                </c:pt>
                <c:pt idx="84">
                  <c:v>0.68784333333333336</c:v>
                </c:pt>
                <c:pt idx="85">
                  <c:v>0.69359666666666675</c:v>
                </c:pt>
                <c:pt idx="86">
                  <c:v>0.70529666666666679</c:v>
                </c:pt>
                <c:pt idx="87">
                  <c:v>0.71842000000000006</c:v>
                </c:pt>
                <c:pt idx="88">
                  <c:v>0.73434999999999995</c:v>
                </c:pt>
                <c:pt idx="89">
                  <c:v>0.7503266666666667</c:v>
                </c:pt>
                <c:pt idx="90">
                  <c:v>0.76577000000000006</c:v>
                </c:pt>
                <c:pt idx="91">
                  <c:v>0.77873000000000003</c:v>
                </c:pt>
                <c:pt idx="92">
                  <c:v>0.79085000000000016</c:v>
                </c:pt>
                <c:pt idx="93">
                  <c:v>0.79748333333333332</c:v>
                </c:pt>
                <c:pt idx="94">
                  <c:v>0.80416333333333334</c:v>
                </c:pt>
                <c:pt idx="95">
                  <c:v>0.80355999999999994</c:v>
                </c:pt>
                <c:pt idx="96">
                  <c:v>0.80177333333333334</c:v>
                </c:pt>
                <c:pt idx="97">
                  <c:v>0.79514333333333342</c:v>
                </c:pt>
                <c:pt idx="98">
                  <c:v>0.79177333333333355</c:v>
                </c:pt>
                <c:pt idx="99">
                  <c:v>0.78280333333333352</c:v>
                </c:pt>
                <c:pt idx="100">
                  <c:v>0.7801800000000001</c:v>
                </c:pt>
                <c:pt idx="101">
                  <c:v>0.7744566666666669</c:v>
                </c:pt>
                <c:pt idx="102">
                  <c:v>0.76836666666666675</c:v>
                </c:pt>
                <c:pt idx="103">
                  <c:v>0.76262333333333343</c:v>
                </c:pt>
                <c:pt idx="104">
                  <c:v>0.75128333333333341</c:v>
                </c:pt>
                <c:pt idx="105">
                  <c:v>0.74442333333333344</c:v>
                </c:pt>
                <c:pt idx="106">
                  <c:v>0.73853666666666673</c:v>
                </c:pt>
                <c:pt idx="107">
                  <c:v>0.73451666666666671</c:v>
                </c:pt>
                <c:pt idx="108">
                  <c:v>0.72944000000000009</c:v>
                </c:pt>
                <c:pt idx="109">
                  <c:v>0.74652666666666667</c:v>
                </c:pt>
                <c:pt idx="110">
                  <c:v>0.75145666666666677</c:v>
                </c:pt>
                <c:pt idx="111">
                  <c:v>0.75936666666666686</c:v>
                </c:pt>
                <c:pt idx="112">
                  <c:v>0.77415333333333336</c:v>
                </c:pt>
                <c:pt idx="113">
                  <c:v>0.78470333333333331</c:v>
                </c:pt>
                <c:pt idx="114">
                  <c:v>0.79053999999999991</c:v>
                </c:pt>
                <c:pt idx="115">
                  <c:v>0.79790666666666665</c:v>
                </c:pt>
                <c:pt idx="116">
                  <c:v>0.7954699999999999</c:v>
                </c:pt>
                <c:pt idx="117">
                  <c:v>0.79271333333333349</c:v>
                </c:pt>
                <c:pt idx="118">
                  <c:v>0.78636333333333353</c:v>
                </c:pt>
                <c:pt idx="119">
                  <c:v>0.78092333333333352</c:v>
                </c:pt>
                <c:pt idx="120">
                  <c:v>0.77627333333333348</c:v>
                </c:pt>
                <c:pt idx="121">
                  <c:v>0.77217666666666673</c:v>
                </c:pt>
                <c:pt idx="122">
                  <c:v>0.76667000000000018</c:v>
                </c:pt>
                <c:pt idx="123">
                  <c:v>0.76367000000000007</c:v>
                </c:pt>
                <c:pt idx="124">
                  <c:v>0.75646000000000024</c:v>
                </c:pt>
                <c:pt idx="125">
                  <c:v>0.75962666666666689</c:v>
                </c:pt>
                <c:pt idx="126">
                  <c:v>0.76328000000000018</c:v>
                </c:pt>
                <c:pt idx="127">
                  <c:v>0.77001666666666679</c:v>
                </c:pt>
                <c:pt idx="128">
                  <c:v>0.77087666666666665</c:v>
                </c:pt>
                <c:pt idx="129">
                  <c:v>0.7702500000000001</c:v>
                </c:pt>
                <c:pt idx="130">
                  <c:v>0.76864333333333335</c:v>
                </c:pt>
                <c:pt idx="131">
                  <c:v>0.7681866666666668</c:v>
                </c:pt>
                <c:pt idx="132">
                  <c:v>0.76933000000000018</c:v>
                </c:pt>
                <c:pt idx="133">
                  <c:v>0.76794333333333342</c:v>
                </c:pt>
                <c:pt idx="134">
                  <c:v>0.76351000000000013</c:v>
                </c:pt>
                <c:pt idx="135">
                  <c:v>0.75363000000000002</c:v>
                </c:pt>
                <c:pt idx="136">
                  <c:v>0.74982666666666675</c:v>
                </c:pt>
                <c:pt idx="137">
                  <c:v>0.74162666666666677</c:v>
                </c:pt>
                <c:pt idx="138">
                  <c:v>0.73628666666666664</c:v>
                </c:pt>
                <c:pt idx="139">
                  <c:v>0.70878666666666679</c:v>
                </c:pt>
                <c:pt idx="140">
                  <c:v>0.69616999999999996</c:v>
                </c:pt>
                <c:pt idx="141">
                  <c:v>0.68297666666666668</c:v>
                </c:pt>
                <c:pt idx="142">
                  <c:v>0.66414333333333331</c:v>
                </c:pt>
                <c:pt idx="143">
                  <c:v>0.64823666666666668</c:v>
                </c:pt>
                <c:pt idx="144">
                  <c:v>0.63486333333333356</c:v>
                </c:pt>
                <c:pt idx="145">
                  <c:v>0.62411666666666687</c:v>
                </c:pt>
                <c:pt idx="146">
                  <c:v>0.61828000000000005</c:v>
                </c:pt>
                <c:pt idx="147">
                  <c:v>0.6108933333333334</c:v>
                </c:pt>
                <c:pt idx="148">
                  <c:v>0.60410333333333333</c:v>
                </c:pt>
                <c:pt idx="149">
                  <c:v>0.59641999999999995</c:v>
                </c:pt>
                <c:pt idx="150">
                  <c:v>0.58884666666666652</c:v>
                </c:pt>
                <c:pt idx="151">
                  <c:v>0.58147999999999977</c:v>
                </c:pt>
                <c:pt idx="152">
                  <c:v>0.5751666666666666</c:v>
                </c:pt>
                <c:pt idx="153">
                  <c:v>0.57031666666666669</c:v>
                </c:pt>
                <c:pt idx="154">
                  <c:v>0.5659966666666667</c:v>
                </c:pt>
                <c:pt idx="155">
                  <c:v>0.56123000000000001</c:v>
                </c:pt>
                <c:pt idx="156">
                  <c:v>0.56001999999999996</c:v>
                </c:pt>
                <c:pt idx="157">
                  <c:v>0.55103000000000002</c:v>
                </c:pt>
                <c:pt idx="158">
                  <c:v>0.54571333333333338</c:v>
                </c:pt>
                <c:pt idx="159">
                  <c:v>0.54218000000000011</c:v>
                </c:pt>
                <c:pt idx="160">
                  <c:v>0.54126000000000007</c:v>
                </c:pt>
                <c:pt idx="161">
                  <c:v>0.54109666666666689</c:v>
                </c:pt>
                <c:pt idx="162">
                  <c:v>0.54093000000000024</c:v>
                </c:pt>
                <c:pt idx="163">
                  <c:v>0.53916000000000019</c:v>
                </c:pt>
                <c:pt idx="164">
                  <c:v>0.53959666666666684</c:v>
                </c:pt>
                <c:pt idx="165">
                  <c:v>0.53769000000000011</c:v>
                </c:pt>
                <c:pt idx="166">
                  <c:v>0.53684333333333345</c:v>
                </c:pt>
                <c:pt idx="167">
                  <c:v>0.53914333333333342</c:v>
                </c:pt>
                <c:pt idx="168">
                  <c:v>0.54068333333333352</c:v>
                </c:pt>
                <c:pt idx="169">
                  <c:v>0.54296000000000011</c:v>
                </c:pt>
                <c:pt idx="170">
                  <c:v>0.54322666666666675</c:v>
                </c:pt>
                <c:pt idx="171">
                  <c:v>0.54805000000000004</c:v>
                </c:pt>
                <c:pt idx="172">
                  <c:v>0.55341666666666667</c:v>
                </c:pt>
                <c:pt idx="173">
                  <c:v>0.55896333333333337</c:v>
                </c:pt>
                <c:pt idx="174">
                  <c:v>0.56150000000000011</c:v>
                </c:pt>
                <c:pt idx="175">
                  <c:v>0.56353000000000009</c:v>
                </c:pt>
                <c:pt idx="176">
                  <c:v>0.56448333333333345</c:v>
                </c:pt>
                <c:pt idx="177">
                  <c:v>0.56495000000000006</c:v>
                </c:pt>
                <c:pt idx="178">
                  <c:v>0.56793000000000016</c:v>
                </c:pt>
                <c:pt idx="179">
                  <c:v>0.57021666666666682</c:v>
                </c:pt>
                <c:pt idx="180">
                  <c:v>0.5723100000000001</c:v>
                </c:pt>
                <c:pt idx="181">
                  <c:v>0.5758833333333333</c:v>
                </c:pt>
                <c:pt idx="182">
                  <c:v>0.58184333333333338</c:v>
                </c:pt>
                <c:pt idx="183">
                  <c:v>0.59247666666666665</c:v>
                </c:pt>
                <c:pt idx="184">
                  <c:v>0.59799666666666673</c:v>
                </c:pt>
                <c:pt idx="185">
                  <c:v>0.60479666666666665</c:v>
                </c:pt>
                <c:pt idx="186">
                  <c:v>0.61311000000000004</c:v>
                </c:pt>
                <c:pt idx="187">
                  <c:v>0.62940999999999991</c:v>
                </c:pt>
                <c:pt idx="188">
                  <c:v>0.64657666666666658</c:v>
                </c:pt>
                <c:pt idx="189">
                  <c:v>0.66227999999999976</c:v>
                </c:pt>
                <c:pt idx="190">
                  <c:v>0.67226999999999992</c:v>
                </c:pt>
                <c:pt idx="191">
                  <c:v>0.68276999999999999</c:v>
                </c:pt>
                <c:pt idx="192">
                  <c:v>0.68886000000000003</c:v>
                </c:pt>
                <c:pt idx="193">
                  <c:v>0.69706333333333326</c:v>
                </c:pt>
                <c:pt idx="194">
                  <c:v>0.7059200000000001</c:v>
                </c:pt>
                <c:pt idx="195">
                  <c:v>0.7230766666666667</c:v>
                </c:pt>
                <c:pt idx="196">
                  <c:v>0.73472999999999999</c:v>
                </c:pt>
                <c:pt idx="197">
                  <c:v>0.74113666666666655</c:v>
                </c:pt>
                <c:pt idx="198">
                  <c:v>0.74837999999999971</c:v>
                </c:pt>
                <c:pt idx="199">
                  <c:v>0.75512666666666661</c:v>
                </c:pt>
                <c:pt idx="200">
                  <c:v>0.76103666666666669</c:v>
                </c:pt>
                <c:pt idx="201">
                  <c:v>0.76309666666666653</c:v>
                </c:pt>
                <c:pt idx="202">
                  <c:v>0.76384666666666656</c:v>
                </c:pt>
                <c:pt idx="203">
                  <c:v>0.76456000000000002</c:v>
                </c:pt>
                <c:pt idx="204">
                  <c:v>0.76843000000000006</c:v>
                </c:pt>
                <c:pt idx="205">
                  <c:v>0.77348000000000006</c:v>
                </c:pt>
                <c:pt idx="206">
                  <c:v>0.77973666666666686</c:v>
                </c:pt>
                <c:pt idx="207">
                  <c:v>0.78499000000000019</c:v>
                </c:pt>
                <c:pt idx="208">
                  <c:v>0.78842333333333359</c:v>
                </c:pt>
                <c:pt idx="209">
                  <c:v>0.7926566666666669</c:v>
                </c:pt>
                <c:pt idx="210">
                  <c:v>0.79497000000000029</c:v>
                </c:pt>
                <c:pt idx="211">
                  <c:v>0.80340000000000011</c:v>
                </c:pt>
                <c:pt idx="212">
                  <c:v>0.81849333333333341</c:v>
                </c:pt>
                <c:pt idx="213">
                  <c:v>0.82244000000000006</c:v>
                </c:pt>
                <c:pt idx="214">
                  <c:v>0.83243333333333347</c:v>
                </c:pt>
                <c:pt idx="215">
                  <c:v>0.83367000000000002</c:v>
                </c:pt>
                <c:pt idx="216">
                  <c:v>0.83113666666666641</c:v>
                </c:pt>
                <c:pt idx="217">
                  <c:v>0.82297999999999971</c:v>
                </c:pt>
                <c:pt idx="218">
                  <c:v>0.81736333333333322</c:v>
                </c:pt>
                <c:pt idx="219">
                  <c:v>0.8120799999999998</c:v>
                </c:pt>
                <c:pt idx="220">
                  <c:v>0.80982666666666647</c:v>
                </c:pt>
                <c:pt idx="221">
                  <c:v>0.80809333333333322</c:v>
                </c:pt>
                <c:pt idx="222">
                  <c:v>0.81629333333333309</c:v>
                </c:pt>
                <c:pt idx="223">
                  <c:v>0.82567000000000002</c:v>
                </c:pt>
                <c:pt idx="224">
                  <c:v>0.83325000000000005</c:v>
                </c:pt>
                <c:pt idx="225">
                  <c:v>0.83139333333333343</c:v>
                </c:pt>
                <c:pt idx="226">
                  <c:v>0.83543000000000012</c:v>
                </c:pt>
                <c:pt idx="227">
                  <c:v>0.83809666666666671</c:v>
                </c:pt>
                <c:pt idx="228">
                  <c:v>0.84485999999999994</c:v>
                </c:pt>
                <c:pt idx="229">
                  <c:v>0.86479000000000006</c:v>
                </c:pt>
                <c:pt idx="230">
                  <c:v>0.88745000000000007</c:v>
                </c:pt>
                <c:pt idx="231">
                  <c:v>0.92146666666666688</c:v>
                </c:pt>
                <c:pt idx="232">
                  <c:v>0.96327666666666678</c:v>
                </c:pt>
                <c:pt idx="233">
                  <c:v>1.0023633333333335</c:v>
                </c:pt>
                <c:pt idx="234">
                  <c:v>1.0449433333333333</c:v>
                </c:pt>
                <c:pt idx="235">
                  <c:v>1.0868166666666668</c:v>
                </c:pt>
                <c:pt idx="236">
                  <c:v>1.1300300000000003</c:v>
                </c:pt>
                <c:pt idx="237">
                  <c:v>1.1681133333333336</c:v>
                </c:pt>
                <c:pt idx="238">
                  <c:v>1.2071366666666667</c:v>
                </c:pt>
                <c:pt idx="239">
                  <c:v>1.2425166666666667</c:v>
                </c:pt>
                <c:pt idx="240">
                  <c:v>1.2795266666666667</c:v>
                </c:pt>
                <c:pt idx="241">
                  <c:v>1.3131500000000003</c:v>
                </c:pt>
                <c:pt idx="242">
                  <c:v>1.3389300000000004</c:v>
                </c:pt>
                <c:pt idx="243">
                  <c:v>1.36592</c:v>
                </c:pt>
                <c:pt idx="244">
                  <c:v>1.3889866666666668</c:v>
                </c:pt>
                <c:pt idx="245">
                  <c:v>1.42374</c:v>
                </c:pt>
                <c:pt idx="246">
                  <c:v>1.4505233333333334</c:v>
                </c:pt>
                <c:pt idx="247">
                  <c:v>1.4795033333333332</c:v>
                </c:pt>
                <c:pt idx="248">
                  <c:v>1.4954299999999998</c:v>
                </c:pt>
                <c:pt idx="249">
                  <c:v>1.5155500000000002</c:v>
                </c:pt>
                <c:pt idx="250">
                  <c:v>1.5387799999999998</c:v>
                </c:pt>
                <c:pt idx="251">
                  <c:v>1.5609499999999998</c:v>
                </c:pt>
                <c:pt idx="252">
                  <c:v>1.5797833333333335</c:v>
                </c:pt>
                <c:pt idx="253">
                  <c:v>1.5999933333333332</c:v>
                </c:pt>
                <c:pt idx="254">
                  <c:v>1.6182033333333332</c:v>
                </c:pt>
                <c:pt idx="255">
                  <c:v>1.6385966666666667</c:v>
                </c:pt>
                <c:pt idx="256">
                  <c:v>1.649013333333333</c:v>
                </c:pt>
                <c:pt idx="257">
                  <c:v>1.6632866666666666</c:v>
                </c:pt>
                <c:pt idx="258">
                  <c:v>1.66855</c:v>
                </c:pt>
                <c:pt idx="259">
                  <c:v>1.6784066666666666</c:v>
                </c:pt>
                <c:pt idx="260">
                  <c:v>1.6806833333333335</c:v>
                </c:pt>
                <c:pt idx="261">
                  <c:v>1.6672133333333332</c:v>
                </c:pt>
                <c:pt idx="262">
                  <c:v>1.6413233333333332</c:v>
                </c:pt>
                <c:pt idx="263">
                  <c:v>1.6167466666666666</c:v>
                </c:pt>
                <c:pt idx="264">
                  <c:v>1.5932966666666666</c:v>
                </c:pt>
                <c:pt idx="265">
                  <c:v>1.5718333333333332</c:v>
                </c:pt>
                <c:pt idx="266">
                  <c:v>1.5443266666666664</c:v>
                </c:pt>
                <c:pt idx="267">
                  <c:v>1.5230066666666664</c:v>
                </c:pt>
                <c:pt idx="268">
                  <c:v>1.5000399999999998</c:v>
                </c:pt>
                <c:pt idx="269">
                  <c:v>1.4818466666666665</c:v>
                </c:pt>
                <c:pt idx="270">
                  <c:v>1.4630033333333332</c:v>
                </c:pt>
                <c:pt idx="271">
                  <c:v>1.4400666666666666</c:v>
                </c:pt>
                <c:pt idx="272">
                  <c:v>1.4185533333333331</c:v>
                </c:pt>
                <c:pt idx="273">
                  <c:v>1.4041833333333333</c:v>
                </c:pt>
                <c:pt idx="274">
                  <c:v>1.3907266666666664</c:v>
                </c:pt>
                <c:pt idx="275">
                  <c:v>1.36815</c:v>
                </c:pt>
                <c:pt idx="276">
                  <c:v>1.3499033333333332</c:v>
                </c:pt>
                <c:pt idx="277">
                  <c:v>1.3324433333333334</c:v>
                </c:pt>
                <c:pt idx="278">
                  <c:v>1.3243866666666666</c:v>
                </c:pt>
                <c:pt idx="279">
                  <c:v>1.3223666666666669</c:v>
                </c:pt>
                <c:pt idx="280">
                  <c:v>1.3298933333333336</c:v>
                </c:pt>
                <c:pt idx="281">
                  <c:v>1.3237099999999999</c:v>
                </c:pt>
                <c:pt idx="282">
                  <c:v>1.3165033333333336</c:v>
                </c:pt>
                <c:pt idx="283">
                  <c:v>1.3036666666666668</c:v>
                </c:pt>
                <c:pt idx="284">
                  <c:v>1.2899833333333333</c:v>
                </c:pt>
                <c:pt idx="285">
                  <c:v>1.2780300000000002</c:v>
                </c:pt>
                <c:pt idx="286">
                  <c:v>1.2702033333333334</c:v>
                </c:pt>
                <c:pt idx="287">
                  <c:v>1.2626133333333336</c:v>
                </c:pt>
                <c:pt idx="288">
                  <c:v>1.2585966666666664</c:v>
                </c:pt>
                <c:pt idx="289">
                  <c:v>1.2390933333333332</c:v>
                </c:pt>
                <c:pt idx="290">
                  <c:v>1.2218866666666666</c:v>
                </c:pt>
                <c:pt idx="291">
                  <c:v>1.2091099999999999</c:v>
                </c:pt>
                <c:pt idx="292">
                  <c:v>1.2024100000000002</c:v>
                </c:pt>
                <c:pt idx="293">
                  <c:v>1.1973033333333336</c:v>
                </c:pt>
                <c:pt idx="294">
                  <c:v>1.1844466666666671</c:v>
                </c:pt>
                <c:pt idx="295">
                  <c:v>1.1717233333333334</c:v>
                </c:pt>
                <c:pt idx="296">
                  <c:v>1.1640233333333336</c:v>
                </c:pt>
                <c:pt idx="297">
                  <c:v>1.1562433333333335</c:v>
                </c:pt>
                <c:pt idx="298">
                  <c:v>1.1512966666666669</c:v>
                </c:pt>
                <c:pt idx="299">
                  <c:v>1.1444800000000002</c:v>
                </c:pt>
                <c:pt idx="300">
                  <c:v>1.1389733333333334</c:v>
                </c:pt>
                <c:pt idx="301">
                  <c:v>1.13347</c:v>
                </c:pt>
                <c:pt idx="302">
                  <c:v>1.12557</c:v>
                </c:pt>
                <c:pt idx="303">
                  <c:v>1.1153266666666668</c:v>
                </c:pt>
                <c:pt idx="304">
                  <c:v>1.10284</c:v>
                </c:pt>
                <c:pt idx="305">
                  <c:v>1.0891266666666666</c:v>
                </c:pt>
                <c:pt idx="306">
                  <c:v>1.0772633333333337</c:v>
                </c:pt>
                <c:pt idx="307">
                  <c:v>1.0663266666666669</c:v>
                </c:pt>
                <c:pt idx="308">
                  <c:v>1.05311</c:v>
                </c:pt>
                <c:pt idx="309">
                  <c:v>1.0384266666666668</c:v>
                </c:pt>
                <c:pt idx="310">
                  <c:v>1.0119166666666668</c:v>
                </c:pt>
                <c:pt idx="311">
                  <c:v>0.9931566666666668</c:v>
                </c:pt>
                <c:pt idx="312">
                  <c:v>0.97136</c:v>
                </c:pt>
                <c:pt idx="313">
                  <c:v>0.95241666666666658</c:v>
                </c:pt>
                <c:pt idx="314">
                  <c:v>0.93742666666666663</c:v>
                </c:pt>
                <c:pt idx="315">
                  <c:v>0.91925333333333326</c:v>
                </c:pt>
                <c:pt idx="316">
                  <c:v>0.90882333333333321</c:v>
                </c:pt>
                <c:pt idx="317">
                  <c:v>0.89826333333333319</c:v>
                </c:pt>
                <c:pt idx="318">
                  <c:v>0.88935333333333311</c:v>
                </c:pt>
                <c:pt idx="319">
                  <c:v>0.8811566666666667</c:v>
                </c:pt>
                <c:pt idx="320">
                  <c:v>0.87467333333333341</c:v>
                </c:pt>
                <c:pt idx="321">
                  <c:v>0.86656666666666671</c:v>
                </c:pt>
                <c:pt idx="322">
                  <c:v>0.85788999999999982</c:v>
                </c:pt>
                <c:pt idx="323">
                  <c:v>0.84762666666666664</c:v>
                </c:pt>
                <c:pt idx="324">
                  <c:v>0.83707666666666669</c:v>
                </c:pt>
                <c:pt idx="325">
                  <c:v>0.82578666666666678</c:v>
                </c:pt>
                <c:pt idx="326">
                  <c:v>0.81675666666666669</c:v>
                </c:pt>
                <c:pt idx="327">
                  <c:v>0.8087333333333333</c:v>
                </c:pt>
                <c:pt idx="328">
                  <c:v>0.79959999999999998</c:v>
                </c:pt>
                <c:pt idx="329">
                  <c:v>0.79476999999999987</c:v>
                </c:pt>
                <c:pt idx="330">
                  <c:v>0.78430333333333335</c:v>
                </c:pt>
                <c:pt idx="331">
                  <c:v>0.77402666666666664</c:v>
                </c:pt>
                <c:pt idx="332">
                  <c:v>0.76299666666666666</c:v>
                </c:pt>
                <c:pt idx="333">
                  <c:v>0.75148333333333328</c:v>
                </c:pt>
                <c:pt idx="334">
                  <c:v>0.75102333333333315</c:v>
                </c:pt>
                <c:pt idx="335">
                  <c:v>0.75033999999999978</c:v>
                </c:pt>
                <c:pt idx="336">
                  <c:v>0.75170666666666652</c:v>
                </c:pt>
                <c:pt idx="337">
                  <c:v>0.75004333333333306</c:v>
                </c:pt>
                <c:pt idx="338">
                  <c:v>0.7518433333333332</c:v>
                </c:pt>
                <c:pt idx="339">
                  <c:v>0.75078333333333314</c:v>
                </c:pt>
                <c:pt idx="340">
                  <c:v>0.75203999999999982</c:v>
                </c:pt>
                <c:pt idx="341">
                  <c:v>0.75807333333333327</c:v>
                </c:pt>
                <c:pt idx="342">
                  <c:v>0.76172999999999991</c:v>
                </c:pt>
                <c:pt idx="343">
                  <c:v>0.76651000000000002</c:v>
                </c:pt>
                <c:pt idx="344">
                  <c:v>0.77037</c:v>
                </c:pt>
                <c:pt idx="345">
                  <c:v>0.77289000000000008</c:v>
                </c:pt>
                <c:pt idx="346">
                  <c:v>0.77084333333333332</c:v>
                </c:pt>
                <c:pt idx="347">
                  <c:v>0.77283000000000013</c:v>
                </c:pt>
                <c:pt idx="348">
                  <c:v>0.77479333333333344</c:v>
                </c:pt>
                <c:pt idx="349">
                  <c:v>0.78020000000000012</c:v>
                </c:pt>
                <c:pt idx="350">
                  <c:v>0.78866999999999998</c:v>
                </c:pt>
                <c:pt idx="351">
                  <c:v>0.79977666666666669</c:v>
                </c:pt>
                <c:pt idx="352">
                  <c:v>0.80833333333333335</c:v>
                </c:pt>
                <c:pt idx="353">
                  <c:v>0.81453333333333333</c:v>
                </c:pt>
                <c:pt idx="354">
                  <c:v>0.82778666666666656</c:v>
                </c:pt>
                <c:pt idx="355">
                  <c:v>0.83998333333333319</c:v>
                </c:pt>
                <c:pt idx="356">
                  <c:v>0.85493666666666668</c:v>
                </c:pt>
                <c:pt idx="357">
                  <c:v>0.86870333333333327</c:v>
                </c:pt>
                <c:pt idx="358">
                  <c:v>0.88359333333333334</c:v>
                </c:pt>
                <c:pt idx="359">
                  <c:v>0.89256333333333338</c:v>
                </c:pt>
                <c:pt idx="360">
                  <c:v>0.90315666666666672</c:v>
                </c:pt>
                <c:pt idx="361">
                  <c:v>0.91703333333333348</c:v>
                </c:pt>
                <c:pt idx="362">
                  <c:v>0.93888000000000027</c:v>
                </c:pt>
                <c:pt idx="363">
                  <c:v>0.96359666666666688</c:v>
                </c:pt>
                <c:pt idx="364">
                  <c:v>0.97706666666666697</c:v>
                </c:pt>
                <c:pt idx="365">
                  <c:v>1.0249800000000002</c:v>
                </c:pt>
                <c:pt idx="366">
                  <c:v>1.0630033333333335</c:v>
                </c:pt>
                <c:pt idx="367">
                  <c:v>1.1107933333333335</c:v>
                </c:pt>
                <c:pt idx="368">
                  <c:v>1.1577000000000004</c:v>
                </c:pt>
                <c:pt idx="369">
                  <c:v>1.204186666666667</c:v>
                </c:pt>
                <c:pt idx="370">
                  <c:v>1.23089</c:v>
                </c:pt>
                <c:pt idx="371">
                  <c:v>1.2560200000000001</c:v>
                </c:pt>
                <c:pt idx="372">
                  <c:v>1.2792600000000001</c:v>
                </c:pt>
                <c:pt idx="373">
                  <c:v>1.3009433333333333</c:v>
                </c:pt>
                <c:pt idx="374">
                  <c:v>1.3306466666666668</c:v>
                </c:pt>
                <c:pt idx="375">
                  <c:v>1.3661333333333334</c:v>
                </c:pt>
                <c:pt idx="376">
                  <c:v>1.3923299999999998</c:v>
                </c:pt>
                <c:pt idx="377">
                  <c:v>1.4126599999999996</c:v>
                </c:pt>
                <c:pt idx="378">
                  <c:v>1.431623333333333</c:v>
                </c:pt>
                <c:pt idx="379">
                  <c:v>1.4403399999999997</c:v>
                </c:pt>
                <c:pt idx="380">
                  <c:v>1.4454266666666664</c:v>
                </c:pt>
                <c:pt idx="381">
                  <c:v>1.450123333333333</c:v>
                </c:pt>
                <c:pt idx="382">
                  <c:v>1.4591899999999998</c:v>
                </c:pt>
                <c:pt idx="383">
                  <c:v>1.4698299999999997</c:v>
                </c:pt>
                <c:pt idx="384">
                  <c:v>1.4794766666666666</c:v>
                </c:pt>
                <c:pt idx="385">
                  <c:v>1.4896199999999999</c:v>
                </c:pt>
                <c:pt idx="386">
                  <c:v>1.4890633333333334</c:v>
                </c:pt>
                <c:pt idx="387">
                  <c:v>1.4873300000000003</c:v>
                </c:pt>
                <c:pt idx="388">
                  <c:v>1.484826666666667</c:v>
                </c:pt>
                <c:pt idx="389">
                  <c:v>1.4838700000000002</c:v>
                </c:pt>
                <c:pt idx="390">
                  <c:v>1.48733</c:v>
                </c:pt>
                <c:pt idx="391">
                  <c:v>1.4871800000000002</c:v>
                </c:pt>
                <c:pt idx="392">
                  <c:v>1.4762833333333336</c:v>
                </c:pt>
                <c:pt idx="393">
                  <c:v>1.464726666666667</c:v>
                </c:pt>
                <c:pt idx="394">
                  <c:v>1.455986666666667</c:v>
                </c:pt>
                <c:pt idx="395">
                  <c:v>1.41577</c:v>
                </c:pt>
                <c:pt idx="396">
                  <c:v>1.3840233333333332</c:v>
                </c:pt>
                <c:pt idx="397">
                  <c:v>1.3443366666666665</c:v>
                </c:pt>
                <c:pt idx="398">
                  <c:v>1.3166033333333336</c:v>
                </c:pt>
                <c:pt idx="399">
                  <c:v>1.2841166666666664</c:v>
                </c:pt>
                <c:pt idx="400">
                  <c:v>1.2627566666666667</c:v>
                </c:pt>
                <c:pt idx="401">
                  <c:v>1.2428833333333331</c:v>
                </c:pt>
                <c:pt idx="402">
                  <c:v>1.2310700000000001</c:v>
                </c:pt>
                <c:pt idx="403">
                  <c:v>1.22</c:v>
                </c:pt>
                <c:pt idx="404">
                  <c:v>1.2007333333333332</c:v>
                </c:pt>
                <c:pt idx="405">
                  <c:v>1.1748499999999999</c:v>
                </c:pt>
                <c:pt idx="406">
                  <c:v>1.1575699999999998</c:v>
                </c:pt>
                <c:pt idx="407">
                  <c:v>1.1457533333333332</c:v>
                </c:pt>
                <c:pt idx="408">
                  <c:v>1.1327033333333332</c:v>
                </c:pt>
                <c:pt idx="409">
                  <c:v>1.1231166666666668</c:v>
                </c:pt>
                <c:pt idx="410">
                  <c:v>1.1142866666666664</c:v>
                </c:pt>
                <c:pt idx="411">
                  <c:v>1.1044033333333332</c:v>
                </c:pt>
                <c:pt idx="412">
                  <c:v>1.0925733333333332</c:v>
                </c:pt>
                <c:pt idx="413">
                  <c:v>1.0846399999999998</c:v>
                </c:pt>
                <c:pt idx="414">
                  <c:v>1.0722699999999998</c:v>
                </c:pt>
                <c:pt idx="415">
                  <c:v>1.0609566666666665</c:v>
                </c:pt>
                <c:pt idx="416">
                  <c:v>1.0516566666666669</c:v>
                </c:pt>
                <c:pt idx="417">
                  <c:v>1.0441100000000001</c:v>
                </c:pt>
                <c:pt idx="418">
                  <c:v>1.0335166666666666</c:v>
                </c:pt>
                <c:pt idx="419">
                  <c:v>1.0257400000000001</c:v>
                </c:pt>
                <c:pt idx="420">
                  <c:v>1.0194166666666666</c:v>
                </c:pt>
                <c:pt idx="421">
                  <c:v>1.0122333333333333</c:v>
                </c:pt>
                <c:pt idx="422">
                  <c:v>1.0103499999999999</c:v>
                </c:pt>
                <c:pt idx="423">
                  <c:v>1.0063900000000001</c:v>
                </c:pt>
                <c:pt idx="424">
                  <c:v>1.0023500000000001</c:v>
                </c:pt>
                <c:pt idx="425">
                  <c:v>0.99706000000000006</c:v>
                </c:pt>
                <c:pt idx="426">
                  <c:v>0.99835000000000007</c:v>
                </c:pt>
                <c:pt idx="427">
                  <c:v>0.99967666666666688</c:v>
                </c:pt>
                <c:pt idx="428">
                  <c:v>0.98727000000000009</c:v>
                </c:pt>
                <c:pt idx="429">
                  <c:v>0.97474666666666687</c:v>
                </c:pt>
                <c:pt idx="430">
                  <c:v>0.96711000000000003</c:v>
                </c:pt>
                <c:pt idx="431">
                  <c:v>0.96077999999999997</c:v>
                </c:pt>
                <c:pt idx="432">
                  <c:v>0.95171666666666666</c:v>
                </c:pt>
                <c:pt idx="433">
                  <c:v>0.94675000000000009</c:v>
                </c:pt>
                <c:pt idx="434">
                  <c:v>0.94349333333333329</c:v>
                </c:pt>
                <c:pt idx="435">
                  <c:v>0.94166000000000005</c:v>
                </c:pt>
                <c:pt idx="436">
                  <c:v>0.9405066666666666</c:v>
                </c:pt>
                <c:pt idx="437">
                  <c:v>0.93777333333333324</c:v>
                </c:pt>
                <c:pt idx="438">
                  <c:v>0.9355633333333333</c:v>
                </c:pt>
                <c:pt idx="439">
                  <c:v>0.93591999999999997</c:v>
                </c:pt>
                <c:pt idx="440">
                  <c:v>0.93662666666666661</c:v>
                </c:pt>
                <c:pt idx="441">
                  <c:v>0.93907999999999991</c:v>
                </c:pt>
                <c:pt idx="442">
                  <c:v>0.94419666666666657</c:v>
                </c:pt>
                <c:pt idx="443">
                  <c:v>0.94981333333333329</c:v>
                </c:pt>
                <c:pt idx="444">
                  <c:v>0.95456000000000008</c:v>
                </c:pt>
                <c:pt idx="445">
                  <c:v>0.96151333333333322</c:v>
                </c:pt>
                <c:pt idx="446">
                  <c:v>0.96858333333333335</c:v>
                </c:pt>
                <c:pt idx="447">
                  <c:v>0.97887000000000013</c:v>
                </c:pt>
                <c:pt idx="448">
                  <c:v>0.98604999999999998</c:v>
                </c:pt>
                <c:pt idx="449">
                  <c:v>0.99009999999999998</c:v>
                </c:pt>
                <c:pt idx="450">
                  <c:v>0.99290333333333336</c:v>
                </c:pt>
                <c:pt idx="451">
                  <c:v>0.9979566666666666</c:v>
                </c:pt>
                <c:pt idx="452">
                  <c:v>0.99998666666666669</c:v>
                </c:pt>
                <c:pt idx="453">
                  <c:v>1.0027733333333333</c:v>
                </c:pt>
                <c:pt idx="454">
                  <c:v>1.0058866666666666</c:v>
                </c:pt>
                <c:pt idx="455">
                  <c:v>1.0088099999999998</c:v>
                </c:pt>
                <c:pt idx="456">
                  <c:v>1.0055866666666664</c:v>
                </c:pt>
                <c:pt idx="457">
                  <c:v>1.0022799999999998</c:v>
                </c:pt>
                <c:pt idx="458">
                  <c:v>0.99863999999999975</c:v>
                </c:pt>
                <c:pt idx="459">
                  <c:v>0.99640666666666655</c:v>
                </c:pt>
                <c:pt idx="460">
                  <c:v>0.99754999999999994</c:v>
                </c:pt>
                <c:pt idx="461">
                  <c:v>0.99673666666666649</c:v>
                </c:pt>
                <c:pt idx="462">
                  <c:v>0.9971399999999998</c:v>
                </c:pt>
                <c:pt idx="463">
                  <c:v>0.99296666666666644</c:v>
                </c:pt>
                <c:pt idx="464">
                  <c:v>0.98764999999999981</c:v>
                </c:pt>
                <c:pt idx="465">
                  <c:v>0.98272999999999988</c:v>
                </c:pt>
                <c:pt idx="466">
                  <c:v>0.97866333333333322</c:v>
                </c:pt>
                <c:pt idx="467">
                  <c:v>0.97496333333333318</c:v>
                </c:pt>
                <c:pt idx="468">
                  <c:v>0.97432666666666667</c:v>
                </c:pt>
                <c:pt idx="469">
                  <c:v>0.97206000000000015</c:v>
                </c:pt>
                <c:pt idx="470">
                  <c:v>0.97409000000000023</c:v>
                </c:pt>
                <c:pt idx="471">
                  <c:v>0.97193333333333354</c:v>
                </c:pt>
                <c:pt idx="472">
                  <c:v>0.96632000000000018</c:v>
                </c:pt>
                <c:pt idx="473">
                  <c:v>0.95861666666666678</c:v>
                </c:pt>
                <c:pt idx="474">
                  <c:v>0.9542400000000002</c:v>
                </c:pt>
                <c:pt idx="475">
                  <c:v>0.9444233333333335</c:v>
                </c:pt>
                <c:pt idx="476">
                  <c:v>0.9420266666666669</c:v>
                </c:pt>
                <c:pt idx="477">
                  <c:v>0.93498666666666685</c:v>
                </c:pt>
                <c:pt idx="478">
                  <c:v>0.93114333333333343</c:v>
                </c:pt>
                <c:pt idx="479">
                  <c:v>0.92957333333333347</c:v>
                </c:pt>
                <c:pt idx="480">
                  <c:v>0.92745000000000022</c:v>
                </c:pt>
                <c:pt idx="481">
                  <c:v>0.92534333333333352</c:v>
                </c:pt>
                <c:pt idx="482">
                  <c:v>0.92480666666666678</c:v>
                </c:pt>
                <c:pt idx="483">
                  <c:v>0.92433333333333334</c:v>
                </c:pt>
                <c:pt idx="484">
                  <c:v>0.92243666666666668</c:v>
                </c:pt>
                <c:pt idx="485">
                  <c:v>0.91748333333333343</c:v>
                </c:pt>
                <c:pt idx="486">
                  <c:v>0.91511333333333345</c:v>
                </c:pt>
                <c:pt idx="487">
                  <c:v>0.91124666666666676</c:v>
                </c:pt>
                <c:pt idx="488">
                  <c:v>0.9092800000000002</c:v>
                </c:pt>
                <c:pt idx="489">
                  <c:v>0.91309333333333353</c:v>
                </c:pt>
                <c:pt idx="490">
                  <c:v>0.92158333333333353</c:v>
                </c:pt>
                <c:pt idx="491">
                  <c:v>0.92112000000000016</c:v>
                </c:pt>
                <c:pt idx="492">
                  <c:v>0.91924666666666666</c:v>
                </c:pt>
                <c:pt idx="493">
                  <c:v>0.92004000000000008</c:v>
                </c:pt>
                <c:pt idx="494">
                  <c:v>0.91943666666666668</c:v>
                </c:pt>
                <c:pt idx="495">
                  <c:v>0.92006666666666681</c:v>
                </c:pt>
                <c:pt idx="496">
                  <c:v>0.92344333333333339</c:v>
                </c:pt>
                <c:pt idx="497">
                  <c:v>0.92962</c:v>
                </c:pt>
                <c:pt idx="498">
                  <c:v>0.9305633333333333</c:v>
                </c:pt>
                <c:pt idx="499">
                  <c:v>0.9300233333333332</c:v>
                </c:pt>
                <c:pt idx="500">
                  <c:v>0.92318</c:v>
                </c:pt>
                <c:pt idx="501">
                  <c:v>0.91881333333333315</c:v>
                </c:pt>
                <c:pt idx="502">
                  <c:v>0.91700999999999988</c:v>
                </c:pt>
                <c:pt idx="503">
                  <c:v>0.91655666666666646</c:v>
                </c:pt>
                <c:pt idx="504">
                  <c:v>0.91398666666666639</c:v>
                </c:pt>
                <c:pt idx="505">
                  <c:v>0.91411666666666647</c:v>
                </c:pt>
                <c:pt idx="506">
                  <c:v>0.91022333333333305</c:v>
                </c:pt>
                <c:pt idx="507">
                  <c:v>0.90579333333333312</c:v>
                </c:pt>
                <c:pt idx="508">
                  <c:v>0.90186333333333313</c:v>
                </c:pt>
                <c:pt idx="509">
                  <c:v>0.89915</c:v>
                </c:pt>
                <c:pt idx="510">
                  <c:v>0.89555999999999991</c:v>
                </c:pt>
                <c:pt idx="511">
                  <c:v>0.8933766666666666</c:v>
                </c:pt>
                <c:pt idx="512">
                  <c:v>0.89145666666666667</c:v>
                </c:pt>
                <c:pt idx="513">
                  <c:v>0.89150000000000007</c:v>
                </c:pt>
                <c:pt idx="514">
                  <c:v>0.89288666666666672</c:v>
                </c:pt>
                <c:pt idx="515">
                  <c:v>0.89453999999999989</c:v>
                </c:pt>
                <c:pt idx="516">
                  <c:v>0.89644999999999997</c:v>
                </c:pt>
                <c:pt idx="517">
                  <c:v>0.89983999999999997</c:v>
                </c:pt>
                <c:pt idx="518">
                  <c:v>0.90298333333333347</c:v>
                </c:pt>
                <c:pt idx="519">
                  <c:v>0.90123666666666691</c:v>
                </c:pt>
                <c:pt idx="520">
                  <c:v>0.89431333333333352</c:v>
                </c:pt>
                <c:pt idx="521">
                  <c:v>0.89292333333333351</c:v>
                </c:pt>
                <c:pt idx="522">
                  <c:v>0.89313666666666669</c:v>
                </c:pt>
                <c:pt idx="523">
                  <c:v>0.89221333333333352</c:v>
                </c:pt>
                <c:pt idx="524">
                  <c:v>0.89140333333333333</c:v>
                </c:pt>
                <c:pt idx="525">
                  <c:v>0.8914200000000001</c:v>
                </c:pt>
                <c:pt idx="526">
                  <c:v>0.89066000000000012</c:v>
                </c:pt>
                <c:pt idx="527">
                  <c:v>0.88575000000000015</c:v>
                </c:pt>
                <c:pt idx="528">
                  <c:v>0.88178333333333347</c:v>
                </c:pt>
                <c:pt idx="529">
                  <c:v>0.88120000000000021</c:v>
                </c:pt>
                <c:pt idx="530">
                  <c:v>0.88387000000000016</c:v>
                </c:pt>
                <c:pt idx="531">
                  <c:v>0.88611666666666666</c:v>
                </c:pt>
                <c:pt idx="532">
                  <c:v>0.88911666666666667</c:v>
                </c:pt>
                <c:pt idx="533">
                  <c:v>0.88970666666666676</c:v>
                </c:pt>
                <c:pt idx="534">
                  <c:v>0.89123666666666701</c:v>
                </c:pt>
                <c:pt idx="535">
                  <c:v>0.88846666666666685</c:v>
                </c:pt>
                <c:pt idx="536">
                  <c:v>0.88545333333333354</c:v>
                </c:pt>
                <c:pt idx="537">
                  <c:v>0.88436333333333339</c:v>
                </c:pt>
                <c:pt idx="538">
                  <c:v>0.88505666666666671</c:v>
                </c:pt>
                <c:pt idx="539">
                  <c:v>0.88285666666666673</c:v>
                </c:pt>
                <c:pt idx="540">
                  <c:v>0.88331999999999999</c:v>
                </c:pt>
                <c:pt idx="541">
                  <c:v>0.88104000000000005</c:v>
                </c:pt>
                <c:pt idx="542">
                  <c:v>0.88075666666666652</c:v>
                </c:pt>
                <c:pt idx="543">
                  <c:v>0.87780999999999998</c:v>
                </c:pt>
                <c:pt idx="544">
                  <c:v>0.87391999999999992</c:v>
                </c:pt>
                <c:pt idx="545">
                  <c:v>0.87280999999999986</c:v>
                </c:pt>
                <c:pt idx="546">
                  <c:v>0.87448666666666652</c:v>
                </c:pt>
                <c:pt idx="547">
                  <c:v>0.87400333333333313</c:v>
                </c:pt>
                <c:pt idx="548">
                  <c:v>0.87629333333333315</c:v>
                </c:pt>
                <c:pt idx="549">
                  <c:v>0.87230666666666667</c:v>
                </c:pt>
                <c:pt idx="550">
                  <c:v>0.86695333333333324</c:v>
                </c:pt>
                <c:pt idx="551">
                  <c:v>0.86770666666666663</c:v>
                </c:pt>
                <c:pt idx="552">
                  <c:v>0.87036666666666662</c:v>
                </c:pt>
                <c:pt idx="553">
                  <c:v>0.87079666666666666</c:v>
                </c:pt>
                <c:pt idx="554">
                  <c:v>0.87335999999999991</c:v>
                </c:pt>
                <c:pt idx="555">
                  <c:v>0.87098333333333322</c:v>
                </c:pt>
                <c:pt idx="556">
                  <c:v>0.86955999999999989</c:v>
                </c:pt>
                <c:pt idx="557">
                  <c:v>0.8689699999999998</c:v>
                </c:pt>
                <c:pt idx="558">
                  <c:v>0.86995999999999996</c:v>
                </c:pt>
                <c:pt idx="559">
                  <c:v>0.86743666666666652</c:v>
                </c:pt>
                <c:pt idx="560">
                  <c:v>0.86537666666666646</c:v>
                </c:pt>
                <c:pt idx="561">
                  <c:v>0.86449999999999982</c:v>
                </c:pt>
                <c:pt idx="562">
                  <c:v>0.86205666666666658</c:v>
                </c:pt>
                <c:pt idx="563">
                  <c:v>0.86155666666666664</c:v>
                </c:pt>
                <c:pt idx="564">
                  <c:v>0.86148999999999998</c:v>
                </c:pt>
                <c:pt idx="565">
                  <c:v>0.86560333333333317</c:v>
                </c:pt>
                <c:pt idx="566">
                  <c:v>0.86814666666666662</c:v>
                </c:pt>
                <c:pt idx="567">
                  <c:v>0.86963333333333326</c:v>
                </c:pt>
                <c:pt idx="568">
                  <c:v>0.8706600000000001</c:v>
                </c:pt>
                <c:pt idx="569">
                  <c:v>0.87619999999999998</c:v>
                </c:pt>
                <c:pt idx="570">
                  <c:v>0.88014666666666663</c:v>
                </c:pt>
                <c:pt idx="571">
                  <c:v>0.88198333333333323</c:v>
                </c:pt>
                <c:pt idx="572">
                  <c:v>0.88354999999999995</c:v>
                </c:pt>
                <c:pt idx="573">
                  <c:v>0.88813999999999993</c:v>
                </c:pt>
                <c:pt idx="574">
                  <c:v>0.89242666666666659</c:v>
                </c:pt>
                <c:pt idx="575">
                  <c:v>0.89607333333333328</c:v>
                </c:pt>
                <c:pt idx="576">
                  <c:v>0.89314666666666664</c:v>
                </c:pt>
                <c:pt idx="577">
                  <c:v>0.8906533333333333</c:v>
                </c:pt>
                <c:pt idx="578">
                  <c:v>0.88510666666666671</c:v>
                </c:pt>
                <c:pt idx="579">
                  <c:v>0.8865533333333333</c:v>
                </c:pt>
                <c:pt idx="580">
                  <c:v>0.8883633333333335</c:v>
                </c:pt>
                <c:pt idx="581">
                  <c:v>0.88910333333333336</c:v>
                </c:pt>
                <c:pt idx="582">
                  <c:v>0.88570000000000004</c:v>
                </c:pt>
                <c:pt idx="583">
                  <c:v>0.88273333333333348</c:v>
                </c:pt>
                <c:pt idx="584">
                  <c:v>0.87987666666666675</c:v>
                </c:pt>
                <c:pt idx="585">
                  <c:v>0.88027333333333346</c:v>
                </c:pt>
                <c:pt idx="586">
                  <c:v>0.87622000000000011</c:v>
                </c:pt>
                <c:pt idx="587">
                  <c:v>0.87390333333333348</c:v>
                </c:pt>
                <c:pt idx="588">
                  <c:v>0.87127333333333346</c:v>
                </c:pt>
                <c:pt idx="589">
                  <c:v>0.87261000000000011</c:v>
                </c:pt>
                <c:pt idx="590">
                  <c:v>0.8724833333333335</c:v>
                </c:pt>
                <c:pt idx="591">
                  <c:v>0.86831666666666685</c:v>
                </c:pt>
                <c:pt idx="592">
                  <c:v>0.86253000000000024</c:v>
                </c:pt>
                <c:pt idx="593">
                  <c:v>0.85669333333333364</c:v>
                </c:pt>
                <c:pt idx="594">
                  <c:v>0.85029333333333346</c:v>
                </c:pt>
                <c:pt idx="595">
                  <c:v>0.84196666666666686</c:v>
                </c:pt>
                <c:pt idx="596">
                  <c:v>0.83887000000000012</c:v>
                </c:pt>
                <c:pt idx="597">
                  <c:v>0.83480333333333345</c:v>
                </c:pt>
                <c:pt idx="598">
                  <c:v>0.83054666666666677</c:v>
                </c:pt>
                <c:pt idx="599">
                  <c:v>0.82345666666666661</c:v>
                </c:pt>
                <c:pt idx="600">
                  <c:v>0.81551333333333342</c:v>
                </c:pt>
                <c:pt idx="601">
                  <c:v>0.81189000000000011</c:v>
                </c:pt>
                <c:pt idx="602">
                  <c:v>0.80656666666666677</c:v>
                </c:pt>
                <c:pt idx="603">
                  <c:v>0.79705000000000004</c:v>
                </c:pt>
                <c:pt idx="604">
                  <c:v>0.78852999999999995</c:v>
                </c:pt>
                <c:pt idx="605">
                  <c:v>0.77752333333333346</c:v>
                </c:pt>
                <c:pt idx="606">
                  <c:v>0.7685200000000002</c:v>
                </c:pt>
                <c:pt idx="607">
                  <c:v>0.76128666666666678</c:v>
                </c:pt>
                <c:pt idx="608">
                  <c:v>0.75471333333333346</c:v>
                </c:pt>
                <c:pt idx="609">
                  <c:v>0.74778666666666671</c:v>
                </c:pt>
                <c:pt idx="610">
                  <c:v>0.74029</c:v>
                </c:pt>
                <c:pt idx="611">
                  <c:v>0.73515666666666668</c:v>
                </c:pt>
                <c:pt idx="612">
                  <c:v>0.73893666666666669</c:v>
                </c:pt>
                <c:pt idx="613">
                  <c:v>0.74371999999999994</c:v>
                </c:pt>
                <c:pt idx="614">
                  <c:v>0.74472333333333329</c:v>
                </c:pt>
                <c:pt idx="615">
                  <c:v>0.74623333333333319</c:v>
                </c:pt>
                <c:pt idx="616">
                  <c:v>0.74981333333333322</c:v>
                </c:pt>
                <c:pt idx="617">
                  <c:v>0.75121333333333318</c:v>
                </c:pt>
                <c:pt idx="618">
                  <c:v>0.75345666666666655</c:v>
                </c:pt>
                <c:pt idx="619">
                  <c:v>0.75019999999999998</c:v>
                </c:pt>
                <c:pt idx="620">
                  <c:v>0.74604999999999988</c:v>
                </c:pt>
                <c:pt idx="621">
                  <c:v>0.74604999999999999</c:v>
                </c:pt>
                <c:pt idx="622">
                  <c:v>0.74658666666666662</c:v>
                </c:pt>
                <c:pt idx="623">
                  <c:v>0.74643666666666653</c:v>
                </c:pt>
                <c:pt idx="624">
                  <c:v>0.74739333333333335</c:v>
                </c:pt>
                <c:pt idx="625">
                  <c:v>0.74829666666666661</c:v>
                </c:pt>
                <c:pt idx="626">
                  <c:v>0.74487666666666652</c:v>
                </c:pt>
                <c:pt idx="627">
                  <c:v>0.74170000000000003</c:v>
                </c:pt>
                <c:pt idx="628">
                  <c:v>0.73973999999999995</c:v>
                </c:pt>
                <c:pt idx="629">
                  <c:v>0.73774666666666655</c:v>
                </c:pt>
                <c:pt idx="630">
                  <c:v>0.73447999999999991</c:v>
                </c:pt>
                <c:pt idx="631">
                  <c:v>0.73029333333333335</c:v>
                </c:pt>
                <c:pt idx="632">
                  <c:v>0.72855333333333339</c:v>
                </c:pt>
                <c:pt idx="633">
                  <c:v>0.72946999999999984</c:v>
                </c:pt>
                <c:pt idx="634">
                  <c:v>0.7294666666666666</c:v>
                </c:pt>
                <c:pt idx="635">
                  <c:v>0.73346999999999984</c:v>
                </c:pt>
                <c:pt idx="636">
                  <c:v>0.73671999999999993</c:v>
                </c:pt>
                <c:pt idx="637">
                  <c:v>0.73801666666666654</c:v>
                </c:pt>
                <c:pt idx="638">
                  <c:v>0.73836333333333326</c:v>
                </c:pt>
                <c:pt idx="639">
                  <c:v>0.74166999999999983</c:v>
                </c:pt>
                <c:pt idx="640">
                  <c:v>0.74381999999999981</c:v>
                </c:pt>
                <c:pt idx="641">
                  <c:v>0.74240666666666644</c:v>
                </c:pt>
                <c:pt idx="642">
                  <c:v>0.73798999999999992</c:v>
                </c:pt>
                <c:pt idx="643">
                  <c:v>0.73573666666666659</c:v>
                </c:pt>
                <c:pt idx="644">
                  <c:v>0.73332999999999993</c:v>
                </c:pt>
                <c:pt idx="645">
                  <c:v>0.73078999999999994</c:v>
                </c:pt>
                <c:pt idx="646">
                  <c:v>0.73065999999999998</c:v>
                </c:pt>
                <c:pt idx="647">
                  <c:v>0.72714000000000001</c:v>
                </c:pt>
                <c:pt idx="648">
                  <c:v>0.72363000000000011</c:v>
                </c:pt>
                <c:pt idx="649">
                  <c:v>0.72906666666666675</c:v>
                </c:pt>
                <c:pt idx="650">
                  <c:v>0.73265666666666684</c:v>
                </c:pt>
                <c:pt idx="651">
                  <c:v>0.73556333333333346</c:v>
                </c:pt>
                <c:pt idx="652">
                  <c:v>0.73713666666666677</c:v>
                </c:pt>
                <c:pt idx="653">
                  <c:v>0.73897333333333348</c:v>
                </c:pt>
                <c:pt idx="654">
                  <c:v>0.74347333333333343</c:v>
                </c:pt>
                <c:pt idx="655">
                  <c:v>0.74684333333333341</c:v>
                </c:pt>
                <c:pt idx="656">
                  <c:v>0.7520933333333335</c:v>
                </c:pt>
                <c:pt idx="657">
                  <c:v>0.76051000000000024</c:v>
                </c:pt>
                <c:pt idx="658">
                  <c:v>0.76581666666666692</c:v>
                </c:pt>
                <c:pt idx="659">
                  <c:v>0.77094333333333354</c:v>
                </c:pt>
                <c:pt idx="660">
                  <c:v>0.77565333333333342</c:v>
                </c:pt>
                <c:pt idx="661">
                  <c:v>0.78150000000000008</c:v>
                </c:pt>
                <c:pt idx="662">
                  <c:v>0.78481333333333347</c:v>
                </c:pt>
                <c:pt idx="663">
                  <c:v>0.7902300000000001</c:v>
                </c:pt>
                <c:pt idx="664">
                  <c:v>0.79559333333333349</c:v>
                </c:pt>
                <c:pt idx="665">
                  <c:v>0.80026000000000008</c:v>
                </c:pt>
                <c:pt idx="666">
                  <c:v>0.80420333333333338</c:v>
                </c:pt>
                <c:pt idx="667">
                  <c:v>0.80505999999999989</c:v>
                </c:pt>
                <c:pt idx="668">
                  <c:v>0.80601</c:v>
                </c:pt>
                <c:pt idx="669">
                  <c:v>0.80429666666666677</c:v>
                </c:pt>
                <c:pt idx="670">
                  <c:v>0.80568000000000006</c:v>
                </c:pt>
                <c:pt idx="671">
                  <c:v>0.80670666666666668</c:v>
                </c:pt>
                <c:pt idx="672">
                  <c:v>0.8021100000000001</c:v>
                </c:pt>
                <c:pt idx="673">
                  <c:v>0.79447000000000001</c:v>
                </c:pt>
                <c:pt idx="674">
                  <c:v>0.78937999999999986</c:v>
                </c:pt>
                <c:pt idx="675">
                  <c:v>0.7843</c:v>
                </c:pt>
                <c:pt idx="676">
                  <c:v>0.77663000000000004</c:v>
                </c:pt>
                <c:pt idx="677">
                  <c:v>0.77337333333333336</c:v>
                </c:pt>
                <c:pt idx="678">
                  <c:v>0.77026666666666677</c:v>
                </c:pt>
                <c:pt idx="679">
                  <c:v>0.7602066666666667</c:v>
                </c:pt>
                <c:pt idx="680">
                  <c:v>0.7530566666666666</c:v>
                </c:pt>
                <c:pt idx="681">
                  <c:v>0.74917333333333325</c:v>
                </c:pt>
                <c:pt idx="682">
                  <c:v>0.74490000000000001</c:v>
                </c:pt>
                <c:pt idx="683">
                  <c:v>0.74027000000000009</c:v>
                </c:pt>
                <c:pt idx="684">
                  <c:v>0.73175000000000001</c:v>
                </c:pt>
                <c:pt idx="685">
                  <c:v>0.72527333333333344</c:v>
                </c:pt>
                <c:pt idx="686">
                  <c:v>0.71806999999999988</c:v>
                </c:pt>
                <c:pt idx="687">
                  <c:v>0.71209666666666649</c:v>
                </c:pt>
                <c:pt idx="688">
                  <c:v>0.70417333333333332</c:v>
                </c:pt>
                <c:pt idx="689">
                  <c:v>0.69584999999999997</c:v>
                </c:pt>
                <c:pt idx="690">
                  <c:v>0.68713999999999997</c:v>
                </c:pt>
                <c:pt idx="691">
                  <c:v>0.68028999999999995</c:v>
                </c:pt>
                <c:pt idx="692">
                  <c:v>0.67451666666666676</c:v>
                </c:pt>
                <c:pt idx="693">
                  <c:v>0.66402333333333341</c:v>
                </c:pt>
                <c:pt idx="694">
                  <c:v>0.65434000000000003</c:v>
                </c:pt>
                <c:pt idx="695">
                  <c:v>0.64320999999999995</c:v>
                </c:pt>
                <c:pt idx="696">
                  <c:v>0.63351333333333315</c:v>
                </c:pt>
                <c:pt idx="697">
                  <c:v>0.62754999999999983</c:v>
                </c:pt>
                <c:pt idx="698">
                  <c:v>0.62516333333333329</c:v>
                </c:pt>
                <c:pt idx="699">
                  <c:v>0.62314666666666674</c:v>
                </c:pt>
                <c:pt idx="700">
                  <c:v>0.61786000000000008</c:v>
                </c:pt>
                <c:pt idx="701">
                  <c:v>0.6144333333333335</c:v>
                </c:pt>
                <c:pt idx="702">
                  <c:v>0.61276333333333333</c:v>
                </c:pt>
                <c:pt idx="703">
                  <c:v>0.60946999999999985</c:v>
                </c:pt>
                <c:pt idx="704">
                  <c:v>0.6070333333333332</c:v>
                </c:pt>
                <c:pt idx="705">
                  <c:v>0.60541333333333314</c:v>
                </c:pt>
                <c:pt idx="706">
                  <c:v>0.60462999999999978</c:v>
                </c:pt>
                <c:pt idx="707">
                  <c:v>0.60535333333333319</c:v>
                </c:pt>
                <c:pt idx="708">
                  <c:v>0.60453333333333326</c:v>
                </c:pt>
                <c:pt idx="709">
                  <c:v>0.60520000000000007</c:v>
                </c:pt>
                <c:pt idx="710">
                  <c:v>0.60453333333333326</c:v>
                </c:pt>
                <c:pt idx="711">
                  <c:v>0.60276999999999992</c:v>
                </c:pt>
                <c:pt idx="712">
                  <c:v>0.60265666666666662</c:v>
                </c:pt>
                <c:pt idx="713">
                  <c:v>0.60257333333333341</c:v>
                </c:pt>
                <c:pt idx="714">
                  <c:v>0.60481666666666667</c:v>
                </c:pt>
                <c:pt idx="715">
                  <c:v>0.60401000000000005</c:v>
                </c:pt>
                <c:pt idx="716">
                  <c:v>0.60368999999999995</c:v>
                </c:pt>
                <c:pt idx="717">
                  <c:v>0.59910000000000008</c:v>
                </c:pt>
                <c:pt idx="718">
                  <c:v>0.59925333333333342</c:v>
                </c:pt>
                <c:pt idx="719">
                  <c:v>0.60118333333333329</c:v>
                </c:pt>
                <c:pt idx="720">
                  <c:v>0.61371999999999993</c:v>
                </c:pt>
                <c:pt idx="721">
                  <c:v>0.61957999999999991</c:v>
                </c:pt>
                <c:pt idx="722">
                  <c:v>0.63962333333333321</c:v>
                </c:pt>
                <c:pt idx="723">
                  <c:v>0.66516000000000008</c:v>
                </c:pt>
                <c:pt idx="724">
                  <c:v>0.67890333333333353</c:v>
                </c:pt>
                <c:pt idx="725">
                  <c:v>0.68912666666666678</c:v>
                </c:pt>
                <c:pt idx="726">
                  <c:v>0.70129666666666679</c:v>
                </c:pt>
                <c:pt idx="727">
                  <c:v>0.71541666666666659</c:v>
                </c:pt>
                <c:pt idx="728">
                  <c:v>0.72207999999999994</c:v>
                </c:pt>
                <c:pt idx="729">
                  <c:v>0.73384666666666676</c:v>
                </c:pt>
                <c:pt idx="730">
                  <c:v>0.74003000000000019</c:v>
                </c:pt>
                <c:pt idx="731">
                  <c:v>0.74739666666666671</c:v>
                </c:pt>
                <c:pt idx="732">
                  <c:v>0.75185666666666695</c:v>
                </c:pt>
                <c:pt idx="733">
                  <c:v>0.75905333333333358</c:v>
                </c:pt>
                <c:pt idx="734">
                  <c:v>0.76730666666666691</c:v>
                </c:pt>
                <c:pt idx="735">
                  <c:v>0.77334000000000025</c:v>
                </c:pt>
                <c:pt idx="736">
                  <c:v>0.77803333333333358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9159040"/>
        <c:axId val="589167664"/>
      </c:lineChart>
      <c:dateAx>
        <c:axId val="5891590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167664"/>
        <c:crosses val="autoZero"/>
        <c:auto val="1"/>
        <c:lblOffset val="100"/>
        <c:baseTimeUnit val="days"/>
      </c:dateAx>
      <c:valAx>
        <c:axId val="589167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159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USDCETH_Charts!$AZ$1</c:f>
              <c:strCache>
                <c:ptCount val="1"/>
                <c:pt idx="0">
                  <c:v>30D ImpLoss + Fees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USDCETH_Charts!$A$2:$A$806</c:f>
              <c:numCache>
                <c:formatCode>m/d/yyyy</c:formatCode>
                <c:ptCount val="805"/>
                <c:pt idx="0">
                  <c:v>43970.833333333336</c:v>
                </c:pt>
                <c:pt idx="1">
                  <c:v>43971.833333333336</c:v>
                </c:pt>
                <c:pt idx="2">
                  <c:v>43972.833333333336</c:v>
                </c:pt>
                <c:pt idx="3">
                  <c:v>43973.833333333336</c:v>
                </c:pt>
                <c:pt idx="4">
                  <c:v>43974.833333333336</c:v>
                </c:pt>
                <c:pt idx="5">
                  <c:v>43975.833333333336</c:v>
                </c:pt>
                <c:pt idx="6">
                  <c:v>43976.833333333336</c:v>
                </c:pt>
                <c:pt idx="7">
                  <c:v>43977.833333333336</c:v>
                </c:pt>
                <c:pt idx="8">
                  <c:v>43978.833333333336</c:v>
                </c:pt>
                <c:pt idx="9">
                  <c:v>43979.833333333336</c:v>
                </c:pt>
                <c:pt idx="10">
                  <c:v>43980.833333333336</c:v>
                </c:pt>
                <c:pt idx="11">
                  <c:v>43981.833333333336</c:v>
                </c:pt>
                <c:pt idx="12">
                  <c:v>43982.833333333336</c:v>
                </c:pt>
                <c:pt idx="13">
                  <c:v>43983.833333333336</c:v>
                </c:pt>
                <c:pt idx="14">
                  <c:v>43984.833333333336</c:v>
                </c:pt>
                <c:pt idx="15">
                  <c:v>43985.833333333336</c:v>
                </c:pt>
                <c:pt idx="16">
                  <c:v>43986.833333333336</c:v>
                </c:pt>
                <c:pt idx="17">
                  <c:v>43987.833333333336</c:v>
                </c:pt>
                <c:pt idx="18">
                  <c:v>43988.833333333336</c:v>
                </c:pt>
                <c:pt idx="19">
                  <c:v>43989.833333333336</c:v>
                </c:pt>
                <c:pt idx="20">
                  <c:v>43990.833333333336</c:v>
                </c:pt>
                <c:pt idx="21">
                  <c:v>43991.833333333336</c:v>
                </c:pt>
                <c:pt idx="22">
                  <c:v>43992.833333333336</c:v>
                </c:pt>
                <c:pt idx="23">
                  <c:v>43993.833333333336</c:v>
                </c:pt>
                <c:pt idx="24">
                  <c:v>43994.833333333336</c:v>
                </c:pt>
                <c:pt idx="25">
                  <c:v>43995.833333333336</c:v>
                </c:pt>
                <c:pt idx="26">
                  <c:v>43996.833333333336</c:v>
                </c:pt>
                <c:pt idx="27">
                  <c:v>43997.833333333336</c:v>
                </c:pt>
                <c:pt idx="28">
                  <c:v>43998.833333333336</c:v>
                </c:pt>
                <c:pt idx="29">
                  <c:v>43999.833333333336</c:v>
                </c:pt>
                <c:pt idx="30">
                  <c:v>44000.833333333336</c:v>
                </c:pt>
                <c:pt idx="31">
                  <c:v>44001.833333333336</c:v>
                </c:pt>
                <c:pt idx="32">
                  <c:v>44002.833333333336</c:v>
                </c:pt>
                <c:pt idx="33">
                  <c:v>44003.833333333336</c:v>
                </c:pt>
                <c:pt idx="34">
                  <c:v>44004.833333333336</c:v>
                </c:pt>
                <c:pt idx="35">
                  <c:v>44005.833333333336</c:v>
                </c:pt>
                <c:pt idx="36">
                  <c:v>44006.833333333336</c:v>
                </c:pt>
                <c:pt idx="37">
                  <c:v>44007.833333333336</c:v>
                </c:pt>
                <c:pt idx="38">
                  <c:v>44008.833333333336</c:v>
                </c:pt>
                <c:pt idx="39">
                  <c:v>44009.833333333336</c:v>
                </c:pt>
                <c:pt idx="40">
                  <c:v>44010.833333333336</c:v>
                </c:pt>
                <c:pt idx="41">
                  <c:v>44011.833333333336</c:v>
                </c:pt>
                <c:pt idx="42">
                  <c:v>44012.833333333336</c:v>
                </c:pt>
                <c:pt idx="43">
                  <c:v>44013.833333333336</c:v>
                </c:pt>
                <c:pt idx="44">
                  <c:v>44014.833333333336</c:v>
                </c:pt>
                <c:pt idx="45">
                  <c:v>44015.833333333336</c:v>
                </c:pt>
                <c:pt idx="46">
                  <c:v>44016.833333333336</c:v>
                </c:pt>
                <c:pt idx="47">
                  <c:v>44017.833333333336</c:v>
                </c:pt>
                <c:pt idx="48">
                  <c:v>44018.833333333336</c:v>
                </c:pt>
                <c:pt idx="49">
                  <c:v>44019.833333333336</c:v>
                </c:pt>
                <c:pt idx="50">
                  <c:v>44020.833333333336</c:v>
                </c:pt>
                <c:pt idx="51">
                  <c:v>44021.833333333336</c:v>
                </c:pt>
                <c:pt idx="52">
                  <c:v>44022.833333333336</c:v>
                </c:pt>
                <c:pt idx="53">
                  <c:v>44023.833333333336</c:v>
                </c:pt>
                <c:pt idx="54">
                  <c:v>44024.833333333336</c:v>
                </c:pt>
                <c:pt idx="55">
                  <c:v>44025.833333333336</c:v>
                </c:pt>
                <c:pt idx="56">
                  <c:v>44026.833333333336</c:v>
                </c:pt>
                <c:pt idx="57">
                  <c:v>44027.833333333336</c:v>
                </c:pt>
                <c:pt idx="58">
                  <c:v>44028.833333333336</c:v>
                </c:pt>
                <c:pt idx="59">
                  <c:v>44029.833333333336</c:v>
                </c:pt>
                <c:pt idx="60">
                  <c:v>44030.833333333336</c:v>
                </c:pt>
                <c:pt idx="61">
                  <c:v>44031.833333333336</c:v>
                </c:pt>
                <c:pt idx="62">
                  <c:v>44032.833333333336</c:v>
                </c:pt>
                <c:pt idx="63">
                  <c:v>44033.833333333336</c:v>
                </c:pt>
                <c:pt idx="64">
                  <c:v>44034.833333333336</c:v>
                </c:pt>
                <c:pt idx="65">
                  <c:v>44035.833333333336</c:v>
                </c:pt>
                <c:pt idx="66">
                  <c:v>44036.833333333336</c:v>
                </c:pt>
                <c:pt idx="67">
                  <c:v>44037.833333333336</c:v>
                </c:pt>
                <c:pt idx="68">
                  <c:v>44038.833333333336</c:v>
                </c:pt>
                <c:pt idx="69">
                  <c:v>44039.833333333336</c:v>
                </c:pt>
                <c:pt idx="70">
                  <c:v>44040.833333333336</c:v>
                </c:pt>
                <c:pt idx="71">
                  <c:v>44041.833333333336</c:v>
                </c:pt>
                <c:pt idx="72">
                  <c:v>44042.833333333336</c:v>
                </c:pt>
                <c:pt idx="73">
                  <c:v>44043.833333333336</c:v>
                </c:pt>
                <c:pt idx="74">
                  <c:v>44044.833333333336</c:v>
                </c:pt>
                <c:pt idx="75">
                  <c:v>44045.833333333336</c:v>
                </c:pt>
                <c:pt idx="76">
                  <c:v>44046.833333333336</c:v>
                </c:pt>
                <c:pt idx="77">
                  <c:v>44047.833333333336</c:v>
                </c:pt>
                <c:pt idx="78">
                  <c:v>44048.833333333336</c:v>
                </c:pt>
                <c:pt idx="79">
                  <c:v>44049.833333333336</c:v>
                </c:pt>
                <c:pt idx="80">
                  <c:v>44050.833333333336</c:v>
                </c:pt>
                <c:pt idx="81">
                  <c:v>44051.833333333336</c:v>
                </c:pt>
                <c:pt idx="82">
                  <c:v>44052.833333333336</c:v>
                </c:pt>
                <c:pt idx="83">
                  <c:v>44053.833333333336</c:v>
                </c:pt>
                <c:pt idx="84">
                  <c:v>44054.833333333336</c:v>
                </c:pt>
                <c:pt idx="85">
                  <c:v>44055.833333333336</c:v>
                </c:pt>
                <c:pt idx="86">
                  <c:v>44056.833333333336</c:v>
                </c:pt>
                <c:pt idx="87">
                  <c:v>44057.833333333336</c:v>
                </c:pt>
                <c:pt idx="88">
                  <c:v>44058.833333333336</c:v>
                </c:pt>
                <c:pt idx="89">
                  <c:v>44059.833333333336</c:v>
                </c:pt>
                <c:pt idx="90">
                  <c:v>44060.833333333336</c:v>
                </c:pt>
                <c:pt idx="91">
                  <c:v>44061.833333333336</c:v>
                </c:pt>
                <c:pt idx="92">
                  <c:v>44062.833333333336</c:v>
                </c:pt>
                <c:pt idx="93">
                  <c:v>44063.833333333336</c:v>
                </c:pt>
                <c:pt idx="94">
                  <c:v>44064.833333333336</c:v>
                </c:pt>
                <c:pt idx="95">
                  <c:v>44065.833333333336</c:v>
                </c:pt>
                <c:pt idx="96">
                  <c:v>44066.833333333336</c:v>
                </c:pt>
                <c:pt idx="97">
                  <c:v>44067.833333333336</c:v>
                </c:pt>
                <c:pt idx="98">
                  <c:v>44068.833333333336</c:v>
                </c:pt>
                <c:pt idx="99">
                  <c:v>44069.833333333336</c:v>
                </c:pt>
                <c:pt idx="100">
                  <c:v>44070.833333333336</c:v>
                </c:pt>
                <c:pt idx="101">
                  <c:v>44071.833333333336</c:v>
                </c:pt>
                <c:pt idx="102">
                  <c:v>44072.833333333336</c:v>
                </c:pt>
                <c:pt idx="103">
                  <c:v>44073.833333333336</c:v>
                </c:pt>
                <c:pt idx="104">
                  <c:v>44074.833333333336</c:v>
                </c:pt>
                <c:pt idx="105">
                  <c:v>44075.833333333336</c:v>
                </c:pt>
                <c:pt idx="106">
                  <c:v>44076.833333333336</c:v>
                </c:pt>
                <c:pt idx="107">
                  <c:v>44077.833333333336</c:v>
                </c:pt>
                <c:pt idx="108">
                  <c:v>44078.833333333336</c:v>
                </c:pt>
                <c:pt idx="109">
                  <c:v>44079.833333333336</c:v>
                </c:pt>
                <c:pt idx="110">
                  <c:v>44080.833333333336</c:v>
                </c:pt>
                <c:pt idx="111">
                  <c:v>44081.833333333336</c:v>
                </c:pt>
                <c:pt idx="112">
                  <c:v>44082.833333333336</c:v>
                </c:pt>
                <c:pt idx="113">
                  <c:v>44083.833333333336</c:v>
                </c:pt>
                <c:pt idx="114">
                  <c:v>44084.833333333336</c:v>
                </c:pt>
                <c:pt idx="115">
                  <c:v>44085.833333333336</c:v>
                </c:pt>
                <c:pt idx="116">
                  <c:v>44086.833333333336</c:v>
                </c:pt>
                <c:pt idx="117">
                  <c:v>44087.833333333336</c:v>
                </c:pt>
                <c:pt idx="118">
                  <c:v>44088.833333333336</c:v>
                </c:pt>
                <c:pt idx="119">
                  <c:v>44089.833333333336</c:v>
                </c:pt>
                <c:pt idx="120">
                  <c:v>44090.833333333336</c:v>
                </c:pt>
                <c:pt idx="121">
                  <c:v>44091.833333333336</c:v>
                </c:pt>
                <c:pt idx="122">
                  <c:v>44092.833333333336</c:v>
                </c:pt>
                <c:pt idx="123">
                  <c:v>44093.833333333336</c:v>
                </c:pt>
                <c:pt idx="124">
                  <c:v>44094.833333333336</c:v>
                </c:pt>
                <c:pt idx="125">
                  <c:v>44095.833333333336</c:v>
                </c:pt>
                <c:pt idx="126">
                  <c:v>44096.833333333336</c:v>
                </c:pt>
                <c:pt idx="127">
                  <c:v>44097.833333333336</c:v>
                </c:pt>
                <c:pt idx="128">
                  <c:v>44098.833333333336</c:v>
                </c:pt>
                <c:pt idx="129">
                  <c:v>44099.833333333336</c:v>
                </c:pt>
                <c:pt idx="130">
                  <c:v>44100.833333333336</c:v>
                </c:pt>
                <c:pt idx="131">
                  <c:v>44101.833333333336</c:v>
                </c:pt>
                <c:pt idx="132">
                  <c:v>44102.833333333336</c:v>
                </c:pt>
                <c:pt idx="133">
                  <c:v>44103.833333333336</c:v>
                </c:pt>
                <c:pt idx="134">
                  <c:v>44104.833333333336</c:v>
                </c:pt>
                <c:pt idx="135">
                  <c:v>44105.833333333336</c:v>
                </c:pt>
                <c:pt idx="136">
                  <c:v>44106.833333333336</c:v>
                </c:pt>
                <c:pt idx="137">
                  <c:v>44107.833333333336</c:v>
                </c:pt>
                <c:pt idx="138">
                  <c:v>44108.833333333336</c:v>
                </c:pt>
                <c:pt idx="139">
                  <c:v>44109.833333333336</c:v>
                </c:pt>
                <c:pt idx="140">
                  <c:v>44110.833333333336</c:v>
                </c:pt>
                <c:pt idx="141">
                  <c:v>44111.833333333336</c:v>
                </c:pt>
                <c:pt idx="142">
                  <c:v>44112.833333333336</c:v>
                </c:pt>
                <c:pt idx="143">
                  <c:v>44113.833333333336</c:v>
                </c:pt>
                <c:pt idx="144">
                  <c:v>44114.833333333336</c:v>
                </c:pt>
                <c:pt idx="145">
                  <c:v>44115.833333333336</c:v>
                </c:pt>
                <c:pt idx="146">
                  <c:v>44116.833333333336</c:v>
                </c:pt>
                <c:pt idx="147">
                  <c:v>44117.833333333336</c:v>
                </c:pt>
                <c:pt idx="148">
                  <c:v>44118.833333333336</c:v>
                </c:pt>
                <c:pt idx="149">
                  <c:v>44119.833333333336</c:v>
                </c:pt>
                <c:pt idx="150">
                  <c:v>44120.833333333336</c:v>
                </c:pt>
                <c:pt idx="151">
                  <c:v>44121.833333333336</c:v>
                </c:pt>
                <c:pt idx="152">
                  <c:v>44122.833333333336</c:v>
                </c:pt>
                <c:pt idx="153">
                  <c:v>44123.833333333336</c:v>
                </c:pt>
                <c:pt idx="154">
                  <c:v>44124.833333333336</c:v>
                </c:pt>
                <c:pt idx="155">
                  <c:v>44125.833333333336</c:v>
                </c:pt>
                <c:pt idx="156">
                  <c:v>44126.833333333336</c:v>
                </c:pt>
                <c:pt idx="157">
                  <c:v>44127.833333333336</c:v>
                </c:pt>
                <c:pt idx="158">
                  <c:v>44128.833333333336</c:v>
                </c:pt>
                <c:pt idx="159">
                  <c:v>44129.833333333336</c:v>
                </c:pt>
                <c:pt idx="160">
                  <c:v>44130.833333333336</c:v>
                </c:pt>
                <c:pt idx="161">
                  <c:v>44131.833333333336</c:v>
                </c:pt>
                <c:pt idx="162">
                  <c:v>44132.833333333336</c:v>
                </c:pt>
                <c:pt idx="163">
                  <c:v>44133.833333333336</c:v>
                </c:pt>
                <c:pt idx="164">
                  <c:v>44134.833333333336</c:v>
                </c:pt>
                <c:pt idx="165">
                  <c:v>44135.833333333336</c:v>
                </c:pt>
                <c:pt idx="166">
                  <c:v>44136.791666666664</c:v>
                </c:pt>
                <c:pt idx="167">
                  <c:v>44137.791666666664</c:v>
                </c:pt>
                <c:pt idx="168">
                  <c:v>44138.791666666664</c:v>
                </c:pt>
                <c:pt idx="169">
                  <c:v>44139.791666666664</c:v>
                </c:pt>
                <c:pt idx="170">
                  <c:v>44140.791666666664</c:v>
                </c:pt>
                <c:pt idx="171">
                  <c:v>44141.791666666664</c:v>
                </c:pt>
                <c:pt idx="172">
                  <c:v>44142.791666666664</c:v>
                </c:pt>
                <c:pt idx="173">
                  <c:v>44143.791666666664</c:v>
                </c:pt>
                <c:pt idx="174">
                  <c:v>44144.791666666664</c:v>
                </c:pt>
                <c:pt idx="175">
                  <c:v>44145.791666666664</c:v>
                </c:pt>
                <c:pt idx="176">
                  <c:v>44146.791666666664</c:v>
                </c:pt>
                <c:pt idx="177">
                  <c:v>44147.791666666664</c:v>
                </c:pt>
                <c:pt idx="178">
                  <c:v>44148.791666666664</c:v>
                </c:pt>
                <c:pt idx="179">
                  <c:v>44149.791666666664</c:v>
                </c:pt>
                <c:pt idx="180">
                  <c:v>44150.791666666664</c:v>
                </c:pt>
                <c:pt idx="181">
                  <c:v>44151.791666666664</c:v>
                </c:pt>
                <c:pt idx="182">
                  <c:v>44152.791666666664</c:v>
                </c:pt>
                <c:pt idx="183">
                  <c:v>44153.791666666664</c:v>
                </c:pt>
                <c:pt idx="184">
                  <c:v>44154.791666666664</c:v>
                </c:pt>
                <c:pt idx="185">
                  <c:v>44155.791666666664</c:v>
                </c:pt>
                <c:pt idx="186">
                  <c:v>44156.791666666664</c:v>
                </c:pt>
                <c:pt idx="187">
                  <c:v>44157.791666666664</c:v>
                </c:pt>
                <c:pt idx="188">
                  <c:v>44158.791666666664</c:v>
                </c:pt>
                <c:pt idx="189">
                  <c:v>44159.791666666664</c:v>
                </c:pt>
                <c:pt idx="190">
                  <c:v>44160.791666666664</c:v>
                </c:pt>
                <c:pt idx="191">
                  <c:v>44161.791666666664</c:v>
                </c:pt>
                <c:pt idx="192">
                  <c:v>44162.791666666664</c:v>
                </c:pt>
                <c:pt idx="193">
                  <c:v>44163.791666666664</c:v>
                </c:pt>
                <c:pt idx="194">
                  <c:v>44164.791666666664</c:v>
                </c:pt>
                <c:pt idx="195">
                  <c:v>44165.791666666664</c:v>
                </c:pt>
                <c:pt idx="196">
                  <c:v>44166.791666666664</c:v>
                </c:pt>
                <c:pt idx="197">
                  <c:v>44167.791666666664</c:v>
                </c:pt>
                <c:pt idx="198">
                  <c:v>44168.791666666664</c:v>
                </c:pt>
                <c:pt idx="199">
                  <c:v>44169.791666666664</c:v>
                </c:pt>
                <c:pt idx="200">
                  <c:v>44170.791666666664</c:v>
                </c:pt>
                <c:pt idx="201">
                  <c:v>44171.791666666664</c:v>
                </c:pt>
                <c:pt idx="202">
                  <c:v>44172.791666666664</c:v>
                </c:pt>
                <c:pt idx="203">
                  <c:v>44173.791666666664</c:v>
                </c:pt>
                <c:pt idx="204">
                  <c:v>44174.791666666664</c:v>
                </c:pt>
                <c:pt idx="205">
                  <c:v>44175.791666666664</c:v>
                </c:pt>
                <c:pt idx="206">
                  <c:v>44176.791666666664</c:v>
                </c:pt>
                <c:pt idx="207">
                  <c:v>44177.791666666664</c:v>
                </c:pt>
                <c:pt idx="208">
                  <c:v>44178.791666666664</c:v>
                </c:pt>
                <c:pt idx="209">
                  <c:v>44179.791666666664</c:v>
                </c:pt>
                <c:pt idx="210">
                  <c:v>44180.791666666664</c:v>
                </c:pt>
                <c:pt idx="211">
                  <c:v>44181.791666666664</c:v>
                </c:pt>
                <c:pt idx="212">
                  <c:v>44182.791666666664</c:v>
                </c:pt>
                <c:pt idx="213">
                  <c:v>44183.791666666664</c:v>
                </c:pt>
                <c:pt idx="214">
                  <c:v>44184.791666666664</c:v>
                </c:pt>
                <c:pt idx="215">
                  <c:v>44185.791666666664</c:v>
                </c:pt>
                <c:pt idx="216">
                  <c:v>44186.791666666664</c:v>
                </c:pt>
                <c:pt idx="217">
                  <c:v>44187.791666666664</c:v>
                </c:pt>
                <c:pt idx="218">
                  <c:v>44188.791666666664</c:v>
                </c:pt>
                <c:pt idx="219">
                  <c:v>44189.791666666664</c:v>
                </c:pt>
                <c:pt idx="220">
                  <c:v>44190.791666666664</c:v>
                </c:pt>
                <c:pt idx="221">
                  <c:v>44191.791666666664</c:v>
                </c:pt>
                <c:pt idx="222">
                  <c:v>44192.791666666664</c:v>
                </c:pt>
                <c:pt idx="223">
                  <c:v>44193.791666666664</c:v>
                </c:pt>
                <c:pt idx="224">
                  <c:v>44194.791666666664</c:v>
                </c:pt>
                <c:pt idx="225">
                  <c:v>44195.791666666664</c:v>
                </c:pt>
                <c:pt idx="226">
                  <c:v>44196.791666666664</c:v>
                </c:pt>
                <c:pt idx="227">
                  <c:v>44197.791666666664</c:v>
                </c:pt>
                <c:pt idx="228">
                  <c:v>44198.791666666664</c:v>
                </c:pt>
                <c:pt idx="229">
                  <c:v>44199.791666666664</c:v>
                </c:pt>
                <c:pt idx="230">
                  <c:v>44200.791666666664</c:v>
                </c:pt>
                <c:pt idx="231">
                  <c:v>44201.791666666664</c:v>
                </c:pt>
                <c:pt idx="232">
                  <c:v>44202.791666666664</c:v>
                </c:pt>
                <c:pt idx="233">
                  <c:v>44203.791666666664</c:v>
                </c:pt>
                <c:pt idx="234">
                  <c:v>44204.791666666664</c:v>
                </c:pt>
                <c:pt idx="235">
                  <c:v>44205.791666666664</c:v>
                </c:pt>
                <c:pt idx="236">
                  <c:v>44206.791666666664</c:v>
                </c:pt>
                <c:pt idx="237">
                  <c:v>44207.791666666664</c:v>
                </c:pt>
                <c:pt idx="238">
                  <c:v>44208.791666666664</c:v>
                </c:pt>
                <c:pt idx="239">
                  <c:v>44209.791666666664</c:v>
                </c:pt>
                <c:pt idx="240">
                  <c:v>44210.791666666664</c:v>
                </c:pt>
                <c:pt idx="241">
                  <c:v>44211.791666666664</c:v>
                </c:pt>
                <c:pt idx="242">
                  <c:v>44212.791666666664</c:v>
                </c:pt>
                <c:pt idx="243">
                  <c:v>44213.791666666664</c:v>
                </c:pt>
                <c:pt idx="244">
                  <c:v>44214.791666666664</c:v>
                </c:pt>
                <c:pt idx="245">
                  <c:v>44215.791666666664</c:v>
                </c:pt>
                <c:pt idx="246">
                  <c:v>44216.791666666664</c:v>
                </c:pt>
                <c:pt idx="247">
                  <c:v>44217.791666666664</c:v>
                </c:pt>
                <c:pt idx="248">
                  <c:v>44218.791666666664</c:v>
                </c:pt>
                <c:pt idx="249">
                  <c:v>44219.791666666664</c:v>
                </c:pt>
                <c:pt idx="250">
                  <c:v>44220.791666666664</c:v>
                </c:pt>
                <c:pt idx="251">
                  <c:v>44221.791666666664</c:v>
                </c:pt>
                <c:pt idx="252">
                  <c:v>44222.791666666664</c:v>
                </c:pt>
                <c:pt idx="253">
                  <c:v>44223.791666666664</c:v>
                </c:pt>
                <c:pt idx="254">
                  <c:v>44224.791666666664</c:v>
                </c:pt>
                <c:pt idx="255">
                  <c:v>44225.791666666664</c:v>
                </c:pt>
                <c:pt idx="256">
                  <c:v>44226.791666666664</c:v>
                </c:pt>
                <c:pt idx="257">
                  <c:v>44227.791666666664</c:v>
                </c:pt>
                <c:pt idx="258">
                  <c:v>44228.791666666664</c:v>
                </c:pt>
                <c:pt idx="259">
                  <c:v>44229.791666666664</c:v>
                </c:pt>
                <c:pt idx="260">
                  <c:v>44230.791666666664</c:v>
                </c:pt>
                <c:pt idx="261">
                  <c:v>44231.791666666664</c:v>
                </c:pt>
                <c:pt idx="262">
                  <c:v>44232.791666666664</c:v>
                </c:pt>
                <c:pt idx="263">
                  <c:v>44233.791666666664</c:v>
                </c:pt>
                <c:pt idx="264">
                  <c:v>44234.791666666664</c:v>
                </c:pt>
                <c:pt idx="265">
                  <c:v>44235.791666666664</c:v>
                </c:pt>
                <c:pt idx="266">
                  <c:v>44236.791666666664</c:v>
                </c:pt>
                <c:pt idx="267">
                  <c:v>44237.791666666664</c:v>
                </c:pt>
                <c:pt idx="268">
                  <c:v>44238.791666666664</c:v>
                </c:pt>
                <c:pt idx="269">
                  <c:v>44239.791666666664</c:v>
                </c:pt>
                <c:pt idx="270">
                  <c:v>44240.791666666664</c:v>
                </c:pt>
                <c:pt idx="271">
                  <c:v>44241.791666666664</c:v>
                </c:pt>
                <c:pt idx="272">
                  <c:v>44242.791666666664</c:v>
                </c:pt>
                <c:pt idx="273">
                  <c:v>44243.791666666664</c:v>
                </c:pt>
                <c:pt idx="274">
                  <c:v>44244.791666666664</c:v>
                </c:pt>
                <c:pt idx="275">
                  <c:v>44245.791666666664</c:v>
                </c:pt>
                <c:pt idx="276">
                  <c:v>44246.791666666664</c:v>
                </c:pt>
                <c:pt idx="277">
                  <c:v>44247.791666666664</c:v>
                </c:pt>
                <c:pt idx="278">
                  <c:v>44248.791666666664</c:v>
                </c:pt>
                <c:pt idx="279">
                  <c:v>44249.791666666664</c:v>
                </c:pt>
                <c:pt idx="280">
                  <c:v>44250.791666666664</c:v>
                </c:pt>
                <c:pt idx="281">
                  <c:v>44251.791666666664</c:v>
                </c:pt>
                <c:pt idx="282">
                  <c:v>44252.791666666664</c:v>
                </c:pt>
                <c:pt idx="283">
                  <c:v>44253.791666666664</c:v>
                </c:pt>
                <c:pt idx="284">
                  <c:v>44254.791666666664</c:v>
                </c:pt>
                <c:pt idx="285">
                  <c:v>44255.791666666664</c:v>
                </c:pt>
                <c:pt idx="286">
                  <c:v>44256.791666666664</c:v>
                </c:pt>
                <c:pt idx="287">
                  <c:v>44257.791666666664</c:v>
                </c:pt>
                <c:pt idx="288">
                  <c:v>44258.791666666664</c:v>
                </c:pt>
                <c:pt idx="289">
                  <c:v>44259.791666666664</c:v>
                </c:pt>
                <c:pt idx="290">
                  <c:v>44260.791666666664</c:v>
                </c:pt>
                <c:pt idx="291">
                  <c:v>44261.791666666664</c:v>
                </c:pt>
                <c:pt idx="292">
                  <c:v>44262.791666666664</c:v>
                </c:pt>
                <c:pt idx="293">
                  <c:v>44263.791666666664</c:v>
                </c:pt>
                <c:pt idx="294">
                  <c:v>44264.791666666664</c:v>
                </c:pt>
                <c:pt idx="295">
                  <c:v>44265.791666666664</c:v>
                </c:pt>
                <c:pt idx="296">
                  <c:v>44266.791666666664</c:v>
                </c:pt>
                <c:pt idx="297">
                  <c:v>44267.791666666664</c:v>
                </c:pt>
                <c:pt idx="298">
                  <c:v>44268.791666666664</c:v>
                </c:pt>
                <c:pt idx="299">
                  <c:v>44269.833333333336</c:v>
                </c:pt>
                <c:pt idx="300">
                  <c:v>44270.833333333336</c:v>
                </c:pt>
                <c:pt idx="301">
                  <c:v>44271.833333333336</c:v>
                </c:pt>
                <c:pt idx="302">
                  <c:v>44272.833333333336</c:v>
                </c:pt>
                <c:pt idx="303">
                  <c:v>44273.833333333336</c:v>
                </c:pt>
                <c:pt idx="304">
                  <c:v>44274.833333333336</c:v>
                </c:pt>
                <c:pt idx="305">
                  <c:v>44275.833333333336</c:v>
                </c:pt>
                <c:pt idx="306">
                  <c:v>44276.833333333336</c:v>
                </c:pt>
                <c:pt idx="307">
                  <c:v>44277.833333333336</c:v>
                </c:pt>
                <c:pt idx="308">
                  <c:v>44278.833333333336</c:v>
                </c:pt>
                <c:pt idx="309">
                  <c:v>44279.833333333336</c:v>
                </c:pt>
                <c:pt idx="310">
                  <c:v>44280.833333333336</c:v>
                </c:pt>
                <c:pt idx="311">
                  <c:v>44281.833333333336</c:v>
                </c:pt>
                <c:pt idx="312">
                  <c:v>44282.833333333336</c:v>
                </c:pt>
                <c:pt idx="313">
                  <c:v>44283.833333333336</c:v>
                </c:pt>
                <c:pt idx="314">
                  <c:v>44284.833333333336</c:v>
                </c:pt>
                <c:pt idx="315">
                  <c:v>44285.833333333336</c:v>
                </c:pt>
                <c:pt idx="316">
                  <c:v>44286.833333333336</c:v>
                </c:pt>
                <c:pt idx="317">
                  <c:v>44287.833333333336</c:v>
                </c:pt>
                <c:pt idx="318">
                  <c:v>44288.833333333336</c:v>
                </c:pt>
                <c:pt idx="319">
                  <c:v>44289.833333333336</c:v>
                </c:pt>
                <c:pt idx="320">
                  <c:v>44290.833333333336</c:v>
                </c:pt>
                <c:pt idx="321">
                  <c:v>44291.833333333336</c:v>
                </c:pt>
                <c:pt idx="322">
                  <c:v>44292.833333333336</c:v>
                </c:pt>
                <c:pt idx="323">
                  <c:v>44293.833333333336</c:v>
                </c:pt>
                <c:pt idx="324">
                  <c:v>44294.833333333336</c:v>
                </c:pt>
                <c:pt idx="325">
                  <c:v>44295.833333333336</c:v>
                </c:pt>
                <c:pt idx="326">
                  <c:v>44296.833333333336</c:v>
                </c:pt>
                <c:pt idx="327">
                  <c:v>44297.833333333336</c:v>
                </c:pt>
                <c:pt idx="328">
                  <c:v>44298.833333333336</c:v>
                </c:pt>
                <c:pt idx="329">
                  <c:v>44299.833333333336</c:v>
                </c:pt>
                <c:pt idx="330">
                  <c:v>44300.833333333336</c:v>
                </c:pt>
                <c:pt idx="331">
                  <c:v>44301.833333333336</c:v>
                </c:pt>
                <c:pt idx="332">
                  <c:v>44302.833333333336</c:v>
                </c:pt>
                <c:pt idx="333">
                  <c:v>44303.833333333336</c:v>
                </c:pt>
                <c:pt idx="334">
                  <c:v>44304.833333333336</c:v>
                </c:pt>
                <c:pt idx="335">
                  <c:v>44305.833333333336</c:v>
                </c:pt>
                <c:pt idx="336">
                  <c:v>44306.833333333336</c:v>
                </c:pt>
                <c:pt idx="337">
                  <c:v>44307.833333333336</c:v>
                </c:pt>
                <c:pt idx="338">
                  <c:v>44308.833333333336</c:v>
                </c:pt>
                <c:pt idx="339">
                  <c:v>44309.833333333336</c:v>
                </c:pt>
                <c:pt idx="340">
                  <c:v>44310.833333333336</c:v>
                </c:pt>
                <c:pt idx="341">
                  <c:v>44311.833333333336</c:v>
                </c:pt>
                <c:pt idx="342">
                  <c:v>44312.833333333336</c:v>
                </c:pt>
                <c:pt idx="343">
                  <c:v>44313.833333333336</c:v>
                </c:pt>
                <c:pt idx="344">
                  <c:v>44314.833333333336</c:v>
                </c:pt>
                <c:pt idx="345">
                  <c:v>44315.833333333336</c:v>
                </c:pt>
                <c:pt idx="346">
                  <c:v>44316.833333333336</c:v>
                </c:pt>
                <c:pt idx="347">
                  <c:v>44317.833333333336</c:v>
                </c:pt>
                <c:pt idx="348">
                  <c:v>44318.833333333336</c:v>
                </c:pt>
                <c:pt idx="349">
                  <c:v>44319.833333333336</c:v>
                </c:pt>
                <c:pt idx="350">
                  <c:v>44320.833333333336</c:v>
                </c:pt>
                <c:pt idx="351">
                  <c:v>44321.833333333336</c:v>
                </c:pt>
                <c:pt idx="352">
                  <c:v>44322.833333333336</c:v>
                </c:pt>
                <c:pt idx="353">
                  <c:v>44323.833333333336</c:v>
                </c:pt>
                <c:pt idx="354">
                  <c:v>44324.833333333336</c:v>
                </c:pt>
                <c:pt idx="355">
                  <c:v>44325.833333333336</c:v>
                </c:pt>
                <c:pt idx="356">
                  <c:v>44326.833333333336</c:v>
                </c:pt>
                <c:pt idx="357">
                  <c:v>44327.833333333336</c:v>
                </c:pt>
                <c:pt idx="358">
                  <c:v>44328.833333333336</c:v>
                </c:pt>
                <c:pt idx="359">
                  <c:v>44329.833333333336</c:v>
                </c:pt>
                <c:pt idx="360">
                  <c:v>44330.833333333336</c:v>
                </c:pt>
                <c:pt idx="361">
                  <c:v>44331.833333333336</c:v>
                </c:pt>
                <c:pt idx="362">
                  <c:v>44332.833333333336</c:v>
                </c:pt>
                <c:pt idx="363">
                  <c:v>44333.833333333336</c:v>
                </c:pt>
                <c:pt idx="364">
                  <c:v>44334.833333333336</c:v>
                </c:pt>
                <c:pt idx="365">
                  <c:v>44335.833333333336</c:v>
                </c:pt>
                <c:pt idx="366">
                  <c:v>44336.833333333336</c:v>
                </c:pt>
                <c:pt idx="367">
                  <c:v>44337.833333333336</c:v>
                </c:pt>
                <c:pt idx="368">
                  <c:v>44338.833333333336</c:v>
                </c:pt>
                <c:pt idx="369">
                  <c:v>44339.833333333336</c:v>
                </c:pt>
                <c:pt idx="370">
                  <c:v>44340.833333333336</c:v>
                </c:pt>
                <c:pt idx="371">
                  <c:v>44341.833333333336</c:v>
                </c:pt>
                <c:pt idx="372">
                  <c:v>44342.833333333336</c:v>
                </c:pt>
                <c:pt idx="373">
                  <c:v>44343.833333333336</c:v>
                </c:pt>
                <c:pt idx="374">
                  <c:v>44344.833333333336</c:v>
                </c:pt>
                <c:pt idx="375">
                  <c:v>44345.833333333336</c:v>
                </c:pt>
                <c:pt idx="376">
                  <c:v>44346.833333333336</c:v>
                </c:pt>
                <c:pt idx="377">
                  <c:v>44347.833333333336</c:v>
                </c:pt>
                <c:pt idx="378">
                  <c:v>44348.833333333336</c:v>
                </c:pt>
                <c:pt idx="379">
                  <c:v>44349.833333333336</c:v>
                </c:pt>
                <c:pt idx="380">
                  <c:v>44350.833333333336</c:v>
                </c:pt>
                <c:pt idx="381">
                  <c:v>44351.833333333336</c:v>
                </c:pt>
                <c:pt idx="382">
                  <c:v>44352.833333333336</c:v>
                </c:pt>
                <c:pt idx="383">
                  <c:v>44353.833333333336</c:v>
                </c:pt>
                <c:pt idx="384">
                  <c:v>44354.833333333336</c:v>
                </c:pt>
                <c:pt idx="385">
                  <c:v>44355.833333333336</c:v>
                </c:pt>
                <c:pt idx="386">
                  <c:v>44356.833333333336</c:v>
                </c:pt>
                <c:pt idx="387">
                  <c:v>44357.833333333336</c:v>
                </c:pt>
                <c:pt idx="388">
                  <c:v>44358.833333333336</c:v>
                </c:pt>
                <c:pt idx="389">
                  <c:v>44359.833333333336</c:v>
                </c:pt>
                <c:pt idx="390">
                  <c:v>44360.833333333336</c:v>
                </c:pt>
                <c:pt idx="391">
                  <c:v>44361.833333333336</c:v>
                </c:pt>
                <c:pt idx="392">
                  <c:v>44362.833333333336</c:v>
                </c:pt>
                <c:pt idx="393">
                  <c:v>44363.833333333336</c:v>
                </c:pt>
                <c:pt idx="394">
                  <c:v>44364.833333333336</c:v>
                </c:pt>
                <c:pt idx="395">
                  <c:v>44365.833333333336</c:v>
                </c:pt>
                <c:pt idx="396">
                  <c:v>44366.833333333336</c:v>
                </c:pt>
                <c:pt idx="397">
                  <c:v>44367.833333333336</c:v>
                </c:pt>
                <c:pt idx="398">
                  <c:v>44368.833333333336</c:v>
                </c:pt>
                <c:pt idx="399">
                  <c:v>44369.833333333336</c:v>
                </c:pt>
                <c:pt idx="400">
                  <c:v>44370.833333333336</c:v>
                </c:pt>
                <c:pt idx="401">
                  <c:v>44371.833333333336</c:v>
                </c:pt>
                <c:pt idx="402">
                  <c:v>44372.833333333336</c:v>
                </c:pt>
                <c:pt idx="403">
                  <c:v>44373.833333333336</c:v>
                </c:pt>
                <c:pt idx="404">
                  <c:v>44374.833333333336</c:v>
                </c:pt>
                <c:pt idx="405">
                  <c:v>44375.833333333336</c:v>
                </c:pt>
                <c:pt idx="406">
                  <c:v>44376.833333333336</c:v>
                </c:pt>
                <c:pt idx="407">
                  <c:v>44377.833333333336</c:v>
                </c:pt>
                <c:pt idx="408">
                  <c:v>44378.833333333336</c:v>
                </c:pt>
                <c:pt idx="409">
                  <c:v>44379.833333333336</c:v>
                </c:pt>
                <c:pt idx="410">
                  <c:v>44380.833333333336</c:v>
                </c:pt>
                <c:pt idx="411">
                  <c:v>44381.833333333336</c:v>
                </c:pt>
                <c:pt idx="412">
                  <c:v>44382.833333333336</c:v>
                </c:pt>
                <c:pt idx="413">
                  <c:v>44383.833333333336</c:v>
                </c:pt>
                <c:pt idx="414">
                  <c:v>44384.833333333336</c:v>
                </c:pt>
                <c:pt idx="415">
                  <c:v>44385.833333333336</c:v>
                </c:pt>
                <c:pt idx="416">
                  <c:v>44386.833333333336</c:v>
                </c:pt>
                <c:pt idx="417">
                  <c:v>44387.833333333336</c:v>
                </c:pt>
                <c:pt idx="418">
                  <c:v>44388.833333333336</c:v>
                </c:pt>
                <c:pt idx="419">
                  <c:v>44389.833333333336</c:v>
                </c:pt>
                <c:pt idx="420">
                  <c:v>44390.833333333336</c:v>
                </c:pt>
                <c:pt idx="421">
                  <c:v>44391.833333333336</c:v>
                </c:pt>
                <c:pt idx="422">
                  <c:v>44392.833333333336</c:v>
                </c:pt>
                <c:pt idx="423">
                  <c:v>44393.833333333336</c:v>
                </c:pt>
                <c:pt idx="424">
                  <c:v>44394.833333333336</c:v>
                </c:pt>
                <c:pt idx="425">
                  <c:v>44395.833333333336</c:v>
                </c:pt>
                <c:pt idx="426">
                  <c:v>44396.833333333336</c:v>
                </c:pt>
                <c:pt idx="427">
                  <c:v>44397.833333333336</c:v>
                </c:pt>
                <c:pt idx="428">
                  <c:v>44398.833333333336</c:v>
                </c:pt>
                <c:pt idx="429">
                  <c:v>44399.833333333336</c:v>
                </c:pt>
                <c:pt idx="430">
                  <c:v>44400.833333333336</c:v>
                </c:pt>
                <c:pt idx="431">
                  <c:v>44401.833333333336</c:v>
                </c:pt>
                <c:pt idx="432">
                  <c:v>44402.833333333336</c:v>
                </c:pt>
                <c:pt idx="433">
                  <c:v>44403.833333333336</c:v>
                </c:pt>
                <c:pt idx="434">
                  <c:v>44404.833333333336</c:v>
                </c:pt>
                <c:pt idx="435">
                  <c:v>44405.833333333336</c:v>
                </c:pt>
                <c:pt idx="436">
                  <c:v>44406.833333333336</c:v>
                </c:pt>
                <c:pt idx="437">
                  <c:v>44407.833333333336</c:v>
                </c:pt>
                <c:pt idx="438">
                  <c:v>44408.833333333336</c:v>
                </c:pt>
                <c:pt idx="439">
                  <c:v>44409.833333333336</c:v>
                </c:pt>
                <c:pt idx="440">
                  <c:v>44410.833333333336</c:v>
                </c:pt>
                <c:pt idx="441">
                  <c:v>44411.833333333336</c:v>
                </c:pt>
                <c:pt idx="442">
                  <c:v>44412.833333333336</c:v>
                </c:pt>
                <c:pt idx="443">
                  <c:v>44413.833333333336</c:v>
                </c:pt>
                <c:pt idx="444">
                  <c:v>44414.833333333336</c:v>
                </c:pt>
                <c:pt idx="445">
                  <c:v>44415.833333333336</c:v>
                </c:pt>
                <c:pt idx="446">
                  <c:v>44416.833333333336</c:v>
                </c:pt>
                <c:pt idx="447">
                  <c:v>44417.833333333336</c:v>
                </c:pt>
                <c:pt idx="448">
                  <c:v>44418.833333333336</c:v>
                </c:pt>
                <c:pt idx="449">
                  <c:v>44419.833333333336</c:v>
                </c:pt>
                <c:pt idx="450">
                  <c:v>44420.833333333336</c:v>
                </c:pt>
                <c:pt idx="451">
                  <c:v>44421.833333333336</c:v>
                </c:pt>
                <c:pt idx="452">
                  <c:v>44422.833333333336</c:v>
                </c:pt>
                <c:pt idx="453">
                  <c:v>44423.833333333336</c:v>
                </c:pt>
                <c:pt idx="454">
                  <c:v>44424.833333333336</c:v>
                </c:pt>
                <c:pt idx="455">
                  <c:v>44425.833333333336</c:v>
                </c:pt>
                <c:pt idx="456">
                  <c:v>44426.833333333336</c:v>
                </c:pt>
                <c:pt idx="457">
                  <c:v>44427.833333333336</c:v>
                </c:pt>
                <c:pt idx="458">
                  <c:v>44428.833333333336</c:v>
                </c:pt>
                <c:pt idx="459">
                  <c:v>44429.833333333336</c:v>
                </c:pt>
                <c:pt idx="460">
                  <c:v>44430.833333333336</c:v>
                </c:pt>
                <c:pt idx="461">
                  <c:v>44431.833333333336</c:v>
                </c:pt>
                <c:pt idx="462">
                  <c:v>44432.833333333336</c:v>
                </c:pt>
                <c:pt idx="463">
                  <c:v>44433.833333333336</c:v>
                </c:pt>
                <c:pt idx="464">
                  <c:v>44434.833333333336</c:v>
                </c:pt>
                <c:pt idx="465">
                  <c:v>44435.833333333336</c:v>
                </c:pt>
                <c:pt idx="466">
                  <c:v>44436.833333333336</c:v>
                </c:pt>
                <c:pt idx="467">
                  <c:v>44437.833333333336</c:v>
                </c:pt>
                <c:pt idx="468">
                  <c:v>44438.833333333336</c:v>
                </c:pt>
                <c:pt idx="469">
                  <c:v>44439.833333333336</c:v>
                </c:pt>
                <c:pt idx="470">
                  <c:v>44440.833333333336</c:v>
                </c:pt>
                <c:pt idx="471">
                  <c:v>44441.833333333336</c:v>
                </c:pt>
                <c:pt idx="472">
                  <c:v>44442.833333333336</c:v>
                </c:pt>
                <c:pt idx="473">
                  <c:v>44443.833333333336</c:v>
                </c:pt>
                <c:pt idx="474">
                  <c:v>44444.833333333336</c:v>
                </c:pt>
                <c:pt idx="475">
                  <c:v>44445.833333333336</c:v>
                </c:pt>
                <c:pt idx="476">
                  <c:v>44446.833333333336</c:v>
                </c:pt>
                <c:pt idx="477">
                  <c:v>44447.833333333336</c:v>
                </c:pt>
                <c:pt idx="478">
                  <c:v>44448.833333333336</c:v>
                </c:pt>
                <c:pt idx="479">
                  <c:v>44449.833333333336</c:v>
                </c:pt>
                <c:pt idx="480">
                  <c:v>44450.833333333336</c:v>
                </c:pt>
                <c:pt idx="481">
                  <c:v>44451.833333333336</c:v>
                </c:pt>
                <c:pt idx="482">
                  <c:v>44452.833333333336</c:v>
                </c:pt>
                <c:pt idx="483">
                  <c:v>44453.833333333336</c:v>
                </c:pt>
                <c:pt idx="484">
                  <c:v>44454.833333333336</c:v>
                </c:pt>
                <c:pt idx="485">
                  <c:v>44455.833333333336</c:v>
                </c:pt>
                <c:pt idx="486">
                  <c:v>44456.833333333336</c:v>
                </c:pt>
                <c:pt idx="487">
                  <c:v>44457.833333333336</c:v>
                </c:pt>
                <c:pt idx="488">
                  <c:v>44458.833333333336</c:v>
                </c:pt>
                <c:pt idx="489">
                  <c:v>44459.833333333336</c:v>
                </c:pt>
                <c:pt idx="490">
                  <c:v>44460.833333333336</c:v>
                </c:pt>
                <c:pt idx="491">
                  <c:v>44461.833333333336</c:v>
                </c:pt>
                <c:pt idx="492">
                  <c:v>44462.833333333336</c:v>
                </c:pt>
                <c:pt idx="493">
                  <c:v>44463.833333333336</c:v>
                </c:pt>
                <c:pt idx="494">
                  <c:v>44464.833333333336</c:v>
                </c:pt>
                <c:pt idx="495">
                  <c:v>44465.833333333336</c:v>
                </c:pt>
                <c:pt idx="496">
                  <c:v>44466.833333333336</c:v>
                </c:pt>
                <c:pt idx="497">
                  <c:v>44467.833333333336</c:v>
                </c:pt>
                <c:pt idx="498">
                  <c:v>44468.833333333336</c:v>
                </c:pt>
                <c:pt idx="499">
                  <c:v>44469.833333333336</c:v>
                </c:pt>
                <c:pt idx="500">
                  <c:v>44470.833333333336</c:v>
                </c:pt>
                <c:pt idx="501">
                  <c:v>44471.833333333336</c:v>
                </c:pt>
                <c:pt idx="502">
                  <c:v>44472.833333333336</c:v>
                </c:pt>
                <c:pt idx="503">
                  <c:v>44473.833333333336</c:v>
                </c:pt>
                <c:pt idx="504">
                  <c:v>44474.833333333336</c:v>
                </c:pt>
                <c:pt idx="505">
                  <c:v>44475.833333333336</c:v>
                </c:pt>
                <c:pt idx="506">
                  <c:v>44476.833333333336</c:v>
                </c:pt>
                <c:pt idx="507">
                  <c:v>44477.833333333336</c:v>
                </c:pt>
                <c:pt idx="508">
                  <c:v>44478.833333333336</c:v>
                </c:pt>
                <c:pt idx="509">
                  <c:v>44479.833333333336</c:v>
                </c:pt>
                <c:pt idx="510">
                  <c:v>44480.833333333336</c:v>
                </c:pt>
                <c:pt idx="511">
                  <c:v>44481.833333333336</c:v>
                </c:pt>
                <c:pt idx="512">
                  <c:v>44482.833333333336</c:v>
                </c:pt>
                <c:pt idx="513">
                  <c:v>44483.833333333336</c:v>
                </c:pt>
                <c:pt idx="514">
                  <c:v>44484.833333333336</c:v>
                </c:pt>
                <c:pt idx="515">
                  <c:v>44485.833333333336</c:v>
                </c:pt>
                <c:pt idx="516">
                  <c:v>44486.833333333336</c:v>
                </c:pt>
                <c:pt idx="517">
                  <c:v>44487.833333333336</c:v>
                </c:pt>
                <c:pt idx="518">
                  <c:v>44488.833333333336</c:v>
                </c:pt>
                <c:pt idx="519">
                  <c:v>44489.833333333336</c:v>
                </c:pt>
                <c:pt idx="520">
                  <c:v>44490.833333333336</c:v>
                </c:pt>
                <c:pt idx="521">
                  <c:v>44491.833333333336</c:v>
                </c:pt>
                <c:pt idx="522">
                  <c:v>44492.833333333336</c:v>
                </c:pt>
                <c:pt idx="523">
                  <c:v>44493.833333333336</c:v>
                </c:pt>
                <c:pt idx="524">
                  <c:v>44494.833333333336</c:v>
                </c:pt>
                <c:pt idx="525">
                  <c:v>44495.833333333336</c:v>
                </c:pt>
                <c:pt idx="526">
                  <c:v>44496.833333333336</c:v>
                </c:pt>
                <c:pt idx="527">
                  <c:v>44497.833333333336</c:v>
                </c:pt>
                <c:pt idx="528">
                  <c:v>44498.833333333336</c:v>
                </c:pt>
                <c:pt idx="529">
                  <c:v>44499.833333333336</c:v>
                </c:pt>
                <c:pt idx="530">
                  <c:v>44500.833333333336</c:v>
                </c:pt>
                <c:pt idx="531">
                  <c:v>44501.833333333336</c:v>
                </c:pt>
                <c:pt idx="532">
                  <c:v>44502.833333333336</c:v>
                </c:pt>
                <c:pt idx="533">
                  <c:v>44503.833333333336</c:v>
                </c:pt>
                <c:pt idx="534">
                  <c:v>44504.833333333336</c:v>
                </c:pt>
                <c:pt idx="535">
                  <c:v>44505.833333333336</c:v>
                </c:pt>
                <c:pt idx="536">
                  <c:v>44506.833333333336</c:v>
                </c:pt>
                <c:pt idx="537">
                  <c:v>44507.791666666664</c:v>
                </c:pt>
                <c:pt idx="538">
                  <c:v>44508.791666666664</c:v>
                </c:pt>
                <c:pt idx="539">
                  <c:v>44509.791666666664</c:v>
                </c:pt>
                <c:pt idx="540">
                  <c:v>44510.791666666664</c:v>
                </c:pt>
                <c:pt idx="541">
                  <c:v>44511.791666666664</c:v>
                </c:pt>
                <c:pt idx="542">
                  <c:v>44512.791666666664</c:v>
                </c:pt>
                <c:pt idx="543">
                  <c:v>44513.791666666664</c:v>
                </c:pt>
                <c:pt idx="544">
                  <c:v>44514.791666666664</c:v>
                </c:pt>
                <c:pt idx="545">
                  <c:v>44515.791666666664</c:v>
                </c:pt>
                <c:pt idx="546">
                  <c:v>44516.791666666664</c:v>
                </c:pt>
                <c:pt idx="547">
                  <c:v>44517.791666666664</c:v>
                </c:pt>
                <c:pt idx="548">
                  <c:v>44518.791666666664</c:v>
                </c:pt>
                <c:pt idx="549">
                  <c:v>44519.791666666664</c:v>
                </c:pt>
                <c:pt idx="550">
                  <c:v>44520.791666666664</c:v>
                </c:pt>
                <c:pt idx="551">
                  <c:v>44521.791666666664</c:v>
                </c:pt>
                <c:pt idx="552">
                  <c:v>44522.791666666664</c:v>
                </c:pt>
                <c:pt idx="553">
                  <c:v>44523.791666666664</c:v>
                </c:pt>
                <c:pt idx="554">
                  <c:v>44524.791666666664</c:v>
                </c:pt>
                <c:pt idx="555">
                  <c:v>44525.791666666664</c:v>
                </c:pt>
                <c:pt idx="556">
                  <c:v>44526.791666666664</c:v>
                </c:pt>
                <c:pt idx="557">
                  <c:v>44527.791666666664</c:v>
                </c:pt>
                <c:pt idx="558">
                  <c:v>44528.791666666664</c:v>
                </c:pt>
                <c:pt idx="559">
                  <c:v>44529.791666666664</c:v>
                </c:pt>
                <c:pt idx="560">
                  <c:v>44530.791666666664</c:v>
                </c:pt>
                <c:pt idx="561">
                  <c:v>44531.791666666664</c:v>
                </c:pt>
                <c:pt idx="562">
                  <c:v>44532.791666666664</c:v>
                </c:pt>
                <c:pt idx="563">
                  <c:v>44533.791666666664</c:v>
                </c:pt>
                <c:pt idx="564">
                  <c:v>44534.791666666664</c:v>
                </c:pt>
                <c:pt idx="565">
                  <c:v>44535.791666666664</c:v>
                </c:pt>
                <c:pt idx="566">
                  <c:v>44536.791666666664</c:v>
                </c:pt>
                <c:pt idx="567">
                  <c:v>44537.791666666664</c:v>
                </c:pt>
                <c:pt idx="568">
                  <c:v>44538.791666666664</c:v>
                </c:pt>
                <c:pt idx="569">
                  <c:v>44539.791666666664</c:v>
                </c:pt>
                <c:pt idx="570">
                  <c:v>44540.791666666664</c:v>
                </c:pt>
                <c:pt idx="571">
                  <c:v>44541.791666666664</c:v>
                </c:pt>
                <c:pt idx="572">
                  <c:v>44542.791666666664</c:v>
                </c:pt>
                <c:pt idx="573">
                  <c:v>44543.791666666664</c:v>
                </c:pt>
                <c:pt idx="574">
                  <c:v>44544.791666666664</c:v>
                </c:pt>
                <c:pt idx="575">
                  <c:v>44545.791666666664</c:v>
                </c:pt>
                <c:pt idx="576">
                  <c:v>44546.791666666664</c:v>
                </c:pt>
                <c:pt idx="577">
                  <c:v>44547.791666666664</c:v>
                </c:pt>
                <c:pt idx="578">
                  <c:v>44548.791666666664</c:v>
                </c:pt>
                <c:pt idx="579">
                  <c:v>44549.791666666664</c:v>
                </c:pt>
                <c:pt idx="580">
                  <c:v>44550.791666666664</c:v>
                </c:pt>
                <c:pt idx="581">
                  <c:v>44551.791666666664</c:v>
                </c:pt>
                <c:pt idx="582">
                  <c:v>44552.791666666664</c:v>
                </c:pt>
                <c:pt idx="583">
                  <c:v>44553.791666666664</c:v>
                </c:pt>
                <c:pt idx="584">
                  <c:v>44554.791666666664</c:v>
                </c:pt>
                <c:pt idx="585">
                  <c:v>44555.791666666664</c:v>
                </c:pt>
                <c:pt idx="586">
                  <c:v>44556.791666666664</c:v>
                </c:pt>
                <c:pt idx="587">
                  <c:v>44557.791666666664</c:v>
                </c:pt>
                <c:pt idx="588">
                  <c:v>44558.791666666664</c:v>
                </c:pt>
                <c:pt idx="589">
                  <c:v>44559.791666666664</c:v>
                </c:pt>
                <c:pt idx="590">
                  <c:v>44560.791666666664</c:v>
                </c:pt>
                <c:pt idx="591">
                  <c:v>44561.791666666664</c:v>
                </c:pt>
                <c:pt idx="592">
                  <c:v>44562.791666666664</c:v>
                </c:pt>
                <c:pt idx="593">
                  <c:v>44563.791666666664</c:v>
                </c:pt>
                <c:pt idx="594">
                  <c:v>44564.791666666664</c:v>
                </c:pt>
                <c:pt idx="595">
                  <c:v>44565.791666666664</c:v>
                </c:pt>
                <c:pt idx="596">
                  <c:v>44566.791666666664</c:v>
                </c:pt>
                <c:pt idx="597">
                  <c:v>44567.791666666664</c:v>
                </c:pt>
                <c:pt idx="598">
                  <c:v>44568.791666666664</c:v>
                </c:pt>
                <c:pt idx="599">
                  <c:v>44569.791666666664</c:v>
                </c:pt>
                <c:pt idx="600">
                  <c:v>44570.791666666664</c:v>
                </c:pt>
                <c:pt idx="601">
                  <c:v>44571.791666666664</c:v>
                </c:pt>
                <c:pt idx="602">
                  <c:v>44572.791666666664</c:v>
                </c:pt>
                <c:pt idx="603">
                  <c:v>44573.791666666664</c:v>
                </c:pt>
                <c:pt idx="604">
                  <c:v>44574.791666666664</c:v>
                </c:pt>
                <c:pt idx="605">
                  <c:v>44575.791666666664</c:v>
                </c:pt>
                <c:pt idx="606">
                  <c:v>44576.791666666664</c:v>
                </c:pt>
                <c:pt idx="607">
                  <c:v>44577.791666666664</c:v>
                </c:pt>
                <c:pt idx="608">
                  <c:v>44578.791666666664</c:v>
                </c:pt>
                <c:pt idx="609">
                  <c:v>44579.791666666664</c:v>
                </c:pt>
                <c:pt idx="610">
                  <c:v>44580.791666666664</c:v>
                </c:pt>
                <c:pt idx="611">
                  <c:v>44581.791666666664</c:v>
                </c:pt>
                <c:pt idx="612">
                  <c:v>44582.791666666664</c:v>
                </c:pt>
                <c:pt idx="613">
                  <c:v>44583.791666666664</c:v>
                </c:pt>
                <c:pt idx="614">
                  <c:v>44584.791666666664</c:v>
                </c:pt>
                <c:pt idx="615">
                  <c:v>44585.791666666664</c:v>
                </c:pt>
                <c:pt idx="616">
                  <c:v>44586.791666666664</c:v>
                </c:pt>
                <c:pt idx="617">
                  <c:v>44587.791666666664</c:v>
                </c:pt>
                <c:pt idx="618">
                  <c:v>44588.791666666664</c:v>
                </c:pt>
                <c:pt idx="619">
                  <c:v>44589.791666666664</c:v>
                </c:pt>
                <c:pt idx="620">
                  <c:v>44590.791666666664</c:v>
                </c:pt>
                <c:pt idx="621">
                  <c:v>44591.791666666664</c:v>
                </c:pt>
                <c:pt idx="622">
                  <c:v>44592.791666666664</c:v>
                </c:pt>
                <c:pt idx="623">
                  <c:v>44593.791666666664</c:v>
                </c:pt>
                <c:pt idx="624">
                  <c:v>44594.791666666664</c:v>
                </c:pt>
                <c:pt idx="625">
                  <c:v>44595.791666666664</c:v>
                </c:pt>
                <c:pt idx="626">
                  <c:v>44596.791666666664</c:v>
                </c:pt>
                <c:pt idx="627">
                  <c:v>44597.791666666664</c:v>
                </c:pt>
                <c:pt idx="628">
                  <c:v>44598.791666666664</c:v>
                </c:pt>
                <c:pt idx="629">
                  <c:v>44599.791666666664</c:v>
                </c:pt>
                <c:pt idx="630">
                  <c:v>44600.791666666664</c:v>
                </c:pt>
                <c:pt idx="631">
                  <c:v>44601.791666666664</c:v>
                </c:pt>
                <c:pt idx="632">
                  <c:v>44602.791666666664</c:v>
                </c:pt>
                <c:pt idx="633">
                  <c:v>44603.791666666664</c:v>
                </c:pt>
                <c:pt idx="634">
                  <c:v>44604.791666666664</c:v>
                </c:pt>
                <c:pt idx="635">
                  <c:v>44605.791666666664</c:v>
                </c:pt>
                <c:pt idx="636">
                  <c:v>44606.791666666664</c:v>
                </c:pt>
                <c:pt idx="637">
                  <c:v>44607.791666666664</c:v>
                </c:pt>
                <c:pt idx="638">
                  <c:v>44608.791666666664</c:v>
                </c:pt>
                <c:pt idx="639">
                  <c:v>44609.791666666664</c:v>
                </c:pt>
                <c:pt idx="640">
                  <c:v>44610.791666666664</c:v>
                </c:pt>
                <c:pt idx="641">
                  <c:v>44611.791666666664</c:v>
                </c:pt>
                <c:pt idx="642">
                  <c:v>44612.791666666664</c:v>
                </c:pt>
                <c:pt idx="643">
                  <c:v>44613.791666666664</c:v>
                </c:pt>
                <c:pt idx="644">
                  <c:v>44614.791666666664</c:v>
                </c:pt>
                <c:pt idx="645">
                  <c:v>44615.791666666664</c:v>
                </c:pt>
                <c:pt idx="646">
                  <c:v>44616.791666666664</c:v>
                </c:pt>
                <c:pt idx="647">
                  <c:v>44617.791666666664</c:v>
                </c:pt>
                <c:pt idx="648">
                  <c:v>44618.791666666664</c:v>
                </c:pt>
                <c:pt idx="649">
                  <c:v>44619.791666666664</c:v>
                </c:pt>
                <c:pt idx="650">
                  <c:v>44620.791666666664</c:v>
                </c:pt>
                <c:pt idx="651">
                  <c:v>44621.791666666664</c:v>
                </c:pt>
                <c:pt idx="652">
                  <c:v>44622.791666666664</c:v>
                </c:pt>
                <c:pt idx="653">
                  <c:v>44623.791666666664</c:v>
                </c:pt>
                <c:pt idx="654">
                  <c:v>44624.791666666664</c:v>
                </c:pt>
                <c:pt idx="655">
                  <c:v>44625.791666666664</c:v>
                </c:pt>
                <c:pt idx="656">
                  <c:v>44626.791666666664</c:v>
                </c:pt>
                <c:pt idx="657">
                  <c:v>44627.791666666664</c:v>
                </c:pt>
                <c:pt idx="658">
                  <c:v>44628.791666666664</c:v>
                </c:pt>
                <c:pt idx="659">
                  <c:v>44629.791666666664</c:v>
                </c:pt>
                <c:pt idx="660">
                  <c:v>44630.791666666664</c:v>
                </c:pt>
                <c:pt idx="661">
                  <c:v>44631.791666666664</c:v>
                </c:pt>
                <c:pt idx="662">
                  <c:v>44632.791666666664</c:v>
                </c:pt>
                <c:pt idx="663">
                  <c:v>44633.833333333336</c:v>
                </c:pt>
                <c:pt idx="664">
                  <c:v>44634.833333333336</c:v>
                </c:pt>
                <c:pt idx="665">
                  <c:v>44635.833333333336</c:v>
                </c:pt>
                <c:pt idx="666">
                  <c:v>44636.833333333336</c:v>
                </c:pt>
                <c:pt idx="667">
                  <c:v>44637.833333333336</c:v>
                </c:pt>
                <c:pt idx="668">
                  <c:v>44638.833333333336</c:v>
                </c:pt>
                <c:pt idx="669">
                  <c:v>44639.833333333336</c:v>
                </c:pt>
                <c:pt idx="670">
                  <c:v>44640.833333333336</c:v>
                </c:pt>
                <c:pt idx="671">
                  <c:v>44641.833333333336</c:v>
                </c:pt>
                <c:pt idx="672">
                  <c:v>44642.833333333336</c:v>
                </c:pt>
                <c:pt idx="673">
                  <c:v>44643.833333333336</c:v>
                </c:pt>
                <c:pt idx="674">
                  <c:v>44644.833333333336</c:v>
                </c:pt>
                <c:pt idx="675">
                  <c:v>44645.833333333336</c:v>
                </c:pt>
                <c:pt idx="676">
                  <c:v>44646.833333333336</c:v>
                </c:pt>
                <c:pt idx="677">
                  <c:v>44647.833333333336</c:v>
                </c:pt>
                <c:pt idx="678">
                  <c:v>44648.833333333336</c:v>
                </c:pt>
                <c:pt idx="679">
                  <c:v>44649.833333333336</c:v>
                </c:pt>
                <c:pt idx="680">
                  <c:v>44650.833333333336</c:v>
                </c:pt>
                <c:pt idx="681">
                  <c:v>44651.833333333336</c:v>
                </c:pt>
                <c:pt idx="682">
                  <c:v>44652.833333333336</c:v>
                </c:pt>
                <c:pt idx="683">
                  <c:v>44653.833333333336</c:v>
                </c:pt>
                <c:pt idx="684">
                  <c:v>44654.833333333336</c:v>
                </c:pt>
                <c:pt idx="685">
                  <c:v>44655.833333333336</c:v>
                </c:pt>
                <c:pt idx="686">
                  <c:v>44656.833333333336</c:v>
                </c:pt>
                <c:pt idx="687">
                  <c:v>44657.833333333336</c:v>
                </c:pt>
                <c:pt idx="688">
                  <c:v>44658.833333333336</c:v>
                </c:pt>
                <c:pt idx="689">
                  <c:v>44659.833333333336</c:v>
                </c:pt>
                <c:pt idx="690">
                  <c:v>44660.833333333336</c:v>
                </c:pt>
                <c:pt idx="691">
                  <c:v>44661.833333333336</c:v>
                </c:pt>
                <c:pt idx="692">
                  <c:v>44662.833333333336</c:v>
                </c:pt>
                <c:pt idx="693">
                  <c:v>44663.833333333336</c:v>
                </c:pt>
                <c:pt idx="694">
                  <c:v>44664.833333333336</c:v>
                </c:pt>
                <c:pt idx="695">
                  <c:v>44665.833333333336</c:v>
                </c:pt>
                <c:pt idx="696">
                  <c:v>44666.833333333336</c:v>
                </c:pt>
                <c:pt idx="697">
                  <c:v>44667.833333333336</c:v>
                </c:pt>
                <c:pt idx="698">
                  <c:v>44668.833333333336</c:v>
                </c:pt>
                <c:pt idx="699">
                  <c:v>44669.833333333336</c:v>
                </c:pt>
                <c:pt idx="700">
                  <c:v>44670.833333333336</c:v>
                </c:pt>
                <c:pt idx="701">
                  <c:v>44671.833333333336</c:v>
                </c:pt>
                <c:pt idx="702">
                  <c:v>44672.833333333336</c:v>
                </c:pt>
                <c:pt idx="703">
                  <c:v>44673.833333333336</c:v>
                </c:pt>
                <c:pt idx="704">
                  <c:v>44674.833333333336</c:v>
                </c:pt>
                <c:pt idx="705">
                  <c:v>44675.833333333336</c:v>
                </c:pt>
                <c:pt idx="706">
                  <c:v>44676.833333333336</c:v>
                </c:pt>
                <c:pt idx="707">
                  <c:v>44677.833333333336</c:v>
                </c:pt>
                <c:pt idx="708">
                  <c:v>44678.833333333336</c:v>
                </c:pt>
                <c:pt idx="709">
                  <c:v>44679.833333333336</c:v>
                </c:pt>
                <c:pt idx="710">
                  <c:v>44680.833333333336</c:v>
                </c:pt>
                <c:pt idx="711">
                  <c:v>44681.833333333336</c:v>
                </c:pt>
                <c:pt idx="712">
                  <c:v>44682.833333333336</c:v>
                </c:pt>
                <c:pt idx="713">
                  <c:v>44683.833333333336</c:v>
                </c:pt>
                <c:pt idx="714">
                  <c:v>44684.833333333336</c:v>
                </c:pt>
                <c:pt idx="715">
                  <c:v>44685.833333333336</c:v>
                </c:pt>
                <c:pt idx="716">
                  <c:v>44686.833333333336</c:v>
                </c:pt>
                <c:pt idx="717">
                  <c:v>44687.833333333336</c:v>
                </c:pt>
                <c:pt idx="718">
                  <c:v>44688.833333333336</c:v>
                </c:pt>
                <c:pt idx="719">
                  <c:v>44689.833333333336</c:v>
                </c:pt>
                <c:pt idx="720">
                  <c:v>44690.833333333336</c:v>
                </c:pt>
                <c:pt idx="721">
                  <c:v>44691.833333333336</c:v>
                </c:pt>
                <c:pt idx="722">
                  <c:v>44692.833333333336</c:v>
                </c:pt>
                <c:pt idx="723">
                  <c:v>44693.833333333336</c:v>
                </c:pt>
                <c:pt idx="724">
                  <c:v>44694.833333333336</c:v>
                </c:pt>
                <c:pt idx="725">
                  <c:v>44695.833333333336</c:v>
                </c:pt>
                <c:pt idx="726">
                  <c:v>44696.833333333336</c:v>
                </c:pt>
                <c:pt idx="727">
                  <c:v>44697.833333333336</c:v>
                </c:pt>
                <c:pt idx="728">
                  <c:v>44698.833333333336</c:v>
                </c:pt>
                <c:pt idx="729">
                  <c:v>44699.833333333336</c:v>
                </c:pt>
                <c:pt idx="730">
                  <c:v>44700.833333333336</c:v>
                </c:pt>
                <c:pt idx="731">
                  <c:v>44701.833333333336</c:v>
                </c:pt>
                <c:pt idx="732">
                  <c:v>44702.833333333336</c:v>
                </c:pt>
                <c:pt idx="733">
                  <c:v>44703.833333333336</c:v>
                </c:pt>
                <c:pt idx="734">
                  <c:v>44704.833333333336</c:v>
                </c:pt>
                <c:pt idx="735">
                  <c:v>44705.833333333336</c:v>
                </c:pt>
                <c:pt idx="736">
                  <c:v>44706.833333333336</c:v>
                </c:pt>
              </c:numCache>
            </c:numRef>
          </c:cat>
          <c:val>
            <c:numRef>
              <c:f>USDCETH_Charts!$AZ$2:$AZ$806</c:f>
              <c:numCache>
                <c:formatCode>General</c:formatCode>
                <c:ptCount val="805"/>
                <c:pt idx="29" formatCode="0.00000000000000000%">
                  <c:v>1.4303882621887087E-2</c:v>
                </c:pt>
                <c:pt idx="30" formatCode="0.00000000000000000%">
                  <c:v>1.4495758336515951E-2</c:v>
                </c:pt>
                <c:pt idx="31" formatCode="0.00000000000000000%">
                  <c:v>1.5181820665151502E-2</c:v>
                </c:pt>
                <c:pt idx="32" formatCode="0.00000000000000000%">
                  <c:v>1.6940764637973116E-2</c:v>
                </c:pt>
                <c:pt idx="33" formatCode="0.00000000000000000%">
                  <c:v>1.5664434897148194E-2</c:v>
                </c:pt>
                <c:pt idx="34" formatCode="0.00000000000000000%">
                  <c:v>1.7564381528635264E-2</c:v>
                </c:pt>
                <c:pt idx="35" formatCode="0.00000000000000000%">
                  <c:v>2.0588856178264558E-2</c:v>
                </c:pt>
                <c:pt idx="36" formatCode="0.00000000000000000%">
                  <c:v>2.3174153962457922E-2</c:v>
                </c:pt>
                <c:pt idx="37" formatCode="0.00000000000000000%">
                  <c:v>2.6250525230467892E-2</c:v>
                </c:pt>
                <c:pt idx="38" formatCode="0.00000000000000000%">
                  <c:v>2.7938185492947909E-2</c:v>
                </c:pt>
                <c:pt idx="39" formatCode="0.00000000000000000%">
                  <c:v>2.7854086022141678E-2</c:v>
                </c:pt>
                <c:pt idx="40" formatCode="0.00000000000000000%">
                  <c:v>2.92821052876997E-2</c:v>
                </c:pt>
                <c:pt idx="41" formatCode="0.00000000000000000%">
                  <c:v>2.9010091729408272E-2</c:v>
                </c:pt>
                <c:pt idx="42" formatCode="0.00000000000000000%">
                  <c:v>3.1133914813743946E-2</c:v>
                </c:pt>
                <c:pt idx="43" formatCode="0.00000000000000000%">
                  <c:v>3.1636040416516353E-2</c:v>
                </c:pt>
                <c:pt idx="44" formatCode="0.00000000000000000%">
                  <c:v>3.2773224207789831E-2</c:v>
                </c:pt>
                <c:pt idx="45" formatCode="0.00000000000000000%">
                  <c:v>3.3652425977085398E-2</c:v>
                </c:pt>
                <c:pt idx="46" formatCode="0.00000000000000000%">
                  <c:v>3.3955097195439876E-2</c:v>
                </c:pt>
                <c:pt idx="47" formatCode="0.00000000000000000%">
                  <c:v>3.5198492111283342E-2</c:v>
                </c:pt>
                <c:pt idx="48" formatCode="0.00000000000000000%">
                  <c:v>3.5624355752228443E-2</c:v>
                </c:pt>
                <c:pt idx="49" formatCode="0.00000000000000000%">
                  <c:v>3.6119963045114112E-2</c:v>
                </c:pt>
                <c:pt idx="50" formatCode="0.00000000000000000%">
                  <c:v>3.6474507315507276E-2</c:v>
                </c:pt>
                <c:pt idx="51" formatCode="0.00000000000000000%">
                  <c:v>3.6117167461372279E-2</c:v>
                </c:pt>
                <c:pt idx="52" formatCode="0.00000000000000000%">
                  <c:v>3.6318976644237777E-2</c:v>
                </c:pt>
                <c:pt idx="53" formatCode="0.00000000000000000%">
                  <c:v>3.653358955207775E-2</c:v>
                </c:pt>
                <c:pt idx="54" formatCode="0.00000000000000000%">
                  <c:v>3.7744761613553779E-2</c:v>
                </c:pt>
                <c:pt idx="55" formatCode="0.00000000000000000%">
                  <c:v>3.8172172059934173E-2</c:v>
                </c:pt>
                <c:pt idx="56" formatCode="0.00000000000000000%">
                  <c:v>3.8230169047516638E-2</c:v>
                </c:pt>
                <c:pt idx="57" formatCode="0.00000000000000000%">
                  <c:v>3.8329291258992981E-2</c:v>
                </c:pt>
                <c:pt idx="58" formatCode="0.00000000000000000%">
                  <c:v>3.8523068021387497E-2</c:v>
                </c:pt>
                <c:pt idx="59" formatCode="0.00000000000000000%">
                  <c:v>3.8587094240495334E-2</c:v>
                </c:pt>
                <c:pt idx="60" formatCode="0.00000000000000000%">
                  <c:v>3.8062625417569773E-2</c:v>
                </c:pt>
                <c:pt idx="61" formatCode="0.00000000000000000%">
                  <c:v>3.9369008701880093E-2</c:v>
                </c:pt>
                <c:pt idx="62" formatCode="0.00000000000000000%">
                  <c:v>3.8713727846306778E-2</c:v>
                </c:pt>
                <c:pt idx="63" formatCode="0.00000000000000000%">
                  <c:v>3.7028877011926697E-2</c:v>
                </c:pt>
                <c:pt idx="64" formatCode="0.00000000000000000%">
                  <c:v>3.4287944214087762E-2</c:v>
                </c:pt>
                <c:pt idx="65" formatCode="0.00000000000000000%">
                  <c:v>3.4200622064853414E-2</c:v>
                </c:pt>
                <c:pt idx="66" formatCode="0.00000000000000000%">
                  <c:v>2.899837295231289E-2</c:v>
                </c:pt>
                <c:pt idx="67" formatCode="0.00000000000000000%">
                  <c:v>2.5150446758874567E-2</c:v>
                </c:pt>
                <c:pt idx="68" formatCode="0.00000000000000000%">
                  <c:v>2.5917340188309268E-2</c:v>
                </c:pt>
                <c:pt idx="69" formatCode="0.00000000000000000%">
                  <c:v>2.8674054469035593E-2</c:v>
                </c:pt>
                <c:pt idx="70" formatCode="0.00000000000000000%">
                  <c:v>2.9634396503109617E-2</c:v>
                </c:pt>
                <c:pt idx="71" formatCode="0.00000000000000000%">
                  <c:v>2.7254299375615076E-2</c:v>
                </c:pt>
                <c:pt idx="72" formatCode="0.00000000000000000%">
                  <c:v>2.326682728035423E-2</c:v>
                </c:pt>
                <c:pt idx="73" formatCode="0.00000000000000000%">
                  <c:v>1.0498297166892101E-2</c:v>
                </c:pt>
                <c:pt idx="74" formatCode="0.00000000000000000%">
                  <c:v>1.907969893407313E-2</c:v>
                </c:pt>
                <c:pt idx="75" formatCode="0.00000000000000000%">
                  <c:v>1.3987553804466479E-2</c:v>
                </c:pt>
                <c:pt idx="76" formatCode="0.00000000000000000%">
                  <c:v>2.1118570814467219E-2</c:v>
                </c:pt>
                <c:pt idx="77" formatCode="0.00000000000000000%">
                  <c:v>1.6197273035547299E-2</c:v>
                </c:pt>
                <c:pt idx="78" formatCode="0.00000000000000000%">
                  <c:v>2.3769386647357837E-2</c:v>
                </c:pt>
                <c:pt idx="79" formatCode="0.00000000000000000%">
                  <c:v>2.6598798067496654E-2</c:v>
                </c:pt>
                <c:pt idx="80" formatCode="0.00000000000000000%">
                  <c:v>2.2714390572878607E-2</c:v>
                </c:pt>
                <c:pt idx="81" formatCode="0.00000000000000000%">
                  <c:v>2.3893693789721171E-2</c:v>
                </c:pt>
                <c:pt idx="82" formatCode="0.00000000000000000%">
                  <c:v>2.6878492483004779E-2</c:v>
                </c:pt>
                <c:pt idx="83" formatCode="0.00000000000000000%">
                  <c:v>3.1883878452340753E-2</c:v>
                </c:pt>
                <c:pt idx="84" formatCode="0.00000000000000000%">
                  <c:v>3.2196355083928596E-2</c:v>
                </c:pt>
                <c:pt idx="85" formatCode="0.00000000000000000%">
                  <c:v>1.993880645683821E-2</c:v>
                </c:pt>
                <c:pt idx="86" formatCode="0.00000000000000000%">
                  <c:v>1.6271921330781369E-2</c:v>
                </c:pt>
                <c:pt idx="87" formatCode="0.00000000000000000%">
                  <c:v>1.8062866560964563E-2</c:v>
                </c:pt>
                <c:pt idx="88" formatCode="0.00000000000000000%">
                  <c:v>2.0051478897497921E-2</c:v>
                </c:pt>
                <c:pt idx="89" formatCode="0.00000000000000000%">
                  <c:v>2.5353147735510007E-2</c:v>
                </c:pt>
                <c:pt idx="90" formatCode="0.00000000000000000%">
                  <c:v>2.6069401333751685E-2</c:v>
                </c:pt>
                <c:pt idx="91" formatCode="0.00000000000000000%">
                  <c:v>3.8343257130310393E-2</c:v>
                </c:pt>
                <c:pt idx="92" formatCode="0.00000000000000000%">
                  <c:v>4.5740680180694548E-2</c:v>
                </c:pt>
                <c:pt idx="93" formatCode="0.00000000000000000%">
                  <c:v>6.0064003574912261E-2</c:v>
                </c:pt>
                <c:pt idx="94" formatCode="0.00000000000000000%">
                  <c:v>5.8738960516465433E-2</c:v>
                </c:pt>
                <c:pt idx="95" formatCode="0.00000000000000000%">
                  <c:v>6.4506428507812519E-2</c:v>
                </c:pt>
                <c:pt idx="96" formatCode="0.00000000000000000%">
                  <c:v>6.1805504229118124E-2</c:v>
                </c:pt>
                <c:pt idx="97" formatCode="0.00000000000000000%">
                  <c:v>6.6714863258636958E-2</c:v>
                </c:pt>
                <c:pt idx="98" formatCode="0.00000000000000000%">
                  <c:v>6.4256745573633367E-2</c:v>
                </c:pt>
                <c:pt idx="99" formatCode="0.00000000000000000%">
                  <c:v>6.3692689516042567E-2</c:v>
                </c:pt>
                <c:pt idx="100" formatCode="0.00000000000000000%">
                  <c:v>6.395626115705455E-2</c:v>
                </c:pt>
                <c:pt idx="101" formatCode="0.00000000000000000%">
                  <c:v>6.3008322025933872E-2</c:v>
                </c:pt>
                <c:pt idx="102" formatCode="0.00000000000000000%">
                  <c:v>6.3820521258638241E-2</c:v>
                </c:pt>
                <c:pt idx="103" formatCode="0.00000000000000000%">
                  <c:v>6.035755241253038E-2</c:v>
                </c:pt>
                <c:pt idx="104" formatCode="0.00000000000000000%">
                  <c:v>5.5718371568945102E-2</c:v>
                </c:pt>
                <c:pt idx="105" formatCode="0.00000000000000000%">
                  <c:v>5.8970495627170827E-2</c:v>
                </c:pt>
                <c:pt idx="106" formatCode="0.00000000000000000%">
                  <c:v>6.0601218776696886E-2</c:v>
                </c:pt>
                <c:pt idx="107" formatCode="0.00000000000000000%">
                  <c:v>6.0334547317591358E-2</c:v>
                </c:pt>
                <c:pt idx="108" formatCode="0.00000000000000000%">
                  <c:v>5.9146534004554052E-2</c:v>
                </c:pt>
                <c:pt idx="109" formatCode="0.00000000000000000%">
                  <c:v>5.8702536295343277E-2</c:v>
                </c:pt>
                <c:pt idx="110" formatCode="0.00000000000000000%">
                  <c:v>5.7878055141661999E-2</c:v>
                </c:pt>
                <c:pt idx="111" formatCode="0.00000000000000000%">
                  <c:v>5.4554707282114201E-2</c:v>
                </c:pt>
                <c:pt idx="112" formatCode="0.00000000000000000%">
                  <c:v>5.5418446862369963E-2</c:v>
                </c:pt>
                <c:pt idx="113" formatCode="0.00000000000000000%">
                  <c:v>5.4534736122457517E-2</c:v>
                </c:pt>
                <c:pt idx="114" formatCode="0.00000000000000000%">
                  <c:v>5.0902186208939382E-2</c:v>
                </c:pt>
                <c:pt idx="115" formatCode="0.00000000000000000%">
                  <c:v>5.0548459502123722E-2</c:v>
                </c:pt>
                <c:pt idx="116" formatCode="0.00000000000000000%">
                  <c:v>4.6412187738966937E-2</c:v>
                </c:pt>
                <c:pt idx="117" formatCode="0.00000000000000000%">
                  <c:v>4.6304822535462087E-2</c:v>
                </c:pt>
                <c:pt idx="118" formatCode="0.00000000000000000%">
                  <c:v>4.430233982039522E-2</c:v>
                </c:pt>
                <c:pt idx="119" formatCode="0.00000000000000000%">
                  <c:v>4.3401866205697415E-2</c:v>
                </c:pt>
                <c:pt idx="120" formatCode="0.00000000000000000%">
                  <c:v>4.3989294380728294E-2</c:v>
                </c:pt>
                <c:pt idx="121" formatCode="0.00000000000000000%">
                  <c:v>4.0600799841025825E-2</c:v>
                </c:pt>
                <c:pt idx="122" formatCode="0.00000000000000000%">
                  <c:v>3.9956550157698167E-2</c:v>
                </c:pt>
                <c:pt idx="123" formatCode="0.00000000000000000%">
                  <c:v>3.8472510871796706E-2</c:v>
                </c:pt>
                <c:pt idx="124" formatCode="0.00000000000000000%">
                  <c:v>3.6774364761727574E-2</c:v>
                </c:pt>
                <c:pt idx="125" formatCode="0.00000000000000000%">
                  <c:v>3.5479627489130916E-2</c:v>
                </c:pt>
                <c:pt idx="126" formatCode="0.00000000000000000%">
                  <c:v>3.5046906529324628E-2</c:v>
                </c:pt>
                <c:pt idx="127" formatCode="0.00000000000000000%">
                  <c:v>3.7149979118698884E-2</c:v>
                </c:pt>
                <c:pt idx="128" formatCode="0.00000000000000000%">
                  <c:v>3.7208029688470923E-2</c:v>
                </c:pt>
                <c:pt idx="129" formatCode="0.00000000000000000%">
                  <c:v>3.6067421052272008E-2</c:v>
                </c:pt>
                <c:pt idx="130" formatCode="0.00000000000000000%">
                  <c:v>3.5862482946616536E-2</c:v>
                </c:pt>
                <c:pt idx="131" formatCode="0.00000000000000000%">
                  <c:v>3.3389964835545793E-2</c:v>
                </c:pt>
                <c:pt idx="132" formatCode="0.00000000000000000%">
                  <c:v>3.2644315941247726E-2</c:v>
                </c:pt>
                <c:pt idx="133" formatCode="0.00000000000000000%">
                  <c:v>2.7410921656075615E-2</c:v>
                </c:pt>
                <c:pt idx="134" formatCode="0.00000000000000000%">
                  <c:v>3.1144459867424423E-2</c:v>
                </c:pt>
                <c:pt idx="135" formatCode="0.00000000000000000%">
                  <c:v>3.6499032751097671E-2</c:v>
                </c:pt>
                <c:pt idx="136" formatCode="0.00000000000000000%">
                  <c:v>3.6079224666657694E-2</c:v>
                </c:pt>
                <c:pt idx="137" formatCode="0.00000000000000000%">
                  <c:v>3.7312073275894253E-2</c:v>
                </c:pt>
                <c:pt idx="138" formatCode="0.00000000000000000%">
                  <c:v>3.6268886265436562E-2</c:v>
                </c:pt>
                <c:pt idx="139" formatCode="0.00000000000000000%">
                  <c:v>3.6295977020858183E-2</c:v>
                </c:pt>
                <c:pt idx="140" formatCode="0.00000000000000000%">
                  <c:v>3.6726178001371901E-2</c:v>
                </c:pt>
                <c:pt idx="141" formatCode="0.00000000000000000%">
                  <c:v>3.6727871436719406E-2</c:v>
                </c:pt>
                <c:pt idx="142" formatCode="0.00000000000000000%">
                  <c:v>3.5078730509624068E-2</c:v>
                </c:pt>
                <c:pt idx="143" formatCode="0.00000000000000000%">
                  <c:v>3.4597911798307956E-2</c:v>
                </c:pt>
                <c:pt idx="144" formatCode="0.00000000000000000%">
                  <c:v>3.3188265729052091E-2</c:v>
                </c:pt>
                <c:pt idx="145" formatCode="0.00000000000000000%">
                  <c:v>3.1877575557754279E-2</c:v>
                </c:pt>
                <c:pt idx="146" formatCode="0.00000000000000000%">
                  <c:v>3.178388751807093E-2</c:v>
                </c:pt>
                <c:pt idx="147" formatCode="0.00000000000000000%">
                  <c:v>3.1198312394272287E-2</c:v>
                </c:pt>
                <c:pt idx="148" formatCode="0.00000000000000000%">
                  <c:v>3.0862172850944836E-2</c:v>
                </c:pt>
                <c:pt idx="149" formatCode="0.00000000000000000%">
                  <c:v>3.0216058775814902E-2</c:v>
                </c:pt>
                <c:pt idx="150" formatCode="0.00000000000000000%">
                  <c:v>3.0214141862551003E-2</c:v>
                </c:pt>
                <c:pt idx="151" formatCode="0.00000000000000000%">
                  <c:v>3.0421778733956906E-2</c:v>
                </c:pt>
                <c:pt idx="152" formatCode="0.00000000000000000%">
                  <c:v>2.9867163008813868E-2</c:v>
                </c:pt>
                <c:pt idx="153" formatCode="0.00000000000000000%">
                  <c:v>2.7917142351274959E-2</c:v>
                </c:pt>
                <c:pt idx="154" formatCode="0.00000000000000000%">
                  <c:v>2.5068312201444565E-2</c:v>
                </c:pt>
                <c:pt idx="155" formatCode="0.00000000000000000%">
                  <c:v>1.790470558800239E-2</c:v>
                </c:pt>
                <c:pt idx="156" formatCode="0.00000000000000000%">
                  <c:v>2.2666559801216124E-2</c:v>
                </c:pt>
                <c:pt idx="157" formatCode="0.00000000000000000%">
                  <c:v>2.2111839634337382E-2</c:v>
                </c:pt>
                <c:pt idx="158" formatCode="0.00000000000000000%">
                  <c:v>2.2043154947834598E-2</c:v>
                </c:pt>
                <c:pt idx="159" formatCode="0.00000000000000000%">
                  <c:v>2.6717623969709781E-2</c:v>
                </c:pt>
                <c:pt idx="160" formatCode="0.00000000000000000%">
                  <c:v>2.5076100450785344E-2</c:v>
                </c:pt>
                <c:pt idx="161" formatCode="0.00000000000000000%">
                  <c:v>2.5958070024250324E-2</c:v>
                </c:pt>
                <c:pt idx="162" formatCode="0.00000000000000000%">
                  <c:v>2.5392326292552392E-2</c:v>
                </c:pt>
                <c:pt idx="163" formatCode="0.00000000000000000%">
                  <c:v>2.4575306613772385E-2</c:v>
                </c:pt>
                <c:pt idx="164" formatCode="0.00000000000000000%">
                  <c:v>2.3221753355572305E-2</c:v>
                </c:pt>
                <c:pt idx="165" formatCode="0.00000000000000000%">
                  <c:v>2.1965939878496821E-2</c:v>
                </c:pt>
                <c:pt idx="166" formatCode="0.00000000000000000%">
                  <c:v>2.2677392463025914E-2</c:v>
                </c:pt>
                <c:pt idx="167" formatCode="0.00000000000000000%">
                  <c:v>2.214952888522026E-2</c:v>
                </c:pt>
                <c:pt idx="168" formatCode="0.00000000000000000%">
                  <c:v>1.9367573979777619E-2</c:v>
                </c:pt>
                <c:pt idx="169" formatCode="0.00000000000000000%">
                  <c:v>1.7651950668788663E-2</c:v>
                </c:pt>
                <c:pt idx="170" formatCode="0.00000000000000000%">
                  <c:v>1.3714785981602251E-2</c:v>
                </c:pt>
                <c:pt idx="171" formatCode="0.00000000000000000%">
                  <c:v>1.8592629323671561E-2</c:v>
                </c:pt>
                <c:pt idx="172" formatCode="0.00000000000000000%">
                  <c:v>1.7182991891803834E-2</c:v>
                </c:pt>
                <c:pt idx="173" formatCode="0.00000000000000000%">
                  <c:v>1.8632054939130338E-2</c:v>
                </c:pt>
                <c:pt idx="174" formatCode="0.00000000000000000%">
                  <c:v>1.9453419564871677E-2</c:v>
                </c:pt>
                <c:pt idx="175" formatCode="0.00000000000000000%">
                  <c:v>1.7263744426472494E-2</c:v>
                </c:pt>
                <c:pt idx="176" formatCode="0.00000000000000000%">
                  <c:v>1.6872714987020476E-2</c:v>
                </c:pt>
                <c:pt idx="177" formatCode="0.00000000000000000%">
                  <c:v>1.5245470806584338E-2</c:v>
                </c:pt>
                <c:pt idx="178" formatCode="0.00000000000000000%">
                  <c:v>1.5206190172786904E-2</c:v>
                </c:pt>
                <c:pt idx="179" formatCode="0.00000000000000000%">
                  <c:v>1.7023657797734959E-2</c:v>
                </c:pt>
                <c:pt idx="180" formatCode="0.00000000000000000%">
                  <c:v>1.7267275951748262E-2</c:v>
                </c:pt>
                <c:pt idx="181" formatCode="0.00000000000000000%">
                  <c:v>1.7429478874891879E-2</c:v>
                </c:pt>
                <c:pt idx="182" formatCode="0.00000000000000000%">
                  <c:v>1.8524643602709112E-2</c:v>
                </c:pt>
                <c:pt idx="183" formatCode="0.00000000000000000%">
                  <c:v>2.3073761846469809E-2</c:v>
                </c:pt>
                <c:pt idx="184" formatCode="0.00000000000000000%">
                  <c:v>2.1837259734600156E-2</c:v>
                </c:pt>
                <c:pt idx="185" formatCode="0.00000000000000000%">
                  <c:v>1.5867810394949888E-2</c:v>
                </c:pt>
                <c:pt idx="186" formatCode="0.00000000000000000%">
                  <c:v>1.564093147373069E-2</c:v>
                </c:pt>
                <c:pt idx="187" formatCode="0.00000000000000000%">
                  <c:v>7.6716904099851657E-3</c:v>
                </c:pt>
                <c:pt idx="188" formatCode="0.00000000000000000%">
                  <c:v>6.1260761098713701E-3</c:v>
                </c:pt>
                <c:pt idx="189" formatCode="0.00000000000000000%">
                  <c:v>1.0562115058568633E-2</c:v>
                </c:pt>
                <c:pt idx="190" formatCode="0.00000000000000000%">
                  <c:v>1.71086859519336E-2</c:v>
                </c:pt>
                <c:pt idx="191" formatCode="0.00000000000000000%">
                  <c:v>1.6887418004401633E-2</c:v>
                </c:pt>
                <c:pt idx="192" formatCode="0.00000000000000000%">
                  <c:v>1.3275681930013716E-2</c:v>
                </c:pt>
                <c:pt idx="193" formatCode="0.00000000000000000%">
                  <c:v>7.8084447913193689E-3</c:v>
                </c:pt>
                <c:pt idx="194" formatCode="0.00000000000000000%">
                  <c:v>2.9544747738647903E-3</c:v>
                </c:pt>
                <c:pt idx="195" formatCode="0.00000000000000000%">
                  <c:v>5.8800520949029433E-3</c:v>
                </c:pt>
                <c:pt idx="196" formatCode="0.00000000000000000%">
                  <c:v>5.142670982967612E-3</c:v>
                </c:pt>
                <c:pt idx="197" formatCode="0.00000000000000000%">
                  <c:v>5.639723567610222E-3</c:v>
                </c:pt>
                <c:pt idx="198" formatCode="0.00000000000000000%">
                  <c:v>1.6811691192540001E-2</c:v>
                </c:pt>
                <c:pt idx="199" formatCode="0.00000000000000000%">
                  <c:v>2.0081465535805254E-2</c:v>
                </c:pt>
                <c:pt idx="200" formatCode="0.00000000000000000%">
                  <c:v>1.5864204370387824E-2</c:v>
                </c:pt>
                <c:pt idx="201" formatCode="0.00000000000000000%">
                  <c:v>2.0495847992155314E-2</c:v>
                </c:pt>
                <c:pt idx="202" formatCode="0.00000000000000000%">
                  <c:v>2.314976482663722E-2</c:v>
                </c:pt>
                <c:pt idx="203" formatCode="0.00000000000000000%">
                  <c:v>2.2184694401674809E-2</c:v>
                </c:pt>
                <c:pt idx="204" formatCode="0.00000000000000000%">
                  <c:v>2.5482884360073843E-2</c:v>
                </c:pt>
                <c:pt idx="205" formatCode="0.00000000000000000%">
                  <c:v>2.6808537352028372E-2</c:v>
                </c:pt>
                <c:pt idx="206" formatCode="0.00000000000000000%">
                  <c:v>2.6169492910013581E-2</c:v>
                </c:pt>
                <c:pt idx="207" formatCode="0.00000000000000000%">
                  <c:v>2.2577344625507312E-2</c:v>
                </c:pt>
                <c:pt idx="208" formatCode="0.00000000000000000%">
                  <c:v>2.107448813832713E-2</c:v>
                </c:pt>
                <c:pt idx="209" formatCode="0.00000000000000000%">
                  <c:v>2.2365088860988758E-2</c:v>
                </c:pt>
                <c:pt idx="210" formatCode="0.00000000000000000%">
                  <c:v>2.0262045054951106E-2</c:v>
                </c:pt>
                <c:pt idx="211" formatCode="0.00000000000000000%">
                  <c:v>1.9604904078024843E-2</c:v>
                </c:pt>
                <c:pt idx="212" formatCode="0.00000000000000000%">
                  <c:v>1.4509540107625396E-2</c:v>
                </c:pt>
                <c:pt idx="213" formatCode="0.00000000000000000%">
                  <c:v>2.0204210346263851E-2</c:v>
                </c:pt>
                <c:pt idx="214" formatCode="0.00000000000000000%">
                  <c:v>2.6535958509451341E-2</c:v>
                </c:pt>
                <c:pt idx="215" formatCode="0.00000000000000000%">
                  <c:v>2.8619251677748148E-2</c:v>
                </c:pt>
                <c:pt idx="216" formatCode="0.00000000000000000%">
                  <c:v>2.9499282223595769E-2</c:v>
                </c:pt>
                <c:pt idx="217" formatCode="0.00000000000000000%">
                  <c:v>2.9994288449786133E-2</c:v>
                </c:pt>
                <c:pt idx="218" formatCode="0.00000000000000000%">
                  <c:v>2.9071188573804196E-2</c:v>
                </c:pt>
                <c:pt idx="219" formatCode="0.00000000000000000%">
                  <c:v>2.4900098871821541E-2</c:v>
                </c:pt>
                <c:pt idx="220" formatCode="0.00000000000000000%">
                  <c:v>2.1507403176920237E-2</c:v>
                </c:pt>
                <c:pt idx="221" formatCode="0.00000000000000000%">
                  <c:v>2.0469643279947158E-2</c:v>
                </c:pt>
                <c:pt idx="222" formatCode="0.00000000000000000%">
                  <c:v>2.1066216518044634E-2</c:v>
                </c:pt>
                <c:pt idx="223" formatCode="0.00000000000000000%">
                  <c:v>2.5329979215982679E-2</c:v>
                </c:pt>
                <c:pt idx="224" formatCode="0.00000000000000000%">
                  <c:v>2.132195206822729E-2</c:v>
                </c:pt>
                <c:pt idx="225" formatCode="0.00000000000000000%">
                  <c:v>2.3207099011985921E-2</c:v>
                </c:pt>
                <c:pt idx="226" formatCode="0.00000000000000000%">
                  <c:v>2.5321860577251831E-2</c:v>
                </c:pt>
                <c:pt idx="227" formatCode="0.00000000000000000%">
                  <c:v>1.7128915362157215E-2</c:v>
                </c:pt>
                <c:pt idx="228" formatCode="0.00000000000000000%">
                  <c:v>1.4342604285699778E-4</c:v>
                </c:pt>
                <c:pt idx="229" formatCode="0.00000000000000000%">
                  <c:v>-4.26724573070425E-3</c:v>
                </c:pt>
                <c:pt idx="230" formatCode="0.00000000000000000%">
                  <c:v>-1.4436542477889058E-2</c:v>
                </c:pt>
                <c:pt idx="231" formatCode="0.00000000000000000%">
                  <c:v>-3.9046505205279858E-2</c:v>
                </c:pt>
                <c:pt idx="232" formatCode="0.00000000000000000%">
                  <c:v>-3.3387316331795702E-2</c:v>
                </c:pt>
                <c:pt idx="233" formatCode="0.00000000000000000%">
                  <c:v>-3.7038648248200134E-2</c:v>
                </c:pt>
                <c:pt idx="234" formatCode="0.00000000000000000%">
                  <c:v>-5.1016701096633144E-2</c:v>
                </c:pt>
                <c:pt idx="235" formatCode="0.00000000000000000%">
                  <c:v>-3.8750007440283118E-2</c:v>
                </c:pt>
                <c:pt idx="236" formatCode="0.00000000000000000%">
                  <c:v>-5.2717589435877787E-3</c:v>
                </c:pt>
                <c:pt idx="237" formatCode="0.00000000000000000%">
                  <c:v>1.1934750660942406E-3</c:v>
                </c:pt>
                <c:pt idx="238" formatCode="0.00000000000000000%">
                  <c:v>-8.6670326461071312E-3</c:v>
                </c:pt>
                <c:pt idx="239" formatCode="0.00000000000000000%">
                  <c:v>-8.9353431087880741E-3</c:v>
                </c:pt>
                <c:pt idx="240" formatCode="0.00000000000000000%">
                  <c:v>3.7053251137209031E-4</c:v>
                </c:pt>
                <c:pt idx="241" formatCode="0.00000000000000000%">
                  <c:v>-7.0976914244748057E-3</c:v>
                </c:pt>
                <c:pt idx="242" formatCode="0.00000000000000000%">
                  <c:v>-5.4647049354675792E-3</c:v>
                </c:pt>
                <c:pt idx="243" formatCode="0.00000000000000000%">
                  <c:v>-1.4123026469096356E-2</c:v>
                </c:pt>
                <c:pt idx="244" formatCode="0.00000000000000000%">
                  <c:v>-3.6235199017440212E-2</c:v>
                </c:pt>
                <c:pt idx="245" formatCode="0.00000000000000000%">
                  <c:v>-2.8895490607158569E-2</c:v>
                </c:pt>
                <c:pt idx="246" formatCode="0.00000000000000000%">
                  <c:v>-6.5072387499693907E-3</c:v>
                </c:pt>
                <c:pt idx="247" formatCode="0.00000000000000000%">
                  <c:v>-1.4491418398559275E-2</c:v>
                </c:pt>
                <c:pt idx="248" formatCode="0.00000000000000000%">
                  <c:v>-9.9111224819173893E-3</c:v>
                </c:pt>
                <c:pt idx="249" formatCode="0.00000000000000000%">
                  <c:v>-2.8309613820670099E-2</c:v>
                </c:pt>
                <c:pt idx="250" formatCode="0.00000000000000000%">
                  <c:v>-5.8794694202065623E-3</c:v>
                </c:pt>
                <c:pt idx="251" formatCode="0.00000000000000000%">
                  <c:v>-9.3932551288133936E-4</c:v>
                </c:pt>
                <c:pt idx="252" formatCode="0.00000000000000000%">
                  <c:v>1.2506474691186042E-2</c:v>
                </c:pt>
                <c:pt idx="253" formatCode="0.00000000000000000%">
                  <c:v>6.6269803571554764E-3</c:v>
                </c:pt>
                <c:pt idx="254" formatCode="0.00000000000000000%">
                  <c:v>-1.4028315491892984E-3</c:v>
                </c:pt>
                <c:pt idx="255" formatCode="0.00000000000000000%">
                  <c:v>-1.8817919822233797E-3</c:v>
                </c:pt>
                <c:pt idx="256" formatCode="0.00000000000000000%">
                  <c:v>1.377871980546086E-2</c:v>
                </c:pt>
                <c:pt idx="257" formatCode="0.00000000000000000%">
                  <c:v>3.3692586685935222E-2</c:v>
                </c:pt>
                <c:pt idx="258" formatCode="0.00000000000000000%">
                  <c:v>2.9018393900268835E-2</c:v>
                </c:pt>
                <c:pt idx="259" formatCode="0.00000000000000000%">
                  <c:v>2.3615547334823628E-2</c:v>
                </c:pt>
                <c:pt idx="260" formatCode="0.00000000000000000%">
                  <c:v>3.5200529728135477E-2</c:v>
                </c:pt>
                <c:pt idx="261" formatCode="0.00000000000000000%">
                  <c:v>2.9403188384215184E-2</c:v>
                </c:pt>
                <c:pt idx="262" formatCode="0.00000000000000000%">
                  <c:v>3.0544892456669137E-2</c:v>
                </c:pt>
                <c:pt idx="263" formatCode="0.00000000000000000%">
                  <c:v>3.6315257842293835E-2</c:v>
                </c:pt>
                <c:pt idx="264" formatCode="0.00000000000000000%">
                  <c:v>2.9540188739069384E-2</c:v>
                </c:pt>
                <c:pt idx="265" formatCode="0.00000000000000000%">
                  <c:v>1.2619109361199143E-2</c:v>
                </c:pt>
                <c:pt idx="266" formatCode="0.00000000000000000%">
                  <c:v>5.8123204293116792E-3</c:v>
                </c:pt>
                <c:pt idx="267" formatCode="0.00000000000000000%">
                  <c:v>1.1678811170368064E-2</c:v>
                </c:pt>
                <c:pt idx="268" formatCode="0.00000000000000000%">
                  <c:v>1.6911886401705933E-2</c:v>
                </c:pt>
                <c:pt idx="269" formatCode="0.00000000000000000%">
                  <c:v>1.3326849553905173E-2</c:v>
                </c:pt>
                <c:pt idx="270" formatCode="0.00000000000000000%">
                  <c:v>1.7859499826753389E-2</c:v>
                </c:pt>
                <c:pt idx="271" formatCode="0.00000000000000000%">
                  <c:v>1.9483850724073992E-2</c:v>
                </c:pt>
                <c:pt idx="272" formatCode="0.00000000000000000%">
                  <c:v>2.0968029014375444E-2</c:v>
                </c:pt>
                <c:pt idx="273" formatCode="0.00000000000000000%">
                  <c:v>2.5347754745851603E-2</c:v>
                </c:pt>
                <c:pt idx="274" formatCode="0.00000000000000000%">
                  <c:v>2.0810597121210028E-2</c:v>
                </c:pt>
                <c:pt idx="275" formatCode="0.00000000000000000%">
                  <c:v>-4.7219566701741655E-3</c:v>
                </c:pt>
                <c:pt idx="276" formatCode="0.00000000000000000%">
                  <c:v>8.5861963196232072E-3</c:v>
                </c:pt>
                <c:pt idx="277" formatCode="0.00000000000000000%">
                  <c:v>6.3275264771449624E-3</c:v>
                </c:pt>
                <c:pt idx="278" formatCode="0.00000000000000000%">
                  <c:v>2.64769363837698E-2</c:v>
                </c:pt>
                <c:pt idx="279" formatCode="0.00000000000000000%">
                  <c:v>3.4375063630359692E-2</c:v>
                </c:pt>
                <c:pt idx="280" formatCode="0.00000000000000000%">
                  <c:v>3.5243987041674307E-2</c:v>
                </c:pt>
                <c:pt idx="281" formatCode="0.00000000000000000%">
                  <c:v>3.5858564320452313E-2</c:v>
                </c:pt>
                <c:pt idx="282" formatCode="0.00000000000000000%">
                  <c:v>4.0645270862387672E-2</c:v>
                </c:pt>
                <c:pt idx="283" formatCode="0.00000000000000000%">
                  <c:v>4.1555946908400143E-2</c:v>
                </c:pt>
                <c:pt idx="284" formatCode="0.00000000000000000%">
                  <c:v>4.2428331868519242E-2</c:v>
                </c:pt>
                <c:pt idx="285" formatCode="0.00000000000000000%">
                  <c:v>3.9046568646548652E-2</c:v>
                </c:pt>
                <c:pt idx="286" formatCode="0.00000000000000000%">
                  <c:v>4.2661994573597539E-2</c:v>
                </c:pt>
                <c:pt idx="287" formatCode="0.00000000000000000%">
                  <c:v>4.3723677083893797E-2</c:v>
                </c:pt>
                <c:pt idx="288" formatCode="0.00000000000000000%">
                  <c:v>4.3013856540879303E-2</c:v>
                </c:pt>
                <c:pt idx="289" formatCode="0.00000000000000000%">
                  <c:v>4.4327074833676594E-2</c:v>
                </c:pt>
                <c:pt idx="290" formatCode="0.00000000000000000%">
                  <c:v>4.3619369487288395E-2</c:v>
                </c:pt>
                <c:pt idx="291" formatCode="0.00000000000000000%">
                  <c:v>4.3716264004413308E-2</c:v>
                </c:pt>
                <c:pt idx="292" formatCode="0.00000000000000000%">
                  <c:v>4.2096467043687191E-2</c:v>
                </c:pt>
                <c:pt idx="293" formatCode="0.00000000000000000%">
                  <c:v>4.3227600466772875E-2</c:v>
                </c:pt>
                <c:pt idx="294" formatCode="0.00000000000000000%">
                  <c:v>4.3594210992680571E-2</c:v>
                </c:pt>
                <c:pt idx="295" formatCode="0.00000000000000000%">
                  <c:v>4.3360742911372485E-2</c:v>
                </c:pt>
                <c:pt idx="296" formatCode="0.00000000000000000%">
                  <c:v>4.3541244486795305E-2</c:v>
                </c:pt>
                <c:pt idx="297" formatCode="0.00000000000000000%">
                  <c:v>4.3480375395854365E-2</c:v>
                </c:pt>
                <c:pt idx="298" formatCode="0.00000000000000000%">
                  <c:v>4.3620585025725855E-2</c:v>
                </c:pt>
                <c:pt idx="299" formatCode="0.00000000000000000%">
                  <c:v>4.3901656969132841E-2</c:v>
                </c:pt>
                <c:pt idx="300" formatCode="0.00000000000000000%">
                  <c:v>4.4336916396398252E-2</c:v>
                </c:pt>
                <c:pt idx="301" formatCode="0.00000000000000000%">
                  <c:v>4.3899472840392306E-2</c:v>
                </c:pt>
                <c:pt idx="302" formatCode="0.00000000000000000%">
                  <c:v>4.3820281422191298E-2</c:v>
                </c:pt>
                <c:pt idx="303" formatCode="0.00000000000000000%">
                  <c:v>4.3328583456447634E-2</c:v>
                </c:pt>
                <c:pt idx="304" formatCode="0.00000000000000000%">
                  <c:v>4.2937557528280212E-2</c:v>
                </c:pt>
                <c:pt idx="305" formatCode="0.00000000000000000%">
                  <c:v>4.292900051328763E-2</c:v>
                </c:pt>
                <c:pt idx="306" formatCode="0.00000000000000000%">
                  <c:v>4.1501391518202757E-2</c:v>
                </c:pt>
                <c:pt idx="307" formatCode="0.00000000000000000%">
                  <c:v>4.3911333992168622E-2</c:v>
                </c:pt>
                <c:pt idx="308" formatCode="0.00000000000000000%">
                  <c:v>4.2754028808745126E-2</c:v>
                </c:pt>
                <c:pt idx="309" formatCode="0.00000000000000000%">
                  <c:v>3.8824962866409241E-2</c:v>
                </c:pt>
                <c:pt idx="310" formatCode="0.00000000000000000%">
                  <c:v>3.5066656969242604E-2</c:v>
                </c:pt>
                <c:pt idx="311" formatCode="0.00000000000000000%">
                  <c:v>3.2439494466186769E-2</c:v>
                </c:pt>
                <c:pt idx="312" formatCode="0.00000000000000000%">
                  <c:v>3.1336744118241278E-2</c:v>
                </c:pt>
                <c:pt idx="313" formatCode="0.00000000000000000%">
                  <c:v>2.6029644370272109E-2</c:v>
                </c:pt>
                <c:pt idx="314" formatCode="0.00000000000000000%">
                  <c:v>2.9058286113717857E-2</c:v>
                </c:pt>
                <c:pt idx="315" formatCode="0.00000000000000000%">
                  <c:v>2.3841925028335487E-2</c:v>
                </c:pt>
                <c:pt idx="316" formatCode="0.00000000000000000%">
                  <c:v>2.532628321157504E-2</c:v>
                </c:pt>
                <c:pt idx="317" formatCode="0.00000000000000000%">
                  <c:v>1.7886216632905461E-2</c:v>
                </c:pt>
                <c:pt idx="318" formatCode="0.00000000000000000%">
                  <c:v>2.2349762994009925E-2</c:v>
                </c:pt>
                <c:pt idx="319" formatCode="0.00000000000000000%">
                  <c:v>2.4618850793376446E-2</c:v>
                </c:pt>
                <c:pt idx="320" formatCode="0.00000000000000000%">
                  <c:v>2.5817389590654827E-2</c:v>
                </c:pt>
                <c:pt idx="321" formatCode="0.00000000000000000%">
                  <c:v>2.7930570366981211E-2</c:v>
                </c:pt>
                <c:pt idx="322" formatCode="0.00000000000000000%">
                  <c:v>3.0148203996130718E-2</c:v>
                </c:pt>
                <c:pt idx="323" formatCode="0.00000000000000000%">
                  <c:v>2.7646057505230193E-2</c:v>
                </c:pt>
                <c:pt idx="324" formatCode="0.00000000000000000%">
                  <c:v>2.7997607235438426E-2</c:v>
                </c:pt>
                <c:pt idx="325" formatCode="0.00000000000000000%">
                  <c:v>2.5377631544881929E-2</c:v>
                </c:pt>
                <c:pt idx="326" formatCode="0.00000000000000000%">
                  <c:v>2.8290406383529643E-2</c:v>
                </c:pt>
                <c:pt idx="327" formatCode="0.00000000000000000%">
                  <c:v>2.688138420127939E-2</c:v>
                </c:pt>
                <c:pt idx="328" formatCode="0.00000000000000000%">
                  <c:v>2.1870806003066567E-2</c:v>
                </c:pt>
                <c:pt idx="329" formatCode="0.00000000000000000%">
                  <c:v>1.9131261720286119E-2</c:v>
                </c:pt>
                <c:pt idx="330" formatCode="0.00000000000000000%">
                  <c:v>1.7063389150504094E-2</c:v>
                </c:pt>
                <c:pt idx="331" formatCode="0.00000000000000000%">
                  <c:v>1.8438076146323423E-2</c:v>
                </c:pt>
                <c:pt idx="332" formatCode="0.00000000000000000%">
                  <c:v>2.2713578182441907E-2</c:v>
                </c:pt>
                <c:pt idx="333" formatCode="0.00000000000000000%">
                  <c:v>2.6815492576219402E-2</c:v>
                </c:pt>
                <c:pt idx="334" formatCode="0.00000000000000000%">
                  <c:v>2.8131236637659152E-2</c:v>
                </c:pt>
                <c:pt idx="335" formatCode="0.00000000000000000%">
                  <c:v>2.0310868697533957E-2</c:v>
                </c:pt>
                <c:pt idx="336" formatCode="0.00000000000000000%">
                  <c:v>1.7994284351519285E-2</c:v>
                </c:pt>
                <c:pt idx="337" formatCode="0.00000000000000000%">
                  <c:v>1.222934753945415E-2</c:v>
                </c:pt>
                <c:pt idx="338" formatCode="0.00000000000000000%">
                  <c:v>1.4875906994227472E-2</c:v>
                </c:pt>
                <c:pt idx="339" formatCode="0.00000000000000000%">
                  <c:v>2.5799209237009846E-2</c:v>
                </c:pt>
                <c:pt idx="340" formatCode="0.00000000000000000%">
                  <c:v>2.3341174792039121E-2</c:v>
                </c:pt>
                <c:pt idx="341" formatCode="0.00000000000000000%">
                  <c:v>1.4005987598257219E-2</c:v>
                </c:pt>
                <c:pt idx="342" formatCode="0.00000000000000000%">
                  <c:v>1.6680326598073725E-2</c:v>
                </c:pt>
                <c:pt idx="343" formatCode="0.00000000000000000%">
                  <c:v>1.4385934005010093E-2</c:v>
                </c:pt>
                <c:pt idx="344" formatCode="0.00000000000000000%">
                  <c:v>1.8142648981403608E-2</c:v>
                </c:pt>
                <c:pt idx="345" formatCode="0.00000000000000000%">
                  <c:v>1.9644856695427482E-2</c:v>
                </c:pt>
                <c:pt idx="346" formatCode="0.00000000000000000%">
                  <c:v>2.0917799577829799E-2</c:v>
                </c:pt>
                <c:pt idx="347" formatCode="0.00000000000000000%">
                  <c:v>1.525116386037606E-2</c:v>
                </c:pt>
                <c:pt idx="348" formatCode="0.00000000000000000%">
                  <c:v>1.7700919381116176E-3</c:v>
                </c:pt>
                <c:pt idx="349" formatCode="0.00000000000000000%">
                  <c:v>1.1685200293438003E-2</c:v>
                </c:pt>
                <c:pt idx="350" formatCode="0.00000000000000000%">
                  <c:v>3.8432090291893317E-3</c:v>
                </c:pt>
                <c:pt idx="351" formatCode="0.00000000000000000%">
                  <c:v>-4.8507782846506364E-3</c:v>
                </c:pt>
                <c:pt idx="352" formatCode="0.00000000000000000%">
                  <c:v>2.6091382573210087E-3</c:v>
                </c:pt>
                <c:pt idx="353" formatCode="0.00000000000000000%">
                  <c:v>-1.4529657675487528E-2</c:v>
                </c:pt>
                <c:pt idx="354" formatCode="0.00000000000000000%">
                  <c:v>-9.511626340187096E-3</c:v>
                </c:pt>
                <c:pt idx="355" formatCode="0.00000000000000000%">
                  <c:v>-8.6643225498742593E-3</c:v>
                </c:pt>
                <c:pt idx="356" formatCode="0.00000000000000000%">
                  <c:v>-1.6952871330156993E-2</c:v>
                </c:pt>
                <c:pt idx="357" formatCode="0.00000000000000000%">
                  <c:v>6.6863087946984479E-3</c:v>
                </c:pt>
                <c:pt idx="358" formatCode="0.00000000000000000%">
                  <c:v>1.7825349657182743E-2</c:v>
                </c:pt>
                <c:pt idx="359" formatCode="0.00000000000000000%">
                  <c:v>1.0871509626671383E-2</c:v>
                </c:pt>
                <c:pt idx="360" formatCode="0.00000000000000000%">
                  <c:v>2.0052972941572822E-2</c:v>
                </c:pt>
                <c:pt idx="361" formatCode="0.00000000000000000%">
                  <c:v>1.8048850210342637E-2</c:v>
                </c:pt>
                <c:pt idx="362" formatCode="0.00000000000000000%">
                  <c:v>2.4483679840090922E-2</c:v>
                </c:pt>
                <c:pt idx="363" formatCode="0.00000000000000000%">
                  <c:v>1.6970556753546751E-2</c:v>
                </c:pt>
                <c:pt idx="364" formatCode="0.00000000000000000%">
                  <c:v>5.1263755445296155E-2</c:v>
                </c:pt>
                <c:pt idx="365" formatCode="0.00000000000000000%">
                  <c:v>5.194748392336157E-2</c:v>
                </c:pt>
                <c:pt idx="366" formatCode="0.00000000000000000%">
                  <c:v>5.8764377959242609E-2</c:v>
                </c:pt>
                <c:pt idx="367" formatCode="0.00000000000000000%">
                  <c:v>5.9112784404030894E-2</c:v>
                </c:pt>
                <c:pt idx="368" formatCode="0.00000000000000000%">
                  <c:v>6.2108968215585092E-2</c:v>
                </c:pt>
                <c:pt idx="369" formatCode="0.00000000000000000%">
                  <c:v>6.1686523851171016E-2</c:v>
                </c:pt>
                <c:pt idx="370" formatCode="0.00000000000000000%">
                  <c:v>6.4514570268516591E-2</c:v>
                </c:pt>
                <c:pt idx="371" formatCode="0.00000000000000000%">
                  <c:v>6.4661892344368033E-2</c:v>
                </c:pt>
                <c:pt idx="372" formatCode="0.00000000000000000%">
                  <c:v>6.5798335578738154E-2</c:v>
                </c:pt>
                <c:pt idx="373" formatCode="0.00000000000000000%">
                  <c:v>6.4442647631206107E-2</c:v>
                </c:pt>
                <c:pt idx="374" formatCode="0.00000000000000000%">
                  <c:v>6.2311317148940226E-2</c:v>
                </c:pt>
                <c:pt idx="375" formatCode="0.00000000000000000%">
                  <c:v>6.1900746310289634E-2</c:v>
                </c:pt>
                <c:pt idx="376" formatCode="0.00000000000000000%">
                  <c:v>6.6763800814357621E-2</c:v>
                </c:pt>
                <c:pt idx="377" formatCode="0.00000000000000000%">
                  <c:v>5.878909148296585E-2</c:v>
                </c:pt>
                <c:pt idx="378" formatCode="0.00000000000000000%">
                  <c:v>6.26428675521844E-2</c:v>
                </c:pt>
                <c:pt idx="379" formatCode="0.00000000000000000%">
                  <c:v>5.9776253058128725E-2</c:v>
                </c:pt>
                <c:pt idx="380" formatCode="0.00000000000000000%">
                  <c:v>5.6278221247193727E-2</c:v>
                </c:pt>
                <c:pt idx="381" formatCode="0.00000000000000000%">
                  <c:v>5.4900069422294973E-2</c:v>
                </c:pt>
                <c:pt idx="382" formatCode="0.00000000000000000%">
                  <c:v>4.7367732986251854E-2</c:v>
                </c:pt>
                <c:pt idx="383" formatCode="0.00000000000000000%">
                  <c:v>4.2156236901889521E-2</c:v>
                </c:pt>
                <c:pt idx="384" formatCode="0.00000000000000000%">
                  <c:v>3.8384342879865363E-2</c:v>
                </c:pt>
                <c:pt idx="385" formatCode="0.00000000000000000%">
                  <c:v>3.5125620981654393E-2</c:v>
                </c:pt>
                <c:pt idx="386" formatCode="0.00000000000000000%">
                  <c:v>3.8432289456875157E-2</c:v>
                </c:pt>
                <c:pt idx="387" formatCode="0.00000000000000000%">
                  <c:v>3.3974952983796713E-2</c:v>
                </c:pt>
                <c:pt idx="388" formatCode="0.00000000000000000%">
                  <c:v>2.096012565708838E-2</c:v>
                </c:pt>
                <c:pt idx="389" formatCode="0.00000000000000000%">
                  <c:v>3.9778454882800629E-2</c:v>
                </c:pt>
                <c:pt idx="390" formatCode="0.00000000000000000%">
                  <c:v>4.29259723355504E-2</c:v>
                </c:pt>
                <c:pt idx="391" formatCode="0.00000000000000000%">
                  <c:v>4.703673986764545E-2</c:v>
                </c:pt>
                <c:pt idx="392" formatCode="0.00000000000000000%">
                  <c:v>3.6635117255183092E-2</c:v>
                </c:pt>
                <c:pt idx="393" formatCode="0.00000000000000000%">
                  <c:v>5.2207112418364732E-2</c:v>
                </c:pt>
                <c:pt idx="394" formatCode="0.00000000000000000%">
                  <c:v>3.6505413904285744E-2</c:v>
                </c:pt>
                <c:pt idx="395" formatCode="0.00000000000000000%">
                  <c:v>3.6166868421620313E-2</c:v>
                </c:pt>
                <c:pt idx="396" formatCode="0.00000000000000000%">
                  <c:v>3.3777055618307461E-2</c:v>
                </c:pt>
                <c:pt idx="397" formatCode="0.00000000000000000%">
                  <c:v>3.1677272798102951E-2</c:v>
                </c:pt>
                <c:pt idx="398" formatCode="0.00000000000000000%">
                  <c:v>1.4110035640865215E-2</c:v>
                </c:pt>
                <c:pt idx="399" formatCode="0.00000000000000000%">
                  <c:v>1.4760684791448986E-2</c:v>
                </c:pt>
                <c:pt idx="400" formatCode="0.00000000000000000%">
                  <c:v>8.3214644067650667E-3</c:v>
                </c:pt>
                <c:pt idx="401" formatCode="0.00000000000000000%">
                  <c:v>3.6486991533863922E-3</c:v>
                </c:pt>
                <c:pt idx="402" formatCode="0.00000000000000000%">
                  <c:v>1.4371521382783303E-2</c:v>
                </c:pt>
                <c:pt idx="403" formatCode="0.00000000000000000%">
                  <c:v>2.039264353107284E-2</c:v>
                </c:pt>
                <c:pt idx="404" formatCode="0.00000000000000000%">
                  <c:v>1.9738697716016995E-2</c:v>
                </c:pt>
                <c:pt idx="405" formatCode="0.00000000000000000%">
                  <c:v>1.5393199600596486E-2</c:v>
                </c:pt>
                <c:pt idx="406" formatCode="0.00000000000000000%">
                  <c:v>1.8412470425744898E-2</c:v>
                </c:pt>
                <c:pt idx="407" formatCode="0.00000000000000000%">
                  <c:v>1.2829956322036651E-2</c:v>
                </c:pt>
                <c:pt idx="408" formatCode="0.00000000000000000%">
                  <c:v>1.0385841184377353E-2</c:v>
                </c:pt>
                <c:pt idx="409" formatCode="0.00000000000000000%">
                  <c:v>1.5434493092974622E-2</c:v>
                </c:pt>
                <c:pt idx="410" formatCode="0.00000000000000000%">
                  <c:v>1.6792266482886564E-2</c:v>
                </c:pt>
                <c:pt idx="411" formatCode="0.00000000000000000%">
                  <c:v>1.2830283006379339E-2</c:v>
                </c:pt>
                <c:pt idx="412" formatCode="0.00000000000000000%">
                  <c:v>1.6716854343964638E-2</c:v>
                </c:pt>
                <c:pt idx="413" formatCode="0.00000000000000000%">
                  <c:v>1.6883724358391694E-2</c:v>
                </c:pt>
                <c:pt idx="414" formatCode="0.00000000000000000%">
                  <c:v>1.1604823371049289E-2</c:v>
                </c:pt>
                <c:pt idx="415" formatCode="0.00000000000000000%">
                  <c:v>1.4227662660882823E-2</c:v>
                </c:pt>
                <c:pt idx="416" formatCode="0.00000000000000000%">
                  <c:v>1.4992660541866654E-2</c:v>
                </c:pt>
                <c:pt idx="417" formatCode="0.00000000000000000%">
                  <c:v>1.457868936907647E-2</c:v>
                </c:pt>
                <c:pt idx="418" formatCode="0.00000000000000000%">
                  <c:v>1.0122891978201931E-2</c:v>
                </c:pt>
                <c:pt idx="419" formatCode="0.00000000000000000%">
                  <c:v>5.5116590762089857E-3</c:v>
                </c:pt>
                <c:pt idx="420" formatCode="0.00000000000000000%">
                  <c:v>7.8380492105347699E-3</c:v>
                </c:pt>
                <c:pt idx="421" formatCode="0.00000000000000000%">
                  <c:v>1.0113866763884038E-2</c:v>
                </c:pt>
                <c:pt idx="422" formatCode="0.00000000000000000%">
                  <c:v>8.6460098580192213E-3</c:v>
                </c:pt>
                <c:pt idx="423" formatCode="0.00000000000000000%">
                  <c:v>1.1982876797166364E-2</c:v>
                </c:pt>
                <c:pt idx="424" formatCode="0.00000000000000000%">
                  <c:v>1.2760364362775611E-2</c:v>
                </c:pt>
                <c:pt idx="425" formatCode="0.00000000000000000%">
                  <c:v>9.5059679029507738E-3</c:v>
                </c:pt>
                <c:pt idx="426" formatCode="0.00000000000000000%">
                  <c:v>1.4550779346900189E-2</c:v>
                </c:pt>
                <c:pt idx="427" formatCode="0.00000000000000000%">
                  <c:v>1.284491868833415E-2</c:v>
                </c:pt>
                <c:pt idx="428" formatCode="0.00000000000000000%">
                  <c:v>1.1964015267141193E-2</c:v>
                </c:pt>
                <c:pt idx="429" formatCode="0.00000000000000000%">
                  <c:v>1.1011462030410257E-2</c:v>
                </c:pt>
                <c:pt idx="430" formatCode="0.00000000000000000%">
                  <c:v>7.1787896290680386E-3</c:v>
                </c:pt>
                <c:pt idx="431" formatCode="0.00000000000000000%">
                  <c:v>6.8897309982651755E-3</c:v>
                </c:pt>
                <c:pt idx="432" formatCode="0.00000000000000000%">
                  <c:v>9.3263806020160711E-3</c:v>
                </c:pt>
                <c:pt idx="433" formatCode="0.00000000000000000%">
                  <c:v>1.0040163106068256E-2</c:v>
                </c:pt>
                <c:pt idx="434" formatCode="0.00000000000000000%">
                  <c:v>1.0740269118483026E-2</c:v>
                </c:pt>
                <c:pt idx="435" formatCode="0.00000000000000000%">
                  <c:v>1.0822308209166964E-2</c:v>
                </c:pt>
                <c:pt idx="436" formatCode="0.00000000000000000%">
                  <c:v>7.9826695424134453E-3</c:v>
                </c:pt>
                <c:pt idx="437" formatCode="0.00000000000000000%">
                  <c:v>7.4490835246561193E-3</c:v>
                </c:pt>
                <c:pt idx="438" formatCode="0.00000000000000000%">
                  <c:v>8.5764511948556166E-3</c:v>
                </c:pt>
                <c:pt idx="439" formatCode="0.00000000000000000%">
                  <c:v>9.5929849967051339E-3</c:v>
                </c:pt>
                <c:pt idx="440" formatCode="0.00000000000000000%">
                  <c:v>9.3792076028851312E-3</c:v>
                </c:pt>
                <c:pt idx="441" formatCode="0.00000000000000000%">
                  <c:v>8.2523107343601687E-3</c:v>
                </c:pt>
                <c:pt idx="442" formatCode="0.00000000000000000%">
                  <c:v>6.7090570946624073E-3</c:v>
                </c:pt>
                <c:pt idx="443" formatCode="0.00000000000000000%">
                  <c:v>-1.0235972188021858E-4</c:v>
                </c:pt>
                <c:pt idx="444" formatCode="0.00000000000000000%">
                  <c:v>-6.4431804916769142E-3</c:v>
                </c:pt>
                <c:pt idx="445" formatCode="0.00000000000000000%">
                  <c:v>-3.5937231444610473E-3</c:v>
                </c:pt>
                <c:pt idx="446" formatCode="0.00000000000000000%">
                  <c:v>-6.3815556580053556E-3</c:v>
                </c:pt>
                <c:pt idx="447" formatCode="0.00000000000000000%">
                  <c:v>-1.0551358722214466E-2</c:v>
                </c:pt>
                <c:pt idx="448" formatCode="0.00000000000000000%">
                  <c:v>-1.7026082449762003E-2</c:v>
                </c:pt>
                <c:pt idx="449" formatCode="0.00000000000000000%">
                  <c:v>-9.2965683272149269E-3</c:v>
                </c:pt>
                <c:pt idx="450" formatCode="0.00000000000000000%">
                  <c:v>-2.4355246995406699E-2</c:v>
                </c:pt>
                <c:pt idx="451" formatCode="0.00000000000000000%">
                  <c:v>-2.5576143135123242E-2</c:v>
                </c:pt>
                <c:pt idx="452" formatCode="0.00000000000000000%">
                  <c:v>-2.5518993030476778E-2</c:v>
                </c:pt>
                <c:pt idx="453" formatCode="0.00000000000000000%">
                  <c:v>-1.920808112673289E-2</c:v>
                </c:pt>
                <c:pt idx="454" formatCode="0.00000000000000000%">
                  <c:v>-1.8513710280615103E-2</c:v>
                </c:pt>
                <c:pt idx="455" formatCode="0.00000000000000000%">
                  <c:v>-2.1208100605482172E-2</c:v>
                </c:pt>
                <c:pt idx="456" formatCode="0.00000000000000000%">
                  <c:v>-1.4244672990876617E-2</c:v>
                </c:pt>
                <c:pt idx="457" formatCode="0.00000000000000000%">
                  <c:v>-1.591553355407771E-2</c:v>
                </c:pt>
                <c:pt idx="458" formatCode="0.00000000000000000%">
                  <c:v>-9.1747589547437336E-3</c:v>
                </c:pt>
                <c:pt idx="459" formatCode="0.00000000000000000%">
                  <c:v>-6.6328798487744756E-3</c:v>
                </c:pt>
                <c:pt idx="460" formatCode="0.00000000000000000%">
                  <c:v>-8.4800659462460626E-3</c:v>
                </c:pt>
                <c:pt idx="461" formatCode="0.00000000000000000%">
                  <c:v>-1.7555108891634807E-3</c:v>
                </c:pt>
                <c:pt idx="462" formatCode="0.00000000000000000%">
                  <c:v>-9.784187520297527E-4</c:v>
                </c:pt>
                <c:pt idx="463" formatCode="0.00000000000000000%">
                  <c:v>2.1017866298902455E-3</c:v>
                </c:pt>
                <c:pt idx="464" formatCode="0.00000000000000000%">
                  <c:v>5.636493184788538E-4</c:v>
                </c:pt>
                <c:pt idx="465" formatCode="0.00000000000000000%">
                  <c:v>4.1317313342701389E-3</c:v>
                </c:pt>
                <c:pt idx="466" formatCode="0.00000000000000000%">
                  <c:v>5.9012352918204058E-3</c:v>
                </c:pt>
                <c:pt idx="467" formatCode="0.00000000000000000%">
                  <c:v>6.6969261957883219E-3</c:v>
                </c:pt>
                <c:pt idx="468" formatCode="0.00000000000000000%">
                  <c:v>4.0168855780764456E-3</c:v>
                </c:pt>
                <c:pt idx="469" formatCode="0.00000000000000000%">
                  <c:v>-8.7341500911327641E-3</c:v>
                </c:pt>
                <c:pt idx="470" formatCode="0.00000000000000000%">
                  <c:v>-2.9237878847054866E-4</c:v>
                </c:pt>
                <c:pt idx="471" formatCode="0.00000000000000000%">
                  <c:v>1.9902690633344378E-6</c:v>
                </c:pt>
                <c:pt idx="472" formatCode="0.00000000000000000%">
                  <c:v>2.447511714597228E-3</c:v>
                </c:pt>
                <c:pt idx="473" formatCode="0.00000000000000000%">
                  <c:v>7.1616181707130355E-3</c:v>
                </c:pt>
                <c:pt idx="474" formatCode="0.00000000000000000%">
                  <c:v>4.4286650752352053E-3</c:v>
                </c:pt>
                <c:pt idx="475" formatCode="0.00000000000000000%">
                  <c:v>1.3552646469183971E-2</c:v>
                </c:pt>
                <c:pt idx="476" formatCode="0.00000000000000000%">
                  <c:v>1.3177366782559208E-2</c:v>
                </c:pt>
                <c:pt idx="477" formatCode="0.00000000000000000%">
                  <c:v>1.3915799622881142E-2</c:v>
                </c:pt>
                <c:pt idx="478" formatCode="0.00000000000000000%">
                  <c:v>1.4724480764530812E-2</c:v>
                </c:pt>
                <c:pt idx="479" formatCode="0.00000000000000000%">
                  <c:v>1.5066264034242272E-2</c:v>
                </c:pt>
                <c:pt idx="480" formatCode="0.00000000000000000%">
                  <c:v>1.5066722300099977E-2</c:v>
                </c:pt>
                <c:pt idx="481" formatCode="0.00000000000000000%">
                  <c:v>1.5715610372186273E-2</c:v>
                </c:pt>
                <c:pt idx="482" formatCode="0.00000000000000000%">
                  <c:v>1.4960718391737071E-2</c:v>
                </c:pt>
                <c:pt idx="483" formatCode="0.00000000000000000%">
                  <c:v>1.1781530904428461E-2</c:v>
                </c:pt>
                <c:pt idx="484" formatCode="0.00000000000000000%">
                  <c:v>1.2338942009165743E-2</c:v>
                </c:pt>
                <c:pt idx="485" formatCode="0.00000000000000000%">
                  <c:v>1.525937790688392E-2</c:v>
                </c:pt>
                <c:pt idx="486" formatCode="0.00000000000000000%">
                  <c:v>1.5293271824367682E-2</c:v>
                </c:pt>
                <c:pt idx="487" formatCode="0.00000000000000000%">
                  <c:v>1.5413920794379532E-2</c:v>
                </c:pt>
                <c:pt idx="488" formatCode="0.00000000000000000%">
                  <c:v>1.5279944209031671E-2</c:v>
                </c:pt>
                <c:pt idx="489" formatCode="0.00000000000000000%">
                  <c:v>1.2678832407597929E-2</c:v>
                </c:pt>
                <c:pt idx="490" formatCode="0.00000000000000000%">
                  <c:v>1.707052481514526E-2</c:v>
                </c:pt>
                <c:pt idx="491" formatCode="0.00000000000000000%">
                  <c:v>1.695178865147895E-2</c:v>
                </c:pt>
                <c:pt idx="492" formatCode="0.00000000000000000%">
                  <c:v>1.6760302034934726E-2</c:v>
                </c:pt>
                <c:pt idx="493" formatCode="0.00000000000000000%">
                  <c:v>1.5564852693595865E-2</c:v>
                </c:pt>
                <c:pt idx="494" formatCode="0.00000000000000000%">
                  <c:v>1.6950165083074564E-2</c:v>
                </c:pt>
                <c:pt idx="495" formatCode="0.00000000000000000%">
                  <c:v>1.6263375750235509E-2</c:v>
                </c:pt>
                <c:pt idx="496" formatCode="0.00000000000000000%">
                  <c:v>1.5070298335718935E-2</c:v>
                </c:pt>
                <c:pt idx="497" formatCode="0.00000000000000000%">
                  <c:v>1.3201555315450531E-2</c:v>
                </c:pt>
                <c:pt idx="498" formatCode="0.00000000000000000%">
                  <c:v>1.0016523921119624E-2</c:v>
                </c:pt>
                <c:pt idx="499" formatCode="0.00000000000000000%">
                  <c:v>1.5031886402790295E-2</c:v>
                </c:pt>
                <c:pt idx="500" formatCode="0.00000000000000000%">
                  <c:v>1.4728357268903425E-2</c:v>
                </c:pt>
                <c:pt idx="501" formatCode="0.00000000000000000%">
                  <c:v>1.5158310278641007E-2</c:v>
                </c:pt>
                <c:pt idx="502" formatCode="0.00000000000000000%">
                  <c:v>1.429729521940204E-2</c:v>
                </c:pt>
                <c:pt idx="503" formatCode="0.00000000000000000%">
                  <c:v>1.572881847134755E-2</c:v>
                </c:pt>
                <c:pt idx="504" formatCode="0.00000000000000000%">
                  <c:v>1.7139894275153944E-2</c:v>
                </c:pt>
                <c:pt idx="505" formatCode="0.00000000000000000%">
                  <c:v>1.6317109406640995E-2</c:v>
                </c:pt>
                <c:pt idx="506" formatCode="0.00000000000000000%">
                  <c:v>1.5649449705997798E-2</c:v>
                </c:pt>
                <c:pt idx="507" formatCode="0.00000000000000000%">
                  <c:v>1.4012722496149266E-2</c:v>
                </c:pt>
                <c:pt idx="508" formatCode="0.00000000000000000%">
                  <c:v>1.4822247510040798E-2</c:v>
                </c:pt>
                <c:pt idx="509" formatCode="0.00000000000000000%">
                  <c:v>1.4885368344015992E-2</c:v>
                </c:pt>
                <c:pt idx="510" formatCode="0.00000000000000000%">
                  <c:v>1.4620580696232288E-2</c:v>
                </c:pt>
                <c:pt idx="511" formatCode="0.00000000000000000%">
                  <c:v>1.4529711291775049E-2</c:v>
                </c:pt>
                <c:pt idx="512" formatCode="0.00000000000000000%">
                  <c:v>1.4645348001334435E-2</c:v>
                </c:pt>
                <c:pt idx="513" formatCode="0.00000000000000000%">
                  <c:v>1.4454771483560558E-2</c:v>
                </c:pt>
                <c:pt idx="514" formatCode="0.00000000000000000%">
                  <c:v>1.3244909151413298E-2</c:v>
                </c:pt>
                <c:pt idx="515" formatCode="0.00000000000000000%">
                  <c:v>1.3332006161275833E-2</c:v>
                </c:pt>
                <c:pt idx="516" formatCode="0.00000000000000000%">
                  <c:v>1.32470324434244E-2</c:v>
                </c:pt>
                <c:pt idx="517" formatCode="0.00000000000000000%">
                  <c:v>5.9924627580847378E-3</c:v>
                </c:pt>
                <c:pt idx="518" formatCode="0.00000000000000000%">
                  <c:v>-6.7967608097753152E-3</c:v>
                </c:pt>
                <c:pt idx="519" formatCode="0.00000000000000000%">
                  <c:v>4.0391591167441288E-3</c:v>
                </c:pt>
                <c:pt idx="520" formatCode="0.00000000000000000%">
                  <c:v>6.9320846815699166E-3</c:v>
                </c:pt>
                <c:pt idx="521" formatCode="0.00000000000000000%">
                  <c:v>-1.8288251086451268E-3</c:v>
                </c:pt>
                <c:pt idx="522" formatCode="0.00000000000000000%">
                  <c:v>-6.3854434673571436E-4</c:v>
                </c:pt>
                <c:pt idx="523" formatCode="0.00000000000000000%">
                  <c:v>3.0418020847622351E-4</c:v>
                </c:pt>
                <c:pt idx="524" formatCode="0.00000000000000000%">
                  <c:v>-1.7268072310478999E-3</c:v>
                </c:pt>
                <c:pt idx="525" formatCode="0.00000000000000000%">
                  <c:v>-1.3924823439097622E-3</c:v>
                </c:pt>
                <c:pt idx="526" formatCode="0.00000000000000000%">
                  <c:v>-7.4159801307668305E-3</c:v>
                </c:pt>
                <c:pt idx="527" formatCode="0.00000000000000000%">
                  <c:v>-5.1992578059679717E-3</c:v>
                </c:pt>
                <c:pt idx="528" formatCode="0.00000000000000000%">
                  <c:v>4.8220801920968448E-3</c:v>
                </c:pt>
                <c:pt idx="529" formatCode="0.00000000000000000%">
                  <c:v>6.5278330388727213E-3</c:v>
                </c:pt>
                <c:pt idx="530" formatCode="0.00000000000000000%">
                  <c:v>6.9180023267036983E-3</c:v>
                </c:pt>
                <c:pt idx="531" formatCode="0.00000000000000000%">
                  <c:v>2.8342985489935302E-3</c:v>
                </c:pt>
                <c:pt idx="532" formatCode="0.00000000000000000%">
                  <c:v>5.3476666257179506E-3</c:v>
                </c:pt>
                <c:pt idx="533" formatCode="0.00000000000000000%">
                  <c:v>7.6556777290435196E-3</c:v>
                </c:pt>
                <c:pt idx="534" formatCode="0.00000000000000000%">
                  <c:v>8.5461807157720671E-3</c:v>
                </c:pt>
                <c:pt idx="535" formatCode="0.00000000000000000%">
                  <c:v>7.5459692967521086E-3</c:v>
                </c:pt>
                <c:pt idx="536" formatCode="0.00000000000000000%">
                  <c:v>7.0343770113296955E-3</c:v>
                </c:pt>
                <c:pt idx="537" formatCode="0.00000000000000000%">
                  <c:v>1.0595327868889726E-3</c:v>
                </c:pt>
                <c:pt idx="538" formatCode="0.00000000000000000%">
                  <c:v>5.0420902458050421E-3</c:v>
                </c:pt>
                <c:pt idx="539" formatCode="0.00000000000000000%">
                  <c:v>6.1566303858688887E-3</c:v>
                </c:pt>
                <c:pt idx="540" formatCode="0.00000000000000000%">
                  <c:v>6.7374320725892556E-3</c:v>
                </c:pt>
                <c:pt idx="541" formatCode="0.00000000000000000%">
                  <c:v>1.0883186864391492E-2</c:v>
                </c:pt>
                <c:pt idx="542" formatCode="0.00000000000000000%">
                  <c:v>1.1981887007962655E-2</c:v>
                </c:pt>
                <c:pt idx="543" formatCode="0.00000000000000000%">
                  <c:v>1.1796865043735671E-2</c:v>
                </c:pt>
                <c:pt idx="544" formatCode="0.00000000000000000%">
                  <c:v>1.2443724737319917E-2</c:v>
                </c:pt>
                <c:pt idx="545" formatCode="0.00000000000000000%">
                  <c:v>1.4740893171378611E-2</c:v>
                </c:pt>
                <c:pt idx="546" formatCode="0.00000000000000000%">
                  <c:v>1.5634838139796603E-2</c:v>
                </c:pt>
                <c:pt idx="547" formatCode="0.00000000000000000%">
                  <c:v>1.7392196504729229E-2</c:v>
                </c:pt>
                <c:pt idx="548" formatCode="0.00000000000000000%">
                  <c:v>1.7429324408102964E-2</c:v>
                </c:pt>
                <c:pt idx="549" formatCode="0.00000000000000000%">
                  <c:v>1.5900171430810683E-2</c:v>
                </c:pt>
                <c:pt idx="550" formatCode="0.00000000000000000%">
                  <c:v>1.7107074875938988E-2</c:v>
                </c:pt>
                <c:pt idx="551" formatCode="0.00000000000000000%">
                  <c:v>1.7517037367662969E-2</c:v>
                </c:pt>
                <c:pt idx="552" formatCode="0.00000000000000000%">
                  <c:v>1.754310940328585E-2</c:v>
                </c:pt>
                <c:pt idx="553" formatCode="0.00000000000000000%">
                  <c:v>1.7870336010645582E-2</c:v>
                </c:pt>
                <c:pt idx="554" formatCode="0.00000000000000000%">
                  <c:v>1.5593162033508801E-2</c:v>
                </c:pt>
                <c:pt idx="555" formatCode="0.00000000000000000%">
                  <c:v>1.7855949168636309E-2</c:v>
                </c:pt>
                <c:pt idx="556" formatCode="0.00000000000000000%">
                  <c:v>1.7366637083579439E-2</c:v>
                </c:pt>
                <c:pt idx="557" formatCode="0.00000000000000000%">
                  <c:v>1.8047576791470066E-2</c:v>
                </c:pt>
                <c:pt idx="558" formatCode="0.00000000000000000%">
                  <c:v>1.7628575070012475E-2</c:v>
                </c:pt>
                <c:pt idx="559" formatCode="0.00000000000000000%">
                  <c:v>1.7162026595878954E-2</c:v>
                </c:pt>
                <c:pt idx="560" formatCode="0.00000000000000000%">
                  <c:v>1.7798992890182053E-2</c:v>
                </c:pt>
                <c:pt idx="561" formatCode="0.00000000000000000%">
                  <c:v>1.7605706493551976E-2</c:v>
                </c:pt>
                <c:pt idx="562" formatCode="0.00000000000000000%">
                  <c:v>1.6995893737474344E-2</c:v>
                </c:pt>
                <c:pt idx="563" formatCode="0.00000000000000000%">
                  <c:v>1.7582550765804283E-2</c:v>
                </c:pt>
                <c:pt idx="564" formatCode="0.00000000000000000%">
                  <c:v>1.7518644689273666E-2</c:v>
                </c:pt>
                <c:pt idx="565" formatCode="0.00000000000000000%">
                  <c:v>1.802168019921524E-2</c:v>
                </c:pt>
                <c:pt idx="566" formatCode="0.00000000000000000%">
                  <c:v>1.6706729989204527E-2</c:v>
                </c:pt>
                <c:pt idx="567" formatCode="0.00000000000000000%">
                  <c:v>1.7154047165962583E-2</c:v>
                </c:pt>
                <c:pt idx="568" formatCode="0.00000000000000000%">
                  <c:v>1.592587368083942E-2</c:v>
                </c:pt>
                <c:pt idx="569" formatCode="0.00000000000000000%">
                  <c:v>1.29285595400086E-2</c:v>
                </c:pt>
                <c:pt idx="570" formatCode="0.00000000000000000%">
                  <c:v>1.5089553119049137E-2</c:v>
                </c:pt>
                <c:pt idx="571" formatCode="0.00000000000000000%">
                  <c:v>1.5366817875074767E-2</c:v>
                </c:pt>
                <c:pt idx="572" formatCode="0.00000000000000000%">
                  <c:v>1.22844911908504E-2</c:v>
                </c:pt>
                <c:pt idx="573" formatCode="0.00000000000000000%">
                  <c:v>1.381846060922598E-2</c:v>
                </c:pt>
                <c:pt idx="574" formatCode="0.00000000000000000%">
                  <c:v>1.7288868536917912E-2</c:v>
                </c:pt>
                <c:pt idx="575" formatCode="0.00000000000000000%">
                  <c:v>1.6255015390777894E-2</c:v>
                </c:pt>
                <c:pt idx="576" formatCode="0.00000000000000000%">
                  <c:v>1.6722957998533072E-2</c:v>
                </c:pt>
                <c:pt idx="577" formatCode="0.00000000000000000%">
                  <c:v>1.5364555815925662E-2</c:v>
                </c:pt>
                <c:pt idx="578" formatCode="0.00000000000000000%">
                  <c:v>1.4290745455209919E-2</c:v>
                </c:pt>
                <c:pt idx="579" formatCode="0.00000000000000000%">
                  <c:v>1.5187758108462956E-2</c:v>
                </c:pt>
                <c:pt idx="580" formatCode="0.00000000000000000%">
                  <c:v>1.5928124374164021E-2</c:v>
                </c:pt>
                <c:pt idx="581" formatCode="0.00000000000000000%">
                  <c:v>1.4844974053592974E-2</c:v>
                </c:pt>
                <c:pt idx="582" formatCode="0.00000000000000000%">
                  <c:v>1.542479588577339E-2</c:v>
                </c:pt>
                <c:pt idx="583" formatCode="0.00000000000000000%">
                  <c:v>1.36952552638685E-2</c:v>
                </c:pt>
                <c:pt idx="584" formatCode="0.00000000000000000%">
                  <c:v>1.4935321836269111E-2</c:v>
                </c:pt>
                <c:pt idx="585" formatCode="0.00000000000000000%">
                  <c:v>1.4202499581811079E-2</c:v>
                </c:pt>
                <c:pt idx="586" formatCode="0.00000000000000000%">
                  <c:v>1.3595640116621066E-2</c:v>
                </c:pt>
                <c:pt idx="587" formatCode="0.00000000000000000%">
                  <c:v>1.0937880957345048E-2</c:v>
                </c:pt>
                <c:pt idx="588" formatCode="0.00000000000000000%">
                  <c:v>6.2841784036560266E-3</c:v>
                </c:pt>
                <c:pt idx="589" formatCode="0.00000000000000000%">
                  <c:v>8.2868958253932146E-3</c:v>
                </c:pt>
                <c:pt idx="590" formatCode="0.00000000000000000%">
                  <c:v>8.6529880639185652E-3</c:v>
                </c:pt>
                <c:pt idx="591" formatCode="0.00000000000000000%">
                  <c:v>1.2237733672071593E-2</c:v>
                </c:pt>
                <c:pt idx="592" formatCode="0.00000000000000000%">
                  <c:v>1.302201789365931E-2</c:v>
                </c:pt>
                <c:pt idx="593" formatCode="0.00000000000000000%">
                  <c:v>1.112603908933707E-2</c:v>
                </c:pt>
                <c:pt idx="594" formatCode="0.00000000000000000%">
                  <c:v>1.0067897236796908E-2</c:v>
                </c:pt>
                <c:pt idx="595" formatCode="0.00000000000000000%">
                  <c:v>8.1050464550893597E-3</c:v>
                </c:pt>
                <c:pt idx="596" formatCode="0.00000000000000000%">
                  <c:v>4.9118169829338587E-3</c:v>
                </c:pt>
                <c:pt idx="597" formatCode="0.00000000000000000%">
                  <c:v>6.1430937512259032E-3</c:v>
                </c:pt>
                <c:pt idx="598" formatCode="0.00000000000000000%">
                  <c:v>7.4637749786607976E-3</c:v>
                </c:pt>
                <c:pt idx="599" formatCode="0.00000000000000000%">
                  <c:v>5.4381582822882191E-3</c:v>
                </c:pt>
                <c:pt idx="600" formatCode="0.00000000000000000%">
                  <c:v>3.4418335924932819E-3</c:v>
                </c:pt>
                <c:pt idx="601" formatCode="0.00000000000000000%">
                  <c:v>1.1421696628398426E-2</c:v>
                </c:pt>
                <c:pt idx="602" formatCode="0.00000000000000000%">
                  <c:v>1.1958584220378432E-2</c:v>
                </c:pt>
                <c:pt idx="603" formatCode="0.00000000000000000%">
                  <c:v>8.2478708115112376E-3</c:v>
                </c:pt>
                <c:pt idx="604" formatCode="0.00000000000000000%">
                  <c:v>9.6839840057196813E-3</c:v>
                </c:pt>
                <c:pt idx="605" formatCode="0.00000000000000000%">
                  <c:v>1.0944709771341987E-2</c:v>
                </c:pt>
                <c:pt idx="606" formatCode="0.00000000000000000%">
                  <c:v>9.9562874119503153E-3</c:v>
                </c:pt>
                <c:pt idx="607" formatCode="0.00000000000000000%">
                  <c:v>8.3513076403700648E-3</c:v>
                </c:pt>
                <c:pt idx="608" formatCode="0.00000000000000000%">
                  <c:v>7.5673896252441697E-3</c:v>
                </c:pt>
                <c:pt idx="609" formatCode="0.00000000000000000%">
                  <c:v>4.8674798603798308E-3</c:v>
                </c:pt>
                <c:pt idx="610" formatCode="0.00000000000000000%">
                  <c:v>3.3773052220034128E-3</c:v>
                </c:pt>
                <c:pt idx="611" formatCode="0.00000000000000000%">
                  <c:v>-1.1038860106693527E-2</c:v>
                </c:pt>
                <c:pt idx="612" formatCode="0.00000000000000000%">
                  <c:v>-1.5422453831032468E-2</c:v>
                </c:pt>
                <c:pt idx="613" formatCode="0.00000000000000000%">
                  <c:v>-1.0505130254011452E-2</c:v>
                </c:pt>
                <c:pt idx="614" formatCode="0.00000000000000000%">
                  <c:v>-1.2265242487243477E-2</c:v>
                </c:pt>
                <c:pt idx="615" formatCode="0.00000000000000000%">
                  <c:v>-1.0195245834208722E-2</c:v>
                </c:pt>
                <c:pt idx="616" formatCode="0.00000000000000000%">
                  <c:v>-2.7316586991289471E-3</c:v>
                </c:pt>
                <c:pt idx="617" formatCode="0.00000000000000000%">
                  <c:v>9.697659339329423E-4</c:v>
                </c:pt>
                <c:pt idx="618" formatCode="0.00000000000000000%">
                  <c:v>3.4285296560103706E-3</c:v>
                </c:pt>
                <c:pt idx="619" formatCode="0.00000000000000000%">
                  <c:v>5.5403757575291923E-3</c:v>
                </c:pt>
                <c:pt idx="620" formatCode="0.00000000000000000%">
                  <c:v>3.7384730723057924E-3</c:v>
                </c:pt>
                <c:pt idx="621" formatCode="0.00000000000000000%">
                  <c:v>4.878666603770121E-3</c:v>
                </c:pt>
                <c:pt idx="622" formatCode="0.00000000000000000%">
                  <c:v>9.6175701095420063E-3</c:v>
                </c:pt>
                <c:pt idx="623" formatCode="0.00000000000000000%">
                  <c:v>5.638605702759536E-3</c:v>
                </c:pt>
                <c:pt idx="624" formatCode="0.00000000000000000%">
                  <c:v>1.1174598180418771E-2</c:v>
                </c:pt>
                <c:pt idx="625" formatCode="0.00000000000000000%">
                  <c:v>1.7720136189373514E-2</c:v>
                </c:pt>
                <c:pt idx="626" formatCode="0.00000000000000000%">
                  <c:v>1.8945186945344306E-2</c:v>
                </c:pt>
                <c:pt idx="627" formatCode="0.00000000000000000%">
                  <c:v>1.8163567526544133E-2</c:v>
                </c:pt>
                <c:pt idx="628" formatCode="0.00000000000000000%">
                  <c:v>1.7866760085611499E-2</c:v>
                </c:pt>
                <c:pt idx="629" formatCode="0.00000000000000000%">
                  <c:v>1.7807926366711468E-2</c:v>
                </c:pt>
                <c:pt idx="630" formatCode="0.00000000000000000%">
                  <c:v>1.7371290337572898E-2</c:v>
                </c:pt>
                <c:pt idx="631" formatCode="0.00000000000000000%">
                  <c:v>1.6235778044990878E-2</c:v>
                </c:pt>
                <c:pt idx="632" formatCode="0.00000000000000000%">
                  <c:v>1.6167821407414573E-2</c:v>
                </c:pt>
                <c:pt idx="633" formatCode="0.00000000000000000%">
                  <c:v>1.5480884100131709E-2</c:v>
                </c:pt>
                <c:pt idx="634" formatCode="0.00000000000000000%">
                  <c:v>1.4415283470902152E-2</c:v>
                </c:pt>
                <c:pt idx="635" formatCode="0.00000000000000000%">
                  <c:v>1.5003831342415008E-2</c:v>
                </c:pt>
                <c:pt idx="636" formatCode="0.00000000000000000%">
                  <c:v>1.7343123426449836E-2</c:v>
                </c:pt>
                <c:pt idx="637" formatCode="0.00000000000000000%">
                  <c:v>1.7340433649353448E-2</c:v>
                </c:pt>
                <c:pt idx="638" formatCode="0.00000000000000000%">
                  <c:v>1.6769287096835894E-2</c:v>
                </c:pt>
                <c:pt idx="639" formatCode="0.00000000000000000%">
                  <c:v>1.6725092247791729E-2</c:v>
                </c:pt>
                <c:pt idx="640" formatCode="0.00000000000000000%">
                  <c:v>1.6505912949853041E-2</c:v>
                </c:pt>
                <c:pt idx="641" formatCode="0.00000000000000000%">
                  <c:v>1.3840493200848236E-2</c:v>
                </c:pt>
                <c:pt idx="642" formatCode="0.00000000000000000%">
                  <c:v>1.2968148055926942E-2</c:v>
                </c:pt>
                <c:pt idx="643" formatCode="0.00000000000000000%">
                  <c:v>1.213366840809682E-2</c:v>
                </c:pt>
                <c:pt idx="644" formatCode="0.00000000000000000%">
                  <c:v>1.1067313252791422E-2</c:v>
                </c:pt>
                <c:pt idx="645" formatCode="0.00000000000000000%">
                  <c:v>1.1738617421463093E-2</c:v>
                </c:pt>
                <c:pt idx="646" formatCode="0.00000000000000000%">
                  <c:v>9.6934755379542992E-3</c:v>
                </c:pt>
                <c:pt idx="647" formatCode="0.00000000000000000%">
                  <c:v>1.0509374685398365E-2</c:v>
                </c:pt>
                <c:pt idx="648" formatCode="0.00000000000000000%">
                  <c:v>1.140263436231348E-2</c:v>
                </c:pt>
                <c:pt idx="649" formatCode="0.00000000000000000%">
                  <c:v>9.8910553959481451E-3</c:v>
                </c:pt>
                <c:pt idx="650" formatCode="0.00000000000000000%">
                  <c:v>1.0294992408983017E-2</c:v>
                </c:pt>
                <c:pt idx="651" formatCode="0.00000000000000000%">
                  <c:v>1.1251158012262286E-2</c:v>
                </c:pt>
                <c:pt idx="652" formatCode="0.00000000000000000%">
                  <c:v>1.1123653819772317E-2</c:v>
                </c:pt>
                <c:pt idx="653" formatCode="0.00000000000000000%">
                  <c:v>1.1455471042659759E-2</c:v>
                </c:pt>
                <c:pt idx="654" formatCode="0.00000000000000000%">
                  <c:v>9.8329065387730008E-3</c:v>
                </c:pt>
                <c:pt idx="655" formatCode="0.00000000000000000%">
                  <c:v>7.7893637743515765E-3</c:v>
                </c:pt>
                <c:pt idx="656" formatCode="0.00000000000000000%">
                  <c:v>6.1760878321386325E-3</c:v>
                </c:pt>
                <c:pt idx="657" formatCode="0.00000000000000000%">
                  <c:v>6.7107592694963802E-3</c:v>
                </c:pt>
                <c:pt idx="658" formatCode="0.00000000000000000%">
                  <c:v>9.3159239053095533E-3</c:v>
                </c:pt>
                <c:pt idx="659" formatCode="0.00000000000000000%">
                  <c:v>5.7166659044838308E-3</c:v>
                </c:pt>
                <c:pt idx="660" formatCode="0.00000000000000000%">
                  <c:v>7.6273477745796292E-3</c:v>
                </c:pt>
                <c:pt idx="661" formatCode="0.00000000000000000%">
                  <c:v>9.2671032250535301E-3</c:v>
                </c:pt>
                <c:pt idx="662" formatCode="0.00000000000000000%">
                  <c:v>8.2788704074949759E-3</c:v>
                </c:pt>
                <c:pt idx="663" formatCode="0.00000000000000000%">
                  <c:v>9.5477656790750043E-3</c:v>
                </c:pt>
                <c:pt idx="664" formatCode="0.00000000000000000%">
                  <c:v>9.3830357473079218E-3</c:v>
                </c:pt>
                <c:pt idx="665" formatCode="0.00000000000000000%">
                  <c:v>8.4766464870122959E-3</c:v>
                </c:pt>
                <c:pt idx="666" formatCode="0.00000000000000000%">
                  <c:v>9.4498559787508096E-3</c:v>
                </c:pt>
                <c:pt idx="667" formatCode="0.00000000000000000%">
                  <c:v>1.066737030476772E-2</c:v>
                </c:pt>
                <c:pt idx="668" formatCode="0.00000000000000000%">
                  <c:v>1.0001563446902617E-2</c:v>
                </c:pt>
                <c:pt idx="669" formatCode="0.00000000000000000%">
                  <c:v>9.9925114232297663E-3</c:v>
                </c:pt>
                <c:pt idx="670" formatCode="0.00000000000000000%">
                  <c:v>8.9426624569013402E-3</c:v>
                </c:pt>
                <c:pt idx="671" formatCode="0.00000000000000000%">
                  <c:v>7.4775448442092607E-3</c:v>
                </c:pt>
                <c:pt idx="672" formatCode="0.00000000000000000%">
                  <c:v>7.3479961137998817E-3</c:v>
                </c:pt>
                <c:pt idx="673" formatCode="0.00000000000000000%">
                  <c:v>5.2167459394143467E-3</c:v>
                </c:pt>
                <c:pt idx="674" formatCode="0.00000000000000000%">
                  <c:v>5.4187580247462286E-3</c:v>
                </c:pt>
                <c:pt idx="675" formatCode="0.00000000000000000%">
                  <c:v>6.2170349027215188E-3</c:v>
                </c:pt>
                <c:pt idx="676" formatCode="0.00000000000000000%">
                  <c:v>4.2691109615324851E-3</c:v>
                </c:pt>
                <c:pt idx="677" formatCode="0.00000000000000000%">
                  <c:v>6.7188987644084541E-4</c:v>
                </c:pt>
                <c:pt idx="678" formatCode="0.00000000000000000%">
                  <c:v>4.9993351400983155E-3</c:v>
                </c:pt>
                <c:pt idx="679" formatCode="0.00000000000000000%">
                  <c:v>5.5782382475442205E-3</c:v>
                </c:pt>
                <c:pt idx="680" formatCode="0.00000000000000000%">
                  <c:v>6.3301230074164216E-3</c:v>
                </c:pt>
                <c:pt idx="681" formatCode="0.00000000000000000%">
                  <c:v>2.8327496633160365E-3</c:v>
                </c:pt>
                <c:pt idx="682" formatCode="0.00000000000000000%">
                  <c:v>-1.7964791335318697E-3</c:v>
                </c:pt>
                <c:pt idx="683" formatCode="0.00000000000000000%">
                  <c:v>-2.092301033817856E-3</c:v>
                </c:pt>
                <c:pt idx="684" formatCode="0.00000000000000000%">
                  <c:v>-5.2910688781178106E-3</c:v>
                </c:pt>
                <c:pt idx="685" formatCode="0.00000000000000000%">
                  <c:v>-4.455213087370069E-3</c:v>
                </c:pt>
                <c:pt idx="686" formatCode="0.00000000000000000%">
                  <c:v>2.6150138629172925E-3</c:v>
                </c:pt>
                <c:pt idx="687" formatCode="0.00000000000000000%">
                  <c:v>4.4300367133620622E-3</c:v>
                </c:pt>
                <c:pt idx="688" formatCode="0.00000000000000000%">
                  <c:v>3.2210011739712829E-3</c:v>
                </c:pt>
                <c:pt idx="689" formatCode="0.00000000000000000%">
                  <c:v>8.2976398714840194E-4</c:v>
                </c:pt>
                <c:pt idx="690" formatCode="0.00000000000000000%">
                  <c:v>1.6851294706847764E-3</c:v>
                </c:pt>
                <c:pt idx="691" formatCode="0.00000000000000000%">
                  <c:v>4.5505923134208093E-3</c:v>
                </c:pt>
                <c:pt idx="692" formatCode="0.00000000000000000%">
                  <c:v>5.3680517828220697E-3</c:v>
                </c:pt>
                <c:pt idx="693" formatCode="0.00000000000000000%">
                  <c:v>4.715618122753007E-3</c:v>
                </c:pt>
                <c:pt idx="694" formatCode="0.00000000000000000%">
                  <c:v>7.5209623597622954E-3</c:v>
                </c:pt>
                <c:pt idx="695" formatCode="0.00000000000000000%">
                  <c:v>7.5766023302468177E-3</c:v>
                </c:pt>
                <c:pt idx="696" formatCode="0.00000000000000000%">
                  <c:v>8.0023316835393654E-3</c:v>
                </c:pt>
                <c:pt idx="697" formatCode="0.00000000000000000%">
                  <c:v>8.328270093748591E-3</c:v>
                </c:pt>
                <c:pt idx="698" formatCode="0.00000000000000000%">
                  <c:v>7.9901459353421966E-3</c:v>
                </c:pt>
                <c:pt idx="699" formatCode="0.00000000000000000%">
                  <c:v>8.1467094276908014E-3</c:v>
                </c:pt>
                <c:pt idx="700" formatCode="0.00000000000000000%">
                  <c:v>8.7299177488309176E-3</c:v>
                </c:pt>
                <c:pt idx="701" formatCode="0.00000000000000000%">
                  <c:v>9.115535460644919E-3</c:v>
                </c:pt>
                <c:pt idx="702" formatCode="0.00000000000000000%">
                  <c:v>8.8438103307306726E-3</c:v>
                </c:pt>
                <c:pt idx="703" formatCode="0.00000000000000000%">
                  <c:v>8.6924458691688411E-3</c:v>
                </c:pt>
                <c:pt idx="704" formatCode="0.00000000000000000%">
                  <c:v>8.3629469979129567E-3</c:v>
                </c:pt>
                <c:pt idx="705" formatCode="0.00000000000000000%">
                  <c:v>8.146012893649246E-3</c:v>
                </c:pt>
                <c:pt idx="706" formatCode="0.00000000000000000%">
                  <c:v>5.5165817221025648E-3</c:v>
                </c:pt>
                <c:pt idx="707" formatCode="0.00000000000000000%">
                  <c:v>5.9219738215086082E-3</c:v>
                </c:pt>
                <c:pt idx="708" formatCode="0.00000000000000000%">
                  <c:v>6.5138158378659217E-3</c:v>
                </c:pt>
                <c:pt idx="709" formatCode="0.00000000000000000%">
                  <c:v>6.2037449926832799E-3</c:v>
                </c:pt>
                <c:pt idx="710" formatCode="0.00000000000000000%">
                  <c:v>2.4378500013186866E-3</c:v>
                </c:pt>
                <c:pt idx="711" formatCode="0.00000000000000000%">
                  <c:v>4.2156149217518202E-3</c:v>
                </c:pt>
                <c:pt idx="712" formatCode="0.00000000000000000%">
                  <c:v>3.6089574121824786E-3</c:v>
                </c:pt>
                <c:pt idx="713" formatCode="0.00000000000000000%">
                  <c:v>1.761367768701616E-3</c:v>
                </c:pt>
                <c:pt idx="714" formatCode="0.00000000000000000%">
                  <c:v>5.8015293262927425E-3</c:v>
                </c:pt>
                <c:pt idx="715" formatCode="0.00000000000000000%">
                  <c:v>6.0341554019818222E-3</c:v>
                </c:pt>
                <c:pt idx="716" formatCode="0.00000000000000000%">
                  <c:v>4.415308249903438E-3</c:v>
                </c:pt>
                <c:pt idx="717" formatCode="0.00000000000000000%">
                  <c:v>3.7693123175852605E-3</c:v>
                </c:pt>
                <c:pt idx="718" formatCode="0.00000000000000000%">
                  <c:v>-2.2932243578865918E-4</c:v>
                </c:pt>
                <c:pt idx="719" formatCode="0.00000000000000000%">
                  <c:v>-7.3062136885859719E-3</c:v>
                </c:pt>
                <c:pt idx="720" formatCode="0.00000000000000000%">
                  <c:v>2.2727503352795164E-3</c:v>
                </c:pt>
                <c:pt idx="721" formatCode="0.00000000000000000%">
                  <c:v>-6.5327118212825663E-3</c:v>
                </c:pt>
                <c:pt idx="722" formatCode="0.00000000000000000%">
                  <c:v>-1.2563535763073341E-2</c:v>
                </c:pt>
                <c:pt idx="723" formatCode="0.00000000000000000%">
                  <c:v>-6.0771445931631085E-3</c:v>
                </c:pt>
                <c:pt idx="724" formatCode="0.00000000000000000%">
                  <c:v>-3.7475768809100973E-3</c:v>
                </c:pt>
                <c:pt idx="725" formatCode="0.00000000000000000%">
                  <c:v>-7.8516183773269521E-4</c:v>
                </c:pt>
                <c:pt idx="726" formatCode="0.00000000000000000%">
                  <c:v>-3.3436687451456892E-3</c:v>
                </c:pt>
                <c:pt idx="727" formatCode="0.00000000000000000%">
                  <c:v>-2.5645140468659733E-3</c:v>
                </c:pt>
                <c:pt idx="728" formatCode="0.00000000000000000%">
                  <c:v>-1.3562996338831623E-2</c:v>
                </c:pt>
                <c:pt idx="729" formatCode="0.00000000000000000%">
                  <c:v>-6.484012000324002E-3</c:v>
                </c:pt>
                <c:pt idx="730" formatCode="0.00000000000000000%">
                  <c:v>-6.4426068494950472E-3</c:v>
                </c:pt>
                <c:pt idx="731" formatCode="0.00000000000000000%">
                  <c:v>-5.2990098804077679E-3</c:v>
                </c:pt>
                <c:pt idx="732" formatCode="0.00000000000000000%">
                  <c:v>-1.2359657403689939E-3</c:v>
                </c:pt>
                <c:pt idx="733" formatCode="0.00000000000000000%">
                  <c:v>-4.5440414759146952E-3</c:v>
                </c:pt>
                <c:pt idx="734" formatCode="0.00000000000000000%">
                  <c:v>-6.6802947262679657E-3</c:v>
                </c:pt>
                <c:pt idx="735" formatCode="0.00000000000000000%">
                  <c:v>-1.7193631939126375E-3</c:v>
                </c:pt>
                <c:pt idx="736" formatCode="0.00000000000000000%">
                  <c:v>-1.2455645182192443E-2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9160216"/>
        <c:axId val="589163744"/>
      </c:lineChart>
      <c:dateAx>
        <c:axId val="5891602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163744"/>
        <c:crosses val="autoZero"/>
        <c:auto val="1"/>
        <c:lblOffset val="100"/>
        <c:baseTimeUnit val="days"/>
      </c:dateAx>
      <c:valAx>
        <c:axId val="589163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160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USDCETH_Charts!$BC$1</c:f>
              <c:strCache>
                <c:ptCount val="1"/>
                <c:pt idx="0">
                  <c:v>UniRet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USDCETH_Charts!$A$2:$A$806</c:f>
              <c:numCache>
                <c:formatCode>m/d/yyyy</c:formatCode>
                <c:ptCount val="805"/>
                <c:pt idx="0">
                  <c:v>43970.833333333336</c:v>
                </c:pt>
                <c:pt idx="1">
                  <c:v>43971.833333333336</c:v>
                </c:pt>
                <c:pt idx="2">
                  <c:v>43972.833333333336</c:v>
                </c:pt>
                <c:pt idx="3">
                  <c:v>43973.833333333336</c:v>
                </c:pt>
                <c:pt idx="4">
                  <c:v>43974.833333333336</c:v>
                </c:pt>
                <c:pt idx="5">
                  <c:v>43975.833333333336</c:v>
                </c:pt>
                <c:pt idx="6">
                  <c:v>43976.833333333336</c:v>
                </c:pt>
                <c:pt idx="7">
                  <c:v>43977.833333333336</c:v>
                </c:pt>
                <c:pt idx="8">
                  <c:v>43978.833333333336</c:v>
                </c:pt>
                <c:pt idx="9">
                  <c:v>43979.833333333336</c:v>
                </c:pt>
                <c:pt idx="10">
                  <c:v>43980.833333333336</c:v>
                </c:pt>
                <c:pt idx="11">
                  <c:v>43981.833333333336</c:v>
                </c:pt>
                <c:pt idx="12">
                  <c:v>43982.833333333336</c:v>
                </c:pt>
                <c:pt idx="13">
                  <c:v>43983.833333333336</c:v>
                </c:pt>
                <c:pt idx="14">
                  <c:v>43984.833333333336</c:v>
                </c:pt>
                <c:pt idx="15">
                  <c:v>43985.833333333336</c:v>
                </c:pt>
                <c:pt idx="16">
                  <c:v>43986.833333333336</c:v>
                </c:pt>
                <c:pt idx="17">
                  <c:v>43987.833333333336</c:v>
                </c:pt>
                <c:pt idx="18">
                  <c:v>43988.833333333336</c:v>
                </c:pt>
                <c:pt idx="19">
                  <c:v>43989.833333333336</c:v>
                </c:pt>
                <c:pt idx="20">
                  <c:v>43990.833333333336</c:v>
                </c:pt>
                <c:pt idx="21">
                  <c:v>43991.833333333336</c:v>
                </c:pt>
                <c:pt idx="22">
                  <c:v>43992.833333333336</c:v>
                </c:pt>
                <c:pt idx="23">
                  <c:v>43993.833333333336</c:v>
                </c:pt>
                <c:pt idx="24">
                  <c:v>43994.833333333336</c:v>
                </c:pt>
                <c:pt idx="25">
                  <c:v>43995.833333333336</c:v>
                </c:pt>
                <c:pt idx="26">
                  <c:v>43996.833333333336</c:v>
                </c:pt>
                <c:pt idx="27">
                  <c:v>43997.833333333336</c:v>
                </c:pt>
                <c:pt idx="28">
                  <c:v>43998.833333333336</c:v>
                </c:pt>
                <c:pt idx="29">
                  <c:v>43999.833333333336</c:v>
                </c:pt>
                <c:pt idx="30">
                  <c:v>44000.833333333336</c:v>
                </c:pt>
                <c:pt idx="31">
                  <c:v>44001.833333333336</c:v>
                </c:pt>
                <c:pt idx="32">
                  <c:v>44002.833333333336</c:v>
                </c:pt>
                <c:pt idx="33">
                  <c:v>44003.833333333336</c:v>
                </c:pt>
                <c:pt idx="34">
                  <c:v>44004.833333333336</c:v>
                </c:pt>
                <c:pt idx="35">
                  <c:v>44005.833333333336</c:v>
                </c:pt>
                <c:pt idx="36">
                  <c:v>44006.833333333336</c:v>
                </c:pt>
                <c:pt idx="37">
                  <c:v>44007.833333333336</c:v>
                </c:pt>
                <c:pt idx="38">
                  <c:v>44008.833333333336</c:v>
                </c:pt>
                <c:pt idx="39">
                  <c:v>44009.833333333336</c:v>
                </c:pt>
                <c:pt idx="40">
                  <c:v>44010.833333333336</c:v>
                </c:pt>
                <c:pt idx="41">
                  <c:v>44011.833333333336</c:v>
                </c:pt>
                <c:pt idx="42">
                  <c:v>44012.833333333336</c:v>
                </c:pt>
                <c:pt idx="43">
                  <c:v>44013.833333333336</c:v>
                </c:pt>
                <c:pt idx="44">
                  <c:v>44014.833333333336</c:v>
                </c:pt>
                <c:pt idx="45">
                  <c:v>44015.833333333336</c:v>
                </c:pt>
                <c:pt idx="46">
                  <c:v>44016.833333333336</c:v>
                </c:pt>
                <c:pt idx="47">
                  <c:v>44017.833333333336</c:v>
                </c:pt>
                <c:pt idx="48">
                  <c:v>44018.833333333336</c:v>
                </c:pt>
                <c:pt idx="49">
                  <c:v>44019.833333333336</c:v>
                </c:pt>
                <c:pt idx="50">
                  <c:v>44020.833333333336</c:v>
                </c:pt>
                <c:pt idx="51">
                  <c:v>44021.833333333336</c:v>
                </c:pt>
                <c:pt idx="52">
                  <c:v>44022.833333333336</c:v>
                </c:pt>
                <c:pt idx="53">
                  <c:v>44023.833333333336</c:v>
                </c:pt>
                <c:pt idx="54">
                  <c:v>44024.833333333336</c:v>
                </c:pt>
                <c:pt idx="55">
                  <c:v>44025.833333333336</c:v>
                </c:pt>
                <c:pt idx="56">
                  <c:v>44026.833333333336</c:v>
                </c:pt>
                <c:pt idx="57">
                  <c:v>44027.833333333336</c:v>
                </c:pt>
                <c:pt idx="58">
                  <c:v>44028.833333333336</c:v>
                </c:pt>
                <c:pt idx="59">
                  <c:v>44029.833333333336</c:v>
                </c:pt>
                <c:pt idx="60">
                  <c:v>44030.833333333336</c:v>
                </c:pt>
                <c:pt idx="61">
                  <c:v>44031.833333333336</c:v>
                </c:pt>
                <c:pt idx="62">
                  <c:v>44032.833333333336</c:v>
                </c:pt>
                <c:pt idx="63">
                  <c:v>44033.833333333336</c:v>
                </c:pt>
                <c:pt idx="64">
                  <c:v>44034.833333333336</c:v>
                </c:pt>
                <c:pt idx="65">
                  <c:v>44035.833333333336</c:v>
                </c:pt>
                <c:pt idx="66">
                  <c:v>44036.833333333336</c:v>
                </c:pt>
                <c:pt idx="67">
                  <c:v>44037.833333333336</c:v>
                </c:pt>
                <c:pt idx="68">
                  <c:v>44038.833333333336</c:v>
                </c:pt>
                <c:pt idx="69">
                  <c:v>44039.833333333336</c:v>
                </c:pt>
                <c:pt idx="70">
                  <c:v>44040.833333333336</c:v>
                </c:pt>
                <c:pt idx="71">
                  <c:v>44041.833333333336</c:v>
                </c:pt>
                <c:pt idx="72">
                  <c:v>44042.833333333336</c:v>
                </c:pt>
                <c:pt idx="73">
                  <c:v>44043.833333333336</c:v>
                </c:pt>
                <c:pt idx="74">
                  <c:v>44044.833333333336</c:v>
                </c:pt>
                <c:pt idx="75">
                  <c:v>44045.833333333336</c:v>
                </c:pt>
                <c:pt idx="76">
                  <c:v>44046.833333333336</c:v>
                </c:pt>
                <c:pt idx="77">
                  <c:v>44047.833333333336</c:v>
                </c:pt>
                <c:pt idx="78">
                  <c:v>44048.833333333336</c:v>
                </c:pt>
                <c:pt idx="79">
                  <c:v>44049.833333333336</c:v>
                </c:pt>
                <c:pt idx="80">
                  <c:v>44050.833333333336</c:v>
                </c:pt>
                <c:pt idx="81">
                  <c:v>44051.833333333336</c:v>
                </c:pt>
                <c:pt idx="82">
                  <c:v>44052.833333333336</c:v>
                </c:pt>
                <c:pt idx="83">
                  <c:v>44053.833333333336</c:v>
                </c:pt>
                <c:pt idx="84">
                  <c:v>44054.833333333336</c:v>
                </c:pt>
                <c:pt idx="85">
                  <c:v>44055.833333333336</c:v>
                </c:pt>
                <c:pt idx="86">
                  <c:v>44056.833333333336</c:v>
                </c:pt>
                <c:pt idx="87">
                  <c:v>44057.833333333336</c:v>
                </c:pt>
                <c:pt idx="88">
                  <c:v>44058.833333333336</c:v>
                </c:pt>
                <c:pt idx="89">
                  <c:v>44059.833333333336</c:v>
                </c:pt>
                <c:pt idx="90">
                  <c:v>44060.833333333336</c:v>
                </c:pt>
                <c:pt idx="91">
                  <c:v>44061.833333333336</c:v>
                </c:pt>
                <c:pt idx="92">
                  <c:v>44062.833333333336</c:v>
                </c:pt>
                <c:pt idx="93">
                  <c:v>44063.833333333336</c:v>
                </c:pt>
                <c:pt idx="94">
                  <c:v>44064.833333333336</c:v>
                </c:pt>
                <c:pt idx="95">
                  <c:v>44065.833333333336</c:v>
                </c:pt>
                <c:pt idx="96">
                  <c:v>44066.833333333336</c:v>
                </c:pt>
                <c:pt idx="97">
                  <c:v>44067.833333333336</c:v>
                </c:pt>
                <c:pt idx="98">
                  <c:v>44068.833333333336</c:v>
                </c:pt>
                <c:pt idx="99">
                  <c:v>44069.833333333336</c:v>
                </c:pt>
                <c:pt idx="100">
                  <c:v>44070.833333333336</c:v>
                </c:pt>
                <c:pt idx="101">
                  <c:v>44071.833333333336</c:v>
                </c:pt>
                <c:pt idx="102">
                  <c:v>44072.833333333336</c:v>
                </c:pt>
                <c:pt idx="103">
                  <c:v>44073.833333333336</c:v>
                </c:pt>
                <c:pt idx="104">
                  <c:v>44074.833333333336</c:v>
                </c:pt>
                <c:pt idx="105">
                  <c:v>44075.833333333336</c:v>
                </c:pt>
                <c:pt idx="106">
                  <c:v>44076.833333333336</c:v>
                </c:pt>
                <c:pt idx="107">
                  <c:v>44077.833333333336</c:v>
                </c:pt>
                <c:pt idx="108">
                  <c:v>44078.833333333336</c:v>
                </c:pt>
                <c:pt idx="109">
                  <c:v>44079.833333333336</c:v>
                </c:pt>
                <c:pt idx="110">
                  <c:v>44080.833333333336</c:v>
                </c:pt>
                <c:pt idx="111">
                  <c:v>44081.833333333336</c:v>
                </c:pt>
                <c:pt idx="112">
                  <c:v>44082.833333333336</c:v>
                </c:pt>
                <c:pt idx="113">
                  <c:v>44083.833333333336</c:v>
                </c:pt>
                <c:pt idx="114">
                  <c:v>44084.833333333336</c:v>
                </c:pt>
                <c:pt idx="115">
                  <c:v>44085.833333333336</c:v>
                </c:pt>
                <c:pt idx="116">
                  <c:v>44086.833333333336</c:v>
                </c:pt>
                <c:pt idx="117">
                  <c:v>44087.833333333336</c:v>
                </c:pt>
                <c:pt idx="118">
                  <c:v>44088.833333333336</c:v>
                </c:pt>
                <c:pt idx="119">
                  <c:v>44089.833333333336</c:v>
                </c:pt>
                <c:pt idx="120">
                  <c:v>44090.833333333336</c:v>
                </c:pt>
                <c:pt idx="121">
                  <c:v>44091.833333333336</c:v>
                </c:pt>
                <c:pt idx="122">
                  <c:v>44092.833333333336</c:v>
                </c:pt>
                <c:pt idx="123">
                  <c:v>44093.833333333336</c:v>
                </c:pt>
                <c:pt idx="124">
                  <c:v>44094.833333333336</c:v>
                </c:pt>
                <c:pt idx="125">
                  <c:v>44095.833333333336</c:v>
                </c:pt>
                <c:pt idx="126">
                  <c:v>44096.833333333336</c:v>
                </c:pt>
                <c:pt idx="127">
                  <c:v>44097.833333333336</c:v>
                </c:pt>
                <c:pt idx="128">
                  <c:v>44098.833333333336</c:v>
                </c:pt>
                <c:pt idx="129">
                  <c:v>44099.833333333336</c:v>
                </c:pt>
                <c:pt idx="130">
                  <c:v>44100.833333333336</c:v>
                </c:pt>
                <c:pt idx="131">
                  <c:v>44101.833333333336</c:v>
                </c:pt>
                <c:pt idx="132">
                  <c:v>44102.833333333336</c:v>
                </c:pt>
                <c:pt idx="133">
                  <c:v>44103.833333333336</c:v>
                </c:pt>
                <c:pt idx="134">
                  <c:v>44104.833333333336</c:v>
                </c:pt>
                <c:pt idx="135">
                  <c:v>44105.833333333336</c:v>
                </c:pt>
                <c:pt idx="136">
                  <c:v>44106.833333333336</c:v>
                </c:pt>
                <c:pt idx="137">
                  <c:v>44107.833333333336</c:v>
                </c:pt>
                <c:pt idx="138">
                  <c:v>44108.833333333336</c:v>
                </c:pt>
                <c:pt idx="139">
                  <c:v>44109.833333333336</c:v>
                </c:pt>
                <c:pt idx="140">
                  <c:v>44110.833333333336</c:v>
                </c:pt>
                <c:pt idx="141">
                  <c:v>44111.833333333336</c:v>
                </c:pt>
                <c:pt idx="142">
                  <c:v>44112.833333333336</c:v>
                </c:pt>
                <c:pt idx="143">
                  <c:v>44113.833333333336</c:v>
                </c:pt>
                <c:pt idx="144">
                  <c:v>44114.833333333336</c:v>
                </c:pt>
                <c:pt idx="145">
                  <c:v>44115.833333333336</c:v>
                </c:pt>
                <c:pt idx="146">
                  <c:v>44116.833333333336</c:v>
                </c:pt>
                <c:pt idx="147">
                  <c:v>44117.833333333336</c:v>
                </c:pt>
                <c:pt idx="148">
                  <c:v>44118.833333333336</c:v>
                </c:pt>
                <c:pt idx="149">
                  <c:v>44119.833333333336</c:v>
                </c:pt>
                <c:pt idx="150">
                  <c:v>44120.833333333336</c:v>
                </c:pt>
                <c:pt idx="151">
                  <c:v>44121.833333333336</c:v>
                </c:pt>
                <c:pt idx="152">
                  <c:v>44122.833333333336</c:v>
                </c:pt>
                <c:pt idx="153">
                  <c:v>44123.833333333336</c:v>
                </c:pt>
                <c:pt idx="154">
                  <c:v>44124.833333333336</c:v>
                </c:pt>
                <c:pt idx="155">
                  <c:v>44125.833333333336</c:v>
                </c:pt>
                <c:pt idx="156">
                  <c:v>44126.833333333336</c:v>
                </c:pt>
                <c:pt idx="157">
                  <c:v>44127.833333333336</c:v>
                </c:pt>
                <c:pt idx="158">
                  <c:v>44128.833333333336</c:v>
                </c:pt>
                <c:pt idx="159">
                  <c:v>44129.833333333336</c:v>
                </c:pt>
                <c:pt idx="160">
                  <c:v>44130.833333333336</c:v>
                </c:pt>
                <c:pt idx="161">
                  <c:v>44131.833333333336</c:v>
                </c:pt>
                <c:pt idx="162">
                  <c:v>44132.833333333336</c:v>
                </c:pt>
                <c:pt idx="163">
                  <c:v>44133.833333333336</c:v>
                </c:pt>
                <c:pt idx="164">
                  <c:v>44134.833333333336</c:v>
                </c:pt>
                <c:pt idx="165">
                  <c:v>44135.833333333336</c:v>
                </c:pt>
                <c:pt idx="166">
                  <c:v>44136.791666666664</c:v>
                </c:pt>
                <c:pt idx="167">
                  <c:v>44137.791666666664</c:v>
                </c:pt>
                <c:pt idx="168">
                  <c:v>44138.791666666664</c:v>
                </c:pt>
                <c:pt idx="169">
                  <c:v>44139.791666666664</c:v>
                </c:pt>
                <c:pt idx="170">
                  <c:v>44140.791666666664</c:v>
                </c:pt>
                <c:pt idx="171">
                  <c:v>44141.791666666664</c:v>
                </c:pt>
                <c:pt idx="172">
                  <c:v>44142.791666666664</c:v>
                </c:pt>
                <c:pt idx="173">
                  <c:v>44143.791666666664</c:v>
                </c:pt>
                <c:pt idx="174">
                  <c:v>44144.791666666664</c:v>
                </c:pt>
                <c:pt idx="175">
                  <c:v>44145.791666666664</c:v>
                </c:pt>
                <c:pt idx="176">
                  <c:v>44146.791666666664</c:v>
                </c:pt>
                <c:pt idx="177">
                  <c:v>44147.791666666664</c:v>
                </c:pt>
                <c:pt idx="178">
                  <c:v>44148.791666666664</c:v>
                </c:pt>
                <c:pt idx="179">
                  <c:v>44149.791666666664</c:v>
                </c:pt>
                <c:pt idx="180">
                  <c:v>44150.791666666664</c:v>
                </c:pt>
                <c:pt idx="181">
                  <c:v>44151.791666666664</c:v>
                </c:pt>
                <c:pt idx="182">
                  <c:v>44152.791666666664</c:v>
                </c:pt>
                <c:pt idx="183">
                  <c:v>44153.791666666664</c:v>
                </c:pt>
                <c:pt idx="184">
                  <c:v>44154.791666666664</c:v>
                </c:pt>
                <c:pt idx="185">
                  <c:v>44155.791666666664</c:v>
                </c:pt>
                <c:pt idx="186">
                  <c:v>44156.791666666664</c:v>
                </c:pt>
                <c:pt idx="187">
                  <c:v>44157.791666666664</c:v>
                </c:pt>
                <c:pt idx="188">
                  <c:v>44158.791666666664</c:v>
                </c:pt>
                <c:pt idx="189">
                  <c:v>44159.791666666664</c:v>
                </c:pt>
                <c:pt idx="190">
                  <c:v>44160.791666666664</c:v>
                </c:pt>
                <c:pt idx="191">
                  <c:v>44161.791666666664</c:v>
                </c:pt>
                <c:pt idx="192">
                  <c:v>44162.791666666664</c:v>
                </c:pt>
                <c:pt idx="193">
                  <c:v>44163.791666666664</c:v>
                </c:pt>
                <c:pt idx="194">
                  <c:v>44164.791666666664</c:v>
                </c:pt>
                <c:pt idx="195">
                  <c:v>44165.791666666664</c:v>
                </c:pt>
                <c:pt idx="196">
                  <c:v>44166.791666666664</c:v>
                </c:pt>
                <c:pt idx="197">
                  <c:v>44167.791666666664</c:v>
                </c:pt>
                <c:pt idx="198">
                  <c:v>44168.791666666664</c:v>
                </c:pt>
                <c:pt idx="199">
                  <c:v>44169.791666666664</c:v>
                </c:pt>
                <c:pt idx="200">
                  <c:v>44170.791666666664</c:v>
                </c:pt>
                <c:pt idx="201">
                  <c:v>44171.791666666664</c:v>
                </c:pt>
                <c:pt idx="202">
                  <c:v>44172.791666666664</c:v>
                </c:pt>
                <c:pt idx="203">
                  <c:v>44173.791666666664</c:v>
                </c:pt>
                <c:pt idx="204">
                  <c:v>44174.791666666664</c:v>
                </c:pt>
                <c:pt idx="205">
                  <c:v>44175.791666666664</c:v>
                </c:pt>
                <c:pt idx="206">
                  <c:v>44176.791666666664</c:v>
                </c:pt>
                <c:pt idx="207">
                  <c:v>44177.791666666664</c:v>
                </c:pt>
                <c:pt idx="208">
                  <c:v>44178.791666666664</c:v>
                </c:pt>
                <c:pt idx="209">
                  <c:v>44179.791666666664</c:v>
                </c:pt>
                <c:pt idx="210">
                  <c:v>44180.791666666664</c:v>
                </c:pt>
                <c:pt idx="211">
                  <c:v>44181.791666666664</c:v>
                </c:pt>
                <c:pt idx="212">
                  <c:v>44182.791666666664</c:v>
                </c:pt>
                <c:pt idx="213">
                  <c:v>44183.791666666664</c:v>
                </c:pt>
                <c:pt idx="214">
                  <c:v>44184.791666666664</c:v>
                </c:pt>
                <c:pt idx="215">
                  <c:v>44185.791666666664</c:v>
                </c:pt>
                <c:pt idx="216">
                  <c:v>44186.791666666664</c:v>
                </c:pt>
                <c:pt idx="217">
                  <c:v>44187.791666666664</c:v>
                </c:pt>
                <c:pt idx="218">
                  <c:v>44188.791666666664</c:v>
                </c:pt>
                <c:pt idx="219">
                  <c:v>44189.791666666664</c:v>
                </c:pt>
                <c:pt idx="220">
                  <c:v>44190.791666666664</c:v>
                </c:pt>
                <c:pt idx="221">
                  <c:v>44191.791666666664</c:v>
                </c:pt>
                <c:pt idx="222">
                  <c:v>44192.791666666664</c:v>
                </c:pt>
                <c:pt idx="223">
                  <c:v>44193.791666666664</c:v>
                </c:pt>
                <c:pt idx="224">
                  <c:v>44194.791666666664</c:v>
                </c:pt>
                <c:pt idx="225">
                  <c:v>44195.791666666664</c:v>
                </c:pt>
                <c:pt idx="226">
                  <c:v>44196.791666666664</c:v>
                </c:pt>
                <c:pt idx="227">
                  <c:v>44197.791666666664</c:v>
                </c:pt>
                <c:pt idx="228">
                  <c:v>44198.791666666664</c:v>
                </c:pt>
                <c:pt idx="229">
                  <c:v>44199.791666666664</c:v>
                </c:pt>
                <c:pt idx="230">
                  <c:v>44200.791666666664</c:v>
                </c:pt>
                <c:pt idx="231">
                  <c:v>44201.791666666664</c:v>
                </c:pt>
                <c:pt idx="232">
                  <c:v>44202.791666666664</c:v>
                </c:pt>
                <c:pt idx="233">
                  <c:v>44203.791666666664</c:v>
                </c:pt>
                <c:pt idx="234">
                  <c:v>44204.791666666664</c:v>
                </c:pt>
                <c:pt idx="235">
                  <c:v>44205.791666666664</c:v>
                </c:pt>
                <c:pt idx="236">
                  <c:v>44206.791666666664</c:v>
                </c:pt>
                <c:pt idx="237">
                  <c:v>44207.791666666664</c:v>
                </c:pt>
                <c:pt idx="238">
                  <c:v>44208.791666666664</c:v>
                </c:pt>
                <c:pt idx="239">
                  <c:v>44209.791666666664</c:v>
                </c:pt>
                <c:pt idx="240">
                  <c:v>44210.791666666664</c:v>
                </c:pt>
                <c:pt idx="241">
                  <c:v>44211.791666666664</c:v>
                </c:pt>
                <c:pt idx="242">
                  <c:v>44212.791666666664</c:v>
                </c:pt>
                <c:pt idx="243">
                  <c:v>44213.791666666664</c:v>
                </c:pt>
                <c:pt idx="244">
                  <c:v>44214.791666666664</c:v>
                </c:pt>
                <c:pt idx="245">
                  <c:v>44215.791666666664</c:v>
                </c:pt>
                <c:pt idx="246">
                  <c:v>44216.791666666664</c:v>
                </c:pt>
                <c:pt idx="247">
                  <c:v>44217.791666666664</c:v>
                </c:pt>
                <c:pt idx="248">
                  <c:v>44218.791666666664</c:v>
                </c:pt>
                <c:pt idx="249">
                  <c:v>44219.791666666664</c:v>
                </c:pt>
                <c:pt idx="250">
                  <c:v>44220.791666666664</c:v>
                </c:pt>
                <c:pt idx="251">
                  <c:v>44221.791666666664</c:v>
                </c:pt>
                <c:pt idx="252">
                  <c:v>44222.791666666664</c:v>
                </c:pt>
                <c:pt idx="253">
                  <c:v>44223.791666666664</c:v>
                </c:pt>
                <c:pt idx="254">
                  <c:v>44224.791666666664</c:v>
                </c:pt>
                <c:pt idx="255">
                  <c:v>44225.791666666664</c:v>
                </c:pt>
                <c:pt idx="256">
                  <c:v>44226.791666666664</c:v>
                </c:pt>
                <c:pt idx="257">
                  <c:v>44227.791666666664</c:v>
                </c:pt>
                <c:pt idx="258">
                  <c:v>44228.791666666664</c:v>
                </c:pt>
                <c:pt idx="259">
                  <c:v>44229.791666666664</c:v>
                </c:pt>
                <c:pt idx="260">
                  <c:v>44230.791666666664</c:v>
                </c:pt>
                <c:pt idx="261">
                  <c:v>44231.791666666664</c:v>
                </c:pt>
                <c:pt idx="262">
                  <c:v>44232.791666666664</c:v>
                </c:pt>
                <c:pt idx="263">
                  <c:v>44233.791666666664</c:v>
                </c:pt>
                <c:pt idx="264">
                  <c:v>44234.791666666664</c:v>
                </c:pt>
                <c:pt idx="265">
                  <c:v>44235.791666666664</c:v>
                </c:pt>
                <c:pt idx="266">
                  <c:v>44236.791666666664</c:v>
                </c:pt>
                <c:pt idx="267">
                  <c:v>44237.791666666664</c:v>
                </c:pt>
                <c:pt idx="268">
                  <c:v>44238.791666666664</c:v>
                </c:pt>
                <c:pt idx="269">
                  <c:v>44239.791666666664</c:v>
                </c:pt>
                <c:pt idx="270">
                  <c:v>44240.791666666664</c:v>
                </c:pt>
                <c:pt idx="271">
                  <c:v>44241.791666666664</c:v>
                </c:pt>
                <c:pt idx="272">
                  <c:v>44242.791666666664</c:v>
                </c:pt>
                <c:pt idx="273">
                  <c:v>44243.791666666664</c:v>
                </c:pt>
                <c:pt idx="274">
                  <c:v>44244.791666666664</c:v>
                </c:pt>
                <c:pt idx="275">
                  <c:v>44245.791666666664</c:v>
                </c:pt>
                <c:pt idx="276">
                  <c:v>44246.791666666664</c:v>
                </c:pt>
                <c:pt idx="277">
                  <c:v>44247.791666666664</c:v>
                </c:pt>
                <c:pt idx="278">
                  <c:v>44248.791666666664</c:v>
                </c:pt>
                <c:pt idx="279">
                  <c:v>44249.791666666664</c:v>
                </c:pt>
                <c:pt idx="280">
                  <c:v>44250.791666666664</c:v>
                </c:pt>
                <c:pt idx="281">
                  <c:v>44251.791666666664</c:v>
                </c:pt>
                <c:pt idx="282">
                  <c:v>44252.791666666664</c:v>
                </c:pt>
                <c:pt idx="283">
                  <c:v>44253.791666666664</c:v>
                </c:pt>
                <c:pt idx="284">
                  <c:v>44254.791666666664</c:v>
                </c:pt>
                <c:pt idx="285">
                  <c:v>44255.791666666664</c:v>
                </c:pt>
                <c:pt idx="286">
                  <c:v>44256.791666666664</c:v>
                </c:pt>
                <c:pt idx="287">
                  <c:v>44257.791666666664</c:v>
                </c:pt>
                <c:pt idx="288">
                  <c:v>44258.791666666664</c:v>
                </c:pt>
                <c:pt idx="289">
                  <c:v>44259.791666666664</c:v>
                </c:pt>
                <c:pt idx="290">
                  <c:v>44260.791666666664</c:v>
                </c:pt>
                <c:pt idx="291">
                  <c:v>44261.791666666664</c:v>
                </c:pt>
                <c:pt idx="292">
                  <c:v>44262.791666666664</c:v>
                </c:pt>
                <c:pt idx="293">
                  <c:v>44263.791666666664</c:v>
                </c:pt>
                <c:pt idx="294">
                  <c:v>44264.791666666664</c:v>
                </c:pt>
                <c:pt idx="295">
                  <c:v>44265.791666666664</c:v>
                </c:pt>
                <c:pt idx="296">
                  <c:v>44266.791666666664</c:v>
                </c:pt>
                <c:pt idx="297">
                  <c:v>44267.791666666664</c:v>
                </c:pt>
                <c:pt idx="298">
                  <c:v>44268.791666666664</c:v>
                </c:pt>
                <c:pt idx="299">
                  <c:v>44269.833333333336</c:v>
                </c:pt>
                <c:pt idx="300">
                  <c:v>44270.833333333336</c:v>
                </c:pt>
                <c:pt idx="301">
                  <c:v>44271.833333333336</c:v>
                </c:pt>
                <c:pt idx="302">
                  <c:v>44272.833333333336</c:v>
                </c:pt>
                <c:pt idx="303">
                  <c:v>44273.833333333336</c:v>
                </c:pt>
                <c:pt idx="304">
                  <c:v>44274.833333333336</c:v>
                </c:pt>
                <c:pt idx="305">
                  <c:v>44275.833333333336</c:v>
                </c:pt>
                <c:pt idx="306">
                  <c:v>44276.833333333336</c:v>
                </c:pt>
                <c:pt idx="307">
                  <c:v>44277.833333333336</c:v>
                </c:pt>
                <c:pt idx="308">
                  <c:v>44278.833333333336</c:v>
                </c:pt>
                <c:pt idx="309">
                  <c:v>44279.833333333336</c:v>
                </c:pt>
                <c:pt idx="310">
                  <c:v>44280.833333333336</c:v>
                </c:pt>
                <c:pt idx="311">
                  <c:v>44281.833333333336</c:v>
                </c:pt>
                <c:pt idx="312">
                  <c:v>44282.833333333336</c:v>
                </c:pt>
                <c:pt idx="313">
                  <c:v>44283.833333333336</c:v>
                </c:pt>
                <c:pt idx="314">
                  <c:v>44284.833333333336</c:v>
                </c:pt>
                <c:pt idx="315">
                  <c:v>44285.833333333336</c:v>
                </c:pt>
                <c:pt idx="316">
                  <c:v>44286.833333333336</c:v>
                </c:pt>
                <c:pt idx="317">
                  <c:v>44287.833333333336</c:v>
                </c:pt>
                <c:pt idx="318">
                  <c:v>44288.833333333336</c:v>
                </c:pt>
                <c:pt idx="319">
                  <c:v>44289.833333333336</c:v>
                </c:pt>
                <c:pt idx="320">
                  <c:v>44290.833333333336</c:v>
                </c:pt>
                <c:pt idx="321">
                  <c:v>44291.833333333336</c:v>
                </c:pt>
                <c:pt idx="322">
                  <c:v>44292.833333333336</c:v>
                </c:pt>
                <c:pt idx="323">
                  <c:v>44293.833333333336</c:v>
                </c:pt>
                <c:pt idx="324">
                  <c:v>44294.833333333336</c:v>
                </c:pt>
                <c:pt idx="325">
                  <c:v>44295.833333333336</c:v>
                </c:pt>
                <c:pt idx="326">
                  <c:v>44296.833333333336</c:v>
                </c:pt>
                <c:pt idx="327">
                  <c:v>44297.833333333336</c:v>
                </c:pt>
                <c:pt idx="328">
                  <c:v>44298.833333333336</c:v>
                </c:pt>
                <c:pt idx="329">
                  <c:v>44299.833333333336</c:v>
                </c:pt>
                <c:pt idx="330">
                  <c:v>44300.833333333336</c:v>
                </c:pt>
                <c:pt idx="331">
                  <c:v>44301.833333333336</c:v>
                </c:pt>
                <c:pt idx="332">
                  <c:v>44302.833333333336</c:v>
                </c:pt>
                <c:pt idx="333">
                  <c:v>44303.833333333336</c:v>
                </c:pt>
                <c:pt idx="334">
                  <c:v>44304.833333333336</c:v>
                </c:pt>
                <c:pt idx="335">
                  <c:v>44305.833333333336</c:v>
                </c:pt>
                <c:pt idx="336">
                  <c:v>44306.833333333336</c:v>
                </c:pt>
                <c:pt idx="337">
                  <c:v>44307.833333333336</c:v>
                </c:pt>
                <c:pt idx="338">
                  <c:v>44308.833333333336</c:v>
                </c:pt>
                <c:pt idx="339">
                  <c:v>44309.833333333336</c:v>
                </c:pt>
                <c:pt idx="340">
                  <c:v>44310.833333333336</c:v>
                </c:pt>
                <c:pt idx="341">
                  <c:v>44311.833333333336</c:v>
                </c:pt>
                <c:pt idx="342">
                  <c:v>44312.833333333336</c:v>
                </c:pt>
                <c:pt idx="343">
                  <c:v>44313.833333333336</c:v>
                </c:pt>
                <c:pt idx="344">
                  <c:v>44314.833333333336</c:v>
                </c:pt>
                <c:pt idx="345">
                  <c:v>44315.833333333336</c:v>
                </c:pt>
                <c:pt idx="346">
                  <c:v>44316.833333333336</c:v>
                </c:pt>
                <c:pt idx="347">
                  <c:v>44317.833333333336</c:v>
                </c:pt>
                <c:pt idx="348">
                  <c:v>44318.833333333336</c:v>
                </c:pt>
                <c:pt idx="349">
                  <c:v>44319.833333333336</c:v>
                </c:pt>
                <c:pt idx="350">
                  <c:v>44320.833333333336</c:v>
                </c:pt>
                <c:pt idx="351">
                  <c:v>44321.833333333336</c:v>
                </c:pt>
                <c:pt idx="352">
                  <c:v>44322.833333333336</c:v>
                </c:pt>
                <c:pt idx="353">
                  <c:v>44323.833333333336</c:v>
                </c:pt>
                <c:pt idx="354">
                  <c:v>44324.833333333336</c:v>
                </c:pt>
                <c:pt idx="355">
                  <c:v>44325.833333333336</c:v>
                </c:pt>
                <c:pt idx="356">
                  <c:v>44326.833333333336</c:v>
                </c:pt>
                <c:pt idx="357">
                  <c:v>44327.833333333336</c:v>
                </c:pt>
                <c:pt idx="358">
                  <c:v>44328.833333333336</c:v>
                </c:pt>
                <c:pt idx="359">
                  <c:v>44329.833333333336</c:v>
                </c:pt>
                <c:pt idx="360">
                  <c:v>44330.833333333336</c:v>
                </c:pt>
                <c:pt idx="361">
                  <c:v>44331.833333333336</c:v>
                </c:pt>
                <c:pt idx="362">
                  <c:v>44332.833333333336</c:v>
                </c:pt>
                <c:pt idx="363">
                  <c:v>44333.833333333336</c:v>
                </c:pt>
                <c:pt idx="364">
                  <c:v>44334.833333333336</c:v>
                </c:pt>
                <c:pt idx="365">
                  <c:v>44335.833333333336</c:v>
                </c:pt>
                <c:pt idx="366">
                  <c:v>44336.833333333336</c:v>
                </c:pt>
                <c:pt idx="367">
                  <c:v>44337.833333333336</c:v>
                </c:pt>
                <c:pt idx="368">
                  <c:v>44338.833333333336</c:v>
                </c:pt>
                <c:pt idx="369">
                  <c:v>44339.833333333336</c:v>
                </c:pt>
                <c:pt idx="370">
                  <c:v>44340.833333333336</c:v>
                </c:pt>
                <c:pt idx="371">
                  <c:v>44341.833333333336</c:v>
                </c:pt>
                <c:pt idx="372">
                  <c:v>44342.833333333336</c:v>
                </c:pt>
                <c:pt idx="373">
                  <c:v>44343.833333333336</c:v>
                </c:pt>
                <c:pt idx="374">
                  <c:v>44344.833333333336</c:v>
                </c:pt>
                <c:pt idx="375">
                  <c:v>44345.833333333336</c:v>
                </c:pt>
                <c:pt idx="376">
                  <c:v>44346.833333333336</c:v>
                </c:pt>
                <c:pt idx="377">
                  <c:v>44347.833333333336</c:v>
                </c:pt>
                <c:pt idx="378">
                  <c:v>44348.833333333336</c:v>
                </c:pt>
                <c:pt idx="379">
                  <c:v>44349.833333333336</c:v>
                </c:pt>
                <c:pt idx="380">
                  <c:v>44350.833333333336</c:v>
                </c:pt>
                <c:pt idx="381">
                  <c:v>44351.833333333336</c:v>
                </c:pt>
                <c:pt idx="382">
                  <c:v>44352.833333333336</c:v>
                </c:pt>
                <c:pt idx="383">
                  <c:v>44353.833333333336</c:v>
                </c:pt>
                <c:pt idx="384">
                  <c:v>44354.833333333336</c:v>
                </c:pt>
                <c:pt idx="385">
                  <c:v>44355.833333333336</c:v>
                </c:pt>
                <c:pt idx="386">
                  <c:v>44356.833333333336</c:v>
                </c:pt>
                <c:pt idx="387">
                  <c:v>44357.833333333336</c:v>
                </c:pt>
                <c:pt idx="388">
                  <c:v>44358.833333333336</c:v>
                </c:pt>
                <c:pt idx="389">
                  <c:v>44359.833333333336</c:v>
                </c:pt>
                <c:pt idx="390">
                  <c:v>44360.833333333336</c:v>
                </c:pt>
                <c:pt idx="391">
                  <c:v>44361.833333333336</c:v>
                </c:pt>
                <c:pt idx="392">
                  <c:v>44362.833333333336</c:v>
                </c:pt>
                <c:pt idx="393">
                  <c:v>44363.833333333336</c:v>
                </c:pt>
                <c:pt idx="394">
                  <c:v>44364.833333333336</c:v>
                </c:pt>
                <c:pt idx="395">
                  <c:v>44365.833333333336</c:v>
                </c:pt>
                <c:pt idx="396">
                  <c:v>44366.833333333336</c:v>
                </c:pt>
                <c:pt idx="397">
                  <c:v>44367.833333333336</c:v>
                </c:pt>
                <c:pt idx="398">
                  <c:v>44368.833333333336</c:v>
                </c:pt>
                <c:pt idx="399">
                  <c:v>44369.833333333336</c:v>
                </c:pt>
                <c:pt idx="400">
                  <c:v>44370.833333333336</c:v>
                </c:pt>
                <c:pt idx="401">
                  <c:v>44371.833333333336</c:v>
                </c:pt>
                <c:pt idx="402">
                  <c:v>44372.833333333336</c:v>
                </c:pt>
                <c:pt idx="403">
                  <c:v>44373.833333333336</c:v>
                </c:pt>
                <c:pt idx="404">
                  <c:v>44374.833333333336</c:v>
                </c:pt>
                <c:pt idx="405">
                  <c:v>44375.833333333336</c:v>
                </c:pt>
                <c:pt idx="406">
                  <c:v>44376.833333333336</c:v>
                </c:pt>
                <c:pt idx="407">
                  <c:v>44377.833333333336</c:v>
                </c:pt>
                <c:pt idx="408">
                  <c:v>44378.833333333336</c:v>
                </c:pt>
                <c:pt idx="409">
                  <c:v>44379.833333333336</c:v>
                </c:pt>
                <c:pt idx="410">
                  <c:v>44380.833333333336</c:v>
                </c:pt>
                <c:pt idx="411">
                  <c:v>44381.833333333336</c:v>
                </c:pt>
                <c:pt idx="412">
                  <c:v>44382.833333333336</c:v>
                </c:pt>
                <c:pt idx="413">
                  <c:v>44383.833333333336</c:v>
                </c:pt>
                <c:pt idx="414">
                  <c:v>44384.833333333336</c:v>
                </c:pt>
                <c:pt idx="415">
                  <c:v>44385.833333333336</c:v>
                </c:pt>
                <c:pt idx="416">
                  <c:v>44386.833333333336</c:v>
                </c:pt>
                <c:pt idx="417">
                  <c:v>44387.833333333336</c:v>
                </c:pt>
                <c:pt idx="418">
                  <c:v>44388.833333333336</c:v>
                </c:pt>
                <c:pt idx="419">
                  <c:v>44389.833333333336</c:v>
                </c:pt>
                <c:pt idx="420">
                  <c:v>44390.833333333336</c:v>
                </c:pt>
                <c:pt idx="421">
                  <c:v>44391.833333333336</c:v>
                </c:pt>
                <c:pt idx="422">
                  <c:v>44392.833333333336</c:v>
                </c:pt>
                <c:pt idx="423">
                  <c:v>44393.833333333336</c:v>
                </c:pt>
                <c:pt idx="424">
                  <c:v>44394.833333333336</c:v>
                </c:pt>
                <c:pt idx="425">
                  <c:v>44395.833333333336</c:v>
                </c:pt>
                <c:pt idx="426">
                  <c:v>44396.833333333336</c:v>
                </c:pt>
                <c:pt idx="427">
                  <c:v>44397.833333333336</c:v>
                </c:pt>
                <c:pt idx="428">
                  <c:v>44398.833333333336</c:v>
                </c:pt>
                <c:pt idx="429">
                  <c:v>44399.833333333336</c:v>
                </c:pt>
                <c:pt idx="430">
                  <c:v>44400.833333333336</c:v>
                </c:pt>
                <c:pt idx="431">
                  <c:v>44401.833333333336</c:v>
                </c:pt>
                <c:pt idx="432">
                  <c:v>44402.833333333336</c:v>
                </c:pt>
                <c:pt idx="433">
                  <c:v>44403.833333333336</c:v>
                </c:pt>
                <c:pt idx="434">
                  <c:v>44404.833333333336</c:v>
                </c:pt>
                <c:pt idx="435">
                  <c:v>44405.833333333336</c:v>
                </c:pt>
                <c:pt idx="436">
                  <c:v>44406.833333333336</c:v>
                </c:pt>
                <c:pt idx="437">
                  <c:v>44407.833333333336</c:v>
                </c:pt>
                <c:pt idx="438">
                  <c:v>44408.833333333336</c:v>
                </c:pt>
                <c:pt idx="439">
                  <c:v>44409.833333333336</c:v>
                </c:pt>
                <c:pt idx="440">
                  <c:v>44410.833333333336</c:v>
                </c:pt>
                <c:pt idx="441">
                  <c:v>44411.833333333336</c:v>
                </c:pt>
                <c:pt idx="442">
                  <c:v>44412.833333333336</c:v>
                </c:pt>
                <c:pt idx="443">
                  <c:v>44413.833333333336</c:v>
                </c:pt>
                <c:pt idx="444">
                  <c:v>44414.833333333336</c:v>
                </c:pt>
                <c:pt idx="445">
                  <c:v>44415.833333333336</c:v>
                </c:pt>
                <c:pt idx="446">
                  <c:v>44416.833333333336</c:v>
                </c:pt>
                <c:pt idx="447">
                  <c:v>44417.833333333336</c:v>
                </c:pt>
                <c:pt idx="448">
                  <c:v>44418.833333333336</c:v>
                </c:pt>
                <c:pt idx="449">
                  <c:v>44419.833333333336</c:v>
                </c:pt>
                <c:pt idx="450">
                  <c:v>44420.833333333336</c:v>
                </c:pt>
                <c:pt idx="451">
                  <c:v>44421.833333333336</c:v>
                </c:pt>
                <c:pt idx="452">
                  <c:v>44422.833333333336</c:v>
                </c:pt>
                <c:pt idx="453">
                  <c:v>44423.833333333336</c:v>
                </c:pt>
                <c:pt idx="454">
                  <c:v>44424.833333333336</c:v>
                </c:pt>
                <c:pt idx="455">
                  <c:v>44425.833333333336</c:v>
                </c:pt>
                <c:pt idx="456">
                  <c:v>44426.833333333336</c:v>
                </c:pt>
                <c:pt idx="457">
                  <c:v>44427.833333333336</c:v>
                </c:pt>
                <c:pt idx="458">
                  <c:v>44428.833333333336</c:v>
                </c:pt>
                <c:pt idx="459">
                  <c:v>44429.833333333336</c:v>
                </c:pt>
                <c:pt idx="460">
                  <c:v>44430.833333333336</c:v>
                </c:pt>
                <c:pt idx="461">
                  <c:v>44431.833333333336</c:v>
                </c:pt>
                <c:pt idx="462">
                  <c:v>44432.833333333336</c:v>
                </c:pt>
                <c:pt idx="463">
                  <c:v>44433.833333333336</c:v>
                </c:pt>
                <c:pt idx="464">
                  <c:v>44434.833333333336</c:v>
                </c:pt>
                <c:pt idx="465">
                  <c:v>44435.833333333336</c:v>
                </c:pt>
                <c:pt idx="466">
                  <c:v>44436.833333333336</c:v>
                </c:pt>
                <c:pt idx="467">
                  <c:v>44437.833333333336</c:v>
                </c:pt>
                <c:pt idx="468">
                  <c:v>44438.833333333336</c:v>
                </c:pt>
                <c:pt idx="469">
                  <c:v>44439.833333333336</c:v>
                </c:pt>
                <c:pt idx="470">
                  <c:v>44440.833333333336</c:v>
                </c:pt>
                <c:pt idx="471">
                  <c:v>44441.833333333336</c:v>
                </c:pt>
                <c:pt idx="472">
                  <c:v>44442.833333333336</c:v>
                </c:pt>
                <c:pt idx="473">
                  <c:v>44443.833333333336</c:v>
                </c:pt>
                <c:pt idx="474">
                  <c:v>44444.833333333336</c:v>
                </c:pt>
                <c:pt idx="475">
                  <c:v>44445.833333333336</c:v>
                </c:pt>
                <c:pt idx="476">
                  <c:v>44446.833333333336</c:v>
                </c:pt>
                <c:pt idx="477">
                  <c:v>44447.833333333336</c:v>
                </c:pt>
                <c:pt idx="478">
                  <c:v>44448.833333333336</c:v>
                </c:pt>
                <c:pt idx="479">
                  <c:v>44449.833333333336</c:v>
                </c:pt>
                <c:pt idx="480">
                  <c:v>44450.833333333336</c:v>
                </c:pt>
                <c:pt idx="481">
                  <c:v>44451.833333333336</c:v>
                </c:pt>
                <c:pt idx="482">
                  <c:v>44452.833333333336</c:v>
                </c:pt>
                <c:pt idx="483">
                  <c:v>44453.833333333336</c:v>
                </c:pt>
                <c:pt idx="484">
                  <c:v>44454.833333333336</c:v>
                </c:pt>
                <c:pt idx="485">
                  <c:v>44455.833333333336</c:v>
                </c:pt>
                <c:pt idx="486">
                  <c:v>44456.833333333336</c:v>
                </c:pt>
                <c:pt idx="487">
                  <c:v>44457.833333333336</c:v>
                </c:pt>
                <c:pt idx="488">
                  <c:v>44458.833333333336</c:v>
                </c:pt>
                <c:pt idx="489">
                  <c:v>44459.833333333336</c:v>
                </c:pt>
                <c:pt idx="490">
                  <c:v>44460.833333333336</c:v>
                </c:pt>
                <c:pt idx="491">
                  <c:v>44461.833333333336</c:v>
                </c:pt>
                <c:pt idx="492">
                  <c:v>44462.833333333336</c:v>
                </c:pt>
                <c:pt idx="493">
                  <c:v>44463.833333333336</c:v>
                </c:pt>
                <c:pt idx="494">
                  <c:v>44464.833333333336</c:v>
                </c:pt>
                <c:pt idx="495">
                  <c:v>44465.833333333336</c:v>
                </c:pt>
                <c:pt idx="496">
                  <c:v>44466.833333333336</c:v>
                </c:pt>
                <c:pt idx="497">
                  <c:v>44467.833333333336</c:v>
                </c:pt>
                <c:pt idx="498">
                  <c:v>44468.833333333336</c:v>
                </c:pt>
                <c:pt idx="499">
                  <c:v>44469.833333333336</c:v>
                </c:pt>
                <c:pt idx="500">
                  <c:v>44470.833333333336</c:v>
                </c:pt>
                <c:pt idx="501">
                  <c:v>44471.833333333336</c:v>
                </c:pt>
                <c:pt idx="502">
                  <c:v>44472.833333333336</c:v>
                </c:pt>
                <c:pt idx="503">
                  <c:v>44473.833333333336</c:v>
                </c:pt>
                <c:pt idx="504">
                  <c:v>44474.833333333336</c:v>
                </c:pt>
                <c:pt idx="505">
                  <c:v>44475.833333333336</c:v>
                </c:pt>
                <c:pt idx="506">
                  <c:v>44476.833333333336</c:v>
                </c:pt>
                <c:pt idx="507">
                  <c:v>44477.833333333336</c:v>
                </c:pt>
                <c:pt idx="508">
                  <c:v>44478.833333333336</c:v>
                </c:pt>
                <c:pt idx="509">
                  <c:v>44479.833333333336</c:v>
                </c:pt>
                <c:pt idx="510">
                  <c:v>44480.833333333336</c:v>
                </c:pt>
                <c:pt idx="511">
                  <c:v>44481.833333333336</c:v>
                </c:pt>
                <c:pt idx="512">
                  <c:v>44482.833333333336</c:v>
                </c:pt>
                <c:pt idx="513">
                  <c:v>44483.833333333336</c:v>
                </c:pt>
                <c:pt idx="514">
                  <c:v>44484.833333333336</c:v>
                </c:pt>
                <c:pt idx="515">
                  <c:v>44485.833333333336</c:v>
                </c:pt>
                <c:pt idx="516">
                  <c:v>44486.833333333336</c:v>
                </c:pt>
                <c:pt idx="517">
                  <c:v>44487.833333333336</c:v>
                </c:pt>
                <c:pt idx="518">
                  <c:v>44488.833333333336</c:v>
                </c:pt>
                <c:pt idx="519">
                  <c:v>44489.833333333336</c:v>
                </c:pt>
                <c:pt idx="520">
                  <c:v>44490.833333333336</c:v>
                </c:pt>
                <c:pt idx="521">
                  <c:v>44491.833333333336</c:v>
                </c:pt>
                <c:pt idx="522">
                  <c:v>44492.833333333336</c:v>
                </c:pt>
                <c:pt idx="523">
                  <c:v>44493.833333333336</c:v>
                </c:pt>
                <c:pt idx="524">
                  <c:v>44494.833333333336</c:v>
                </c:pt>
                <c:pt idx="525">
                  <c:v>44495.833333333336</c:v>
                </c:pt>
                <c:pt idx="526">
                  <c:v>44496.833333333336</c:v>
                </c:pt>
                <c:pt idx="527">
                  <c:v>44497.833333333336</c:v>
                </c:pt>
                <c:pt idx="528">
                  <c:v>44498.833333333336</c:v>
                </c:pt>
                <c:pt idx="529">
                  <c:v>44499.833333333336</c:v>
                </c:pt>
                <c:pt idx="530">
                  <c:v>44500.833333333336</c:v>
                </c:pt>
                <c:pt idx="531">
                  <c:v>44501.833333333336</c:v>
                </c:pt>
                <c:pt idx="532">
                  <c:v>44502.833333333336</c:v>
                </c:pt>
                <c:pt idx="533">
                  <c:v>44503.833333333336</c:v>
                </c:pt>
                <c:pt idx="534">
                  <c:v>44504.833333333336</c:v>
                </c:pt>
                <c:pt idx="535">
                  <c:v>44505.833333333336</c:v>
                </c:pt>
                <c:pt idx="536">
                  <c:v>44506.833333333336</c:v>
                </c:pt>
                <c:pt idx="537">
                  <c:v>44507.791666666664</c:v>
                </c:pt>
                <c:pt idx="538">
                  <c:v>44508.791666666664</c:v>
                </c:pt>
                <c:pt idx="539">
                  <c:v>44509.791666666664</c:v>
                </c:pt>
                <c:pt idx="540">
                  <c:v>44510.791666666664</c:v>
                </c:pt>
                <c:pt idx="541">
                  <c:v>44511.791666666664</c:v>
                </c:pt>
                <c:pt idx="542">
                  <c:v>44512.791666666664</c:v>
                </c:pt>
                <c:pt idx="543">
                  <c:v>44513.791666666664</c:v>
                </c:pt>
                <c:pt idx="544">
                  <c:v>44514.791666666664</c:v>
                </c:pt>
                <c:pt idx="545">
                  <c:v>44515.791666666664</c:v>
                </c:pt>
                <c:pt idx="546">
                  <c:v>44516.791666666664</c:v>
                </c:pt>
                <c:pt idx="547">
                  <c:v>44517.791666666664</c:v>
                </c:pt>
                <c:pt idx="548">
                  <c:v>44518.791666666664</c:v>
                </c:pt>
                <c:pt idx="549">
                  <c:v>44519.791666666664</c:v>
                </c:pt>
                <c:pt idx="550">
                  <c:v>44520.791666666664</c:v>
                </c:pt>
                <c:pt idx="551">
                  <c:v>44521.791666666664</c:v>
                </c:pt>
                <c:pt idx="552">
                  <c:v>44522.791666666664</c:v>
                </c:pt>
                <c:pt idx="553">
                  <c:v>44523.791666666664</c:v>
                </c:pt>
                <c:pt idx="554">
                  <c:v>44524.791666666664</c:v>
                </c:pt>
                <c:pt idx="555">
                  <c:v>44525.791666666664</c:v>
                </c:pt>
                <c:pt idx="556">
                  <c:v>44526.791666666664</c:v>
                </c:pt>
                <c:pt idx="557">
                  <c:v>44527.791666666664</c:v>
                </c:pt>
                <c:pt idx="558">
                  <c:v>44528.791666666664</c:v>
                </c:pt>
                <c:pt idx="559">
                  <c:v>44529.791666666664</c:v>
                </c:pt>
                <c:pt idx="560">
                  <c:v>44530.791666666664</c:v>
                </c:pt>
                <c:pt idx="561">
                  <c:v>44531.791666666664</c:v>
                </c:pt>
                <c:pt idx="562">
                  <c:v>44532.791666666664</c:v>
                </c:pt>
                <c:pt idx="563">
                  <c:v>44533.791666666664</c:v>
                </c:pt>
                <c:pt idx="564">
                  <c:v>44534.791666666664</c:v>
                </c:pt>
                <c:pt idx="565">
                  <c:v>44535.791666666664</c:v>
                </c:pt>
                <c:pt idx="566">
                  <c:v>44536.791666666664</c:v>
                </c:pt>
                <c:pt idx="567">
                  <c:v>44537.791666666664</c:v>
                </c:pt>
                <c:pt idx="568">
                  <c:v>44538.791666666664</c:v>
                </c:pt>
                <c:pt idx="569">
                  <c:v>44539.791666666664</c:v>
                </c:pt>
                <c:pt idx="570">
                  <c:v>44540.791666666664</c:v>
                </c:pt>
                <c:pt idx="571">
                  <c:v>44541.791666666664</c:v>
                </c:pt>
                <c:pt idx="572">
                  <c:v>44542.791666666664</c:v>
                </c:pt>
                <c:pt idx="573">
                  <c:v>44543.791666666664</c:v>
                </c:pt>
                <c:pt idx="574">
                  <c:v>44544.791666666664</c:v>
                </c:pt>
                <c:pt idx="575">
                  <c:v>44545.791666666664</c:v>
                </c:pt>
                <c:pt idx="576">
                  <c:v>44546.791666666664</c:v>
                </c:pt>
                <c:pt idx="577">
                  <c:v>44547.791666666664</c:v>
                </c:pt>
                <c:pt idx="578">
                  <c:v>44548.791666666664</c:v>
                </c:pt>
                <c:pt idx="579">
                  <c:v>44549.791666666664</c:v>
                </c:pt>
                <c:pt idx="580">
                  <c:v>44550.791666666664</c:v>
                </c:pt>
                <c:pt idx="581">
                  <c:v>44551.791666666664</c:v>
                </c:pt>
                <c:pt idx="582">
                  <c:v>44552.791666666664</c:v>
                </c:pt>
                <c:pt idx="583">
                  <c:v>44553.791666666664</c:v>
                </c:pt>
                <c:pt idx="584">
                  <c:v>44554.791666666664</c:v>
                </c:pt>
                <c:pt idx="585">
                  <c:v>44555.791666666664</c:v>
                </c:pt>
                <c:pt idx="586">
                  <c:v>44556.791666666664</c:v>
                </c:pt>
                <c:pt idx="587">
                  <c:v>44557.791666666664</c:v>
                </c:pt>
                <c:pt idx="588">
                  <c:v>44558.791666666664</c:v>
                </c:pt>
                <c:pt idx="589">
                  <c:v>44559.791666666664</c:v>
                </c:pt>
                <c:pt idx="590">
                  <c:v>44560.791666666664</c:v>
                </c:pt>
                <c:pt idx="591">
                  <c:v>44561.791666666664</c:v>
                </c:pt>
                <c:pt idx="592">
                  <c:v>44562.791666666664</c:v>
                </c:pt>
                <c:pt idx="593">
                  <c:v>44563.791666666664</c:v>
                </c:pt>
                <c:pt idx="594">
                  <c:v>44564.791666666664</c:v>
                </c:pt>
                <c:pt idx="595">
                  <c:v>44565.791666666664</c:v>
                </c:pt>
                <c:pt idx="596">
                  <c:v>44566.791666666664</c:v>
                </c:pt>
                <c:pt idx="597">
                  <c:v>44567.791666666664</c:v>
                </c:pt>
                <c:pt idx="598">
                  <c:v>44568.791666666664</c:v>
                </c:pt>
                <c:pt idx="599">
                  <c:v>44569.791666666664</c:v>
                </c:pt>
                <c:pt idx="600">
                  <c:v>44570.791666666664</c:v>
                </c:pt>
                <c:pt idx="601">
                  <c:v>44571.791666666664</c:v>
                </c:pt>
                <c:pt idx="602">
                  <c:v>44572.791666666664</c:v>
                </c:pt>
                <c:pt idx="603">
                  <c:v>44573.791666666664</c:v>
                </c:pt>
                <c:pt idx="604">
                  <c:v>44574.791666666664</c:v>
                </c:pt>
                <c:pt idx="605">
                  <c:v>44575.791666666664</c:v>
                </c:pt>
                <c:pt idx="606">
                  <c:v>44576.791666666664</c:v>
                </c:pt>
                <c:pt idx="607">
                  <c:v>44577.791666666664</c:v>
                </c:pt>
                <c:pt idx="608">
                  <c:v>44578.791666666664</c:v>
                </c:pt>
                <c:pt idx="609">
                  <c:v>44579.791666666664</c:v>
                </c:pt>
                <c:pt idx="610">
                  <c:v>44580.791666666664</c:v>
                </c:pt>
                <c:pt idx="611">
                  <c:v>44581.791666666664</c:v>
                </c:pt>
                <c:pt idx="612">
                  <c:v>44582.791666666664</c:v>
                </c:pt>
                <c:pt idx="613">
                  <c:v>44583.791666666664</c:v>
                </c:pt>
                <c:pt idx="614">
                  <c:v>44584.791666666664</c:v>
                </c:pt>
                <c:pt idx="615">
                  <c:v>44585.791666666664</c:v>
                </c:pt>
                <c:pt idx="616">
                  <c:v>44586.791666666664</c:v>
                </c:pt>
                <c:pt idx="617">
                  <c:v>44587.791666666664</c:v>
                </c:pt>
                <c:pt idx="618">
                  <c:v>44588.791666666664</c:v>
                </c:pt>
                <c:pt idx="619">
                  <c:v>44589.791666666664</c:v>
                </c:pt>
                <c:pt idx="620">
                  <c:v>44590.791666666664</c:v>
                </c:pt>
                <c:pt idx="621">
                  <c:v>44591.791666666664</c:v>
                </c:pt>
                <c:pt idx="622">
                  <c:v>44592.791666666664</c:v>
                </c:pt>
                <c:pt idx="623">
                  <c:v>44593.791666666664</c:v>
                </c:pt>
                <c:pt idx="624">
                  <c:v>44594.791666666664</c:v>
                </c:pt>
                <c:pt idx="625">
                  <c:v>44595.791666666664</c:v>
                </c:pt>
                <c:pt idx="626">
                  <c:v>44596.791666666664</c:v>
                </c:pt>
                <c:pt idx="627">
                  <c:v>44597.791666666664</c:v>
                </c:pt>
                <c:pt idx="628">
                  <c:v>44598.791666666664</c:v>
                </c:pt>
                <c:pt idx="629">
                  <c:v>44599.791666666664</c:v>
                </c:pt>
                <c:pt idx="630">
                  <c:v>44600.791666666664</c:v>
                </c:pt>
                <c:pt idx="631">
                  <c:v>44601.791666666664</c:v>
                </c:pt>
                <c:pt idx="632">
                  <c:v>44602.791666666664</c:v>
                </c:pt>
                <c:pt idx="633">
                  <c:v>44603.791666666664</c:v>
                </c:pt>
                <c:pt idx="634">
                  <c:v>44604.791666666664</c:v>
                </c:pt>
                <c:pt idx="635">
                  <c:v>44605.791666666664</c:v>
                </c:pt>
                <c:pt idx="636">
                  <c:v>44606.791666666664</c:v>
                </c:pt>
                <c:pt idx="637">
                  <c:v>44607.791666666664</c:v>
                </c:pt>
                <c:pt idx="638">
                  <c:v>44608.791666666664</c:v>
                </c:pt>
                <c:pt idx="639">
                  <c:v>44609.791666666664</c:v>
                </c:pt>
                <c:pt idx="640">
                  <c:v>44610.791666666664</c:v>
                </c:pt>
                <c:pt idx="641">
                  <c:v>44611.791666666664</c:v>
                </c:pt>
                <c:pt idx="642">
                  <c:v>44612.791666666664</c:v>
                </c:pt>
                <c:pt idx="643">
                  <c:v>44613.791666666664</c:v>
                </c:pt>
                <c:pt idx="644">
                  <c:v>44614.791666666664</c:v>
                </c:pt>
                <c:pt idx="645">
                  <c:v>44615.791666666664</c:v>
                </c:pt>
                <c:pt idx="646">
                  <c:v>44616.791666666664</c:v>
                </c:pt>
                <c:pt idx="647">
                  <c:v>44617.791666666664</c:v>
                </c:pt>
                <c:pt idx="648">
                  <c:v>44618.791666666664</c:v>
                </c:pt>
                <c:pt idx="649">
                  <c:v>44619.791666666664</c:v>
                </c:pt>
                <c:pt idx="650">
                  <c:v>44620.791666666664</c:v>
                </c:pt>
                <c:pt idx="651">
                  <c:v>44621.791666666664</c:v>
                </c:pt>
                <c:pt idx="652">
                  <c:v>44622.791666666664</c:v>
                </c:pt>
                <c:pt idx="653">
                  <c:v>44623.791666666664</c:v>
                </c:pt>
                <c:pt idx="654">
                  <c:v>44624.791666666664</c:v>
                </c:pt>
                <c:pt idx="655">
                  <c:v>44625.791666666664</c:v>
                </c:pt>
                <c:pt idx="656">
                  <c:v>44626.791666666664</c:v>
                </c:pt>
                <c:pt idx="657">
                  <c:v>44627.791666666664</c:v>
                </c:pt>
                <c:pt idx="658">
                  <c:v>44628.791666666664</c:v>
                </c:pt>
                <c:pt idx="659">
                  <c:v>44629.791666666664</c:v>
                </c:pt>
                <c:pt idx="660">
                  <c:v>44630.791666666664</c:v>
                </c:pt>
                <c:pt idx="661">
                  <c:v>44631.791666666664</c:v>
                </c:pt>
                <c:pt idx="662">
                  <c:v>44632.791666666664</c:v>
                </c:pt>
                <c:pt idx="663">
                  <c:v>44633.833333333336</c:v>
                </c:pt>
                <c:pt idx="664">
                  <c:v>44634.833333333336</c:v>
                </c:pt>
                <c:pt idx="665">
                  <c:v>44635.833333333336</c:v>
                </c:pt>
                <c:pt idx="666">
                  <c:v>44636.833333333336</c:v>
                </c:pt>
                <c:pt idx="667">
                  <c:v>44637.833333333336</c:v>
                </c:pt>
                <c:pt idx="668">
                  <c:v>44638.833333333336</c:v>
                </c:pt>
                <c:pt idx="669">
                  <c:v>44639.833333333336</c:v>
                </c:pt>
                <c:pt idx="670">
                  <c:v>44640.833333333336</c:v>
                </c:pt>
                <c:pt idx="671">
                  <c:v>44641.833333333336</c:v>
                </c:pt>
                <c:pt idx="672">
                  <c:v>44642.833333333336</c:v>
                </c:pt>
                <c:pt idx="673">
                  <c:v>44643.833333333336</c:v>
                </c:pt>
                <c:pt idx="674">
                  <c:v>44644.833333333336</c:v>
                </c:pt>
                <c:pt idx="675">
                  <c:v>44645.833333333336</c:v>
                </c:pt>
                <c:pt idx="676">
                  <c:v>44646.833333333336</c:v>
                </c:pt>
                <c:pt idx="677">
                  <c:v>44647.833333333336</c:v>
                </c:pt>
                <c:pt idx="678">
                  <c:v>44648.833333333336</c:v>
                </c:pt>
                <c:pt idx="679">
                  <c:v>44649.833333333336</c:v>
                </c:pt>
                <c:pt idx="680">
                  <c:v>44650.833333333336</c:v>
                </c:pt>
                <c:pt idx="681">
                  <c:v>44651.833333333336</c:v>
                </c:pt>
                <c:pt idx="682">
                  <c:v>44652.833333333336</c:v>
                </c:pt>
                <c:pt idx="683">
                  <c:v>44653.833333333336</c:v>
                </c:pt>
                <c:pt idx="684">
                  <c:v>44654.833333333336</c:v>
                </c:pt>
                <c:pt idx="685">
                  <c:v>44655.833333333336</c:v>
                </c:pt>
                <c:pt idx="686">
                  <c:v>44656.833333333336</c:v>
                </c:pt>
                <c:pt idx="687">
                  <c:v>44657.833333333336</c:v>
                </c:pt>
                <c:pt idx="688">
                  <c:v>44658.833333333336</c:v>
                </c:pt>
                <c:pt idx="689">
                  <c:v>44659.833333333336</c:v>
                </c:pt>
                <c:pt idx="690">
                  <c:v>44660.833333333336</c:v>
                </c:pt>
                <c:pt idx="691">
                  <c:v>44661.833333333336</c:v>
                </c:pt>
                <c:pt idx="692">
                  <c:v>44662.833333333336</c:v>
                </c:pt>
                <c:pt idx="693">
                  <c:v>44663.833333333336</c:v>
                </c:pt>
                <c:pt idx="694">
                  <c:v>44664.833333333336</c:v>
                </c:pt>
                <c:pt idx="695">
                  <c:v>44665.833333333336</c:v>
                </c:pt>
                <c:pt idx="696">
                  <c:v>44666.833333333336</c:v>
                </c:pt>
                <c:pt idx="697">
                  <c:v>44667.833333333336</c:v>
                </c:pt>
                <c:pt idx="698">
                  <c:v>44668.833333333336</c:v>
                </c:pt>
                <c:pt idx="699">
                  <c:v>44669.833333333336</c:v>
                </c:pt>
                <c:pt idx="700">
                  <c:v>44670.833333333336</c:v>
                </c:pt>
                <c:pt idx="701">
                  <c:v>44671.833333333336</c:v>
                </c:pt>
                <c:pt idx="702">
                  <c:v>44672.833333333336</c:v>
                </c:pt>
                <c:pt idx="703">
                  <c:v>44673.833333333336</c:v>
                </c:pt>
                <c:pt idx="704">
                  <c:v>44674.833333333336</c:v>
                </c:pt>
                <c:pt idx="705">
                  <c:v>44675.833333333336</c:v>
                </c:pt>
                <c:pt idx="706">
                  <c:v>44676.833333333336</c:v>
                </c:pt>
                <c:pt idx="707">
                  <c:v>44677.833333333336</c:v>
                </c:pt>
                <c:pt idx="708">
                  <c:v>44678.833333333336</c:v>
                </c:pt>
                <c:pt idx="709">
                  <c:v>44679.833333333336</c:v>
                </c:pt>
                <c:pt idx="710">
                  <c:v>44680.833333333336</c:v>
                </c:pt>
                <c:pt idx="711">
                  <c:v>44681.833333333336</c:v>
                </c:pt>
                <c:pt idx="712">
                  <c:v>44682.833333333336</c:v>
                </c:pt>
                <c:pt idx="713">
                  <c:v>44683.833333333336</c:v>
                </c:pt>
                <c:pt idx="714">
                  <c:v>44684.833333333336</c:v>
                </c:pt>
                <c:pt idx="715">
                  <c:v>44685.833333333336</c:v>
                </c:pt>
                <c:pt idx="716">
                  <c:v>44686.833333333336</c:v>
                </c:pt>
                <c:pt idx="717">
                  <c:v>44687.833333333336</c:v>
                </c:pt>
                <c:pt idx="718">
                  <c:v>44688.833333333336</c:v>
                </c:pt>
                <c:pt idx="719">
                  <c:v>44689.833333333336</c:v>
                </c:pt>
                <c:pt idx="720">
                  <c:v>44690.833333333336</c:v>
                </c:pt>
                <c:pt idx="721">
                  <c:v>44691.833333333336</c:v>
                </c:pt>
                <c:pt idx="722">
                  <c:v>44692.833333333336</c:v>
                </c:pt>
                <c:pt idx="723">
                  <c:v>44693.833333333336</c:v>
                </c:pt>
                <c:pt idx="724">
                  <c:v>44694.833333333336</c:v>
                </c:pt>
                <c:pt idx="725">
                  <c:v>44695.833333333336</c:v>
                </c:pt>
                <c:pt idx="726">
                  <c:v>44696.833333333336</c:v>
                </c:pt>
                <c:pt idx="727">
                  <c:v>44697.833333333336</c:v>
                </c:pt>
                <c:pt idx="728">
                  <c:v>44698.833333333336</c:v>
                </c:pt>
                <c:pt idx="729">
                  <c:v>44699.833333333336</c:v>
                </c:pt>
                <c:pt idx="730">
                  <c:v>44700.833333333336</c:v>
                </c:pt>
                <c:pt idx="731">
                  <c:v>44701.833333333336</c:v>
                </c:pt>
                <c:pt idx="732">
                  <c:v>44702.833333333336</c:v>
                </c:pt>
                <c:pt idx="733">
                  <c:v>44703.833333333336</c:v>
                </c:pt>
                <c:pt idx="734">
                  <c:v>44704.833333333336</c:v>
                </c:pt>
                <c:pt idx="735">
                  <c:v>44705.833333333336</c:v>
                </c:pt>
                <c:pt idx="736">
                  <c:v>44706.833333333336</c:v>
                </c:pt>
              </c:numCache>
            </c:numRef>
          </c:cat>
          <c:val>
            <c:numRef>
              <c:f>USDCETH_Charts!$BC$2:$BC$806</c:f>
              <c:numCache>
                <c:formatCode>General</c:formatCode>
                <c:ptCount val="805"/>
                <c:pt idx="0">
                  <c:v>4.1466497718478657E-4</c:v>
                </c:pt>
                <c:pt idx="1">
                  <c:v>-2.7004502792467022E-2</c:v>
                </c:pt>
                <c:pt idx="2">
                  <c:v>-7.4824017622541206E-3</c:v>
                </c:pt>
                <c:pt idx="3">
                  <c:v>-5.5573528111262371E-3</c:v>
                </c:pt>
                <c:pt idx="4">
                  <c:v>-2.1449112150901839E-2</c:v>
                </c:pt>
                <c:pt idx="5">
                  <c:v>-1.3618040734509007E-2</c:v>
                </c:pt>
                <c:pt idx="6">
                  <c:v>-2.1538655390674122E-2</c:v>
                </c:pt>
                <c:pt idx="7">
                  <c:v>-5.4962975139429826E-3</c:v>
                </c:pt>
                <c:pt idx="8">
                  <c:v>2.1585915635034203E-2</c:v>
                </c:pt>
                <c:pt idx="9">
                  <c:v>2.5451882264621917E-2</c:v>
                </c:pt>
                <c:pt idx="10">
                  <c:v>7.9327430180657466E-2</c:v>
                </c:pt>
                <c:pt idx="11">
                  <c:v>5.3109080404125653E-2</c:v>
                </c:pt>
                <c:pt idx="12">
                  <c:v>9.2358019019590731E-2</c:v>
                </c:pt>
                <c:pt idx="13">
                  <c:v>6.5768870713065031E-2</c:v>
                </c:pt>
                <c:pt idx="14">
                  <c:v>8.0579519668755317E-2</c:v>
                </c:pt>
                <c:pt idx="15">
                  <c:v>8.0201056779675373E-2</c:v>
                </c:pt>
                <c:pt idx="16">
                  <c:v>7.7155123853498209E-2</c:v>
                </c:pt>
                <c:pt idx="17">
                  <c:v>8.0626625189363033E-2</c:v>
                </c:pt>
                <c:pt idx="18">
                  <c:v>8.6578464448406001E-2</c:v>
                </c:pt>
                <c:pt idx="19">
                  <c:v>8.8217988338260778E-2</c:v>
                </c:pt>
                <c:pt idx="20">
                  <c:v>8.2234513380003316E-2</c:v>
                </c:pt>
                <c:pt idx="21">
                  <c:v>9.4069615779820204E-2</c:v>
                </c:pt>
                <c:pt idx="22">
                  <c:v>5.618839056008551E-2</c:v>
                </c:pt>
                <c:pt idx="23">
                  <c:v>7.2939555653083188E-2</c:v>
                </c:pt>
                <c:pt idx="24">
                  <c:v>7.4907316109323885E-2</c:v>
                </c:pt>
                <c:pt idx="25">
                  <c:v>5.981643900682676E-2</c:v>
                </c:pt>
                <c:pt idx="26">
                  <c:v>6.1155864132228732E-2</c:v>
                </c:pt>
                <c:pt idx="27">
                  <c:v>7.1310302020562322E-2</c:v>
                </c:pt>
                <c:pt idx="28">
                  <c:v>6.4746109514952632E-2</c:v>
                </c:pt>
                <c:pt idx="29">
                  <c:v>6.5265293451936879E-2</c:v>
                </c:pt>
                <c:pt idx="30">
                  <c:v>5.7045059297693879E-2</c:v>
                </c:pt>
                <c:pt idx="31">
                  <c:v>5.8825353144065673E-2</c:v>
                </c:pt>
                <c:pt idx="32">
                  <c:v>6.1208886003437213E-2</c:v>
                </c:pt>
                <c:pt idx="33">
                  <c:v>9.5022257154350198E-2</c:v>
                </c:pt>
                <c:pt idx="34">
                  <c:v>9.9600913731534568E-2</c:v>
                </c:pt>
                <c:pt idx="35">
                  <c:v>7.7339929848413425E-2</c:v>
                </c:pt>
                <c:pt idx="36">
                  <c:v>8.0821259543042423E-2</c:v>
                </c:pt>
                <c:pt idx="37">
                  <c:v>7.5442029734184013E-2</c:v>
                </c:pt>
                <c:pt idx="38">
                  <c:v>5.5079825892773382E-2</c:v>
                </c:pt>
                <c:pt idx="39">
                  <c:v>6.7265908166369792E-2</c:v>
                </c:pt>
                <c:pt idx="40">
                  <c:v>7.2732111408209787E-2</c:v>
                </c:pt>
                <c:pt idx="41">
                  <c:v>7.0787234431006985E-2</c:v>
                </c:pt>
                <c:pt idx="42">
                  <c:v>8.432081833229077E-2</c:v>
                </c:pt>
                <c:pt idx="43">
                  <c:v>7.6713285600070291E-2</c:v>
                </c:pt>
                <c:pt idx="44">
                  <c:v>7.6588598789301132E-2</c:v>
                </c:pt>
                <c:pt idx="45">
                  <c:v>8.3918474198345638E-2</c:v>
                </c:pt>
                <c:pt idx="46">
                  <c:v>8.0348023415277137E-2</c:v>
                </c:pt>
                <c:pt idx="47">
                  <c:v>0.11549602039569651</c:v>
                </c:pt>
                <c:pt idx="48">
                  <c:v>0.10919935908484368</c:v>
                </c:pt>
                <c:pt idx="49">
                  <c:v>0.13220745188909078</c:v>
                </c:pt>
                <c:pt idx="50">
                  <c:v>0.12025654919441342</c:v>
                </c:pt>
                <c:pt idx="51">
                  <c:v>0.12039999212501074</c:v>
                </c:pt>
                <c:pt idx="52">
                  <c:v>0.11542302367454726</c:v>
                </c:pt>
                <c:pt idx="53">
                  <c:v>0.12103309485169622</c:v>
                </c:pt>
                <c:pt idx="54">
                  <c:v>0.11692496858336132</c:v>
                </c:pt>
                <c:pt idx="55">
                  <c:v>0.12160449045035349</c:v>
                </c:pt>
                <c:pt idx="56">
                  <c:v>0.11621476913260098</c:v>
                </c:pt>
                <c:pt idx="57">
                  <c:v>0.10861229780835546</c:v>
                </c:pt>
                <c:pt idx="58">
                  <c:v>0.10601011178222342</c:v>
                </c:pt>
                <c:pt idx="59">
                  <c:v>0.11333762497316013</c:v>
                </c:pt>
                <c:pt idx="60">
                  <c:v>0.12593747790732057</c:v>
                </c:pt>
                <c:pt idx="61">
                  <c:v>0.11669624359306208</c:v>
                </c:pt>
                <c:pt idx="62">
                  <c:v>0.13990826992631011</c:v>
                </c:pt>
                <c:pt idx="63">
                  <c:v>0.18549365440145937</c:v>
                </c:pt>
                <c:pt idx="64">
                  <c:v>0.21642024130357362</c:v>
                </c:pt>
                <c:pt idx="65">
                  <c:v>0.22716609657071185</c:v>
                </c:pt>
                <c:pt idx="66">
                  <c:v>0.28534813952414084</c:v>
                </c:pt>
                <c:pt idx="67">
                  <c:v>0.302347656256446</c:v>
                </c:pt>
                <c:pt idx="68">
                  <c:v>0.32668137223925231</c:v>
                </c:pt>
                <c:pt idx="69">
                  <c:v>0.32513405907317749</c:v>
                </c:pt>
                <c:pt idx="70">
                  <c:v>0.32539025385018738</c:v>
                </c:pt>
                <c:pt idx="71">
                  <c:v>0.36975742835379699</c:v>
                </c:pt>
                <c:pt idx="72">
                  <c:v>0.39253192811380022</c:v>
                </c:pt>
                <c:pt idx="73">
                  <c:v>0.47238588776877233</c:v>
                </c:pt>
                <c:pt idx="74">
                  <c:v>0.44599830608826618</c:v>
                </c:pt>
                <c:pt idx="75">
                  <c:v>0.47893330703379022</c:v>
                </c:pt>
                <c:pt idx="76">
                  <c:v>0.48821624697760946</c:v>
                </c:pt>
                <c:pt idx="77">
                  <c:v>0.51129863799293473</c:v>
                </c:pt>
                <c:pt idx="78">
                  <c:v>0.49942347394196585</c:v>
                </c:pt>
                <c:pt idx="79">
                  <c:v>0.47364149419555313</c:v>
                </c:pt>
                <c:pt idx="80">
                  <c:v>0.50440761758475339</c:v>
                </c:pt>
                <c:pt idx="81">
                  <c:v>0.49929548785150124</c:v>
                </c:pt>
                <c:pt idx="82">
                  <c:v>0.51559696373538233</c:v>
                </c:pt>
                <c:pt idx="83">
                  <c:v>0.48840037030148697</c:v>
                </c:pt>
                <c:pt idx="84">
                  <c:v>0.50951797750258554</c:v>
                </c:pt>
                <c:pt idx="85">
                  <c:v>0.58489739170815236</c:v>
                </c:pt>
                <c:pt idx="86">
                  <c:v>0.6115613169054479</c:v>
                </c:pt>
                <c:pt idx="87">
                  <c:v>0.60632946500908358</c:v>
                </c:pt>
                <c:pt idx="88">
                  <c:v>0.61195232753531092</c:v>
                </c:pt>
                <c:pt idx="89">
                  <c:v>0.60955148681749716</c:v>
                </c:pt>
                <c:pt idx="90">
                  <c:v>0.60109726500427452</c:v>
                </c:pt>
                <c:pt idx="91">
                  <c:v>0.57347635391126639</c:v>
                </c:pt>
                <c:pt idx="92">
                  <c:v>0.59765536302634348</c:v>
                </c:pt>
                <c:pt idx="93">
                  <c:v>0.5408248793031678</c:v>
                </c:pt>
                <c:pt idx="94">
                  <c:v>0.55959901039023796</c:v>
                </c:pt>
                <c:pt idx="95">
                  <c:v>0.55903230461150044</c:v>
                </c:pt>
                <c:pt idx="96">
                  <c:v>0.59579991984422453</c:v>
                </c:pt>
                <c:pt idx="97">
                  <c:v>0.54864713380360919</c:v>
                </c:pt>
                <c:pt idx="98">
                  <c:v>0.55430799374979434</c:v>
                </c:pt>
                <c:pt idx="99">
                  <c:v>0.54851618947839298</c:v>
                </c:pt>
                <c:pt idx="100">
                  <c:v>0.57834676303311428</c:v>
                </c:pt>
                <c:pt idx="101">
                  <c:v>0.58971847098670227</c:v>
                </c:pt>
                <c:pt idx="102">
                  <c:v>0.64467017005763561</c:v>
                </c:pt>
                <c:pt idx="103">
                  <c:v>0.66559615229674707</c:v>
                </c:pt>
                <c:pt idx="104">
                  <c:v>0.74324008108046424</c:v>
                </c:pt>
                <c:pt idx="105">
                  <c:v>0.68021711280961128</c:v>
                </c:pt>
                <c:pt idx="106">
                  <c:v>0.56082535885034535</c:v>
                </c:pt>
                <c:pt idx="107">
                  <c:v>0.57325312191005606</c:v>
                </c:pt>
                <c:pt idx="108">
                  <c:v>0.46381377800956525</c:v>
                </c:pt>
                <c:pt idx="109">
                  <c:v>0.50965864352496504</c:v>
                </c:pt>
                <c:pt idx="110">
                  <c:v>0.5082028314007534</c:v>
                </c:pt>
                <c:pt idx="111">
                  <c:v>0.4704634156132077</c:v>
                </c:pt>
                <c:pt idx="112">
                  <c:v>0.50991720490301029</c:v>
                </c:pt>
                <c:pt idx="113">
                  <c:v>0.54161297801781938</c:v>
                </c:pt>
                <c:pt idx="114">
                  <c:v>0.56062154297180533</c:v>
                </c:pt>
                <c:pt idx="115">
                  <c:v>0.59137279649449792</c:v>
                </c:pt>
                <c:pt idx="116">
                  <c:v>0.54851988529526463</c:v>
                </c:pt>
                <c:pt idx="117">
                  <c:v>0.57048005853336203</c:v>
                </c:pt>
                <c:pt idx="118">
                  <c:v>0.544571268628532</c:v>
                </c:pt>
                <c:pt idx="119">
                  <c:v>0.55376548891661748</c:v>
                </c:pt>
                <c:pt idx="120">
                  <c:v>0.60583608134365474</c:v>
                </c:pt>
                <c:pt idx="121">
                  <c:v>0.59088165859177066</c:v>
                </c:pt>
                <c:pt idx="122">
                  <c:v>0.59449352916070075</c:v>
                </c:pt>
                <c:pt idx="123">
                  <c:v>0.56941096134944713</c:v>
                </c:pt>
                <c:pt idx="124">
                  <c:v>0.51118908495292614</c:v>
                </c:pt>
                <c:pt idx="125">
                  <c:v>0.51597404282713111</c:v>
                </c:pt>
                <c:pt idx="126">
                  <c:v>0.46568991582561248</c:v>
                </c:pt>
                <c:pt idx="127">
                  <c:v>0.53614498664740329</c:v>
                </c:pt>
                <c:pt idx="128">
                  <c:v>0.54269320199870719</c:v>
                </c:pt>
                <c:pt idx="129">
                  <c:v>0.54659842713615392</c:v>
                </c:pt>
                <c:pt idx="130">
                  <c:v>0.55532813959716343</c:v>
                </c:pt>
                <c:pt idx="131">
                  <c:v>0.55357125591511025</c:v>
                </c:pt>
                <c:pt idx="132">
                  <c:v>0.56462749425059311</c:v>
                </c:pt>
                <c:pt idx="133">
                  <c:v>0.568099572883495</c:v>
                </c:pt>
                <c:pt idx="134">
                  <c:v>0.55229753764952316</c:v>
                </c:pt>
                <c:pt idx="135">
                  <c:v>0.5386806205046355</c:v>
                </c:pt>
                <c:pt idx="136">
                  <c:v>0.546058832665413</c:v>
                </c:pt>
                <c:pt idx="137">
                  <c:v>0.55714953493694575</c:v>
                </c:pt>
                <c:pt idx="138">
                  <c:v>0.55973098534790711</c:v>
                </c:pt>
                <c:pt idx="139">
                  <c:v>0.53111193473399165</c:v>
                </c:pt>
                <c:pt idx="140">
                  <c:v>0.53634738590874953</c:v>
                </c:pt>
                <c:pt idx="141">
                  <c:v>0.56019295706844474</c:v>
                </c:pt>
                <c:pt idx="142">
                  <c:v>0.59426006345195836</c:v>
                </c:pt>
                <c:pt idx="143">
                  <c:v>0.60705955771691045</c:v>
                </c:pt>
                <c:pt idx="144">
                  <c:v>0.61271949550257854</c:v>
                </c:pt>
                <c:pt idx="145">
                  <c:v>0.64465318279052441</c:v>
                </c:pt>
                <c:pt idx="146">
                  <c:v>0.63318282762405831</c:v>
                </c:pt>
                <c:pt idx="147">
                  <c:v>0.62638635117879149</c:v>
                </c:pt>
                <c:pt idx="148">
                  <c:v>0.62734997675944792</c:v>
                </c:pt>
                <c:pt idx="149">
                  <c:v>0.60317982627725786</c:v>
                </c:pt>
                <c:pt idx="150">
                  <c:v>0.6052875495950889</c:v>
                </c:pt>
                <c:pt idx="151">
                  <c:v>0.62737171197894437</c:v>
                </c:pt>
                <c:pt idx="152">
                  <c:v>0.63349661380938516</c:v>
                </c:pt>
                <c:pt idx="153">
                  <c:v>0.61136791359016707</c:v>
                </c:pt>
                <c:pt idx="154">
                  <c:v>0.66314432670970325</c:v>
                </c:pt>
                <c:pt idx="155">
                  <c:v>0.71077429353004407</c:v>
                </c:pt>
                <c:pt idx="156">
                  <c:v>0.70090852175978657</c:v>
                </c:pt>
                <c:pt idx="157">
                  <c:v>0.70609938153879126</c:v>
                </c:pt>
                <c:pt idx="158">
                  <c:v>0.69593283173805887</c:v>
                </c:pt>
                <c:pt idx="159">
                  <c:v>0.67927475090794887</c:v>
                </c:pt>
                <c:pt idx="160">
                  <c:v>0.70155402486532559</c:v>
                </c:pt>
                <c:pt idx="161">
                  <c:v>0.66859745526852477</c:v>
                </c:pt>
                <c:pt idx="162">
                  <c:v>0.66474612219492668</c:v>
                </c:pt>
                <c:pt idx="163">
                  <c:v>0.66157693747578761</c:v>
                </c:pt>
                <c:pt idx="164">
                  <c:v>0.66829393422219607</c:v>
                </c:pt>
                <c:pt idx="165">
                  <c:v>0.68731461511041436</c:v>
                </c:pt>
                <c:pt idx="166">
                  <c:v>0.66249504522373059</c:v>
                </c:pt>
                <c:pt idx="167">
                  <c:v>0.67282829169052616</c:v>
                </c:pt>
                <c:pt idx="168">
                  <c:v>0.70426648425861882</c:v>
                </c:pt>
                <c:pt idx="169">
                  <c:v>0.73477961817116166</c:v>
                </c:pt>
                <c:pt idx="170">
                  <c:v>0.81887911276313519</c:v>
                </c:pt>
                <c:pt idx="171">
                  <c:v>0.78031613621100782</c:v>
                </c:pt>
                <c:pt idx="172">
                  <c:v>0.82000807315779434</c:v>
                </c:pt>
                <c:pt idx="173">
                  <c:v>0.79758200813429903</c:v>
                </c:pt>
                <c:pt idx="174">
                  <c:v>0.81235974650777854</c:v>
                </c:pt>
                <c:pt idx="175">
                  <c:v>0.84031361481950162</c:v>
                </c:pt>
                <c:pt idx="176">
                  <c:v>0.83818855381331714</c:v>
                </c:pt>
                <c:pt idx="177">
                  <c:v>0.86500559071438743</c:v>
                </c:pt>
                <c:pt idx="178">
                  <c:v>0.83749693238381306</c:v>
                </c:pt>
                <c:pt idx="179">
                  <c:v>0.81291424261367506</c:v>
                </c:pt>
                <c:pt idx="180">
                  <c:v>0.84013705036484776</c:v>
                </c:pt>
                <c:pt idx="181">
                  <c:v>0.88772095649454075</c:v>
                </c:pt>
                <c:pt idx="182">
                  <c:v>0.88912124003901649</c:v>
                </c:pt>
                <c:pt idx="183">
                  <c:v>0.86983650633053022</c:v>
                </c:pt>
                <c:pt idx="184">
                  <c:v>0.94581582893757155</c:v>
                </c:pt>
                <c:pt idx="185">
                  <c:v>1.0296243022067748</c:v>
                </c:pt>
                <c:pt idx="186">
                  <c:v>1.0451125572671462</c:v>
                </c:pt>
                <c:pt idx="187">
                  <c:v>1.1317823428270515</c:v>
                </c:pt>
                <c:pt idx="188">
                  <c:v>1.1278115296527895</c:v>
                </c:pt>
                <c:pt idx="189">
                  <c:v>1.0672941363098474</c:v>
                </c:pt>
                <c:pt idx="190">
                  <c:v>0.98057062132410988</c:v>
                </c:pt>
                <c:pt idx="191">
                  <c:v>0.97866095852505541</c:v>
                </c:pt>
                <c:pt idx="192">
                  <c:v>1.0190136785784545</c:v>
                </c:pt>
                <c:pt idx="193">
                  <c:v>1.0875436836787213</c:v>
                </c:pt>
                <c:pt idx="194">
                  <c:v>1.1670673777574487</c:v>
                </c:pt>
                <c:pt idx="195">
                  <c:v>1.1154004977534928</c:v>
                </c:pt>
                <c:pt idx="196">
                  <c:v>1.1372142589628536</c:v>
                </c:pt>
                <c:pt idx="197">
                  <c:v>1.1740570802111314</c:v>
                </c:pt>
                <c:pt idx="198">
                  <c:v>1.088044728141162</c:v>
                </c:pt>
                <c:pt idx="199">
                  <c:v>1.1383087401728313</c:v>
                </c:pt>
                <c:pt idx="200">
                  <c:v>1.1502965412431569</c:v>
                </c:pt>
                <c:pt idx="201">
                  <c:v>1.1282388567754662</c:v>
                </c:pt>
                <c:pt idx="202">
                  <c:v>1.0634907308316288</c:v>
                </c:pt>
                <c:pt idx="203">
                  <c:v>1.1053498679096228</c:v>
                </c:pt>
                <c:pt idx="204">
                  <c:v>1.0775885600347936</c:v>
                </c:pt>
                <c:pt idx="205">
                  <c:v>1.0542030064763992</c:v>
                </c:pt>
                <c:pt idx="206">
                  <c:v>1.097217311991606</c:v>
                </c:pt>
                <c:pt idx="207">
                  <c:v>1.1354746566518661</c:v>
                </c:pt>
                <c:pt idx="208">
                  <c:v>1.1311121140750027</c:v>
                </c:pt>
                <c:pt idx="209">
                  <c:v>1.1392650459706926</c:v>
                </c:pt>
                <c:pt idx="210">
                  <c:v>1.2263312466394853</c:v>
                </c:pt>
                <c:pt idx="211">
                  <c:v>1.2442186478431632</c:v>
                </c:pt>
                <c:pt idx="212">
                  <c:v>1.2642517052493378</c:v>
                </c:pt>
                <c:pt idx="213">
                  <c:v>1.2758840528789048</c:v>
                </c:pt>
                <c:pt idx="214">
                  <c:v>1.2392205504011593</c:v>
                </c:pt>
                <c:pt idx="215">
                  <c:v>1.1943853712753723</c:v>
                </c:pt>
                <c:pt idx="216">
                  <c:v>1.2445263996472669</c:v>
                </c:pt>
                <c:pt idx="217">
                  <c:v>1.1533223481288357</c:v>
                </c:pt>
                <c:pt idx="218">
                  <c:v>1.2079070379858114</c:v>
                </c:pt>
                <c:pt idx="219">
                  <c:v>1.2333814493683795</c:v>
                </c:pt>
                <c:pt idx="220">
                  <c:v>1.2536622567583846</c:v>
                </c:pt>
                <c:pt idx="221">
                  <c:v>1.3392933491843304</c:v>
                </c:pt>
                <c:pt idx="222">
                  <c:v>1.4196982777042493</c:v>
                </c:pt>
                <c:pt idx="223">
                  <c:v>1.4256284546211866</c:v>
                </c:pt>
                <c:pt idx="224">
                  <c:v>1.460609182651885</c:v>
                </c:pt>
                <c:pt idx="225">
                  <c:v>1.4373633953195162</c:v>
                </c:pt>
                <c:pt idx="226">
                  <c:v>1.4288530625429856</c:v>
                </c:pt>
                <c:pt idx="227">
                  <c:v>1.5068783343094752</c:v>
                </c:pt>
                <c:pt idx="228">
                  <c:v>1.8200835917465863</c:v>
                </c:pt>
                <c:pt idx="229">
                  <c:v>1.9179844405604665</c:v>
                </c:pt>
                <c:pt idx="230">
                  <c:v>2.0111430369768977</c:v>
                </c:pt>
                <c:pt idx="231">
                  <c:v>2.1568664733677143</c:v>
                </c:pt>
                <c:pt idx="232">
                  <c:v>2.1758587031782586</c:v>
                </c:pt>
                <c:pt idx="233">
                  <c:v>2.1787124277190659</c:v>
                </c:pt>
                <c:pt idx="234">
                  <c:v>2.2670943662557064</c:v>
                </c:pt>
                <c:pt idx="235">
                  <c:v>2.2387663807549312</c:v>
                </c:pt>
                <c:pt idx="236">
                  <c:v>2.0260749249308385</c:v>
                </c:pt>
                <c:pt idx="237">
                  <c:v>1.9694806812615462</c:v>
                </c:pt>
                <c:pt idx="238">
                  <c:v>2.0898231526901365</c:v>
                </c:pt>
                <c:pt idx="239">
                  <c:v>2.2237610294387822</c:v>
                </c:pt>
                <c:pt idx="240">
                  <c:v>2.1545338503967959</c:v>
                </c:pt>
                <c:pt idx="241">
                  <c:v>2.2418979610444238</c:v>
                </c:pt>
                <c:pt idx="242">
                  <c:v>2.242094798225915</c:v>
                </c:pt>
                <c:pt idx="243">
                  <c:v>2.2784061388668233</c:v>
                </c:pt>
                <c:pt idx="244">
                  <c:v>2.4365941401180455</c:v>
                </c:pt>
                <c:pt idx="245">
                  <c:v>2.4490065141311059</c:v>
                </c:pt>
                <c:pt idx="246">
                  <c:v>2.1109969700504201</c:v>
                </c:pt>
                <c:pt idx="247">
                  <c:v>2.2799065863170354</c:v>
                </c:pt>
                <c:pt idx="248">
                  <c:v>2.2756612272785692</c:v>
                </c:pt>
                <c:pt idx="249">
                  <c:v>2.4914223050733662</c:v>
                </c:pt>
                <c:pt idx="250">
                  <c:v>2.4008237536998522</c:v>
                </c:pt>
                <c:pt idx="251">
                  <c:v>2.4599615665492203</c:v>
                </c:pt>
                <c:pt idx="252">
                  <c:v>2.3124257326194573</c:v>
                </c:pt>
                <c:pt idx="253">
                  <c:v>2.4318684820606746</c:v>
                </c:pt>
                <c:pt idx="254">
                  <c:v>2.5032070138590927</c:v>
                </c:pt>
                <c:pt idx="255">
                  <c:v>2.4950822986757037</c:v>
                </c:pt>
                <c:pt idx="256">
                  <c:v>2.4127425039686501</c:v>
                </c:pt>
                <c:pt idx="257">
                  <c:v>2.4916827525625802</c:v>
                </c:pt>
                <c:pt idx="258">
                  <c:v>2.6773385870952104</c:v>
                </c:pt>
                <c:pt idx="259">
                  <c:v>2.8596074051113907</c:v>
                </c:pt>
                <c:pt idx="260">
                  <c:v>2.7806786538738066</c:v>
                </c:pt>
                <c:pt idx="261">
                  <c:v>2.9282860635213646</c:v>
                </c:pt>
                <c:pt idx="262">
                  <c:v>2.8913821055244844</c:v>
                </c:pt>
                <c:pt idx="263">
                  <c:v>2.8237615867960524</c:v>
                </c:pt>
                <c:pt idx="264">
                  <c:v>2.9744362134412325</c:v>
                </c:pt>
                <c:pt idx="265">
                  <c:v>3.0058505728741176</c:v>
                </c:pt>
                <c:pt idx="266">
                  <c:v>2.9836790508978268</c:v>
                </c:pt>
                <c:pt idx="267">
                  <c:v>3.0281251863509722</c:v>
                </c:pt>
                <c:pt idx="268">
                  <c:v>3.0945007610363238</c:v>
                </c:pt>
                <c:pt idx="269">
                  <c:v>3.0681640458948669</c:v>
                </c:pt>
                <c:pt idx="270">
                  <c:v>3.066778536498175</c:v>
                </c:pt>
                <c:pt idx="271">
                  <c:v>3.0330287477788076</c:v>
                </c:pt>
                <c:pt idx="272">
                  <c:v>3.0395764559402991</c:v>
                </c:pt>
                <c:pt idx="273">
                  <c:v>3.118155856423388</c:v>
                </c:pt>
                <c:pt idx="274">
                  <c:v>3.2189078658974575</c:v>
                </c:pt>
                <c:pt idx="275">
                  <c:v>3.2463889711473684</c:v>
                </c:pt>
                <c:pt idx="276">
                  <c:v>3.2092985751703189</c:v>
                </c:pt>
                <c:pt idx="277">
                  <c:v>3.2260170948417297</c:v>
                </c:pt>
                <c:pt idx="278">
                  <c:v>3.0731356792375255</c:v>
                </c:pt>
                <c:pt idx="279">
                  <c:v>2.8493842173014765</c:v>
                </c:pt>
                <c:pt idx="280">
                  <c:v>2.9166105697985723</c:v>
                </c:pt>
                <c:pt idx="281">
                  <c:v>2.7485830623245016</c:v>
                </c:pt>
                <c:pt idx="282">
                  <c:v>2.7106089540019962</c:v>
                </c:pt>
                <c:pt idx="283">
                  <c:v>2.7465695295865991</c:v>
                </c:pt>
                <c:pt idx="284">
                  <c:v>2.6980278980187919</c:v>
                </c:pt>
                <c:pt idx="285">
                  <c:v>2.8894298055200442</c:v>
                </c:pt>
                <c:pt idx="286">
                  <c:v>2.7996162235121158</c:v>
                </c:pt>
                <c:pt idx="287">
                  <c:v>2.9069853876763245</c:v>
                </c:pt>
                <c:pt idx="288">
                  <c:v>2.8592705495944504</c:v>
                </c:pt>
                <c:pt idx="289">
                  <c:v>2.8648889545786633</c:v>
                </c:pt>
                <c:pt idx="290">
                  <c:v>3.0184995082059247</c:v>
                </c:pt>
                <c:pt idx="291">
                  <c:v>3.1123350624095849</c:v>
                </c:pt>
                <c:pt idx="292">
                  <c:v>3.2402191774131097</c:v>
                </c:pt>
                <c:pt idx="293">
                  <c:v>3.2869647202927146</c:v>
                </c:pt>
                <c:pt idx="294">
                  <c:v>3.2126148298613435</c:v>
                </c:pt>
                <c:pt idx="295">
                  <c:v>3.2402312667121889</c:v>
                </c:pt>
                <c:pt idx="296">
                  <c:v>3.1820415515238434</c:v>
                </c:pt>
                <c:pt idx="297">
                  <c:v>3.369273783317535</c:v>
                </c:pt>
                <c:pt idx="298">
                  <c:v>3.2866587893709145</c:v>
                </c:pt>
                <c:pt idx="299">
                  <c:v>3.2187843564939653</c:v>
                </c:pt>
                <c:pt idx="300">
                  <c:v>3.2370792668729571</c:v>
                </c:pt>
                <c:pt idx="301">
                  <c:v>3.2637802335187738</c:v>
                </c:pt>
                <c:pt idx="302">
                  <c:v>3.2194591011701315</c:v>
                </c:pt>
                <c:pt idx="303">
                  <c:v>3.2566357654675278</c:v>
                </c:pt>
                <c:pt idx="304">
                  <c:v>3.2619302702583166</c:v>
                </c:pt>
                <c:pt idx="305">
                  <c:v>3.2324562025850954</c:v>
                </c:pt>
                <c:pt idx="306">
                  <c:v>3.1137563781714848</c:v>
                </c:pt>
                <c:pt idx="307">
                  <c:v>3.1028471093846139</c:v>
                </c:pt>
                <c:pt idx="308">
                  <c:v>3.0047793860803642</c:v>
                </c:pt>
                <c:pt idx="309">
                  <c:v>3.020589496579265</c:v>
                </c:pt>
                <c:pt idx="310">
                  <c:v>3.1605144255150854</c:v>
                </c:pt>
                <c:pt idx="311">
                  <c:v>3.1840795169804696</c:v>
                </c:pt>
                <c:pt idx="312">
                  <c:v>3.1498847270728554</c:v>
                </c:pt>
                <c:pt idx="313">
                  <c:v>3.308492159511804</c:v>
                </c:pt>
                <c:pt idx="314">
                  <c:v>3.3390089952108228</c:v>
                </c:pt>
                <c:pt idx="315">
                  <c:v>3.4438057986845756</c:v>
                </c:pt>
                <c:pt idx="316">
                  <c:v>3.5044704100923001</c:v>
                </c:pt>
                <c:pt idx="317">
                  <c:v>3.6882172476864392</c:v>
                </c:pt>
                <c:pt idx="318">
                  <c:v>3.5601924161187428</c:v>
                </c:pt>
                <c:pt idx="319">
                  <c:v>3.6235196156048426</c:v>
                </c:pt>
                <c:pt idx="320">
                  <c:v>3.6682283725810088</c:v>
                </c:pt>
                <c:pt idx="321">
                  <c:v>3.6869042730084667</c:v>
                </c:pt>
                <c:pt idx="322">
                  <c:v>3.5261283445242633</c:v>
                </c:pt>
                <c:pt idx="323">
                  <c:v>3.6551784849301612</c:v>
                </c:pt>
                <c:pt idx="324">
                  <c:v>3.6390518916088714</c:v>
                </c:pt>
                <c:pt idx="325">
                  <c:v>3.7269002331360781</c:v>
                </c:pt>
                <c:pt idx="326">
                  <c:v>3.7430370635170611</c:v>
                </c:pt>
                <c:pt idx="327">
                  <c:v>3.7435862677507359</c:v>
                </c:pt>
                <c:pt idx="328">
                  <c:v>3.9175277897538496</c:v>
                </c:pt>
                <c:pt idx="329">
                  <c:v>4.0605780809937553</c:v>
                </c:pt>
                <c:pt idx="330">
                  <c:v>4.1597229363485644</c:v>
                </c:pt>
                <c:pt idx="331">
                  <c:v>4.0748046518420242</c:v>
                </c:pt>
                <c:pt idx="332">
                  <c:v>3.9691105123597898</c:v>
                </c:pt>
                <c:pt idx="333">
                  <c:v>3.8874695045879504</c:v>
                </c:pt>
                <c:pt idx="334">
                  <c:v>3.8165223649573852</c:v>
                </c:pt>
                <c:pt idx="335">
                  <c:v>3.99960951314673</c:v>
                </c:pt>
                <c:pt idx="336">
                  <c:v>4.0454648171826264</c:v>
                </c:pt>
                <c:pt idx="337">
                  <c:v>4.09553289673162</c:v>
                </c:pt>
                <c:pt idx="338">
                  <c:v>4.0757796341830383</c:v>
                </c:pt>
                <c:pt idx="339">
                  <c:v>3.908925354314567</c:v>
                </c:pt>
                <c:pt idx="340">
                  <c:v>4.0243024678992771</c:v>
                </c:pt>
                <c:pt idx="341">
                  <c:v>4.2642250089954956</c:v>
                </c:pt>
                <c:pt idx="342">
                  <c:v>4.3958073429969344</c:v>
                </c:pt>
                <c:pt idx="343">
                  <c:v>4.488190978253491</c:v>
                </c:pt>
                <c:pt idx="344">
                  <c:v>4.5079292562427451</c:v>
                </c:pt>
                <c:pt idx="345">
                  <c:v>4.5202120403060668</c:v>
                </c:pt>
                <c:pt idx="346">
                  <c:v>4.6956511973049029</c:v>
                </c:pt>
                <c:pt idx="347">
                  <c:v>4.7052656780494981</c:v>
                </c:pt>
                <c:pt idx="348">
                  <c:v>5.156277769284948</c:v>
                </c:pt>
                <c:pt idx="349">
                  <c:v>5.0075019305521193</c:v>
                </c:pt>
                <c:pt idx="350">
                  <c:v>5.2633210777723045</c:v>
                </c:pt>
                <c:pt idx="351">
                  <c:v>5.2503495602160619</c:v>
                </c:pt>
                <c:pt idx="352">
                  <c:v>5.2382502473480397</c:v>
                </c:pt>
                <c:pt idx="353">
                  <c:v>5.6161777962224608</c:v>
                </c:pt>
                <c:pt idx="354">
                  <c:v>5.6348486478763276</c:v>
                </c:pt>
                <c:pt idx="355">
                  <c:v>5.6675051176576181</c:v>
                </c:pt>
                <c:pt idx="356">
                  <c:v>5.8609027318964326</c:v>
                </c:pt>
                <c:pt idx="357">
                  <c:v>5.5810800852252997</c:v>
                </c:pt>
                <c:pt idx="358">
                  <c:v>5.5169374962955704</c:v>
                </c:pt>
                <c:pt idx="359">
                  <c:v>5.8387923382192035</c:v>
                </c:pt>
                <c:pt idx="360">
                  <c:v>5.4654378703793567</c:v>
                </c:pt>
                <c:pt idx="361">
                  <c:v>5.4238776126368746</c:v>
                </c:pt>
                <c:pt idx="362">
                  <c:v>5.1696280227480873</c:v>
                </c:pt>
                <c:pt idx="363">
                  <c:v>5.2697281893898129</c:v>
                </c:pt>
                <c:pt idx="364">
                  <c:v>4.3943386505199973</c:v>
                </c:pt>
                <c:pt idx="365">
                  <c:v>4.7647343345041087</c:v>
                </c:pt>
                <c:pt idx="366">
                  <c:v>4.4149952205824299</c:v>
                </c:pt>
                <c:pt idx="367">
                  <c:v>4.2741091657771397</c:v>
                </c:pt>
                <c:pt idx="368">
                  <c:v>4.0803111518042714</c:v>
                </c:pt>
                <c:pt idx="369">
                  <c:v>4.7058615925388345</c:v>
                </c:pt>
                <c:pt idx="370">
                  <c:v>4.7821201259137807</c:v>
                </c:pt>
                <c:pt idx="371">
                  <c:v>4.9826539417848741</c:v>
                </c:pt>
                <c:pt idx="372">
                  <c:v>4.8394414329185738</c:v>
                </c:pt>
                <c:pt idx="373">
                  <c:v>4.4964784516471363</c:v>
                </c:pt>
                <c:pt idx="374">
                  <c:v>4.3443995465143566</c:v>
                </c:pt>
                <c:pt idx="375">
                  <c:v>4.4761542311405078</c:v>
                </c:pt>
                <c:pt idx="376">
                  <c:v>4.8300241803175936</c:v>
                </c:pt>
                <c:pt idx="377">
                  <c:v>4.7590634696311822</c:v>
                </c:pt>
                <c:pt idx="378">
                  <c:v>4.844510614337846</c:v>
                </c:pt>
                <c:pt idx="379">
                  <c:v>5.0033830417107508</c:v>
                </c:pt>
                <c:pt idx="380">
                  <c:v>4.8274532076558447</c:v>
                </c:pt>
                <c:pt idx="381">
                  <c:v>4.7668853347164806</c:v>
                </c:pt>
                <c:pt idx="382">
                  <c:v>4.8595151196118787</c:v>
                </c:pt>
                <c:pt idx="383">
                  <c:v>4.7322777104736717</c:v>
                </c:pt>
                <c:pt idx="384">
                  <c:v>4.6541742690191308</c:v>
                </c:pt>
                <c:pt idx="385">
                  <c:v>4.7663876164138141</c:v>
                </c:pt>
                <c:pt idx="386">
                  <c:v>4.6177114766804381</c:v>
                </c:pt>
                <c:pt idx="387">
                  <c:v>4.4807162055203591</c:v>
                </c:pt>
                <c:pt idx="388">
                  <c:v>4.5113256052416491</c:v>
                </c:pt>
                <c:pt idx="389">
                  <c:v>4.6665131806202895</c:v>
                </c:pt>
                <c:pt idx="390">
                  <c:v>4.7461141680269163</c:v>
                </c:pt>
                <c:pt idx="391">
                  <c:v>4.7209219422837441</c:v>
                </c:pt>
                <c:pt idx="392">
                  <c:v>4.5081670072160032</c:v>
                </c:pt>
                <c:pt idx="393">
                  <c:v>4.5176936567819421</c:v>
                </c:pt>
                <c:pt idx="394">
                  <c:v>4.3656862329541433</c:v>
                </c:pt>
                <c:pt idx="395">
                  <c:v>4.2904935906073804</c:v>
                </c:pt>
                <c:pt idx="396">
                  <c:v>4.3750468651562633</c:v>
                </c:pt>
                <c:pt idx="397">
                  <c:v>3.9406739861306388</c:v>
                </c:pt>
                <c:pt idx="398">
                  <c:v>3.9317458246092443</c:v>
                </c:pt>
                <c:pt idx="399">
                  <c:v>4.0630157895298815</c:v>
                </c:pt>
                <c:pt idx="400">
                  <c:v>4.0878388617809875</c:v>
                </c:pt>
                <c:pt idx="401">
                  <c:v>3.8664887649555952</c:v>
                </c:pt>
                <c:pt idx="402">
                  <c:v>3.8826666021685714</c:v>
                </c:pt>
                <c:pt idx="403">
                  <c:v>4.0841860073210565</c:v>
                </c:pt>
                <c:pt idx="404">
                  <c:v>4.2161088034241594</c:v>
                </c:pt>
                <c:pt idx="405">
                  <c:v>4.3233844005228663</c:v>
                </c:pt>
                <c:pt idx="406">
                  <c:v>4.4592565665754371</c:v>
                </c:pt>
                <c:pt idx="407">
                  <c:v>4.2621002681387292</c:v>
                </c:pt>
                <c:pt idx="408">
                  <c:v>4.3112448520971309</c:v>
                </c:pt>
                <c:pt idx="409">
                  <c:v>4.4057514603334074</c:v>
                </c:pt>
                <c:pt idx="410">
                  <c:v>4.5299221456707865</c:v>
                </c:pt>
                <c:pt idx="411">
                  <c:v>4.3806354383201658</c:v>
                </c:pt>
                <c:pt idx="412">
                  <c:v>4.5251155701677792</c:v>
                </c:pt>
                <c:pt idx="413">
                  <c:v>4.5194421263097944</c:v>
                </c:pt>
                <c:pt idx="414">
                  <c:v>4.2840198129663376</c:v>
                </c:pt>
                <c:pt idx="415">
                  <c:v>4.3269435200300039</c:v>
                </c:pt>
                <c:pt idx="416">
                  <c:v>4.2819030464555539</c:v>
                </c:pt>
                <c:pt idx="417">
                  <c:v>4.3159834976564015</c:v>
                </c:pt>
                <c:pt idx="418">
                  <c:v>4.1832336311820724</c:v>
                </c:pt>
                <c:pt idx="419">
                  <c:v>4.0616502317440437</c:v>
                </c:pt>
                <c:pt idx="420">
                  <c:v>4.1333475240185313</c:v>
                </c:pt>
                <c:pt idx="421">
                  <c:v>4.0358107621167951</c:v>
                </c:pt>
                <c:pt idx="422">
                  <c:v>3.9828435080140219</c:v>
                </c:pt>
                <c:pt idx="423">
                  <c:v>4.012783403100487</c:v>
                </c:pt>
                <c:pt idx="424">
                  <c:v>4.0166372448673702</c:v>
                </c:pt>
                <c:pt idx="425">
                  <c:v>3.9149457418833196</c:v>
                </c:pt>
                <c:pt idx="426">
                  <c:v>3.8719306515262222</c:v>
                </c:pt>
                <c:pt idx="427">
                  <c:v>4.1443271152630512</c:v>
                </c:pt>
                <c:pt idx="428">
                  <c:v>4.1868927017166779</c:v>
                </c:pt>
                <c:pt idx="429">
                  <c:v>4.3151427395446156</c:v>
                </c:pt>
                <c:pt idx="430">
                  <c:v>4.392639249424338</c:v>
                </c:pt>
                <c:pt idx="431">
                  <c:v>4.4027240117849855</c:v>
                </c:pt>
                <c:pt idx="432">
                  <c:v>4.4649143525418244</c:v>
                </c:pt>
                <c:pt idx="433">
                  <c:v>4.5381509128769872</c:v>
                </c:pt>
                <c:pt idx="434">
                  <c:v>4.5434576334850885</c:v>
                </c:pt>
                <c:pt idx="435">
                  <c:v>4.6430255760874388</c:v>
                </c:pt>
                <c:pt idx="436">
                  <c:v>4.7529752444801758</c:v>
                </c:pt>
                <c:pt idx="437">
                  <c:v>4.8370763276849678</c:v>
                </c:pt>
                <c:pt idx="438">
                  <c:v>4.866271440878017</c:v>
                </c:pt>
                <c:pt idx="439">
                  <c:v>4.9216259332362089</c:v>
                </c:pt>
                <c:pt idx="440">
                  <c:v>4.8008212862265713</c:v>
                </c:pt>
                <c:pt idx="441">
                  <c:v>5.0517518740775964</c:v>
                </c:pt>
                <c:pt idx="442">
                  <c:v>5.1673397922864091</c:v>
                </c:pt>
                <c:pt idx="443">
                  <c:v>5.2366778784525749</c:v>
                </c:pt>
                <c:pt idx="444">
                  <c:v>5.5285984712676699</c:v>
                </c:pt>
                <c:pt idx="445">
                  <c:v>5.3772347817869077</c:v>
                </c:pt>
                <c:pt idx="446">
                  <c:v>5.5369360153769032</c:v>
                </c:pt>
                <c:pt idx="447">
                  <c:v>5.518748129706613</c:v>
                </c:pt>
                <c:pt idx="448">
                  <c:v>5.5549860693126476</c:v>
                </c:pt>
                <c:pt idx="449">
                  <c:v>5.4210620971911041</c:v>
                </c:pt>
                <c:pt idx="450">
                  <c:v>5.7103967456033695</c:v>
                </c:pt>
                <c:pt idx="451">
                  <c:v>5.6641598694957382</c:v>
                </c:pt>
                <c:pt idx="452">
                  <c:v>5.6999957941030752</c:v>
                </c:pt>
                <c:pt idx="453">
                  <c:v>5.5439800134476123</c:v>
                </c:pt>
                <c:pt idx="454">
                  <c:v>5.3986847551006267</c:v>
                </c:pt>
                <c:pt idx="455">
                  <c:v>5.4152994371367713</c:v>
                </c:pt>
                <c:pt idx="456">
                  <c:v>5.5818533750556938</c:v>
                </c:pt>
                <c:pt idx="457">
                  <c:v>5.6872254275344423</c:v>
                </c:pt>
                <c:pt idx="458">
                  <c:v>5.6452366845824793</c:v>
                </c:pt>
                <c:pt idx="459">
                  <c:v>5.6594300215771787</c:v>
                </c:pt>
                <c:pt idx="460">
                  <c:v>5.7433034175134452</c:v>
                </c:pt>
                <c:pt idx="461">
                  <c:v>5.5921362866479196</c:v>
                </c:pt>
                <c:pt idx="462">
                  <c:v>5.6426214116617093</c:v>
                </c:pt>
                <c:pt idx="463">
                  <c:v>5.5229860596268043</c:v>
                </c:pt>
                <c:pt idx="464">
                  <c:v>5.7029868414883689</c:v>
                </c:pt>
                <c:pt idx="465">
                  <c:v>5.6679753434523379</c:v>
                </c:pt>
                <c:pt idx="466">
                  <c:v>5.6678738783394742</c:v>
                </c:pt>
                <c:pt idx="467">
                  <c:v>5.6615343139619148</c:v>
                </c:pt>
                <c:pt idx="468">
                  <c:v>5.876485954455803</c:v>
                </c:pt>
                <c:pt idx="469">
                  <c:v>6.2621052313474905</c:v>
                </c:pt>
                <c:pt idx="470">
                  <c:v>6.2374937179223195</c:v>
                </c:pt>
                <c:pt idx="471">
                  <c:v>6.3670759079331747</c:v>
                </c:pt>
                <c:pt idx="472">
                  <c:v>6.3304716570464734</c:v>
                </c:pt>
                <c:pt idx="473">
                  <c:v>6.395800047302429</c:v>
                </c:pt>
                <c:pt idx="474">
                  <c:v>6.3791018172541598</c:v>
                </c:pt>
                <c:pt idx="475">
                  <c:v>5.9039823617396339</c:v>
                </c:pt>
                <c:pt idx="476">
                  <c:v>5.9717261589725981</c:v>
                </c:pt>
                <c:pt idx="477">
                  <c:v>5.909148007524017</c:v>
                </c:pt>
                <c:pt idx="478">
                  <c:v>5.6927046742520018</c:v>
                </c:pt>
                <c:pt idx="479">
                  <c:v>5.746328164274618</c:v>
                </c:pt>
                <c:pt idx="480">
                  <c:v>5.9032349262117307</c:v>
                </c:pt>
                <c:pt idx="481">
                  <c:v>5.7865160458855787</c:v>
                </c:pt>
                <c:pt idx="482">
                  <c:v>5.9307436208492019</c:v>
                </c:pt>
                <c:pt idx="483">
                  <c:v>6.1076632294680175</c:v>
                </c:pt>
                <c:pt idx="484">
                  <c:v>6.0771942748463585</c:v>
                </c:pt>
                <c:pt idx="485">
                  <c:v>5.9089041177364461</c:v>
                </c:pt>
                <c:pt idx="486">
                  <c:v>5.9436696514281904</c:v>
                </c:pt>
                <c:pt idx="487">
                  <c:v>5.8309156490858731</c:v>
                </c:pt>
                <c:pt idx="488">
                  <c:v>5.4663772904455286</c:v>
                </c:pt>
                <c:pt idx="489">
                  <c:v>5.2428884487554406</c:v>
                </c:pt>
                <c:pt idx="490">
                  <c:v>5.5891685822396129</c:v>
                </c:pt>
                <c:pt idx="491">
                  <c:v>5.6759381900203749</c:v>
                </c:pt>
                <c:pt idx="492">
                  <c:v>5.4389792475878709</c:v>
                </c:pt>
                <c:pt idx="493">
                  <c:v>5.4443976797290521</c:v>
                </c:pt>
                <c:pt idx="494">
                  <c:v>5.5916578912894259</c:v>
                </c:pt>
                <c:pt idx="495">
                  <c:v>5.4628096463220484</c:v>
                </c:pt>
                <c:pt idx="496">
                  <c:v>5.3138602414948224</c:v>
                </c:pt>
                <c:pt idx="497">
                  <c:v>5.3673691305832323</c:v>
                </c:pt>
                <c:pt idx="498">
                  <c:v>5.5390259808917861</c:v>
                </c:pt>
                <c:pt idx="499">
                  <c:v>5.869069058836919</c:v>
                </c:pt>
                <c:pt idx="500">
                  <c:v>5.9604135129440143</c:v>
                </c:pt>
                <c:pt idx="501">
                  <c:v>5.9870275190583504</c:v>
                </c:pt>
                <c:pt idx="502">
                  <c:v>5.968998390066961</c:v>
                </c:pt>
                <c:pt idx="503">
                  <c:v>6.1026900600511969</c:v>
                </c:pt>
                <c:pt idx="504">
                  <c:v>6.1704975589829418</c:v>
                </c:pt>
                <c:pt idx="505">
                  <c:v>6.1741806827061021</c:v>
                </c:pt>
                <c:pt idx="506">
                  <c:v>6.145483670407236</c:v>
                </c:pt>
                <c:pt idx="507">
                  <c:v>6.1721013298781449</c:v>
                </c:pt>
                <c:pt idx="508">
                  <c:v>6.0121693941346948</c:v>
                </c:pt>
                <c:pt idx="509">
                  <c:v>6.1272964679333271</c:v>
                </c:pt>
                <c:pt idx="510">
                  <c:v>6.0964636081672561</c:v>
                </c:pt>
                <c:pt idx="511">
                  <c:v>6.199042910222893</c:v>
                </c:pt>
                <c:pt idx="512">
                  <c:v>6.3907897731269108</c:v>
                </c:pt>
                <c:pt idx="513">
                  <c:v>6.4676458238800327</c:v>
                </c:pt>
                <c:pt idx="514">
                  <c:v>6.4517734564593869</c:v>
                </c:pt>
                <c:pt idx="515">
                  <c:v>6.4663240598590885</c:v>
                </c:pt>
                <c:pt idx="516">
                  <c:v>6.3606431351620207</c:v>
                </c:pt>
                <c:pt idx="517">
                  <c:v>6.4932227912896758</c:v>
                </c:pt>
                <c:pt idx="518">
                  <c:v>6.7650698732266852</c:v>
                </c:pt>
                <c:pt idx="519">
                  <c:v>6.6824431367106056</c:v>
                </c:pt>
                <c:pt idx="520">
                  <c:v>6.5996437872750002</c:v>
                </c:pt>
                <c:pt idx="521">
                  <c:v>6.776456617113765</c:v>
                </c:pt>
                <c:pt idx="522">
                  <c:v>6.709903357991724</c:v>
                </c:pt>
                <c:pt idx="523">
                  <c:v>6.8311167109394555</c:v>
                </c:pt>
                <c:pt idx="524">
                  <c:v>6.7702886751353946</c:v>
                </c:pt>
                <c:pt idx="525">
                  <c:v>6.5879943710518409</c:v>
                </c:pt>
                <c:pt idx="526">
                  <c:v>6.9099415864903637</c:v>
                </c:pt>
                <c:pt idx="527">
                  <c:v>7.038202287954471</c:v>
                </c:pt>
                <c:pt idx="528">
                  <c:v>6.951774041958581</c:v>
                </c:pt>
                <c:pt idx="529">
                  <c:v>6.9549892915758509</c:v>
                </c:pt>
                <c:pt idx="530">
                  <c:v>6.9640837528709243</c:v>
                </c:pt>
                <c:pt idx="531">
                  <c:v>7.2052895782611888</c:v>
                </c:pt>
                <c:pt idx="532">
                  <c:v>7.2249030367109146</c:v>
                </c:pt>
                <c:pt idx="533">
                  <c:v>7.1639664129504812</c:v>
                </c:pt>
                <c:pt idx="534">
                  <c:v>7.1269079534547402</c:v>
                </c:pt>
                <c:pt idx="535">
                  <c:v>7.1642805256230453</c:v>
                </c:pt>
                <c:pt idx="536">
                  <c:v>7.2475230586709447</c:v>
                </c:pt>
                <c:pt idx="537">
                  <c:v>7.4359760138662541</c:v>
                </c:pt>
                <c:pt idx="538">
                  <c:v>7.379581330426678</c:v>
                </c:pt>
                <c:pt idx="539">
                  <c:v>7.295721883655176</c:v>
                </c:pt>
                <c:pt idx="540">
                  <c:v>7.3885082140810869</c:v>
                </c:pt>
                <c:pt idx="541">
                  <c:v>7.3357804399730835</c:v>
                </c:pt>
                <c:pt idx="542">
                  <c:v>7.3219139423289352</c:v>
                </c:pt>
                <c:pt idx="543">
                  <c:v>7.2957110466670567</c:v>
                </c:pt>
                <c:pt idx="544">
                  <c:v>7.2539567988406031</c:v>
                </c:pt>
                <c:pt idx="545">
                  <c:v>6.9523580251246857</c:v>
                </c:pt>
                <c:pt idx="546">
                  <c:v>7.0130107797523884</c:v>
                </c:pt>
                <c:pt idx="547">
                  <c:v>6.7359643382924155</c:v>
                </c:pt>
                <c:pt idx="548">
                  <c:v>7.028157378208661</c:v>
                </c:pt>
                <c:pt idx="549">
                  <c:v>7.1401258780851169</c:v>
                </c:pt>
                <c:pt idx="550">
                  <c:v>7.0184391325615234</c:v>
                </c:pt>
                <c:pt idx="551">
                  <c:v>6.8544064535955505</c:v>
                </c:pt>
                <c:pt idx="552">
                  <c:v>7.0975416066224213</c:v>
                </c:pt>
                <c:pt idx="553">
                  <c:v>7.0190808296046185</c:v>
                </c:pt>
                <c:pt idx="554">
                  <c:v>7.2666095616957858</c:v>
                </c:pt>
                <c:pt idx="555">
                  <c:v>6.8193287835469381</c:v>
                </c:pt>
                <c:pt idx="556">
                  <c:v>6.8698433249525088</c:v>
                </c:pt>
                <c:pt idx="557">
                  <c:v>7.0704803854222522</c:v>
                </c:pt>
                <c:pt idx="558">
                  <c:v>7.2136906844119792</c:v>
                </c:pt>
                <c:pt idx="559">
                  <c:v>7.3996169135023067</c:v>
                </c:pt>
                <c:pt idx="560">
                  <c:v>7.3484791289536275</c:v>
                </c:pt>
                <c:pt idx="561">
                  <c:v>7.2955635993592782</c:v>
                </c:pt>
                <c:pt idx="562">
                  <c:v>7.0264255396158823</c:v>
                </c:pt>
                <c:pt idx="563">
                  <c:v>6.9321962382329687</c:v>
                </c:pt>
                <c:pt idx="564">
                  <c:v>7.0070736822324484</c:v>
                </c:pt>
                <c:pt idx="565">
                  <c:v>7.1679828563464483</c:v>
                </c:pt>
                <c:pt idx="566">
                  <c:v>7.1271914818246866</c:v>
                </c:pt>
                <c:pt idx="567">
                  <c:v>7.2426848192811999</c:v>
                </c:pt>
                <c:pt idx="568">
                  <c:v>6.9545090030070957</c:v>
                </c:pt>
                <c:pt idx="569">
                  <c:v>6.7494599518334528</c:v>
                </c:pt>
                <c:pt idx="570">
                  <c:v>6.9250627798568045</c:v>
                </c:pt>
                <c:pt idx="571">
                  <c:v>6.9827649729267556</c:v>
                </c:pt>
                <c:pt idx="572">
                  <c:v>6.6372197561282293</c:v>
                </c:pt>
                <c:pt idx="573">
                  <c:v>6.7173070581120164</c:v>
                </c:pt>
                <c:pt idx="574">
                  <c:v>6.8810795957364022</c:v>
                </c:pt>
                <c:pt idx="575">
                  <c:v>6.838307364833744</c:v>
                </c:pt>
                <c:pt idx="576">
                  <c:v>6.7541231721327613</c:v>
                </c:pt>
                <c:pt idx="577">
                  <c:v>6.8410906960691262</c:v>
                </c:pt>
                <c:pt idx="578">
                  <c:v>6.807350637310992</c:v>
                </c:pt>
                <c:pt idx="579">
                  <c:v>6.8197515536240827</c:v>
                </c:pt>
                <c:pt idx="580">
                  <c:v>6.9131371226673748</c:v>
                </c:pt>
                <c:pt idx="581">
                  <c:v>6.8780902165765641</c:v>
                </c:pt>
                <c:pt idx="582">
                  <c:v>6.9844076906813459</c:v>
                </c:pt>
                <c:pt idx="583">
                  <c:v>6.9361529450974064</c:v>
                </c:pt>
                <c:pt idx="584">
                  <c:v>6.9943118728114246</c:v>
                </c:pt>
                <c:pt idx="585">
                  <c:v>6.9559871243679208</c:v>
                </c:pt>
                <c:pt idx="586">
                  <c:v>6.9355389542661694</c:v>
                </c:pt>
                <c:pt idx="587">
                  <c:v>6.7049402986231854</c:v>
                </c:pt>
                <c:pt idx="588">
                  <c:v>6.5180431979459135</c:v>
                </c:pt>
                <c:pt idx="589">
                  <c:v>6.6125996015679567</c:v>
                </c:pt>
                <c:pt idx="590">
                  <c:v>6.5861009126413173</c:v>
                </c:pt>
                <c:pt idx="591">
                  <c:v>6.677703804621026</c:v>
                </c:pt>
                <c:pt idx="592">
                  <c:v>6.7500699045928849</c:v>
                </c:pt>
                <c:pt idx="593">
                  <c:v>6.679581338736404</c:v>
                </c:pt>
                <c:pt idx="594">
                  <c:v>6.7123531214822965</c:v>
                </c:pt>
                <c:pt idx="595">
                  <c:v>6.4627569026177571</c:v>
                </c:pt>
                <c:pt idx="596">
                  <c:v>6.3333342371267269</c:v>
                </c:pt>
                <c:pt idx="597">
                  <c:v>6.0947474581129004</c:v>
                </c:pt>
                <c:pt idx="598">
                  <c:v>5.9904570371788477</c:v>
                </c:pt>
                <c:pt idx="599">
                  <c:v>6.0466113859974167</c:v>
                </c:pt>
                <c:pt idx="600">
                  <c:v>5.9826486542697168</c:v>
                </c:pt>
                <c:pt idx="601">
                  <c:v>6.1604863572745012</c:v>
                </c:pt>
                <c:pt idx="602">
                  <c:v>6.3211227279624831</c:v>
                </c:pt>
                <c:pt idx="603">
                  <c:v>6.1761208113930977</c:v>
                </c:pt>
                <c:pt idx="604">
                  <c:v>6.2509429343981848</c:v>
                </c:pt>
                <c:pt idx="605">
                  <c:v>6.2858907037558271</c:v>
                </c:pt>
                <c:pt idx="606">
                  <c:v>6.2995636917161377</c:v>
                </c:pt>
                <c:pt idx="607">
                  <c:v>6.1442641199144878</c:v>
                </c:pt>
                <c:pt idx="608">
                  <c:v>6.1000921773569399</c:v>
                </c:pt>
                <c:pt idx="609">
                  <c:v>6.0260222281886726</c:v>
                </c:pt>
                <c:pt idx="610">
                  <c:v>5.9115914219322132</c:v>
                </c:pt>
                <c:pt idx="611">
                  <c:v>5.4213587884789298</c:v>
                </c:pt>
                <c:pt idx="612">
                  <c:v>5.2273343087639219</c:v>
                </c:pt>
                <c:pt idx="613">
                  <c:v>5.3961053168224709</c:v>
                </c:pt>
                <c:pt idx="614">
                  <c:v>5.2871552414609146</c:v>
                </c:pt>
                <c:pt idx="615">
                  <c:v>5.3182346211214595</c:v>
                </c:pt>
                <c:pt idx="616">
                  <c:v>5.3280304796888993</c:v>
                </c:pt>
                <c:pt idx="617">
                  <c:v>5.2819897765278681</c:v>
                </c:pt>
                <c:pt idx="618">
                  <c:v>5.4419301551800583</c:v>
                </c:pt>
                <c:pt idx="619">
                  <c:v>5.5008466556715954</c:v>
                </c:pt>
                <c:pt idx="620">
                  <c:v>5.521346893287725</c:v>
                </c:pt>
                <c:pt idx="621">
                  <c:v>5.6239576352647154</c:v>
                </c:pt>
                <c:pt idx="622">
                  <c:v>5.7526432745274594</c:v>
                </c:pt>
                <c:pt idx="623">
                  <c:v>5.6145180085212703</c:v>
                </c:pt>
                <c:pt idx="624">
                  <c:v>5.6317819166801435</c:v>
                </c:pt>
                <c:pt idx="625">
                  <c:v>5.9912986351621749</c:v>
                </c:pt>
                <c:pt idx="626">
                  <c:v>6.0287951387492358</c:v>
                </c:pt>
                <c:pt idx="627">
                  <c:v>6.083301467559961</c:v>
                </c:pt>
                <c:pt idx="628">
                  <c:v>6.1822942690175378</c:v>
                </c:pt>
                <c:pt idx="629">
                  <c:v>6.1620292691913434</c:v>
                </c:pt>
                <c:pt idx="630">
                  <c:v>6.2936080728392065</c:v>
                </c:pt>
                <c:pt idx="631">
                  <c:v>6.0983249446552028</c:v>
                </c:pt>
                <c:pt idx="632">
                  <c:v>5.9326481410070402</c:v>
                </c:pt>
                <c:pt idx="633">
                  <c:v>5.9232551156687663</c:v>
                </c:pt>
                <c:pt idx="634">
                  <c:v>5.8757161271072622</c:v>
                </c:pt>
                <c:pt idx="635">
                  <c:v>5.9423539481453842</c:v>
                </c:pt>
                <c:pt idx="636">
                  <c:v>6.2458010103059802</c:v>
                </c:pt>
                <c:pt idx="637">
                  <c:v>6.1807041333524326</c:v>
                </c:pt>
                <c:pt idx="638">
                  <c:v>5.9009209448594193</c:v>
                </c:pt>
                <c:pt idx="639">
                  <c:v>5.7767047166221879</c:v>
                </c:pt>
                <c:pt idx="640">
                  <c:v>5.7501660723881063</c:v>
                </c:pt>
                <c:pt idx="641">
                  <c:v>5.5945632815874289</c:v>
                </c:pt>
                <c:pt idx="642">
                  <c:v>5.5242579638815874</c:v>
                </c:pt>
                <c:pt idx="643">
                  <c:v>5.6151550515348081</c:v>
                </c:pt>
                <c:pt idx="644">
                  <c:v>5.5485912260404655</c:v>
                </c:pt>
                <c:pt idx="645">
                  <c:v>5.5633300109569417</c:v>
                </c:pt>
                <c:pt idx="646">
                  <c:v>5.7761361551260739</c:v>
                </c:pt>
                <c:pt idx="647">
                  <c:v>5.7945196152051697</c:v>
                </c:pt>
                <c:pt idx="648">
                  <c:v>5.6034028790625792</c:v>
                </c:pt>
                <c:pt idx="649">
                  <c:v>5.9772468605578055</c:v>
                </c:pt>
                <c:pt idx="650">
                  <c:v>6.0421813383095522</c:v>
                </c:pt>
                <c:pt idx="651">
                  <c:v>6.024246915766196</c:v>
                </c:pt>
                <c:pt idx="652">
                  <c:v>5.8883983763402492</c:v>
                </c:pt>
                <c:pt idx="653">
                  <c:v>5.6161885332126955</c:v>
                </c:pt>
                <c:pt idx="654">
                  <c:v>5.6742896711893049</c:v>
                </c:pt>
                <c:pt idx="655">
                  <c:v>5.5324340497211306</c:v>
                </c:pt>
                <c:pt idx="656">
                  <c:v>5.4598638902131125</c:v>
                </c:pt>
                <c:pt idx="657">
                  <c:v>5.5735228776111407</c:v>
                </c:pt>
                <c:pt idx="658">
                  <c:v>5.7617692284752007</c:v>
                </c:pt>
                <c:pt idx="659">
                  <c:v>5.6195713808544046</c:v>
                </c:pt>
                <c:pt idx="660">
                  <c:v>5.5595738191003372</c:v>
                </c:pt>
                <c:pt idx="661">
                  <c:v>5.5689295259612921</c:v>
                </c:pt>
                <c:pt idx="662">
                  <c:v>5.4992196065073333</c:v>
                </c:pt>
                <c:pt idx="663">
                  <c:v>5.5984308240709515</c:v>
                </c:pt>
                <c:pt idx="664">
                  <c:v>5.6386128267451827</c:v>
                </c:pt>
                <c:pt idx="665">
                  <c:v>5.8262641401826114</c:v>
                </c:pt>
                <c:pt idx="666">
                  <c:v>5.8874580168193953</c:v>
                </c:pt>
                <c:pt idx="667">
                  <c:v>6.0463613622134487</c:v>
                </c:pt>
                <c:pt idx="668">
                  <c:v>6.0462524119034979</c:v>
                </c:pt>
                <c:pt idx="669">
                  <c:v>5.9401427265506452</c:v>
                </c:pt>
                <c:pt idx="670">
                  <c:v>5.9867459903182034</c:v>
                </c:pt>
                <c:pt idx="671">
                  <c:v>6.070097646140467</c:v>
                </c:pt>
                <c:pt idx="672">
                  <c:v>6.1526228472053353</c:v>
                </c:pt>
                <c:pt idx="673">
                  <c:v>6.2479347293892937</c:v>
                </c:pt>
                <c:pt idx="674">
                  <c:v>6.2371506371136709</c:v>
                </c:pt>
                <c:pt idx="675">
                  <c:v>6.2893997250974572</c:v>
                </c:pt>
                <c:pt idx="676">
                  <c:v>6.4633126626513633</c:v>
                </c:pt>
                <c:pt idx="677">
                  <c:v>6.5097548969754424</c:v>
                </c:pt>
                <c:pt idx="678">
                  <c:v>6.5810055874177058</c:v>
                </c:pt>
                <c:pt idx="679">
                  <c:v>6.5717637301947311</c:v>
                </c:pt>
                <c:pt idx="680">
                  <c:v>6.448902105777643</c:v>
                </c:pt>
                <c:pt idx="681">
                  <c:v>6.6475232047160739</c:v>
                </c:pt>
                <c:pt idx="682">
                  <c:v>6.6495503617699674</c:v>
                </c:pt>
                <c:pt idx="683">
                  <c:v>6.7315069071707283</c:v>
                </c:pt>
                <c:pt idx="684">
                  <c:v>6.7390301775235644</c:v>
                </c:pt>
                <c:pt idx="685">
                  <c:v>6.6141450553255732</c:v>
                </c:pt>
                <c:pt idx="686">
                  <c:v>6.3449307213287334</c:v>
                </c:pt>
                <c:pt idx="687">
                  <c:v>6.4224476262212633</c:v>
                </c:pt>
                <c:pt idx="688">
                  <c:v>6.3674603421887559</c:v>
                </c:pt>
                <c:pt idx="689">
                  <c:v>6.4548063136163067</c:v>
                </c:pt>
                <c:pt idx="690">
                  <c:v>6.3959054361491585</c:v>
                </c:pt>
                <c:pt idx="691">
                  <c:v>6.1348762464569679</c:v>
                </c:pt>
                <c:pt idx="692">
                  <c:v>6.1906347315364822</c:v>
                </c:pt>
                <c:pt idx="693">
                  <c:v>6.3004273501037362</c:v>
                </c:pt>
                <c:pt idx="694">
                  <c:v>6.1886244614169188</c:v>
                </c:pt>
                <c:pt idx="695">
                  <c:v>6.2061195778772591</c:v>
                </c:pt>
                <c:pt idx="696">
                  <c:v>6.2437683936949959</c:v>
                </c:pt>
                <c:pt idx="697">
                  <c:v>6.1488484261797947</c:v>
                </c:pt>
                <c:pt idx="698">
                  <c:v>6.2443483377491917</c:v>
                </c:pt>
                <c:pt idx="699">
                  <c:v>6.2945943626023109</c:v>
                </c:pt>
                <c:pt idx="700">
                  <c:v>6.263490462038618</c:v>
                </c:pt>
                <c:pt idx="701">
                  <c:v>6.1576369001977875</c:v>
                </c:pt>
                <c:pt idx="702">
                  <c:v>6.1331339238439044</c:v>
                </c:pt>
                <c:pt idx="703">
                  <c:v>6.101238741779083</c:v>
                </c:pt>
                <c:pt idx="704">
                  <c:v>6.0954738868774347</c:v>
                </c:pt>
                <c:pt idx="705">
                  <c:v>6.1953655035834068</c:v>
                </c:pt>
                <c:pt idx="706">
                  <c:v>5.9499520859882855</c:v>
                </c:pt>
                <c:pt idx="707">
                  <c:v>6.0536285477173575</c:v>
                </c:pt>
                <c:pt idx="708">
                  <c:v>6.1069825287486443</c:v>
                </c:pt>
                <c:pt idx="709">
                  <c:v>5.96217340807575</c:v>
                </c:pt>
                <c:pt idx="710">
                  <c:v>5.8582336510049364</c:v>
                </c:pt>
                <c:pt idx="711">
                  <c:v>5.9837076820642787</c:v>
                </c:pt>
                <c:pt idx="712">
                  <c:v>6.0296068038042092</c:v>
                </c:pt>
                <c:pt idx="713">
                  <c:v>5.9305160790891991</c:v>
                </c:pt>
                <c:pt idx="714">
                  <c:v>6.1212670737553703</c:v>
                </c:pt>
                <c:pt idx="715">
                  <c:v>5.8878412606070309</c:v>
                </c:pt>
                <c:pt idx="716">
                  <c:v>5.8303958247693286</c:v>
                </c:pt>
                <c:pt idx="717">
                  <c:v>5.7571240394965955</c:v>
                </c:pt>
                <c:pt idx="718">
                  <c:v>5.6019563057305204</c:v>
                </c:pt>
                <c:pt idx="719">
                  <c:v>5.2261855826522297</c:v>
                </c:pt>
                <c:pt idx="720">
                  <c:v>5.3785942710316812</c:v>
                </c:pt>
                <c:pt idx="721">
                  <c:v>5.013184054746584</c:v>
                </c:pt>
                <c:pt idx="722">
                  <c:v>4.8614874234319032</c:v>
                </c:pt>
                <c:pt idx="723">
                  <c:v>4.9399520231541958</c:v>
                </c:pt>
                <c:pt idx="724">
                  <c:v>5.0227818563930668</c:v>
                </c:pt>
                <c:pt idx="725">
                  <c:v>5.1473062104539045</c:v>
                </c:pt>
                <c:pt idx="726">
                  <c:v>4.9723152935066368</c:v>
                </c:pt>
                <c:pt idx="727">
                  <c:v>5.0798927526564297</c:v>
                </c:pt>
                <c:pt idx="728">
                  <c:v>4.8134019384242857</c:v>
                </c:pt>
                <c:pt idx="729">
                  <c:v>4.9765913436857812</c:v>
                </c:pt>
                <c:pt idx="730">
                  <c:v>4.8908058997812551</c:v>
                </c:pt>
                <c:pt idx="731">
                  <c:v>4.9139687964694794</c:v>
                </c:pt>
                <c:pt idx="732">
                  <c:v>5.019488501542285</c:v>
                </c:pt>
                <c:pt idx="733">
                  <c:v>4.9050217161275222</c:v>
                </c:pt>
                <c:pt idx="734">
                  <c:v>4.9217123348164202</c:v>
                </c:pt>
                <c:pt idx="735">
                  <c:v>4.8697734652848288</c:v>
                </c:pt>
                <c:pt idx="736">
                  <c:v>4.6435442393720416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USDCETH_Charts!$BD$1</c:f>
              <c:strCache>
                <c:ptCount val="1"/>
                <c:pt idx="0">
                  <c:v>OutOfUni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USDCETH_Charts!$A$2:$A$806</c:f>
              <c:numCache>
                <c:formatCode>m/d/yyyy</c:formatCode>
                <c:ptCount val="805"/>
                <c:pt idx="0">
                  <c:v>43970.833333333336</c:v>
                </c:pt>
                <c:pt idx="1">
                  <c:v>43971.833333333336</c:v>
                </c:pt>
                <c:pt idx="2">
                  <c:v>43972.833333333336</c:v>
                </c:pt>
                <c:pt idx="3">
                  <c:v>43973.833333333336</c:v>
                </c:pt>
                <c:pt idx="4">
                  <c:v>43974.833333333336</c:v>
                </c:pt>
                <c:pt idx="5">
                  <c:v>43975.833333333336</c:v>
                </c:pt>
                <c:pt idx="6">
                  <c:v>43976.833333333336</c:v>
                </c:pt>
                <c:pt idx="7">
                  <c:v>43977.833333333336</c:v>
                </c:pt>
                <c:pt idx="8">
                  <c:v>43978.833333333336</c:v>
                </c:pt>
                <c:pt idx="9">
                  <c:v>43979.833333333336</c:v>
                </c:pt>
                <c:pt idx="10">
                  <c:v>43980.833333333336</c:v>
                </c:pt>
                <c:pt idx="11">
                  <c:v>43981.833333333336</c:v>
                </c:pt>
                <c:pt idx="12">
                  <c:v>43982.833333333336</c:v>
                </c:pt>
                <c:pt idx="13">
                  <c:v>43983.833333333336</c:v>
                </c:pt>
                <c:pt idx="14">
                  <c:v>43984.833333333336</c:v>
                </c:pt>
                <c:pt idx="15">
                  <c:v>43985.833333333336</c:v>
                </c:pt>
                <c:pt idx="16">
                  <c:v>43986.833333333336</c:v>
                </c:pt>
                <c:pt idx="17">
                  <c:v>43987.833333333336</c:v>
                </c:pt>
                <c:pt idx="18">
                  <c:v>43988.833333333336</c:v>
                </c:pt>
                <c:pt idx="19">
                  <c:v>43989.833333333336</c:v>
                </c:pt>
                <c:pt idx="20">
                  <c:v>43990.833333333336</c:v>
                </c:pt>
                <c:pt idx="21">
                  <c:v>43991.833333333336</c:v>
                </c:pt>
                <c:pt idx="22">
                  <c:v>43992.833333333336</c:v>
                </c:pt>
                <c:pt idx="23">
                  <c:v>43993.833333333336</c:v>
                </c:pt>
                <c:pt idx="24">
                  <c:v>43994.833333333336</c:v>
                </c:pt>
                <c:pt idx="25">
                  <c:v>43995.833333333336</c:v>
                </c:pt>
                <c:pt idx="26">
                  <c:v>43996.833333333336</c:v>
                </c:pt>
                <c:pt idx="27">
                  <c:v>43997.833333333336</c:v>
                </c:pt>
                <c:pt idx="28">
                  <c:v>43998.833333333336</c:v>
                </c:pt>
                <c:pt idx="29">
                  <c:v>43999.833333333336</c:v>
                </c:pt>
                <c:pt idx="30">
                  <c:v>44000.833333333336</c:v>
                </c:pt>
                <c:pt idx="31">
                  <c:v>44001.833333333336</c:v>
                </c:pt>
                <c:pt idx="32">
                  <c:v>44002.833333333336</c:v>
                </c:pt>
                <c:pt idx="33">
                  <c:v>44003.833333333336</c:v>
                </c:pt>
                <c:pt idx="34">
                  <c:v>44004.833333333336</c:v>
                </c:pt>
                <c:pt idx="35">
                  <c:v>44005.833333333336</c:v>
                </c:pt>
                <c:pt idx="36">
                  <c:v>44006.833333333336</c:v>
                </c:pt>
                <c:pt idx="37">
                  <c:v>44007.833333333336</c:v>
                </c:pt>
                <c:pt idx="38">
                  <c:v>44008.833333333336</c:v>
                </c:pt>
                <c:pt idx="39">
                  <c:v>44009.833333333336</c:v>
                </c:pt>
                <c:pt idx="40">
                  <c:v>44010.833333333336</c:v>
                </c:pt>
                <c:pt idx="41">
                  <c:v>44011.833333333336</c:v>
                </c:pt>
                <c:pt idx="42">
                  <c:v>44012.833333333336</c:v>
                </c:pt>
                <c:pt idx="43">
                  <c:v>44013.833333333336</c:v>
                </c:pt>
                <c:pt idx="44">
                  <c:v>44014.833333333336</c:v>
                </c:pt>
                <c:pt idx="45">
                  <c:v>44015.833333333336</c:v>
                </c:pt>
                <c:pt idx="46">
                  <c:v>44016.833333333336</c:v>
                </c:pt>
                <c:pt idx="47">
                  <c:v>44017.833333333336</c:v>
                </c:pt>
                <c:pt idx="48">
                  <c:v>44018.833333333336</c:v>
                </c:pt>
                <c:pt idx="49">
                  <c:v>44019.833333333336</c:v>
                </c:pt>
                <c:pt idx="50">
                  <c:v>44020.833333333336</c:v>
                </c:pt>
                <c:pt idx="51">
                  <c:v>44021.833333333336</c:v>
                </c:pt>
                <c:pt idx="52">
                  <c:v>44022.833333333336</c:v>
                </c:pt>
                <c:pt idx="53">
                  <c:v>44023.833333333336</c:v>
                </c:pt>
                <c:pt idx="54">
                  <c:v>44024.833333333336</c:v>
                </c:pt>
                <c:pt idx="55">
                  <c:v>44025.833333333336</c:v>
                </c:pt>
                <c:pt idx="56">
                  <c:v>44026.833333333336</c:v>
                </c:pt>
                <c:pt idx="57">
                  <c:v>44027.833333333336</c:v>
                </c:pt>
                <c:pt idx="58">
                  <c:v>44028.833333333336</c:v>
                </c:pt>
                <c:pt idx="59">
                  <c:v>44029.833333333336</c:v>
                </c:pt>
                <c:pt idx="60">
                  <c:v>44030.833333333336</c:v>
                </c:pt>
                <c:pt idx="61">
                  <c:v>44031.833333333336</c:v>
                </c:pt>
                <c:pt idx="62">
                  <c:v>44032.833333333336</c:v>
                </c:pt>
                <c:pt idx="63">
                  <c:v>44033.833333333336</c:v>
                </c:pt>
                <c:pt idx="64">
                  <c:v>44034.833333333336</c:v>
                </c:pt>
                <c:pt idx="65">
                  <c:v>44035.833333333336</c:v>
                </c:pt>
                <c:pt idx="66">
                  <c:v>44036.833333333336</c:v>
                </c:pt>
                <c:pt idx="67">
                  <c:v>44037.833333333336</c:v>
                </c:pt>
                <c:pt idx="68">
                  <c:v>44038.833333333336</c:v>
                </c:pt>
                <c:pt idx="69">
                  <c:v>44039.833333333336</c:v>
                </c:pt>
                <c:pt idx="70">
                  <c:v>44040.833333333336</c:v>
                </c:pt>
                <c:pt idx="71">
                  <c:v>44041.833333333336</c:v>
                </c:pt>
                <c:pt idx="72">
                  <c:v>44042.833333333336</c:v>
                </c:pt>
                <c:pt idx="73">
                  <c:v>44043.833333333336</c:v>
                </c:pt>
                <c:pt idx="74">
                  <c:v>44044.833333333336</c:v>
                </c:pt>
                <c:pt idx="75">
                  <c:v>44045.833333333336</c:v>
                </c:pt>
                <c:pt idx="76">
                  <c:v>44046.833333333336</c:v>
                </c:pt>
                <c:pt idx="77">
                  <c:v>44047.833333333336</c:v>
                </c:pt>
                <c:pt idx="78">
                  <c:v>44048.833333333336</c:v>
                </c:pt>
                <c:pt idx="79">
                  <c:v>44049.833333333336</c:v>
                </c:pt>
                <c:pt idx="80">
                  <c:v>44050.833333333336</c:v>
                </c:pt>
                <c:pt idx="81">
                  <c:v>44051.833333333336</c:v>
                </c:pt>
                <c:pt idx="82">
                  <c:v>44052.833333333336</c:v>
                </c:pt>
                <c:pt idx="83">
                  <c:v>44053.833333333336</c:v>
                </c:pt>
                <c:pt idx="84">
                  <c:v>44054.833333333336</c:v>
                </c:pt>
                <c:pt idx="85">
                  <c:v>44055.833333333336</c:v>
                </c:pt>
                <c:pt idx="86">
                  <c:v>44056.833333333336</c:v>
                </c:pt>
                <c:pt idx="87">
                  <c:v>44057.833333333336</c:v>
                </c:pt>
                <c:pt idx="88">
                  <c:v>44058.833333333336</c:v>
                </c:pt>
                <c:pt idx="89">
                  <c:v>44059.833333333336</c:v>
                </c:pt>
                <c:pt idx="90">
                  <c:v>44060.833333333336</c:v>
                </c:pt>
                <c:pt idx="91">
                  <c:v>44061.833333333336</c:v>
                </c:pt>
                <c:pt idx="92">
                  <c:v>44062.833333333336</c:v>
                </c:pt>
                <c:pt idx="93">
                  <c:v>44063.833333333336</c:v>
                </c:pt>
                <c:pt idx="94">
                  <c:v>44064.833333333336</c:v>
                </c:pt>
                <c:pt idx="95">
                  <c:v>44065.833333333336</c:v>
                </c:pt>
                <c:pt idx="96">
                  <c:v>44066.833333333336</c:v>
                </c:pt>
                <c:pt idx="97">
                  <c:v>44067.833333333336</c:v>
                </c:pt>
                <c:pt idx="98">
                  <c:v>44068.833333333336</c:v>
                </c:pt>
                <c:pt idx="99">
                  <c:v>44069.833333333336</c:v>
                </c:pt>
                <c:pt idx="100">
                  <c:v>44070.833333333336</c:v>
                </c:pt>
                <c:pt idx="101">
                  <c:v>44071.833333333336</c:v>
                </c:pt>
                <c:pt idx="102">
                  <c:v>44072.833333333336</c:v>
                </c:pt>
                <c:pt idx="103">
                  <c:v>44073.833333333336</c:v>
                </c:pt>
                <c:pt idx="104">
                  <c:v>44074.833333333336</c:v>
                </c:pt>
                <c:pt idx="105">
                  <c:v>44075.833333333336</c:v>
                </c:pt>
                <c:pt idx="106">
                  <c:v>44076.833333333336</c:v>
                </c:pt>
                <c:pt idx="107">
                  <c:v>44077.833333333336</c:v>
                </c:pt>
                <c:pt idx="108">
                  <c:v>44078.833333333336</c:v>
                </c:pt>
                <c:pt idx="109">
                  <c:v>44079.833333333336</c:v>
                </c:pt>
                <c:pt idx="110">
                  <c:v>44080.833333333336</c:v>
                </c:pt>
                <c:pt idx="111">
                  <c:v>44081.833333333336</c:v>
                </c:pt>
                <c:pt idx="112">
                  <c:v>44082.833333333336</c:v>
                </c:pt>
                <c:pt idx="113">
                  <c:v>44083.833333333336</c:v>
                </c:pt>
                <c:pt idx="114">
                  <c:v>44084.833333333336</c:v>
                </c:pt>
                <c:pt idx="115">
                  <c:v>44085.833333333336</c:v>
                </c:pt>
                <c:pt idx="116">
                  <c:v>44086.833333333336</c:v>
                </c:pt>
                <c:pt idx="117">
                  <c:v>44087.833333333336</c:v>
                </c:pt>
                <c:pt idx="118">
                  <c:v>44088.833333333336</c:v>
                </c:pt>
                <c:pt idx="119">
                  <c:v>44089.833333333336</c:v>
                </c:pt>
                <c:pt idx="120">
                  <c:v>44090.833333333336</c:v>
                </c:pt>
                <c:pt idx="121">
                  <c:v>44091.833333333336</c:v>
                </c:pt>
                <c:pt idx="122">
                  <c:v>44092.833333333336</c:v>
                </c:pt>
                <c:pt idx="123">
                  <c:v>44093.833333333336</c:v>
                </c:pt>
                <c:pt idx="124">
                  <c:v>44094.833333333336</c:v>
                </c:pt>
                <c:pt idx="125">
                  <c:v>44095.833333333336</c:v>
                </c:pt>
                <c:pt idx="126">
                  <c:v>44096.833333333336</c:v>
                </c:pt>
                <c:pt idx="127">
                  <c:v>44097.833333333336</c:v>
                </c:pt>
                <c:pt idx="128">
                  <c:v>44098.833333333336</c:v>
                </c:pt>
                <c:pt idx="129">
                  <c:v>44099.833333333336</c:v>
                </c:pt>
                <c:pt idx="130">
                  <c:v>44100.833333333336</c:v>
                </c:pt>
                <c:pt idx="131">
                  <c:v>44101.833333333336</c:v>
                </c:pt>
                <c:pt idx="132">
                  <c:v>44102.833333333336</c:v>
                </c:pt>
                <c:pt idx="133">
                  <c:v>44103.833333333336</c:v>
                </c:pt>
                <c:pt idx="134">
                  <c:v>44104.833333333336</c:v>
                </c:pt>
                <c:pt idx="135">
                  <c:v>44105.833333333336</c:v>
                </c:pt>
                <c:pt idx="136">
                  <c:v>44106.833333333336</c:v>
                </c:pt>
                <c:pt idx="137">
                  <c:v>44107.833333333336</c:v>
                </c:pt>
                <c:pt idx="138">
                  <c:v>44108.833333333336</c:v>
                </c:pt>
                <c:pt idx="139">
                  <c:v>44109.833333333336</c:v>
                </c:pt>
                <c:pt idx="140">
                  <c:v>44110.833333333336</c:v>
                </c:pt>
                <c:pt idx="141">
                  <c:v>44111.833333333336</c:v>
                </c:pt>
                <c:pt idx="142">
                  <c:v>44112.833333333336</c:v>
                </c:pt>
                <c:pt idx="143">
                  <c:v>44113.833333333336</c:v>
                </c:pt>
                <c:pt idx="144">
                  <c:v>44114.833333333336</c:v>
                </c:pt>
                <c:pt idx="145">
                  <c:v>44115.833333333336</c:v>
                </c:pt>
                <c:pt idx="146">
                  <c:v>44116.833333333336</c:v>
                </c:pt>
                <c:pt idx="147">
                  <c:v>44117.833333333336</c:v>
                </c:pt>
                <c:pt idx="148">
                  <c:v>44118.833333333336</c:v>
                </c:pt>
                <c:pt idx="149">
                  <c:v>44119.833333333336</c:v>
                </c:pt>
                <c:pt idx="150">
                  <c:v>44120.833333333336</c:v>
                </c:pt>
                <c:pt idx="151">
                  <c:v>44121.833333333336</c:v>
                </c:pt>
                <c:pt idx="152">
                  <c:v>44122.833333333336</c:v>
                </c:pt>
                <c:pt idx="153">
                  <c:v>44123.833333333336</c:v>
                </c:pt>
                <c:pt idx="154">
                  <c:v>44124.833333333336</c:v>
                </c:pt>
                <c:pt idx="155">
                  <c:v>44125.833333333336</c:v>
                </c:pt>
                <c:pt idx="156">
                  <c:v>44126.833333333336</c:v>
                </c:pt>
                <c:pt idx="157">
                  <c:v>44127.833333333336</c:v>
                </c:pt>
                <c:pt idx="158">
                  <c:v>44128.833333333336</c:v>
                </c:pt>
                <c:pt idx="159">
                  <c:v>44129.833333333336</c:v>
                </c:pt>
                <c:pt idx="160">
                  <c:v>44130.833333333336</c:v>
                </c:pt>
                <c:pt idx="161">
                  <c:v>44131.833333333336</c:v>
                </c:pt>
                <c:pt idx="162">
                  <c:v>44132.833333333336</c:v>
                </c:pt>
                <c:pt idx="163">
                  <c:v>44133.833333333336</c:v>
                </c:pt>
                <c:pt idx="164">
                  <c:v>44134.833333333336</c:v>
                </c:pt>
                <c:pt idx="165">
                  <c:v>44135.833333333336</c:v>
                </c:pt>
                <c:pt idx="166">
                  <c:v>44136.791666666664</c:v>
                </c:pt>
                <c:pt idx="167">
                  <c:v>44137.791666666664</c:v>
                </c:pt>
                <c:pt idx="168">
                  <c:v>44138.791666666664</c:v>
                </c:pt>
                <c:pt idx="169">
                  <c:v>44139.791666666664</c:v>
                </c:pt>
                <c:pt idx="170">
                  <c:v>44140.791666666664</c:v>
                </c:pt>
                <c:pt idx="171">
                  <c:v>44141.791666666664</c:v>
                </c:pt>
                <c:pt idx="172">
                  <c:v>44142.791666666664</c:v>
                </c:pt>
                <c:pt idx="173">
                  <c:v>44143.791666666664</c:v>
                </c:pt>
                <c:pt idx="174">
                  <c:v>44144.791666666664</c:v>
                </c:pt>
                <c:pt idx="175">
                  <c:v>44145.791666666664</c:v>
                </c:pt>
                <c:pt idx="176">
                  <c:v>44146.791666666664</c:v>
                </c:pt>
                <c:pt idx="177">
                  <c:v>44147.791666666664</c:v>
                </c:pt>
                <c:pt idx="178">
                  <c:v>44148.791666666664</c:v>
                </c:pt>
                <c:pt idx="179">
                  <c:v>44149.791666666664</c:v>
                </c:pt>
                <c:pt idx="180">
                  <c:v>44150.791666666664</c:v>
                </c:pt>
                <c:pt idx="181">
                  <c:v>44151.791666666664</c:v>
                </c:pt>
                <c:pt idx="182">
                  <c:v>44152.791666666664</c:v>
                </c:pt>
                <c:pt idx="183">
                  <c:v>44153.791666666664</c:v>
                </c:pt>
                <c:pt idx="184">
                  <c:v>44154.791666666664</c:v>
                </c:pt>
                <c:pt idx="185">
                  <c:v>44155.791666666664</c:v>
                </c:pt>
                <c:pt idx="186">
                  <c:v>44156.791666666664</c:v>
                </c:pt>
                <c:pt idx="187">
                  <c:v>44157.791666666664</c:v>
                </c:pt>
                <c:pt idx="188">
                  <c:v>44158.791666666664</c:v>
                </c:pt>
                <c:pt idx="189">
                  <c:v>44159.791666666664</c:v>
                </c:pt>
                <c:pt idx="190">
                  <c:v>44160.791666666664</c:v>
                </c:pt>
                <c:pt idx="191">
                  <c:v>44161.791666666664</c:v>
                </c:pt>
                <c:pt idx="192">
                  <c:v>44162.791666666664</c:v>
                </c:pt>
                <c:pt idx="193">
                  <c:v>44163.791666666664</c:v>
                </c:pt>
                <c:pt idx="194">
                  <c:v>44164.791666666664</c:v>
                </c:pt>
                <c:pt idx="195">
                  <c:v>44165.791666666664</c:v>
                </c:pt>
                <c:pt idx="196">
                  <c:v>44166.791666666664</c:v>
                </c:pt>
                <c:pt idx="197">
                  <c:v>44167.791666666664</c:v>
                </c:pt>
                <c:pt idx="198">
                  <c:v>44168.791666666664</c:v>
                </c:pt>
                <c:pt idx="199">
                  <c:v>44169.791666666664</c:v>
                </c:pt>
                <c:pt idx="200">
                  <c:v>44170.791666666664</c:v>
                </c:pt>
                <c:pt idx="201">
                  <c:v>44171.791666666664</c:v>
                </c:pt>
                <c:pt idx="202">
                  <c:v>44172.791666666664</c:v>
                </c:pt>
                <c:pt idx="203">
                  <c:v>44173.791666666664</c:v>
                </c:pt>
                <c:pt idx="204">
                  <c:v>44174.791666666664</c:v>
                </c:pt>
                <c:pt idx="205">
                  <c:v>44175.791666666664</c:v>
                </c:pt>
                <c:pt idx="206">
                  <c:v>44176.791666666664</c:v>
                </c:pt>
                <c:pt idx="207">
                  <c:v>44177.791666666664</c:v>
                </c:pt>
                <c:pt idx="208">
                  <c:v>44178.791666666664</c:v>
                </c:pt>
                <c:pt idx="209">
                  <c:v>44179.791666666664</c:v>
                </c:pt>
                <c:pt idx="210">
                  <c:v>44180.791666666664</c:v>
                </c:pt>
                <c:pt idx="211">
                  <c:v>44181.791666666664</c:v>
                </c:pt>
                <c:pt idx="212">
                  <c:v>44182.791666666664</c:v>
                </c:pt>
                <c:pt idx="213">
                  <c:v>44183.791666666664</c:v>
                </c:pt>
                <c:pt idx="214">
                  <c:v>44184.791666666664</c:v>
                </c:pt>
                <c:pt idx="215">
                  <c:v>44185.791666666664</c:v>
                </c:pt>
                <c:pt idx="216">
                  <c:v>44186.791666666664</c:v>
                </c:pt>
                <c:pt idx="217">
                  <c:v>44187.791666666664</c:v>
                </c:pt>
                <c:pt idx="218">
                  <c:v>44188.791666666664</c:v>
                </c:pt>
                <c:pt idx="219">
                  <c:v>44189.791666666664</c:v>
                </c:pt>
                <c:pt idx="220">
                  <c:v>44190.791666666664</c:v>
                </c:pt>
                <c:pt idx="221">
                  <c:v>44191.791666666664</c:v>
                </c:pt>
                <c:pt idx="222">
                  <c:v>44192.791666666664</c:v>
                </c:pt>
                <c:pt idx="223">
                  <c:v>44193.791666666664</c:v>
                </c:pt>
                <c:pt idx="224">
                  <c:v>44194.791666666664</c:v>
                </c:pt>
                <c:pt idx="225">
                  <c:v>44195.791666666664</c:v>
                </c:pt>
                <c:pt idx="226">
                  <c:v>44196.791666666664</c:v>
                </c:pt>
                <c:pt idx="227">
                  <c:v>44197.791666666664</c:v>
                </c:pt>
                <c:pt idx="228">
                  <c:v>44198.791666666664</c:v>
                </c:pt>
                <c:pt idx="229">
                  <c:v>44199.791666666664</c:v>
                </c:pt>
                <c:pt idx="230">
                  <c:v>44200.791666666664</c:v>
                </c:pt>
                <c:pt idx="231">
                  <c:v>44201.791666666664</c:v>
                </c:pt>
                <c:pt idx="232">
                  <c:v>44202.791666666664</c:v>
                </c:pt>
                <c:pt idx="233">
                  <c:v>44203.791666666664</c:v>
                </c:pt>
                <c:pt idx="234">
                  <c:v>44204.791666666664</c:v>
                </c:pt>
                <c:pt idx="235">
                  <c:v>44205.791666666664</c:v>
                </c:pt>
                <c:pt idx="236">
                  <c:v>44206.791666666664</c:v>
                </c:pt>
                <c:pt idx="237">
                  <c:v>44207.791666666664</c:v>
                </c:pt>
                <c:pt idx="238">
                  <c:v>44208.791666666664</c:v>
                </c:pt>
                <c:pt idx="239">
                  <c:v>44209.791666666664</c:v>
                </c:pt>
                <c:pt idx="240">
                  <c:v>44210.791666666664</c:v>
                </c:pt>
                <c:pt idx="241">
                  <c:v>44211.791666666664</c:v>
                </c:pt>
                <c:pt idx="242">
                  <c:v>44212.791666666664</c:v>
                </c:pt>
                <c:pt idx="243">
                  <c:v>44213.791666666664</c:v>
                </c:pt>
                <c:pt idx="244">
                  <c:v>44214.791666666664</c:v>
                </c:pt>
                <c:pt idx="245">
                  <c:v>44215.791666666664</c:v>
                </c:pt>
                <c:pt idx="246">
                  <c:v>44216.791666666664</c:v>
                </c:pt>
                <c:pt idx="247">
                  <c:v>44217.791666666664</c:v>
                </c:pt>
                <c:pt idx="248">
                  <c:v>44218.791666666664</c:v>
                </c:pt>
                <c:pt idx="249">
                  <c:v>44219.791666666664</c:v>
                </c:pt>
                <c:pt idx="250">
                  <c:v>44220.791666666664</c:v>
                </c:pt>
                <c:pt idx="251">
                  <c:v>44221.791666666664</c:v>
                </c:pt>
                <c:pt idx="252">
                  <c:v>44222.791666666664</c:v>
                </c:pt>
                <c:pt idx="253">
                  <c:v>44223.791666666664</c:v>
                </c:pt>
                <c:pt idx="254">
                  <c:v>44224.791666666664</c:v>
                </c:pt>
                <c:pt idx="255">
                  <c:v>44225.791666666664</c:v>
                </c:pt>
                <c:pt idx="256">
                  <c:v>44226.791666666664</c:v>
                </c:pt>
                <c:pt idx="257">
                  <c:v>44227.791666666664</c:v>
                </c:pt>
                <c:pt idx="258">
                  <c:v>44228.791666666664</c:v>
                </c:pt>
                <c:pt idx="259">
                  <c:v>44229.791666666664</c:v>
                </c:pt>
                <c:pt idx="260">
                  <c:v>44230.791666666664</c:v>
                </c:pt>
                <c:pt idx="261">
                  <c:v>44231.791666666664</c:v>
                </c:pt>
                <c:pt idx="262">
                  <c:v>44232.791666666664</c:v>
                </c:pt>
                <c:pt idx="263">
                  <c:v>44233.791666666664</c:v>
                </c:pt>
                <c:pt idx="264">
                  <c:v>44234.791666666664</c:v>
                </c:pt>
                <c:pt idx="265">
                  <c:v>44235.791666666664</c:v>
                </c:pt>
                <c:pt idx="266">
                  <c:v>44236.791666666664</c:v>
                </c:pt>
                <c:pt idx="267">
                  <c:v>44237.791666666664</c:v>
                </c:pt>
                <c:pt idx="268">
                  <c:v>44238.791666666664</c:v>
                </c:pt>
                <c:pt idx="269">
                  <c:v>44239.791666666664</c:v>
                </c:pt>
                <c:pt idx="270">
                  <c:v>44240.791666666664</c:v>
                </c:pt>
                <c:pt idx="271">
                  <c:v>44241.791666666664</c:v>
                </c:pt>
                <c:pt idx="272">
                  <c:v>44242.791666666664</c:v>
                </c:pt>
                <c:pt idx="273">
                  <c:v>44243.791666666664</c:v>
                </c:pt>
                <c:pt idx="274">
                  <c:v>44244.791666666664</c:v>
                </c:pt>
                <c:pt idx="275">
                  <c:v>44245.791666666664</c:v>
                </c:pt>
                <c:pt idx="276">
                  <c:v>44246.791666666664</c:v>
                </c:pt>
                <c:pt idx="277">
                  <c:v>44247.791666666664</c:v>
                </c:pt>
                <c:pt idx="278">
                  <c:v>44248.791666666664</c:v>
                </c:pt>
                <c:pt idx="279">
                  <c:v>44249.791666666664</c:v>
                </c:pt>
                <c:pt idx="280">
                  <c:v>44250.791666666664</c:v>
                </c:pt>
                <c:pt idx="281">
                  <c:v>44251.791666666664</c:v>
                </c:pt>
                <c:pt idx="282">
                  <c:v>44252.791666666664</c:v>
                </c:pt>
                <c:pt idx="283">
                  <c:v>44253.791666666664</c:v>
                </c:pt>
                <c:pt idx="284">
                  <c:v>44254.791666666664</c:v>
                </c:pt>
                <c:pt idx="285">
                  <c:v>44255.791666666664</c:v>
                </c:pt>
                <c:pt idx="286">
                  <c:v>44256.791666666664</c:v>
                </c:pt>
                <c:pt idx="287">
                  <c:v>44257.791666666664</c:v>
                </c:pt>
                <c:pt idx="288">
                  <c:v>44258.791666666664</c:v>
                </c:pt>
                <c:pt idx="289">
                  <c:v>44259.791666666664</c:v>
                </c:pt>
                <c:pt idx="290">
                  <c:v>44260.791666666664</c:v>
                </c:pt>
                <c:pt idx="291">
                  <c:v>44261.791666666664</c:v>
                </c:pt>
                <c:pt idx="292">
                  <c:v>44262.791666666664</c:v>
                </c:pt>
                <c:pt idx="293">
                  <c:v>44263.791666666664</c:v>
                </c:pt>
                <c:pt idx="294">
                  <c:v>44264.791666666664</c:v>
                </c:pt>
                <c:pt idx="295">
                  <c:v>44265.791666666664</c:v>
                </c:pt>
                <c:pt idx="296">
                  <c:v>44266.791666666664</c:v>
                </c:pt>
                <c:pt idx="297">
                  <c:v>44267.791666666664</c:v>
                </c:pt>
                <c:pt idx="298">
                  <c:v>44268.791666666664</c:v>
                </c:pt>
                <c:pt idx="299">
                  <c:v>44269.833333333336</c:v>
                </c:pt>
                <c:pt idx="300">
                  <c:v>44270.833333333336</c:v>
                </c:pt>
                <c:pt idx="301">
                  <c:v>44271.833333333336</c:v>
                </c:pt>
                <c:pt idx="302">
                  <c:v>44272.833333333336</c:v>
                </c:pt>
                <c:pt idx="303">
                  <c:v>44273.833333333336</c:v>
                </c:pt>
                <c:pt idx="304">
                  <c:v>44274.833333333336</c:v>
                </c:pt>
                <c:pt idx="305">
                  <c:v>44275.833333333336</c:v>
                </c:pt>
                <c:pt idx="306">
                  <c:v>44276.833333333336</c:v>
                </c:pt>
                <c:pt idx="307">
                  <c:v>44277.833333333336</c:v>
                </c:pt>
                <c:pt idx="308">
                  <c:v>44278.833333333336</c:v>
                </c:pt>
                <c:pt idx="309">
                  <c:v>44279.833333333336</c:v>
                </c:pt>
                <c:pt idx="310">
                  <c:v>44280.833333333336</c:v>
                </c:pt>
                <c:pt idx="311">
                  <c:v>44281.833333333336</c:v>
                </c:pt>
                <c:pt idx="312">
                  <c:v>44282.833333333336</c:v>
                </c:pt>
                <c:pt idx="313">
                  <c:v>44283.833333333336</c:v>
                </c:pt>
                <c:pt idx="314">
                  <c:v>44284.833333333336</c:v>
                </c:pt>
                <c:pt idx="315">
                  <c:v>44285.833333333336</c:v>
                </c:pt>
                <c:pt idx="316">
                  <c:v>44286.833333333336</c:v>
                </c:pt>
                <c:pt idx="317">
                  <c:v>44287.833333333336</c:v>
                </c:pt>
                <c:pt idx="318">
                  <c:v>44288.833333333336</c:v>
                </c:pt>
                <c:pt idx="319">
                  <c:v>44289.833333333336</c:v>
                </c:pt>
                <c:pt idx="320">
                  <c:v>44290.833333333336</c:v>
                </c:pt>
                <c:pt idx="321">
                  <c:v>44291.833333333336</c:v>
                </c:pt>
                <c:pt idx="322">
                  <c:v>44292.833333333336</c:v>
                </c:pt>
                <c:pt idx="323">
                  <c:v>44293.833333333336</c:v>
                </c:pt>
                <c:pt idx="324">
                  <c:v>44294.833333333336</c:v>
                </c:pt>
                <c:pt idx="325">
                  <c:v>44295.833333333336</c:v>
                </c:pt>
                <c:pt idx="326">
                  <c:v>44296.833333333336</c:v>
                </c:pt>
                <c:pt idx="327">
                  <c:v>44297.833333333336</c:v>
                </c:pt>
                <c:pt idx="328">
                  <c:v>44298.833333333336</c:v>
                </c:pt>
                <c:pt idx="329">
                  <c:v>44299.833333333336</c:v>
                </c:pt>
                <c:pt idx="330">
                  <c:v>44300.833333333336</c:v>
                </c:pt>
                <c:pt idx="331">
                  <c:v>44301.833333333336</c:v>
                </c:pt>
                <c:pt idx="332">
                  <c:v>44302.833333333336</c:v>
                </c:pt>
                <c:pt idx="333">
                  <c:v>44303.833333333336</c:v>
                </c:pt>
                <c:pt idx="334">
                  <c:v>44304.833333333336</c:v>
                </c:pt>
                <c:pt idx="335">
                  <c:v>44305.833333333336</c:v>
                </c:pt>
                <c:pt idx="336">
                  <c:v>44306.833333333336</c:v>
                </c:pt>
                <c:pt idx="337">
                  <c:v>44307.833333333336</c:v>
                </c:pt>
                <c:pt idx="338">
                  <c:v>44308.833333333336</c:v>
                </c:pt>
                <c:pt idx="339">
                  <c:v>44309.833333333336</c:v>
                </c:pt>
                <c:pt idx="340">
                  <c:v>44310.833333333336</c:v>
                </c:pt>
                <c:pt idx="341">
                  <c:v>44311.833333333336</c:v>
                </c:pt>
                <c:pt idx="342">
                  <c:v>44312.833333333336</c:v>
                </c:pt>
                <c:pt idx="343">
                  <c:v>44313.833333333336</c:v>
                </c:pt>
                <c:pt idx="344">
                  <c:v>44314.833333333336</c:v>
                </c:pt>
                <c:pt idx="345">
                  <c:v>44315.833333333336</c:v>
                </c:pt>
                <c:pt idx="346">
                  <c:v>44316.833333333336</c:v>
                </c:pt>
                <c:pt idx="347">
                  <c:v>44317.833333333336</c:v>
                </c:pt>
                <c:pt idx="348">
                  <c:v>44318.833333333336</c:v>
                </c:pt>
                <c:pt idx="349">
                  <c:v>44319.833333333336</c:v>
                </c:pt>
                <c:pt idx="350">
                  <c:v>44320.833333333336</c:v>
                </c:pt>
                <c:pt idx="351">
                  <c:v>44321.833333333336</c:v>
                </c:pt>
                <c:pt idx="352">
                  <c:v>44322.833333333336</c:v>
                </c:pt>
                <c:pt idx="353">
                  <c:v>44323.833333333336</c:v>
                </c:pt>
                <c:pt idx="354">
                  <c:v>44324.833333333336</c:v>
                </c:pt>
                <c:pt idx="355">
                  <c:v>44325.833333333336</c:v>
                </c:pt>
                <c:pt idx="356">
                  <c:v>44326.833333333336</c:v>
                </c:pt>
                <c:pt idx="357">
                  <c:v>44327.833333333336</c:v>
                </c:pt>
                <c:pt idx="358">
                  <c:v>44328.833333333336</c:v>
                </c:pt>
                <c:pt idx="359">
                  <c:v>44329.833333333336</c:v>
                </c:pt>
                <c:pt idx="360">
                  <c:v>44330.833333333336</c:v>
                </c:pt>
                <c:pt idx="361">
                  <c:v>44331.833333333336</c:v>
                </c:pt>
                <c:pt idx="362">
                  <c:v>44332.833333333336</c:v>
                </c:pt>
                <c:pt idx="363">
                  <c:v>44333.833333333336</c:v>
                </c:pt>
                <c:pt idx="364">
                  <c:v>44334.833333333336</c:v>
                </c:pt>
                <c:pt idx="365">
                  <c:v>44335.833333333336</c:v>
                </c:pt>
                <c:pt idx="366">
                  <c:v>44336.833333333336</c:v>
                </c:pt>
                <c:pt idx="367">
                  <c:v>44337.833333333336</c:v>
                </c:pt>
                <c:pt idx="368">
                  <c:v>44338.833333333336</c:v>
                </c:pt>
                <c:pt idx="369">
                  <c:v>44339.833333333336</c:v>
                </c:pt>
                <c:pt idx="370">
                  <c:v>44340.833333333336</c:v>
                </c:pt>
                <c:pt idx="371">
                  <c:v>44341.833333333336</c:v>
                </c:pt>
                <c:pt idx="372">
                  <c:v>44342.833333333336</c:v>
                </c:pt>
                <c:pt idx="373">
                  <c:v>44343.833333333336</c:v>
                </c:pt>
                <c:pt idx="374">
                  <c:v>44344.833333333336</c:v>
                </c:pt>
                <c:pt idx="375">
                  <c:v>44345.833333333336</c:v>
                </c:pt>
                <c:pt idx="376">
                  <c:v>44346.833333333336</c:v>
                </c:pt>
                <c:pt idx="377">
                  <c:v>44347.833333333336</c:v>
                </c:pt>
                <c:pt idx="378">
                  <c:v>44348.833333333336</c:v>
                </c:pt>
                <c:pt idx="379">
                  <c:v>44349.833333333336</c:v>
                </c:pt>
                <c:pt idx="380">
                  <c:v>44350.833333333336</c:v>
                </c:pt>
                <c:pt idx="381">
                  <c:v>44351.833333333336</c:v>
                </c:pt>
                <c:pt idx="382">
                  <c:v>44352.833333333336</c:v>
                </c:pt>
                <c:pt idx="383">
                  <c:v>44353.833333333336</c:v>
                </c:pt>
                <c:pt idx="384">
                  <c:v>44354.833333333336</c:v>
                </c:pt>
                <c:pt idx="385">
                  <c:v>44355.833333333336</c:v>
                </c:pt>
                <c:pt idx="386">
                  <c:v>44356.833333333336</c:v>
                </c:pt>
                <c:pt idx="387">
                  <c:v>44357.833333333336</c:v>
                </c:pt>
                <c:pt idx="388">
                  <c:v>44358.833333333336</c:v>
                </c:pt>
                <c:pt idx="389">
                  <c:v>44359.833333333336</c:v>
                </c:pt>
                <c:pt idx="390">
                  <c:v>44360.833333333336</c:v>
                </c:pt>
                <c:pt idx="391">
                  <c:v>44361.833333333336</c:v>
                </c:pt>
                <c:pt idx="392">
                  <c:v>44362.833333333336</c:v>
                </c:pt>
                <c:pt idx="393">
                  <c:v>44363.833333333336</c:v>
                </c:pt>
                <c:pt idx="394">
                  <c:v>44364.833333333336</c:v>
                </c:pt>
                <c:pt idx="395">
                  <c:v>44365.833333333336</c:v>
                </c:pt>
                <c:pt idx="396">
                  <c:v>44366.833333333336</c:v>
                </c:pt>
                <c:pt idx="397">
                  <c:v>44367.833333333336</c:v>
                </c:pt>
                <c:pt idx="398">
                  <c:v>44368.833333333336</c:v>
                </c:pt>
                <c:pt idx="399">
                  <c:v>44369.833333333336</c:v>
                </c:pt>
                <c:pt idx="400">
                  <c:v>44370.833333333336</c:v>
                </c:pt>
                <c:pt idx="401">
                  <c:v>44371.833333333336</c:v>
                </c:pt>
                <c:pt idx="402">
                  <c:v>44372.833333333336</c:v>
                </c:pt>
                <c:pt idx="403">
                  <c:v>44373.833333333336</c:v>
                </c:pt>
                <c:pt idx="404">
                  <c:v>44374.833333333336</c:v>
                </c:pt>
                <c:pt idx="405">
                  <c:v>44375.833333333336</c:v>
                </c:pt>
                <c:pt idx="406">
                  <c:v>44376.833333333336</c:v>
                </c:pt>
                <c:pt idx="407">
                  <c:v>44377.833333333336</c:v>
                </c:pt>
                <c:pt idx="408">
                  <c:v>44378.833333333336</c:v>
                </c:pt>
                <c:pt idx="409">
                  <c:v>44379.833333333336</c:v>
                </c:pt>
                <c:pt idx="410">
                  <c:v>44380.833333333336</c:v>
                </c:pt>
                <c:pt idx="411">
                  <c:v>44381.833333333336</c:v>
                </c:pt>
                <c:pt idx="412">
                  <c:v>44382.833333333336</c:v>
                </c:pt>
                <c:pt idx="413">
                  <c:v>44383.833333333336</c:v>
                </c:pt>
                <c:pt idx="414">
                  <c:v>44384.833333333336</c:v>
                </c:pt>
                <c:pt idx="415">
                  <c:v>44385.833333333336</c:v>
                </c:pt>
                <c:pt idx="416">
                  <c:v>44386.833333333336</c:v>
                </c:pt>
                <c:pt idx="417">
                  <c:v>44387.833333333336</c:v>
                </c:pt>
                <c:pt idx="418">
                  <c:v>44388.833333333336</c:v>
                </c:pt>
                <c:pt idx="419">
                  <c:v>44389.833333333336</c:v>
                </c:pt>
                <c:pt idx="420">
                  <c:v>44390.833333333336</c:v>
                </c:pt>
                <c:pt idx="421">
                  <c:v>44391.833333333336</c:v>
                </c:pt>
                <c:pt idx="422">
                  <c:v>44392.833333333336</c:v>
                </c:pt>
                <c:pt idx="423">
                  <c:v>44393.833333333336</c:v>
                </c:pt>
                <c:pt idx="424">
                  <c:v>44394.833333333336</c:v>
                </c:pt>
                <c:pt idx="425">
                  <c:v>44395.833333333336</c:v>
                </c:pt>
                <c:pt idx="426">
                  <c:v>44396.833333333336</c:v>
                </c:pt>
                <c:pt idx="427">
                  <c:v>44397.833333333336</c:v>
                </c:pt>
                <c:pt idx="428">
                  <c:v>44398.833333333336</c:v>
                </c:pt>
                <c:pt idx="429">
                  <c:v>44399.833333333336</c:v>
                </c:pt>
                <c:pt idx="430">
                  <c:v>44400.833333333336</c:v>
                </c:pt>
                <c:pt idx="431">
                  <c:v>44401.833333333336</c:v>
                </c:pt>
                <c:pt idx="432">
                  <c:v>44402.833333333336</c:v>
                </c:pt>
                <c:pt idx="433">
                  <c:v>44403.833333333336</c:v>
                </c:pt>
                <c:pt idx="434">
                  <c:v>44404.833333333336</c:v>
                </c:pt>
                <c:pt idx="435">
                  <c:v>44405.833333333336</c:v>
                </c:pt>
                <c:pt idx="436">
                  <c:v>44406.833333333336</c:v>
                </c:pt>
                <c:pt idx="437">
                  <c:v>44407.833333333336</c:v>
                </c:pt>
                <c:pt idx="438">
                  <c:v>44408.833333333336</c:v>
                </c:pt>
                <c:pt idx="439">
                  <c:v>44409.833333333336</c:v>
                </c:pt>
                <c:pt idx="440">
                  <c:v>44410.833333333336</c:v>
                </c:pt>
                <c:pt idx="441">
                  <c:v>44411.833333333336</c:v>
                </c:pt>
                <c:pt idx="442">
                  <c:v>44412.833333333336</c:v>
                </c:pt>
                <c:pt idx="443">
                  <c:v>44413.833333333336</c:v>
                </c:pt>
                <c:pt idx="444">
                  <c:v>44414.833333333336</c:v>
                </c:pt>
                <c:pt idx="445">
                  <c:v>44415.833333333336</c:v>
                </c:pt>
                <c:pt idx="446">
                  <c:v>44416.833333333336</c:v>
                </c:pt>
                <c:pt idx="447">
                  <c:v>44417.833333333336</c:v>
                </c:pt>
                <c:pt idx="448">
                  <c:v>44418.833333333336</c:v>
                </c:pt>
                <c:pt idx="449">
                  <c:v>44419.833333333336</c:v>
                </c:pt>
                <c:pt idx="450">
                  <c:v>44420.833333333336</c:v>
                </c:pt>
                <c:pt idx="451">
                  <c:v>44421.833333333336</c:v>
                </c:pt>
                <c:pt idx="452">
                  <c:v>44422.833333333336</c:v>
                </c:pt>
                <c:pt idx="453">
                  <c:v>44423.833333333336</c:v>
                </c:pt>
                <c:pt idx="454">
                  <c:v>44424.833333333336</c:v>
                </c:pt>
                <c:pt idx="455">
                  <c:v>44425.833333333336</c:v>
                </c:pt>
                <c:pt idx="456">
                  <c:v>44426.833333333336</c:v>
                </c:pt>
                <c:pt idx="457">
                  <c:v>44427.833333333336</c:v>
                </c:pt>
                <c:pt idx="458">
                  <c:v>44428.833333333336</c:v>
                </c:pt>
                <c:pt idx="459">
                  <c:v>44429.833333333336</c:v>
                </c:pt>
                <c:pt idx="460">
                  <c:v>44430.833333333336</c:v>
                </c:pt>
                <c:pt idx="461">
                  <c:v>44431.833333333336</c:v>
                </c:pt>
                <c:pt idx="462">
                  <c:v>44432.833333333336</c:v>
                </c:pt>
                <c:pt idx="463">
                  <c:v>44433.833333333336</c:v>
                </c:pt>
                <c:pt idx="464">
                  <c:v>44434.833333333336</c:v>
                </c:pt>
                <c:pt idx="465">
                  <c:v>44435.833333333336</c:v>
                </c:pt>
                <c:pt idx="466">
                  <c:v>44436.833333333336</c:v>
                </c:pt>
                <c:pt idx="467">
                  <c:v>44437.833333333336</c:v>
                </c:pt>
                <c:pt idx="468">
                  <c:v>44438.833333333336</c:v>
                </c:pt>
                <c:pt idx="469">
                  <c:v>44439.833333333336</c:v>
                </c:pt>
                <c:pt idx="470">
                  <c:v>44440.833333333336</c:v>
                </c:pt>
                <c:pt idx="471">
                  <c:v>44441.833333333336</c:v>
                </c:pt>
                <c:pt idx="472">
                  <c:v>44442.833333333336</c:v>
                </c:pt>
                <c:pt idx="473">
                  <c:v>44443.833333333336</c:v>
                </c:pt>
                <c:pt idx="474">
                  <c:v>44444.833333333336</c:v>
                </c:pt>
                <c:pt idx="475">
                  <c:v>44445.833333333336</c:v>
                </c:pt>
                <c:pt idx="476">
                  <c:v>44446.833333333336</c:v>
                </c:pt>
                <c:pt idx="477">
                  <c:v>44447.833333333336</c:v>
                </c:pt>
                <c:pt idx="478">
                  <c:v>44448.833333333336</c:v>
                </c:pt>
                <c:pt idx="479">
                  <c:v>44449.833333333336</c:v>
                </c:pt>
                <c:pt idx="480">
                  <c:v>44450.833333333336</c:v>
                </c:pt>
                <c:pt idx="481">
                  <c:v>44451.833333333336</c:v>
                </c:pt>
                <c:pt idx="482">
                  <c:v>44452.833333333336</c:v>
                </c:pt>
                <c:pt idx="483">
                  <c:v>44453.833333333336</c:v>
                </c:pt>
                <c:pt idx="484">
                  <c:v>44454.833333333336</c:v>
                </c:pt>
                <c:pt idx="485">
                  <c:v>44455.833333333336</c:v>
                </c:pt>
                <c:pt idx="486">
                  <c:v>44456.833333333336</c:v>
                </c:pt>
                <c:pt idx="487">
                  <c:v>44457.833333333336</c:v>
                </c:pt>
                <c:pt idx="488">
                  <c:v>44458.833333333336</c:v>
                </c:pt>
                <c:pt idx="489">
                  <c:v>44459.833333333336</c:v>
                </c:pt>
                <c:pt idx="490">
                  <c:v>44460.833333333336</c:v>
                </c:pt>
                <c:pt idx="491">
                  <c:v>44461.833333333336</c:v>
                </c:pt>
                <c:pt idx="492">
                  <c:v>44462.833333333336</c:v>
                </c:pt>
                <c:pt idx="493">
                  <c:v>44463.833333333336</c:v>
                </c:pt>
                <c:pt idx="494">
                  <c:v>44464.833333333336</c:v>
                </c:pt>
                <c:pt idx="495">
                  <c:v>44465.833333333336</c:v>
                </c:pt>
                <c:pt idx="496">
                  <c:v>44466.833333333336</c:v>
                </c:pt>
                <c:pt idx="497">
                  <c:v>44467.833333333336</c:v>
                </c:pt>
                <c:pt idx="498">
                  <c:v>44468.833333333336</c:v>
                </c:pt>
                <c:pt idx="499">
                  <c:v>44469.833333333336</c:v>
                </c:pt>
                <c:pt idx="500">
                  <c:v>44470.833333333336</c:v>
                </c:pt>
                <c:pt idx="501">
                  <c:v>44471.833333333336</c:v>
                </c:pt>
                <c:pt idx="502">
                  <c:v>44472.833333333336</c:v>
                </c:pt>
                <c:pt idx="503">
                  <c:v>44473.833333333336</c:v>
                </c:pt>
                <c:pt idx="504">
                  <c:v>44474.833333333336</c:v>
                </c:pt>
                <c:pt idx="505">
                  <c:v>44475.833333333336</c:v>
                </c:pt>
                <c:pt idx="506">
                  <c:v>44476.833333333336</c:v>
                </c:pt>
                <c:pt idx="507">
                  <c:v>44477.833333333336</c:v>
                </c:pt>
                <c:pt idx="508">
                  <c:v>44478.833333333336</c:v>
                </c:pt>
                <c:pt idx="509">
                  <c:v>44479.833333333336</c:v>
                </c:pt>
                <c:pt idx="510">
                  <c:v>44480.833333333336</c:v>
                </c:pt>
                <c:pt idx="511">
                  <c:v>44481.833333333336</c:v>
                </c:pt>
                <c:pt idx="512">
                  <c:v>44482.833333333336</c:v>
                </c:pt>
                <c:pt idx="513">
                  <c:v>44483.833333333336</c:v>
                </c:pt>
                <c:pt idx="514">
                  <c:v>44484.833333333336</c:v>
                </c:pt>
                <c:pt idx="515">
                  <c:v>44485.833333333336</c:v>
                </c:pt>
                <c:pt idx="516">
                  <c:v>44486.833333333336</c:v>
                </c:pt>
                <c:pt idx="517">
                  <c:v>44487.833333333336</c:v>
                </c:pt>
                <c:pt idx="518">
                  <c:v>44488.833333333336</c:v>
                </c:pt>
                <c:pt idx="519">
                  <c:v>44489.833333333336</c:v>
                </c:pt>
                <c:pt idx="520">
                  <c:v>44490.833333333336</c:v>
                </c:pt>
                <c:pt idx="521">
                  <c:v>44491.833333333336</c:v>
                </c:pt>
                <c:pt idx="522">
                  <c:v>44492.833333333336</c:v>
                </c:pt>
                <c:pt idx="523">
                  <c:v>44493.833333333336</c:v>
                </c:pt>
                <c:pt idx="524">
                  <c:v>44494.833333333336</c:v>
                </c:pt>
                <c:pt idx="525">
                  <c:v>44495.833333333336</c:v>
                </c:pt>
                <c:pt idx="526">
                  <c:v>44496.833333333336</c:v>
                </c:pt>
                <c:pt idx="527">
                  <c:v>44497.833333333336</c:v>
                </c:pt>
                <c:pt idx="528">
                  <c:v>44498.833333333336</c:v>
                </c:pt>
                <c:pt idx="529">
                  <c:v>44499.833333333336</c:v>
                </c:pt>
                <c:pt idx="530">
                  <c:v>44500.833333333336</c:v>
                </c:pt>
                <c:pt idx="531">
                  <c:v>44501.833333333336</c:v>
                </c:pt>
                <c:pt idx="532">
                  <c:v>44502.833333333336</c:v>
                </c:pt>
                <c:pt idx="533">
                  <c:v>44503.833333333336</c:v>
                </c:pt>
                <c:pt idx="534">
                  <c:v>44504.833333333336</c:v>
                </c:pt>
                <c:pt idx="535">
                  <c:v>44505.833333333336</c:v>
                </c:pt>
                <c:pt idx="536">
                  <c:v>44506.833333333336</c:v>
                </c:pt>
                <c:pt idx="537">
                  <c:v>44507.791666666664</c:v>
                </c:pt>
                <c:pt idx="538">
                  <c:v>44508.791666666664</c:v>
                </c:pt>
                <c:pt idx="539">
                  <c:v>44509.791666666664</c:v>
                </c:pt>
                <c:pt idx="540">
                  <c:v>44510.791666666664</c:v>
                </c:pt>
                <c:pt idx="541">
                  <c:v>44511.791666666664</c:v>
                </c:pt>
                <c:pt idx="542">
                  <c:v>44512.791666666664</c:v>
                </c:pt>
                <c:pt idx="543">
                  <c:v>44513.791666666664</c:v>
                </c:pt>
                <c:pt idx="544">
                  <c:v>44514.791666666664</c:v>
                </c:pt>
                <c:pt idx="545">
                  <c:v>44515.791666666664</c:v>
                </c:pt>
                <c:pt idx="546">
                  <c:v>44516.791666666664</c:v>
                </c:pt>
                <c:pt idx="547">
                  <c:v>44517.791666666664</c:v>
                </c:pt>
                <c:pt idx="548">
                  <c:v>44518.791666666664</c:v>
                </c:pt>
                <c:pt idx="549">
                  <c:v>44519.791666666664</c:v>
                </c:pt>
                <c:pt idx="550">
                  <c:v>44520.791666666664</c:v>
                </c:pt>
                <c:pt idx="551">
                  <c:v>44521.791666666664</c:v>
                </c:pt>
                <c:pt idx="552">
                  <c:v>44522.791666666664</c:v>
                </c:pt>
                <c:pt idx="553">
                  <c:v>44523.791666666664</c:v>
                </c:pt>
                <c:pt idx="554">
                  <c:v>44524.791666666664</c:v>
                </c:pt>
                <c:pt idx="555">
                  <c:v>44525.791666666664</c:v>
                </c:pt>
                <c:pt idx="556">
                  <c:v>44526.791666666664</c:v>
                </c:pt>
                <c:pt idx="557">
                  <c:v>44527.791666666664</c:v>
                </c:pt>
                <c:pt idx="558">
                  <c:v>44528.791666666664</c:v>
                </c:pt>
                <c:pt idx="559">
                  <c:v>44529.791666666664</c:v>
                </c:pt>
                <c:pt idx="560">
                  <c:v>44530.791666666664</c:v>
                </c:pt>
                <c:pt idx="561">
                  <c:v>44531.791666666664</c:v>
                </c:pt>
                <c:pt idx="562">
                  <c:v>44532.791666666664</c:v>
                </c:pt>
                <c:pt idx="563">
                  <c:v>44533.791666666664</c:v>
                </c:pt>
                <c:pt idx="564">
                  <c:v>44534.791666666664</c:v>
                </c:pt>
                <c:pt idx="565">
                  <c:v>44535.791666666664</c:v>
                </c:pt>
                <c:pt idx="566">
                  <c:v>44536.791666666664</c:v>
                </c:pt>
                <c:pt idx="567">
                  <c:v>44537.791666666664</c:v>
                </c:pt>
                <c:pt idx="568">
                  <c:v>44538.791666666664</c:v>
                </c:pt>
                <c:pt idx="569">
                  <c:v>44539.791666666664</c:v>
                </c:pt>
                <c:pt idx="570">
                  <c:v>44540.791666666664</c:v>
                </c:pt>
                <c:pt idx="571">
                  <c:v>44541.791666666664</c:v>
                </c:pt>
                <c:pt idx="572">
                  <c:v>44542.791666666664</c:v>
                </c:pt>
                <c:pt idx="573">
                  <c:v>44543.791666666664</c:v>
                </c:pt>
                <c:pt idx="574">
                  <c:v>44544.791666666664</c:v>
                </c:pt>
                <c:pt idx="575">
                  <c:v>44545.791666666664</c:v>
                </c:pt>
                <c:pt idx="576">
                  <c:v>44546.791666666664</c:v>
                </c:pt>
                <c:pt idx="577">
                  <c:v>44547.791666666664</c:v>
                </c:pt>
                <c:pt idx="578">
                  <c:v>44548.791666666664</c:v>
                </c:pt>
                <c:pt idx="579">
                  <c:v>44549.791666666664</c:v>
                </c:pt>
                <c:pt idx="580">
                  <c:v>44550.791666666664</c:v>
                </c:pt>
                <c:pt idx="581">
                  <c:v>44551.791666666664</c:v>
                </c:pt>
                <c:pt idx="582">
                  <c:v>44552.791666666664</c:v>
                </c:pt>
                <c:pt idx="583">
                  <c:v>44553.791666666664</c:v>
                </c:pt>
                <c:pt idx="584">
                  <c:v>44554.791666666664</c:v>
                </c:pt>
                <c:pt idx="585">
                  <c:v>44555.791666666664</c:v>
                </c:pt>
                <c:pt idx="586">
                  <c:v>44556.791666666664</c:v>
                </c:pt>
                <c:pt idx="587">
                  <c:v>44557.791666666664</c:v>
                </c:pt>
                <c:pt idx="588">
                  <c:v>44558.791666666664</c:v>
                </c:pt>
                <c:pt idx="589">
                  <c:v>44559.791666666664</c:v>
                </c:pt>
                <c:pt idx="590">
                  <c:v>44560.791666666664</c:v>
                </c:pt>
                <c:pt idx="591">
                  <c:v>44561.791666666664</c:v>
                </c:pt>
                <c:pt idx="592">
                  <c:v>44562.791666666664</c:v>
                </c:pt>
                <c:pt idx="593">
                  <c:v>44563.791666666664</c:v>
                </c:pt>
                <c:pt idx="594">
                  <c:v>44564.791666666664</c:v>
                </c:pt>
                <c:pt idx="595">
                  <c:v>44565.791666666664</c:v>
                </c:pt>
                <c:pt idx="596">
                  <c:v>44566.791666666664</c:v>
                </c:pt>
                <c:pt idx="597">
                  <c:v>44567.791666666664</c:v>
                </c:pt>
                <c:pt idx="598">
                  <c:v>44568.791666666664</c:v>
                </c:pt>
                <c:pt idx="599">
                  <c:v>44569.791666666664</c:v>
                </c:pt>
                <c:pt idx="600">
                  <c:v>44570.791666666664</c:v>
                </c:pt>
                <c:pt idx="601">
                  <c:v>44571.791666666664</c:v>
                </c:pt>
                <c:pt idx="602">
                  <c:v>44572.791666666664</c:v>
                </c:pt>
                <c:pt idx="603">
                  <c:v>44573.791666666664</c:v>
                </c:pt>
                <c:pt idx="604">
                  <c:v>44574.791666666664</c:v>
                </c:pt>
                <c:pt idx="605">
                  <c:v>44575.791666666664</c:v>
                </c:pt>
                <c:pt idx="606">
                  <c:v>44576.791666666664</c:v>
                </c:pt>
                <c:pt idx="607">
                  <c:v>44577.791666666664</c:v>
                </c:pt>
                <c:pt idx="608">
                  <c:v>44578.791666666664</c:v>
                </c:pt>
                <c:pt idx="609">
                  <c:v>44579.791666666664</c:v>
                </c:pt>
                <c:pt idx="610">
                  <c:v>44580.791666666664</c:v>
                </c:pt>
                <c:pt idx="611">
                  <c:v>44581.791666666664</c:v>
                </c:pt>
                <c:pt idx="612">
                  <c:v>44582.791666666664</c:v>
                </c:pt>
                <c:pt idx="613">
                  <c:v>44583.791666666664</c:v>
                </c:pt>
                <c:pt idx="614">
                  <c:v>44584.791666666664</c:v>
                </c:pt>
                <c:pt idx="615">
                  <c:v>44585.791666666664</c:v>
                </c:pt>
                <c:pt idx="616">
                  <c:v>44586.791666666664</c:v>
                </c:pt>
                <c:pt idx="617">
                  <c:v>44587.791666666664</c:v>
                </c:pt>
                <c:pt idx="618">
                  <c:v>44588.791666666664</c:v>
                </c:pt>
                <c:pt idx="619">
                  <c:v>44589.791666666664</c:v>
                </c:pt>
                <c:pt idx="620">
                  <c:v>44590.791666666664</c:v>
                </c:pt>
                <c:pt idx="621">
                  <c:v>44591.791666666664</c:v>
                </c:pt>
                <c:pt idx="622">
                  <c:v>44592.791666666664</c:v>
                </c:pt>
                <c:pt idx="623">
                  <c:v>44593.791666666664</c:v>
                </c:pt>
                <c:pt idx="624">
                  <c:v>44594.791666666664</c:v>
                </c:pt>
                <c:pt idx="625">
                  <c:v>44595.791666666664</c:v>
                </c:pt>
                <c:pt idx="626">
                  <c:v>44596.791666666664</c:v>
                </c:pt>
                <c:pt idx="627">
                  <c:v>44597.791666666664</c:v>
                </c:pt>
                <c:pt idx="628">
                  <c:v>44598.791666666664</c:v>
                </c:pt>
                <c:pt idx="629">
                  <c:v>44599.791666666664</c:v>
                </c:pt>
                <c:pt idx="630">
                  <c:v>44600.791666666664</c:v>
                </c:pt>
                <c:pt idx="631">
                  <c:v>44601.791666666664</c:v>
                </c:pt>
                <c:pt idx="632">
                  <c:v>44602.791666666664</c:v>
                </c:pt>
                <c:pt idx="633">
                  <c:v>44603.791666666664</c:v>
                </c:pt>
                <c:pt idx="634">
                  <c:v>44604.791666666664</c:v>
                </c:pt>
                <c:pt idx="635">
                  <c:v>44605.791666666664</c:v>
                </c:pt>
                <c:pt idx="636">
                  <c:v>44606.791666666664</c:v>
                </c:pt>
                <c:pt idx="637">
                  <c:v>44607.791666666664</c:v>
                </c:pt>
                <c:pt idx="638">
                  <c:v>44608.791666666664</c:v>
                </c:pt>
                <c:pt idx="639">
                  <c:v>44609.791666666664</c:v>
                </c:pt>
                <c:pt idx="640">
                  <c:v>44610.791666666664</c:v>
                </c:pt>
                <c:pt idx="641">
                  <c:v>44611.791666666664</c:v>
                </c:pt>
                <c:pt idx="642">
                  <c:v>44612.791666666664</c:v>
                </c:pt>
                <c:pt idx="643">
                  <c:v>44613.791666666664</c:v>
                </c:pt>
                <c:pt idx="644">
                  <c:v>44614.791666666664</c:v>
                </c:pt>
                <c:pt idx="645">
                  <c:v>44615.791666666664</c:v>
                </c:pt>
                <c:pt idx="646">
                  <c:v>44616.791666666664</c:v>
                </c:pt>
                <c:pt idx="647">
                  <c:v>44617.791666666664</c:v>
                </c:pt>
                <c:pt idx="648">
                  <c:v>44618.791666666664</c:v>
                </c:pt>
                <c:pt idx="649">
                  <c:v>44619.791666666664</c:v>
                </c:pt>
                <c:pt idx="650">
                  <c:v>44620.791666666664</c:v>
                </c:pt>
                <c:pt idx="651">
                  <c:v>44621.791666666664</c:v>
                </c:pt>
                <c:pt idx="652">
                  <c:v>44622.791666666664</c:v>
                </c:pt>
                <c:pt idx="653">
                  <c:v>44623.791666666664</c:v>
                </c:pt>
                <c:pt idx="654">
                  <c:v>44624.791666666664</c:v>
                </c:pt>
                <c:pt idx="655">
                  <c:v>44625.791666666664</c:v>
                </c:pt>
                <c:pt idx="656">
                  <c:v>44626.791666666664</c:v>
                </c:pt>
                <c:pt idx="657">
                  <c:v>44627.791666666664</c:v>
                </c:pt>
                <c:pt idx="658">
                  <c:v>44628.791666666664</c:v>
                </c:pt>
                <c:pt idx="659">
                  <c:v>44629.791666666664</c:v>
                </c:pt>
                <c:pt idx="660">
                  <c:v>44630.791666666664</c:v>
                </c:pt>
                <c:pt idx="661">
                  <c:v>44631.791666666664</c:v>
                </c:pt>
                <c:pt idx="662">
                  <c:v>44632.791666666664</c:v>
                </c:pt>
                <c:pt idx="663">
                  <c:v>44633.833333333336</c:v>
                </c:pt>
                <c:pt idx="664">
                  <c:v>44634.833333333336</c:v>
                </c:pt>
                <c:pt idx="665">
                  <c:v>44635.833333333336</c:v>
                </c:pt>
                <c:pt idx="666">
                  <c:v>44636.833333333336</c:v>
                </c:pt>
                <c:pt idx="667">
                  <c:v>44637.833333333336</c:v>
                </c:pt>
                <c:pt idx="668">
                  <c:v>44638.833333333336</c:v>
                </c:pt>
                <c:pt idx="669">
                  <c:v>44639.833333333336</c:v>
                </c:pt>
                <c:pt idx="670">
                  <c:v>44640.833333333336</c:v>
                </c:pt>
                <c:pt idx="671">
                  <c:v>44641.833333333336</c:v>
                </c:pt>
                <c:pt idx="672">
                  <c:v>44642.833333333336</c:v>
                </c:pt>
                <c:pt idx="673">
                  <c:v>44643.833333333336</c:v>
                </c:pt>
                <c:pt idx="674">
                  <c:v>44644.833333333336</c:v>
                </c:pt>
                <c:pt idx="675">
                  <c:v>44645.833333333336</c:v>
                </c:pt>
                <c:pt idx="676">
                  <c:v>44646.833333333336</c:v>
                </c:pt>
                <c:pt idx="677">
                  <c:v>44647.833333333336</c:v>
                </c:pt>
                <c:pt idx="678">
                  <c:v>44648.833333333336</c:v>
                </c:pt>
                <c:pt idx="679">
                  <c:v>44649.833333333336</c:v>
                </c:pt>
                <c:pt idx="680">
                  <c:v>44650.833333333336</c:v>
                </c:pt>
                <c:pt idx="681">
                  <c:v>44651.833333333336</c:v>
                </c:pt>
                <c:pt idx="682">
                  <c:v>44652.833333333336</c:v>
                </c:pt>
                <c:pt idx="683">
                  <c:v>44653.833333333336</c:v>
                </c:pt>
                <c:pt idx="684">
                  <c:v>44654.833333333336</c:v>
                </c:pt>
                <c:pt idx="685">
                  <c:v>44655.833333333336</c:v>
                </c:pt>
                <c:pt idx="686">
                  <c:v>44656.833333333336</c:v>
                </c:pt>
                <c:pt idx="687">
                  <c:v>44657.833333333336</c:v>
                </c:pt>
                <c:pt idx="688">
                  <c:v>44658.833333333336</c:v>
                </c:pt>
                <c:pt idx="689">
                  <c:v>44659.833333333336</c:v>
                </c:pt>
                <c:pt idx="690">
                  <c:v>44660.833333333336</c:v>
                </c:pt>
                <c:pt idx="691">
                  <c:v>44661.833333333336</c:v>
                </c:pt>
                <c:pt idx="692">
                  <c:v>44662.833333333336</c:v>
                </c:pt>
                <c:pt idx="693">
                  <c:v>44663.833333333336</c:v>
                </c:pt>
                <c:pt idx="694">
                  <c:v>44664.833333333336</c:v>
                </c:pt>
                <c:pt idx="695">
                  <c:v>44665.833333333336</c:v>
                </c:pt>
                <c:pt idx="696">
                  <c:v>44666.833333333336</c:v>
                </c:pt>
                <c:pt idx="697">
                  <c:v>44667.833333333336</c:v>
                </c:pt>
                <c:pt idx="698">
                  <c:v>44668.833333333336</c:v>
                </c:pt>
                <c:pt idx="699">
                  <c:v>44669.833333333336</c:v>
                </c:pt>
                <c:pt idx="700">
                  <c:v>44670.833333333336</c:v>
                </c:pt>
                <c:pt idx="701">
                  <c:v>44671.833333333336</c:v>
                </c:pt>
                <c:pt idx="702">
                  <c:v>44672.833333333336</c:v>
                </c:pt>
                <c:pt idx="703">
                  <c:v>44673.833333333336</c:v>
                </c:pt>
                <c:pt idx="704">
                  <c:v>44674.833333333336</c:v>
                </c:pt>
                <c:pt idx="705">
                  <c:v>44675.833333333336</c:v>
                </c:pt>
                <c:pt idx="706">
                  <c:v>44676.833333333336</c:v>
                </c:pt>
                <c:pt idx="707">
                  <c:v>44677.833333333336</c:v>
                </c:pt>
                <c:pt idx="708">
                  <c:v>44678.833333333336</c:v>
                </c:pt>
                <c:pt idx="709">
                  <c:v>44679.833333333336</c:v>
                </c:pt>
                <c:pt idx="710">
                  <c:v>44680.833333333336</c:v>
                </c:pt>
                <c:pt idx="711">
                  <c:v>44681.833333333336</c:v>
                </c:pt>
                <c:pt idx="712">
                  <c:v>44682.833333333336</c:v>
                </c:pt>
                <c:pt idx="713">
                  <c:v>44683.833333333336</c:v>
                </c:pt>
                <c:pt idx="714">
                  <c:v>44684.833333333336</c:v>
                </c:pt>
                <c:pt idx="715">
                  <c:v>44685.833333333336</c:v>
                </c:pt>
                <c:pt idx="716">
                  <c:v>44686.833333333336</c:v>
                </c:pt>
                <c:pt idx="717">
                  <c:v>44687.833333333336</c:v>
                </c:pt>
                <c:pt idx="718">
                  <c:v>44688.833333333336</c:v>
                </c:pt>
                <c:pt idx="719">
                  <c:v>44689.833333333336</c:v>
                </c:pt>
                <c:pt idx="720">
                  <c:v>44690.833333333336</c:v>
                </c:pt>
                <c:pt idx="721">
                  <c:v>44691.833333333336</c:v>
                </c:pt>
                <c:pt idx="722">
                  <c:v>44692.833333333336</c:v>
                </c:pt>
                <c:pt idx="723">
                  <c:v>44693.833333333336</c:v>
                </c:pt>
                <c:pt idx="724">
                  <c:v>44694.833333333336</c:v>
                </c:pt>
                <c:pt idx="725">
                  <c:v>44695.833333333336</c:v>
                </c:pt>
                <c:pt idx="726">
                  <c:v>44696.833333333336</c:v>
                </c:pt>
                <c:pt idx="727">
                  <c:v>44697.833333333336</c:v>
                </c:pt>
                <c:pt idx="728">
                  <c:v>44698.833333333336</c:v>
                </c:pt>
                <c:pt idx="729">
                  <c:v>44699.833333333336</c:v>
                </c:pt>
                <c:pt idx="730">
                  <c:v>44700.833333333336</c:v>
                </c:pt>
                <c:pt idx="731">
                  <c:v>44701.833333333336</c:v>
                </c:pt>
                <c:pt idx="732">
                  <c:v>44702.833333333336</c:v>
                </c:pt>
                <c:pt idx="733">
                  <c:v>44703.833333333336</c:v>
                </c:pt>
                <c:pt idx="734">
                  <c:v>44704.833333333336</c:v>
                </c:pt>
                <c:pt idx="735">
                  <c:v>44705.833333333336</c:v>
                </c:pt>
                <c:pt idx="736">
                  <c:v>44706.833333333336</c:v>
                </c:pt>
              </c:numCache>
            </c:numRef>
          </c:cat>
          <c:val>
            <c:numRef>
              <c:f>USDCETH_Charts!$BD$2:$BD$806</c:f>
              <c:numCache>
                <c:formatCode>General</c:formatCode>
                <c:ptCount val="805"/>
                <c:pt idx="0">
                  <c:v>0</c:v>
                </c:pt>
                <c:pt idx="1">
                  <c:v>-2.8047466881121585E-2</c:v>
                </c:pt>
                <c:pt idx="2">
                  <c:v>-9.387758538539126E-3</c:v>
                </c:pt>
                <c:pt idx="3">
                  <c:v>-7.800692775711271E-3</c:v>
                </c:pt>
                <c:pt idx="4">
                  <c:v>-2.4030188353129867E-2</c:v>
                </c:pt>
                <c:pt idx="5">
                  <c:v>-1.660071277085895E-2</c:v>
                </c:pt>
                <c:pt idx="6">
                  <c:v>-2.4589884325290079E-2</c:v>
                </c:pt>
                <c:pt idx="7">
                  <c:v>-9.06125549467518E-3</c:v>
                </c:pt>
                <c:pt idx="8">
                  <c:v>1.7681262760005367E-2</c:v>
                </c:pt>
                <c:pt idx="9">
                  <c:v>2.1212550036967759E-2</c:v>
                </c:pt>
                <c:pt idx="10">
                  <c:v>7.6977805672801214E-2</c:v>
                </c:pt>
                <c:pt idx="11">
                  <c:v>4.8770535085560951E-2</c:v>
                </c:pt>
                <c:pt idx="12">
                  <c:v>9.0026509717044512E-2</c:v>
                </c:pt>
                <c:pt idx="13">
                  <c:v>6.1040524104582161E-2</c:v>
                </c:pt>
                <c:pt idx="14">
                  <c:v>7.6440383956450031E-2</c:v>
                </c:pt>
                <c:pt idx="15">
                  <c:v>7.5687636117676149E-2</c:v>
                </c:pt>
                <c:pt idx="16">
                  <c:v>7.2097325708071036E-2</c:v>
                </c:pt>
                <c:pt idx="17">
                  <c:v>7.5313653233902045E-2</c:v>
                </c:pt>
                <c:pt idx="18">
                  <c:v>8.1301995620255862E-2</c:v>
                </c:pt>
                <c:pt idx="19">
                  <c:v>8.2611340201992123E-2</c:v>
                </c:pt>
                <c:pt idx="20">
                  <c:v>7.5634359558187869E-2</c:v>
                </c:pt>
                <c:pt idx="21">
                  <c:v>8.7482892658394373E-2</c:v>
                </c:pt>
                <c:pt idx="22">
                  <c:v>4.6791407959111186E-2</c:v>
                </c:pt>
                <c:pt idx="23">
                  <c:v>6.3538584070417903E-2</c:v>
                </c:pt>
                <c:pt idx="24">
                  <c:v>6.5146491418553332E-2</c:v>
                </c:pt>
                <c:pt idx="25">
                  <c:v>4.899724148480411E-2</c:v>
                </c:pt>
                <c:pt idx="26">
                  <c:v>4.9289120228239724E-2</c:v>
                </c:pt>
                <c:pt idx="27">
                  <c:v>5.8975793483279748E-2</c:v>
                </c:pt>
                <c:pt idx="28">
                  <c:v>5.1346197969032836E-2</c:v>
                </c:pt>
                <c:pt idx="29">
                  <c:v>5.0242744509977566E-2</c:v>
                </c:pt>
                <c:pt idx="30">
                  <c:v>3.9923650802444088E-2</c:v>
                </c:pt>
                <c:pt idx="31">
                  <c:v>4.1003631436068666E-2</c:v>
                </c:pt>
                <c:pt idx="32">
                  <c:v>4.1125106118934607E-2</c:v>
                </c:pt>
                <c:pt idx="33">
                  <c:v>7.3531919784977973E-2</c:v>
                </c:pt>
                <c:pt idx="34">
                  <c:v>7.6006845893894948E-2</c:v>
                </c:pt>
                <c:pt idx="35">
                  <c:v>5.0652871613749983E-2</c:v>
                </c:pt>
                <c:pt idx="36">
                  <c:v>5.219141760732704E-2</c:v>
                </c:pt>
                <c:pt idx="37">
                  <c:v>4.4753032292000228E-2</c:v>
                </c:pt>
                <c:pt idx="38">
                  <c:v>2.2574907078530604E-2</c:v>
                </c:pt>
                <c:pt idx="39">
                  <c:v>3.3584337927345942E-2</c:v>
                </c:pt>
                <c:pt idx="40">
                  <c:v>3.7926760546987959E-2</c:v>
                </c:pt>
                <c:pt idx="41">
                  <c:v>3.450426222951597E-2</c:v>
                </c:pt>
                <c:pt idx="42">
                  <c:v>4.6706513636780356E-2</c:v>
                </c:pt>
                <c:pt idx="43">
                  <c:v>3.7379189823719461E-2</c:v>
                </c:pt>
                <c:pt idx="44">
                  <c:v>3.5759268313975578E-2</c:v>
                </c:pt>
                <c:pt idx="45">
                  <c:v>4.2135369684074497E-2</c:v>
                </c:pt>
                <c:pt idx="46">
                  <c:v>3.77014211631721E-2</c:v>
                </c:pt>
                <c:pt idx="47">
                  <c:v>7.2023715147802481E-2</c:v>
                </c:pt>
                <c:pt idx="48">
                  <c:v>6.466128359068346E-2</c:v>
                </c:pt>
                <c:pt idx="49">
                  <c:v>8.7400907172147768E-2</c:v>
                </c:pt>
                <c:pt idx="50">
                  <c:v>7.4068552132043886E-2</c:v>
                </c:pt>
                <c:pt idx="51">
                  <c:v>7.356891268086474E-2</c:v>
                </c:pt>
                <c:pt idx="52">
                  <c:v>6.7838633062235587E-2</c:v>
                </c:pt>
                <c:pt idx="53">
                  <c:v>7.2564984730836724E-2</c:v>
                </c:pt>
                <c:pt idx="54">
                  <c:v>6.6473094966846613E-2</c:v>
                </c:pt>
                <c:pt idx="55">
                  <c:v>7.0291260772530784E-2</c:v>
                </c:pt>
                <c:pt idx="56">
                  <c:v>6.3822997663502301E-2</c:v>
                </c:pt>
                <c:pt idx="57">
                  <c:v>5.5196032880481694E-2</c:v>
                </c:pt>
                <c:pt idx="58">
                  <c:v>5.1591429255100518E-2</c:v>
                </c:pt>
                <c:pt idx="59">
                  <c:v>5.7058397474289535E-2</c:v>
                </c:pt>
                <c:pt idx="60">
                  <c:v>6.8154535628595525E-2</c:v>
                </c:pt>
                <c:pt idx="61">
                  <c:v>5.6919260354462153E-2</c:v>
                </c:pt>
                <c:pt idx="62">
                  <c:v>7.8675823606898287E-2</c:v>
                </c:pt>
                <c:pt idx="63">
                  <c:v>0.12406722424699757</c:v>
                </c:pt>
                <c:pt idx="64">
                  <c:v>0.15407749128661696</c:v>
                </c:pt>
                <c:pt idx="65">
                  <c:v>0.16248212818234187</c:v>
                </c:pt>
                <c:pt idx="66">
                  <c:v>0.2229772272394599</c:v>
                </c:pt>
                <c:pt idx="67">
                  <c:v>0.23796448517932944</c:v>
                </c:pt>
                <c:pt idx="68">
                  <c:v>0.26083427832987649</c:v>
                </c:pt>
                <c:pt idx="69">
                  <c:v>0.25538283826087671</c:v>
                </c:pt>
                <c:pt idx="70">
                  <c:v>0.25237145553499607</c:v>
                </c:pt>
                <c:pt idx="71">
                  <c:v>0.29960393969278121</c:v>
                </c:pt>
                <c:pt idx="72">
                  <c:v>0.32314419898394631</c:v>
                </c:pt>
                <c:pt idx="73">
                  <c:v>0.41649028838359481</c:v>
                </c:pt>
                <c:pt idx="74">
                  <c:v>0.37848674497206813</c:v>
                </c:pt>
                <c:pt idx="75">
                  <c:v>0.41532598577079116</c:v>
                </c:pt>
                <c:pt idx="76">
                  <c:v>0.42432835938102942</c:v>
                </c:pt>
                <c:pt idx="77">
                  <c:v>0.45076654753762968</c:v>
                </c:pt>
                <c:pt idx="78">
                  <c:v>0.43351031496151782</c:v>
                </c:pt>
                <c:pt idx="79">
                  <c:v>0.39839401059106083</c:v>
                </c:pt>
                <c:pt idx="80">
                  <c:v>0.43337934807355261</c:v>
                </c:pt>
                <c:pt idx="81">
                  <c:v>0.42390617494098759</c:v>
                </c:pt>
                <c:pt idx="82">
                  <c:v>0.43640263530213419</c:v>
                </c:pt>
                <c:pt idx="83">
                  <c:v>0.39908331796199636</c:v>
                </c:pt>
                <c:pt idx="84">
                  <c:v>0.41810978510927699</c:v>
                </c:pt>
                <c:pt idx="85">
                  <c:v>0.50739716032513082</c:v>
                </c:pt>
                <c:pt idx="86">
                  <c:v>0.53449860382558434</c:v>
                </c:pt>
                <c:pt idx="87">
                  <c:v>0.52363236845077687</c:v>
                </c:pt>
                <c:pt idx="88">
                  <c:v>0.52695962800253038</c:v>
                </c:pt>
                <c:pt idx="89">
                  <c:v>0.51826524310482003</c:v>
                </c:pt>
                <c:pt idx="90">
                  <c:v>0.50222412765051017</c:v>
                </c:pt>
                <c:pt idx="91">
                  <c:v>0.46205936775999712</c:v>
                </c:pt>
                <c:pt idx="92">
                  <c:v>0.48677329876336151</c:v>
                </c:pt>
                <c:pt idx="93">
                  <c:v>0.41260953088101204</c:v>
                </c:pt>
                <c:pt idx="94">
                  <c:v>0.43182540746379861</c:v>
                </c:pt>
                <c:pt idx="95">
                  <c:v>0.428919396154402</c:v>
                </c:pt>
                <c:pt idx="96">
                  <c:v>0.47017262784592928</c:v>
                </c:pt>
                <c:pt idx="97">
                  <c:v>0.40975602319626381</c:v>
                </c:pt>
                <c:pt idx="98">
                  <c:v>0.41371819393442699</c:v>
                </c:pt>
                <c:pt idx="99">
                  <c:v>0.40404473538851704</c:v>
                </c:pt>
                <c:pt idx="100">
                  <c:v>0.43667097228575757</c:v>
                </c:pt>
                <c:pt idx="101">
                  <c:v>0.44837274556870077</c:v>
                </c:pt>
                <c:pt idx="102">
                  <c:v>0.5120875887625429</c:v>
                </c:pt>
                <c:pt idx="103">
                  <c:v>0.53602160349488526</c:v>
                </c:pt>
                <c:pt idx="104">
                  <c:v>0.63265932609587328</c:v>
                </c:pt>
                <c:pt idx="105">
                  <c:v>0.54929367062206813</c:v>
                </c:pt>
                <c:pt idx="106">
                  <c:v>0.40326120256783304</c:v>
                </c:pt>
                <c:pt idx="107">
                  <c:v>0.41632004213868834</c:v>
                </c:pt>
                <c:pt idx="108">
                  <c:v>0.28982371490010195</c:v>
                </c:pt>
                <c:pt idx="109">
                  <c:v>0.33879104226476509</c:v>
                </c:pt>
                <c:pt idx="110">
                  <c:v>0.33617072907704593</c:v>
                </c:pt>
                <c:pt idx="111">
                  <c:v>0.29370498705627845</c:v>
                </c:pt>
                <c:pt idx="112">
                  <c:v>0.33314847664557434</c:v>
                </c:pt>
                <c:pt idx="113">
                  <c:v>0.36661794698011096</c:v>
                </c:pt>
                <c:pt idx="114">
                  <c:v>0.38483612395256528</c:v>
                </c:pt>
                <c:pt idx="115">
                  <c:v>0.41691801893676139</c:v>
                </c:pt>
                <c:pt idx="116">
                  <c:v>0.36624715011340059</c:v>
                </c:pt>
                <c:pt idx="117">
                  <c:v>0.3891407640666189</c:v>
                </c:pt>
                <c:pt idx="118">
                  <c:v>0.35831287722127136</c:v>
                </c:pt>
                <c:pt idx="119">
                  <c:v>0.36704516137175225</c:v>
                </c:pt>
                <c:pt idx="120">
                  <c:v>0.42463177175687816</c:v>
                </c:pt>
                <c:pt idx="121">
                  <c:v>0.40658638589056784</c:v>
                </c:pt>
                <c:pt idx="122">
                  <c:v>0.40879182364435351</c:v>
                </c:pt>
                <c:pt idx="123">
                  <c:v>0.37713126113330264</c:v>
                </c:pt>
                <c:pt idx="124">
                  <c:v>0.31011387919026179</c:v>
                </c:pt>
                <c:pt idx="125">
                  <c:v>0.31277510525845909</c:v>
                </c:pt>
                <c:pt idx="126">
                  <c:v>0.25757028715864116</c:v>
                </c:pt>
                <c:pt idx="127">
                  <c:v>0.33024282602979582</c:v>
                </c:pt>
                <c:pt idx="128">
                  <c:v>0.33538827479488909</c:v>
                </c:pt>
                <c:pt idx="129">
                  <c:v>0.33748698537789057</c:v>
                </c:pt>
                <c:pt idx="130">
                  <c:v>0.34483481111550862</c:v>
                </c:pt>
                <c:pt idx="131">
                  <c:v>0.34091187972124892</c:v>
                </c:pt>
                <c:pt idx="132">
                  <c:v>0.3506870187537432</c:v>
                </c:pt>
                <c:pt idx="133">
                  <c:v>0.35262998171480731</c:v>
                </c:pt>
                <c:pt idx="134">
                  <c:v>0.33360274172865267</c:v>
                </c:pt>
                <c:pt idx="135">
                  <c:v>0.31701974582819403</c:v>
                </c:pt>
                <c:pt idx="136">
                  <c:v>0.32323832530117924</c:v>
                </c:pt>
                <c:pt idx="137">
                  <c:v>0.33363391572944323</c:v>
                </c:pt>
                <c:pt idx="138">
                  <c:v>0.33504680251697527</c:v>
                </c:pt>
                <c:pt idx="139">
                  <c:v>0.30309265996455714</c:v>
                </c:pt>
                <c:pt idx="140">
                  <c:v>0.30722610656576821</c:v>
                </c:pt>
                <c:pt idx="141">
                  <c:v>0.3313372194929507</c:v>
                </c:pt>
                <c:pt idx="142">
                  <c:v>0.3669372971379643</c:v>
                </c:pt>
                <c:pt idx="143">
                  <c:v>0.37982075777414215</c:v>
                </c:pt>
                <c:pt idx="144">
                  <c:v>0.38488970753407115</c:v>
                </c:pt>
                <c:pt idx="145">
                  <c:v>0.41896726180640553</c:v>
                </c:pt>
                <c:pt idx="146">
                  <c:v>0.40503688599256193</c:v>
                </c:pt>
                <c:pt idx="147">
                  <c:v>0.39632367306594851</c:v>
                </c:pt>
                <c:pt idx="148">
                  <c:v>0.39633550812251173</c:v>
                </c:pt>
                <c:pt idx="149">
                  <c:v>0.36887786403325262</c:v>
                </c:pt>
                <c:pt idx="150">
                  <c:v>0.37023231606134765</c:v>
                </c:pt>
                <c:pt idx="151">
                  <c:v>0.39339851080460497</c:v>
                </c:pt>
                <c:pt idx="152">
                  <c:v>0.39913784512507799</c:v>
                </c:pt>
                <c:pt idx="153">
                  <c:v>0.37385960190300382</c:v>
                </c:pt>
                <c:pt idx="154">
                  <c:v>0.42961963206084186</c:v>
                </c:pt>
                <c:pt idx="155">
                  <c:v>0.48231448529185039</c:v>
                </c:pt>
                <c:pt idx="156">
                  <c:v>0.46965905096767413</c:v>
                </c:pt>
                <c:pt idx="157">
                  <c:v>0.47449450482713784</c:v>
                </c:pt>
                <c:pt idx="158">
                  <c:v>0.46189374320789556</c:v>
                </c:pt>
                <c:pt idx="159">
                  <c:v>0.43425595803484773</c:v>
                </c:pt>
                <c:pt idx="160">
                  <c:v>0.45820237636623662</c:v>
                </c:pt>
                <c:pt idx="161">
                  <c:v>0.42015953281592022</c:v>
                </c:pt>
                <c:pt idx="162">
                  <c:v>0.4147998861008988</c:v>
                </c:pt>
                <c:pt idx="163">
                  <c:v>0.41018169489203715</c:v>
                </c:pt>
                <c:pt idx="164">
                  <c:v>0.41659932904678887</c:v>
                </c:pt>
                <c:pt idx="165">
                  <c:v>0.43679229995499846</c:v>
                </c:pt>
                <c:pt idx="166">
                  <c:v>0.4084784421838259</c:v>
                </c:pt>
                <c:pt idx="167">
                  <c:v>0.41875173531769194</c:v>
                </c:pt>
                <c:pt idx="168">
                  <c:v>0.45250592268898271</c:v>
                </c:pt>
                <c:pt idx="169">
                  <c:v>0.48564275017346081</c:v>
                </c:pt>
                <c:pt idx="170">
                  <c:v>0.58210272634547056</c:v>
                </c:pt>
                <c:pt idx="171">
                  <c:v>0.5351512802125018</c:v>
                </c:pt>
                <c:pt idx="172">
                  <c:v>0.58053999425321035</c:v>
                </c:pt>
                <c:pt idx="173">
                  <c:v>0.55291975133372318</c:v>
                </c:pt>
                <c:pt idx="174">
                  <c:v>0.56915355300411252</c:v>
                </c:pt>
                <c:pt idx="175">
                  <c:v>0.60126877423742542</c:v>
                </c:pt>
                <c:pt idx="176">
                  <c:v>0.59748842682697756</c:v>
                </c:pt>
                <c:pt idx="177">
                  <c:v>0.62846893918553803</c:v>
                </c:pt>
                <c:pt idx="178">
                  <c:v>0.59419340233611218</c:v>
                </c:pt>
                <c:pt idx="179">
                  <c:v>0.56347585199509242</c:v>
                </c:pt>
                <c:pt idx="180">
                  <c:v>0.59375980939371398</c:v>
                </c:pt>
                <c:pt idx="181">
                  <c:v>0.64454013018563683</c:v>
                </c:pt>
                <c:pt idx="182">
                  <c:v>0.63909516914105913</c:v>
                </c:pt>
                <c:pt idx="183">
                  <c:v>0.61496666935521938</c:v>
                </c:pt>
                <c:pt idx="184">
                  <c:v>0.70594072872793778</c:v>
                </c:pt>
                <c:pt idx="185">
                  <c:v>0.80989837336561288</c:v>
                </c:pt>
                <c:pt idx="186">
                  <c:v>0.8270813026863999</c:v>
                </c:pt>
                <c:pt idx="187">
                  <c:v>0.93916464005001377</c:v>
                </c:pt>
                <c:pt idx="188">
                  <c:v>0.93002230150948195</c:v>
                </c:pt>
                <c:pt idx="189">
                  <c:v>0.84699999293563866</c:v>
                </c:pt>
                <c:pt idx="190">
                  <c:v>0.72899383765297654</c:v>
                </c:pt>
                <c:pt idx="191">
                  <c:v>0.72499204449180366</c:v>
                </c:pt>
                <c:pt idx="192">
                  <c:v>0.77416074811238511</c:v>
                </c:pt>
                <c:pt idx="193">
                  <c:v>0.86070428379097641</c:v>
                </c:pt>
                <c:pt idx="194">
                  <c:v>0.96347739954848044</c:v>
                </c:pt>
                <c:pt idx="195">
                  <c:v>0.89115864049543347</c:v>
                </c:pt>
                <c:pt idx="196">
                  <c:v>0.91818194618304338</c:v>
                </c:pt>
                <c:pt idx="197">
                  <c:v>0.9654038008403889</c:v>
                </c:pt>
                <c:pt idx="198">
                  <c:v>0.84934908920578822</c:v>
                </c:pt>
                <c:pt idx="199">
                  <c:v>0.91372871016837109</c:v>
                </c:pt>
                <c:pt idx="200">
                  <c:v>0.92819244714131943</c:v>
                </c:pt>
                <c:pt idx="201">
                  <c:v>0.89724905051834258</c:v>
                </c:pt>
                <c:pt idx="202">
                  <c:v>0.81102898401853074</c:v>
                </c:pt>
                <c:pt idx="203">
                  <c:v>0.86223218392923373</c:v>
                </c:pt>
                <c:pt idx="204">
                  <c:v>0.82469002786634915</c:v>
                </c:pt>
                <c:pt idx="205">
                  <c:v>0.79273601680998618</c:v>
                </c:pt>
                <c:pt idx="206">
                  <c:v>0.84615410242361633</c:v>
                </c:pt>
                <c:pt idx="207">
                  <c:v>0.8943198818978213</c:v>
                </c:pt>
                <c:pt idx="208">
                  <c:v>0.8870715504568345</c:v>
                </c:pt>
                <c:pt idx="209">
                  <c:v>0.89587768501424714</c:v>
                </c:pt>
                <c:pt idx="210">
                  <c:v>1.0090532172958504</c:v>
                </c:pt>
                <c:pt idx="211">
                  <c:v>1.0235970358939097</c:v>
                </c:pt>
                <c:pt idx="212">
                  <c:v>1.047901585387998</c:v>
                </c:pt>
                <c:pt idx="213">
                  <c:v>1.0608945605404156</c:v>
                </c:pt>
                <c:pt idx="214">
                  <c:v>1.0080481743695597</c:v>
                </c:pt>
                <c:pt idx="215">
                  <c:v>0.94458000409503251</c:v>
                </c:pt>
                <c:pt idx="216">
                  <c:v>1.0073964878601043</c:v>
                </c:pt>
                <c:pt idx="217">
                  <c:v>0.88374391790877516</c:v>
                </c:pt>
                <c:pt idx="218">
                  <c:v>0.95190015082641555</c:v>
                </c:pt>
                <c:pt idx="219">
                  <c:v>0.98349363885442531</c:v>
                </c:pt>
                <c:pt idx="220">
                  <c:v>1.0085670231510191</c:v>
                </c:pt>
                <c:pt idx="221">
                  <c:v>1.1206618369448726</c:v>
                </c:pt>
                <c:pt idx="222">
                  <c:v>1.230246070676269</c:v>
                </c:pt>
                <c:pt idx="223">
                  <c:v>1.2349016524595329</c:v>
                </c:pt>
                <c:pt idx="224">
                  <c:v>1.2814674670010238</c:v>
                </c:pt>
                <c:pt idx="225">
                  <c:v>1.2451767395932101</c:v>
                </c:pt>
                <c:pt idx="226">
                  <c:v>1.2303078864851384</c:v>
                </c:pt>
                <c:pt idx="227">
                  <c:v>1.3389358408807128</c:v>
                </c:pt>
                <c:pt idx="228">
                  <c:v>1.8164968550798974</c:v>
                </c:pt>
                <c:pt idx="229">
                  <c:v>1.9665268999348222</c:v>
                </c:pt>
                <c:pt idx="230">
                  <c:v>2.1170406444221679</c:v>
                </c:pt>
                <c:pt idx="231">
                  <c:v>2.3673374874769029</c:v>
                </c:pt>
                <c:pt idx="232">
                  <c:v>2.3934370989712481</c:v>
                </c:pt>
                <c:pt idx="233">
                  <c:v>2.3877215988306157</c:v>
                </c:pt>
                <c:pt idx="234">
                  <c:v>2.5442259910368876</c:v>
                </c:pt>
                <c:pt idx="235">
                  <c:v>2.4812975268590018</c:v>
                </c:pt>
                <c:pt idx="236">
                  <c:v>2.0802523130105426</c:v>
                </c:pt>
                <c:pt idx="237">
                  <c:v>1.9759640437282395</c:v>
                </c:pt>
                <c:pt idx="238">
                  <c:v>2.1742767325005818</c:v>
                </c:pt>
                <c:pt idx="239">
                  <c:v>2.4046407061994475</c:v>
                </c:pt>
                <c:pt idx="240">
                  <c:v>2.2717855582916862</c:v>
                </c:pt>
                <c:pt idx="241">
                  <c:v>2.4206253675551674</c:v>
                </c:pt>
                <c:pt idx="242">
                  <c:v>2.4148908598290273</c:v>
                </c:pt>
                <c:pt idx="243">
                  <c:v>2.4754220018758604</c:v>
                </c:pt>
                <c:pt idx="244">
                  <c:v>2.7561868956294475</c:v>
                </c:pt>
                <c:pt idx="245">
                  <c:v>2.7693224607311633</c:v>
                </c:pt>
                <c:pt idx="246">
                  <c:v>2.1460401067768489</c:v>
                </c:pt>
                <c:pt idx="247">
                  <c:v>2.4295537854701381</c:v>
                </c:pt>
                <c:pt idx="248">
                  <c:v>2.4148102212759373</c:v>
                </c:pt>
                <c:pt idx="249">
                  <c:v>2.8049966005863047</c:v>
                </c:pt>
                <c:pt idx="250">
                  <c:v>2.6262892250419445</c:v>
                </c:pt>
                <c:pt idx="251">
                  <c:v>2.7279632615021367</c:v>
                </c:pt>
                <c:pt idx="252">
                  <c:v>2.4500863944758198</c:v>
                </c:pt>
                <c:pt idx="253">
                  <c:v>2.6604349433907979</c:v>
                </c:pt>
                <c:pt idx="254">
                  <c:v>2.7825478820293856</c:v>
                </c:pt>
                <c:pt idx="255">
                  <c:v>2.7627493099112952</c:v>
                </c:pt>
                <c:pt idx="256">
                  <c:v>2.6056974255187328</c:v>
                </c:pt>
                <c:pt idx="257">
                  <c:v>2.7456091403203651</c:v>
                </c:pt>
                <c:pt idx="258">
                  <c:v>3.0915848547811233</c:v>
                </c:pt>
                <c:pt idx="259">
                  <c:v>3.4489678939336672</c:v>
                </c:pt>
                <c:pt idx="260">
                  <c:v>3.2775637335108136</c:v>
                </c:pt>
                <c:pt idx="261">
                  <c:v>3.5702269184592899</c:v>
                </c:pt>
                <c:pt idx="262">
                  <c:v>3.4859767502071879</c:v>
                </c:pt>
                <c:pt idx="263">
                  <c:v>3.3390276756045179</c:v>
                </c:pt>
                <c:pt idx="264">
                  <c:v>3.6380738577112259</c:v>
                </c:pt>
                <c:pt idx="265">
                  <c:v>3.695113483228738</c:v>
                </c:pt>
                <c:pt idx="266">
                  <c:v>3.6404239407189323</c:v>
                </c:pt>
                <c:pt idx="267">
                  <c:v>3.726295974128127</c:v>
                </c:pt>
                <c:pt idx="268">
                  <c:v>3.8591510928726827</c:v>
                </c:pt>
                <c:pt idx="269">
                  <c:v>3.7953282519072893</c:v>
                </c:pt>
                <c:pt idx="270">
                  <c:v>3.7867183232728285</c:v>
                </c:pt>
                <c:pt idx="271">
                  <c:v>3.7059404426392719</c:v>
                </c:pt>
                <c:pt idx="272">
                  <c:v>3.7126664103853324</c:v>
                </c:pt>
                <c:pt idx="273">
                  <c:v>3.8703571489791351</c:v>
                </c:pt>
                <c:pt idx="274">
                  <c:v>4.0783372498516002</c:v>
                </c:pt>
                <c:pt idx="275">
                  <c:v>4.1307260926805922</c:v>
                </c:pt>
                <c:pt idx="276">
                  <c:v>4.0405402541162418</c:v>
                </c:pt>
                <c:pt idx="277">
                  <c:v>4.0680269990876985</c:v>
                </c:pt>
                <c:pt idx="278">
                  <c:v>3.7147178140939738</c:v>
                </c:pt>
                <c:pt idx="279">
                  <c:v>3.2260825602800365</c:v>
                </c:pt>
                <c:pt idx="280">
                  <c:v>3.3399695713947999</c:v>
                </c:pt>
                <c:pt idx="281">
                  <c:v>3.0050742905154975</c:v>
                </c:pt>
                <c:pt idx="282">
                  <c:v>2.9133745455222892</c:v>
                </c:pt>
                <c:pt idx="283">
                  <c:v>2.9694067517016651</c:v>
                </c:pt>
                <c:pt idx="284">
                  <c:v>2.865297376687451</c:v>
                </c:pt>
                <c:pt idx="285">
                  <c:v>3.212898252836645</c:v>
                </c:pt>
                <c:pt idx="286">
                  <c:v>3.0347132455018375</c:v>
                </c:pt>
                <c:pt idx="287">
                  <c:v>3.2289471544137731</c:v>
                </c:pt>
                <c:pt idx="288">
                  <c:v>3.1297613382303613</c:v>
                </c:pt>
                <c:pt idx="289">
                  <c:v>3.1293118401185787</c:v>
                </c:pt>
                <c:pt idx="290">
                  <c:v>3.41702220256128</c:v>
                </c:pt>
                <c:pt idx="291">
                  <c:v>3.5939909130831333</c:v>
                </c:pt>
                <c:pt idx="292">
                  <c:v>3.8415599825005309</c:v>
                </c:pt>
                <c:pt idx="293">
                  <c:v>3.9287486880935472</c:v>
                </c:pt>
                <c:pt idx="294">
                  <c:v>3.7682994545831754</c:v>
                </c:pt>
                <c:pt idx="295">
                  <c:v>3.8159575097666947</c:v>
                </c:pt>
                <c:pt idx="296">
                  <c:v>3.6901112096834527</c:v>
                </c:pt>
                <c:pt idx="297">
                  <c:v>4.0643015865066561</c:v>
                </c:pt>
                <c:pt idx="298">
                  <c:v>3.886365439368932</c:v>
                </c:pt>
                <c:pt idx="299">
                  <c:v>3.7387831025714231</c:v>
                </c:pt>
                <c:pt idx="300">
                  <c:v>3.7663232516627092</c:v>
                </c:pt>
                <c:pt idx="301">
                  <c:v>3.8133252963100839</c:v>
                </c:pt>
                <c:pt idx="302">
                  <c:v>3.7170531512075513</c:v>
                </c:pt>
                <c:pt idx="303">
                  <c:v>3.7847485947272963</c:v>
                </c:pt>
                <c:pt idx="304">
                  <c:v>3.7891007577079154</c:v>
                </c:pt>
                <c:pt idx="305">
                  <c:v>3.7239419380983998</c:v>
                </c:pt>
                <c:pt idx="306">
                  <c:v>3.4790393170965279</c:v>
                </c:pt>
                <c:pt idx="307">
                  <c:v>3.4467646021303429</c:v>
                </c:pt>
                <c:pt idx="308">
                  <c:v>3.2471470720341582</c:v>
                </c:pt>
                <c:pt idx="309">
                  <c:v>3.2663789211408476</c:v>
                </c:pt>
                <c:pt idx="310">
                  <c:v>3.5252004674547628</c:v>
                </c:pt>
                <c:pt idx="311">
                  <c:v>3.5655433174020184</c:v>
                </c:pt>
                <c:pt idx="312">
                  <c:v>3.4940484821223521</c:v>
                </c:pt>
                <c:pt idx="313">
                  <c:v>3.7942116145901714</c:v>
                </c:pt>
                <c:pt idx="314">
                  <c:v>3.8479108546036578</c:v>
                </c:pt>
                <c:pt idx="315">
                  <c:v>4.0506556117273291</c:v>
                </c:pt>
                <c:pt idx="316">
                  <c:v>4.1664668703007068</c:v>
                </c:pt>
                <c:pt idx="317">
                  <c:v>4.544427110569921</c:v>
                </c:pt>
                <c:pt idx="318">
                  <c:v>4.2606428552480233</c:v>
                </c:pt>
                <c:pt idx="319">
                  <c:v>4.3872507354571946</c:v>
                </c:pt>
                <c:pt idx="320">
                  <c:v>4.4758478565758955</c:v>
                </c:pt>
                <c:pt idx="321">
                  <c:v>4.5073320525904945</c:v>
                </c:pt>
                <c:pt idx="322">
                  <c:v>4.1584969149995015</c:v>
                </c:pt>
                <c:pt idx="323">
                  <c:v>4.4201201881592365</c:v>
                </c:pt>
                <c:pt idx="324">
                  <c:v>4.3796704218870746</c:v>
                </c:pt>
                <c:pt idx="325">
                  <c:v>4.5565384573030494</c:v>
                </c:pt>
                <c:pt idx="326">
                  <c:v>4.582477378914569</c:v>
                </c:pt>
                <c:pt idx="327">
                  <c:v>4.5748478024696002</c:v>
                </c:pt>
                <c:pt idx="328">
                  <c:v>4.9425444390754674</c:v>
                </c:pt>
                <c:pt idx="329">
                  <c:v>5.2442777390924062</c:v>
                </c:pt>
                <c:pt idx="330">
                  <c:v>5.4591416473566765</c:v>
                </c:pt>
                <c:pt idx="331">
                  <c:v>5.2514632748082333</c:v>
                </c:pt>
                <c:pt idx="332">
                  <c:v>5.0048538950540156</c:v>
                </c:pt>
                <c:pt idx="333">
                  <c:v>4.7983015275441048</c:v>
                </c:pt>
                <c:pt idx="334">
                  <c:v>4.6333628817985097</c:v>
                </c:pt>
                <c:pt idx="335">
                  <c:v>5.0136481126118655</c:v>
                </c:pt>
                <c:pt idx="336">
                  <c:v>5.1022156888167824</c:v>
                </c:pt>
                <c:pt idx="337">
                  <c:v>5.1896872196878574</c:v>
                </c:pt>
                <c:pt idx="338">
                  <c:v>5.1168776153081978</c:v>
                </c:pt>
                <c:pt idx="339">
                  <c:v>4.7435265755039717</c:v>
                </c:pt>
                <c:pt idx="340">
                  <c:v>4.9819935700942439</c:v>
                </c:pt>
                <c:pt idx="341">
                  <c:v>5.5057201849566857</c:v>
                </c:pt>
                <c:pt idx="342">
                  <c:v>5.7986760001805271</c:v>
                </c:pt>
                <c:pt idx="343">
                  <c:v>6.0041625451250775</c:v>
                </c:pt>
                <c:pt idx="344">
                  <c:v>6.0410023671529016</c:v>
                </c:pt>
                <c:pt idx="345">
                  <c:v>6.0618026767342759</c:v>
                </c:pt>
                <c:pt idx="346">
                  <c:v>6.4737579092703204</c:v>
                </c:pt>
                <c:pt idx="347">
                  <c:v>6.4873418078139204</c:v>
                </c:pt>
                <c:pt idx="348">
                  <c:v>7.6133099876795551</c:v>
                </c:pt>
                <c:pt idx="349">
                  <c:v>7.1910908785752525</c:v>
                </c:pt>
                <c:pt idx="350">
                  <c:v>7.83566635975202</c:v>
                </c:pt>
                <c:pt idx="351">
                  <c:v>7.7860279232242053</c:v>
                </c:pt>
                <c:pt idx="352">
                  <c:v>7.742581132863279</c:v>
                </c:pt>
                <c:pt idx="353">
                  <c:v>8.7535251428343557</c:v>
                </c:pt>
                <c:pt idx="354">
                  <c:v>8.7885855135056712</c:v>
                </c:pt>
                <c:pt idx="355">
                  <c:v>8.8440088442834259</c:v>
                </c:pt>
                <c:pt idx="356">
                  <c:v>9.3713125991881068</c:v>
                </c:pt>
                <c:pt idx="357">
                  <c:v>8.5431296240430736</c:v>
                </c:pt>
                <c:pt idx="358">
                  <c:v>8.3160842555898995</c:v>
                </c:pt>
                <c:pt idx="359">
                  <c:v>9.183960991353894</c:v>
                </c:pt>
                <c:pt idx="360">
                  <c:v>8.1318804958944106</c:v>
                </c:pt>
                <c:pt idx="361">
                  <c:v>7.9878415185567029</c:v>
                </c:pt>
                <c:pt idx="362">
                  <c:v>7.2919053395380438</c:v>
                </c:pt>
                <c:pt idx="363">
                  <c:v>7.5235981120851125</c:v>
                </c:pt>
                <c:pt idx="364">
                  <c:v>5.3219237944617168</c:v>
                </c:pt>
                <c:pt idx="365">
                  <c:v>6.0814671186782858</c:v>
                </c:pt>
                <c:pt idx="366">
                  <c:v>5.2562584224616131</c:v>
                </c:pt>
                <c:pt idx="367">
                  <c:v>4.9325292898168884</c:v>
                </c:pt>
                <c:pt idx="368">
                  <c:v>4.4848731140242792</c:v>
                </c:pt>
                <c:pt idx="369">
                  <c:v>5.7575035331137432</c:v>
                </c:pt>
                <c:pt idx="370">
                  <c:v>5.9005583413811182</c:v>
                </c:pt>
                <c:pt idx="371">
                  <c:v>6.331934111111976</c:v>
                </c:pt>
                <c:pt idx="372">
                  <c:v>5.9942452488851581</c:v>
                </c:pt>
                <c:pt idx="373">
                  <c:v>5.2328498394512399</c:v>
                </c:pt>
                <c:pt idx="374">
                  <c:v>4.9062223512255061</c:v>
                </c:pt>
                <c:pt idx="375">
                  <c:v>5.1651921399153258</c:v>
                </c:pt>
                <c:pt idx="376">
                  <c:v>5.9087502780465728</c:v>
                </c:pt>
                <c:pt idx="377">
                  <c:v>5.7432886226247799</c:v>
                </c:pt>
                <c:pt idx="378">
                  <c:v>5.9234129293009889</c:v>
                </c:pt>
                <c:pt idx="379">
                  <c:v>6.264512104495819</c:v>
                </c:pt>
                <c:pt idx="380">
                  <c:v>5.8549183713419239</c:v>
                </c:pt>
                <c:pt idx="381">
                  <c:v>5.7138301712220434</c:v>
                </c:pt>
                <c:pt idx="382">
                  <c:v>5.9109162521342409</c:v>
                </c:pt>
                <c:pt idx="383">
                  <c:v>5.6264885311524813</c:v>
                </c:pt>
                <c:pt idx="384">
                  <c:v>5.4475389487225234</c:v>
                </c:pt>
                <c:pt idx="385">
                  <c:v>5.6770779636675766</c:v>
                </c:pt>
                <c:pt idx="386">
                  <c:v>5.3565458888705999</c:v>
                </c:pt>
                <c:pt idx="387">
                  <c:v>5.0671767051747825</c:v>
                </c:pt>
                <c:pt idx="388">
                  <c:v>5.1233219756227983</c:v>
                </c:pt>
                <c:pt idx="389">
                  <c:v>5.4396407383746075</c:v>
                </c:pt>
                <c:pt idx="390">
                  <c:v>5.6004408602661861</c:v>
                </c:pt>
                <c:pt idx="391">
                  <c:v>5.5423983009991185</c:v>
                </c:pt>
                <c:pt idx="392">
                  <c:v>5.095821964141753</c:v>
                </c:pt>
                <c:pt idx="393">
                  <c:v>5.1109517514376295</c:v>
                </c:pt>
                <c:pt idx="394">
                  <c:v>4.7991801625858646</c:v>
                </c:pt>
                <c:pt idx="395">
                  <c:v>4.6468087651051837</c:v>
                </c:pt>
                <c:pt idx="396">
                  <c:v>4.8063377200939863</c:v>
                </c:pt>
                <c:pt idx="397">
                  <c:v>3.9655511810934101</c:v>
                </c:pt>
                <c:pt idx="398">
                  <c:v>3.9350859733710388</c:v>
                </c:pt>
                <c:pt idx="399">
                  <c:v>4.1673076947906234</c:v>
                </c:pt>
                <c:pt idx="400">
                  <c:v>4.2094524279557231</c:v>
                </c:pt>
                <c:pt idx="401">
                  <c:v>3.8028340132321459</c:v>
                </c:pt>
                <c:pt idx="402">
                  <c:v>3.8264635291397857</c:v>
                </c:pt>
                <c:pt idx="403">
                  <c:v>4.1870458396644503</c:v>
                </c:pt>
                <c:pt idx="404">
                  <c:v>4.4283961952225681</c:v>
                </c:pt>
                <c:pt idx="405">
                  <c:v>4.6284889582228725</c:v>
                </c:pt>
                <c:pt idx="406">
                  <c:v>4.8889369940671541</c:v>
                </c:pt>
                <c:pt idx="407">
                  <c:v>4.5024849754640313</c:v>
                </c:pt>
                <c:pt idx="408">
                  <c:v>4.5929590089018273</c:v>
                </c:pt>
                <c:pt idx="409">
                  <c:v>4.773250532108686</c:v>
                </c:pt>
                <c:pt idx="410">
                  <c:v>5.0154851394944009</c:v>
                </c:pt>
                <c:pt idx="411">
                  <c:v>4.7176269482606683</c:v>
                </c:pt>
                <c:pt idx="412">
                  <c:v>4.9980447263232666</c:v>
                </c:pt>
                <c:pt idx="413">
                  <c:v>4.9839057752384361</c:v>
                </c:pt>
                <c:pt idx="414">
                  <c:v>4.5218007338931185</c:v>
                </c:pt>
                <c:pt idx="415">
                  <c:v>4.6001881689780157</c:v>
                </c:pt>
                <c:pt idx="416">
                  <c:v>4.5116223332962377</c:v>
                </c:pt>
                <c:pt idx="417">
                  <c:v>4.5747261590104245</c:v>
                </c:pt>
                <c:pt idx="418">
                  <c:v>4.321964609836038</c:v>
                </c:pt>
                <c:pt idx="419">
                  <c:v>4.0945350916642944</c:v>
                </c:pt>
                <c:pt idx="420">
                  <c:v>4.2210380449073339</c:v>
                </c:pt>
                <c:pt idx="421">
                  <c:v>4.0386158251222994</c:v>
                </c:pt>
                <c:pt idx="422">
                  <c:v>3.9401016532932065</c:v>
                </c:pt>
                <c:pt idx="423">
                  <c:v>3.9912279580426979</c:v>
                </c:pt>
                <c:pt idx="424">
                  <c:v>3.9955676856278259</c:v>
                </c:pt>
                <c:pt idx="425">
                  <c:v>3.8122231936275552</c:v>
                </c:pt>
                <c:pt idx="426">
                  <c:v>3.732261064974832</c:v>
                </c:pt>
                <c:pt idx="427">
                  <c:v>4.2148483774162688</c:v>
                </c:pt>
                <c:pt idx="428">
                  <c:v>4.2897435547945468</c:v>
                </c:pt>
                <c:pt idx="429">
                  <c:v>4.5269382145965427</c:v>
                </c:pt>
                <c:pt idx="430">
                  <c:v>4.6716146758743173</c:v>
                </c:pt>
                <c:pt idx="431">
                  <c:v>4.6881020092071832</c:v>
                </c:pt>
                <c:pt idx="432">
                  <c:v>4.8000860304940769</c:v>
                </c:pt>
                <c:pt idx="433">
                  <c:v>4.938222259118719</c:v>
                </c:pt>
                <c:pt idx="434">
                  <c:v>4.9438733308294038</c:v>
                </c:pt>
                <c:pt idx="435">
                  <c:v>5.1372571259457107</c:v>
                </c:pt>
                <c:pt idx="436">
                  <c:v>5.3537786267746306</c:v>
                </c:pt>
                <c:pt idx="437">
                  <c:v>5.5223394753545048</c:v>
                </c:pt>
                <c:pt idx="438">
                  <c:v>5.5771528500033964</c:v>
                </c:pt>
                <c:pt idx="439">
                  <c:v>5.6875801731442648</c:v>
                </c:pt>
                <c:pt idx="440">
                  <c:v>5.4323631497513798</c:v>
                </c:pt>
                <c:pt idx="441">
                  <c:v>5.9514340390384204</c:v>
                </c:pt>
                <c:pt idx="442">
                  <c:v>6.1928516962788933</c:v>
                </c:pt>
                <c:pt idx="443">
                  <c:v>6.3388170783115045</c:v>
                </c:pt>
                <c:pt idx="444">
                  <c:v>6.9866209571641953</c:v>
                </c:pt>
                <c:pt idx="445">
                  <c:v>6.6370864757705368</c:v>
                </c:pt>
                <c:pt idx="446">
                  <c:v>6.988166061094609</c:v>
                </c:pt>
                <c:pt idx="447">
                  <c:v>6.9393103478236133</c:v>
                </c:pt>
                <c:pt idx="448">
                  <c:v>7.0167934498565998</c:v>
                </c:pt>
                <c:pt idx="449">
                  <c:v>6.7062196747507459</c:v>
                </c:pt>
                <c:pt idx="450">
                  <c:v>7.3655132145521343</c:v>
                </c:pt>
                <c:pt idx="451">
                  <c:v>7.2530580145395867</c:v>
                </c:pt>
                <c:pt idx="452">
                  <c:v>7.3322389969649713</c:v>
                </c:pt>
                <c:pt idx="453">
                  <c:v>6.9660787475221078</c:v>
                </c:pt>
                <c:pt idx="454">
                  <c:v>6.6314819777436957</c:v>
                </c:pt>
                <c:pt idx="455">
                  <c:v>6.6616984924833904</c:v>
                </c:pt>
                <c:pt idx="456">
                  <c:v>7.0292851884901566</c:v>
                </c:pt>
                <c:pt idx="457">
                  <c:v>7.2649177935684222</c:v>
                </c:pt>
                <c:pt idx="458">
                  <c:v>7.1625477121828762</c:v>
                </c:pt>
                <c:pt idx="459">
                  <c:v>7.1903465347136972</c:v>
                </c:pt>
                <c:pt idx="460">
                  <c:v>7.3771325717515079</c:v>
                </c:pt>
                <c:pt idx="461">
                  <c:v>7.0188559440005314</c:v>
                </c:pt>
                <c:pt idx="462">
                  <c:v>7.1259290792624164</c:v>
                </c:pt>
                <c:pt idx="463">
                  <c:v>6.8464730494703723</c:v>
                </c:pt>
                <c:pt idx="464">
                  <c:v>7.2521342644731099</c:v>
                </c:pt>
                <c:pt idx="465">
                  <c:v>7.1661170467058959</c:v>
                </c:pt>
                <c:pt idx="466">
                  <c:v>7.1603127730019658</c:v>
                </c:pt>
                <c:pt idx="467">
                  <c:v>7.1393325734503996</c:v>
                </c:pt>
                <c:pt idx="468">
                  <c:v>7.6311295186210497</c:v>
                </c:pt>
                <c:pt idx="469">
                  <c:v>8.5588128531364607</c:v>
                </c:pt>
                <c:pt idx="470">
                  <c:v>8.4903580817161295</c:v>
                </c:pt>
                <c:pt idx="471">
                  <c:v>8.8055609452385237</c:v>
                </c:pt>
                <c:pt idx="472">
                  <c:v>8.7046597124819201</c:v>
                </c:pt>
                <c:pt idx="473">
                  <c:v>8.8632311309688134</c:v>
                </c:pt>
                <c:pt idx="474">
                  <c:v>8.814123416050947</c:v>
                </c:pt>
                <c:pt idx="475">
                  <c:v>7.6288897983383084</c:v>
                </c:pt>
                <c:pt idx="476">
                  <c:v>7.7738909457057996</c:v>
                </c:pt>
                <c:pt idx="477">
                  <c:v>7.6172403579870274</c:v>
                </c:pt>
                <c:pt idx="478">
                  <c:v>7.1046923706021143</c:v>
                </c:pt>
                <c:pt idx="479">
                  <c:v>7.2197261074474035</c:v>
                </c:pt>
                <c:pt idx="480">
                  <c:v>7.5754474294386522</c:v>
                </c:pt>
                <c:pt idx="481">
                  <c:v>7.293437340907106</c:v>
                </c:pt>
                <c:pt idx="482">
                  <c:v>7.6213798888485886</c:v>
                </c:pt>
                <c:pt idx="483">
                  <c:v>8.0347410052295984</c:v>
                </c:pt>
                <c:pt idx="484">
                  <c:v>7.9543937887455591</c:v>
                </c:pt>
                <c:pt idx="485">
                  <c:v>7.5493751928152459</c:v>
                </c:pt>
                <c:pt idx="486">
                  <c:v>7.6251093807325176</c:v>
                </c:pt>
                <c:pt idx="487">
                  <c:v>7.3568502036273937</c:v>
                </c:pt>
                <c:pt idx="488">
                  <c:v>6.5244521885971416</c:v>
                </c:pt>
                <c:pt idx="489">
                  <c:v>6.0328617922691743</c:v>
                </c:pt>
                <c:pt idx="490">
                  <c:v>6.7687137432940725</c:v>
                </c:pt>
                <c:pt idx="491">
                  <c:v>6.9553446943026955</c:v>
                </c:pt>
                <c:pt idx="492">
                  <c:v>6.4251959434531178</c:v>
                </c:pt>
                <c:pt idx="493">
                  <c:v>6.4306461423097652</c:v>
                </c:pt>
                <c:pt idx="494">
                  <c:v>6.7431049993373966</c:v>
                </c:pt>
                <c:pt idx="495">
                  <c:v>6.4568160454187931</c:v>
                </c:pt>
                <c:pt idx="496">
                  <c:v>6.1329167250807357</c:v>
                </c:pt>
                <c:pt idx="497">
                  <c:v>6.2392842942866045</c:v>
                </c:pt>
                <c:pt idx="498">
                  <c:v>6.6018474925700641</c:v>
                </c:pt>
                <c:pt idx="499">
                  <c:v>7.3290146020314317</c:v>
                </c:pt>
                <c:pt idx="500">
                  <c:v>7.5319526245532007</c:v>
                </c:pt>
                <c:pt idx="501">
                  <c:v>7.5882740615258157</c:v>
                </c:pt>
                <c:pt idx="502">
                  <c:v>7.5396003378861263</c:v>
                </c:pt>
                <c:pt idx="503">
                  <c:v>7.8451890057362217</c:v>
                </c:pt>
                <c:pt idx="504">
                  <c:v>7.9968779234452239</c:v>
                </c:pt>
                <c:pt idx="505">
                  <c:v>7.9965279256652266</c:v>
                </c:pt>
                <c:pt idx="506">
                  <c:v>7.9228001233179359</c:v>
                </c:pt>
                <c:pt idx="507">
                  <c:v>7.9815104608842198</c:v>
                </c:pt>
                <c:pt idx="508">
                  <c:v>7.6012226801832412</c:v>
                </c:pt>
                <c:pt idx="509">
                  <c:v>7.8627657654751371</c:v>
                </c:pt>
                <c:pt idx="510">
                  <c:v>7.7820251407267254</c:v>
                </c:pt>
                <c:pt idx="511">
                  <c:v>8.0155254002766725</c:v>
                </c:pt>
                <c:pt idx="512">
                  <c:v>8.4652098291580042</c:v>
                </c:pt>
                <c:pt idx="513">
                  <c:v>8.64065947500589</c:v>
                </c:pt>
                <c:pt idx="514">
                  <c:v>8.595582303796375</c:v>
                </c:pt>
                <c:pt idx="515">
                  <c:v>8.624195532530452</c:v>
                </c:pt>
                <c:pt idx="516">
                  <c:v>8.3609916024281628</c:v>
                </c:pt>
                <c:pt idx="517">
                  <c:v>8.6770565232792816</c:v>
                </c:pt>
                <c:pt idx="518">
                  <c:v>9.3479025126732687</c:v>
                </c:pt>
                <c:pt idx="519">
                  <c:v>9.1229972417230893</c:v>
                </c:pt>
                <c:pt idx="520">
                  <c:v>8.9084412282030403</c:v>
                </c:pt>
                <c:pt idx="521">
                  <c:v>9.3452385562262421</c:v>
                </c:pt>
                <c:pt idx="522">
                  <c:v>9.1706579677263083</c:v>
                </c:pt>
                <c:pt idx="523">
                  <c:v>9.4711617798197274</c:v>
                </c:pt>
                <c:pt idx="524">
                  <c:v>9.3076888309834782</c:v>
                </c:pt>
                <c:pt idx="525">
                  <c:v>8.8405187706722099</c:v>
                </c:pt>
                <c:pt idx="526">
                  <c:v>9.6379076486749042</c:v>
                </c:pt>
                <c:pt idx="527">
                  <c:v>9.9565694834861915</c:v>
                </c:pt>
                <c:pt idx="528">
                  <c:v>9.7190657601960755</c:v>
                </c:pt>
                <c:pt idx="529">
                  <c:v>9.715827710566133</c:v>
                </c:pt>
                <c:pt idx="530">
                  <c:v>9.7296040766215928</c:v>
                </c:pt>
                <c:pt idx="531">
                  <c:v>10.346723603034295</c:v>
                </c:pt>
                <c:pt idx="532">
                  <c:v>10.386147293125457</c:v>
                </c:pt>
                <c:pt idx="533">
                  <c:v>10.213856264455119</c:v>
                </c:pt>
                <c:pt idx="534">
                  <c:v>10.10027600239564</c:v>
                </c:pt>
                <c:pt idx="535">
                  <c:v>10.187157595011307</c:v>
                </c:pt>
                <c:pt idx="536">
                  <c:v>10.393522732255111</c:v>
                </c:pt>
                <c:pt idx="537">
                  <c:v>10.877967396928925</c:v>
                </c:pt>
                <c:pt idx="538">
                  <c:v>10.710618333758788</c:v>
                </c:pt>
                <c:pt idx="539">
                  <c:v>10.47268567770924</c:v>
                </c:pt>
                <c:pt idx="540">
                  <c:v>10.705547103435052</c:v>
                </c:pt>
                <c:pt idx="541">
                  <c:v>10.551213656257541</c:v>
                </c:pt>
                <c:pt idx="542">
                  <c:v>10.503939301077578</c:v>
                </c:pt>
                <c:pt idx="543">
                  <c:v>10.426562120490017</c:v>
                </c:pt>
                <c:pt idx="544">
                  <c:v>10.308874690712058</c:v>
                </c:pt>
                <c:pt idx="545">
                  <c:v>9.5146784072007211</c:v>
                </c:pt>
                <c:pt idx="546">
                  <c:v>9.6544293523392906</c:v>
                </c:pt>
                <c:pt idx="547">
                  <c:v>8.9455957711026439</c:v>
                </c:pt>
                <c:pt idx="548">
                  <c:v>9.6614219561529886</c:v>
                </c:pt>
                <c:pt idx="549">
                  <c:v>9.9399242073421785</c:v>
                </c:pt>
                <c:pt idx="550">
                  <c:v>9.6226379009427081</c:v>
                </c:pt>
                <c:pt idx="551">
                  <c:v>9.2007441992255092</c:v>
                </c:pt>
                <c:pt idx="552">
                  <c:v>9.8001720121799263</c:v>
                </c:pt>
                <c:pt idx="553">
                  <c:v>9.5896343013329783</c:v>
                </c:pt>
                <c:pt idx="554">
                  <c:v>10.212018766319215</c:v>
                </c:pt>
                <c:pt idx="555">
                  <c:v>9.0657029016395256</c:v>
                </c:pt>
                <c:pt idx="556">
                  <c:v>9.1813265036106682</c:v>
                </c:pt>
                <c:pt idx="557">
                  <c:v>9.6702469594026006</c:v>
                </c:pt>
                <c:pt idx="558">
                  <c:v>10.026495268693917</c:v>
                </c:pt>
                <c:pt idx="559">
                  <c:v>10.494332044443215</c:v>
                </c:pt>
                <c:pt idx="560">
                  <c:v>10.351202485092426</c:v>
                </c:pt>
                <c:pt idx="561">
                  <c:v>10.205652092476704</c:v>
                </c:pt>
                <c:pt idx="562">
                  <c:v>9.5119866178851886</c:v>
                </c:pt>
                <c:pt idx="563">
                  <c:v>9.2506455152372826</c:v>
                </c:pt>
                <c:pt idx="564">
                  <c:v>9.4251112035603519</c:v>
                </c:pt>
                <c:pt idx="565">
                  <c:v>9.8137658572632471</c:v>
                </c:pt>
                <c:pt idx="566">
                  <c:v>9.7028438128258312</c:v>
                </c:pt>
                <c:pt idx="567">
                  <c:v>9.9875836610826134</c:v>
                </c:pt>
                <c:pt idx="568">
                  <c:v>9.2540202056539549</c:v>
                </c:pt>
                <c:pt idx="569">
                  <c:v>8.7467190598345326</c:v>
                </c:pt>
                <c:pt idx="570">
                  <c:v>9.1628418178549307</c:v>
                </c:pt>
                <c:pt idx="571">
                  <c:v>9.2974904182555083</c:v>
                </c:pt>
                <c:pt idx="572">
                  <c:v>8.4552214568897774</c:v>
                </c:pt>
                <c:pt idx="573">
                  <c:v>8.6352038235290944</c:v>
                </c:pt>
                <c:pt idx="574">
                  <c:v>9.0160288484271796</c:v>
                </c:pt>
                <c:pt idx="575">
                  <c:v>8.906970207337336</c:v>
                </c:pt>
                <c:pt idx="576">
                  <c:v>8.6970167460850281</c:v>
                </c:pt>
                <c:pt idx="577">
                  <c:v>8.8982666163020117</c:v>
                </c:pt>
                <c:pt idx="578">
                  <c:v>8.8107195440819552</c:v>
                </c:pt>
                <c:pt idx="579">
                  <c:v>8.8327987146265858</c:v>
                </c:pt>
                <c:pt idx="580">
                  <c:v>9.0512288187111132</c:v>
                </c:pt>
                <c:pt idx="581">
                  <c:v>8.9587220965227523</c:v>
                </c:pt>
                <c:pt idx="582">
                  <c:v>9.2088388486395729</c:v>
                </c:pt>
                <c:pt idx="583">
                  <c:v>9.0872967995719396</c:v>
                </c:pt>
                <c:pt idx="584">
                  <c:v>9.2246154908616056</c:v>
                </c:pt>
                <c:pt idx="585">
                  <c:v>9.1274961521984004</c:v>
                </c:pt>
                <c:pt idx="586">
                  <c:v>9.0725548692354483</c:v>
                </c:pt>
                <c:pt idx="587">
                  <c:v>8.5161372751697169</c:v>
                </c:pt>
                <c:pt idx="588">
                  <c:v>8.0761781865081872</c:v>
                </c:pt>
                <c:pt idx="589">
                  <c:v>8.2843325517718647</c:v>
                </c:pt>
                <c:pt idx="590">
                  <c:v>8.2141572866335775</c:v>
                </c:pt>
                <c:pt idx="591">
                  <c:v>8.4201496811775023</c:v>
                </c:pt>
                <c:pt idx="592">
                  <c:v>8.5846033906069668</c:v>
                </c:pt>
                <c:pt idx="593">
                  <c:v>8.4136859700001274</c:v>
                </c:pt>
                <c:pt idx="594">
                  <c:v>8.4823026900537872</c:v>
                </c:pt>
                <c:pt idx="595">
                  <c:v>7.8913749985263664</c:v>
                </c:pt>
                <c:pt idx="596">
                  <c:v>7.5888083947572156</c:v>
                </c:pt>
                <c:pt idx="597">
                  <c:v>7.0508376809885789</c:v>
                </c:pt>
                <c:pt idx="598">
                  <c:v>6.8215983643110372</c:v>
                </c:pt>
                <c:pt idx="599">
                  <c:v>6.9345467387481667</c:v>
                </c:pt>
                <c:pt idx="600">
                  <c:v>6.7894824782139462</c:v>
                </c:pt>
                <c:pt idx="601">
                  <c:v>7.1590957265883404</c:v>
                </c:pt>
                <c:pt idx="602">
                  <c:v>7.5006971091302326</c:v>
                </c:pt>
                <c:pt idx="603">
                  <c:v>7.1818006536680841</c:v>
                </c:pt>
                <c:pt idx="604">
                  <c:v>7.3357611149523496</c:v>
                </c:pt>
                <c:pt idx="605">
                  <c:v>7.4075204240641277</c:v>
                </c:pt>
                <c:pt idx="606">
                  <c:v>7.4333468464274119</c:v>
                </c:pt>
                <c:pt idx="607">
                  <c:v>7.0942603103433353</c:v>
                </c:pt>
                <c:pt idx="608">
                  <c:v>6.9944753249488265</c:v>
                </c:pt>
                <c:pt idx="609">
                  <c:v>6.8326934069537879</c:v>
                </c:pt>
                <c:pt idx="610">
                  <c:v>6.5891038819402512</c:v>
                </c:pt>
                <c:pt idx="611">
                  <c:v>5.5875070331303593</c:v>
                </c:pt>
                <c:pt idx="612">
                  <c:v>5.1979085489065406</c:v>
                </c:pt>
                <c:pt idx="613">
                  <c:v>5.5045735264612956</c:v>
                </c:pt>
                <c:pt idx="614">
                  <c:v>5.2808367300169774</c:v>
                </c:pt>
                <c:pt idx="615">
                  <c:v>5.3321274507359586</c:v>
                </c:pt>
                <c:pt idx="616">
                  <c:v>5.3409709733855548</c:v>
                </c:pt>
                <c:pt idx="617">
                  <c:v>5.2488055860300182</c:v>
                </c:pt>
                <c:pt idx="618">
                  <c:v>5.5393473388831129</c:v>
                </c:pt>
                <c:pt idx="619">
                  <c:v>5.646379515484929</c:v>
                </c:pt>
                <c:pt idx="620">
                  <c:v>5.6815865288654788</c:v>
                </c:pt>
                <c:pt idx="621">
                  <c:v>5.8729807377102343</c:v>
                </c:pt>
                <c:pt idx="622">
                  <c:v>6.1181549745890589</c:v>
                </c:pt>
                <c:pt idx="623">
                  <c:v>5.8451937851108156</c:v>
                </c:pt>
                <c:pt idx="624">
                  <c:v>5.8744454237021868</c:v>
                </c:pt>
                <c:pt idx="625">
                  <c:v>6.5788670037200028</c:v>
                </c:pt>
                <c:pt idx="626">
                  <c:v>6.6519071698665906</c:v>
                </c:pt>
                <c:pt idx="627">
                  <c:v>6.76022205976978</c:v>
                </c:pt>
                <c:pt idx="628">
                  <c:v>6.959986098577879</c:v>
                </c:pt>
                <c:pt idx="629">
                  <c:v>6.9131646310904848</c:v>
                </c:pt>
                <c:pt idx="630">
                  <c:v>7.183888797787457</c:v>
                </c:pt>
                <c:pt idx="631">
                  <c:v>6.7715004375849794</c:v>
                </c:pt>
                <c:pt idx="632">
                  <c:v>6.4292504549958966</c:v>
                </c:pt>
                <c:pt idx="633">
                  <c:v>6.4060535548525444</c:v>
                </c:pt>
                <c:pt idx="634">
                  <c:v>6.3087722876033023</c:v>
                </c:pt>
                <c:pt idx="635">
                  <c:v>6.437469019778816</c:v>
                </c:pt>
                <c:pt idx="636">
                  <c:v>7.0526133564749465</c:v>
                </c:pt>
                <c:pt idx="637">
                  <c:v>6.9123985788338587</c:v>
                </c:pt>
                <c:pt idx="638">
                  <c:v>6.3400205514153001</c:v>
                </c:pt>
                <c:pt idx="639">
                  <c:v>6.0901663916515858</c:v>
                </c:pt>
                <c:pt idx="640">
                  <c:v>6.0357636642271011</c:v>
                </c:pt>
                <c:pt idx="641">
                  <c:v>5.7336435370453431</c:v>
                </c:pt>
                <c:pt idx="642">
                  <c:v>5.5947745364064501</c:v>
                </c:pt>
                <c:pt idx="643">
                  <c:v>5.7598977944378316</c:v>
                </c:pt>
                <c:pt idx="644">
                  <c:v>5.6312134437401289</c:v>
                </c:pt>
                <c:pt idx="645">
                  <c:v>5.6442539388232715</c:v>
                </c:pt>
                <c:pt idx="646">
                  <c:v>6.0421413073082153</c:v>
                </c:pt>
                <c:pt idx="647">
                  <c:v>6.0741347557890242</c:v>
                </c:pt>
                <c:pt idx="648">
                  <c:v>5.7034905511350944</c:v>
                </c:pt>
                <c:pt idx="649">
                  <c:v>6.4201632188235038</c:v>
                </c:pt>
                <c:pt idx="650">
                  <c:v>6.5445616583473081</c:v>
                </c:pt>
                <c:pt idx="651">
                  <c:v>6.5023420673823811</c:v>
                </c:pt>
                <c:pt idx="652">
                  <c:v>6.2303899106742309</c:v>
                </c:pt>
                <c:pt idx="653">
                  <c:v>5.704277345857343</c:v>
                </c:pt>
                <c:pt idx="654">
                  <c:v>5.8104484141640436</c:v>
                </c:pt>
                <c:pt idx="655">
                  <c:v>5.5419025486037219</c:v>
                </c:pt>
                <c:pt idx="656">
                  <c:v>5.4036718057246782</c:v>
                </c:pt>
                <c:pt idx="657">
                  <c:v>5.6085095429705314</c:v>
                </c:pt>
                <c:pt idx="658">
                  <c:v>5.9598502457302391</c:v>
                </c:pt>
                <c:pt idx="659">
                  <c:v>5.6881560722492877</c:v>
                </c:pt>
                <c:pt idx="660">
                  <c:v>5.5718780104846815</c:v>
                </c:pt>
                <c:pt idx="661">
                  <c:v>5.5879547402006526</c:v>
                </c:pt>
                <c:pt idx="662">
                  <c:v>5.4577524862678084</c:v>
                </c:pt>
                <c:pt idx="663">
                  <c:v>5.6386356717010111</c:v>
                </c:pt>
                <c:pt idx="664">
                  <c:v>5.7107923975704677</c:v>
                </c:pt>
                <c:pt idx="665">
                  <c:v>6.0626713327901092</c:v>
                </c:pt>
                <c:pt idx="666">
                  <c:v>6.1787312110602226</c:v>
                </c:pt>
                <c:pt idx="667">
                  <c:v>6.486971561960595</c:v>
                </c:pt>
                <c:pt idx="668">
                  <c:v>6.4847132316133917</c:v>
                </c:pt>
                <c:pt idx="669">
                  <c:v>6.2736229666980066</c:v>
                </c:pt>
                <c:pt idx="670">
                  <c:v>6.3624918995799211</c:v>
                </c:pt>
                <c:pt idx="671">
                  <c:v>6.523713893315783</c:v>
                </c:pt>
                <c:pt idx="672">
                  <c:v>6.6846783002546397</c:v>
                </c:pt>
                <c:pt idx="673">
                  <c:v>6.8739972935891425</c:v>
                </c:pt>
                <c:pt idx="674">
                  <c:v>6.8488087611487627</c:v>
                </c:pt>
                <c:pt idx="675">
                  <c:v>6.9537445885148816</c:v>
                </c:pt>
                <c:pt idx="676">
                  <c:v>7.3108254256852572</c:v>
                </c:pt>
                <c:pt idx="677">
                  <c:v>7.4037692712137169</c:v>
                </c:pt>
                <c:pt idx="678">
                  <c:v>7.5490672410272062</c:v>
                </c:pt>
                <c:pt idx="679">
                  <c:v>7.525403580360031</c:v>
                </c:pt>
                <c:pt idx="680">
                  <c:v>7.2623105738946734</c:v>
                </c:pt>
                <c:pt idx="681">
                  <c:v>7.6757191678780217</c:v>
                </c:pt>
                <c:pt idx="682">
                  <c:v>7.6735831350086965</c:v>
                </c:pt>
                <c:pt idx="683">
                  <c:v>7.844072011312667</c:v>
                </c:pt>
                <c:pt idx="684">
                  <c:v>7.8537857788346734</c:v>
                </c:pt>
                <c:pt idx="685">
                  <c:v>7.5813538269048557</c:v>
                </c:pt>
                <c:pt idx="686">
                  <c:v>7.0118590249800761</c:v>
                </c:pt>
                <c:pt idx="687">
                  <c:v>7.1635127276091097</c:v>
                </c:pt>
                <c:pt idx="688">
                  <c:v>7.0453902636058086</c:v>
                </c:pt>
                <c:pt idx="689">
                  <c:v>7.2230178393795299</c:v>
                </c:pt>
                <c:pt idx="690">
                  <c:v>7.0991541172619392</c:v>
                </c:pt>
                <c:pt idx="691">
                  <c:v>6.5657248783355744</c:v>
                </c:pt>
                <c:pt idx="692">
                  <c:v>6.6716718421469086</c:v>
                </c:pt>
                <c:pt idx="693">
                  <c:v>6.8881111495818814</c:v>
                </c:pt>
                <c:pt idx="694">
                  <c:v>6.6606171928379876</c:v>
                </c:pt>
                <c:pt idx="695">
                  <c:v>6.6938605837873002</c:v>
                </c:pt>
                <c:pt idx="696">
                  <c:v>6.767972616423644</c:v>
                </c:pt>
                <c:pt idx="697">
                  <c:v>6.5731077170861152</c:v>
                </c:pt>
                <c:pt idx="698">
                  <c:v>6.7577328276441646</c:v>
                </c:pt>
                <c:pt idx="699">
                  <c:v>6.8539343205197216</c:v>
                </c:pt>
                <c:pt idx="700">
                  <c:v>6.7866223691845153</c:v>
                </c:pt>
                <c:pt idx="701">
                  <c:v>6.5687857448309002</c:v>
                </c:pt>
                <c:pt idx="702">
                  <c:v>6.5165153259592143</c:v>
                </c:pt>
                <c:pt idx="703">
                  <c:v>6.4516848137718181</c:v>
                </c:pt>
                <c:pt idx="704">
                  <c:v>6.4383046788573273</c:v>
                </c:pt>
                <c:pt idx="705">
                  <c:v>6.630990148084642</c:v>
                </c:pt>
                <c:pt idx="706">
                  <c:v>6.1493646498274401</c:v>
                </c:pt>
                <c:pt idx="707">
                  <c:v>6.3459986181195065</c:v>
                </c:pt>
                <c:pt idx="708">
                  <c:v>6.4464270185611117</c:v>
                </c:pt>
                <c:pt idx="709">
                  <c:v>6.1628546723175273</c:v>
                </c:pt>
                <c:pt idx="710">
                  <c:v>5.957876110166616</c:v>
                </c:pt>
                <c:pt idx="711">
                  <c:v>6.1939015446778836</c:v>
                </c:pt>
                <c:pt idx="712">
                  <c:v>6.2795514578630662</c:v>
                </c:pt>
                <c:pt idx="713">
                  <c:v>6.087839217769015</c:v>
                </c:pt>
                <c:pt idx="714">
                  <c:v>6.4525637765974695</c:v>
                </c:pt>
                <c:pt idx="715">
                  <c:v>5.999976444291498</c:v>
                </c:pt>
                <c:pt idx="716">
                  <c:v>5.8860399392627167</c:v>
                </c:pt>
                <c:pt idx="717">
                  <c:v>5.747828560172775</c:v>
                </c:pt>
                <c:pt idx="718">
                  <c:v>5.4611632288179512</c:v>
                </c:pt>
                <c:pt idx="719">
                  <c:v>4.7915468680783206</c:v>
                </c:pt>
                <c:pt idx="720">
                  <c:v>5.0449604591976023</c:v>
                </c:pt>
                <c:pt idx="721">
                  <c:v>4.4059949139894234</c:v>
                </c:pt>
                <c:pt idx="722">
                  <c:v>4.1300592944383476</c:v>
                </c:pt>
                <c:pt idx="723">
                  <c:v>4.2477964266244141</c:v>
                </c:pt>
                <c:pt idx="724">
                  <c:v>4.3778323264422951</c:v>
                </c:pt>
                <c:pt idx="725">
                  <c:v>4.578478834864506</c:v>
                </c:pt>
                <c:pt idx="726">
                  <c:v>4.2893455352909262</c:v>
                </c:pt>
                <c:pt idx="727">
                  <c:v>4.4605629578189241</c:v>
                </c:pt>
                <c:pt idx="728">
                  <c:v>4.0325118642453086</c:v>
                </c:pt>
                <c:pt idx="729">
                  <c:v>4.2868044725474368</c:v>
                </c:pt>
                <c:pt idx="730">
                  <c:v>4.1478227767677485</c:v>
                </c:pt>
                <c:pt idx="731">
                  <c:v>4.1833256581718334</c:v>
                </c:pt>
                <c:pt idx="732">
                  <c:v>4.3502194592508703</c:v>
                </c:pt>
                <c:pt idx="733">
                  <c:v>4.1646087132098675</c:v>
                </c:pt>
                <c:pt idx="734">
                  <c:v>4.1887640919363784</c:v>
                </c:pt>
                <c:pt idx="735">
                  <c:v>4.1047367163686106</c:v>
                </c:pt>
                <c:pt idx="736">
                  <c:v>3.7496319124211004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USDCETH_Charts!$BH$1</c:f>
              <c:strCache>
                <c:ptCount val="1"/>
                <c:pt idx="0">
                  <c:v>IL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USDCETH_Charts!$A$2:$A$806</c:f>
              <c:numCache>
                <c:formatCode>m/d/yyyy</c:formatCode>
                <c:ptCount val="805"/>
                <c:pt idx="0">
                  <c:v>43970.833333333336</c:v>
                </c:pt>
                <c:pt idx="1">
                  <c:v>43971.833333333336</c:v>
                </c:pt>
                <c:pt idx="2">
                  <c:v>43972.833333333336</c:v>
                </c:pt>
                <c:pt idx="3">
                  <c:v>43973.833333333336</c:v>
                </c:pt>
                <c:pt idx="4">
                  <c:v>43974.833333333336</c:v>
                </c:pt>
                <c:pt idx="5">
                  <c:v>43975.833333333336</c:v>
                </c:pt>
                <c:pt idx="6">
                  <c:v>43976.833333333336</c:v>
                </c:pt>
                <c:pt idx="7">
                  <c:v>43977.833333333336</c:v>
                </c:pt>
                <c:pt idx="8">
                  <c:v>43978.833333333336</c:v>
                </c:pt>
                <c:pt idx="9">
                  <c:v>43979.833333333336</c:v>
                </c:pt>
                <c:pt idx="10">
                  <c:v>43980.833333333336</c:v>
                </c:pt>
                <c:pt idx="11">
                  <c:v>43981.833333333336</c:v>
                </c:pt>
                <c:pt idx="12">
                  <c:v>43982.833333333336</c:v>
                </c:pt>
                <c:pt idx="13">
                  <c:v>43983.833333333336</c:v>
                </c:pt>
                <c:pt idx="14">
                  <c:v>43984.833333333336</c:v>
                </c:pt>
                <c:pt idx="15">
                  <c:v>43985.833333333336</c:v>
                </c:pt>
                <c:pt idx="16">
                  <c:v>43986.833333333336</c:v>
                </c:pt>
                <c:pt idx="17">
                  <c:v>43987.833333333336</c:v>
                </c:pt>
                <c:pt idx="18">
                  <c:v>43988.833333333336</c:v>
                </c:pt>
                <c:pt idx="19">
                  <c:v>43989.833333333336</c:v>
                </c:pt>
                <c:pt idx="20">
                  <c:v>43990.833333333336</c:v>
                </c:pt>
                <c:pt idx="21">
                  <c:v>43991.833333333336</c:v>
                </c:pt>
                <c:pt idx="22">
                  <c:v>43992.833333333336</c:v>
                </c:pt>
                <c:pt idx="23">
                  <c:v>43993.833333333336</c:v>
                </c:pt>
                <c:pt idx="24">
                  <c:v>43994.833333333336</c:v>
                </c:pt>
                <c:pt idx="25">
                  <c:v>43995.833333333336</c:v>
                </c:pt>
                <c:pt idx="26">
                  <c:v>43996.833333333336</c:v>
                </c:pt>
                <c:pt idx="27">
                  <c:v>43997.833333333336</c:v>
                </c:pt>
                <c:pt idx="28">
                  <c:v>43998.833333333336</c:v>
                </c:pt>
                <c:pt idx="29">
                  <c:v>43999.833333333336</c:v>
                </c:pt>
                <c:pt idx="30">
                  <c:v>44000.833333333336</c:v>
                </c:pt>
                <c:pt idx="31">
                  <c:v>44001.833333333336</c:v>
                </c:pt>
                <c:pt idx="32">
                  <c:v>44002.833333333336</c:v>
                </c:pt>
                <c:pt idx="33">
                  <c:v>44003.833333333336</c:v>
                </c:pt>
                <c:pt idx="34">
                  <c:v>44004.833333333336</c:v>
                </c:pt>
                <c:pt idx="35">
                  <c:v>44005.833333333336</c:v>
                </c:pt>
                <c:pt idx="36">
                  <c:v>44006.833333333336</c:v>
                </c:pt>
                <c:pt idx="37">
                  <c:v>44007.833333333336</c:v>
                </c:pt>
                <c:pt idx="38">
                  <c:v>44008.833333333336</c:v>
                </c:pt>
                <c:pt idx="39">
                  <c:v>44009.833333333336</c:v>
                </c:pt>
                <c:pt idx="40">
                  <c:v>44010.833333333336</c:v>
                </c:pt>
                <c:pt idx="41">
                  <c:v>44011.833333333336</c:v>
                </c:pt>
                <c:pt idx="42">
                  <c:v>44012.833333333336</c:v>
                </c:pt>
                <c:pt idx="43">
                  <c:v>44013.833333333336</c:v>
                </c:pt>
                <c:pt idx="44">
                  <c:v>44014.833333333336</c:v>
                </c:pt>
                <c:pt idx="45">
                  <c:v>44015.833333333336</c:v>
                </c:pt>
                <c:pt idx="46">
                  <c:v>44016.833333333336</c:v>
                </c:pt>
                <c:pt idx="47">
                  <c:v>44017.833333333336</c:v>
                </c:pt>
                <c:pt idx="48">
                  <c:v>44018.833333333336</c:v>
                </c:pt>
                <c:pt idx="49">
                  <c:v>44019.833333333336</c:v>
                </c:pt>
                <c:pt idx="50">
                  <c:v>44020.833333333336</c:v>
                </c:pt>
                <c:pt idx="51">
                  <c:v>44021.833333333336</c:v>
                </c:pt>
                <c:pt idx="52">
                  <c:v>44022.833333333336</c:v>
                </c:pt>
                <c:pt idx="53">
                  <c:v>44023.833333333336</c:v>
                </c:pt>
                <c:pt idx="54">
                  <c:v>44024.833333333336</c:v>
                </c:pt>
                <c:pt idx="55">
                  <c:v>44025.833333333336</c:v>
                </c:pt>
                <c:pt idx="56">
                  <c:v>44026.833333333336</c:v>
                </c:pt>
                <c:pt idx="57">
                  <c:v>44027.833333333336</c:v>
                </c:pt>
                <c:pt idx="58">
                  <c:v>44028.833333333336</c:v>
                </c:pt>
                <c:pt idx="59">
                  <c:v>44029.833333333336</c:v>
                </c:pt>
                <c:pt idx="60">
                  <c:v>44030.833333333336</c:v>
                </c:pt>
                <c:pt idx="61">
                  <c:v>44031.833333333336</c:v>
                </c:pt>
                <c:pt idx="62">
                  <c:v>44032.833333333336</c:v>
                </c:pt>
                <c:pt idx="63">
                  <c:v>44033.833333333336</c:v>
                </c:pt>
                <c:pt idx="64">
                  <c:v>44034.833333333336</c:v>
                </c:pt>
                <c:pt idx="65">
                  <c:v>44035.833333333336</c:v>
                </c:pt>
                <c:pt idx="66">
                  <c:v>44036.833333333336</c:v>
                </c:pt>
                <c:pt idx="67">
                  <c:v>44037.833333333336</c:v>
                </c:pt>
                <c:pt idx="68">
                  <c:v>44038.833333333336</c:v>
                </c:pt>
                <c:pt idx="69">
                  <c:v>44039.833333333336</c:v>
                </c:pt>
                <c:pt idx="70">
                  <c:v>44040.833333333336</c:v>
                </c:pt>
                <c:pt idx="71">
                  <c:v>44041.833333333336</c:v>
                </c:pt>
                <c:pt idx="72">
                  <c:v>44042.833333333336</c:v>
                </c:pt>
                <c:pt idx="73">
                  <c:v>44043.833333333336</c:v>
                </c:pt>
                <c:pt idx="74">
                  <c:v>44044.833333333336</c:v>
                </c:pt>
                <c:pt idx="75">
                  <c:v>44045.833333333336</c:v>
                </c:pt>
                <c:pt idx="76">
                  <c:v>44046.833333333336</c:v>
                </c:pt>
                <c:pt idx="77">
                  <c:v>44047.833333333336</c:v>
                </c:pt>
                <c:pt idx="78">
                  <c:v>44048.833333333336</c:v>
                </c:pt>
                <c:pt idx="79">
                  <c:v>44049.833333333336</c:v>
                </c:pt>
                <c:pt idx="80">
                  <c:v>44050.833333333336</c:v>
                </c:pt>
                <c:pt idx="81">
                  <c:v>44051.833333333336</c:v>
                </c:pt>
                <c:pt idx="82">
                  <c:v>44052.833333333336</c:v>
                </c:pt>
                <c:pt idx="83">
                  <c:v>44053.833333333336</c:v>
                </c:pt>
                <c:pt idx="84">
                  <c:v>44054.833333333336</c:v>
                </c:pt>
                <c:pt idx="85">
                  <c:v>44055.833333333336</c:v>
                </c:pt>
                <c:pt idx="86">
                  <c:v>44056.833333333336</c:v>
                </c:pt>
                <c:pt idx="87">
                  <c:v>44057.833333333336</c:v>
                </c:pt>
                <c:pt idx="88">
                  <c:v>44058.833333333336</c:v>
                </c:pt>
                <c:pt idx="89">
                  <c:v>44059.833333333336</c:v>
                </c:pt>
                <c:pt idx="90">
                  <c:v>44060.833333333336</c:v>
                </c:pt>
                <c:pt idx="91">
                  <c:v>44061.833333333336</c:v>
                </c:pt>
                <c:pt idx="92">
                  <c:v>44062.833333333336</c:v>
                </c:pt>
                <c:pt idx="93">
                  <c:v>44063.833333333336</c:v>
                </c:pt>
                <c:pt idx="94">
                  <c:v>44064.833333333336</c:v>
                </c:pt>
                <c:pt idx="95">
                  <c:v>44065.833333333336</c:v>
                </c:pt>
                <c:pt idx="96">
                  <c:v>44066.833333333336</c:v>
                </c:pt>
                <c:pt idx="97">
                  <c:v>44067.833333333336</c:v>
                </c:pt>
                <c:pt idx="98">
                  <c:v>44068.833333333336</c:v>
                </c:pt>
                <c:pt idx="99">
                  <c:v>44069.833333333336</c:v>
                </c:pt>
                <c:pt idx="100">
                  <c:v>44070.833333333336</c:v>
                </c:pt>
                <c:pt idx="101">
                  <c:v>44071.833333333336</c:v>
                </c:pt>
                <c:pt idx="102">
                  <c:v>44072.833333333336</c:v>
                </c:pt>
                <c:pt idx="103">
                  <c:v>44073.833333333336</c:v>
                </c:pt>
                <c:pt idx="104">
                  <c:v>44074.833333333336</c:v>
                </c:pt>
                <c:pt idx="105">
                  <c:v>44075.833333333336</c:v>
                </c:pt>
                <c:pt idx="106">
                  <c:v>44076.833333333336</c:v>
                </c:pt>
                <c:pt idx="107">
                  <c:v>44077.833333333336</c:v>
                </c:pt>
                <c:pt idx="108">
                  <c:v>44078.833333333336</c:v>
                </c:pt>
                <c:pt idx="109">
                  <c:v>44079.833333333336</c:v>
                </c:pt>
                <c:pt idx="110">
                  <c:v>44080.833333333336</c:v>
                </c:pt>
                <c:pt idx="111">
                  <c:v>44081.833333333336</c:v>
                </c:pt>
                <c:pt idx="112">
                  <c:v>44082.833333333336</c:v>
                </c:pt>
                <c:pt idx="113">
                  <c:v>44083.833333333336</c:v>
                </c:pt>
                <c:pt idx="114">
                  <c:v>44084.833333333336</c:v>
                </c:pt>
                <c:pt idx="115">
                  <c:v>44085.833333333336</c:v>
                </c:pt>
                <c:pt idx="116">
                  <c:v>44086.833333333336</c:v>
                </c:pt>
                <c:pt idx="117">
                  <c:v>44087.833333333336</c:v>
                </c:pt>
                <c:pt idx="118">
                  <c:v>44088.833333333336</c:v>
                </c:pt>
                <c:pt idx="119">
                  <c:v>44089.833333333336</c:v>
                </c:pt>
                <c:pt idx="120">
                  <c:v>44090.833333333336</c:v>
                </c:pt>
                <c:pt idx="121">
                  <c:v>44091.833333333336</c:v>
                </c:pt>
                <c:pt idx="122">
                  <c:v>44092.833333333336</c:v>
                </c:pt>
                <c:pt idx="123">
                  <c:v>44093.833333333336</c:v>
                </c:pt>
                <c:pt idx="124">
                  <c:v>44094.833333333336</c:v>
                </c:pt>
                <c:pt idx="125">
                  <c:v>44095.833333333336</c:v>
                </c:pt>
                <c:pt idx="126">
                  <c:v>44096.833333333336</c:v>
                </c:pt>
                <c:pt idx="127">
                  <c:v>44097.833333333336</c:v>
                </c:pt>
                <c:pt idx="128">
                  <c:v>44098.833333333336</c:v>
                </c:pt>
                <c:pt idx="129">
                  <c:v>44099.833333333336</c:v>
                </c:pt>
                <c:pt idx="130">
                  <c:v>44100.833333333336</c:v>
                </c:pt>
                <c:pt idx="131">
                  <c:v>44101.833333333336</c:v>
                </c:pt>
                <c:pt idx="132">
                  <c:v>44102.833333333336</c:v>
                </c:pt>
                <c:pt idx="133">
                  <c:v>44103.833333333336</c:v>
                </c:pt>
                <c:pt idx="134">
                  <c:v>44104.833333333336</c:v>
                </c:pt>
                <c:pt idx="135">
                  <c:v>44105.833333333336</c:v>
                </c:pt>
                <c:pt idx="136">
                  <c:v>44106.833333333336</c:v>
                </c:pt>
                <c:pt idx="137">
                  <c:v>44107.833333333336</c:v>
                </c:pt>
                <c:pt idx="138">
                  <c:v>44108.833333333336</c:v>
                </c:pt>
                <c:pt idx="139">
                  <c:v>44109.833333333336</c:v>
                </c:pt>
                <c:pt idx="140">
                  <c:v>44110.833333333336</c:v>
                </c:pt>
                <c:pt idx="141">
                  <c:v>44111.833333333336</c:v>
                </c:pt>
                <c:pt idx="142">
                  <c:v>44112.833333333336</c:v>
                </c:pt>
                <c:pt idx="143">
                  <c:v>44113.833333333336</c:v>
                </c:pt>
                <c:pt idx="144">
                  <c:v>44114.833333333336</c:v>
                </c:pt>
                <c:pt idx="145">
                  <c:v>44115.833333333336</c:v>
                </c:pt>
                <c:pt idx="146">
                  <c:v>44116.833333333336</c:v>
                </c:pt>
                <c:pt idx="147">
                  <c:v>44117.833333333336</c:v>
                </c:pt>
                <c:pt idx="148">
                  <c:v>44118.833333333336</c:v>
                </c:pt>
                <c:pt idx="149">
                  <c:v>44119.833333333336</c:v>
                </c:pt>
                <c:pt idx="150">
                  <c:v>44120.833333333336</c:v>
                </c:pt>
                <c:pt idx="151">
                  <c:v>44121.833333333336</c:v>
                </c:pt>
                <c:pt idx="152">
                  <c:v>44122.833333333336</c:v>
                </c:pt>
                <c:pt idx="153">
                  <c:v>44123.833333333336</c:v>
                </c:pt>
                <c:pt idx="154">
                  <c:v>44124.833333333336</c:v>
                </c:pt>
                <c:pt idx="155">
                  <c:v>44125.833333333336</c:v>
                </c:pt>
                <c:pt idx="156">
                  <c:v>44126.833333333336</c:v>
                </c:pt>
                <c:pt idx="157">
                  <c:v>44127.833333333336</c:v>
                </c:pt>
                <c:pt idx="158">
                  <c:v>44128.833333333336</c:v>
                </c:pt>
                <c:pt idx="159">
                  <c:v>44129.833333333336</c:v>
                </c:pt>
                <c:pt idx="160">
                  <c:v>44130.833333333336</c:v>
                </c:pt>
                <c:pt idx="161">
                  <c:v>44131.833333333336</c:v>
                </c:pt>
                <c:pt idx="162">
                  <c:v>44132.833333333336</c:v>
                </c:pt>
                <c:pt idx="163">
                  <c:v>44133.833333333336</c:v>
                </c:pt>
                <c:pt idx="164">
                  <c:v>44134.833333333336</c:v>
                </c:pt>
                <c:pt idx="165">
                  <c:v>44135.833333333336</c:v>
                </c:pt>
                <c:pt idx="166">
                  <c:v>44136.791666666664</c:v>
                </c:pt>
                <c:pt idx="167">
                  <c:v>44137.791666666664</c:v>
                </c:pt>
                <c:pt idx="168">
                  <c:v>44138.791666666664</c:v>
                </c:pt>
                <c:pt idx="169">
                  <c:v>44139.791666666664</c:v>
                </c:pt>
                <c:pt idx="170">
                  <c:v>44140.791666666664</c:v>
                </c:pt>
                <c:pt idx="171">
                  <c:v>44141.791666666664</c:v>
                </c:pt>
                <c:pt idx="172">
                  <c:v>44142.791666666664</c:v>
                </c:pt>
                <c:pt idx="173">
                  <c:v>44143.791666666664</c:v>
                </c:pt>
                <c:pt idx="174">
                  <c:v>44144.791666666664</c:v>
                </c:pt>
                <c:pt idx="175">
                  <c:v>44145.791666666664</c:v>
                </c:pt>
                <c:pt idx="176">
                  <c:v>44146.791666666664</c:v>
                </c:pt>
                <c:pt idx="177">
                  <c:v>44147.791666666664</c:v>
                </c:pt>
                <c:pt idx="178">
                  <c:v>44148.791666666664</c:v>
                </c:pt>
                <c:pt idx="179">
                  <c:v>44149.791666666664</c:v>
                </c:pt>
                <c:pt idx="180">
                  <c:v>44150.791666666664</c:v>
                </c:pt>
                <c:pt idx="181">
                  <c:v>44151.791666666664</c:v>
                </c:pt>
                <c:pt idx="182">
                  <c:v>44152.791666666664</c:v>
                </c:pt>
                <c:pt idx="183">
                  <c:v>44153.791666666664</c:v>
                </c:pt>
                <c:pt idx="184">
                  <c:v>44154.791666666664</c:v>
                </c:pt>
                <c:pt idx="185">
                  <c:v>44155.791666666664</c:v>
                </c:pt>
                <c:pt idx="186">
                  <c:v>44156.791666666664</c:v>
                </c:pt>
                <c:pt idx="187">
                  <c:v>44157.791666666664</c:v>
                </c:pt>
                <c:pt idx="188">
                  <c:v>44158.791666666664</c:v>
                </c:pt>
                <c:pt idx="189">
                  <c:v>44159.791666666664</c:v>
                </c:pt>
                <c:pt idx="190">
                  <c:v>44160.791666666664</c:v>
                </c:pt>
                <c:pt idx="191">
                  <c:v>44161.791666666664</c:v>
                </c:pt>
                <c:pt idx="192">
                  <c:v>44162.791666666664</c:v>
                </c:pt>
                <c:pt idx="193">
                  <c:v>44163.791666666664</c:v>
                </c:pt>
                <c:pt idx="194">
                  <c:v>44164.791666666664</c:v>
                </c:pt>
                <c:pt idx="195">
                  <c:v>44165.791666666664</c:v>
                </c:pt>
                <c:pt idx="196">
                  <c:v>44166.791666666664</c:v>
                </c:pt>
                <c:pt idx="197">
                  <c:v>44167.791666666664</c:v>
                </c:pt>
                <c:pt idx="198">
                  <c:v>44168.791666666664</c:v>
                </c:pt>
                <c:pt idx="199">
                  <c:v>44169.791666666664</c:v>
                </c:pt>
                <c:pt idx="200">
                  <c:v>44170.791666666664</c:v>
                </c:pt>
                <c:pt idx="201">
                  <c:v>44171.791666666664</c:v>
                </c:pt>
                <c:pt idx="202">
                  <c:v>44172.791666666664</c:v>
                </c:pt>
                <c:pt idx="203">
                  <c:v>44173.791666666664</c:v>
                </c:pt>
                <c:pt idx="204">
                  <c:v>44174.791666666664</c:v>
                </c:pt>
                <c:pt idx="205">
                  <c:v>44175.791666666664</c:v>
                </c:pt>
                <c:pt idx="206">
                  <c:v>44176.791666666664</c:v>
                </c:pt>
                <c:pt idx="207">
                  <c:v>44177.791666666664</c:v>
                </c:pt>
                <c:pt idx="208">
                  <c:v>44178.791666666664</c:v>
                </c:pt>
                <c:pt idx="209">
                  <c:v>44179.791666666664</c:v>
                </c:pt>
                <c:pt idx="210">
                  <c:v>44180.791666666664</c:v>
                </c:pt>
                <c:pt idx="211">
                  <c:v>44181.791666666664</c:v>
                </c:pt>
                <c:pt idx="212">
                  <c:v>44182.791666666664</c:v>
                </c:pt>
                <c:pt idx="213">
                  <c:v>44183.791666666664</c:v>
                </c:pt>
                <c:pt idx="214">
                  <c:v>44184.791666666664</c:v>
                </c:pt>
                <c:pt idx="215">
                  <c:v>44185.791666666664</c:v>
                </c:pt>
                <c:pt idx="216">
                  <c:v>44186.791666666664</c:v>
                </c:pt>
                <c:pt idx="217">
                  <c:v>44187.791666666664</c:v>
                </c:pt>
                <c:pt idx="218">
                  <c:v>44188.791666666664</c:v>
                </c:pt>
                <c:pt idx="219">
                  <c:v>44189.791666666664</c:v>
                </c:pt>
                <c:pt idx="220">
                  <c:v>44190.791666666664</c:v>
                </c:pt>
                <c:pt idx="221">
                  <c:v>44191.791666666664</c:v>
                </c:pt>
                <c:pt idx="222">
                  <c:v>44192.791666666664</c:v>
                </c:pt>
                <c:pt idx="223">
                  <c:v>44193.791666666664</c:v>
                </c:pt>
                <c:pt idx="224">
                  <c:v>44194.791666666664</c:v>
                </c:pt>
                <c:pt idx="225">
                  <c:v>44195.791666666664</c:v>
                </c:pt>
                <c:pt idx="226">
                  <c:v>44196.791666666664</c:v>
                </c:pt>
                <c:pt idx="227">
                  <c:v>44197.791666666664</c:v>
                </c:pt>
                <c:pt idx="228">
                  <c:v>44198.791666666664</c:v>
                </c:pt>
                <c:pt idx="229">
                  <c:v>44199.791666666664</c:v>
                </c:pt>
                <c:pt idx="230">
                  <c:v>44200.791666666664</c:v>
                </c:pt>
                <c:pt idx="231">
                  <c:v>44201.791666666664</c:v>
                </c:pt>
                <c:pt idx="232">
                  <c:v>44202.791666666664</c:v>
                </c:pt>
                <c:pt idx="233">
                  <c:v>44203.791666666664</c:v>
                </c:pt>
                <c:pt idx="234">
                  <c:v>44204.791666666664</c:v>
                </c:pt>
                <c:pt idx="235">
                  <c:v>44205.791666666664</c:v>
                </c:pt>
                <c:pt idx="236">
                  <c:v>44206.791666666664</c:v>
                </c:pt>
                <c:pt idx="237">
                  <c:v>44207.791666666664</c:v>
                </c:pt>
                <c:pt idx="238">
                  <c:v>44208.791666666664</c:v>
                </c:pt>
                <c:pt idx="239">
                  <c:v>44209.791666666664</c:v>
                </c:pt>
                <c:pt idx="240">
                  <c:v>44210.791666666664</c:v>
                </c:pt>
                <c:pt idx="241">
                  <c:v>44211.791666666664</c:v>
                </c:pt>
                <c:pt idx="242">
                  <c:v>44212.791666666664</c:v>
                </c:pt>
                <c:pt idx="243">
                  <c:v>44213.791666666664</c:v>
                </c:pt>
                <c:pt idx="244">
                  <c:v>44214.791666666664</c:v>
                </c:pt>
                <c:pt idx="245">
                  <c:v>44215.791666666664</c:v>
                </c:pt>
                <c:pt idx="246">
                  <c:v>44216.791666666664</c:v>
                </c:pt>
                <c:pt idx="247">
                  <c:v>44217.791666666664</c:v>
                </c:pt>
                <c:pt idx="248">
                  <c:v>44218.791666666664</c:v>
                </c:pt>
                <c:pt idx="249">
                  <c:v>44219.791666666664</c:v>
                </c:pt>
                <c:pt idx="250">
                  <c:v>44220.791666666664</c:v>
                </c:pt>
                <c:pt idx="251">
                  <c:v>44221.791666666664</c:v>
                </c:pt>
                <c:pt idx="252">
                  <c:v>44222.791666666664</c:v>
                </c:pt>
                <c:pt idx="253">
                  <c:v>44223.791666666664</c:v>
                </c:pt>
                <c:pt idx="254">
                  <c:v>44224.791666666664</c:v>
                </c:pt>
                <c:pt idx="255">
                  <c:v>44225.791666666664</c:v>
                </c:pt>
                <c:pt idx="256">
                  <c:v>44226.791666666664</c:v>
                </c:pt>
                <c:pt idx="257">
                  <c:v>44227.791666666664</c:v>
                </c:pt>
                <c:pt idx="258">
                  <c:v>44228.791666666664</c:v>
                </c:pt>
                <c:pt idx="259">
                  <c:v>44229.791666666664</c:v>
                </c:pt>
                <c:pt idx="260">
                  <c:v>44230.791666666664</c:v>
                </c:pt>
                <c:pt idx="261">
                  <c:v>44231.791666666664</c:v>
                </c:pt>
                <c:pt idx="262">
                  <c:v>44232.791666666664</c:v>
                </c:pt>
                <c:pt idx="263">
                  <c:v>44233.791666666664</c:v>
                </c:pt>
                <c:pt idx="264">
                  <c:v>44234.791666666664</c:v>
                </c:pt>
                <c:pt idx="265">
                  <c:v>44235.791666666664</c:v>
                </c:pt>
                <c:pt idx="266">
                  <c:v>44236.791666666664</c:v>
                </c:pt>
                <c:pt idx="267">
                  <c:v>44237.791666666664</c:v>
                </c:pt>
                <c:pt idx="268">
                  <c:v>44238.791666666664</c:v>
                </c:pt>
                <c:pt idx="269">
                  <c:v>44239.791666666664</c:v>
                </c:pt>
                <c:pt idx="270">
                  <c:v>44240.791666666664</c:v>
                </c:pt>
                <c:pt idx="271">
                  <c:v>44241.791666666664</c:v>
                </c:pt>
                <c:pt idx="272">
                  <c:v>44242.791666666664</c:v>
                </c:pt>
                <c:pt idx="273">
                  <c:v>44243.791666666664</c:v>
                </c:pt>
                <c:pt idx="274">
                  <c:v>44244.791666666664</c:v>
                </c:pt>
                <c:pt idx="275">
                  <c:v>44245.791666666664</c:v>
                </c:pt>
                <c:pt idx="276">
                  <c:v>44246.791666666664</c:v>
                </c:pt>
                <c:pt idx="277">
                  <c:v>44247.791666666664</c:v>
                </c:pt>
                <c:pt idx="278">
                  <c:v>44248.791666666664</c:v>
                </c:pt>
                <c:pt idx="279">
                  <c:v>44249.791666666664</c:v>
                </c:pt>
                <c:pt idx="280">
                  <c:v>44250.791666666664</c:v>
                </c:pt>
                <c:pt idx="281">
                  <c:v>44251.791666666664</c:v>
                </c:pt>
                <c:pt idx="282">
                  <c:v>44252.791666666664</c:v>
                </c:pt>
                <c:pt idx="283">
                  <c:v>44253.791666666664</c:v>
                </c:pt>
                <c:pt idx="284">
                  <c:v>44254.791666666664</c:v>
                </c:pt>
                <c:pt idx="285">
                  <c:v>44255.791666666664</c:v>
                </c:pt>
                <c:pt idx="286">
                  <c:v>44256.791666666664</c:v>
                </c:pt>
                <c:pt idx="287">
                  <c:v>44257.791666666664</c:v>
                </c:pt>
                <c:pt idx="288">
                  <c:v>44258.791666666664</c:v>
                </c:pt>
                <c:pt idx="289">
                  <c:v>44259.791666666664</c:v>
                </c:pt>
                <c:pt idx="290">
                  <c:v>44260.791666666664</c:v>
                </c:pt>
                <c:pt idx="291">
                  <c:v>44261.791666666664</c:v>
                </c:pt>
                <c:pt idx="292">
                  <c:v>44262.791666666664</c:v>
                </c:pt>
                <c:pt idx="293">
                  <c:v>44263.791666666664</c:v>
                </c:pt>
                <c:pt idx="294">
                  <c:v>44264.791666666664</c:v>
                </c:pt>
                <c:pt idx="295">
                  <c:v>44265.791666666664</c:v>
                </c:pt>
                <c:pt idx="296">
                  <c:v>44266.791666666664</c:v>
                </c:pt>
                <c:pt idx="297">
                  <c:v>44267.791666666664</c:v>
                </c:pt>
                <c:pt idx="298">
                  <c:v>44268.791666666664</c:v>
                </c:pt>
                <c:pt idx="299">
                  <c:v>44269.833333333336</c:v>
                </c:pt>
                <c:pt idx="300">
                  <c:v>44270.833333333336</c:v>
                </c:pt>
                <c:pt idx="301">
                  <c:v>44271.833333333336</c:v>
                </c:pt>
                <c:pt idx="302">
                  <c:v>44272.833333333336</c:v>
                </c:pt>
                <c:pt idx="303">
                  <c:v>44273.833333333336</c:v>
                </c:pt>
                <c:pt idx="304">
                  <c:v>44274.833333333336</c:v>
                </c:pt>
                <c:pt idx="305">
                  <c:v>44275.833333333336</c:v>
                </c:pt>
                <c:pt idx="306">
                  <c:v>44276.833333333336</c:v>
                </c:pt>
                <c:pt idx="307">
                  <c:v>44277.833333333336</c:v>
                </c:pt>
                <c:pt idx="308">
                  <c:v>44278.833333333336</c:v>
                </c:pt>
                <c:pt idx="309">
                  <c:v>44279.833333333336</c:v>
                </c:pt>
                <c:pt idx="310">
                  <c:v>44280.833333333336</c:v>
                </c:pt>
                <c:pt idx="311">
                  <c:v>44281.833333333336</c:v>
                </c:pt>
                <c:pt idx="312">
                  <c:v>44282.833333333336</c:v>
                </c:pt>
                <c:pt idx="313">
                  <c:v>44283.833333333336</c:v>
                </c:pt>
                <c:pt idx="314">
                  <c:v>44284.833333333336</c:v>
                </c:pt>
                <c:pt idx="315">
                  <c:v>44285.833333333336</c:v>
                </c:pt>
                <c:pt idx="316">
                  <c:v>44286.833333333336</c:v>
                </c:pt>
                <c:pt idx="317">
                  <c:v>44287.833333333336</c:v>
                </c:pt>
                <c:pt idx="318">
                  <c:v>44288.833333333336</c:v>
                </c:pt>
                <c:pt idx="319">
                  <c:v>44289.833333333336</c:v>
                </c:pt>
                <c:pt idx="320">
                  <c:v>44290.833333333336</c:v>
                </c:pt>
                <c:pt idx="321">
                  <c:v>44291.833333333336</c:v>
                </c:pt>
                <c:pt idx="322">
                  <c:v>44292.833333333336</c:v>
                </c:pt>
                <c:pt idx="323">
                  <c:v>44293.833333333336</c:v>
                </c:pt>
                <c:pt idx="324">
                  <c:v>44294.833333333336</c:v>
                </c:pt>
                <c:pt idx="325">
                  <c:v>44295.833333333336</c:v>
                </c:pt>
                <c:pt idx="326">
                  <c:v>44296.833333333336</c:v>
                </c:pt>
                <c:pt idx="327">
                  <c:v>44297.833333333336</c:v>
                </c:pt>
                <c:pt idx="328">
                  <c:v>44298.833333333336</c:v>
                </c:pt>
                <c:pt idx="329">
                  <c:v>44299.833333333336</c:v>
                </c:pt>
                <c:pt idx="330">
                  <c:v>44300.833333333336</c:v>
                </c:pt>
                <c:pt idx="331">
                  <c:v>44301.833333333336</c:v>
                </c:pt>
                <c:pt idx="332">
                  <c:v>44302.833333333336</c:v>
                </c:pt>
                <c:pt idx="333">
                  <c:v>44303.833333333336</c:v>
                </c:pt>
                <c:pt idx="334">
                  <c:v>44304.833333333336</c:v>
                </c:pt>
                <c:pt idx="335">
                  <c:v>44305.833333333336</c:v>
                </c:pt>
                <c:pt idx="336">
                  <c:v>44306.833333333336</c:v>
                </c:pt>
                <c:pt idx="337">
                  <c:v>44307.833333333336</c:v>
                </c:pt>
                <c:pt idx="338">
                  <c:v>44308.833333333336</c:v>
                </c:pt>
                <c:pt idx="339">
                  <c:v>44309.833333333336</c:v>
                </c:pt>
                <c:pt idx="340">
                  <c:v>44310.833333333336</c:v>
                </c:pt>
                <c:pt idx="341">
                  <c:v>44311.833333333336</c:v>
                </c:pt>
                <c:pt idx="342">
                  <c:v>44312.833333333336</c:v>
                </c:pt>
                <c:pt idx="343">
                  <c:v>44313.833333333336</c:v>
                </c:pt>
                <c:pt idx="344">
                  <c:v>44314.833333333336</c:v>
                </c:pt>
                <c:pt idx="345">
                  <c:v>44315.833333333336</c:v>
                </c:pt>
                <c:pt idx="346">
                  <c:v>44316.833333333336</c:v>
                </c:pt>
                <c:pt idx="347">
                  <c:v>44317.833333333336</c:v>
                </c:pt>
                <c:pt idx="348">
                  <c:v>44318.833333333336</c:v>
                </c:pt>
                <c:pt idx="349">
                  <c:v>44319.833333333336</c:v>
                </c:pt>
                <c:pt idx="350">
                  <c:v>44320.833333333336</c:v>
                </c:pt>
                <c:pt idx="351">
                  <c:v>44321.833333333336</c:v>
                </c:pt>
                <c:pt idx="352">
                  <c:v>44322.833333333336</c:v>
                </c:pt>
                <c:pt idx="353">
                  <c:v>44323.833333333336</c:v>
                </c:pt>
                <c:pt idx="354">
                  <c:v>44324.833333333336</c:v>
                </c:pt>
                <c:pt idx="355">
                  <c:v>44325.833333333336</c:v>
                </c:pt>
                <c:pt idx="356">
                  <c:v>44326.833333333336</c:v>
                </c:pt>
                <c:pt idx="357">
                  <c:v>44327.833333333336</c:v>
                </c:pt>
                <c:pt idx="358">
                  <c:v>44328.833333333336</c:v>
                </c:pt>
                <c:pt idx="359">
                  <c:v>44329.833333333336</c:v>
                </c:pt>
                <c:pt idx="360">
                  <c:v>44330.833333333336</c:v>
                </c:pt>
                <c:pt idx="361">
                  <c:v>44331.833333333336</c:v>
                </c:pt>
                <c:pt idx="362">
                  <c:v>44332.833333333336</c:v>
                </c:pt>
                <c:pt idx="363">
                  <c:v>44333.833333333336</c:v>
                </c:pt>
                <c:pt idx="364">
                  <c:v>44334.833333333336</c:v>
                </c:pt>
                <c:pt idx="365">
                  <c:v>44335.833333333336</c:v>
                </c:pt>
                <c:pt idx="366">
                  <c:v>44336.833333333336</c:v>
                </c:pt>
                <c:pt idx="367">
                  <c:v>44337.833333333336</c:v>
                </c:pt>
                <c:pt idx="368">
                  <c:v>44338.833333333336</c:v>
                </c:pt>
                <c:pt idx="369">
                  <c:v>44339.833333333336</c:v>
                </c:pt>
                <c:pt idx="370">
                  <c:v>44340.833333333336</c:v>
                </c:pt>
                <c:pt idx="371">
                  <c:v>44341.833333333336</c:v>
                </c:pt>
                <c:pt idx="372">
                  <c:v>44342.833333333336</c:v>
                </c:pt>
                <c:pt idx="373">
                  <c:v>44343.833333333336</c:v>
                </c:pt>
                <c:pt idx="374">
                  <c:v>44344.833333333336</c:v>
                </c:pt>
                <c:pt idx="375">
                  <c:v>44345.833333333336</c:v>
                </c:pt>
                <c:pt idx="376">
                  <c:v>44346.833333333336</c:v>
                </c:pt>
                <c:pt idx="377">
                  <c:v>44347.833333333336</c:v>
                </c:pt>
                <c:pt idx="378">
                  <c:v>44348.833333333336</c:v>
                </c:pt>
                <c:pt idx="379">
                  <c:v>44349.833333333336</c:v>
                </c:pt>
                <c:pt idx="380">
                  <c:v>44350.833333333336</c:v>
                </c:pt>
                <c:pt idx="381">
                  <c:v>44351.833333333336</c:v>
                </c:pt>
                <c:pt idx="382">
                  <c:v>44352.833333333336</c:v>
                </c:pt>
                <c:pt idx="383">
                  <c:v>44353.833333333336</c:v>
                </c:pt>
                <c:pt idx="384">
                  <c:v>44354.833333333336</c:v>
                </c:pt>
                <c:pt idx="385">
                  <c:v>44355.833333333336</c:v>
                </c:pt>
                <c:pt idx="386">
                  <c:v>44356.833333333336</c:v>
                </c:pt>
                <c:pt idx="387">
                  <c:v>44357.833333333336</c:v>
                </c:pt>
                <c:pt idx="388">
                  <c:v>44358.833333333336</c:v>
                </c:pt>
                <c:pt idx="389">
                  <c:v>44359.833333333336</c:v>
                </c:pt>
                <c:pt idx="390">
                  <c:v>44360.833333333336</c:v>
                </c:pt>
                <c:pt idx="391">
                  <c:v>44361.833333333336</c:v>
                </c:pt>
                <c:pt idx="392">
                  <c:v>44362.833333333336</c:v>
                </c:pt>
                <c:pt idx="393">
                  <c:v>44363.833333333336</c:v>
                </c:pt>
                <c:pt idx="394">
                  <c:v>44364.833333333336</c:v>
                </c:pt>
                <c:pt idx="395">
                  <c:v>44365.833333333336</c:v>
                </c:pt>
                <c:pt idx="396">
                  <c:v>44366.833333333336</c:v>
                </c:pt>
                <c:pt idx="397">
                  <c:v>44367.833333333336</c:v>
                </c:pt>
                <c:pt idx="398">
                  <c:v>44368.833333333336</c:v>
                </c:pt>
                <c:pt idx="399">
                  <c:v>44369.833333333336</c:v>
                </c:pt>
                <c:pt idx="400">
                  <c:v>44370.833333333336</c:v>
                </c:pt>
                <c:pt idx="401">
                  <c:v>44371.833333333336</c:v>
                </c:pt>
                <c:pt idx="402">
                  <c:v>44372.833333333336</c:v>
                </c:pt>
                <c:pt idx="403">
                  <c:v>44373.833333333336</c:v>
                </c:pt>
                <c:pt idx="404">
                  <c:v>44374.833333333336</c:v>
                </c:pt>
                <c:pt idx="405">
                  <c:v>44375.833333333336</c:v>
                </c:pt>
                <c:pt idx="406">
                  <c:v>44376.833333333336</c:v>
                </c:pt>
                <c:pt idx="407">
                  <c:v>44377.833333333336</c:v>
                </c:pt>
                <c:pt idx="408">
                  <c:v>44378.833333333336</c:v>
                </c:pt>
                <c:pt idx="409">
                  <c:v>44379.833333333336</c:v>
                </c:pt>
                <c:pt idx="410">
                  <c:v>44380.833333333336</c:v>
                </c:pt>
                <c:pt idx="411">
                  <c:v>44381.833333333336</c:v>
                </c:pt>
                <c:pt idx="412">
                  <c:v>44382.833333333336</c:v>
                </c:pt>
                <c:pt idx="413">
                  <c:v>44383.833333333336</c:v>
                </c:pt>
                <c:pt idx="414">
                  <c:v>44384.833333333336</c:v>
                </c:pt>
                <c:pt idx="415">
                  <c:v>44385.833333333336</c:v>
                </c:pt>
                <c:pt idx="416">
                  <c:v>44386.833333333336</c:v>
                </c:pt>
                <c:pt idx="417">
                  <c:v>44387.833333333336</c:v>
                </c:pt>
                <c:pt idx="418">
                  <c:v>44388.833333333336</c:v>
                </c:pt>
                <c:pt idx="419">
                  <c:v>44389.833333333336</c:v>
                </c:pt>
                <c:pt idx="420">
                  <c:v>44390.833333333336</c:v>
                </c:pt>
                <c:pt idx="421">
                  <c:v>44391.833333333336</c:v>
                </c:pt>
                <c:pt idx="422">
                  <c:v>44392.833333333336</c:v>
                </c:pt>
                <c:pt idx="423">
                  <c:v>44393.833333333336</c:v>
                </c:pt>
                <c:pt idx="424">
                  <c:v>44394.833333333336</c:v>
                </c:pt>
                <c:pt idx="425">
                  <c:v>44395.833333333336</c:v>
                </c:pt>
                <c:pt idx="426">
                  <c:v>44396.833333333336</c:v>
                </c:pt>
                <c:pt idx="427">
                  <c:v>44397.833333333336</c:v>
                </c:pt>
                <c:pt idx="428">
                  <c:v>44398.833333333336</c:v>
                </c:pt>
                <c:pt idx="429">
                  <c:v>44399.833333333336</c:v>
                </c:pt>
                <c:pt idx="430">
                  <c:v>44400.833333333336</c:v>
                </c:pt>
                <c:pt idx="431">
                  <c:v>44401.833333333336</c:v>
                </c:pt>
                <c:pt idx="432">
                  <c:v>44402.833333333336</c:v>
                </c:pt>
                <c:pt idx="433">
                  <c:v>44403.833333333336</c:v>
                </c:pt>
                <c:pt idx="434">
                  <c:v>44404.833333333336</c:v>
                </c:pt>
                <c:pt idx="435">
                  <c:v>44405.833333333336</c:v>
                </c:pt>
                <c:pt idx="436">
                  <c:v>44406.833333333336</c:v>
                </c:pt>
                <c:pt idx="437">
                  <c:v>44407.833333333336</c:v>
                </c:pt>
                <c:pt idx="438">
                  <c:v>44408.833333333336</c:v>
                </c:pt>
                <c:pt idx="439">
                  <c:v>44409.833333333336</c:v>
                </c:pt>
                <c:pt idx="440">
                  <c:v>44410.833333333336</c:v>
                </c:pt>
                <c:pt idx="441">
                  <c:v>44411.833333333336</c:v>
                </c:pt>
                <c:pt idx="442">
                  <c:v>44412.833333333336</c:v>
                </c:pt>
                <c:pt idx="443">
                  <c:v>44413.833333333336</c:v>
                </c:pt>
                <c:pt idx="444">
                  <c:v>44414.833333333336</c:v>
                </c:pt>
                <c:pt idx="445">
                  <c:v>44415.833333333336</c:v>
                </c:pt>
                <c:pt idx="446">
                  <c:v>44416.833333333336</c:v>
                </c:pt>
                <c:pt idx="447">
                  <c:v>44417.833333333336</c:v>
                </c:pt>
                <c:pt idx="448">
                  <c:v>44418.833333333336</c:v>
                </c:pt>
                <c:pt idx="449">
                  <c:v>44419.833333333336</c:v>
                </c:pt>
                <c:pt idx="450">
                  <c:v>44420.833333333336</c:v>
                </c:pt>
                <c:pt idx="451">
                  <c:v>44421.833333333336</c:v>
                </c:pt>
                <c:pt idx="452">
                  <c:v>44422.833333333336</c:v>
                </c:pt>
                <c:pt idx="453">
                  <c:v>44423.833333333336</c:v>
                </c:pt>
                <c:pt idx="454">
                  <c:v>44424.833333333336</c:v>
                </c:pt>
                <c:pt idx="455">
                  <c:v>44425.833333333336</c:v>
                </c:pt>
                <c:pt idx="456">
                  <c:v>44426.833333333336</c:v>
                </c:pt>
                <c:pt idx="457">
                  <c:v>44427.833333333336</c:v>
                </c:pt>
                <c:pt idx="458">
                  <c:v>44428.833333333336</c:v>
                </c:pt>
                <c:pt idx="459">
                  <c:v>44429.833333333336</c:v>
                </c:pt>
                <c:pt idx="460">
                  <c:v>44430.833333333336</c:v>
                </c:pt>
                <c:pt idx="461">
                  <c:v>44431.833333333336</c:v>
                </c:pt>
                <c:pt idx="462">
                  <c:v>44432.833333333336</c:v>
                </c:pt>
                <c:pt idx="463">
                  <c:v>44433.833333333336</c:v>
                </c:pt>
                <c:pt idx="464">
                  <c:v>44434.833333333336</c:v>
                </c:pt>
                <c:pt idx="465">
                  <c:v>44435.833333333336</c:v>
                </c:pt>
                <c:pt idx="466">
                  <c:v>44436.833333333336</c:v>
                </c:pt>
                <c:pt idx="467">
                  <c:v>44437.833333333336</c:v>
                </c:pt>
                <c:pt idx="468">
                  <c:v>44438.833333333336</c:v>
                </c:pt>
                <c:pt idx="469">
                  <c:v>44439.833333333336</c:v>
                </c:pt>
                <c:pt idx="470">
                  <c:v>44440.833333333336</c:v>
                </c:pt>
                <c:pt idx="471">
                  <c:v>44441.833333333336</c:v>
                </c:pt>
                <c:pt idx="472">
                  <c:v>44442.833333333336</c:v>
                </c:pt>
                <c:pt idx="473">
                  <c:v>44443.833333333336</c:v>
                </c:pt>
                <c:pt idx="474">
                  <c:v>44444.833333333336</c:v>
                </c:pt>
                <c:pt idx="475">
                  <c:v>44445.833333333336</c:v>
                </c:pt>
                <c:pt idx="476">
                  <c:v>44446.833333333336</c:v>
                </c:pt>
                <c:pt idx="477">
                  <c:v>44447.833333333336</c:v>
                </c:pt>
                <c:pt idx="478">
                  <c:v>44448.833333333336</c:v>
                </c:pt>
                <c:pt idx="479">
                  <c:v>44449.833333333336</c:v>
                </c:pt>
                <c:pt idx="480">
                  <c:v>44450.833333333336</c:v>
                </c:pt>
                <c:pt idx="481">
                  <c:v>44451.833333333336</c:v>
                </c:pt>
                <c:pt idx="482">
                  <c:v>44452.833333333336</c:v>
                </c:pt>
                <c:pt idx="483">
                  <c:v>44453.833333333336</c:v>
                </c:pt>
                <c:pt idx="484">
                  <c:v>44454.833333333336</c:v>
                </c:pt>
                <c:pt idx="485">
                  <c:v>44455.833333333336</c:v>
                </c:pt>
                <c:pt idx="486">
                  <c:v>44456.833333333336</c:v>
                </c:pt>
                <c:pt idx="487">
                  <c:v>44457.833333333336</c:v>
                </c:pt>
                <c:pt idx="488">
                  <c:v>44458.833333333336</c:v>
                </c:pt>
                <c:pt idx="489">
                  <c:v>44459.833333333336</c:v>
                </c:pt>
                <c:pt idx="490">
                  <c:v>44460.833333333336</c:v>
                </c:pt>
                <c:pt idx="491">
                  <c:v>44461.833333333336</c:v>
                </c:pt>
                <c:pt idx="492">
                  <c:v>44462.833333333336</c:v>
                </c:pt>
                <c:pt idx="493">
                  <c:v>44463.833333333336</c:v>
                </c:pt>
                <c:pt idx="494">
                  <c:v>44464.833333333336</c:v>
                </c:pt>
                <c:pt idx="495">
                  <c:v>44465.833333333336</c:v>
                </c:pt>
                <c:pt idx="496">
                  <c:v>44466.833333333336</c:v>
                </c:pt>
                <c:pt idx="497">
                  <c:v>44467.833333333336</c:v>
                </c:pt>
                <c:pt idx="498">
                  <c:v>44468.833333333336</c:v>
                </c:pt>
                <c:pt idx="499">
                  <c:v>44469.833333333336</c:v>
                </c:pt>
                <c:pt idx="500">
                  <c:v>44470.833333333336</c:v>
                </c:pt>
                <c:pt idx="501">
                  <c:v>44471.833333333336</c:v>
                </c:pt>
                <c:pt idx="502">
                  <c:v>44472.833333333336</c:v>
                </c:pt>
                <c:pt idx="503">
                  <c:v>44473.833333333336</c:v>
                </c:pt>
                <c:pt idx="504">
                  <c:v>44474.833333333336</c:v>
                </c:pt>
                <c:pt idx="505">
                  <c:v>44475.833333333336</c:v>
                </c:pt>
                <c:pt idx="506">
                  <c:v>44476.833333333336</c:v>
                </c:pt>
                <c:pt idx="507">
                  <c:v>44477.833333333336</c:v>
                </c:pt>
                <c:pt idx="508">
                  <c:v>44478.833333333336</c:v>
                </c:pt>
                <c:pt idx="509">
                  <c:v>44479.833333333336</c:v>
                </c:pt>
                <c:pt idx="510">
                  <c:v>44480.833333333336</c:v>
                </c:pt>
                <c:pt idx="511">
                  <c:v>44481.833333333336</c:v>
                </c:pt>
                <c:pt idx="512">
                  <c:v>44482.833333333336</c:v>
                </c:pt>
                <c:pt idx="513">
                  <c:v>44483.833333333336</c:v>
                </c:pt>
                <c:pt idx="514">
                  <c:v>44484.833333333336</c:v>
                </c:pt>
                <c:pt idx="515">
                  <c:v>44485.833333333336</c:v>
                </c:pt>
                <c:pt idx="516">
                  <c:v>44486.833333333336</c:v>
                </c:pt>
                <c:pt idx="517">
                  <c:v>44487.833333333336</c:v>
                </c:pt>
                <c:pt idx="518">
                  <c:v>44488.833333333336</c:v>
                </c:pt>
                <c:pt idx="519">
                  <c:v>44489.833333333336</c:v>
                </c:pt>
                <c:pt idx="520">
                  <c:v>44490.833333333336</c:v>
                </c:pt>
                <c:pt idx="521">
                  <c:v>44491.833333333336</c:v>
                </c:pt>
                <c:pt idx="522">
                  <c:v>44492.833333333336</c:v>
                </c:pt>
                <c:pt idx="523">
                  <c:v>44493.833333333336</c:v>
                </c:pt>
                <c:pt idx="524">
                  <c:v>44494.833333333336</c:v>
                </c:pt>
                <c:pt idx="525">
                  <c:v>44495.833333333336</c:v>
                </c:pt>
                <c:pt idx="526">
                  <c:v>44496.833333333336</c:v>
                </c:pt>
                <c:pt idx="527">
                  <c:v>44497.833333333336</c:v>
                </c:pt>
                <c:pt idx="528">
                  <c:v>44498.833333333336</c:v>
                </c:pt>
                <c:pt idx="529">
                  <c:v>44499.833333333336</c:v>
                </c:pt>
                <c:pt idx="530">
                  <c:v>44500.833333333336</c:v>
                </c:pt>
                <c:pt idx="531">
                  <c:v>44501.833333333336</c:v>
                </c:pt>
                <c:pt idx="532">
                  <c:v>44502.833333333336</c:v>
                </c:pt>
                <c:pt idx="533">
                  <c:v>44503.833333333336</c:v>
                </c:pt>
                <c:pt idx="534">
                  <c:v>44504.833333333336</c:v>
                </c:pt>
                <c:pt idx="535">
                  <c:v>44505.833333333336</c:v>
                </c:pt>
                <c:pt idx="536">
                  <c:v>44506.833333333336</c:v>
                </c:pt>
                <c:pt idx="537">
                  <c:v>44507.791666666664</c:v>
                </c:pt>
                <c:pt idx="538">
                  <c:v>44508.791666666664</c:v>
                </c:pt>
                <c:pt idx="539">
                  <c:v>44509.791666666664</c:v>
                </c:pt>
                <c:pt idx="540">
                  <c:v>44510.791666666664</c:v>
                </c:pt>
                <c:pt idx="541">
                  <c:v>44511.791666666664</c:v>
                </c:pt>
                <c:pt idx="542">
                  <c:v>44512.791666666664</c:v>
                </c:pt>
                <c:pt idx="543">
                  <c:v>44513.791666666664</c:v>
                </c:pt>
                <c:pt idx="544">
                  <c:v>44514.791666666664</c:v>
                </c:pt>
                <c:pt idx="545">
                  <c:v>44515.791666666664</c:v>
                </c:pt>
                <c:pt idx="546">
                  <c:v>44516.791666666664</c:v>
                </c:pt>
                <c:pt idx="547">
                  <c:v>44517.791666666664</c:v>
                </c:pt>
                <c:pt idx="548">
                  <c:v>44518.791666666664</c:v>
                </c:pt>
                <c:pt idx="549">
                  <c:v>44519.791666666664</c:v>
                </c:pt>
                <c:pt idx="550">
                  <c:v>44520.791666666664</c:v>
                </c:pt>
                <c:pt idx="551">
                  <c:v>44521.791666666664</c:v>
                </c:pt>
                <c:pt idx="552">
                  <c:v>44522.791666666664</c:v>
                </c:pt>
                <c:pt idx="553">
                  <c:v>44523.791666666664</c:v>
                </c:pt>
                <c:pt idx="554">
                  <c:v>44524.791666666664</c:v>
                </c:pt>
                <c:pt idx="555">
                  <c:v>44525.791666666664</c:v>
                </c:pt>
                <c:pt idx="556">
                  <c:v>44526.791666666664</c:v>
                </c:pt>
                <c:pt idx="557">
                  <c:v>44527.791666666664</c:v>
                </c:pt>
                <c:pt idx="558">
                  <c:v>44528.791666666664</c:v>
                </c:pt>
                <c:pt idx="559">
                  <c:v>44529.791666666664</c:v>
                </c:pt>
                <c:pt idx="560">
                  <c:v>44530.791666666664</c:v>
                </c:pt>
                <c:pt idx="561">
                  <c:v>44531.791666666664</c:v>
                </c:pt>
                <c:pt idx="562">
                  <c:v>44532.791666666664</c:v>
                </c:pt>
                <c:pt idx="563">
                  <c:v>44533.791666666664</c:v>
                </c:pt>
                <c:pt idx="564">
                  <c:v>44534.791666666664</c:v>
                </c:pt>
                <c:pt idx="565">
                  <c:v>44535.791666666664</c:v>
                </c:pt>
                <c:pt idx="566">
                  <c:v>44536.791666666664</c:v>
                </c:pt>
                <c:pt idx="567">
                  <c:v>44537.791666666664</c:v>
                </c:pt>
                <c:pt idx="568">
                  <c:v>44538.791666666664</c:v>
                </c:pt>
                <c:pt idx="569">
                  <c:v>44539.791666666664</c:v>
                </c:pt>
                <c:pt idx="570">
                  <c:v>44540.791666666664</c:v>
                </c:pt>
                <c:pt idx="571">
                  <c:v>44541.791666666664</c:v>
                </c:pt>
                <c:pt idx="572">
                  <c:v>44542.791666666664</c:v>
                </c:pt>
                <c:pt idx="573">
                  <c:v>44543.791666666664</c:v>
                </c:pt>
                <c:pt idx="574">
                  <c:v>44544.791666666664</c:v>
                </c:pt>
                <c:pt idx="575">
                  <c:v>44545.791666666664</c:v>
                </c:pt>
                <c:pt idx="576">
                  <c:v>44546.791666666664</c:v>
                </c:pt>
                <c:pt idx="577">
                  <c:v>44547.791666666664</c:v>
                </c:pt>
                <c:pt idx="578">
                  <c:v>44548.791666666664</c:v>
                </c:pt>
                <c:pt idx="579">
                  <c:v>44549.791666666664</c:v>
                </c:pt>
                <c:pt idx="580">
                  <c:v>44550.791666666664</c:v>
                </c:pt>
                <c:pt idx="581">
                  <c:v>44551.791666666664</c:v>
                </c:pt>
                <c:pt idx="582">
                  <c:v>44552.791666666664</c:v>
                </c:pt>
                <c:pt idx="583">
                  <c:v>44553.791666666664</c:v>
                </c:pt>
                <c:pt idx="584">
                  <c:v>44554.791666666664</c:v>
                </c:pt>
                <c:pt idx="585">
                  <c:v>44555.791666666664</c:v>
                </c:pt>
                <c:pt idx="586">
                  <c:v>44556.791666666664</c:v>
                </c:pt>
                <c:pt idx="587">
                  <c:v>44557.791666666664</c:v>
                </c:pt>
                <c:pt idx="588">
                  <c:v>44558.791666666664</c:v>
                </c:pt>
                <c:pt idx="589">
                  <c:v>44559.791666666664</c:v>
                </c:pt>
                <c:pt idx="590">
                  <c:v>44560.791666666664</c:v>
                </c:pt>
                <c:pt idx="591">
                  <c:v>44561.791666666664</c:v>
                </c:pt>
                <c:pt idx="592">
                  <c:v>44562.791666666664</c:v>
                </c:pt>
                <c:pt idx="593">
                  <c:v>44563.791666666664</c:v>
                </c:pt>
                <c:pt idx="594">
                  <c:v>44564.791666666664</c:v>
                </c:pt>
                <c:pt idx="595">
                  <c:v>44565.791666666664</c:v>
                </c:pt>
                <c:pt idx="596">
                  <c:v>44566.791666666664</c:v>
                </c:pt>
                <c:pt idx="597">
                  <c:v>44567.791666666664</c:v>
                </c:pt>
                <c:pt idx="598">
                  <c:v>44568.791666666664</c:v>
                </c:pt>
                <c:pt idx="599">
                  <c:v>44569.791666666664</c:v>
                </c:pt>
                <c:pt idx="600">
                  <c:v>44570.791666666664</c:v>
                </c:pt>
                <c:pt idx="601">
                  <c:v>44571.791666666664</c:v>
                </c:pt>
                <c:pt idx="602">
                  <c:v>44572.791666666664</c:v>
                </c:pt>
                <c:pt idx="603">
                  <c:v>44573.791666666664</c:v>
                </c:pt>
                <c:pt idx="604">
                  <c:v>44574.791666666664</c:v>
                </c:pt>
                <c:pt idx="605">
                  <c:v>44575.791666666664</c:v>
                </c:pt>
                <c:pt idx="606">
                  <c:v>44576.791666666664</c:v>
                </c:pt>
                <c:pt idx="607">
                  <c:v>44577.791666666664</c:v>
                </c:pt>
                <c:pt idx="608">
                  <c:v>44578.791666666664</c:v>
                </c:pt>
                <c:pt idx="609">
                  <c:v>44579.791666666664</c:v>
                </c:pt>
                <c:pt idx="610">
                  <c:v>44580.791666666664</c:v>
                </c:pt>
                <c:pt idx="611">
                  <c:v>44581.791666666664</c:v>
                </c:pt>
                <c:pt idx="612">
                  <c:v>44582.791666666664</c:v>
                </c:pt>
                <c:pt idx="613">
                  <c:v>44583.791666666664</c:v>
                </c:pt>
                <c:pt idx="614">
                  <c:v>44584.791666666664</c:v>
                </c:pt>
                <c:pt idx="615">
                  <c:v>44585.791666666664</c:v>
                </c:pt>
                <c:pt idx="616">
                  <c:v>44586.791666666664</c:v>
                </c:pt>
                <c:pt idx="617">
                  <c:v>44587.791666666664</c:v>
                </c:pt>
                <c:pt idx="618">
                  <c:v>44588.791666666664</c:v>
                </c:pt>
                <c:pt idx="619">
                  <c:v>44589.791666666664</c:v>
                </c:pt>
                <c:pt idx="620">
                  <c:v>44590.791666666664</c:v>
                </c:pt>
                <c:pt idx="621">
                  <c:v>44591.791666666664</c:v>
                </c:pt>
                <c:pt idx="622">
                  <c:v>44592.791666666664</c:v>
                </c:pt>
                <c:pt idx="623">
                  <c:v>44593.791666666664</c:v>
                </c:pt>
                <c:pt idx="624">
                  <c:v>44594.791666666664</c:v>
                </c:pt>
                <c:pt idx="625">
                  <c:v>44595.791666666664</c:v>
                </c:pt>
                <c:pt idx="626">
                  <c:v>44596.791666666664</c:v>
                </c:pt>
                <c:pt idx="627">
                  <c:v>44597.791666666664</c:v>
                </c:pt>
                <c:pt idx="628">
                  <c:v>44598.791666666664</c:v>
                </c:pt>
                <c:pt idx="629">
                  <c:v>44599.791666666664</c:v>
                </c:pt>
                <c:pt idx="630">
                  <c:v>44600.791666666664</c:v>
                </c:pt>
                <c:pt idx="631">
                  <c:v>44601.791666666664</c:v>
                </c:pt>
                <c:pt idx="632">
                  <c:v>44602.791666666664</c:v>
                </c:pt>
                <c:pt idx="633">
                  <c:v>44603.791666666664</c:v>
                </c:pt>
                <c:pt idx="634">
                  <c:v>44604.791666666664</c:v>
                </c:pt>
                <c:pt idx="635">
                  <c:v>44605.791666666664</c:v>
                </c:pt>
                <c:pt idx="636">
                  <c:v>44606.791666666664</c:v>
                </c:pt>
                <c:pt idx="637">
                  <c:v>44607.791666666664</c:v>
                </c:pt>
                <c:pt idx="638">
                  <c:v>44608.791666666664</c:v>
                </c:pt>
                <c:pt idx="639">
                  <c:v>44609.791666666664</c:v>
                </c:pt>
                <c:pt idx="640">
                  <c:v>44610.791666666664</c:v>
                </c:pt>
                <c:pt idx="641">
                  <c:v>44611.791666666664</c:v>
                </c:pt>
                <c:pt idx="642">
                  <c:v>44612.791666666664</c:v>
                </c:pt>
                <c:pt idx="643">
                  <c:v>44613.791666666664</c:v>
                </c:pt>
                <c:pt idx="644">
                  <c:v>44614.791666666664</c:v>
                </c:pt>
                <c:pt idx="645">
                  <c:v>44615.791666666664</c:v>
                </c:pt>
                <c:pt idx="646">
                  <c:v>44616.791666666664</c:v>
                </c:pt>
                <c:pt idx="647">
                  <c:v>44617.791666666664</c:v>
                </c:pt>
                <c:pt idx="648">
                  <c:v>44618.791666666664</c:v>
                </c:pt>
                <c:pt idx="649">
                  <c:v>44619.791666666664</c:v>
                </c:pt>
                <c:pt idx="650">
                  <c:v>44620.791666666664</c:v>
                </c:pt>
                <c:pt idx="651">
                  <c:v>44621.791666666664</c:v>
                </c:pt>
                <c:pt idx="652">
                  <c:v>44622.791666666664</c:v>
                </c:pt>
                <c:pt idx="653">
                  <c:v>44623.791666666664</c:v>
                </c:pt>
                <c:pt idx="654">
                  <c:v>44624.791666666664</c:v>
                </c:pt>
                <c:pt idx="655">
                  <c:v>44625.791666666664</c:v>
                </c:pt>
                <c:pt idx="656">
                  <c:v>44626.791666666664</c:v>
                </c:pt>
                <c:pt idx="657">
                  <c:v>44627.791666666664</c:v>
                </c:pt>
                <c:pt idx="658">
                  <c:v>44628.791666666664</c:v>
                </c:pt>
                <c:pt idx="659">
                  <c:v>44629.791666666664</c:v>
                </c:pt>
                <c:pt idx="660">
                  <c:v>44630.791666666664</c:v>
                </c:pt>
                <c:pt idx="661">
                  <c:v>44631.791666666664</c:v>
                </c:pt>
                <c:pt idx="662">
                  <c:v>44632.791666666664</c:v>
                </c:pt>
                <c:pt idx="663">
                  <c:v>44633.833333333336</c:v>
                </c:pt>
                <c:pt idx="664">
                  <c:v>44634.833333333336</c:v>
                </c:pt>
                <c:pt idx="665">
                  <c:v>44635.833333333336</c:v>
                </c:pt>
                <c:pt idx="666">
                  <c:v>44636.833333333336</c:v>
                </c:pt>
                <c:pt idx="667">
                  <c:v>44637.833333333336</c:v>
                </c:pt>
                <c:pt idx="668">
                  <c:v>44638.833333333336</c:v>
                </c:pt>
                <c:pt idx="669">
                  <c:v>44639.833333333336</c:v>
                </c:pt>
                <c:pt idx="670">
                  <c:v>44640.833333333336</c:v>
                </c:pt>
                <c:pt idx="671">
                  <c:v>44641.833333333336</c:v>
                </c:pt>
                <c:pt idx="672">
                  <c:v>44642.833333333336</c:v>
                </c:pt>
                <c:pt idx="673">
                  <c:v>44643.833333333336</c:v>
                </c:pt>
                <c:pt idx="674">
                  <c:v>44644.833333333336</c:v>
                </c:pt>
                <c:pt idx="675">
                  <c:v>44645.833333333336</c:v>
                </c:pt>
                <c:pt idx="676">
                  <c:v>44646.833333333336</c:v>
                </c:pt>
                <c:pt idx="677">
                  <c:v>44647.833333333336</c:v>
                </c:pt>
                <c:pt idx="678">
                  <c:v>44648.833333333336</c:v>
                </c:pt>
                <c:pt idx="679">
                  <c:v>44649.833333333336</c:v>
                </c:pt>
                <c:pt idx="680">
                  <c:v>44650.833333333336</c:v>
                </c:pt>
                <c:pt idx="681">
                  <c:v>44651.833333333336</c:v>
                </c:pt>
                <c:pt idx="682">
                  <c:v>44652.833333333336</c:v>
                </c:pt>
                <c:pt idx="683">
                  <c:v>44653.833333333336</c:v>
                </c:pt>
                <c:pt idx="684">
                  <c:v>44654.833333333336</c:v>
                </c:pt>
                <c:pt idx="685">
                  <c:v>44655.833333333336</c:v>
                </c:pt>
                <c:pt idx="686">
                  <c:v>44656.833333333336</c:v>
                </c:pt>
                <c:pt idx="687">
                  <c:v>44657.833333333336</c:v>
                </c:pt>
                <c:pt idx="688">
                  <c:v>44658.833333333336</c:v>
                </c:pt>
                <c:pt idx="689">
                  <c:v>44659.833333333336</c:v>
                </c:pt>
                <c:pt idx="690">
                  <c:v>44660.833333333336</c:v>
                </c:pt>
                <c:pt idx="691">
                  <c:v>44661.833333333336</c:v>
                </c:pt>
                <c:pt idx="692">
                  <c:v>44662.833333333336</c:v>
                </c:pt>
                <c:pt idx="693">
                  <c:v>44663.833333333336</c:v>
                </c:pt>
                <c:pt idx="694">
                  <c:v>44664.833333333336</c:v>
                </c:pt>
                <c:pt idx="695">
                  <c:v>44665.833333333336</c:v>
                </c:pt>
                <c:pt idx="696">
                  <c:v>44666.833333333336</c:v>
                </c:pt>
                <c:pt idx="697">
                  <c:v>44667.833333333336</c:v>
                </c:pt>
                <c:pt idx="698">
                  <c:v>44668.833333333336</c:v>
                </c:pt>
                <c:pt idx="699">
                  <c:v>44669.833333333336</c:v>
                </c:pt>
                <c:pt idx="700">
                  <c:v>44670.833333333336</c:v>
                </c:pt>
                <c:pt idx="701">
                  <c:v>44671.833333333336</c:v>
                </c:pt>
                <c:pt idx="702">
                  <c:v>44672.833333333336</c:v>
                </c:pt>
                <c:pt idx="703">
                  <c:v>44673.833333333336</c:v>
                </c:pt>
                <c:pt idx="704">
                  <c:v>44674.833333333336</c:v>
                </c:pt>
                <c:pt idx="705">
                  <c:v>44675.833333333336</c:v>
                </c:pt>
                <c:pt idx="706">
                  <c:v>44676.833333333336</c:v>
                </c:pt>
                <c:pt idx="707">
                  <c:v>44677.833333333336</c:v>
                </c:pt>
                <c:pt idx="708">
                  <c:v>44678.833333333336</c:v>
                </c:pt>
                <c:pt idx="709">
                  <c:v>44679.833333333336</c:v>
                </c:pt>
                <c:pt idx="710">
                  <c:v>44680.833333333336</c:v>
                </c:pt>
                <c:pt idx="711">
                  <c:v>44681.833333333336</c:v>
                </c:pt>
                <c:pt idx="712">
                  <c:v>44682.833333333336</c:v>
                </c:pt>
                <c:pt idx="713">
                  <c:v>44683.833333333336</c:v>
                </c:pt>
                <c:pt idx="714">
                  <c:v>44684.833333333336</c:v>
                </c:pt>
                <c:pt idx="715">
                  <c:v>44685.833333333336</c:v>
                </c:pt>
                <c:pt idx="716">
                  <c:v>44686.833333333336</c:v>
                </c:pt>
                <c:pt idx="717">
                  <c:v>44687.833333333336</c:v>
                </c:pt>
                <c:pt idx="718">
                  <c:v>44688.833333333336</c:v>
                </c:pt>
                <c:pt idx="719">
                  <c:v>44689.833333333336</c:v>
                </c:pt>
                <c:pt idx="720">
                  <c:v>44690.833333333336</c:v>
                </c:pt>
                <c:pt idx="721">
                  <c:v>44691.833333333336</c:v>
                </c:pt>
                <c:pt idx="722">
                  <c:v>44692.833333333336</c:v>
                </c:pt>
                <c:pt idx="723">
                  <c:v>44693.833333333336</c:v>
                </c:pt>
                <c:pt idx="724">
                  <c:v>44694.833333333336</c:v>
                </c:pt>
                <c:pt idx="725">
                  <c:v>44695.833333333336</c:v>
                </c:pt>
                <c:pt idx="726">
                  <c:v>44696.833333333336</c:v>
                </c:pt>
                <c:pt idx="727">
                  <c:v>44697.833333333336</c:v>
                </c:pt>
                <c:pt idx="728">
                  <c:v>44698.833333333336</c:v>
                </c:pt>
                <c:pt idx="729">
                  <c:v>44699.833333333336</c:v>
                </c:pt>
                <c:pt idx="730">
                  <c:v>44700.833333333336</c:v>
                </c:pt>
                <c:pt idx="731">
                  <c:v>44701.833333333336</c:v>
                </c:pt>
                <c:pt idx="732">
                  <c:v>44702.833333333336</c:v>
                </c:pt>
                <c:pt idx="733">
                  <c:v>44703.833333333336</c:v>
                </c:pt>
                <c:pt idx="734">
                  <c:v>44704.833333333336</c:v>
                </c:pt>
                <c:pt idx="735">
                  <c:v>44705.833333333336</c:v>
                </c:pt>
                <c:pt idx="736">
                  <c:v>44706.833333333336</c:v>
                </c:pt>
              </c:numCache>
            </c:numRef>
          </c:cat>
          <c:val>
            <c:numRef>
              <c:f>USDCETH_Charts!$BH$2:$BH$806</c:f>
              <c:numCache>
                <c:formatCode>General</c:formatCode>
                <c:ptCount val="805"/>
                <c:pt idx="0">
                  <c:v>0</c:v>
                </c:pt>
                <c:pt idx="1">
                  <c:v>-2.8452231623294355E-2</c:v>
                </c:pt>
                <c:pt idx="2">
                  <c:v>-9.4322421343798757E-3</c:v>
                </c:pt>
                <c:pt idx="3">
                  <c:v>-7.83135785866651E-3</c:v>
                </c:pt>
                <c:pt idx="4">
                  <c:v>-2.4326067123990325E-2</c:v>
                </c:pt>
                <c:pt idx="5">
                  <c:v>-1.6740840643585941E-2</c:v>
                </c:pt>
                <c:pt idx="6">
                  <c:v>-2.4899886499124779E-2</c:v>
                </c:pt>
                <c:pt idx="7">
                  <c:v>-9.1026849311530711E-3</c:v>
                </c:pt>
                <c:pt idx="8">
                  <c:v>1.7527653442406699E-2</c:v>
                </c:pt>
                <c:pt idx="9">
                  <c:v>2.0992213522676773E-2</c:v>
                </c:pt>
                <c:pt idx="10">
                  <c:v>7.4223259544124121E-2</c:v>
                </c:pt>
                <c:pt idx="11">
                  <c:v>4.7635943527675195E-2</c:v>
                </c:pt>
                <c:pt idx="12">
                  <c:v>8.6302453018536118E-2</c:v>
                </c:pt>
                <c:pt idx="13">
                  <c:v>5.9283270994668458E-2</c:v>
                </c:pt>
                <c:pt idx="14">
                  <c:v>7.3722854331088605E-2</c:v>
                </c:pt>
                <c:pt idx="15">
                  <c:v>7.3021561868796825E-2</c:v>
                </c:pt>
                <c:pt idx="16">
                  <c:v>6.9670347077146033E-2</c:v>
                </c:pt>
                <c:pt idx="17">
                  <c:v>7.2672972749758591E-2</c:v>
                </c:pt>
                <c:pt idx="18">
                  <c:v>7.8241156346998242E-2</c:v>
                </c:pt>
                <c:pt idx="19">
                  <c:v>7.945480702250074E-2</c:v>
                </c:pt>
                <c:pt idx="20">
                  <c:v>7.2971909751777142E-2</c:v>
                </c:pt>
                <c:pt idx="21">
                  <c:v>8.3958387262531797E-2</c:v>
                </c:pt>
                <c:pt idx="22">
                  <c:v>4.5745100833956887E-2</c:v>
                </c:pt>
                <c:pt idx="23">
                  <c:v>6.163890666310623E-2</c:v>
                </c:pt>
                <c:pt idx="24">
                  <c:v>6.3152379876519227E-2</c:v>
                </c:pt>
                <c:pt idx="25">
                  <c:v>4.7852319255728082E-2</c:v>
                </c:pt>
                <c:pt idx="26">
                  <c:v>4.8130831745960778E-2</c:v>
                </c:pt>
                <c:pt idx="27">
                  <c:v>5.733229732499856E-2</c:v>
                </c:pt>
                <c:pt idx="28">
                  <c:v>5.0091613116715505E-2</c:v>
                </c:pt>
                <c:pt idx="29">
                  <c:v>4.9040270447209711E-2</c:v>
                </c:pt>
                <c:pt idx="30">
                  <c:v>3.9157014894711795E-2</c:v>
                </c:pt>
                <c:pt idx="31">
                  <c:v>4.0195781029772171E-2</c:v>
                </c:pt>
                <c:pt idx="32">
                  <c:v>4.0312555070767919E-2</c:v>
                </c:pt>
                <c:pt idx="33">
                  <c:v>7.101066267799383E-2</c:v>
                </c:pt>
                <c:pt idx="34">
                  <c:v>7.3319007465995734E-2</c:v>
                </c:pt>
                <c:pt idx="35">
                  <c:v>4.9431152209376661E-2</c:v>
                </c:pt>
                <c:pt idx="36">
                  <c:v>5.0896205728545807E-2</c:v>
                </c:pt>
                <c:pt idx="37">
                  <c:v>4.3794071924151412E-2</c:v>
                </c:pt>
                <c:pt idx="38">
                  <c:v>2.2325688886404516E-2</c:v>
                </c:pt>
                <c:pt idx="39">
                  <c:v>3.3038564553468985E-2</c:v>
                </c:pt>
                <c:pt idx="40">
                  <c:v>3.7233590419234242E-2</c:v>
                </c:pt>
                <c:pt idx="41">
                  <c:v>3.3928684416402177E-2</c:v>
                </c:pt>
                <c:pt idx="42">
                  <c:v>4.5663916979810759E-2</c:v>
                </c:pt>
                <c:pt idx="43">
                  <c:v>3.6705541437605627E-2</c:v>
                </c:pt>
                <c:pt idx="44">
                  <c:v>3.5141795421260502E-2</c:v>
                </c:pt>
                <c:pt idx="45">
                  <c:v>4.1283217654135118E-2</c:v>
                </c:pt>
                <c:pt idx="46">
                  <c:v>3.7016317290303968E-2</c:v>
                </c:pt>
                <c:pt idx="47">
                  <c:v>6.9601528745918184E-2</c:v>
                </c:pt>
                <c:pt idx="48">
                  <c:v>6.2695895908781107E-2</c:v>
                </c:pt>
                <c:pt idx="49">
                  <c:v>8.3882749352666597E-2</c:v>
                </c:pt>
                <c:pt idx="50">
                  <c:v>7.1511597820615114E-2</c:v>
                </c:pt>
                <c:pt idx="51">
                  <c:v>7.104520229621003E-2</c:v>
                </c:pt>
                <c:pt idx="52">
                  <c:v>6.5681596971849165E-2</c:v>
                </c:pt>
                <c:pt idx="53">
                  <c:v>7.0107456969473514E-2</c:v>
                </c:pt>
                <c:pt idx="54">
                  <c:v>6.4399450363299193E-2</c:v>
                </c:pt>
                <c:pt idx="55">
                  <c:v>6.7980581071145574E-2</c:v>
                </c:pt>
                <c:pt idx="56">
                  <c:v>6.1906773369020618E-2</c:v>
                </c:pt>
                <c:pt idx="57">
                  <c:v>5.3751425033894407E-2</c:v>
                </c:pt>
                <c:pt idx="58">
                  <c:v>5.0325120384255628E-2</c:v>
                </c:pt>
                <c:pt idx="59">
                  <c:v>5.5517311534291736E-2</c:v>
                </c:pt>
                <c:pt idx="60">
                  <c:v>6.5977988167293944E-2</c:v>
                </c:pt>
                <c:pt idx="61">
                  <c:v>5.5385484412650232E-2</c:v>
                </c:pt>
                <c:pt idx="62">
                  <c:v>7.5802791971556926E-2</c:v>
                </c:pt>
                <c:pt idx="63">
                  <c:v>0.11719937723487628</c:v>
                </c:pt>
                <c:pt idx="64">
                  <c:v>0.14374603062621993</c:v>
                </c:pt>
                <c:pt idx="65">
                  <c:v>0.1510709171743867</c:v>
                </c:pt>
                <c:pt idx="66">
                  <c:v>0.20247846320793617</c:v>
                </c:pt>
                <c:pt idx="67">
                  <c:v>0.21487817099438367</c:v>
                </c:pt>
                <c:pt idx="68">
                  <c:v>0.23355930407084724</c:v>
                </c:pt>
                <c:pt idx="69">
                  <c:v>0.22913208261836271</c:v>
                </c:pt>
                <c:pt idx="70">
                  <c:v>0.22667962853794554</c:v>
                </c:pt>
                <c:pt idx="71">
                  <c:v>0.26459791213870121</c:v>
                </c:pt>
                <c:pt idx="72">
                  <c:v>0.28307770535065124</c:v>
                </c:pt>
                <c:pt idx="73">
                  <c:v>0.35387613051090816</c:v>
                </c:pt>
                <c:pt idx="74">
                  <c:v>0.32550876645314442</c:v>
                </c:pt>
                <c:pt idx="75">
                  <c:v>0.35301588000347661</c:v>
                </c:pt>
                <c:pt idx="76">
                  <c:v>0.35965316120033308</c:v>
                </c:pt>
                <c:pt idx="77">
                  <c:v>0.378960875106781</c:v>
                </c:pt>
                <c:pt idx="78">
                  <c:v>0.3663896332756027</c:v>
                </c:pt>
                <c:pt idx="79">
                  <c:v>0.34044321818647783</c:v>
                </c:pt>
                <c:pt idx="80">
                  <c:v>0.36629378105409871</c:v>
                </c:pt>
                <c:pt idx="81">
                  <c:v>0.35934261681224999</c:v>
                </c:pt>
                <c:pt idx="82">
                  <c:v>0.36850475724575715</c:v>
                </c:pt>
                <c:pt idx="83">
                  <c:v>0.34095735798122706</c:v>
                </c:pt>
                <c:pt idx="84">
                  <c:v>0.35507179522656807</c:v>
                </c:pt>
                <c:pt idx="85">
                  <c:v>0.41943450734800081</c:v>
                </c:pt>
                <c:pt idx="86">
                  <c:v>0.43840092034563471</c:v>
                </c:pt>
                <c:pt idx="87">
                  <c:v>0.43082659218423602</c:v>
                </c:pt>
                <c:pt idx="88">
                  <c:v>0.43315011635385248</c:v>
                </c:pt>
                <c:pt idx="89">
                  <c:v>0.42707059608473474</c:v>
                </c:pt>
                <c:pt idx="90">
                  <c:v>0.41578538461908843</c:v>
                </c:pt>
                <c:pt idx="91">
                  <c:v>0.38712607052134751</c:v>
                </c:pt>
                <c:pt idx="92">
                  <c:v>0.40482973969329206</c:v>
                </c:pt>
                <c:pt idx="93">
                  <c:v>0.351006684573405</c:v>
                </c:pt>
                <c:pt idx="94">
                  <c:v>0.36515596725341148</c:v>
                </c:pt>
                <c:pt idx="95">
                  <c:v>0.36302560222059066</c:v>
                </c:pt>
                <c:pt idx="96">
                  <c:v>0.39296276177500844</c:v>
                </c:pt>
                <c:pt idx="97">
                  <c:v>0.34889289656092703</c:v>
                </c:pt>
                <c:pt idx="98">
                  <c:v>0.35182705545822457</c:v>
                </c:pt>
                <c:pt idx="99">
                  <c:v>0.34465217464481634</c:v>
                </c:pt>
                <c:pt idx="100">
                  <c:v>0.36870082361760681</c:v>
                </c:pt>
                <c:pt idx="101">
                  <c:v>0.37722383479861454</c:v>
                </c:pt>
                <c:pt idx="102">
                  <c:v>0.422735104481887</c:v>
                </c:pt>
                <c:pt idx="103">
                  <c:v>0.43945934537581532</c:v>
                </c:pt>
                <c:pt idx="104">
                  <c:v>0.50509755570585746</c:v>
                </c:pt>
                <c:pt idx="105">
                  <c:v>0.44865017904397342</c:v>
                </c:pt>
                <c:pt idx="106">
                  <c:v>0.34406934535970501</c:v>
                </c:pt>
                <c:pt idx="107">
                  <c:v>0.35375037738771353</c:v>
                </c:pt>
                <c:pt idx="108">
                  <c:v>0.25684025627770368</c:v>
                </c:pt>
                <c:pt idx="109">
                  <c:v>0.29521507269238101</c:v>
                </c:pt>
                <c:pt idx="110">
                  <c:v>0.29319041836617865</c:v>
                </c:pt>
                <c:pt idx="111">
                  <c:v>0.25992459064523254</c:v>
                </c:pt>
                <c:pt idx="112">
                  <c:v>0.29085125141944568</c:v>
                </c:pt>
                <c:pt idx="113">
                  <c:v>0.31652417143029399</c:v>
                </c:pt>
                <c:pt idx="114">
                  <c:v>0.33029028708215802</c:v>
                </c:pt>
                <c:pt idx="115">
                  <c:v>0.35419202400306693</c:v>
                </c:pt>
                <c:pt idx="116">
                  <c:v>0.31624249294223938</c:v>
                </c:pt>
                <c:pt idx="117">
                  <c:v>0.33352222633641837</c:v>
                </c:pt>
                <c:pt idx="118">
                  <c:v>0.31020065426733101</c:v>
                </c:pt>
                <c:pt idx="119">
                  <c:v>0.3168486331934679</c:v>
                </c:pt>
                <c:pt idx="120">
                  <c:v>0.35987629713652858</c:v>
                </c:pt>
                <c:pt idx="121">
                  <c:v>0.34654103976861217</c:v>
                </c:pt>
                <c:pt idx="122">
                  <c:v>0.34817789897650631</c:v>
                </c:pt>
                <c:pt idx="123">
                  <c:v>0.3244857576684641</c:v>
                </c:pt>
                <c:pt idx="124">
                  <c:v>0.27288167493311155</c:v>
                </c:pt>
                <c:pt idx="125">
                  <c:v>0.27497067045360635</c:v>
                </c:pt>
                <c:pt idx="126">
                  <c:v>0.23091046559743034</c:v>
                </c:pt>
                <c:pt idx="127">
                  <c:v>0.28859832844047695</c:v>
                </c:pt>
                <c:pt idx="128">
                  <c:v>0.29258521946902127</c:v>
                </c:pt>
                <c:pt idx="129">
                  <c:v>0.29420785454106291</c:v>
                </c:pt>
                <c:pt idx="130">
                  <c:v>0.29987292541656441</c:v>
                </c:pt>
                <c:pt idx="131">
                  <c:v>0.29685147933080502</c:v>
                </c:pt>
                <c:pt idx="132">
                  <c:v>0.30436729394273243</c:v>
                </c:pt>
                <c:pt idx="133">
                  <c:v>0.30585602706792092</c:v>
                </c:pt>
                <c:pt idx="134">
                  <c:v>0.29120311471793836</c:v>
                </c:pt>
                <c:pt idx="135">
                  <c:v>0.27829554159294001</c:v>
                </c:pt>
                <c:pt idx="136">
                  <c:v>0.28315106304844662</c:v>
                </c:pt>
                <c:pt idx="137">
                  <c:v>0.29122725786705983</c:v>
                </c:pt>
                <c:pt idx="138">
                  <c:v>0.29232101469950211</c:v>
                </c:pt>
                <c:pt idx="139">
                  <c:v>0.26735366805367877</c:v>
                </c:pt>
                <c:pt idx="140">
                  <c:v>0.27061096057429657</c:v>
                </c:pt>
                <c:pt idx="141">
                  <c:v>0.28944733858576077</c:v>
                </c:pt>
                <c:pt idx="142">
                  <c:v>0.31676671976319648</c:v>
                </c:pt>
                <c:pt idx="143">
                  <c:v>0.32651480035025782</c:v>
                </c:pt>
                <c:pt idx="144">
                  <c:v>0.33033056608804667</c:v>
                </c:pt>
                <c:pt idx="145">
                  <c:v>0.35570443814749342</c:v>
                </c:pt>
                <c:pt idx="146">
                  <c:v>0.34538982157035969</c:v>
                </c:pt>
                <c:pt idx="147">
                  <c:v>0.33889781019011922</c:v>
                </c:pt>
                <c:pt idx="148">
                  <c:v>0.33890664956337546</c:v>
                </c:pt>
                <c:pt idx="149">
                  <c:v>0.31823963226209573</c:v>
                </c:pt>
                <c:pt idx="150">
                  <c:v>0.31926670242324207</c:v>
                </c:pt>
                <c:pt idx="151">
                  <c:v>0.3367112708469282</c:v>
                </c:pt>
                <c:pt idx="152">
                  <c:v>0.34099802022603898</c:v>
                </c:pt>
                <c:pt idx="153">
                  <c:v>0.32201331453431559</c:v>
                </c:pt>
                <c:pt idx="154">
                  <c:v>0.36353924187083209</c:v>
                </c:pt>
                <c:pt idx="155">
                  <c:v>0.40165222882985518</c:v>
                </c:pt>
                <c:pt idx="156">
                  <c:v>0.39259401906490621</c:v>
                </c:pt>
                <c:pt idx="157">
                  <c:v>0.39606196483332212</c:v>
                </c:pt>
                <c:pt idx="158">
                  <c:v>0.38700666415695029</c:v>
                </c:pt>
                <c:pt idx="159">
                  <c:v>0.36693522745947837</c:v>
                </c:pt>
                <c:pt idx="160">
                  <c:v>0.38434271505739259</c:v>
                </c:pt>
                <c:pt idx="161">
                  <c:v>0.35658360067923578</c:v>
                </c:pt>
                <c:pt idx="162">
                  <c:v>0.35262698930702907</c:v>
                </c:pt>
                <c:pt idx="163">
                  <c:v>0.34920843081566688</c:v>
                </c:pt>
                <c:pt idx="164">
                  <c:v>0.35395666773112722</c:v>
                </c:pt>
                <c:pt idx="165">
                  <c:v>0.36878946515159772</c:v>
                </c:pt>
                <c:pt idx="166">
                  <c:v>0.34794543078258622</c:v>
                </c:pt>
                <c:pt idx="167">
                  <c:v>0.35554545133513837</c:v>
                </c:pt>
                <c:pt idx="168">
                  <c:v>0.38022166530523838</c:v>
                </c:pt>
                <c:pt idx="169">
                  <c:v>0.40402475061763843</c:v>
                </c:pt>
                <c:pt idx="170">
                  <c:v>0.47112387401297418</c:v>
                </c:pt>
                <c:pt idx="171">
                  <c:v>0.43885460016813505</c:v>
                </c:pt>
                <c:pt idx="172">
                  <c:v>0.47006121930565214</c:v>
                </c:pt>
                <c:pt idx="173">
                  <c:v>0.45115109574001511</c:v>
                </c:pt>
                <c:pt idx="174">
                  <c:v>0.46229515010076705</c:v>
                </c:pt>
                <c:pt idx="175">
                  <c:v>0.48409485831426924</c:v>
                </c:pt>
                <c:pt idx="176">
                  <c:v>0.48154542746888285</c:v>
                </c:pt>
                <c:pt idx="177">
                  <c:v>0.50231084612042798</c:v>
                </c:pt>
                <c:pt idx="178">
                  <c:v>0.47931971009387442</c:v>
                </c:pt>
                <c:pt idx="179">
                  <c:v>0.45840724901866303</c:v>
                </c:pt>
                <c:pt idx="180">
                  <c:v>0.47902657812070037</c:v>
                </c:pt>
                <c:pt idx="181">
                  <c:v>0.51297067399578955</c:v>
                </c:pt>
                <c:pt idx="182">
                  <c:v>0.50936752922610551</c:v>
                </c:pt>
                <c:pt idx="183">
                  <c:v>0.49329613228938585</c:v>
                </c:pt>
                <c:pt idx="184">
                  <c:v>0.5530233280462582</c:v>
                </c:pt>
                <c:pt idx="185">
                  <c:v>0.6185786192617353</c:v>
                </c:pt>
                <c:pt idx="186">
                  <c:v>0.6291600920022562</c:v>
                </c:pt>
                <c:pt idx="187">
                  <c:v>0.69656396286730882</c:v>
                </c:pt>
                <c:pt idx="188">
                  <c:v>0.6911666396363676</c:v>
                </c:pt>
                <c:pt idx="189">
                  <c:v>0.64134091092352818</c:v>
                </c:pt>
                <c:pt idx="190">
                  <c:v>0.56779707720927752</c:v>
                </c:pt>
                <c:pt idx="191">
                  <c:v>0.56524250165385159</c:v>
                </c:pt>
                <c:pt idx="192">
                  <c:v>0.59634629583457555</c:v>
                </c:pt>
                <c:pt idx="193">
                  <c:v>0.64966922974939223</c:v>
                </c:pt>
                <c:pt idx="194">
                  <c:v>0.7108345329391037</c:v>
                </c:pt>
                <c:pt idx="195">
                  <c:v>0.66802796169334844</c:v>
                </c:pt>
                <c:pt idx="196">
                  <c:v>0.68415079264479361</c:v>
                </c:pt>
                <c:pt idx="197">
                  <c:v>0.71196016357880754</c:v>
                </c:pt>
                <c:pt idx="198">
                  <c:v>0.64277149306030279</c:v>
                </c:pt>
                <c:pt idx="199">
                  <c:v>0.68150451094748554</c:v>
                </c:pt>
                <c:pt idx="200">
                  <c:v>0.69008428614748052</c:v>
                </c:pt>
                <c:pt idx="201">
                  <c:v>0.67167523790857331</c:v>
                </c:pt>
                <c:pt idx="202">
                  <c:v>0.6192769892878307</c:v>
                </c:pt>
                <c:pt idx="203">
                  <c:v>0.65059515565097525</c:v>
                </c:pt>
                <c:pt idx="204">
                  <c:v>0.62769163410416851</c:v>
                </c:pt>
                <c:pt idx="205">
                  <c:v>0.60794030785348885</c:v>
                </c:pt>
                <c:pt idx="206">
                  <c:v>0.64082546446818434</c:v>
                </c:pt>
                <c:pt idx="207">
                  <c:v>0.66992208315107993</c:v>
                </c:pt>
                <c:pt idx="208">
                  <c:v>0.66557590668022959</c:v>
                </c:pt>
                <c:pt idx="209">
                  <c:v>0.67085468249889835</c:v>
                </c:pt>
                <c:pt idx="210">
                  <c:v>0.73726982204598857</c:v>
                </c:pt>
                <c:pt idx="211">
                  <c:v>0.74562139989970877</c:v>
                </c:pt>
                <c:pt idx="212">
                  <c:v>0.75948946310456678</c:v>
                </c:pt>
                <c:pt idx="213">
                  <c:v>0.76685854586065583</c:v>
                </c:pt>
                <c:pt idx="214">
                  <c:v>0.73669120707715896</c:v>
                </c:pt>
                <c:pt idx="215">
                  <c:v>0.6997529256306827</c:v>
                </c:pt>
                <c:pt idx="216">
                  <c:v>0.73631592048227468</c:v>
                </c:pt>
                <c:pt idx="217">
                  <c:v>0.66357681993274675</c:v>
                </c:pt>
                <c:pt idx="218">
                  <c:v>0.70405407826536748</c:v>
                </c:pt>
                <c:pt idx="219">
                  <c:v>0.72249449279492639</c:v>
                </c:pt>
                <c:pt idx="220">
                  <c:v>0.73698993845734129</c:v>
                </c:pt>
                <c:pt idx="221">
                  <c:v>0.80036764964541196</c:v>
                </c:pt>
                <c:pt idx="222">
                  <c:v>0.86023980748519024</c:v>
                </c:pt>
                <c:pt idx="223">
                  <c:v>0.8627408045455669</c:v>
                </c:pt>
                <c:pt idx="224">
                  <c:v>0.88757382213307023</c:v>
                </c:pt>
                <c:pt idx="225">
                  <c:v>0.86824877336676454</c:v>
                </c:pt>
                <c:pt idx="226">
                  <c:v>0.86027303720993498</c:v>
                </c:pt>
                <c:pt idx="227">
                  <c:v>0.9177777978069892</c:v>
                </c:pt>
                <c:pt idx="228">
                  <c:v>1.1524390142719017</c:v>
                </c:pt>
                <c:pt idx="229">
                  <c:v>1.2210479058024939</c:v>
                </c:pt>
                <c:pt idx="230">
                  <c:v>1.2878114626962458</c:v>
                </c:pt>
                <c:pt idx="231">
                  <c:v>1.394718141024911</c:v>
                </c:pt>
                <c:pt idx="232">
                  <c:v>1.4055922759151218</c:v>
                </c:pt>
                <c:pt idx="233">
                  <c:v>1.403215179225787</c:v>
                </c:pt>
                <c:pt idx="234">
                  <c:v>1.4674788716570148</c:v>
                </c:pt>
                <c:pt idx="235">
                  <c:v>1.4418425530156531</c:v>
                </c:pt>
                <c:pt idx="236">
                  <c:v>1.2716744102139912</c:v>
                </c:pt>
                <c:pt idx="237">
                  <c:v>1.2252928093750897</c:v>
                </c:pt>
                <c:pt idx="238">
                  <c:v>1.3126939842964878</c:v>
                </c:pt>
                <c:pt idx="239">
                  <c:v>1.410245093843963</c:v>
                </c:pt>
                <c:pt idx="240">
                  <c:v>1.3544789480017383</c:v>
                </c:pt>
                <c:pt idx="241">
                  <c:v>1.4168679598005216</c:v>
                </c:pt>
                <c:pt idx="242">
                  <c:v>1.4144940918664628</c:v>
                </c:pt>
                <c:pt idx="243">
                  <c:v>1.4394351812974495</c:v>
                </c:pt>
                <c:pt idx="244">
                  <c:v>1.5519353031099543</c:v>
                </c:pt>
                <c:pt idx="245">
                  <c:v>1.557077417964174</c:v>
                </c:pt>
                <c:pt idx="246">
                  <c:v>1.3004521758892746</c:v>
                </c:pt>
                <c:pt idx="247">
                  <c:v>1.4205593508402714</c:v>
                </c:pt>
                <c:pt idx="248">
                  <c:v>1.4144606939339215</c:v>
                </c:pt>
                <c:pt idx="249">
                  <c:v>1.5709907042174636</c:v>
                </c:pt>
                <c:pt idx="250">
                  <c:v>1.5005156368405075</c:v>
                </c:pt>
                <c:pt idx="251">
                  <c:v>1.5408515350181862</c:v>
                </c:pt>
                <c:pt idx="252">
                  <c:v>1.4290271280806315</c:v>
                </c:pt>
                <c:pt idx="253">
                  <c:v>1.5141340232337646</c:v>
                </c:pt>
                <c:pt idx="254">
                  <c:v>1.5622442826668128</c:v>
                </c:pt>
                <c:pt idx="255">
                  <c:v>1.5545055529050216</c:v>
                </c:pt>
                <c:pt idx="256">
                  <c:v>1.4922670103818061</c:v>
                </c:pt>
                <c:pt idx="257">
                  <c:v>1.5477869378424738</c:v>
                </c:pt>
                <c:pt idx="258">
                  <c:v>1.6801435986831463</c:v>
                </c:pt>
                <c:pt idx="259">
                  <c:v>1.8103266336615276</c:v>
                </c:pt>
                <c:pt idx="260">
                  <c:v>1.74865921260196</c:v>
                </c:pt>
                <c:pt idx="261">
                  <c:v>1.8531480573076786</c:v>
                </c:pt>
                <c:pt idx="262">
                  <c:v>1.8234648041748946</c:v>
                </c:pt>
                <c:pt idx="263">
                  <c:v>1.7709304125526204</c:v>
                </c:pt>
                <c:pt idx="264">
                  <c:v>1.876829455393985</c:v>
                </c:pt>
                <c:pt idx="265">
                  <c:v>1.896588850088579</c:v>
                </c:pt>
                <c:pt idx="266">
                  <c:v>1.8776462398004838</c:v>
                </c:pt>
                <c:pt idx="267">
                  <c:v>1.9073341652201341</c:v>
                </c:pt>
                <c:pt idx="268">
                  <c:v>1.9526771218244243</c:v>
                </c:pt>
                <c:pt idx="269">
                  <c:v>1.9309821739162079</c:v>
                </c:pt>
                <c:pt idx="270">
                  <c:v>1.928043142876426</c:v>
                </c:pt>
                <c:pt idx="271">
                  <c:v>1.9003242724355056</c:v>
                </c:pt>
                <c:pt idx="272">
                  <c:v>1.9026423859598456</c:v>
                </c:pt>
                <c:pt idx="273">
                  <c:v>1.9564699047949516</c:v>
                </c:pt>
                <c:pt idx="274">
                  <c:v>2.0259997520989983</c:v>
                </c:pt>
                <c:pt idx="275">
                  <c:v>2.0432634104462899</c:v>
                </c:pt>
                <c:pt idx="276">
                  <c:v>2.0134831189559508</c:v>
                </c:pt>
                <c:pt idx="277">
                  <c:v>2.0225906104160711</c:v>
                </c:pt>
                <c:pt idx="278">
                  <c:v>1.9033490365761998</c:v>
                </c:pt>
                <c:pt idx="279">
                  <c:v>1.7298654033779894</c:v>
                </c:pt>
                <c:pt idx="280">
                  <c:v>1.7712703121113251</c:v>
                </c:pt>
                <c:pt idx="281">
                  <c:v>1.6476685179665136</c:v>
                </c:pt>
                <c:pt idx="282">
                  <c:v>1.6128048321764443</c:v>
                </c:pt>
                <c:pt idx="283">
                  <c:v>1.6341627708635111</c:v>
                </c:pt>
                <c:pt idx="284">
                  <c:v>1.5943389819711111</c:v>
                </c:pt>
                <c:pt idx="285">
                  <c:v>1.7250314687491759</c:v>
                </c:pt>
                <c:pt idx="286">
                  <c:v>1.6588393127460099</c:v>
                </c:pt>
                <c:pt idx="287">
                  <c:v>1.7309145553875438</c:v>
                </c:pt>
                <c:pt idx="288">
                  <c:v>1.6943501399151377</c:v>
                </c:pt>
                <c:pt idx="289">
                  <c:v>1.694183304869429</c:v>
                </c:pt>
                <c:pt idx="290">
                  <c:v>1.7989362988682966</c:v>
                </c:pt>
                <c:pt idx="291">
                  <c:v>1.861464979021457</c:v>
                </c:pt>
                <c:pt idx="292">
                  <c:v>1.9467134175214702</c:v>
                </c:pt>
                <c:pt idx="293">
                  <c:v>1.976154797080806</c:v>
                </c:pt>
                <c:pt idx="294">
                  <c:v>1.9217458666294629</c:v>
                </c:pt>
                <c:pt idx="295">
                  <c:v>1.9380120863490995</c:v>
                </c:pt>
                <c:pt idx="296">
                  <c:v>1.8948613817188042</c:v>
                </c:pt>
                <c:pt idx="297">
                  <c:v>2.0213578359759561</c:v>
                </c:pt>
                <c:pt idx="298">
                  <c:v>1.9618796192178141</c:v>
                </c:pt>
                <c:pt idx="299">
                  <c:v>1.9116260414316337</c:v>
                </c:pt>
                <c:pt idx="300">
                  <c:v>1.9210694109050914</c:v>
                </c:pt>
                <c:pt idx="301">
                  <c:v>1.9371160332237758</c:v>
                </c:pt>
                <c:pt idx="302">
                  <c:v>1.9041532849378151</c:v>
                </c:pt>
                <c:pt idx="303">
                  <c:v>1.9273703539959874</c:v>
                </c:pt>
                <c:pt idx="304">
                  <c:v>1.9288566908293467</c:v>
                </c:pt>
                <c:pt idx="305">
                  <c:v>1.9065243635993832</c:v>
                </c:pt>
                <c:pt idx="306">
                  <c:v>1.8210066703560019</c:v>
                </c:pt>
                <c:pt idx="307">
                  <c:v>1.8095425257968043</c:v>
                </c:pt>
                <c:pt idx="308">
                  <c:v>1.7375708473148812</c:v>
                </c:pt>
                <c:pt idx="309">
                  <c:v>1.7445870075990841</c:v>
                </c:pt>
                <c:pt idx="310">
                  <c:v>1.8373228464363245</c:v>
                </c:pt>
                <c:pt idx="311">
                  <c:v>1.8515060292420982</c:v>
                </c:pt>
                <c:pt idx="312">
                  <c:v>1.8263221621472496</c:v>
                </c:pt>
                <c:pt idx="313">
                  <c:v>1.9306011719748462</c:v>
                </c:pt>
                <c:pt idx="314">
                  <c:v>1.9488678690655701</c:v>
                </c:pt>
                <c:pt idx="315">
                  <c:v>2.0168379511426626</c:v>
                </c:pt>
                <c:pt idx="316">
                  <c:v>2.0549850638917064</c:v>
                </c:pt>
                <c:pt idx="317">
                  <c:v>2.1762956759627783</c:v>
                </c:pt>
                <c:pt idx="318">
                  <c:v>2.085658067656889</c:v>
                </c:pt>
                <c:pt idx="319">
                  <c:v>2.1264199127619419</c:v>
                </c:pt>
                <c:pt idx="320">
                  <c:v>2.1546308362709876</c:v>
                </c:pt>
                <c:pt idx="321">
                  <c:v>2.1645954093976987</c:v>
                </c:pt>
                <c:pt idx="322">
                  <c:v>2.0523751129241967</c:v>
                </c:pt>
                <c:pt idx="323">
                  <c:v>2.1369157426233931</c:v>
                </c:pt>
                <c:pt idx="324">
                  <c:v>2.1239943731982214</c:v>
                </c:pt>
                <c:pt idx="325">
                  <c:v>2.1801064313330927</c:v>
                </c:pt>
                <c:pt idx="326">
                  <c:v>2.1882526182580229</c:v>
                </c:pt>
                <c:pt idx="327">
                  <c:v>2.1858586919289436</c:v>
                </c:pt>
                <c:pt idx="328">
                  <c:v>2.2992558067162561</c:v>
                </c:pt>
                <c:pt idx="329">
                  <c:v>2.389477168854337</c:v>
                </c:pt>
                <c:pt idx="330">
                  <c:v>2.4522866762065623</c:v>
                </c:pt>
                <c:pt idx="331">
                  <c:v>2.3915964603142967</c:v>
                </c:pt>
                <c:pt idx="332">
                  <c:v>2.3180879720266656</c:v>
                </c:pt>
                <c:pt idx="333">
                  <c:v>2.2552423957500016</c:v>
                </c:pt>
                <c:pt idx="334">
                  <c:v>2.2041731794016721</c:v>
                </c:pt>
                <c:pt idx="335">
                  <c:v>2.3207373014473354</c:v>
                </c:pt>
                <c:pt idx="336">
                  <c:v>2.3473021043272393</c:v>
                </c:pt>
                <c:pt idx="337">
                  <c:v>2.3733328385108567</c:v>
                </c:pt>
                <c:pt idx="338">
                  <c:v>2.351679464181561</c:v>
                </c:pt>
                <c:pt idx="339">
                  <c:v>2.2383719908324218</c:v>
                </c:pt>
                <c:pt idx="340">
                  <c:v>2.3111911965618184</c:v>
                </c:pt>
                <c:pt idx="341">
                  <c:v>2.4657524969208882</c:v>
                </c:pt>
                <c:pt idx="342">
                  <c:v>2.5492748555671274</c:v>
                </c:pt>
                <c:pt idx="343">
                  <c:v>2.6067055729918063</c:v>
                </c:pt>
                <c:pt idx="344">
                  <c:v>2.6169054085372214</c:v>
                </c:pt>
                <c:pt idx="345">
                  <c:v>2.6226517019261668</c:v>
                </c:pt>
                <c:pt idx="346">
                  <c:v>2.7346373074959556</c:v>
                </c:pt>
                <c:pt idx="347">
                  <c:v>2.7382728118247122</c:v>
                </c:pt>
                <c:pt idx="348">
                  <c:v>3.0282278951617307</c:v>
                </c:pt>
                <c:pt idx="349">
                  <c:v>2.9220124626459953</c:v>
                </c:pt>
                <c:pt idx="350">
                  <c:v>3.0830543370746417</c:v>
                </c:pt>
                <c:pt idx="351">
                  <c:v>3.070879001695876</c:v>
                </c:pt>
                <c:pt idx="352">
                  <c:v>3.0601923926984735</c:v>
                </c:pt>
                <c:pt idx="353">
                  <c:v>3.3019821345129632</c:v>
                </c:pt>
                <c:pt idx="354">
                  <c:v>3.3101242472823618</c:v>
                </c:pt>
                <c:pt idx="355">
                  <c:v>3.3229639934386279</c:v>
                </c:pt>
                <c:pt idx="356">
                  <c:v>3.4432674011785753</c:v>
                </c:pt>
                <c:pt idx="357">
                  <c:v>3.252794287064229</c:v>
                </c:pt>
                <c:pt idx="358">
                  <c:v>3.1990675764007177</c:v>
                </c:pt>
                <c:pt idx="359">
                  <c:v>3.4009001332349937</c:v>
                </c:pt>
                <c:pt idx="360">
                  <c:v>3.1549682299373627</c:v>
                </c:pt>
                <c:pt idx="361">
                  <c:v>3.1201557054452937</c:v>
                </c:pt>
                <c:pt idx="362">
                  <c:v>2.9476335543051722</c:v>
                </c:pt>
                <c:pt idx="363">
                  <c:v>3.005895183872167</c:v>
                </c:pt>
                <c:pt idx="364">
                  <c:v>2.4123082494000205</c:v>
                </c:pt>
                <c:pt idx="365">
                  <c:v>2.6280758312577444</c:v>
                </c:pt>
                <c:pt idx="366">
                  <c:v>2.3930099977635235</c:v>
                </c:pt>
                <c:pt idx="367">
                  <c:v>2.2962188306654912</c:v>
                </c:pt>
                <c:pt idx="368">
                  <c:v>2.1574904953219667</c:v>
                </c:pt>
                <c:pt idx="369">
                  <c:v>2.537655588978029</c:v>
                </c:pt>
                <c:pt idx="370">
                  <c:v>2.5778648217564393</c:v>
                </c:pt>
                <c:pt idx="371">
                  <c:v>2.6964669919023967</c:v>
                </c:pt>
                <c:pt idx="372">
                  <c:v>2.6039548412501392</c:v>
                </c:pt>
                <c:pt idx="373">
                  <c:v>2.3861039084621249</c:v>
                </c:pt>
                <c:pt idx="374">
                  <c:v>2.2882282010911306</c:v>
                </c:pt>
                <c:pt idx="375">
                  <c:v>2.3660636179119745</c:v>
                </c:pt>
                <c:pt idx="376">
                  <c:v>2.5801537056519162</c:v>
                </c:pt>
                <c:pt idx="377">
                  <c:v>2.5336351318790058</c:v>
                </c:pt>
                <c:pt idx="378">
                  <c:v>2.5842469025726977</c:v>
                </c:pt>
                <c:pt idx="379">
                  <c:v>2.678182188118424</c:v>
                </c:pt>
                <c:pt idx="380">
                  <c:v>2.5650857973804571</c:v>
                </c:pt>
                <c:pt idx="381">
                  <c:v>2.5252886892344133</c:v>
                </c:pt>
                <c:pt idx="382">
                  <c:v>2.5807586492625387</c:v>
                </c:pt>
                <c:pt idx="383">
                  <c:v>2.5004252687787756</c:v>
                </c:pt>
                <c:pt idx="384">
                  <c:v>2.4489241652209528</c:v>
                </c:pt>
                <c:pt idx="385">
                  <c:v>2.5148479237849188</c:v>
                </c:pt>
                <c:pt idx="386">
                  <c:v>2.4224394483673777</c:v>
                </c:pt>
                <c:pt idx="387">
                  <c:v>2.3368178569333935</c:v>
                </c:pt>
                <c:pt idx="388">
                  <c:v>2.353601638723001</c:v>
                </c:pt>
                <c:pt idx="389">
                  <c:v>2.4466333539773584</c:v>
                </c:pt>
                <c:pt idx="390">
                  <c:v>2.492976054961209</c:v>
                </c:pt>
                <c:pt idx="391">
                  <c:v>2.4763194044848982</c:v>
                </c:pt>
                <c:pt idx="392">
                  <c:v>2.3453914461963201</c:v>
                </c:pt>
                <c:pt idx="393">
                  <c:v>2.3499109693953448</c:v>
                </c:pt>
                <c:pt idx="394">
                  <c:v>2.2555122984212068</c:v>
                </c:pt>
                <c:pt idx="395">
                  <c:v>2.2083668010703463</c:v>
                </c:pt>
                <c:pt idx="396">
                  <c:v>2.2577101528816175</c:v>
                </c:pt>
                <c:pt idx="397">
                  <c:v>1.9884949995251491</c:v>
                </c:pt>
                <c:pt idx="398">
                  <c:v>1.9782833892600076</c:v>
                </c:pt>
                <c:pt idx="399">
                  <c:v>2.0552602818059946</c:v>
                </c:pt>
                <c:pt idx="400">
                  <c:v>2.0690234368462299</c:v>
                </c:pt>
                <c:pt idx="401">
                  <c:v>1.9335418910362079</c:v>
                </c:pt>
                <c:pt idx="402">
                  <c:v>1.9415858067171134</c:v>
                </c:pt>
                <c:pt idx="403">
                  <c:v>2.0617138467415437</c:v>
                </c:pt>
                <c:pt idx="404">
                  <c:v>2.1395528965833872</c:v>
                </c:pt>
                <c:pt idx="405">
                  <c:v>2.2026517007701205</c:v>
                </c:pt>
                <c:pt idx="406">
                  <c:v>2.2829672535884833</c:v>
                </c:pt>
                <c:pt idx="407">
                  <c:v>2.1630633807952795</c:v>
                </c:pt>
                <c:pt idx="408">
                  <c:v>2.1915385032619699</c:v>
                </c:pt>
                <c:pt idx="409">
                  <c:v>2.2475376925014086</c:v>
                </c:pt>
                <c:pt idx="410">
                  <c:v>2.3212904538731332</c:v>
                </c:pt>
                <c:pt idx="411">
                  <c:v>2.2303643597156864</c:v>
                </c:pt>
                <c:pt idx="412">
                  <c:v>2.3160352007550422</c:v>
                </c:pt>
                <c:pt idx="413">
                  <c:v>2.3117686438634073</c:v>
                </c:pt>
                <c:pt idx="414">
                  <c:v>2.1691641591729258</c:v>
                </c:pt>
                <c:pt idx="415">
                  <c:v>2.1938028019832458</c:v>
                </c:pt>
                <c:pt idx="416">
                  <c:v>2.1659508313605369</c:v>
                </c:pt>
                <c:pt idx="417">
                  <c:v>2.1858205093854313</c:v>
                </c:pt>
                <c:pt idx="418">
                  <c:v>2.1054676330098943</c:v>
                </c:pt>
                <c:pt idx="419">
                  <c:v>2.031347915256279</c:v>
                </c:pt>
                <c:pt idx="420">
                  <c:v>2.0727961354139111</c:v>
                </c:pt>
                <c:pt idx="421">
                  <c:v>2.0128444450792009</c:v>
                </c:pt>
                <c:pt idx="422">
                  <c:v>1.979966997566653</c:v>
                </c:pt>
                <c:pt idx="423">
                  <c:v>1.9970745596473565</c:v>
                </c:pt>
                <c:pt idx="424">
                  <c:v>1.9985221978927639</c:v>
                </c:pt>
                <c:pt idx="425">
                  <c:v>1.9367407763122557</c:v>
                </c:pt>
                <c:pt idx="426">
                  <c:v>1.9093851807468987</c:v>
                </c:pt>
                <c:pt idx="427">
                  <c:v>2.0707811310532271</c:v>
                </c:pt>
                <c:pt idx="428">
                  <c:v>2.095074653314374</c:v>
                </c:pt>
                <c:pt idx="429">
                  <c:v>2.1707848285863052</c:v>
                </c:pt>
                <c:pt idx="430">
                  <c:v>2.2160891392728272</c:v>
                </c:pt>
                <c:pt idx="431">
                  <c:v>2.2212115761642179</c:v>
                </c:pt>
                <c:pt idx="432">
                  <c:v>2.2557905431689171</c:v>
                </c:pt>
                <c:pt idx="433">
                  <c:v>2.2979454995856798</c:v>
                </c:pt>
                <c:pt idx="434">
                  <c:v>2.2996585674367593</c:v>
                </c:pt>
                <c:pt idx="435">
                  <c:v>2.3577543465672739</c:v>
                </c:pt>
                <c:pt idx="436">
                  <c:v>2.4216307886078621</c:v>
                </c:pt>
                <c:pt idx="437">
                  <c:v>2.4705444746767053</c:v>
                </c:pt>
                <c:pt idx="438">
                  <c:v>2.4863025829676335</c:v>
                </c:pt>
                <c:pt idx="439">
                  <c:v>2.5178346104227995</c:v>
                </c:pt>
                <c:pt idx="440">
                  <c:v>2.4445212003270873</c:v>
                </c:pt>
                <c:pt idx="441">
                  <c:v>2.592056246507958</c:v>
                </c:pt>
                <c:pt idx="442">
                  <c:v>2.6586477546434812</c:v>
                </c:pt>
                <c:pt idx="443">
                  <c:v>2.6983285625567408</c:v>
                </c:pt>
                <c:pt idx="444">
                  <c:v>2.8695273502494318</c:v>
                </c:pt>
                <c:pt idx="445">
                  <c:v>2.7781176465987758</c:v>
                </c:pt>
                <c:pt idx="446">
                  <c:v>2.8699266300783042</c:v>
                </c:pt>
                <c:pt idx="447">
                  <c:v>2.8572815162556164</c:v>
                </c:pt>
                <c:pt idx="448">
                  <c:v>2.8773169717877338</c:v>
                </c:pt>
                <c:pt idx="449">
                  <c:v>2.7963718665986201</c:v>
                </c:pt>
                <c:pt idx="450">
                  <c:v>2.9662358009962375</c:v>
                </c:pt>
                <c:pt idx="451">
                  <c:v>2.9377805968691519</c:v>
                </c:pt>
                <c:pt idx="452">
                  <c:v>2.9578375401132804</c:v>
                </c:pt>
                <c:pt idx="453">
                  <c:v>2.8642149907897485</c:v>
                </c:pt>
                <c:pt idx="454">
                  <c:v>2.7766339451272466</c:v>
                </c:pt>
                <c:pt idx="455">
                  <c:v>2.7846263996551603</c:v>
                </c:pt>
                <c:pt idx="456">
                  <c:v>2.8805373825000467</c:v>
                </c:pt>
                <c:pt idx="457">
                  <c:v>2.9407912387154997</c:v>
                </c:pt>
                <c:pt idx="458">
                  <c:v>2.9147280140982659</c:v>
                </c:pt>
                <c:pt idx="459">
                  <c:v>2.9218226718488167</c:v>
                </c:pt>
                <c:pt idx="460">
                  <c:v>2.9691642877944742</c:v>
                </c:pt>
                <c:pt idx="461">
                  <c:v>2.8778488737960206</c:v>
                </c:pt>
                <c:pt idx="462">
                  <c:v>2.9053627435265001</c:v>
                </c:pt>
                <c:pt idx="463">
                  <c:v>2.8331378919810262</c:v>
                </c:pt>
                <c:pt idx="464">
                  <c:v>2.9375460034069723</c:v>
                </c:pt>
                <c:pt idx="465">
                  <c:v>2.915639678700249</c:v>
                </c:pt>
                <c:pt idx="466">
                  <c:v>2.9141570671095876</c:v>
                </c:pt>
                <c:pt idx="467">
                  <c:v>2.9087933108442559</c:v>
                </c:pt>
                <c:pt idx="468">
                  <c:v>3.0326491339121109</c:v>
                </c:pt>
                <c:pt idx="469">
                  <c:v>3.2564804364959699</c:v>
                </c:pt>
                <c:pt idx="470">
                  <c:v>3.2403674561802136</c:v>
                </c:pt>
                <c:pt idx="471">
                  <c:v>3.314060951177793</c:v>
                </c:pt>
                <c:pt idx="472">
                  <c:v>3.2906082814635784</c:v>
                </c:pt>
                <c:pt idx="473">
                  <c:v>3.3274082615276352</c:v>
                </c:pt>
                <c:pt idx="474">
                  <c:v>3.3160452768827504</c:v>
                </c:pt>
                <c:pt idx="475">
                  <c:v>3.0320936988959737</c:v>
                </c:pt>
                <c:pt idx="476">
                  <c:v>3.0678964946777594</c:v>
                </c:pt>
                <c:pt idx="477">
                  <c:v>3.0292034840615898</c:v>
                </c:pt>
                <c:pt idx="478">
                  <c:v>2.8999211198695067</c:v>
                </c:pt>
                <c:pt idx="479">
                  <c:v>2.9293068364400874</c:v>
                </c:pt>
                <c:pt idx="480">
                  <c:v>3.0188175946262232</c:v>
                </c:pt>
                <c:pt idx="481">
                  <c:v>2.9480216161786923</c:v>
                </c:pt>
                <c:pt idx="482">
                  <c:v>3.0302307350444808</c:v>
                </c:pt>
                <c:pt idx="483">
                  <c:v>3.1315229650165559</c:v>
                </c:pt>
                <c:pt idx="484">
                  <c:v>3.1120296177789282</c:v>
                </c:pt>
                <c:pt idx="485">
                  <c:v>3.0123248105843192</c:v>
                </c:pt>
                <c:pt idx="486">
                  <c:v>3.0311560080782085</c:v>
                </c:pt>
                <c:pt idx="487">
                  <c:v>2.9640510096686179</c:v>
                </c:pt>
                <c:pt idx="488">
                  <c:v>2.748186811939112</c:v>
                </c:pt>
                <c:pt idx="489">
                  <c:v>2.6146540062000883</c:v>
                </c:pt>
                <c:pt idx="490">
                  <c:v>2.8127978554583963</c:v>
                </c:pt>
                <c:pt idx="491">
                  <c:v>2.8614361821225778</c:v>
                </c:pt>
                <c:pt idx="492">
                  <c:v>2.7216114637218962</c:v>
                </c:pt>
                <c:pt idx="493">
                  <c:v>2.7230756485222711</c:v>
                </c:pt>
                <c:pt idx="494">
                  <c:v>2.8060754063306197</c:v>
                </c:pt>
                <c:pt idx="495">
                  <c:v>2.7300981342100887</c:v>
                </c:pt>
                <c:pt idx="496">
                  <c:v>2.6422291869350385</c:v>
                </c:pt>
                <c:pt idx="497">
                  <c:v>2.6713170100895955</c:v>
                </c:pt>
                <c:pt idx="498">
                  <c:v>2.7687789780166372</c:v>
                </c:pt>
                <c:pt idx="499">
                  <c:v>2.9570227702229439</c:v>
                </c:pt>
                <c:pt idx="500">
                  <c:v>3.0079801956978782</c:v>
                </c:pt>
                <c:pt idx="501">
                  <c:v>3.0220079715300949</c:v>
                </c:pt>
                <c:pt idx="502">
                  <c:v>3.0098878632415964</c:v>
                </c:pt>
                <c:pt idx="503">
                  <c:v>3.0853859072886181</c:v>
                </c:pt>
                <c:pt idx="504">
                  <c:v>3.1223483412844244</c:v>
                </c:pt>
                <c:pt idx="505">
                  <c:v>3.1222634378858487</c:v>
                </c:pt>
                <c:pt idx="506">
                  <c:v>3.1043391973173797</c:v>
                </c:pt>
                <c:pt idx="507">
                  <c:v>3.1186188123894691</c:v>
                </c:pt>
                <c:pt idx="508">
                  <c:v>3.0252261253706587</c:v>
                </c:pt>
                <c:pt idx="509">
                  <c:v>3.089685994174892</c:v>
                </c:pt>
                <c:pt idx="510">
                  <c:v>3.0698956106334538</c:v>
                </c:pt>
                <c:pt idx="511">
                  <c:v>3.1268693704251582</c:v>
                </c:pt>
                <c:pt idx="512">
                  <c:v>3.2344326253131017</c:v>
                </c:pt>
                <c:pt idx="513">
                  <c:v>3.2756659072022662</c:v>
                </c:pt>
                <c:pt idx="514">
                  <c:v>3.2651101518709629</c:v>
                </c:pt>
                <c:pt idx="515">
                  <c:v>3.2718135569171212</c:v>
                </c:pt>
                <c:pt idx="516">
                  <c:v>3.2097485916449129</c:v>
                </c:pt>
                <c:pt idx="517">
                  <c:v>3.2841700534127449</c:v>
                </c:pt>
                <c:pt idx="518">
                  <c:v>3.4379956089823409</c:v>
                </c:pt>
                <c:pt idx="519">
                  <c:v>3.3870256989726171</c:v>
                </c:pt>
                <c:pt idx="520">
                  <c:v>3.3378430649812678</c:v>
                </c:pt>
                <c:pt idx="521">
                  <c:v>3.4373953072103554</c:v>
                </c:pt>
                <c:pt idx="522">
                  <c:v>3.3978762983345288</c:v>
                </c:pt>
                <c:pt idx="523">
                  <c:v>3.4656828771912878</c:v>
                </c:pt>
                <c:pt idx="524">
                  <c:v>3.4289251136101813</c:v>
                </c:pt>
                <c:pt idx="525">
                  <c:v>3.3221565845471659</c:v>
                </c:pt>
                <c:pt idx="526">
                  <c:v>3.5028674527849262</c:v>
                </c:pt>
                <c:pt idx="527">
                  <c:v>3.5730885588377124</c:v>
                </c:pt>
                <c:pt idx="528">
                  <c:v>3.5208551757816959</c:v>
                </c:pt>
                <c:pt idx="529">
                  <c:v>3.5201388718857149</c:v>
                </c:pt>
                <c:pt idx="530">
                  <c:v>3.5231856200296692</c:v>
                </c:pt>
                <c:pt idx="531">
                  <c:v>3.6576224842797842</c:v>
                </c:pt>
                <c:pt idx="532">
                  <c:v>3.6660791448764467</c:v>
                </c:pt>
                <c:pt idx="533">
                  <c:v>3.6290077261666172</c:v>
                </c:pt>
                <c:pt idx="534">
                  <c:v>3.6044057167881371</c:v>
                </c:pt>
                <c:pt idx="535">
                  <c:v>3.6232364410683795</c:v>
                </c:pt>
                <c:pt idx="536">
                  <c:v>3.6676595274837922</c:v>
                </c:pt>
                <c:pt idx="537">
                  <c:v>3.7703181019569181</c:v>
                </c:pt>
                <c:pt idx="538">
                  <c:v>3.7351068274662582</c:v>
                </c:pt>
                <c:pt idx="539">
                  <c:v>3.684588707177876</c:v>
                </c:pt>
                <c:pt idx="540">
                  <c:v>3.7340357209119261</c:v>
                </c:pt>
                <c:pt idx="541">
                  <c:v>3.7013218686359988</c:v>
                </c:pt>
                <c:pt idx="542">
                  <c:v>3.6912555464561034</c:v>
                </c:pt>
                <c:pt idx="543">
                  <c:v>3.6747325314909762</c:v>
                </c:pt>
                <c:pt idx="544">
                  <c:v>3.649489152737547</c:v>
                </c:pt>
                <c:pt idx="545">
                  <c:v>3.4754169430793196</c:v>
                </c:pt>
                <c:pt idx="546">
                  <c:v>3.5065351107784108</c:v>
                </c:pt>
                <c:pt idx="547">
                  <c:v>3.3463998369001082</c:v>
                </c:pt>
                <c:pt idx="548">
                  <c:v>3.5080865023095971</c:v>
                </c:pt>
                <c:pt idx="549">
                  <c:v>3.5694472767156817</c:v>
                </c:pt>
                <c:pt idx="550">
                  <c:v>3.4994750584802015</c:v>
                </c:pt>
                <c:pt idx="551">
                  <c:v>3.4047120675988589</c:v>
                </c:pt>
                <c:pt idx="552">
                  <c:v>3.5387601858172513</c:v>
                </c:pt>
                <c:pt idx="553">
                  <c:v>3.492134081109552</c:v>
                </c:pt>
                <c:pt idx="554">
                  <c:v>3.6286107562246395</c:v>
                </c:pt>
                <c:pt idx="555">
                  <c:v>3.3739462506161475</c:v>
                </c:pt>
                <c:pt idx="556">
                  <c:v>3.4003014677657415</c:v>
                </c:pt>
                <c:pt idx="557">
                  <c:v>3.5100436714964527</c:v>
                </c:pt>
                <c:pt idx="558">
                  <c:v>3.5883537938336705</c:v>
                </c:pt>
                <c:pt idx="559">
                  <c:v>3.6892071919340941</c:v>
                </c:pt>
                <c:pt idx="560">
                  <c:v>3.6585840091367734</c:v>
                </c:pt>
                <c:pt idx="561">
                  <c:v>3.6272350475152448</c:v>
                </c:pt>
                <c:pt idx="562">
                  <c:v>3.4748154415316819</c:v>
                </c:pt>
                <c:pt idx="563">
                  <c:v>3.4160266111601461</c:v>
                </c:pt>
                <c:pt idx="564">
                  <c:v>3.4553588415660421</c:v>
                </c:pt>
                <c:pt idx="565">
                  <c:v>3.5417542551889012</c:v>
                </c:pt>
                <c:pt idx="566">
                  <c:v>3.5172655031170859</c:v>
                </c:pt>
                <c:pt idx="567">
                  <c:v>3.579865426206891</c:v>
                </c:pt>
                <c:pt idx="568">
                  <c:v>3.4167907366444146</c:v>
                </c:pt>
                <c:pt idx="569">
                  <c:v>3.300399762774278</c:v>
                </c:pt>
                <c:pt idx="570">
                  <c:v>3.3960986835727267</c:v>
                </c:pt>
                <c:pt idx="571">
                  <c:v>3.4266218312061643</c:v>
                </c:pt>
                <c:pt idx="572">
                  <c:v>3.2320731224518742</c:v>
                </c:pt>
                <c:pt idx="573">
                  <c:v>3.2743897397240449</c:v>
                </c:pt>
                <c:pt idx="574">
                  <c:v>3.362574663756984</c:v>
                </c:pt>
                <c:pt idx="575">
                  <c:v>3.3375039382892409</c:v>
                </c:pt>
                <c:pt idx="576">
                  <c:v>3.2888265868614992</c:v>
                </c:pt>
                <c:pt idx="577">
                  <c:v>3.3354968841649537</c:v>
                </c:pt>
                <c:pt idx="578">
                  <c:v>3.3152565495186854</c:v>
                </c:pt>
                <c:pt idx="579">
                  <c:v>3.3203700569804404</c:v>
                </c:pt>
                <c:pt idx="580">
                  <c:v>3.3706358390310012</c:v>
                </c:pt>
                <c:pt idx="581">
                  <c:v>3.349418833941554</c:v>
                </c:pt>
                <c:pt idx="582">
                  <c:v>3.4065494093768134</c:v>
                </c:pt>
                <c:pt idx="583">
                  <c:v>3.3788804047546082</c:v>
                </c:pt>
                <c:pt idx="584">
                  <c:v>3.4101282273561173</c:v>
                </c:pt>
                <c:pt idx="585">
                  <c:v>3.3880510827013852</c:v>
                </c:pt>
                <c:pt idx="586">
                  <c:v>3.3755125115203244</c:v>
                </c:pt>
                <c:pt idx="587">
                  <c:v>3.2464425758909581</c:v>
                </c:pt>
                <c:pt idx="588">
                  <c:v>3.1415403382094897</c:v>
                </c:pt>
                <c:pt idx="589">
                  <c:v>3.1914991475060246</c:v>
                </c:pt>
                <c:pt idx="590">
                  <c:v>3.1747232930180118</c:v>
                </c:pt>
                <c:pt idx="591">
                  <c:v>3.2237778542857818</c:v>
                </c:pt>
                <c:pt idx="592">
                  <c:v>3.2625352527825422</c:v>
                </c:pt>
                <c:pt idx="593">
                  <c:v>3.2222472618263671</c:v>
                </c:pt>
                <c:pt idx="594">
                  <c:v>3.2384673385679843</c:v>
                </c:pt>
                <c:pt idx="595">
                  <c:v>3.0966754810520118</c:v>
                </c:pt>
                <c:pt idx="596">
                  <c:v>3.0221408216911589</c:v>
                </c:pt>
                <c:pt idx="597">
                  <c:v>2.8860874104910659</c:v>
                </c:pt>
                <c:pt idx="598">
                  <c:v>2.826643010344978</c:v>
                </c:pt>
                <c:pt idx="599">
                  <c:v>2.8560463531311879</c:v>
                </c:pt>
                <c:pt idx="600">
                  <c:v>2.8182410814965433</c:v>
                </c:pt>
                <c:pt idx="601">
                  <c:v>2.9138461202730852</c:v>
                </c:pt>
                <c:pt idx="602">
                  <c:v>3.0001742734861523</c:v>
                </c:pt>
                <c:pt idx="603">
                  <c:v>2.9196430076393649</c:v>
                </c:pt>
                <c:pt idx="604">
                  <c:v>2.9587273497810758</c:v>
                </c:pt>
                <c:pt idx="605">
                  <c:v>2.9768129008199842</c:v>
                </c:pt>
                <c:pt idx="606">
                  <c:v>2.9833018581140474</c:v>
                </c:pt>
                <c:pt idx="607">
                  <c:v>2.8972452605252688</c:v>
                </c:pt>
                <c:pt idx="608">
                  <c:v>2.8715566184543464</c:v>
                </c:pt>
                <c:pt idx="609">
                  <c:v>2.8295413320536933</c:v>
                </c:pt>
                <c:pt idx="610">
                  <c:v>2.7653960965455551</c:v>
                </c:pt>
                <c:pt idx="611">
                  <c:v>2.4892712801186323</c:v>
                </c:pt>
                <c:pt idx="612">
                  <c:v>2.3757691120414441</c:v>
                </c:pt>
                <c:pt idx="613">
                  <c:v>2.4654216270062421</c:v>
                </c:pt>
                <c:pt idx="614">
                  <c:v>2.4002460881580254</c:v>
                </c:pt>
                <c:pt idx="615">
                  <c:v>2.415297190797884</c:v>
                </c:pt>
                <c:pt idx="616">
                  <c:v>2.417885595916152</c:v>
                </c:pt>
                <c:pt idx="617">
                  <c:v>2.3908127598055362</c:v>
                </c:pt>
                <c:pt idx="618">
                  <c:v>2.4754416521884273</c:v>
                </c:pt>
                <c:pt idx="619">
                  <c:v>2.5061031118565036</c:v>
                </c:pt>
                <c:pt idx="620">
                  <c:v>2.5161304096593113</c:v>
                </c:pt>
                <c:pt idx="621">
                  <c:v>2.5701486629299444</c:v>
                </c:pt>
                <c:pt idx="622">
                  <c:v>2.6381739855562318</c:v>
                </c:pt>
                <c:pt idx="623">
                  <c:v>2.5623570245304768</c:v>
                </c:pt>
                <c:pt idx="624">
                  <c:v>2.5705588984645491</c:v>
                </c:pt>
                <c:pt idx="625">
                  <c:v>2.762676442034314</c:v>
                </c:pt>
                <c:pt idx="626">
                  <c:v>2.7820383842226115</c:v>
                </c:pt>
                <c:pt idx="627">
                  <c:v>2.8105700517822214</c:v>
                </c:pt>
                <c:pt idx="628">
                  <c:v>2.8626379842221503</c:v>
                </c:pt>
                <c:pt idx="629">
                  <c:v>2.8504972746621924</c:v>
                </c:pt>
                <c:pt idx="630">
                  <c:v>2.9201757097832894</c:v>
                </c:pt>
                <c:pt idx="631">
                  <c:v>2.8135286645271145</c:v>
                </c:pt>
                <c:pt idx="632">
                  <c:v>2.7227007548273061</c:v>
                </c:pt>
                <c:pt idx="633">
                  <c:v>2.7164643291312629</c:v>
                </c:pt>
                <c:pt idx="634">
                  <c:v>2.6901957367064697</c:v>
                </c:pt>
                <c:pt idx="635">
                  <c:v>2.7249077894033338</c:v>
                </c:pt>
                <c:pt idx="636">
                  <c:v>2.8865443150631762</c:v>
                </c:pt>
                <c:pt idx="637">
                  <c:v>2.8502983206068224</c:v>
                </c:pt>
                <c:pt idx="638">
                  <c:v>2.6986539582435394</c:v>
                </c:pt>
                <c:pt idx="639">
                  <c:v>2.6304728043745449</c:v>
                </c:pt>
                <c:pt idx="640">
                  <c:v>2.6154567247381348</c:v>
                </c:pt>
                <c:pt idx="641">
                  <c:v>2.5309045688167058</c:v>
                </c:pt>
                <c:pt idx="642">
                  <c:v>2.4913534729117446</c:v>
                </c:pt>
                <c:pt idx="643">
                  <c:v>2.5383323174732562</c:v>
                </c:pt>
                <c:pt idx="644">
                  <c:v>2.5017748196422138</c:v>
                </c:pt>
                <c:pt idx="645">
                  <c:v>2.5054968089625391</c:v>
                </c:pt>
                <c:pt idx="646">
                  <c:v>2.617220288372887</c:v>
                </c:pt>
                <c:pt idx="647">
                  <c:v>2.6260542620840699</c:v>
                </c:pt>
                <c:pt idx="648">
                  <c:v>2.5223544827672</c:v>
                </c:pt>
                <c:pt idx="649">
                  <c:v>2.7202589207805157</c:v>
                </c:pt>
                <c:pt idx="650">
                  <c:v>2.7535480970269473</c:v>
                </c:pt>
                <c:pt idx="651">
                  <c:v>2.7422832782627187</c:v>
                </c:pt>
                <c:pt idx="652">
                  <c:v>2.6688935418390733</c:v>
                </c:pt>
                <c:pt idx="653">
                  <c:v>2.5225778475024061</c:v>
                </c:pt>
                <c:pt idx="654">
                  <c:v>2.5525901576635723</c:v>
                </c:pt>
                <c:pt idx="655">
                  <c:v>2.4761767931460912</c:v>
                </c:pt>
                <c:pt idx="656">
                  <c:v>2.4361815451819999</c:v>
                </c:pt>
                <c:pt idx="657">
                  <c:v>2.4952852653168471</c:v>
                </c:pt>
                <c:pt idx="658">
                  <c:v>2.5943984881285043</c:v>
                </c:pt>
                <c:pt idx="659">
                  <c:v>2.5179983150221341</c:v>
                </c:pt>
                <c:pt idx="660">
                  <c:v>2.484789236233572</c:v>
                </c:pt>
                <c:pt idx="661">
                  <c:v>2.4893995873790815</c:v>
                </c:pt>
                <c:pt idx="662">
                  <c:v>2.4518842640702219</c:v>
                </c:pt>
                <c:pt idx="663">
                  <c:v>2.5038937403126287</c:v>
                </c:pt>
                <c:pt idx="664">
                  <c:v>2.5244268747047278</c:v>
                </c:pt>
                <c:pt idx="665">
                  <c:v>2.6228914785817445</c:v>
                </c:pt>
                <c:pt idx="666">
                  <c:v>2.6547862348050462</c:v>
                </c:pt>
                <c:pt idx="667">
                  <c:v>2.7381737685561367</c:v>
                </c:pt>
                <c:pt idx="668">
                  <c:v>2.7375695930947939</c:v>
                </c:pt>
                <c:pt idx="669">
                  <c:v>2.6806583559732915</c:v>
                </c:pt>
                <c:pt idx="670">
                  <c:v>2.7047245240584141</c:v>
                </c:pt>
                <c:pt idx="671">
                  <c:v>2.7479898327812426</c:v>
                </c:pt>
                <c:pt idx="672">
                  <c:v>2.790693419482678</c:v>
                </c:pt>
                <c:pt idx="673">
                  <c:v>2.8403117825481679</c:v>
                </c:pt>
                <c:pt idx="674">
                  <c:v>2.833747190712701</c:v>
                </c:pt>
                <c:pt idx="675">
                  <c:v>2.8610217788857089</c:v>
                </c:pt>
                <c:pt idx="676">
                  <c:v>2.9524234149911766</c:v>
                </c:pt>
                <c:pt idx="677">
                  <c:v>2.9758695328729581</c:v>
                </c:pt>
                <c:pt idx="678">
                  <c:v>3.0122480583900106</c:v>
                </c:pt>
                <c:pt idx="679">
                  <c:v>3.0063458613454808</c:v>
                </c:pt>
                <c:pt idx="680">
                  <c:v>2.9401295851519076</c:v>
                </c:pt>
                <c:pt idx="681">
                  <c:v>3.0436911770999577</c:v>
                </c:pt>
                <c:pt idx="682">
                  <c:v>3.0431629042146442</c:v>
                </c:pt>
                <c:pt idx="683">
                  <c:v>3.0851124859207166</c:v>
                </c:pt>
                <c:pt idx="684">
                  <c:v>3.0874896400687488</c:v>
                </c:pt>
                <c:pt idx="685">
                  <c:v>3.0202870113724112</c:v>
                </c:pt>
                <c:pt idx="686">
                  <c:v>2.8760441238407171</c:v>
                </c:pt>
                <c:pt idx="687">
                  <c:v>2.9149745152705933</c:v>
                </c:pt>
                <c:pt idx="688">
                  <c:v>2.8846853832983204</c:v>
                </c:pt>
                <c:pt idx="689">
                  <c:v>2.9301444857357422</c:v>
                </c:pt>
                <c:pt idx="690">
                  <c:v>2.8985007675417838</c:v>
                </c:pt>
                <c:pt idx="691">
                  <c:v>2.7591820595271983</c:v>
                </c:pt>
                <c:pt idx="692">
                  <c:v>2.7872607098394768</c:v>
                </c:pt>
                <c:pt idx="693">
                  <c:v>2.8439852105807799</c:v>
                </c:pt>
                <c:pt idx="694">
                  <c:v>2.7843406804456672</c:v>
                </c:pt>
                <c:pt idx="695">
                  <c:v>2.7931149689370871</c:v>
                </c:pt>
                <c:pt idx="696">
                  <c:v>2.8126034717561814</c:v>
                </c:pt>
                <c:pt idx="697">
                  <c:v>2.7611454949486109</c:v>
                </c:pt>
                <c:pt idx="698">
                  <c:v>2.8099167517530259</c:v>
                </c:pt>
                <c:pt idx="699">
                  <c:v>2.8350839157754351</c:v>
                </c:pt>
                <c:pt idx="700">
                  <c:v>2.8174919434583003</c:v>
                </c:pt>
                <c:pt idx="701">
                  <c:v>2.759996208729711</c:v>
                </c:pt>
                <c:pt idx="702">
                  <c:v>2.7460686928990543</c:v>
                </c:pt>
                <c:pt idx="703">
                  <c:v>2.7287222513273415</c:v>
                </c:pt>
                <c:pt idx="704">
                  <c:v>2.725132126209036</c:v>
                </c:pt>
                <c:pt idx="705">
                  <c:v>2.77650371324712</c:v>
                </c:pt>
                <c:pt idx="706">
                  <c:v>2.6467422858840575</c:v>
                </c:pt>
                <c:pt idx="707">
                  <c:v>2.7002698869459527</c:v>
                </c:pt>
                <c:pt idx="708">
                  <c:v>2.7273119049956396</c:v>
                </c:pt>
                <c:pt idx="709">
                  <c:v>2.6504396097778491</c:v>
                </c:pt>
                <c:pt idx="710">
                  <c:v>2.5938492205897052</c:v>
                </c:pt>
                <c:pt idx="711">
                  <c:v>2.6589346932345985</c:v>
                </c:pt>
                <c:pt idx="712">
                  <c:v>2.6822687185655165</c:v>
                </c:pt>
                <c:pt idx="713">
                  <c:v>2.6298317365324291</c:v>
                </c:pt>
                <c:pt idx="714">
                  <c:v>2.7289579714975254</c:v>
                </c:pt>
                <c:pt idx="715">
                  <c:v>2.605544742280006</c:v>
                </c:pt>
                <c:pt idx="716">
                  <c:v>2.573804678284116</c:v>
                </c:pt>
                <c:pt idx="717">
                  <c:v>2.534919676646918</c:v>
                </c:pt>
                <c:pt idx="718">
                  <c:v>2.4528722040695197</c:v>
                </c:pt>
                <c:pt idx="719">
                  <c:v>2.2531667243098132</c:v>
                </c:pt>
                <c:pt idx="720">
                  <c:v>2.330153287522243</c:v>
                </c:pt>
                <c:pt idx="721">
                  <c:v>2.1324095881571501</c:v>
                </c:pt>
                <c:pt idx="722">
                  <c:v>2.0430442962396547</c:v>
                </c:pt>
                <c:pt idx="723">
                  <c:v>2.0814919849398974</c:v>
                </c:pt>
                <c:pt idx="724">
                  <c:v>2.1234059378960959</c:v>
                </c:pt>
                <c:pt idx="725">
                  <c:v>2.1869982224232589</c:v>
                </c:pt>
                <c:pt idx="726">
                  <c:v>2.094946052935633</c:v>
                </c:pt>
                <c:pt idx="727">
                  <c:v>2.1497818838195526</c:v>
                </c:pt>
                <c:pt idx="728">
                  <c:v>2.0108177840066337</c:v>
                </c:pt>
                <c:pt idx="729">
                  <c:v>2.094124907804285</c:v>
                </c:pt>
                <c:pt idx="730">
                  <c:v>2.0488761131826094</c:v>
                </c:pt>
                <c:pt idx="731">
                  <c:v>2.0604985404903671</c:v>
                </c:pt>
                <c:pt idx="732">
                  <c:v>2.1145527638012074</c:v>
                </c:pt>
                <c:pt idx="733">
                  <c:v>2.0543767656298946</c:v>
                </c:pt>
                <c:pt idx="734">
                  <c:v>2.0622750013466713</c:v>
                </c:pt>
                <c:pt idx="735">
                  <c:v>2.0347114249524982</c:v>
                </c:pt>
                <c:pt idx="736">
                  <c:v>1.9153496916908956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9168056"/>
        <c:axId val="589162960"/>
      </c:lineChart>
      <c:dateAx>
        <c:axId val="5891680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162960"/>
        <c:crosses val="autoZero"/>
        <c:auto val="1"/>
        <c:lblOffset val="100"/>
        <c:baseTimeUnit val="days"/>
      </c:dateAx>
      <c:valAx>
        <c:axId val="589162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168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USDCETH_Charts!$BE$1</c:f>
              <c:strCache>
                <c:ptCount val="1"/>
                <c:pt idx="0">
                  <c:v>IL+Fees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USDCETH_Charts!$A$2:$A$806</c:f>
              <c:numCache>
                <c:formatCode>m/d/yyyy</c:formatCode>
                <c:ptCount val="805"/>
                <c:pt idx="0">
                  <c:v>43970.833333333336</c:v>
                </c:pt>
                <c:pt idx="1">
                  <c:v>43971.833333333336</c:v>
                </c:pt>
                <c:pt idx="2">
                  <c:v>43972.833333333336</c:v>
                </c:pt>
                <c:pt idx="3">
                  <c:v>43973.833333333336</c:v>
                </c:pt>
                <c:pt idx="4">
                  <c:v>43974.833333333336</c:v>
                </c:pt>
                <c:pt idx="5">
                  <c:v>43975.833333333336</c:v>
                </c:pt>
                <c:pt idx="6">
                  <c:v>43976.833333333336</c:v>
                </c:pt>
                <c:pt idx="7">
                  <c:v>43977.833333333336</c:v>
                </c:pt>
                <c:pt idx="8">
                  <c:v>43978.833333333336</c:v>
                </c:pt>
                <c:pt idx="9">
                  <c:v>43979.833333333336</c:v>
                </c:pt>
                <c:pt idx="10">
                  <c:v>43980.833333333336</c:v>
                </c:pt>
                <c:pt idx="11">
                  <c:v>43981.833333333336</c:v>
                </c:pt>
                <c:pt idx="12">
                  <c:v>43982.833333333336</c:v>
                </c:pt>
                <c:pt idx="13">
                  <c:v>43983.833333333336</c:v>
                </c:pt>
                <c:pt idx="14">
                  <c:v>43984.833333333336</c:v>
                </c:pt>
                <c:pt idx="15">
                  <c:v>43985.833333333336</c:v>
                </c:pt>
                <c:pt idx="16">
                  <c:v>43986.833333333336</c:v>
                </c:pt>
                <c:pt idx="17">
                  <c:v>43987.833333333336</c:v>
                </c:pt>
                <c:pt idx="18">
                  <c:v>43988.833333333336</c:v>
                </c:pt>
                <c:pt idx="19">
                  <c:v>43989.833333333336</c:v>
                </c:pt>
                <c:pt idx="20">
                  <c:v>43990.833333333336</c:v>
                </c:pt>
                <c:pt idx="21">
                  <c:v>43991.833333333336</c:v>
                </c:pt>
                <c:pt idx="22">
                  <c:v>43992.833333333336</c:v>
                </c:pt>
                <c:pt idx="23">
                  <c:v>43993.833333333336</c:v>
                </c:pt>
                <c:pt idx="24">
                  <c:v>43994.833333333336</c:v>
                </c:pt>
                <c:pt idx="25">
                  <c:v>43995.833333333336</c:v>
                </c:pt>
                <c:pt idx="26">
                  <c:v>43996.833333333336</c:v>
                </c:pt>
                <c:pt idx="27">
                  <c:v>43997.833333333336</c:v>
                </c:pt>
                <c:pt idx="28">
                  <c:v>43998.833333333336</c:v>
                </c:pt>
                <c:pt idx="29">
                  <c:v>43999.833333333336</c:v>
                </c:pt>
                <c:pt idx="30">
                  <c:v>44000.833333333336</c:v>
                </c:pt>
                <c:pt idx="31">
                  <c:v>44001.833333333336</c:v>
                </c:pt>
                <c:pt idx="32">
                  <c:v>44002.833333333336</c:v>
                </c:pt>
                <c:pt idx="33">
                  <c:v>44003.833333333336</c:v>
                </c:pt>
                <c:pt idx="34">
                  <c:v>44004.833333333336</c:v>
                </c:pt>
                <c:pt idx="35">
                  <c:v>44005.833333333336</c:v>
                </c:pt>
                <c:pt idx="36">
                  <c:v>44006.833333333336</c:v>
                </c:pt>
                <c:pt idx="37">
                  <c:v>44007.833333333336</c:v>
                </c:pt>
                <c:pt idx="38">
                  <c:v>44008.833333333336</c:v>
                </c:pt>
                <c:pt idx="39">
                  <c:v>44009.833333333336</c:v>
                </c:pt>
                <c:pt idx="40">
                  <c:v>44010.833333333336</c:v>
                </c:pt>
                <c:pt idx="41">
                  <c:v>44011.833333333336</c:v>
                </c:pt>
                <c:pt idx="42">
                  <c:v>44012.833333333336</c:v>
                </c:pt>
                <c:pt idx="43">
                  <c:v>44013.833333333336</c:v>
                </c:pt>
                <c:pt idx="44">
                  <c:v>44014.833333333336</c:v>
                </c:pt>
                <c:pt idx="45">
                  <c:v>44015.833333333336</c:v>
                </c:pt>
                <c:pt idx="46">
                  <c:v>44016.833333333336</c:v>
                </c:pt>
                <c:pt idx="47">
                  <c:v>44017.833333333336</c:v>
                </c:pt>
                <c:pt idx="48">
                  <c:v>44018.833333333336</c:v>
                </c:pt>
                <c:pt idx="49">
                  <c:v>44019.833333333336</c:v>
                </c:pt>
                <c:pt idx="50">
                  <c:v>44020.833333333336</c:v>
                </c:pt>
                <c:pt idx="51">
                  <c:v>44021.833333333336</c:v>
                </c:pt>
                <c:pt idx="52">
                  <c:v>44022.833333333336</c:v>
                </c:pt>
                <c:pt idx="53">
                  <c:v>44023.833333333336</c:v>
                </c:pt>
                <c:pt idx="54">
                  <c:v>44024.833333333336</c:v>
                </c:pt>
                <c:pt idx="55">
                  <c:v>44025.833333333336</c:v>
                </c:pt>
                <c:pt idx="56">
                  <c:v>44026.833333333336</c:v>
                </c:pt>
                <c:pt idx="57">
                  <c:v>44027.833333333336</c:v>
                </c:pt>
                <c:pt idx="58">
                  <c:v>44028.833333333336</c:v>
                </c:pt>
                <c:pt idx="59">
                  <c:v>44029.833333333336</c:v>
                </c:pt>
                <c:pt idx="60">
                  <c:v>44030.833333333336</c:v>
                </c:pt>
                <c:pt idx="61">
                  <c:v>44031.833333333336</c:v>
                </c:pt>
                <c:pt idx="62">
                  <c:v>44032.833333333336</c:v>
                </c:pt>
                <c:pt idx="63">
                  <c:v>44033.833333333336</c:v>
                </c:pt>
                <c:pt idx="64">
                  <c:v>44034.833333333336</c:v>
                </c:pt>
                <c:pt idx="65">
                  <c:v>44035.833333333336</c:v>
                </c:pt>
                <c:pt idx="66">
                  <c:v>44036.833333333336</c:v>
                </c:pt>
                <c:pt idx="67">
                  <c:v>44037.833333333336</c:v>
                </c:pt>
                <c:pt idx="68">
                  <c:v>44038.833333333336</c:v>
                </c:pt>
                <c:pt idx="69">
                  <c:v>44039.833333333336</c:v>
                </c:pt>
                <c:pt idx="70">
                  <c:v>44040.833333333336</c:v>
                </c:pt>
                <c:pt idx="71">
                  <c:v>44041.833333333336</c:v>
                </c:pt>
                <c:pt idx="72">
                  <c:v>44042.833333333336</c:v>
                </c:pt>
                <c:pt idx="73">
                  <c:v>44043.833333333336</c:v>
                </c:pt>
                <c:pt idx="74">
                  <c:v>44044.833333333336</c:v>
                </c:pt>
                <c:pt idx="75">
                  <c:v>44045.833333333336</c:v>
                </c:pt>
                <c:pt idx="76">
                  <c:v>44046.833333333336</c:v>
                </c:pt>
                <c:pt idx="77">
                  <c:v>44047.833333333336</c:v>
                </c:pt>
                <c:pt idx="78">
                  <c:v>44048.833333333336</c:v>
                </c:pt>
                <c:pt idx="79">
                  <c:v>44049.833333333336</c:v>
                </c:pt>
                <c:pt idx="80">
                  <c:v>44050.833333333336</c:v>
                </c:pt>
                <c:pt idx="81">
                  <c:v>44051.833333333336</c:v>
                </c:pt>
                <c:pt idx="82">
                  <c:v>44052.833333333336</c:v>
                </c:pt>
                <c:pt idx="83">
                  <c:v>44053.833333333336</c:v>
                </c:pt>
                <c:pt idx="84">
                  <c:v>44054.833333333336</c:v>
                </c:pt>
                <c:pt idx="85">
                  <c:v>44055.833333333336</c:v>
                </c:pt>
                <c:pt idx="86">
                  <c:v>44056.833333333336</c:v>
                </c:pt>
                <c:pt idx="87">
                  <c:v>44057.833333333336</c:v>
                </c:pt>
                <c:pt idx="88">
                  <c:v>44058.833333333336</c:v>
                </c:pt>
                <c:pt idx="89">
                  <c:v>44059.833333333336</c:v>
                </c:pt>
                <c:pt idx="90">
                  <c:v>44060.833333333336</c:v>
                </c:pt>
                <c:pt idx="91">
                  <c:v>44061.833333333336</c:v>
                </c:pt>
                <c:pt idx="92">
                  <c:v>44062.833333333336</c:v>
                </c:pt>
                <c:pt idx="93">
                  <c:v>44063.833333333336</c:v>
                </c:pt>
                <c:pt idx="94">
                  <c:v>44064.833333333336</c:v>
                </c:pt>
                <c:pt idx="95">
                  <c:v>44065.833333333336</c:v>
                </c:pt>
                <c:pt idx="96">
                  <c:v>44066.833333333336</c:v>
                </c:pt>
                <c:pt idx="97">
                  <c:v>44067.833333333336</c:v>
                </c:pt>
                <c:pt idx="98">
                  <c:v>44068.833333333336</c:v>
                </c:pt>
                <c:pt idx="99">
                  <c:v>44069.833333333336</c:v>
                </c:pt>
                <c:pt idx="100">
                  <c:v>44070.833333333336</c:v>
                </c:pt>
                <c:pt idx="101">
                  <c:v>44071.833333333336</c:v>
                </c:pt>
                <c:pt idx="102">
                  <c:v>44072.833333333336</c:v>
                </c:pt>
                <c:pt idx="103">
                  <c:v>44073.833333333336</c:v>
                </c:pt>
                <c:pt idx="104">
                  <c:v>44074.833333333336</c:v>
                </c:pt>
                <c:pt idx="105">
                  <c:v>44075.833333333336</c:v>
                </c:pt>
                <c:pt idx="106">
                  <c:v>44076.833333333336</c:v>
                </c:pt>
                <c:pt idx="107">
                  <c:v>44077.833333333336</c:v>
                </c:pt>
                <c:pt idx="108">
                  <c:v>44078.833333333336</c:v>
                </c:pt>
                <c:pt idx="109">
                  <c:v>44079.833333333336</c:v>
                </c:pt>
                <c:pt idx="110">
                  <c:v>44080.833333333336</c:v>
                </c:pt>
                <c:pt idx="111">
                  <c:v>44081.833333333336</c:v>
                </c:pt>
                <c:pt idx="112">
                  <c:v>44082.833333333336</c:v>
                </c:pt>
                <c:pt idx="113">
                  <c:v>44083.833333333336</c:v>
                </c:pt>
                <c:pt idx="114">
                  <c:v>44084.833333333336</c:v>
                </c:pt>
                <c:pt idx="115">
                  <c:v>44085.833333333336</c:v>
                </c:pt>
                <c:pt idx="116">
                  <c:v>44086.833333333336</c:v>
                </c:pt>
                <c:pt idx="117">
                  <c:v>44087.833333333336</c:v>
                </c:pt>
                <c:pt idx="118">
                  <c:v>44088.833333333336</c:v>
                </c:pt>
                <c:pt idx="119">
                  <c:v>44089.833333333336</c:v>
                </c:pt>
                <c:pt idx="120">
                  <c:v>44090.833333333336</c:v>
                </c:pt>
                <c:pt idx="121">
                  <c:v>44091.833333333336</c:v>
                </c:pt>
                <c:pt idx="122">
                  <c:v>44092.833333333336</c:v>
                </c:pt>
                <c:pt idx="123">
                  <c:v>44093.833333333336</c:v>
                </c:pt>
                <c:pt idx="124">
                  <c:v>44094.833333333336</c:v>
                </c:pt>
                <c:pt idx="125">
                  <c:v>44095.833333333336</c:v>
                </c:pt>
                <c:pt idx="126">
                  <c:v>44096.833333333336</c:v>
                </c:pt>
                <c:pt idx="127">
                  <c:v>44097.833333333336</c:v>
                </c:pt>
                <c:pt idx="128">
                  <c:v>44098.833333333336</c:v>
                </c:pt>
                <c:pt idx="129">
                  <c:v>44099.833333333336</c:v>
                </c:pt>
                <c:pt idx="130">
                  <c:v>44100.833333333336</c:v>
                </c:pt>
                <c:pt idx="131">
                  <c:v>44101.833333333336</c:v>
                </c:pt>
                <c:pt idx="132">
                  <c:v>44102.833333333336</c:v>
                </c:pt>
                <c:pt idx="133">
                  <c:v>44103.833333333336</c:v>
                </c:pt>
                <c:pt idx="134">
                  <c:v>44104.833333333336</c:v>
                </c:pt>
                <c:pt idx="135">
                  <c:v>44105.833333333336</c:v>
                </c:pt>
                <c:pt idx="136">
                  <c:v>44106.833333333336</c:v>
                </c:pt>
                <c:pt idx="137">
                  <c:v>44107.833333333336</c:v>
                </c:pt>
                <c:pt idx="138">
                  <c:v>44108.833333333336</c:v>
                </c:pt>
                <c:pt idx="139">
                  <c:v>44109.833333333336</c:v>
                </c:pt>
                <c:pt idx="140">
                  <c:v>44110.833333333336</c:v>
                </c:pt>
                <c:pt idx="141">
                  <c:v>44111.833333333336</c:v>
                </c:pt>
                <c:pt idx="142">
                  <c:v>44112.833333333336</c:v>
                </c:pt>
                <c:pt idx="143">
                  <c:v>44113.833333333336</c:v>
                </c:pt>
                <c:pt idx="144">
                  <c:v>44114.833333333336</c:v>
                </c:pt>
                <c:pt idx="145">
                  <c:v>44115.833333333336</c:v>
                </c:pt>
                <c:pt idx="146">
                  <c:v>44116.833333333336</c:v>
                </c:pt>
                <c:pt idx="147">
                  <c:v>44117.833333333336</c:v>
                </c:pt>
                <c:pt idx="148">
                  <c:v>44118.833333333336</c:v>
                </c:pt>
                <c:pt idx="149">
                  <c:v>44119.833333333336</c:v>
                </c:pt>
                <c:pt idx="150">
                  <c:v>44120.833333333336</c:v>
                </c:pt>
                <c:pt idx="151">
                  <c:v>44121.833333333336</c:v>
                </c:pt>
                <c:pt idx="152">
                  <c:v>44122.833333333336</c:v>
                </c:pt>
                <c:pt idx="153">
                  <c:v>44123.833333333336</c:v>
                </c:pt>
                <c:pt idx="154">
                  <c:v>44124.833333333336</c:v>
                </c:pt>
                <c:pt idx="155">
                  <c:v>44125.833333333336</c:v>
                </c:pt>
                <c:pt idx="156">
                  <c:v>44126.833333333336</c:v>
                </c:pt>
                <c:pt idx="157">
                  <c:v>44127.833333333336</c:v>
                </c:pt>
                <c:pt idx="158">
                  <c:v>44128.833333333336</c:v>
                </c:pt>
                <c:pt idx="159">
                  <c:v>44129.833333333336</c:v>
                </c:pt>
                <c:pt idx="160">
                  <c:v>44130.833333333336</c:v>
                </c:pt>
                <c:pt idx="161">
                  <c:v>44131.833333333336</c:v>
                </c:pt>
                <c:pt idx="162">
                  <c:v>44132.833333333336</c:v>
                </c:pt>
                <c:pt idx="163">
                  <c:v>44133.833333333336</c:v>
                </c:pt>
                <c:pt idx="164">
                  <c:v>44134.833333333336</c:v>
                </c:pt>
                <c:pt idx="165">
                  <c:v>44135.833333333336</c:v>
                </c:pt>
                <c:pt idx="166">
                  <c:v>44136.791666666664</c:v>
                </c:pt>
                <c:pt idx="167">
                  <c:v>44137.791666666664</c:v>
                </c:pt>
                <c:pt idx="168">
                  <c:v>44138.791666666664</c:v>
                </c:pt>
                <c:pt idx="169">
                  <c:v>44139.791666666664</c:v>
                </c:pt>
                <c:pt idx="170">
                  <c:v>44140.791666666664</c:v>
                </c:pt>
                <c:pt idx="171">
                  <c:v>44141.791666666664</c:v>
                </c:pt>
                <c:pt idx="172">
                  <c:v>44142.791666666664</c:v>
                </c:pt>
                <c:pt idx="173">
                  <c:v>44143.791666666664</c:v>
                </c:pt>
                <c:pt idx="174">
                  <c:v>44144.791666666664</c:v>
                </c:pt>
                <c:pt idx="175">
                  <c:v>44145.791666666664</c:v>
                </c:pt>
                <c:pt idx="176">
                  <c:v>44146.791666666664</c:v>
                </c:pt>
                <c:pt idx="177">
                  <c:v>44147.791666666664</c:v>
                </c:pt>
                <c:pt idx="178">
                  <c:v>44148.791666666664</c:v>
                </c:pt>
                <c:pt idx="179">
                  <c:v>44149.791666666664</c:v>
                </c:pt>
                <c:pt idx="180">
                  <c:v>44150.791666666664</c:v>
                </c:pt>
                <c:pt idx="181">
                  <c:v>44151.791666666664</c:v>
                </c:pt>
                <c:pt idx="182">
                  <c:v>44152.791666666664</c:v>
                </c:pt>
                <c:pt idx="183">
                  <c:v>44153.791666666664</c:v>
                </c:pt>
                <c:pt idx="184">
                  <c:v>44154.791666666664</c:v>
                </c:pt>
                <c:pt idx="185">
                  <c:v>44155.791666666664</c:v>
                </c:pt>
                <c:pt idx="186">
                  <c:v>44156.791666666664</c:v>
                </c:pt>
                <c:pt idx="187">
                  <c:v>44157.791666666664</c:v>
                </c:pt>
                <c:pt idx="188">
                  <c:v>44158.791666666664</c:v>
                </c:pt>
                <c:pt idx="189">
                  <c:v>44159.791666666664</c:v>
                </c:pt>
                <c:pt idx="190">
                  <c:v>44160.791666666664</c:v>
                </c:pt>
                <c:pt idx="191">
                  <c:v>44161.791666666664</c:v>
                </c:pt>
                <c:pt idx="192">
                  <c:v>44162.791666666664</c:v>
                </c:pt>
                <c:pt idx="193">
                  <c:v>44163.791666666664</c:v>
                </c:pt>
                <c:pt idx="194">
                  <c:v>44164.791666666664</c:v>
                </c:pt>
                <c:pt idx="195">
                  <c:v>44165.791666666664</c:v>
                </c:pt>
                <c:pt idx="196">
                  <c:v>44166.791666666664</c:v>
                </c:pt>
                <c:pt idx="197">
                  <c:v>44167.791666666664</c:v>
                </c:pt>
                <c:pt idx="198">
                  <c:v>44168.791666666664</c:v>
                </c:pt>
                <c:pt idx="199">
                  <c:v>44169.791666666664</c:v>
                </c:pt>
                <c:pt idx="200">
                  <c:v>44170.791666666664</c:v>
                </c:pt>
                <c:pt idx="201">
                  <c:v>44171.791666666664</c:v>
                </c:pt>
                <c:pt idx="202">
                  <c:v>44172.791666666664</c:v>
                </c:pt>
                <c:pt idx="203">
                  <c:v>44173.791666666664</c:v>
                </c:pt>
                <c:pt idx="204">
                  <c:v>44174.791666666664</c:v>
                </c:pt>
                <c:pt idx="205">
                  <c:v>44175.791666666664</c:v>
                </c:pt>
                <c:pt idx="206">
                  <c:v>44176.791666666664</c:v>
                </c:pt>
                <c:pt idx="207">
                  <c:v>44177.791666666664</c:v>
                </c:pt>
                <c:pt idx="208">
                  <c:v>44178.791666666664</c:v>
                </c:pt>
                <c:pt idx="209">
                  <c:v>44179.791666666664</c:v>
                </c:pt>
                <c:pt idx="210">
                  <c:v>44180.791666666664</c:v>
                </c:pt>
                <c:pt idx="211">
                  <c:v>44181.791666666664</c:v>
                </c:pt>
                <c:pt idx="212">
                  <c:v>44182.791666666664</c:v>
                </c:pt>
                <c:pt idx="213">
                  <c:v>44183.791666666664</c:v>
                </c:pt>
                <c:pt idx="214">
                  <c:v>44184.791666666664</c:v>
                </c:pt>
                <c:pt idx="215">
                  <c:v>44185.791666666664</c:v>
                </c:pt>
                <c:pt idx="216">
                  <c:v>44186.791666666664</c:v>
                </c:pt>
                <c:pt idx="217">
                  <c:v>44187.791666666664</c:v>
                </c:pt>
                <c:pt idx="218">
                  <c:v>44188.791666666664</c:v>
                </c:pt>
                <c:pt idx="219">
                  <c:v>44189.791666666664</c:v>
                </c:pt>
                <c:pt idx="220">
                  <c:v>44190.791666666664</c:v>
                </c:pt>
                <c:pt idx="221">
                  <c:v>44191.791666666664</c:v>
                </c:pt>
                <c:pt idx="222">
                  <c:v>44192.791666666664</c:v>
                </c:pt>
                <c:pt idx="223">
                  <c:v>44193.791666666664</c:v>
                </c:pt>
                <c:pt idx="224">
                  <c:v>44194.791666666664</c:v>
                </c:pt>
                <c:pt idx="225">
                  <c:v>44195.791666666664</c:v>
                </c:pt>
                <c:pt idx="226">
                  <c:v>44196.791666666664</c:v>
                </c:pt>
                <c:pt idx="227">
                  <c:v>44197.791666666664</c:v>
                </c:pt>
                <c:pt idx="228">
                  <c:v>44198.791666666664</c:v>
                </c:pt>
                <c:pt idx="229">
                  <c:v>44199.791666666664</c:v>
                </c:pt>
                <c:pt idx="230">
                  <c:v>44200.791666666664</c:v>
                </c:pt>
                <c:pt idx="231">
                  <c:v>44201.791666666664</c:v>
                </c:pt>
                <c:pt idx="232">
                  <c:v>44202.791666666664</c:v>
                </c:pt>
                <c:pt idx="233">
                  <c:v>44203.791666666664</c:v>
                </c:pt>
                <c:pt idx="234">
                  <c:v>44204.791666666664</c:v>
                </c:pt>
                <c:pt idx="235">
                  <c:v>44205.791666666664</c:v>
                </c:pt>
                <c:pt idx="236">
                  <c:v>44206.791666666664</c:v>
                </c:pt>
                <c:pt idx="237">
                  <c:v>44207.791666666664</c:v>
                </c:pt>
                <c:pt idx="238">
                  <c:v>44208.791666666664</c:v>
                </c:pt>
                <c:pt idx="239">
                  <c:v>44209.791666666664</c:v>
                </c:pt>
                <c:pt idx="240">
                  <c:v>44210.791666666664</c:v>
                </c:pt>
                <c:pt idx="241">
                  <c:v>44211.791666666664</c:v>
                </c:pt>
                <c:pt idx="242">
                  <c:v>44212.791666666664</c:v>
                </c:pt>
                <c:pt idx="243">
                  <c:v>44213.791666666664</c:v>
                </c:pt>
                <c:pt idx="244">
                  <c:v>44214.791666666664</c:v>
                </c:pt>
                <c:pt idx="245">
                  <c:v>44215.791666666664</c:v>
                </c:pt>
                <c:pt idx="246">
                  <c:v>44216.791666666664</c:v>
                </c:pt>
                <c:pt idx="247">
                  <c:v>44217.791666666664</c:v>
                </c:pt>
                <c:pt idx="248">
                  <c:v>44218.791666666664</c:v>
                </c:pt>
                <c:pt idx="249">
                  <c:v>44219.791666666664</c:v>
                </c:pt>
                <c:pt idx="250">
                  <c:v>44220.791666666664</c:v>
                </c:pt>
                <c:pt idx="251">
                  <c:v>44221.791666666664</c:v>
                </c:pt>
                <c:pt idx="252">
                  <c:v>44222.791666666664</c:v>
                </c:pt>
                <c:pt idx="253">
                  <c:v>44223.791666666664</c:v>
                </c:pt>
                <c:pt idx="254">
                  <c:v>44224.791666666664</c:v>
                </c:pt>
                <c:pt idx="255">
                  <c:v>44225.791666666664</c:v>
                </c:pt>
                <c:pt idx="256">
                  <c:v>44226.791666666664</c:v>
                </c:pt>
                <c:pt idx="257">
                  <c:v>44227.791666666664</c:v>
                </c:pt>
                <c:pt idx="258">
                  <c:v>44228.791666666664</c:v>
                </c:pt>
                <c:pt idx="259">
                  <c:v>44229.791666666664</c:v>
                </c:pt>
                <c:pt idx="260">
                  <c:v>44230.791666666664</c:v>
                </c:pt>
                <c:pt idx="261">
                  <c:v>44231.791666666664</c:v>
                </c:pt>
                <c:pt idx="262">
                  <c:v>44232.791666666664</c:v>
                </c:pt>
                <c:pt idx="263">
                  <c:v>44233.791666666664</c:v>
                </c:pt>
                <c:pt idx="264">
                  <c:v>44234.791666666664</c:v>
                </c:pt>
                <c:pt idx="265">
                  <c:v>44235.791666666664</c:v>
                </c:pt>
                <c:pt idx="266">
                  <c:v>44236.791666666664</c:v>
                </c:pt>
                <c:pt idx="267">
                  <c:v>44237.791666666664</c:v>
                </c:pt>
                <c:pt idx="268">
                  <c:v>44238.791666666664</c:v>
                </c:pt>
                <c:pt idx="269">
                  <c:v>44239.791666666664</c:v>
                </c:pt>
                <c:pt idx="270">
                  <c:v>44240.791666666664</c:v>
                </c:pt>
                <c:pt idx="271">
                  <c:v>44241.791666666664</c:v>
                </c:pt>
                <c:pt idx="272">
                  <c:v>44242.791666666664</c:v>
                </c:pt>
                <c:pt idx="273">
                  <c:v>44243.791666666664</c:v>
                </c:pt>
                <c:pt idx="274">
                  <c:v>44244.791666666664</c:v>
                </c:pt>
                <c:pt idx="275">
                  <c:v>44245.791666666664</c:v>
                </c:pt>
                <c:pt idx="276">
                  <c:v>44246.791666666664</c:v>
                </c:pt>
                <c:pt idx="277">
                  <c:v>44247.791666666664</c:v>
                </c:pt>
                <c:pt idx="278">
                  <c:v>44248.791666666664</c:v>
                </c:pt>
                <c:pt idx="279">
                  <c:v>44249.791666666664</c:v>
                </c:pt>
                <c:pt idx="280">
                  <c:v>44250.791666666664</c:v>
                </c:pt>
                <c:pt idx="281">
                  <c:v>44251.791666666664</c:v>
                </c:pt>
                <c:pt idx="282">
                  <c:v>44252.791666666664</c:v>
                </c:pt>
                <c:pt idx="283">
                  <c:v>44253.791666666664</c:v>
                </c:pt>
                <c:pt idx="284">
                  <c:v>44254.791666666664</c:v>
                </c:pt>
                <c:pt idx="285">
                  <c:v>44255.791666666664</c:v>
                </c:pt>
                <c:pt idx="286">
                  <c:v>44256.791666666664</c:v>
                </c:pt>
                <c:pt idx="287">
                  <c:v>44257.791666666664</c:v>
                </c:pt>
                <c:pt idx="288">
                  <c:v>44258.791666666664</c:v>
                </c:pt>
                <c:pt idx="289">
                  <c:v>44259.791666666664</c:v>
                </c:pt>
                <c:pt idx="290">
                  <c:v>44260.791666666664</c:v>
                </c:pt>
                <c:pt idx="291">
                  <c:v>44261.791666666664</c:v>
                </c:pt>
                <c:pt idx="292">
                  <c:v>44262.791666666664</c:v>
                </c:pt>
                <c:pt idx="293">
                  <c:v>44263.791666666664</c:v>
                </c:pt>
                <c:pt idx="294">
                  <c:v>44264.791666666664</c:v>
                </c:pt>
                <c:pt idx="295">
                  <c:v>44265.791666666664</c:v>
                </c:pt>
                <c:pt idx="296">
                  <c:v>44266.791666666664</c:v>
                </c:pt>
                <c:pt idx="297">
                  <c:v>44267.791666666664</c:v>
                </c:pt>
                <c:pt idx="298">
                  <c:v>44268.791666666664</c:v>
                </c:pt>
                <c:pt idx="299">
                  <c:v>44269.833333333336</c:v>
                </c:pt>
                <c:pt idx="300">
                  <c:v>44270.833333333336</c:v>
                </c:pt>
                <c:pt idx="301">
                  <c:v>44271.833333333336</c:v>
                </c:pt>
                <c:pt idx="302">
                  <c:v>44272.833333333336</c:v>
                </c:pt>
                <c:pt idx="303">
                  <c:v>44273.833333333336</c:v>
                </c:pt>
                <c:pt idx="304">
                  <c:v>44274.833333333336</c:v>
                </c:pt>
                <c:pt idx="305">
                  <c:v>44275.833333333336</c:v>
                </c:pt>
                <c:pt idx="306">
                  <c:v>44276.833333333336</c:v>
                </c:pt>
                <c:pt idx="307">
                  <c:v>44277.833333333336</c:v>
                </c:pt>
                <c:pt idx="308">
                  <c:v>44278.833333333336</c:v>
                </c:pt>
                <c:pt idx="309">
                  <c:v>44279.833333333336</c:v>
                </c:pt>
                <c:pt idx="310">
                  <c:v>44280.833333333336</c:v>
                </c:pt>
                <c:pt idx="311">
                  <c:v>44281.833333333336</c:v>
                </c:pt>
                <c:pt idx="312">
                  <c:v>44282.833333333336</c:v>
                </c:pt>
                <c:pt idx="313">
                  <c:v>44283.833333333336</c:v>
                </c:pt>
                <c:pt idx="314">
                  <c:v>44284.833333333336</c:v>
                </c:pt>
                <c:pt idx="315">
                  <c:v>44285.833333333336</c:v>
                </c:pt>
                <c:pt idx="316">
                  <c:v>44286.833333333336</c:v>
                </c:pt>
                <c:pt idx="317">
                  <c:v>44287.833333333336</c:v>
                </c:pt>
                <c:pt idx="318">
                  <c:v>44288.833333333336</c:v>
                </c:pt>
                <c:pt idx="319">
                  <c:v>44289.833333333336</c:v>
                </c:pt>
                <c:pt idx="320">
                  <c:v>44290.833333333336</c:v>
                </c:pt>
                <c:pt idx="321">
                  <c:v>44291.833333333336</c:v>
                </c:pt>
                <c:pt idx="322">
                  <c:v>44292.833333333336</c:v>
                </c:pt>
                <c:pt idx="323">
                  <c:v>44293.833333333336</c:v>
                </c:pt>
                <c:pt idx="324">
                  <c:v>44294.833333333336</c:v>
                </c:pt>
                <c:pt idx="325">
                  <c:v>44295.833333333336</c:v>
                </c:pt>
                <c:pt idx="326">
                  <c:v>44296.833333333336</c:v>
                </c:pt>
                <c:pt idx="327">
                  <c:v>44297.833333333336</c:v>
                </c:pt>
                <c:pt idx="328">
                  <c:v>44298.833333333336</c:v>
                </c:pt>
                <c:pt idx="329">
                  <c:v>44299.833333333336</c:v>
                </c:pt>
                <c:pt idx="330">
                  <c:v>44300.833333333336</c:v>
                </c:pt>
                <c:pt idx="331">
                  <c:v>44301.833333333336</c:v>
                </c:pt>
                <c:pt idx="332">
                  <c:v>44302.833333333336</c:v>
                </c:pt>
                <c:pt idx="333">
                  <c:v>44303.833333333336</c:v>
                </c:pt>
                <c:pt idx="334">
                  <c:v>44304.833333333336</c:v>
                </c:pt>
                <c:pt idx="335">
                  <c:v>44305.833333333336</c:v>
                </c:pt>
                <c:pt idx="336">
                  <c:v>44306.833333333336</c:v>
                </c:pt>
                <c:pt idx="337">
                  <c:v>44307.833333333336</c:v>
                </c:pt>
                <c:pt idx="338">
                  <c:v>44308.833333333336</c:v>
                </c:pt>
                <c:pt idx="339">
                  <c:v>44309.833333333336</c:v>
                </c:pt>
                <c:pt idx="340">
                  <c:v>44310.833333333336</c:v>
                </c:pt>
                <c:pt idx="341">
                  <c:v>44311.833333333336</c:v>
                </c:pt>
                <c:pt idx="342">
                  <c:v>44312.833333333336</c:v>
                </c:pt>
                <c:pt idx="343">
                  <c:v>44313.833333333336</c:v>
                </c:pt>
                <c:pt idx="344">
                  <c:v>44314.833333333336</c:v>
                </c:pt>
                <c:pt idx="345">
                  <c:v>44315.833333333336</c:v>
                </c:pt>
                <c:pt idx="346">
                  <c:v>44316.833333333336</c:v>
                </c:pt>
                <c:pt idx="347">
                  <c:v>44317.833333333336</c:v>
                </c:pt>
                <c:pt idx="348">
                  <c:v>44318.833333333336</c:v>
                </c:pt>
                <c:pt idx="349">
                  <c:v>44319.833333333336</c:v>
                </c:pt>
                <c:pt idx="350">
                  <c:v>44320.833333333336</c:v>
                </c:pt>
                <c:pt idx="351">
                  <c:v>44321.833333333336</c:v>
                </c:pt>
                <c:pt idx="352">
                  <c:v>44322.833333333336</c:v>
                </c:pt>
                <c:pt idx="353">
                  <c:v>44323.833333333336</c:v>
                </c:pt>
                <c:pt idx="354">
                  <c:v>44324.833333333336</c:v>
                </c:pt>
                <c:pt idx="355">
                  <c:v>44325.833333333336</c:v>
                </c:pt>
                <c:pt idx="356">
                  <c:v>44326.833333333336</c:v>
                </c:pt>
                <c:pt idx="357">
                  <c:v>44327.833333333336</c:v>
                </c:pt>
                <c:pt idx="358">
                  <c:v>44328.833333333336</c:v>
                </c:pt>
                <c:pt idx="359">
                  <c:v>44329.833333333336</c:v>
                </c:pt>
                <c:pt idx="360">
                  <c:v>44330.833333333336</c:v>
                </c:pt>
                <c:pt idx="361">
                  <c:v>44331.833333333336</c:v>
                </c:pt>
                <c:pt idx="362">
                  <c:v>44332.833333333336</c:v>
                </c:pt>
                <c:pt idx="363">
                  <c:v>44333.833333333336</c:v>
                </c:pt>
                <c:pt idx="364">
                  <c:v>44334.833333333336</c:v>
                </c:pt>
                <c:pt idx="365">
                  <c:v>44335.833333333336</c:v>
                </c:pt>
                <c:pt idx="366">
                  <c:v>44336.833333333336</c:v>
                </c:pt>
                <c:pt idx="367">
                  <c:v>44337.833333333336</c:v>
                </c:pt>
                <c:pt idx="368">
                  <c:v>44338.833333333336</c:v>
                </c:pt>
                <c:pt idx="369">
                  <c:v>44339.833333333336</c:v>
                </c:pt>
                <c:pt idx="370">
                  <c:v>44340.833333333336</c:v>
                </c:pt>
                <c:pt idx="371">
                  <c:v>44341.833333333336</c:v>
                </c:pt>
                <c:pt idx="372">
                  <c:v>44342.833333333336</c:v>
                </c:pt>
                <c:pt idx="373">
                  <c:v>44343.833333333336</c:v>
                </c:pt>
                <c:pt idx="374">
                  <c:v>44344.833333333336</c:v>
                </c:pt>
                <c:pt idx="375">
                  <c:v>44345.833333333336</c:v>
                </c:pt>
                <c:pt idx="376">
                  <c:v>44346.833333333336</c:v>
                </c:pt>
                <c:pt idx="377">
                  <c:v>44347.833333333336</c:v>
                </c:pt>
                <c:pt idx="378">
                  <c:v>44348.833333333336</c:v>
                </c:pt>
                <c:pt idx="379">
                  <c:v>44349.833333333336</c:v>
                </c:pt>
                <c:pt idx="380">
                  <c:v>44350.833333333336</c:v>
                </c:pt>
                <c:pt idx="381">
                  <c:v>44351.833333333336</c:v>
                </c:pt>
                <c:pt idx="382">
                  <c:v>44352.833333333336</c:v>
                </c:pt>
                <c:pt idx="383">
                  <c:v>44353.833333333336</c:v>
                </c:pt>
                <c:pt idx="384">
                  <c:v>44354.833333333336</c:v>
                </c:pt>
                <c:pt idx="385">
                  <c:v>44355.833333333336</c:v>
                </c:pt>
                <c:pt idx="386">
                  <c:v>44356.833333333336</c:v>
                </c:pt>
                <c:pt idx="387">
                  <c:v>44357.833333333336</c:v>
                </c:pt>
                <c:pt idx="388">
                  <c:v>44358.833333333336</c:v>
                </c:pt>
                <c:pt idx="389">
                  <c:v>44359.833333333336</c:v>
                </c:pt>
                <c:pt idx="390">
                  <c:v>44360.833333333336</c:v>
                </c:pt>
                <c:pt idx="391">
                  <c:v>44361.833333333336</c:v>
                </c:pt>
                <c:pt idx="392">
                  <c:v>44362.833333333336</c:v>
                </c:pt>
                <c:pt idx="393">
                  <c:v>44363.833333333336</c:v>
                </c:pt>
                <c:pt idx="394">
                  <c:v>44364.833333333336</c:v>
                </c:pt>
                <c:pt idx="395">
                  <c:v>44365.833333333336</c:v>
                </c:pt>
                <c:pt idx="396">
                  <c:v>44366.833333333336</c:v>
                </c:pt>
                <c:pt idx="397">
                  <c:v>44367.833333333336</c:v>
                </c:pt>
                <c:pt idx="398">
                  <c:v>44368.833333333336</c:v>
                </c:pt>
                <c:pt idx="399">
                  <c:v>44369.833333333336</c:v>
                </c:pt>
                <c:pt idx="400">
                  <c:v>44370.833333333336</c:v>
                </c:pt>
                <c:pt idx="401">
                  <c:v>44371.833333333336</c:v>
                </c:pt>
                <c:pt idx="402">
                  <c:v>44372.833333333336</c:v>
                </c:pt>
                <c:pt idx="403">
                  <c:v>44373.833333333336</c:v>
                </c:pt>
                <c:pt idx="404">
                  <c:v>44374.833333333336</c:v>
                </c:pt>
                <c:pt idx="405">
                  <c:v>44375.833333333336</c:v>
                </c:pt>
                <c:pt idx="406">
                  <c:v>44376.833333333336</c:v>
                </c:pt>
                <c:pt idx="407">
                  <c:v>44377.833333333336</c:v>
                </c:pt>
                <c:pt idx="408">
                  <c:v>44378.833333333336</c:v>
                </c:pt>
                <c:pt idx="409">
                  <c:v>44379.833333333336</c:v>
                </c:pt>
                <c:pt idx="410">
                  <c:v>44380.833333333336</c:v>
                </c:pt>
                <c:pt idx="411">
                  <c:v>44381.833333333336</c:v>
                </c:pt>
                <c:pt idx="412">
                  <c:v>44382.833333333336</c:v>
                </c:pt>
                <c:pt idx="413">
                  <c:v>44383.833333333336</c:v>
                </c:pt>
                <c:pt idx="414">
                  <c:v>44384.833333333336</c:v>
                </c:pt>
                <c:pt idx="415">
                  <c:v>44385.833333333336</c:v>
                </c:pt>
                <c:pt idx="416">
                  <c:v>44386.833333333336</c:v>
                </c:pt>
                <c:pt idx="417">
                  <c:v>44387.833333333336</c:v>
                </c:pt>
                <c:pt idx="418">
                  <c:v>44388.833333333336</c:v>
                </c:pt>
                <c:pt idx="419">
                  <c:v>44389.833333333336</c:v>
                </c:pt>
                <c:pt idx="420">
                  <c:v>44390.833333333336</c:v>
                </c:pt>
                <c:pt idx="421">
                  <c:v>44391.833333333336</c:v>
                </c:pt>
                <c:pt idx="422">
                  <c:v>44392.833333333336</c:v>
                </c:pt>
                <c:pt idx="423">
                  <c:v>44393.833333333336</c:v>
                </c:pt>
                <c:pt idx="424">
                  <c:v>44394.833333333336</c:v>
                </c:pt>
                <c:pt idx="425">
                  <c:v>44395.833333333336</c:v>
                </c:pt>
                <c:pt idx="426">
                  <c:v>44396.833333333336</c:v>
                </c:pt>
                <c:pt idx="427">
                  <c:v>44397.833333333336</c:v>
                </c:pt>
                <c:pt idx="428">
                  <c:v>44398.833333333336</c:v>
                </c:pt>
                <c:pt idx="429">
                  <c:v>44399.833333333336</c:v>
                </c:pt>
                <c:pt idx="430">
                  <c:v>44400.833333333336</c:v>
                </c:pt>
                <c:pt idx="431">
                  <c:v>44401.833333333336</c:v>
                </c:pt>
                <c:pt idx="432">
                  <c:v>44402.833333333336</c:v>
                </c:pt>
                <c:pt idx="433">
                  <c:v>44403.833333333336</c:v>
                </c:pt>
                <c:pt idx="434">
                  <c:v>44404.833333333336</c:v>
                </c:pt>
                <c:pt idx="435">
                  <c:v>44405.833333333336</c:v>
                </c:pt>
                <c:pt idx="436">
                  <c:v>44406.833333333336</c:v>
                </c:pt>
                <c:pt idx="437">
                  <c:v>44407.833333333336</c:v>
                </c:pt>
                <c:pt idx="438">
                  <c:v>44408.833333333336</c:v>
                </c:pt>
                <c:pt idx="439">
                  <c:v>44409.833333333336</c:v>
                </c:pt>
                <c:pt idx="440">
                  <c:v>44410.833333333336</c:v>
                </c:pt>
                <c:pt idx="441">
                  <c:v>44411.833333333336</c:v>
                </c:pt>
                <c:pt idx="442">
                  <c:v>44412.833333333336</c:v>
                </c:pt>
                <c:pt idx="443">
                  <c:v>44413.833333333336</c:v>
                </c:pt>
                <c:pt idx="444">
                  <c:v>44414.833333333336</c:v>
                </c:pt>
                <c:pt idx="445">
                  <c:v>44415.833333333336</c:v>
                </c:pt>
                <c:pt idx="446">
                  <c:v>44416.833333333336</c:v>
                </c:pt>
                <c:pt idx="447">
                  <c:v>44417.833333333336</c:v>
                </c:pt>
                <c:pt idx="448">
                  <c:v>44418.833333333336</c:v>
                </c:pt>
                <c:pt idx="449">
                  <c:v>44419.833333333336</c:v>
                </c:pt>
                <c:pt idx="450">
                  <c:v>44420.833333333336</c:v>
                </c:pt>
                <c:pt idx="451">
                  <c:v>44421.833333333336</c:v>
                </c:pt>
                <c:pt idx="452">
                  <c:v>44422.833333333336</c:v>
                </c:pt>
                <c:pt idx="453">
                  <c:v>44423.833333333336</c:v>
                </c:pt>
                <c:pt idx="454">
                  <c:v>44424.833333333336</c:v>
                </c:pt>
                <c:pt idx="455">
                  <c:v>44425.833333333336</c:v>
                </c:pt>
                <c:pt idx="456">
                  <c:v>44426.833333333336</c:v>
                </c:pt>
                <c:pt idx="457">
                  <c:v>44427.833333333336</c:v>
                </c:pt>
                <c:pt idx="458">
                  <c:v>44428.833333333336</c:v>
                </c:pt>
                <c:pt idx="459">
                  <c:v>44429.833333333336</c:v>
                </c:pt>
                <c:pt idx="460">
                  <c:v>44430.833333333336</c:v>
                </c:pt>
                <c:pt idx="461">
                  <c:v>44431.833333333336</c:v>
                </c:pt>
                <c:pt idx="462">
                  <c:v>44432.833333333336</c:v>
                </c:pt>
                <c:pt idx="463">
                  <c:v>44433.833333333336</c:v>
                </c:pt>
                <c:pt idx="464">
                  <c:v>44434.833333333336</c:v>
                </c:pt>
                <c:pt idx="465">
                  <c:v>44435.833333333336</c:v>
                </c:pt>
                <c:pt idx="466">
                  <c:v>44436.833333333336</c:v>
                </c:pt>
                <c:pt idx="467">
                  <c:v>44437.833333333336</c:v>
                </c:pt>
                <c:pt idx="468">
                  <c:v>44438.833333333336</c:v>
                </c:pt>
                <c:pt idx="469">
                  <c:v>44439.833333333336</c:v>
                </c:pt>
                <c:pt idx="470">
                  <c:v>44440.833333333336</c:v>
                </c:pt>
                <c:pt idx="471">
                  <c:v>44441.833333333336</c:v>
                </c:pt>
                <c:pt idx="472">
                  <c:v>44442.833333333336</c:v>
                </c:pt>
                <c:pt idx="473">
                  <c:v>44443.833333333336</c:v>
                </c:pt>
                <c:pt idx="474">
                  <c:v>44444.833333333336</c:v>
                </c:pt>
                <c:pt idx="475">
                  <c:v>44445.833333333336</c:v>
                </c:pt>
                <c:pt idx="476">
                  <c:v>44446.833333333336</c:v>
                </c:pt>
                <c:pt idx="477">
                  <c:v>44447.833333333336</c:v>
                </c:pt>
                <c:pt idx="478">
                  <c:v>44448.833333333336</c:v>
                </c:pt>
                <c:pt idx="479">
                  <c:v>44449.833333333336</c:v>
                </c:pt>
                <c:pt idx="480">
                  <c:v>44450.833333333336</c:v>
                </c:pt>
                <c:pt idx="481">
                  <c:v>44451.833333333336</c:v>
                </c:pt>
                <c:pt idx="482">
                  <c:v>44452.833333333336</c:v>
                </c:pt>
                <c:pt idx="483">
                  <c:v>44453.833333333336</c:v>
                </c:pt>
                <c:pt idx="484">
                  <c:v>44454.833333333336</c:v>
                </c:pt>
                <c:pt idx="485">
                  <c:v>44455.833333333336</c:v>
                </c:pt>
                <c:pt idx="486">
                  <c:v>44456.833333333336</c:v>
                </c:pt>
                <c:pt idx="487">
                  <c:v>44457.833333333336</c:v>
                </c:pt>
                <c:pt idx="488">
                  <c:v>44458.833333333336</c:v>
                </c:pt>
                <c:pt idx="489">
                  <c:v>44459.833333333336</c:v>
                </c:pt>
                <c:pt idx="490">
                  <c:v>44460.833333333336</c:v>
                </c:pt>
                <c:pt idx="491">
                  <c:v>44461.833333333336</c:v>
                </c:pt>
                <c:pt idx="492">
                  <c:v>44462.833333333336</c:v>
                </c:pt>
                <c:pt idx="493">
                  <c:v>44463.833333333336</c:v>
                </c:pt>
                <c:pt idx="494">
                  <c:v>44464.833333333336</c:v>
                </c:pt>
                <c:pt idx="495">
                  <c:v>44465.833333333336</c:v>
                </c:pt>
                <c:pt idx="496">
                  <c:v>44466.833333333336</c:v>
                </c:pt>
                <c:pt idx="497">
                  <c:v>44467.833333333336</c:v>
                </c:pt>
                <c:pt idx="498">
                  <c:v>44468.833333333336</c:v>
                </c:pt>
                <c:pt idx="499">
                  <c:v>44469.833333333336</c:v>
                </c:pt>
                <c:pt idx="500">
                  <c:v>44470.833333333336</c:v>
                </c:pt>
                <c:pt idx="501">
                  <c:v>44471.833333333336</c:v>
                </c:pt>
                <c:pt idx="502">
                  <c:v>44472.833333333336</c:v>
                </c:pt>
                <c:pt idx="503">
                  <c:v>44473.833333333336</c:v>
                </c:pt>
                <c:pt idx="504">
                  <c:v>44474.833333333336</c:v>
                </c:pt>
                <c:pt idx="505">
                  <c:v>44475.833333333336</c:v>
                </c:pt>
                <c:pt idx="506">
                  <c:v>44476.833333333336</c:v>
                </c:pt>
                <c:pt idx="507">
                  <c:v>44477.833333333336</c:v>
                </c:pt>
                <c:pt idx="508">
                  <c:v>44478.833333333336</c:v>
                </c:pt>
                <c:pt idx="509">
                  <c:v>44479.833333333336</c:v>
                </c:pt>
                <c:pt idx="510">
                  <c:v>44480.833333333336</c:v>
                </c:pt>
                <c:pt idx="511">
                  <c:v>44481.833333333336</c:v>
                </c:pt>
                <c:pt idx="512">
                  <c:v>44482.833333333336</c:v>
                </c:pt>
                <c:pt idx="513">
                  <c:v>44483.833333333336</c:v>
                </c:pt>
                <c:pt idx="514">
                  <c:v>44484.833333333336</c:v>
                </c:pt>
                <c:pt idx="515">
                  <c:v>44485.833333333336</c:v>
                </c:pt>
                <c:pt idx="516">
                  <c:v>44486.833333333336</c:v>
                </c:pt>
                <c:pt idx="517">
                  <c:v>44487.833333333336</c:v>
                </c:pt>
                <c:pt idx="518">
                  <c:v>44488.833333333336</c:v>
                </c:pt>
                <c:pt idx="519">
                  <c:v>44489.833333333336</c:v>
                </c:pt>
                <c:pt idx="520">
                  <c:v>44490.833333333336</c:v>
                </c:pt>
                <c:pt idx="521">
                  <c:v>44491.833333333336</c:v>
                </c:pt>
                <c:pt idx="522">
                  <c:v>44492.833333333336</c:v>
                </c:pt>
                <c:pt idx="523">
                  <c:v>44493.833333333336</c:v>
                </c:pt>
                <c:pt idx="524">
                  <c:v>44494.833333333336</c:v>
                </c:pt>
                <c:pt idx="525">
                  <c:v>44495.833333333336</c:v>
                </c:pt>
                <c:pt idx="526">
                  <c:v>44496.833333333336</c:v>
                </c:pt>
                <c:pt idx="527">
                  <c:v>44497.833333333336</c:v>
                </c:pt>
                <c:pt idx="528">
                  <c:v>44498.833333333336</c:v>
                </c:pt>
                <c:pt idx="529">
                  <c:v>44499.833333333336</c:v>
                </c:pt>
                <c:pt idx="530">
                  <c:v>44500.833333333336</c:v>
                </c:pt>
                <c:pt idx="531">
                  <c:v>44501.833333333336</c:v>
                </c:pt>
                <c:pt idx="532">
                  <c:v>44502.833333333336</c:v>
                </c:pt>
                <c:pt idx="533">
                  <c:v>44503.833333333336</c:v>
                </c:pt>
                <c:pt idx="534">
                  <c:v>44504.833333333336</c:v>
                </c:pt>
                <c:pt idx="535">
                  <c:v>44505.833333333336</c:v>
                </c:pt>
                <c:pt idx="536">
                  <c:v>44506.833333333336</c:v>
                </c:pt>
                <c:pt idx="537">
                  <c:v>44507.791666666664</c:v>
                </c:pt>
                <c:pt idx="538">
                  <c:v>44508.791666666664</c:v>
                </c:pt>
                <c:pt idx="539">
                  <c:v>44509.791666666664</c:v>
                </c:pt>
                <c:pt idx="540">
                  <c:v>44510.791666666664</c:v>
                </c:pt>
                <c:pt idx="541">
                  <c:v>44511.791666666664</c:v>
                </c:pt>
                <c:pt idx="542">
                  <c:v>44512.791666666664</c:v>
                </c:pt>
                <c:pt idx="543">
                  <c:v>44513.791666666664</c:v>
                </c:pt>
                <c:pt idx="544">
                  <c:v>44514.791666666664</c:v>
                </c:pt>
                <c:pt idx="545">
                  <c:v>44515.791666666664</c:v>
                </c:pt>
                <c:pt idx="546">
                  <c:v>44516.791666666664</c:v>
                </c:pt>
                <c:pt idx="547">
                  <c:v>44517.791666666664</c:v>
                </c:pt>
                <c:pt idx="548">
                  <c:v>44518.791666666664</c:v>
                </c:pt>
                <c:pt idx="549">
                  <c:v>44519.791666666664</c:v>
                </c:pt>
                <c:pt idx="550">
                  <c:v>44520.791666666664</c:v>
                </c:pt>
                <c:pt idx="551">
                  <c:v>44521.791666666664</c:v>
                </c:pt>
                <c:pt idx="552">
                  <c:v>44522.791666666664</c:v>
                </c:pt>
                <c:pt idx="553">
                  <c:v>44523.791666666664</c:v>
                </c:pt>
                <c:pt idx="554">
                  <c:v>44524.791666666664</c:v>
                </c:pt>
                <c:pt idx="555">
                  <c:v>44525.791666666664</c:v>
                </c:pt>
                <c:pt idx="556">
                  <c:v>44526.791666666664</c:v>
                </c:pt>
                <c:pt idx="557">
                  <c:v>44527.791666666664</c:v>
                </c:pt>
                <c:pt idx="558">
                  <c:v>44528.791666666664</c:v>
                </c:pt>
                <c:pt idx="559">
                  <c:v>44529.791666666664</c:v>
                </c:pt>
                <c:pt idx="560">
                  <c:v>44530.791666666664</c:v>
                </c:pt>
                <c:pt idx="561">
                  <c:v>44531.791666666664</c:v>
                </c:pt>
                <c:pt idx="562">
                  <c:v>44532.791666666664</c:v>
                </c:pt>
                <c:pt idx="563">
                  <c:v>44533.791666666664</c:v>
                </c:pt>
                <c:pt idx="564">
                  <c:v>44534.791666666664</c:v>
                </c:pt>
                <c:pt idx="565">
                  <c:v>44535.791666666664</c:v>
                </c:pt>
                <c:pt idx="566">
                  <c:v>44536.791666666664</c:v>
                </c:pt>
                <c:pt idx="567">
                  <c:v>44537.791666666664</c:v>
                </c:pt>
                <c:pt idx="568">
                  <c:v>44538.791666666664</c:v>
                </c:pt>
                <c:pt idx="569">
                  <c:v>44539.791666666664</c:v>
                </c:pt>
                <c:pt idx="570">
                  <c:v>44540.791666666664</c:v>
                </c:pt>
                <c:pt idx="571">
                  <c:v>44541.791666666664</c:v>
                </c:pt>
                <c:pt idx="572">
                  <c:v>44542.791666666664</c:v>
                </c:pt>
                <c:pt idx="573">
                  <c:v>44543.791666666664</c:v>
                </c:pt>
                <c:pt idx="574">
                  <c:v>44544.791666666664</c:v>
                </c:pt>
                <c:pt idx="575">
                  <c:v>44545.791666666664</c:v>
                </c:pt>
                <c:pt idx="576">
                  <c:v>44546.791666666664</c:v>
                </c:pt>
                <c:pt idx="577">
                  <c:v>44547.791666666664</c:v>
                </c:pt>
                <c:pt idx="578">
                  <c:v>44548.791666666664</c:v>
                </c:pt>
                <c:pt idx="579">
                  <c:v>44549.791666666664</c:v>
                </c:pt>
                <c:pt idx="580">
                  <c:v>44550.791666666664</c:v>
                </c:pt>
                <c:pt idx="581">
                  <c:v>44551.791666666664</c:v>
                </c:pt>
                <c:pt idx="582">
                  <c:v>44552.791666666664</c:v>
                </c:pt>
                <c:pt idx="583">
                  <c:v>44553.791666666664</c:v>
                </c:pt>
                <c:pt idx="584">
                  <c:v>44554.791666666664</c:v>
                </c:pt>
                <c:pt idx="585">
                  <c:v>44555.791666666664</c:v>
                </c:pt>
                <c:pt idx="586">
                  <c:v>44556.791666666664</c:v>
                </c:pt>
                <c:pt idx="587">
                  <c:v>44557.791666666664</c:v>
                </c:pt>
                <c:pt idx="588">
                  <c:v>44558.791666666664</c:v>
                </c:pt>
                <c:pt idx="589">
                  <c:v>44559.791666666664</c:v>
                </c:pt>
                <c:pt idx="590">
                  <c:v>44560.791666666664</c:v>
                </c:pt>
                <c:pt idx="591">
                  <c:v>44561.791666666664</c:v>
                </c:pt>
                <c:pt idx="592">
                  <c:v>44562.791666666664</c:v>
                </c:pt>
                <c:pt idx="593">
                  <c:v>44563.791666666664</c:v>
                </c:pt>
                <c:pt idx="594">
                  <c:v>44564.791666666664</c:v>
                </c:pt>
                <c:pt idx="595">
                  <c:v>44565.791666666664</c:v>
                </c:pt>
                <c:pt idx="596">
                  <c:v>44566.791666666664</c:v>
                </c:pt>
                <c:pt idx="597">
                  <c:v>44567.791666666664</c:v>
                </c:pt>
                <c:pt idx="598">
                  <c:v>44568.791666666664</c:v>
                </c:pt>
                <c:pt idx="599">
                  <c:v>44569.791666666664</c:v>
                </c:pt>
                <c:pt idx="600">
                  <c:v>44570.791666666664</c:v>
                </c:pt>
                <c:pt idx="601">
                  <c:v>44571.791666666664</c:v>
                </c:pt>
                <c:pt idx="602">
                  <c:v>44572.791666666664</c:v>
                </c:pt>
                <c:pt idx="603">
                  <c:v>44573.791666666664</c:v>
                </c:pt>
                <c:pt idx="604">
                  <c:v>44574.791666666664</c:v>
                </c:pt>
                <c:pt idx="605">
                  <c:v>44575.791666666664</c:v>
                </c:pt>
                <c:pt idx="606">
                  <c:v>44576.791666666664</c:v>
                </c:pt>
                <c:pt idx="607">
                  <c:v>44577.791666666664</c:v>
                </c:pt>
                <c:pt idx="608">
                  <c:v>44578.791666666664</c:v>
                </c:pt>
                <c:pt idx="609">
                  <c:v>44579.791666666664</c:v>
                </c:pt>
                <c:pt idx="610">
                  <c:v>44580.791666666664</c:v>
                </c:pt>
                <c:pt idx="611">
                  <c:v>44581.791666666664</c:v>
                </c:pt>
                <c:pt idx="612">
                  <c:v>44582.791666666664</c:v>
                </c:pt>
                <c:pt idx="613">
                  <c:v>44583.791666666664</c:v>
                </c:pt>
                <c:pt idx="614">
                  <c:v>44584.791666666664</c:v>
                </c:pt>
                <c:pt idx="615">
                  <c:v>44585.791666666664</c:v>
                </c:pt>
                <c:pt idx="616">
                  <c:v>44586.791666666664</c:v>
                </c:pt>
                <c:pt idx="617">
                  <c:v>44587.791666666664</c:v>
                </c:pt>
                <c:pt idx="618">
                  <c:v>44588.791666666664</c:v>
                </c:pt>
                <c:pt idx="619">
                  <c:v>44589.791666666664</c:v>
                </c:pt>
                <c:pt idx="620">
                  <c:v>44590.791666666664</c:v>
                </c:pt>
                <c:pt idx="621">
                  <c:v>44591.791666666664</c:v>
                </c:pt>
                <c:pt idx="622">
                  <c:v>44592.791666666664</c:v>
                </c:pt>
                <c:pt idx="623">
                  <c:v>44593.791666666664</c:v>
                </c:pt>
                <c:pt idx="624">
                  <c:v>44594.791666666664</c:v>
                </c:pt>
                <c:pt idx="625">
                  <c:v>44595.791666666664</c:v>
                </c:pt>
                <c:pt idx="626">
                  <c:v>44596.791666666664</c:v>
                </c:pt>
                <c:pt idx="627">
                  <c:v>44597.791666666664</c:v>
                </c:pt>
                <c:pt idx="628">
                  <c:v>44598.791666666664</c:v>
                </c:pt>
                <c:pt idx="629">
                  <c:v>44599.791666666664</c:v>
                </c:pt>
                <c:pt idx="630">
                  <c:v>44600.791666666664</c:v>
                </c:pt>
                <c:pt idx="631">
                  <c:v>44601.791666666664</c:v>
                </c:pt>
                <c:pt idx="632">
                  <c:v>44602.791666666664</c:v>
                </c:pt>
                <c:pt idx="633">
                  <c:v>44603.791666666664</c:v>
                </c:pt>
                <c:pt idx="634">
                  <c:v>44604.791666666664</c:v>
                </c:pt>
                <c:pt idx="635">
                  <c:v>44605.791666666664</c:v>
                </c:pt>
                <c:pt idx="636">
                  <c:v>44606.791666666664</c:v>
                </c:pt>
                <c:pt idx="637">
                  <c:v>44607.791666666664</c:v>
                </c:pt>
                <c:pt idx="638">
                  <c:v>44608.791666666664</c:v>
                </c:pt>
                <c:pt idx="639">
                  <c:v>44609.791666666664</c:v>
                </c:pt>
                <c:pt idx="640">
                  <c:v>44610.791666666664</c:v>
                </c:pt>
                <c:pt idx="641">
                  <c:v>44611.791666666664</c:v>
                </c:pt>
                <c:pt idx="642">
                  <c:v>44612.791666666664</c:v>
                </c:pt>
                <c:pt idx="643">
                  <c:v>44613.791666666664</c:v>
                </c:pt>
                <c:pt idx="644">
                  <c:v>44614.791666666664</c:v>
                </c:pt>
                <c:pt idx="645">
                  <c:v>44615.791666666664</c:v>
                </c:pt>
                <c:pt idx="646">
                  <c:v>44616.791666666664</c:v>
                </c:pt>
                <c:pt idx="647">
                  <c:v>44617.791666666664</c:v>
                </c:pt>
                <c:pt idx="648">
                  <c:v>44618.791666666664</c:v>
                </c:pt>
                <c:pt idx="649">
                  <c:v>44619.791666666664</c:v>
                </c:pt>
                <c:pt idx="650">
                  <c:v>44620.791666666664</c:v>
                </c:pt>
                <c:pt idx="651">
                  <c:v>44621.791666666664</c:v>
                </c:pt>
                <c:pt idx="652">
                  <c:v>44622.791666666664</c:v>
                </c:pt>
                <c:pt idx="653">
                  <c:v>44623.791666666664</c:v>
                </c:pt>
                <c:pt idx="654">
                  <c:v>44624.791666666664</c:v>
                </c:pt>
                <c:pt idx="655">
                  <c:v>44625.791666666664</c:v>
                </c:pt>
                <c:pt idx="656">
                  <c:v>44626.791666666664</c:v>
                </c:pt>
                <c:pt idx="657">
                  <c:v>44627.791666666664</c:v>
                </c:pt>
                <c:pt idx="658">
                  <c:v>44628.791666666664</c:v>
                </c:pt>
                <c:pt idx="659">
                  <c:v>44629.791666666664</c:v>
                </c:pt>
                <c:pt idx="660">
                  <c:v>44630.791666666664</c:v>
                </c:pt>
                <c:pt idx="661">
                  <c:v>44631.791666666664</c:v>
                </c:pt>
                <c:pt idx="662">
                  <c:v>44632.791666666664</c:v>
                </c:pt>
                <c:pt idx="663">
                  <c:v>44633.833333333336</c:v>
                </c:pt>
                <c:pt idx="664">
                  <c:v>44634.833333333336</c:v>
                </c:pt>
                <c:pt idx="665">
                  <c:v>44635.833333333336</c:v>
                </c:pt>
                <c:pt idx="666">
                  <c:v>44636.833333333336</c:v>
                </c:pt>
                <c:pt idx="667">
                  <c:v>44637.833333333336</c:v>
                </c:pt>
                <c:pt idx="668">
                  <c:v>44638.833333333336</c:v>
                </c:pt>
                <c:pt idx="669">
                  <c:v>44639.833333333336</c:v>
                </c:pt>
                <c:pt idx="670">
                  <c:v>44640.833333333336</c:v>
                </c:pt>
                <c:pt idx="671">
                  <c:v>44641.833333333336</c:v>
                </c:pt>
                <c:pt idx="672">
                  <c:v>44642.833333333336</c:v>
                </c:pt>
                <c:pt idx="673">
                  <c:v>44643.833333333336</c:v>
                </c:pt>
                <c:pt idx="674">
                  <c:v>44644.833333333336</c:v>
                </c:pt>
                <c:pt idx="675">
                  <c:v>44645.833333333336</c:v>
                </c:pt>
                <c:pt idx="676">
                  <c:v>44646.833333333336</c:v>
                </c:pt>
                <c:pt idx="677">
                  <c:v>44647.833333333336</c:v>
                </c:pt>
                <c:pt idx="678">
                  <c:v>44648.833333333336</c:v>
                </c:pt>
                <c:pt idx="679">
                  <c:v>44649.833333333336</c:v>
                </c:pt>
                <c:pt idx="680">
                  <c:v>44650.833333333336</c:v>
                </c:pt>
                <c:pt idx="681">
                  <c:v>44651.833333333336</c:v>
                </c:pt>
                <c:pt idx="682">
                  <c:v>44652.833333333336</c:v>
                </c:pt>
                <c:pt idx="683">
                  <c:v>44653.833333333336</c:v>
                </c:pt>
                <c:pt idx="684">
                  <c:v>44654.833333333336</c:v>
                </c:pt>
                <c:pt idx="685">
                  <c:v>44655.833333333336</c:v>
                </c:pt>
                <c:pt idx="686">
                  <c:v>44656.833333333336</c:v>
                </c:pt>
                <c:pt idx="687">
                  <c:v>44657.833333333336</c:v>
                </c:pt>
                <c:pt idx="688">
                  <c:v>44658.833333333336</c:v>
                </c:pt>
                <c:pt idx="689">
                  <c:v>44659.833333333336</c:v>
                </c:pt>
                <c:pt idx="690">
                  <c:v>44660.833333333336</c:v>
                </c:pt>
                <c:pt idx="691">
                  <c:v>44661.833333333336</c:v>
                </c:pt>
                <c:pt idx="692">
                  <c:v>44662.833333333336</c:v>
                </c:pt>
                <c:pt idx="693">
                  <c:v>44663.833333333336</c:v>
                </c:pt>
                <c:pt idx="694">
                  <c:v>44664.833333333336</c:v>
                </c:pt>
                <c:pt idx="695">
                  <c:v>44665.833333333336</c:v>
                </c:pt>
                <c:pt idx="696">
                  <c:v>44666.833333333336</c:v>
                </c:pt>
                <c:pt idx="697">
                  <c:v>44667.833333333336</c:v>
                </c:pt>
                <c:pt idx="698">
                  <c:v>44668.833333333336</c:v>
                </c:pt>
                <c:pt idx="699">
                  <c:v>44669.833333333336</c:v>
                </c:pt>
                <c:pt idx="700">
                  <c:v>44670.833333333336</c:v>
                </c:pt>
                <c:pt idx="701">
                  <c:v>44671.833333333336</c:v>
                </c:pt>
                <c:pt idx="702">
                  <c:v>44672.833333333336</c:v>
                </c:pt>
                <c:pt idx="703">
                  <c:v>44673.833333333336</c:v>
                </c:pt>
                <c:pt idx="704">
                  <c:v>44674.833333333336</c:v>
                </c:pt>
                <c:pt idx="705">
                  <c:v>44675.833333333336</c:v>
                </c:pt>
                <c:pt idx="706">
                  <c:v>44676.833333333336</c:v>
                </c:pt>
                <c:pt idx="707">
                  <c:v>44677.833333333336</c:v>
                </c:pt>
                <c:pt idx="708">
                  <c:v>44678.833333333336</c:v>
                </c:pt>
                <c:pt idx="709">
                  <c:v>44679.833333333336</c:v>
                </c:pt>
                <c:pt idx="710">
                  <c:v>44680.833333333336</c:v>
                </c:pt>
                <c:pt idx="711">
                  <c:v>44681.833333333336</c:v>
                </c:pt>
                <c:pt idx="712">
                  <c:v>44682.833333333336</c:v>
                </c:pt>
                <c:pt idx="713">
                  <c:v>44683.833333333336</c:v>
                </c:pt>
                <c:pt idx="714">
                  <c:v>44684.833333333336</c:v>
                </c:pt>
                <c:pt idx="715">
                  <c:v>44685.833333333336</c:v>
                </c:pt>
                <c:pt idx="716">
                  <c:v>44686.833333333336</c:v>
                </c:pt>
                <c:pt idx="717">
                  <c:v>44687.833333333336</c:v>
                </c:pt>
                <c:pt idx="718">
                  <c:v>44688.833333333336</c:v>
                </c:pt>
                <c:pt idx="719">
                  <c:v>44689.833333333336</c:v>
                </c:pt>
                <c:pt idx="720">
                  <c:v>44690.833333333336</c:v>
                </c:pt>
                <c:pt idx="721">
                  <c:v>44691.833333333336</c:v>
                </c:pt>
                <c:pt idx="722">
                  <c:v>44692.833333333336</c:v>
                </c:pt>
                <c:pt idx="723">
                  <c:v>44693.833333333336</c:v>
                </c:pt>
                <c:pt idx="724">
                  <c:v>44694.833333333336</c:v>
                </c:pt>
                <c:pt idx="725">
                  <c:v>44695.833333333336</c:v>
                </c:pt>
                <c:pt idx="726">
                  <c:v>44696.833333333336</c:v>
                </c:pt>
                <c:pt idx="727">
                  <c:v>44697.833333333336</c:v>
                </c:pt>
                <c:pt idx="728">
                  <c:v>44698.833333333336</c:v>
                </c:pt>
                <c:pt idx="729">
                  <c:v>44699.833333333336</c:v>
                </c:pt>
                <c:pt idx="730">
                  <c:v>44700.833333333336</c:v>
                </c:pt>
                <c:pt idx="731">
                  <c:v>44701.833333333336</c:v>
                </c:pt>
                <c:pt idx="732">
                  <c:v>44702.833333333336</c:v>
                </c:pt>
                <c:pt idx="733">
                  <c:v>44703.833333333336</c:v>
                </c:pt>
                <c:pt idx="734">
                  <c:v>44704.833333333336</c:v>
                </c:pt>
                <c:pt idx="735">
                  <c:v>44705.833333333336</c:v>
                </c:pt>
                <c:pt idx="736">
                  <c:v>44706.833333333336</c:v>
                </c:pt>
              </c:numCache>
            </c:numRef>
          </c:cat>
          <c:val>
            <c:numRef>
              <c:f>USDCETH_Charts!$BE$2:$BE$806</c:f>
              <c:numCache>
                <c:formatCode>General</c:formatCode>
                <c:ptCount val="805"/>
                <c:pt idx="0">
                  <c:v>4.1466497718478657E-4</c:v>
                </c:pt>
                <c:pt idx="1">
                  <c:v>1.0730607237658951E-3</c:v>
                </c:pt>
                <c:pt idx="2">
                  <c:v>1.9234133160659361E-3</c:v>
                </c:pt>
                <c:pt idx="3">
                  <c:v>2.26097715272644E-3</c:v>
                </c:pt>
                <c:pt idx="4">
                  <c:v>2.6446270893079049E-3</c:v>
                </c:pt>
                <c:pt idx="5">
                  <c:v>3.0330223695340663E-3</c:v>
                </c:pt>
                <c:pt idx="6">
                  <c:v>3.128149775753819E-3</c:v>
                </c:pt>
                <c:pt idx="7">
                  <c:v>3.5975563580490366E-3</c:v>
                </c:pt>
                <c:pt idx="8">
                  <c:v>3.8368131731532085E-3</c:v>
                </c:pt>
                <c:pt idx="9">
                  <c:v>4.151273138486955E-3</c:v>
                </c:pt>
                <c:pt idx="10">
                  <c:v>2.1816833136949487E-3</c:v>
                </c:pt>
                <c:pt idx="11">
                  <c:v>4.1367917703853951E-3</c:v>
                </c:pt>
                <c:pt idx="12">
                  <c:v>2.1389473391353331E-3</c:v>
                </c:pt>
                <c:pt idx="13">
                  <c:v>4.4563298960453857E-3</c:v>
                </c:pt>
                <c:pt idx="14">
                  <c:v>3.845206640326726E-3</c:v>
                </c:pt>
                <c:pt idx="15">
                  <c:v>4.1958469266123455E-3</c:v>
                </c:pt>
                <c:pt idx="16">
                  <c:v>4.7176669730863985E-3</c:v>
                </c:pt>
                <c:pt idx="17">
                  <c:v>4.9408578971192885E-3</c:v>
                </c:pt>
                <c:pt idx="18">
                  <c:v>4.8797365116517444E-3</c:v>
                </c:pt>
                <c:pt idx="19">
                  <c:v>5.1788189612189672E-3</c:v>
                </c:pt>
                <c:pt idx="20">
                  <c:v>6.1360570747539533E-3</c:v>
                </c:pt>
                <c:pt idx="21">
                  <c:v>6.0568521729333913E-3</c:v>
                </c:pt>
                <c:pt idx="22">
                  <c:v>8.9769389866269922E-3</c:v>
                </c:pt>
                <c:pt idx="23">
                  <c:v>8.8393328869043053E-3</c:v>
                </c:pt>
                <c:pt idx="24">
                  <c:v>9.1638331153596209E-3</c:v>
                </c:pt>
                <c:pt idx="25">
                  <c:v>1.0313847447976698E-2</c:v>
                </c:pt>
                <c:pt idx="26">
                  <c:v>1.1309317589615064E-2</c:v>
                </c:pt>
                <c:pt idx="27">
                  <c:v>1.164758308281133E-2</c:v>
                </c:pt>
                <c:pt idx="28">
                  <c:v>1.274547962584105E-2</c:v>
                </c:pt>
                <c:pt idx="29">
                  <c:v>1.4303882621887087E-2</c:v>
                </c:pt>
                <c:pt idx="30">
                  <c:v>1.6464101457869695E-2</c:v>
                </c:pt>
                <c:pt idx="31">
                  <c:v>1.711974979704145E-2</c:v>
                </c:pt>
                <c:pt idx="32">
                  <c:v>1.9290457761959257E-2</c:v>
                </c:pt>
                <c:pt idx="33">
                  <c:v>2.0018349686031334E-2</c:v>
                </c:pt>
                <c:pt idx="34">
                  <c:v>2.1927432829703664E-2</c:v>
                </c:pt>
                <c:pt idx="35">
                  <c:v>2.5400452381264094E-2</c:v>
                </c:pt>
                <c:pt idx="36">
                  <c:v>2.720972767561558E-2</c:v>
                </c:pt>
                <c:pt idx="37">
                  <c:v>2.9374403800348503E-2</c:v>
                </c:pt>
                <c:pt idx="38">
                  <c:v>3.1787322952318897E-2</c:v>
                </c:pt>
                <c:pt idx="39">
                  <c:v>3.2587152303957811E-2</c:v>
                </c:pt>
                <c:pt idx="40">
                  <c:v>3.3533532600006799E-2</c:v>
                </c:pt>
                <c:pt idx="41">
                  <c:v>3.5072810742505345E-2</c:v>
                </c:pt>
                <c:pt idx="42">
                  <c:v>3.59358656944051E-2</c:v>
                </c:pt>
                <c:pt idx="43">
                  <c:v>3.7916796637336381E-2</c:v>
                </c:pt>
                <c:pt idx="44">
                  <c:v>3.9419710471708447E-2</c:v>
                </c:pt>
                <c:pt idx="45">
                  <c:v>4.0093739959078167E-2</c:v>
                </c:pt>
                <c:pt idx="46">
                  <c:v>4.109718015448216E-2</c:v>
                </c:pt>
                <c:pt idx="47">
                  <c:v>4.055162645529764E-2</c:v>
                </c:pt>
                <c:pt idx="48">
                  <c:v>4.1833093943221877E-2</c:v>
                </c:pt>
                <c:pt idx="49">
                  <c:v>4.1205175038399711E-2</c:v>
                </c:pt>
                <c:pt idx="50">
                  <c:v>4.3002839037308727E-2</c:v>
                </c:pt>
                <c:pt idx="51">
                  <c:v>4.3621866180161284E-2</c:v>
                </c:pt>
                <c:pt idx="52">
                  <c:v>4.456140575833456E-2</c:v>
                </c:pt>
                <c:pt idx="53">
                  <c:v>4.5188972986119458E-2</c:v>
                </c:pt>
                <c:pt idx="54">
                  <c:v>4.730721652015335E-2</c:v>
                </c:pt>
                <c:pt idx="55">
                  <c:v>4.7943238965424406E-2</c:v>
                </c:pt>
                <c:pt idx="56">
                  <c:v>4.9248579495055012E-2</c:v>
                </c:pt>
                <c:pt idx="57">
                  <c:v>5.062212448056469E-2</c:v>
                </c:pt>
                <c:pt idx="58">
                  <c:v>5.1748883656907108E-2</c:v>
                </c:pt>
                <c:pt idx="59">
                  <c:v>5.3241360773768953E-2</c:v>
                </c:pt>
                <c:pt idx="60">
                  <c:v>5.4096051040704918E-2</c:v>
                </c:pt>
                <c:pt idx="61">
                  <c:v>5.6557757513617801E-2</c:v>
                </c:pt>
                <c:pt idx="62">
                  <c:v>5.6766310117771557E-2</c:v>
                </c:pt>
                <c:pt idx="63">
                  <c:v>5.4646580586504401E-2</c:v>
                </c:pt>
                <c:pt idx="64">
                  <c:v>5.4019552835619544E-2</c:v>
                </c:pt>
                <c:pt idx="65">
                  <c:v>5.5642978778099428E-2</c:v>
                </c:pt>
                <c:pt idx="66">
                  <c:v>5.0999242582354887E-2</c:v>
                </c:pt>
                <c:pt idx="67">
                  <c:v>5.2007284415586552E-2</c:v>
                </c:pt>
                <c:pt idx="68">
                  <c:v>5.2225018815794E-2</c:v>
                </c:pt>
                <c:pt idx="69">
                  <c:v>5.5561712878702041E-2</c:v>
                </c:pt>
                <c:pt idx="70">
                  <c:v>5.8304425569966956E-2</c:v>
                </c:pt>
                <c:pt idx="71">
                  <c:v>5.3980667893019474E-2</c:v>
                </c:pt>
                <c:pt idx="72">
                  <c:v>5.2441547325784654E-2</c:v>
                </c:pt>
                <c:pt idx="73">
                  <c:v>3.9460630152968967E-2</c:v>
                </c:pt>
                <c:pt idx="74">
                  <c:v>4.897512534120585E-2</c:v>
                </c:pt>
                <c:pt idx="75">
                  <c:v>4.4941816869389584E-2</c:v>
                </c:pt>
                <c:pt idx="76">
                  <c:v>4.485474657286459E-2</c:v>
                </c:pt>
                <c:pt idx="77">
                  <c:v>4.1724211630083108E-2</c:v>
                </c:pt>
                <c:pt idx="78">
                  <c:v>4.5980247433530019E-2</c:v>
                </c:pt>
                <c:pt idx="79">
                  <c:v>5.3809929844227167E-2</c:v>
                </c:pt>
                <c:pt idx="80">
                  <c:v>4.9553015820035462E-2</c:v>
                </c:pt>
                <c:pt idx="81">
                  <c:v>5.2945421711959373E-2</c:v>
                </c:pt>
                <c:pt idx="82">
                  <c:v>5.5133795000724461E-2</c:v>
                </c:pt>
                <c:pt idx="83">
                  <c:v>6.3839695029454191E-2</c:v>
                </c:pt>
                <c:pt idx="84">
                  <c:v>6.4457768610816535E-2</c:v>
                </c:pt>
                <c:pt idx="85">
                  <c:v>5.1413279408265122E-2</c:v>
                </c:pt>
                <c:pt idx="86">
                  <c:v>5.0220125901543566E-2</c:v>
                </c:pt>
                <c:pt idx="87">
                  <c:v>5.4276279679193795E-2</c:v>
                </c:pt>
                <c:pt idx="88">
                  <c:v>5.5661392727168968E-2</c:v>
                </c:pt>
                <c:pt idx="89">
                  <c:v>6.0125359601856276E-2</c:v>
                </c:pt>
                <c:pt idx="90">
                  <c:v>6.5817833393744474E-2</c:v>
                </c:pt>
                <c:pt idx="91">
                  <c:v>7.6205514364283244E-2</c:v>
                </c:pt>
                <c:pt idx="92">
                  <c:v>7.457899893360298E-2</c:v>
                </c:pt>
                <c:pt idx="93">
                  <c:v>9.0764889815086347E-2</c:v>
                </c:pt>
                <c:pt idx="94">
                  <c:v>8.9238256466454002E-2</c:v>
                </c:pt>
                <c:pt idx="95">
                  <c:v>9.1056856535971509E-2</c:v>
                </c:pt>
                <c:pt idx="96">
                  <c:v>8.5450708045328172E-2</c:v>
                </c:pt>
                <c:pt idx="97">
                  <c:v>9.8521381233360517E-2</c:v>
                </c:pt>
                <c:pt idx="98">
                  <c:v>9.9446834891542935E-2</c:v>
                </c:pt>
                <c:pt idx="99">
                  <c:v>0.10289661749979695</c:v>
                </c:pt>
                <c:pt idx="100">
                  <c:v>9.8613943958197448E-2</c:v>
                </c:pt>
                <c:pt idx="101">
                  <c:v>9.7589329715329853E-2</c:v>
                </c:pt>
                <c:pt idx="102">
                  <c:v>8.7681813064542924E-2</c:v>
                </c:pt>
                <c:pt idx="103">
                  <c:v>8.4357243743865995E-2</c:v>
                </c:pt>
                <c:pt idx="104">
                  <c:v>6.7730452530485596E-2</c:v>
                </c:pt>
                <c:pt idx="105">
                  <c:v>8.4505245629109993E-2</c:v>
                </c:pt>
                <c:pt idx="106">
                  <c:v>0.11228426752922771</c:v>
                </c:pt>
                <c:pt idx="107">
                  <c:v>0.11080340255186516</c:v>
                </c:pt>
                <c:pt idx="108">
                  <c:v>0.134894451931316</c:v>
                </c:pt>
                <c:pt idx="109">
                  <c:v>0.12762828243244884</c:v>
                </c:pt>
                <c:pt idx="110">
                  <c:v>0.12875009052363984</c:v>
                </c:pt>
                <c:pt idx="111">
                  <c:v>0.13662962601630602</c:v>
                </c:pt>
                <c:pt idx="112">
                  <c:v>0.13259492948768603</c:v>
                </c:pt>
                <c:pt idx="113">
                  <c:v>0.12804970944835348</c:v>
                </c:pt>
                <c:pt idx="114">
                  <c:v>0.12693589947489059</c:v>
                </c:pt>
                <c:pt idx="115">
                  <c:v>0.12312270380233103</c:v>
                </c:pt>
                <c:pt idx="116">
                  <c:v>0.13341124639618474</c:v>
                </c:pt>
                <c:pt idx="117">
                  <c:v>0.13054061845819298</c:v>
                </c:pt>
                <c:pt idx="118">
                  <c:v>0.13712480720074827</c:v>
                </c:pt>
                <c:pt idx="119">
                  <c:v>0.13658680255852107</c:v>
                </c:pt>
                <c:pt idx="120">
                  <c:v>0.12719378661849756</c:v>
                </c:pt>
                <c:pt idx="121">
                  <c:v>0.13102307440898331</c:v>
                </c:pt>
                <c:pt idx="122">
                  <c:v>0.1318162856993037</c:v>
                </c:pt>
                <c:pt idx="123">
                  <c:v>0.13962336462967873</c:v>
                </c:pt>
                <c:pt idx="124">
                  <c:v>0.15347918143340511</c:v>
                </c:pt>
                <c:pt idx="125">
                  <c:v>0.15478579442490736</c:v>
                </c:pt>
                <c:pt idx="126">
                  <c:v>0.16549343666285043</c:v>
                </c:pt>
                <c:pt idx="127">
                  <c:v>0.15478539450736006</c:v>
                </c:pt>
                <c:pt idx="128">
                  <c:v>0.15523943943244478</c:v>
                </c:pt>
                <c:pt idx="129">
                  <c:v>0.15634652452276487</c:v>
                </c:pt>
                <c:pt idx="130">
                  <c:v>0.15651983927085844</c:v>
                </c:pt>
                <c:pt idx="131">
                  <c:v>0.15859310325304099</c:v>
                </c:pt>
                <c:pt idx="132">
                  <c:v>0.15839381923893026</c:v>
                </c:pt>
                <c:pt idx="133">
                  <c:v>0.15929677301365475</c:v>
                </c:pt>
                <c:pt idx="134">
                  <c:v>0.16398796214035394</c:v>
                </c:pt>
                <c:pt idx="135">
                  <c:v>0.168304898524549</c:v>
                </c:pt>
                <c:pt idx="136">
                  <c:v>0.16839030664677734</c:v>
                </c:pt>
                <c:pt idx="137">
                  <c:v>0.16759893143932869</c:v>
                </c:pt>
                <c:pt idx="138">
                  <c:v>0.16829685851262499</c:v>
                </c:pt>
                <c:pt idx="139">
                  <c:v>0.17498316257543522</c:v>
                </c:pt>
                <c:pt idx="140">
                  <c:v>0.17527287604812991</c:v>
                </c:pt>
                <c:pt idx="141">
                  <c:v>0.17189915088729757</c:v>
                </c:pt>
                <c:pt idx="142">
                  <c:v>0.16630080018297311</c:v>
                </c:pt>
                <c:pt idx="143">
                  <c:v>0.16468718756582446</c:v>
                </c:pt>
                <c:pt idx="144">
                  <c:v>0.16451114246070908</c:v>
                </c:pt>
                <c:pt idx="145">
                  <c:v>0.15904942070108863</c:v>
                </c:pt>
                <c:pt idx="146">
                  <c:v>0.16237719016915841</c:v>
                </c:pt>
                <c:pt idx="147">
                  <c:v>0.16476314378290802</c:v>
                </c:pt>
                <c:pt idx="148">
                  <c:v>0.16544338183274743</c:v>
                </c:pt>
                <c:pt idx="149">
                  <c:v>0.17116352627228526</c:v>
                </c:pt>
                <c:pt idx="150">
                  <c:v>0.17154407378844616</c:v>
                </c:pt>
                <c:pt idx="151">
                  <c:v>0.16791549535906558</c:v>
                </c:pt>
                <c:pt idx="152">
                  <c:v>0.16750227256082573</c:v>
                </c:pt>
                <c:pt idx="153">
                  <c:v>0.17287669814162832</c:v>
                </c:pt>
                <c:pt idx="154">
                  <c:v>0.16334743131096219</c:v>
                </c:pt>
                <c:pt idx="155">
                  <c:v>0.15412371025519089</c:v>
                </c:pt>
                <c:pt idx="156">
                  <c:v>0.15734906040952135</c:v>
                </c:pt>
                <c:pt idx="157">
                  <c:v>0.15707408603656048</c:v>
                </c:pt>
                <c:pt idx="158">
                  <c:v>0.16009309131907323</c:v>
                </c:pt>
                <c:pt idx="159">
                  <c:v>0.17083337984442792</c:v>
                </c:pt>
                <c:pt idx="160">
                  <c:v>0.16688468791657596</c:v>
                </c:pt>
                <c:pt idx="161">
                  <c:v>0.17493662980242575</c:v>
                </c:pt>
                <c:pt idx="162">
                  <c:v>0.17666543413631763</c:v>
                </c:pt>
                <c:pt idx="163">
                  <c:v>0.1782715259277261</c:v>
                </c:pt>
                <c:pt idx="164">
                  <c:v>0.17767522546037706</c:v>
                </c:pt>
                <c:pt idx="165">
                  <c:v>0.17436223395912021</c:v>
                </c:pt>
                <c:pt idx="166">
                  <c:v>0.18034823638908914</c:v>
                </c:pt>
                <c:pt idx="167">
                  <c:v>0.17908457839943392</c:v>
                </c:pt>
                <c:pt idx="168">
                  <c:v>0.17332842340743015</c:v>
                </c:pt>
                <c:pt idx="169">
                  <c:v>0.16769635093538615</c:v>
                </c:pt>
                <c:pt idx="170">
                  <c:v>0.14965929991448723</c:v>
                </c:pt>
                <c:pt idx="171">
                  <c:v>0.15970077943365246</c:v>
                </c:pt>
                <c:pt idx="172">
                  <c:v>0.15151029380799086</c:v>
                </c:pt>
                <c:pt idx="173">
                  <c:v>0.15754983899872999</c:v>
                </c:pt>
                <c:pt idx="174">
                  <c:v>0.15499196559702688</c:v>
                </c:pt>
                <c:pt idx="175">
                  <c:v>0.14928464504400063</c:v>
                </c:pt>
                <c:pt idx="176">
                  <c:v>0.15067409750468852</c:v>
                </c:pt>
                <c:pt idx="177">
                  <c:v>0.14525094451426912</c:v>
                </c:pt>
                <c:pt idx="178">
                  <c:v>0.15261857795369549</c:v>
                </c:pt>
                <c:pt idx="179">
                  <c:v>0.15954092946193166</c:v>
                </c:pt>
                <c:pt idx="180">
                  <c:v>0.15458868991360664</c:v>
                </c:pt>
                <c:pt idx="181">
                  <c:v>0.14787162796778541</c:v>
                </c:pt>
                <c:pt idx="182">
                  <c:v>0.15253908107665248</c:v>
                </c:pt>
                <c:pt idx="183">
                  <c:v>0.15781739760429137</c:v>
                </c:pt>
                <c:pt idx="184">
                  <c:v>0.14061162628346446</c:v>
                </c:pt>
                <c:pt idx="185">
                  <c:v>0.12140235721222759</c:v>
                </c:pt>
                <c:pt idx="186">
                  <c:v>0.11933308838537715</c:v>
                </c:pt>
                <c:pt idx="187">
                  <c:v>9.9330247055283483E-2</c:v>
                </c:pt>
                <c:pt idx="188">
                  <c:v>0.10248028118048969</c:v>
                </c:pt>
                <c:pt idx="189">
                  <c:v>0.11927132875841062</c:v>
                </c:pt>
                <c:pt idx="190">
                  <c:v>0.14550473124452323</c:v>
                </c:pt>
                <c:pt idx="191">
                  <c:v>0.14705512111969465</c:v>
                </c:pt>
                <c:pt idx="192">
                  <c:v>0.13801056681395996</c:v>
                </c:pt>
                <c:pt idx="193">
                  <c:v>0.1219105055348102</c:v>
                </c:pt>
                <c:pt idx="194">
                  <c:v>0.10368847548527205</c:v>
                </c:pt>
                <c:pt idx="195">
                  <c:v>0.11857379516258559</c:v>
                </c:pt>
                <c:pt idx="196">
                  <c:v>0.11418745401897801</c:v>
                </c:pt>
                <c:pt idx="197">
                  <c:v>0.10616305884903876</c:v>
                </c:pt>
                <c:pt idx="198">
                  <c:v>0.12907008218652916</c:v>
                </c:pt>
                <c:pt idx="199">
                  <c:v>0.11735207232413924</c:v>
                </c:pt>
                <c:pt idx="200">
                  <c:v>0.11518772124178911</c:v>
                </c:pt>
                <c:pt idx="201">
                  <c:v>0.12174985998491628</c:v>
                </c:pt>
                <c:pt idx="202">
                  <c:v>0.13940237789729082</c:v>
                </c:pt>
                <c:pt idx="203">
                  <c:v>0.1305517572290158</c:v>
                </c:pt>
                <c:pt idx="204">
                  <c:v>0.13859807874555252</c:v>
                </c:pt>
                <c:pt idx="205">
                  <c:v>0.14584801510914591</c:v>
                </c:pt>
                <c:pt idx="206">
                  <c:v>0.13599255297182178</c:v>
                </c:pt>
                <c:pt idx="207">
                  <c:v>0.12730414596738759</c:v>
                </c:pt>
                <c:pt idx="208">
                  <c:v>0.12932236912749251</c:v>
                </c:pt>
                <c:pt idx="209">
                  <c:v>0.12837714314603388</c:v>
                </c:pt>
                <c:pt idx="210">
                  <c:v>0.10814946437112671</c:v>
                </c:pt>
                <c:pt idx="211">
                  <c:v>0.10902447870595711</c:v>
                </c:pt>
                <c:pt idx="212">
                  <c:v>0.10564478361900864</c:v>
                </c:pt>
                <c:pt idx="213">
                  <c:v>0.10431853062978336</c:v>
                </c:pt>
                <c:pt idx="214">
                  <c:v>0.11512292333533169</c:v>
                </c:pt>
                <c:pt idx="215">
                  <c:v>0.12846237575943498</c:v>
                </c:pt>
                <c:pt idx="216">
                  <c:v>0.11812808940397446</c:v>
                </c:pt>
                <c:pt idx="217">
                  <c:v>0.14310779063819412</c:v>
                </c:pt>
                <c:pt idx="218">
                  <c:v>0.13115777825571917</c:v>
                </c:pt>
                <c:pt idx="219">
                  <c:v>0.12598367124498466</c:v>
                </c:pt>
                <c:pt idx="220">
                  <c:v>0.12202492163934009</c:v>
                </c:pt>
                <c:pt idx="221">
                  <c:v>0.10309588659096569</c:v>
                </c:pt>
                <c:pt idx="222">
                  <c:v>8.4946773147114296E-2</c:v>
                </c:pt>
                <c:pt idx="223">
                  <c:v>8.5340132059841034E-2</c:v>
                </c:pt>
                <c:pt idx="224">
                  <c:v>7.8520390162013509E-2</c:v>
                </c:pt>
                <c:pt idx="225">
                  <c:v>8.55997892447109E-2</c:v>
                </c:pt>
                <c:pt idx="226">
                  <c:v>8.9021420433007981E-2</c:v>
                </c:pt>
                <c:pt idx="227">
                  <c:v>7.1802950082429096E-2</c:v>
                </c:pt>
                <c:pt idx="228">
                  <c:v>1.2734744085440841E-3</c:v>
                </c:pt>
                <c:pt idx="229">
                  <c:v>-1.6363397674035052E-2</c:v>
                </c:pt>
                <c:pt idx="230">
                  <c:v>-3.3973765351687057E-2</c:v>
                </c:pt>
                <c:pt idx="231">
                  <c:v>-6.2503688713094085E-2</c:v>
                </c:pt>
                <c:pt idx="232">
                  <c:v>-6.4117409413290916E-2</c:v>
                </c:pt>
                <c:pt idx="233">
                  <c:v>-6.1696088363251689E-2</c:v>
                </c:pt>
                <c:pt idx="234">
                  <c:v>-7.8192424941871286E-2</c:v>
                </c:pt>
                <c:pt idx="235">
                  <c:v>-6.9666882601354119E-2</c:v>
                </c:pt>
                <c:pt idx="236">
                  <c:v>-1.7588620208437655E-2</c:v>
                </c:pt>
                <c:pt idx="237">
                  <c:v>-2.1785755376839688E-3</c:v>
                </c:pt>
                <c:pt idx="238">
                  <c:v>-2.6605613475897516E-2</c:v>
                </c:pt>
                <c:pt idx="239">
                  <c:v>-5.3127390632234706E-2</c:v>
                </c:pt>
                <c:pt idx="240">
                  <c:v>-3.5837222765941701E-2</c:v>
                </c:pt>
                <c:pt idx="241">
                  <c:v>-5.2249921375776331E-2</c:v>
                </c:pt>
                <c:pt idx="242">
                  <c:v>-5.0600756714012096E-2</c:v>
                </c:pt>
                <c:pt idx="243">
                  <c:v>-5.6688328180778513E-2</c:v>
                </c:pt>
                <c:pt idx="244">
                  <c:v>-8.5084359322819547E-2</c:v>
                </c:pt>
                <c:pt idx="245">
                  <c:v>-8.4979714507610327E-2</c:v>
                </c:pt>
                <c:pt idx="246">
                  <c:v>-1.1138808005321632E-2</c:v>
                </c:pt>
                <c:pt idx="247">
                  <c:v>-4.3634597534847663E-2</c:v>
                </c:pt>
                <c:pt idx="248">
                  <c:v>-4.0748675616115282E-2</c:v>
                </c:pt>
                <c:pt idx="249">
                  <c:v>-8.2411189398860607E-2</c:v>
                </c:pt>
                <c:pt idx="250">
                  <c:v>-6.2175258880373563E-2</c:v>
                </c:pt>
                <c:pt idx="251">
                  <c:v>-7.1889575125514638E-2</c:v>
                </c:pt>
                <c:pt idx="252">
                  <c:v>-3.9900641930816771E-2</c:v>
                </c:pt>
                <c:pt idx="253">
                  <c:v>-6.244243235160285E-2</c:v>
                </c:pt>
                <c:pt idx="254">
                  <c:v>-7.3849922560774828E-2</c:v>
                </c:pt>
                <c:pt idx="255">
                  <c:v>-7.1136020284567336E-2</c:v>
                </c:pt>
                <c:pt idx="256">
                  <c:v>-5.3513897251742715E-2</c:v>
                </c:pt>
                <c:pt idx="257">
                  <c:v>-6.7793082044878328E-2</c:v>
                </c:pt>
                <c:pt idx="258">
                  <c:v>-0.10124347468972938</c:v>
                </c:pt>
                <c:pt idx="259">
                  <c:v>-0.13247128387370277</c:v>
                </c:pt>
                <c:pt idx="260">
                  <c:v>-0.11616076593888369</c:v>
                </c:pt>
                <c:pt idx="261">
                  <c:v>-0.1404614839462579</c:v>
                </c:pt>
                <c:pt idx="262">
                  <c:v>-0.13254519088964112</c:v>
                </c:pt>
                <c:pt idx="263">
                  <c:v>-0.11875151009187279</c:v>
                </c:pt>
                <c:pt idx="264">
                  <c:v>-0.14308475126299136</c:v>
                </c:pt>
                <c:pt idx="265">
                  <c:v>-0.14680431321132359</c:v>
                </c:pt>
                <c:pt idx="266">
                  <c:v>-0.14152691612037438</c:v>
                </c:pt>
                <c:pt idx="267">
                  <c:v>-0.14772049647312835</c:v>
                </c:pt>
                <c:pt idx="268">
                  <c:v>-0.15736294616521285</c:v>
                </c:pt>
                <c:pt idx="269">
                  <c:v>-0.15164013135559606</c:v>
                </c:pt>
                <c:pt idx="270">
                  <c:v>-0.1504036248120838</c:v>
                </c:pt>
                <c:pt idx="271">
                  <c:v>-0.14299197005626996</c:v>
                </c:pt>
                <c:pt idx="272">
                  <c:v>-0.14282571602389271</c:v>
                </c:pt>
                <c:pt idx="273">
                  <c:v>-0.15444479112038312</c:v>
                </c:pt>
                <c:pt idx="274">
                  <c:v>-0.16923440521388311</c:v>
                </c:pt>
                <c:pt idx="275">
                  <c:v>-0.17236100808320376</c:v>
                </c:pt>
                <c:pt idx="276">
                  <c:v>-0.16491122717790185</c:v>
                </c:pt>
                <c:pt idx="277">
                  <c:v>-0.1661415585192304</c:v>
                </c:pt>
                <c:pt idx="278">
                  <c:v>-0.13608070729886113</c:v>
                </c:pt>
                <c:pt idx="279">
                  <c:v>-8.9136531907601513E-2</c:v>
                </c:pt>
                <c:pt idx="280">
                  <c:v>-9.754884098419303E-2</c:v>
                </c:pt>
                <c:pt idx="281">
                  <c:v>-6.4041565670429179E-2</c:v>
                </c:pt>
                <c:pt idx="282">
                  <c:v>-5.1813489652376532E-2</c:v>
                </c:pt>
                <c:pt idx="283">
                  <c:v>-5.6138671608682245E-2</c:v>
                </c:pt>
                <c:pt idx="284">
                  <c:v>-4.3274672649380563E-2</c:v>
                </c:pt>
                <c:pt idx="285">
                  <c:v>-7.6780503089245444E-2</c:v>
                </c:pt>
                <c:pt idx="286">
                  <c:v>-5.8268582594270701E-2</c:v>
                </c:pt>
                <c:pt idx="287">
                  <c:v>-7.6132842284731717E-2</c:v>
                </c:pt>
                <c:pt idx="288">
                  <c:v>-6.5497922635843753E-2</c:v>
                </c:pt>
                <c:pt idx="289">
                  <c:v>-6.4035581660580543E-2</c:v>
                </c:pt>
                <c:pt idx="290">
                  <c:v>-9.0224290501475291E-2</c:v>
                </c:pt>
                <c:pt idx="291">
                  <c:v>-0.10484475476471899</c:v>
                </c:pt>
                <c:pt idx="292">
                  <c:v>-0.12420393576882738</c:v>
                </c:pt>
                <c:pt idx="293">
                  <c:v>-0.13021235376662632</c:v>
                </c:pt>
                <c:pt idx="294">
                  <c:v>-0.11653727497917965</c:v>
                </c:pt>
                <c:pt idx="295">
                  <c:v>-0.11954554040124754</c:v>
                </c:pt>
                <c:pt idx="296">
                  <c:v>-0.10832784883876989</c:v>
                </c:pt>
                <c:pt idx="297">
                  <c:v>-0.13724060293742291</c:v>
                </c:pt>
                <c:pt idx="298">
                  <c:v>-0.12273061796938967</c:v>
                </c:pt>
                <c:pt idx="299">
                  <c:v>-0.10973254838257718</c:v>
                </c:pt>
                <c:pt idx="300">
                  <c:v>-0.11103820635856532</c:v>
                </c:pt>
                <c:pt idx="301">
                  <c:v>-0.11417160257433545</c:v>
                </c:pt>
                <c:pt idx="302">
                  <c:v>-0.10548832800623353</c:v>
                </c:pt>
                <c:pt idx="303">
                  <c:v>-0.11037420646128393</c:v>
                </c:pt>
                <c:pt idx="304">
                  <c:v>-0.11007713433490274</c:v>
                </c:pt>
                <c:pt idx="305">
                  <c:v>-0.10404144292068707</c:v>
                </c:pt>
                <c:pt idx="306">
                  <c:v>-8.155385855416708E-2</c:v>
                </c:pt>
                <c:pt idx="307">
                  <c:v>-7.734106108989125E-2</c:v>
                </c:pt>
                <c:pt idx="308">
                  <c:v>-5.7065997914151012E-2</c:v>
                </c:pt>
                <c:pt idx="309">
                  <c:v>-5.7610781673339329E-2</c:v>
                </c:pt>
                <c:pt idx="310">
                  <c:v>-8.059003011303012E-2</c:v>
                </c:pt>
                <c:pt idx="311">
                  <c:v>-8.355277212408907E-2</c:v>
                </c:pt>
                <c:pt idx="312">
                  <c:v>-7.6582118866453053E-2</c:v>
                </c:pt>
                <c:pt idx="313">
                  <c:v>-0.10131372874743005</c:v>
                </c:pt>
                <c:pt idx="314">
                  <c:v>-0.10497343590993902</c:v>
                </c:pt>
                <c:pt idx="315">
                  <c:v>-0.12015268109622912</c:v>
                </c:pt>
                <c:pt idx="316">
                  <c:v>-0.12813330208577844</c:v>
                </c:pt>
                <c:pt idx="317">
                  <c:v>-0.15442711136939635</c:v>
                </c:pt>
                <c:pt idx="318">
                  <c:v>-0.13314920978346023</c:v>
                </c:pt>
                <c:pt idx="319">
                  <c:v>-0.14176639576578709</c:v>
                </c:pt>
                <c:pt idx="320">
                  <c:v>-0.14748756816262232</c:v>
                </c:pt>
                <c:pt idx="321">
                  <c:v>-0.14897009509279935</c:v>
                </c:pt>
                <c:pt idx="322">
                  <c:v>-0.12258775780915621</c:v>
                </c:pt>
                <c:pt idx="323">
                  <c:v>-0.14113002602786606</c:v>
                </c:pt>
                <c:pt idx="324">
                  <c:v>-0.13766987049336932</c:v>
                </c:pt>
                <c:pt idx="325">
                  <c:v>-0.14930846435096012</c:v>
                </c:pt>
                <c:pt idx="326">
                  <c:v>-0.15037057177663382</c:v>
                </c:pt>
                <c:pt idx="327">
                  <c:v>-0.14910927870544266</c:v>
                </c:pt>
                <c:pt idx="328">
                  <c:v>-0.17248783914539623</c:v>
                </c:pt>
                <c:pt idx="329">
                  <c:v>-0.18956550421966012</c:v>
                </c:pt>
                <c:pt idx="330">
                  <c:v>-0.2011751378048634</c:v>
                </c:pt>
                <c:pt idx="331">
                  <c:v>-0.18822131255378827</c:v>
                </c:pt>
                <c:pt idx="332">
                  <c:v>-0.17248436028515712</c:v>
                </c:pt>
                <c:pt idx="333">
                  <c:v>-0.15708600503601977</c:v>
                </c:pt>
                <c:pt idx="334">
                  <c:v>-0.1450005146091955</c:v>
                </c:pt>
                <c:pt idx="335">
                  <c:v>-0.16862286925942449</c:v>
                </c:pt>
                <c:pt idx="336">
                  <c:v>-0.17317494587593962</c:v>
                </c:pt>
                <c:pt idx="337">
                  <c:v>-0.1767705352664678</c:v>
                </c:pt>
                <c:pt idx="338">
                  <c:v>-0.17020088460159655</c:v>
                </c:pt>
                <c:pt idx="339">
                  <c:v>-0.1453116321858704</c:v>
                </c:pt>
                <c:pt idx="340">
                  <c:v>-0.16009564219238681</c:v>
                </c:pt>
                <c:pt idx="341">
                  <c:v>-0.19083132084775578</c:v>
                </c:pt>
                <c:pt idx="342">
                  <c:v>-0.2063443907528969</c:v>
                </c:pt>
                <c:pt idx="343">
                  <c:v>-0.21643866159655423</c:v>
                </c:pt>
                <c:pt idx="344">
                  <c:v>-0.21773506540235266</c:v>
                </c:pt>
                <c:pt idx="345">
                  <c:v>-0.2182998742668234</c:v>
                </c:pt>
                <c:pt idx="346">
                  <c:v>-0.23791334072513703</c:v>
                </c:pt>
                <c:pt idx="347">
                  <c:v>-0.23801185727952434</c:v>
                </c:pt>
                <c:pt idx="348">
                  <c:v>-0.28525993165335239</c:v>
                </c:pt>
                <c:pt idx="349">
                  <c:v>-0.26658096954272148</c:v>
                </c:pt>
                <c:pt idx="350">
                  <c:v>-0.2911320071678114</c:v>
                </c:pt>
                <c:pt idx="351">
                  <c:v>-0.28860349468108981</c:v>
                </c:pt>
                <c:pt idx="352">
                  <c:v>-0.28645211836827955</c:v>
                </c:pt>
                <c:pt idx="353">
                  <c:v>-0.32166291680878245</c:v>
                </c:pt>
                <c:pt idx="354">
                  <c:v>-0.32218514731040726</c:v>
                </c:pt>
                <c:pt idx="355">
                  <c:v>-0.32268395700095842</c:v>
                </c:pt>
                <c:pt idx="356">
                  <c:v>-0.33847305572165265</c:v>
                </c:pt>
                <c:pt idx="357">
                  <c:v>-0.31038555018210701</c:v>
                </c:pt>
                <c:pt idx="358">
                  <c:v>-0.30046387328611446</c:v>
                </c:pt>
                <c:pt idx="359">
                  <c:v>-0.32847422098088486</c:v>
                </c:pt>
                <c:pt idx="360">
                  <c:v>-0.29199272008803179</c:v>
                </c:pt>
                <c:pt idx="361">
                  <c:v>-0.28527026212313078</c:v>
                </c:pt>
                <c:pt idx="362">
                  <c:v>-0.25594567591966655</c:v>
                </c:pt>
                <c:pt idx="363">
                  <c:v>-0.26442705217408935</c:v>
                </c:pt>
                <c:pt idx="364">
                  <c:v>-0.14672513843876522</c:v>
                </c:pt>
                <c:pt idx="365">
                  <c:v>-0.18594067614903187</c:v>
                </c:pt>
                <c:pt idx="366">
                  <c:v>-0.13446746362951167</c:v>
                </c:pt>
                <c:pt idx="367">
                  <c:v>-0.11098472369448198</c:v>
                </c:pt>
                <c:pt idx="368">
                  <c:v>-7.3759584553666824E-2</c:v>
                </c:pt>
                <c:pt idx="369">
                  <c:v>-0.15562580698945339</c:v>
                </c:pt>
                <c:pt idx="370">
                  <c:v>-0.16207937968733799</c:v>
                </c:pt>
                <c:pt idx="371">
                  <c:v>-0.1840278634367688</c:v>
                </c:pt>
                <c:pt idx="372">
                  <c:v>-0.16510770996350943</c:v>
                </c:pt>
                <c:pt idx="373">
                  <c:v>-0.11814361115250871</c:v>
                </c:pt>
                <c:pt idx="374">
                  <c:v>-9.5123883135651788E-2</c:v>
                </c:pt>
                <c:pt idx="375">
                  <c:v>-0.11176260092751644</c:v>
                </c:pt>
                <c:pt idx="376">
                  <c:v>-0.15613910683047372</c:v>
                </c:pt>
                <c:pt idx="377">
                  <c:v>-0.14595625488895281</c:v>
                </c:pt>
                <c:pt idx="378">
                  <c:v>-0.15583388221682637</c:v>
                </c:pt>
                <c:pt idx="379">
                  <c:v>-0.17360134371647451</c:v>
                </c:pt>
                <c:pt idx="380">
                  <c:v>-0.14988729376874288</c:v>
                </c:pt>
                <c:pt idx="381">
                  <c:v>-0.14104390673516265</c:v>
                </c:pt>
                <c:pt idx="382">
                  <c:v>-0.15213628615419361</c:v>
                </c:pt>
                <c:pt idx="383">
                  <c:v>-0.13494489826322664</c:v>
                </c:pt>
                <c:pt idx="384">
                  <c:v>-0.12304922638126681</c:v>
                </c:pt>
                <c:pt idx="385">
                  <c:v>-0.13639055170677383</c:v>
                </c:pt>
                <c:pt idx="386">
                  <c:v>-0.11623205827613936</c:v>
                </c:pt>
                <c:pt idx="387">
                  <c:v>-9.666118660335421E-2</c:v>
                </c:pt>
                <c:pt idx="388">
                  <c:v>-9.9945156047245631E-2</c:v>
                </c:pt>
                <c:pt idx="389">
                  <c:v>-0.12005756053239991</c:v>
                </c:pt>
                <c:pt idx="390">
                  <c:v>-0.1294347923609479</c:v>
                </c:pt>
                <c:pt idx="391">
                  <c:v>-0.1255619607552666</c:v>
                </c:pt>
                <c:pt idx="392">
                  <c:v>-9.6402906840552305E-2</c:v>
                </c:pt>
                <c:pt idx="393">
                  <c:v>-9.7081128895530999E-2</c:v>
                </c:pt>
                <c:pt idx="394">
                  <c:v>-7.4750898830228008E-2</c:v>
                </c:pt>
                <c:pt idx="395">
                  <c:v>-6.3100272971820082E-2</c:v>
                </c:pt>
                <c:pt idx="396">
                  <c:v>-7.4279326441029303E-2</c:v>
                </c:pt>
                <c:pt idx="397">
                  <c:v>-5.009956408765337E-3</c:v>
                </c:pt>
                <c:pt idx="398">
                  <c:v>-6.7681673223474181E-4</c:v>
                </c:pt>
                <c:pt idx="399">
                  <c:v>-2.0183025943255273E-2</c:v>
                </c:pt>
                <c:pt idx="400">
                  <c:v>-2.3344788700270125E-2</c:v>
                </c:pt>
                <c:pt idx="401">
                  <c:v>1.3253581437142392E-2</c:v>
                </c:pt>
                <c:pt idx="402">
                  <c:v>1.1644773173869361E-2</c:v>
                </c:pt>
                <c:pt idx="403">
                  <c:v>-1.9830137523914382E-2</c:v>
                </c:pt>
                <c:pt idx="404">
                  <c:v>-3.910683453526087E-2</c:v>
                </c:pt>
                <c:pt idx="405">
                  <c:v>-5.4207187748723795E-2</c:v>
                </c:pt>
                <c:pt idx="406">
                  <c:v>-7.2964004866175491E-2</c:v>
                </c:pt>
                <c:pt idx="407">
                  <c:v>-4.3686572230036913E-2</c:v>
                </c:pt>
                <c:pt idx="408">
                  <c:v>-5.0369429912916597E-2</c:v>
                </c:pt>
                <c:pt idx="409">
                  <c:v>-6.3655486580979748E-2</c:v>
                </c:pt>
                <c:pt idx="410">
                  <c:v>-8.0718841882871928E-2</c:v>
                </c:pt>
                <c:pt idx="411">
                  <c:v>-5.8939051636276663E-2</c:v>
                </c:pt>
                <c:pt idx="412">
                  <c:v>-7.8847220675092866E-2</c:v>
                </c:pt>
                <c:pt idx="413">
                  <c:v>-7.7618810585321163E-2</c:v>
                </c:pt>
                <c:pt idx="414">
                  <c:v>-4.3062206042182694E-2</c:v>
                </c:pt>
                <c:pt idx="415">
                  <c:v>-4.8792047821113904E-2</c:v>
                </c:pt>
                <c:pt idx="416">
                  <c:v>-4.167906887468098E-2</c:v>
                </c:pt>
                <c:pt idx="417">
                  <c:v>-4.6413519511773194E-2</c:v>
                </c:pt>
                <c:pt idx="418">
                  <c:v>-2.6067625176906195E-2</c:v>
                </c:pt>
                <c:pt idx="419">
                  <c:v>-6.4549285319590588E-3</c:v>
                </c:pt>
                <c:pt idx="420">
                  <c:v>-1.6795610400567207E-2</c:v>
                </c:pt>
                <c:pt idx="421">
                  <c:v>-5.5671301461768241E-4</c:v>
                </c:pt>
                <c:pt idx="422">
                  <c:v>8.6520192742030044E-3</c:v>
                </c:pt>
                <c:pt idx="423">
                  <c:v>4.318665714927894E-3</c:v>
                </c:pt>
                <c:pt idx="424">
                  <c:v>4.2176506386173429E-3</c:v>
                </c:pt>
                <c:pt idx="425">
                  <c:v>2.1346172885703174E-2</c:v>
                </c:pt>
                <c:pt idx="426">
                  <c:v>2.9514345179545431E-2</c:v>
                </c:pt>
                <c:pt idx="427">
                  <c:v>-1.3523166360621564E-2</c:v>
                </c:pt>
                <c:pt idx="428">
                  <c:v>-1.9443447874641584E-2</c:v>
                </c:pt>
                <c:pt idx="429">
                  <c:v>-3.8320579465241589E-2</c:v>
                </c:pt>
                <c:pt idx="430">
                  <c:v>-4.9188007717920867E-2</c:v>
                </c:pt>
                <c:pt idx="431">
                  <c:v>-5.0171040702199687E-2</c:v>
                </c:pt>
                <c:pt idx="432">
                  <c:v>-5.7787363185663132E-2</c:v>
                </c:pt>
                <c:pt idx="433">
                  <c:v>-6.7372241856960335E-2</c:v>
                </c:pt>
                <c:pt idx="434">
                  <c:v>-6.7366122233368908E-2</c:v>
                </c:pt>
                <c:pt idx="435">
                  <c:v>-8.0529712168791345E-2</c:v>
                </c:pt>
                <c:pt idx="436">
                  <c:v>-9.4558437991951405E-2</c:v>
                </c:pt>
                <c:pt idx="437">
                  <c:v>-0.10506401119703923</c:v>
                </c:pt>
                <c:pt idx="438">
                  <c:v>-0.10808345576536393</c:v>
                </c:pt>
                <c:pt idx="439">
                  <c:v>-0.11453384035438507</c:v>
                </c:pt>
                <c:pt idx="440">
                  <c:v>-9.8181935444552559E-2</c:v>
                </c:pt>
                <c:pt idx="441">
                  <c:v>-0.12942396632238995</c:v>
                </c:pt>
                <c:pt idx="442">
                  <c:v>-0.14257375896169477</c:v>
                </c:pt>
                <c:pt idx="443">
                  <c:v>-0.15017940740287627</c:v>
                </c:pt>
                <c:pt idx="444">
                  <c:v>-0.18255811734606531</c:v>
                </c:pt>
                <c:pt idx="445">
                  <c:v>-0.16496496379615988</c:v>
                </c:pt>
                <c:pt idx="446">
                  <c:v>-0.18167249336311941</c:v>
                </c:pt>
                <c:pt idx="447">
                  <c:v>-0.17892765944165623</c:v>
                </c:pt>
                <c:pt idx="448">
                  <c:v>-0.18234315124709866</c:v>
                </c:pt>
                <c:pt idx="449">
                  <c:v>-0.16676887394871853</c:v>
                </c:pt>
                <c:pt idx="450">
                  <c:v>-0.19784996168192348</c:v>
                </c:pt>
                <c:pt idx="451">
                  <c:v>-0.19252235259277872</c:v>
                </c:pt>
                <c:pt idx="452">
                  <c:v>-0.1958949093342669</c:v>
                </c:pt>
                <c:pt idx="453">
                  <c:v>-0.17851929150422308</c:v>
                </c:pt>
                <c:pt idx="454">
                  <c:v>-0.1615409990141331</c:v>
                </c:pt>
                <c:pt idx="455">
                  <c:v>-0.16267920965167382</c:v>
                </c:pt>
                <c:pt idx="456">
                  <c:v>-0.18026907494945277</c:v>
                </c:pt>
                <c:pt idx="457">
                  <c:v>-0.19089026720407376</c:v>
                </c:pt>
                <c:pt idx="458">
                  <c:v>-0.18588694132050942</c:v>
                </c:pt>
                <c:pt idx="459">
                  <c:v>-0.18691718435208227</c:v>
                </c:pt>
                <c:pt idx="460">
                  <c:v>-0.19503441544514777</c:v>
                </c:pt>
                <c:pt idx="461">
                  <c:v>-0.17792059956134276</c:v>
                </c:pt>
                <c:pt idx="462">
                  <c:v>-0.18254007057311727</c:v>
                </c:pt>
                <c:pt idx="463">
                  <c:v>-0.16867285231202089</c:v>
                </c:pt>
                <c:pt idx="464">
                  <c:v>-0.18772688050582176</c:v>
                </c:pt>
                <c:pt idx="465">
                  <c:v>-0.18345826966292245</c:v>
                </c:pt>
                <c:pt idx="466">
                  <c:v>-0.18288991319060222</c:v>
                </c:pt>
                <c:pt idx="467">
                  <c:v>-0.18156258466559028</c:v>
                </c:pt>
                <c:pt idx="468">
                  <c:v>-0.20329246136090617</c:v>
                </c:pt>
                <c:pt idx="469">
                  <c:v>-0.24027121956209962</c:v>
                </c:pt>
                <c:pt idx="470">
                  <c:v>-0.23738454802186215</c:v>
                </c:pt>
                <c:pt idx="471">
                  <c:v>-0.24868388977679567</c:v>
                </c:pt>
                <c:pt idx="472">
                  <c:v>-0.24464413238331462</c:v>
                </c:pt>
                <c:pt idx="473">
                  <c:v>-0.25016458104880901</c:v>
                </c:pt>
                <c:pt idx="474">
                  <c:v>-0.24811401849851633</c:v>
                </c:pt>
                <c:pt idx="475">
                  <c:v>-0.19989911528721171</c:v>
                </c:pt>
                <c:pt idx="476">
                  <c:v>-0.20540086466600482</c:v>
                </c:pt>
                <c:pt idx="477">
                  <c:v>-0.19821802334663174</c:v>
                </c:pt>
                <c:pt idx="478">
                  <c:v>-0.17421854300994444</c:v>
                </c:pt>
                <c:pt idx="479">
                  <c:v>-0.17925146457590935</c:v>
                </c:pt>
                <c:pt idx="480">
                  <c:v>-0.19500002967616403</c:v>
                </c:pt>
                <c:pt idx="481">
                  <c:v>-0.18170044977474997</c:v>
                </c:pt>
                <c:pt idx="482">
                  <c:v>-0.19609810607999745</c:v>
                </c:pt>
                <c:pt idx="483">
                  <c:v>-0.21329640491588264</c:v>
                </c:pt>
                <c:pt idx="484">
                  <c:v>-0.20964004467377595</c:v>
                </c:pt>
                <c:pt idx="485">
                  <c:v>-0.19188198413112401</c:v>
                </c:pt>
                <c:pt idx="486">
                  <c:v>-0.19494706154805019</c:v>
                </c:pt>
                <c:pt idx="487">
                  <c:v>-0.18259685376185997</c:v>
                </c:pt>
                <c:pt idx="488">
                  <c:v>-0.14061819673132647</c:v>
                </c:pt>
                <c:pt idx="489">
                  <c:v>-0.11232601561744138</c:v>
                </c:pt>
                <c:pt idx="490">
                  <c:v>-0.15183274864164475</c:v>
                </c:pt>
                <c:pt idx="491">
                  <c:v>-0.1608235159437631</c:v>
                </c:pt>
                <c:pt idx="492">
                  <c:v>-0.13282029233650139</c:v>
                </c:pt>
                <c:pt idx="493">
                  <c:v>-0.13272714696573407</c:v>
                </c:pt>
                <c:pt idx="494">
                  <c:v>-0.1487061208838707</c:v>
                </c:pt>
                <c:pt idx="495">
                  <c:v>-0.13330171926494383</c:v>
                </c:pt>
                <c:pt idx="496">
                  <c:v>-0.11482770865751868</c:v>
                </c:pt>
                <c:pt idx="497">
                  <c:v>-0.12044217746656338</c:v>
                </c:pt>
                <c:pt idx="498">
                  <c:v>-0.13981094894590618</c:v>
                </c:pt>
                <c:pt idx="499">
                  <c:v>-0.17528430588156663</c:v>
                </c:pt>
                <c:pt idx="500">
                  <c:v>-0.18419454265212643</c:v>
                </c:pt>
                <c:pt idx="501">
                  <c:v>-0.18644567360056785</c:v>
                </c:pt>
                <c:pt idx="502">
                  <c:v>-0.18391984234334191</c:v>
                </c:pt>
                <c:pt idx="503">
                  <c:v>-0.19699962822218853</c:v>
                </c:pt>
                <c:pt idx="504">
                  <c:v>-0.20300157232353511</c:v>
                </c:pt>
                <c:pt idx="505">
                  <c:v>-0.20256117226739734</c:v>
                </c:pt>
                <c:pt idx="506">
                  <c:v>-0.19918819522428188</c:v>
                </c:pt>
                <c:pt idx="507">
                  <c:v>-0.20145933569707608</c:v>
                </c:pt>
                <c:pt idx="508">
                  <c:v>-0.18474737198812918</c:v>
                </c:pt>
                <c:pt idx="509">
                  <c:v>-0.19581576941842727</c:v>
                </c:pt>
                <c:pt idx="510">
                  <c:v>-0.19193312539526464</c:v>
                </c:pt>
                <c:pt idx="511">
                  <c:v>-0.20148381923454339</c:v>
                </c:pt>
                <c:pt idx="512">
                  <c:v>-0.21916260637357976</c:v>
                </c:pt>
                <c:pt idx="513">
                  <c:v>-0.22540093411239692</c:v>
                </c:pt>
                <c:pt idx="514">
                  <c:v>-0.22341623253951104</c:v>
                </c:pt>
                <c:pt idx="515">
                  <c:v>-0.22421317868881685</c:v>
                </c:pt>
                <c:pt idx="516">
                  <c:v>-0.2136898046941168</c:v>
                </c:pt>
                <c:pt idx="517">
                  <c:v>-0.22567127997404379</c:v>
                </c:pt>
                <c:pt idx="518">
                  <c:v>-0.2495996300973401</c:v>
                </c:pt>
                <c:pt idx="519">
                  <c:v>-0.24109006915002018</c:v>
                </c:pt>
                <c:pt idx="520">
                  <c:v>-0.2330131841884836</c:v>
                </c:pt>
                <c:pt idx="521">
                  <c:v>-0.24830572298078768</c:v>
                </c:pt>
                <c:pt idx="522">
                  <c:v>-0.24194645199387188</c:v>
                </c:pt>
                <c:pt idx="523">
                  <c:v>-0.25212532519249486</c:v>
                </c:pt>
                <c:pt idx="524">
                  <c:v>-0.24616576979128546</c:v>
                </c:pt>
                <c:pt idx="525">
                  <c:v>-0.22890301335876606</c:v>
                </c:pt>
                <c:pt idx="526">
                  <c:v>-0.25643821626185537</c:v>
                </c:pt>
                <c:pt idx="527">
                  <c:v>-0.26635775001749418</c:v>
                </c:pt>
                <c:pt idx="528">
                  <c:v>-0.25816538307969805</c:v>
                </c:pt>
                <c:pt idx="529">
                  <c:v>-0.25764117281094501</c:v>
                </c:pt>
                <c:pt idx="530">
                  <c:v>-0.25774672616078875</c:v>
                </c:pt>
                <c:pt idx="531">
                  <c:v>-0.2768582486607003</c:v>
                </c:pt>
                <c:pt idx="532">
                  <c:v>-0.27763950131957171</c:v>
                </c:pt>
                <c:pt idx="533">
                  <c:v>-0.27197511539112207</c:v>
                </c:pt>
                <c:pt idx="534">
                  <c:v>-0.26786433493177952</c:v>
                </c:pt>
                <c:pt idx="535">
                  <c:v>-0.27020957233464327</c:v>
                </c:pt>
                <c:pt idx="536">
                  <c:v>-0.27612177089688228</c:v>
                </c:pt>
                <c:pt idx="537">
                  <c:v>-0.28977949408689285</c:v>
                </c:pt>
                <c:pt idx="538">
                  <c:v>-0.2844458685609762</c:v>
                </c:pt>
                <c:pt idx="539">
                  <c:v>-0.27691543927039852</c:v>
                </c:pt>
                <c:pt idx="540">
                  <c:v>-0.28337324689254062</c:v>
                </c:pt>
                <c:pt idx="541">
                  <c:v>-0.27836323627713255</c:v>
                </c:pt>
                <c:pt idx="542">
                  <c:v>-0.27660310746342176</c:v>
                </c:pt>
                <c:pt idx="543">
                  <c:v>-0.27399764170613872</c:v>
                </c:pt>
                <c:pt idx="544">
                  <c:v>-0.27013456028303584</c:v>
                </c:pt>
                <c:pt idx="545">
                  <c:v>-0.24368984792928072</c:v>
                </c:pt>
                <c:pt idx="546">
                  <c:v>-0.24791741399148248</c:v>
                </c:pt>
                <c:pt idx="547">
                  <c:v>-0.2221718521107009</c:v>
                </c:pt>
                <c:pt idx="548">
                  <c:v>-0.24698999709176706</c:v>
                </c:pt>
                <c:pt idx="549">
                  <c:v>-0.25592483788672094</c:v>
                </c:pt>
                <c:pt idx="550">
                  <c:v>-0.24515556236272296</c:v>
                </c:pt>
                <c:pt idx="551">
                  <c:v>-0.2300163301622743</c:v>
                </c:pt>
                <c:pt idx="552">
                  <c:v>-0.25023957049106305</c:v>
                </c:pt>
                <c:pt idx="553">
                  <c:v>-0.24274242136999857</c:v>
                </c:pt>
                <c:pt idx="554">
                  <c:v>-0.26270105910555619</c:v>
                </c:pt>
                <c:pt idx="555">
                  <c:v>-0.22317111284167679</c:v>
                </c:pt>
                <c:pt idx="556">
                  <c:v>-0.22703163265007009</c:v>
                </c:pt>
                <c:pt idx="557">
                  <c:v>-0.24364633582256867</c:v>
                </c:pt>
                <c:pt idx="558">
                  <c:v>-0.25509507016866595</c:v>
                </c:pt>
                <c:pt idx="559">
                  <c:v>-0.26923836191394945</c:v>
                </c:pt>
                <c:pt idx="560">
                  <c:v>-0.26452909813583936</c:v>
                </c:pt>
                <c:pt idx="561">
                  <c:v>-0.25969827271999757</c:v>
                </c:pt>
                <c:pt idx="562">
                  <c:v>-0.23645017527327805</c:v>
                </c:pt>
                <c:pt idx="563">
                  <c:v>-0.22617592946297937</c:v>
                </c:pt>
                <c:pt idx="564">
                  <c:v>-0.23194357106733809</c:v>
                </c:pt>
                <c:pt idx="565">
                  <c:v>-0.2446680495804997</c:v>
                </c:pt>
                <c:pt idx="566">
                  <c:v>-0.24065121158869873</c:v>
                </c:pt>
                <c:pt idx="567">
                  <c:v>-0.24981824270641839</c:v>
                </c:pt>
                <c:pt idx="568">
                  <c:v>-0.22425460029608035</c:v>
                </c:pt>
                <c:pt idx="569">
                  <c:v>-0.2049160436183729</c:v>
                </c:pt>
                <c:pt idx="570">
                  <c:v>-0.22019225312221324</c:v>
                </c:pt>
                <c:pt idx="571">
                  <c:v>-0.22478539443214063</c:v>
                </c:pt>
                <c:pt idx="572">
                  <c:v>-0.19227489372412498</c:v>
                </c:pt>
                <c:pt idx="573">
                  <c:v>-0.19905098019136747</c:v>
                </c:pt>
                <c:pt idx="574">
                  <c:v>-0.21315326513122301</c:v>
                </c:pt>
                <c:pt idx="575">
                  <c:v>-0.20880882845206206</c:v>
                </c:pt>
                <c:pt idx="576">
                  <c:v>-0.2003599276794763</c:v>
                </c:pt>
                <c:pt idx="577">
                  <c:v>-0.20783193663876531</c:v>
                </c:pt>
                <c:pt idx="578">
                  <c:v>-0.20420203612684451</c:v>
                </c:pt>
                <c:pt idx="579">
                  <c:v>-0.20472779108231254</c:v>
                </c:pt>
                <c:pt idx="580">
                  <c:v>-0.21271943307703045</c:v>
                </c:pt>
                <c:pt idx="581">
                  <c:v>-0.2089255890243864</c:v>
                </c:pt>
                <c:pt idx="582">
                  <c:v>-0.21789267035541993</c:v>
                </c:pt>
                <c:pt idx="583">
                  <c:v>-0.21325275712773895</c:v>
                </c:pt>
                <c:pt idx="584">
                  <c:v>-0.21813080599887069</c:v>
                </c:pt>
                <c:pt idx="585">
                  <c:v>-0.21441716641473174</c:v>
                </c:pt>
                <c:pt idx="586">
                  <c:v>-0.21216225105870168</c:v>
                </c:pt>
                <c:pt idx="587">
                  <c:v>-0.19032900894278337</c:v>
                </c:pt>
                <c:pt idx="588">
                  <c:v>-0.17167302762725112</c:v>
                </c:pt>
                <c:pt idx="589">
                  <c:v>-0.18005957249828008</c:v>
                </c:pt>
                <c:pt idx="590">
                  <c:v>-0.1766907513456476</c:v>
                </c:pt>
                <c:pt idx="591">
                  <c:v>-0.18497008386587266</c:v>
                </c:pt>
                <c:pt idx="592">
                  <c:v>-0.19140421478597103</c:v>
                </c:pt>
                <c:pt idx="593">
                  <c:v>-0.18421101328321665</c:v>
                </c:pt>
                <c:pt idx="594">
                  <c:v>-0.18665820174966918</c:v>
                </c:pt>
                <c:pt idx="595">
                  <c:v>-0.16067459713996823</c:v>
                </c:pt>
                <c:pt idx="596">
                  <c:v>-0.14617559269302782</c:v>
                </c:pt>
                <c:pt idx="597">
                  <c:v>-0.11875661400221871</c:v>
                </c:pt>
                <c:pt idx="598">
                  <c:v>-0.10626233774986227</c:v>
                </c:pt>
                <c:pt idx="599">
                  <c:v>-0.11190750801360072</c:v>
                </c:pt>
                <c:pt idx="600">
                  <c:v>-0.10357990100123171</c:v>
                </c:pt>
                <c:pt idx="601">
                  <c:v>-0.12239216241324813</c:v>
                </c:pt>
                <c:pt idx="602">
                  <c:v>-0.13876207633616533</c:v>
                </c:pt>
                <c:pt idx="603">
                  <c:v>-0.12291668849498527</c:v>
                </c:pt>
                <c:pt idx="604">
                  <c:v>-0.13014026740860674</c:v>
                </c:pt>
                <c:pt idx="605">
                  <c:v>-0.1334079090783955</c:v>
                </c:pt>
                <c:pt idx="606">
                  <c:v>-0.13444047486219246</c:v>
                </c:pt>
                <c:pt idx="607">
                  <c:v>-0.11736664673545094</c:v>
                </c:pt>
                <c:pt idx="608">
                  <c:v>-0.11187515268209447</c:v>
                </c:pt>
                <c:pt idx="609">
                  <c:v>-0.10298771276416363</c:v>
                </c:pt>
                <c:pt idx="610">
                  <c:v>-8.9274368956829053E-2</c:v>
                </c:pt>
                <c:pt idx="611">
                  <c:v>-2.5221717990709491E-2</c:v>
                </c:pt>
                <c:pt idx="612">
                  <c:v>4.7476918423672299E-3</c:v>
                </c:pt>
                <c:pt idx="613">
                  <c:v>-1.6675683532143104E-2</c:v>
                </c:pt>
                <c:pt idx="614">
                  <c:v>1.0059983590626764E-3</c:v>
                </c:pt>
                <c:pt idx="615">
                  <c:v>-2.1940224233617522E-3</c:v>
                </c:pt>
                <c:pt idx="616">
                  <c:v>-2.040774788430566E-3</c:v>
                </c:pt>
                <c:pt idx="617">
                  <c:v>5.3104853465175683E-3</c:v>
                </c:pt>
                <c:pt idx="618">
                  <c:v>-1.4897080496674264E-2</c:v>
                </c:pt>
                <c:pt idx="619">
                  <c:v>-2.189656180094246E-2</c:v>
                </c:pt>
                <c:pt idx="620">
                  <c:v>-2.3982273504278395E-2</c:v>
                </c:pt>
                <c:pt idx="621">
                  <c:v>-3.6232183960475117E-2</c:v>
                </c:pt>
                <c:pt idx="622">
                  <c:v>-5.134921919604607E-2</c:v>
                </c:pt>
                <c:pt idx="623">
                  <c:v>-3.3698940282931855E-2</c:v>
                </c:pt>
                <c:pt idx="624">
                  <c:v>-3.529935755768332E-2</c:v>
                </c:pt>
                <c:pt idx="625">
                  <c:v>-7.7527204035831021E-2</c:v>
                </c:pt>
                <c:pt idx="626">
                  <c:v>-8.143225176217328E-2</c:v>
                </c:pt>
                <c:pt idx="627">
                  <c:v>-8.7229538922485528E-2</c:v>
                </c:pt>
                <c:pt idx="628">
                  <c:v>-9.7700149212482046E-2</c:v>
                </c:pt>
                <c:pt idx="629">
                  <c:v>-9.4922246271480715E-2</c:v>
                </c:pt>
                <c:pt idx="630">
                  <c:v>-0.108784557921772</c:v>
                </c:pt>
                <c:pt idx="631">
                  <c:v>-8.6621045490022253E-2</c:v>
                </c:pt>
                <c:pt idx="632">
                  <c:v>-6.6844201443620688E-2</c:v>
                </c:pt>
                <c:pt idx="633">
                  <c:v>-6.5189704018200345E-2</c:v>
                </c:pt>
                <c:pt idx="634">
                  <c:v>-5.9251560105458956E-2</c:v>
                </c:pt>
                <c:pt idx="635">
                  <c:v>-6.6570370957747649E-2</c:v>
                </c:pt>
                <c:pt idx="636">
                  <c:v>-0.10019260958558562</c:v>
                </c:pt>
                <c:pt idx="637">
                  <c:v>-9.2474416978784779E-2</c:v>
                </c:pt>
                <c:pt idx="638">
                  <c:v>-5.9822667181935074E-2</c:v>
                </c:pt>
                <c:pt idx="639">
                  <c:v>-4.4210764277476944E-2</c:v>
                </c:pt>
                <c:pt idx="640">
                  <c:v>-4.0592266237011065E-2</c:v>
                </c:pt>
                <c:pt idx="641">
                  <c:v>-2.0654531932490894E-2</c:v>
                </c:pt>
                <c:pt idx="642">
                  <c:v>-1.0692795050926462E-2</c:v>
                </c:pt>
                <c:pt idx="643">
                  <c:v>-2.1411972089595888E-2</c:v>
                </c:pt>
                <c:pt idx="644">
                  <c:v>-1.2459592561849919E-2</c:v>
                </c:pt>
                <c:pt idx="645">
                  <c:v>-1.2179535672693143E-2</c:v>
                </c:pt>
                <c:pt idx="646">
                  <c:v>-3.7773333503842932E-2</c:v>
                </c:pt>
                <c:pt idx="647">
                  <c:v>-3.9526408562550408E-2</c:v>
                </c:pt>
                <c:pt idx="648">
                  <c:v>-1.4930679965763138E-2</c:v>
                </c:pt>
                <c:pt idx="649">
                  <c:v>-5.9690918542344984E-2</c:v>
                </c:pt>
                <c:pt idx="650">
                  <c:v>-6.6588404043583127E-2</c:v>
                </c:pt>
                <c:pt idx="651">
                  <c:v>-6.3726120099852457E-2</c:v>
                </c:pt>
                <c:pt idx="652">
                  <c:v>-4.7299182832325481E-2</c:v>
                </c:pt>
                <c:pt idx="653">
                  <c:v>-1.3139195785072721E-2</c:v>
                </c:pt>
                <c:pt idx="654">
                  <c:v>-1.9992625256739616E-2</c:v>
                </c:pt>
                <c:pt idx="655">
                  <c:v>-1.4473616524006694E-3</c:v>
                </c:pt>
                <c:pt idx="656">
                  <c:v>8.7749788235869097E-3</c:v>
                </c:pt>
                <c:pt idx="657">
                  <c:v>-5.2941839808048341E-3</c:v>
                </c:pt>
                <c:pt idx="658">
                  <c:v>-2.8460528640908311E-2</c:v>
                </c:pt>
                <c:pt idx="659">
                  <c:v>-1.0254648763275309E-2</c:v>
                </c:pt>
                <c:pt idx="660">
                  <c:v>-1.8722489012599208E-3</c:v>
                </c:pt>
                <c:pt idx="661">
                  <c:v>-2.8878787104085202E-3</c:v>
                </c:pt>
                <c:pt idx="662">
                  <c:v>6.4212929076645775E-3</c:v>
                </c:pt>
                <c:pt idx="663">
                  <c:v>-6.0561913047049165E-3</c:v>
                </c:pt>
                <c:pt idx="664">
                  <c:v>-1.0755744858299665E-2</c:v>
                </c:pt>
                <c:pt idx="665">
                  <c:v>-3.3472772760912983E-2</c:v>
                </c:pt>
                <c:pt idx="666">
                  <c:v>-4.0574467225080735E-2</c:v>
                </c:pt>
                <c:pt idx="667">
                  <c:v>-5.8850256889684927E-2</c:v>
                </c:pt>
                <c:pt idx="668">
                  <c:v>-5.8580844200944782E-2</c:v>
                </c:pt>
                <c:pt idx="669">
                  <c:v>-4.5847886489880918E-2</c:v>
                </c:pt>
                <c:pt idx="670">
                  <c:v>-5.1035154182398013E-2</c:v>
                </c:pt>
                <c:pt idx="671">
                  <c:v>-6.0291533358055704E-2</c:v>
                </c:pt>
                <c:pt idx="672">
                  <c:v>-6.9235878492359793E-2</c:v>
                </c:pt>
                <c:pt idx="673">
                  <c:v>-7.9510132002404532E-2</c:v>
                </c:pt>
                <c:pt idx="674">
                  <c:v>-7.7930058260913593E-2</c:v>
                </c:pt>
                <c:pt idx="675">
                  <c:v>-8.3526049400270086E-2</c:v>
                </c:pt>
                <c:pt idx="676">
                  <c:v>-0.10197696614040153</c:v>
                </c:pt>
                <c:pt idx="677">
                  <c:v>-0.10638254637721112</c:v>
                </c:pt>
                <c:pt idx="678">
                  <c:v>-0.1132359386488091</c:v>
                </c:pt>
                <c:pt idx="679">
                  <c:v>-0.11185861656592999</c:v>
                </c:pt>
                <c:pt idx="680">
                  <c:v>-9.8448062541615089E-2</c:v>
                </c:pt>
                <c:pt idx="681">
                  <c:v>-0.11851420536626622</c:v>
                </c:pt>
                <c:pt idx="682">
                  <c:v>-0.11806340670275972</c:v>
                </c:pt>
                <c:pt idx="683">
                  <c:v>-0.12579783415589896</c:v>
                </c:pt>
                <c:pt idx="684">
                  <c:v>-0.12590722535618337</c:v>
                </c:pt>
                <c:pt idx="685">
                  <c:v>-0.1127105106127686</c:v>
                </c:pt>
                <c:pt idx="686">
                  <c:v>-8.324264088670752E-2</c:v>
                </c:pt>
                <c:pt idx="687">
                  <c:v>-9.0777723525995668E-2</c:v>
                </c:pt>
                <c:pt idx="688">
                  <c:v>-8.4263149356935685E-2</c:v>
                </c:pt>
                <c:pt idx="689">
                  <c:v>-9.3422091593223233E-2</c:v>
                </c:pt>
                <c:pt idx="690">
                  <c:v>-8.6829892471601222E-2</c:v>
                </c:pt>
                <c:pt idx="691">
                  <c:v>-5.6947435811780522E-2</c:v>
                </c:pt>
                <c:pt idx="692">
                  <c:v>-6.2703035336794111E-2</c:v>
                </c:pt>
                <c:pt idx="693">
                  <c:v>-7.4502474462380786E-2</c:v>
                </c:pt>
                <c:pt idx="694">
                  <c:v>-6.1612885690508157E-2</c:v>
                </c:pt>
                <c:pt idx="695">
                  <c:v>-6.3393533142233061E-2</c:v>
                </c:pt>
                <c:pt idx="696">
                  <c:v>-6.7482758837271839E-2</c:v>
                </c:pt>
                <c:pt idx="697">
                  <c:v>-5.6021821787788029E-2</c:v>
                </c:pt>
                <c:pt idx="698">
                  <c:v>-6.6177129491436171E-2</c:v>
                </c:pt>
                <c:pt idx="699">
                  <c:v>-7.1217804362845416E-2</c:v>
                </c:pt>
                <c:pt idx="700">
                  <c:v>-6.7183418219456392E-2</c:v>
                </c:pt>
                <c:pt idx="701">
                  <c:v>-5.4321638700620678E-2</c:v>
                </c:pt>
                <c:pt idx="702">
                  <c:v>-5.1005204604752774E-2</c:v>
                </c:pt>
                <c:pt idx="703">
                  <c:v>-4.7029105598382137E-2</c:v>
                </c:pt>
                <c:pt idx="704">
                  <c:v>-4.6089909835820064E-2</c:v>
                </c:pt>
                <c:pt idx="705">
                  <c:v>-5.7086254345456888E-2</c:v>
                </c:pt>
                <c:pt idx="706">
                  <c:v>-2.7892347586993993E-2</c:v>
                </c:pt>
                <c:pt idx="707">
                  <c:v>-3.9799908167828191E-2</c:v>
                </c:pt>
                <c:pt idx="708">
                  <c:v>-4.5584881039773983E-2</c:v>
                </c:pt>
                <c:pt idx="709">
                  <c:v>-2.8016939254310924E-2</c:v>
                </c:pt>
                <c:pt idx="710">
                  <c:v>-1.432081537296781E-2</c:v>
                </c:pt>
                <c:pt idx="711">
                  <c:v>-2.921834018830971E-2</c:v>
                </c:pt>
                <c:pt idx="712">
                  <c:v>-3.4335172366819044E-2</c:v>
                </c:pt>
                <c:pt idx="713">
                  <c:v>-2.2196205902274335E-2</c:v>
                </c:pt>
                <c:pt idx="714">
                  <c:v>-4.4454058062869173E-2</c:v>
                </c:pt>
                <c:pt idx="715">
                  <c:v>-1.6019365861711377E-2</c:v>
                </c:pt>
                <c:pt idx="716">
                  <c:v>-8.0807132959129779E-3</c:v>
                </c:pt>
                <c:pt idx="717">
                  <c:v>1.3775511990159472E-3</c:v>
                </c:pt>
                <c:pt idx="718">
                  <c:v>2.1790670182205929E-2</c:v>
                </c:pt>
                <c:pt idx="719">
                  <c:v>7.5047085774188949E-2</c:v>
                </c:pt>
                <c:pt idx="720">
                  <c:v>5.5192058589307091E-2</c:v>
                </c:pt>
                <c:pt idx="721">
                  <c:v>0.1123177417695862</c:v>
                </c:pt>
                <c:pt idx="722">
                  <c:v>0.14257693469284427</c:v>
                </c:pt>
                <c:pt idx="723">
                  <c:v>0.1318945211018796</c:v>
                </c:pt>
                <c:pt idx="724">
                  <c:v>0.11992741513706462</c:v>
                </c:pt>
                <c:pt idx="725">
                  <c:v>0.10196818746256198</c:v>
                </c:pt>
                <c:pt idx="726">
                  <c:v>0.12912178901130256</c:v>
                </c:pt>
                <c:pt idx="727">
                  <c:v>0.11341867122888738</c:v>
                </c:pt>
                <c:pt idx="728">
                  <c:v>0.15516904783215679</c:v>
                </c:pt>
                <c:pt idx="729">
                  <c:v>0.13047330854019124</c:v>
                </c:pt>
                <c:pt idx="730">
                  <c:v>0.14432958460936307</c:v>
                </c:pt>
                <c:pt idx="731">
                  <c:v>0.1409602997152497</c:v>
                </c:pt>
                <c:pt idx="732">
                  <c:v>0.12509188592894183</c:v>
                </c:pt>
                <c:pt idx="733">
                  <c:v>0.1433628458674614</c:v>
                </c:pt>
                <c:pt idx="734">
                  <c:v>0.14125680603191859</c:v>
                </c:pt>
                <c:pt idx="735">
                  <c:v>0.14986801306776254</c:v>
                </c:pt>
                <c:pt idx="736">
                  <c:v>0.18820665336469711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9172368"/>
        <c:axId val="589170408"/>
      </c:lineChart>
      <c:dateAx>
        <c:axId val="5891723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170408"/>
        <c:crosses val="autoZero"/>
        <c:auto val="1"/>
        <c:lblOffset val="100"/>
        <c:baseTimeUnit val="days"/>
      </c:dateAx>
      <c:valAx>
        <c:axId val="589170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172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WBTCETH_Charts!$AI$1</c:f>
              <c:strCache>
                <c:ptCount val="1"/>
                <c:pt idx="0">
                  <c:v>Total IL + Feees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WBTCETH_Charts!$A$2:$A$742</c:f>
              <c:numCache>
                <c:formatCode>m/d/yyyy</c:formatCode>
                <c:ptCount val="741"/>
                <c:pt idx="0">
                  <c:v>43969.833333333336</c:v>
                </c:pt>
                <c:pt idx="1">
                  <c:v>43970.833333333336</c:v>
                </c:pt>
                <c:pt idx="2">
                  <c:v>43971.833333333336</c:v>
                </c:pt>
                <c:pt idx="3">
                  <c:v>43972.833333333336</c:v>
                </c:pt>
                <c:pt idx="4">
                  <c:v>43973.833333333336</c:v>
                </c:pt>
                <c:pt idx="5">
                  <c:v>43974.833333333336</c:v>
                </c:pt>
                <c:pt idx="6">
                  <c:v>43975.833333333336</c:v>
                </c:pt>
                <c:pt idx="7">
                  <c:v>43976.833333333336</c:v>
                </c:pt>
                <c:pt idx="8">
                  <c:v>43977.833333333336</c:v>
                </c:pt>
                <c:pt idx="9">
                  <c:v>43978.833333333336</c:v>
                </c:pt>
                <c:pt idx="10">
                  <c:v>43979.833333333336</c:v>
                </c:pt>
                <c:pt idx="11">
                  <c:v>43980.833333333336</c:v>
                </c:pt>
                <c:pt idx="12">
                  <c:v>43981.833333333336</c:v>
                </c:pt>
                <c:pt idx="13">
                  <c:v>43982.833333333336</c:v>
                </c:pt>
                <c:pt idx="14">
                  <c:v>43983.833333333336</c:v>
                </c:pt>
                <c:pt idx="15">
                  <c:v>43984.833333333336</c:v>
                </c:pt>
                <c:pt idx="16">
                  <c:v>43985.833333333336</c:v>
                </c:pt>
                <c:pt idx="17">
                  <c:v>43986.833333333336</c:v>
                </c:pt>
                <c:pt idx="18">
                  <c:v>43987.833333333336</c:v>
                </c:pt>
                <c:pt idx="19">
                  <c:v>43988.833333333336</c:v>
                </c:pt>
                <c:pt idx="20">
                  <c:v>43989.833333333336</c:v>
                </c:pt>
                <c:pt idx="21">
                  <c:v>43990.833333333336</c:v>
                </c:pt>
                <c:pt idx="22">
                  <c:v>43991.833333333336</c:v>
                </c:pt>
                <c:pt idx="23">
                  <c:v>43992.833333333336</c:v>
                </c:pt>
                <c:pt idx="24">
                  <c:v>43993.833333333336</c:v>
                </c:pt>
                <c:pt idx="25">
                  <c:v>43994.833333333336</c:v>
                </c:pt>
                <c:pt idx="26">
                  <c:v>43995.833333333336</c:v>
                </c:pt>
                <c:pt idx="27">
                  <c:v>43996.833333333336</c:v>
                </c:pt>
                <c:pt idx="28">
                  <c:v>43997.833333333336</c:v>
                </c:pt>
                <c:pt idx="29">
                  <c:v>43998.833333333336</c:v>
                </c:pt>
                <c:pt idx="30">
                  <c:v>43999.833333333336</c:v>
                </c:pt>
                <c:pt idx="31">
                  <c:v>44000.833333333336</c:v>
                </c:pt>
                <c:pt idx="32">
                  <c:v>44001.833333333336</c:v>
                </c:pt>
                <c:pt idx="33">
                  <c:v>44002.833333333336</c:v>
                </c:pt>
                <c:pt idx="34">
                  <c:v>44003.833333333336</c:v>
                </c:pt>
                <c:pt idx="35">
                  <c:v>44004.833333333336</c:v>
                </c:pt>
                <c:pt idx="36">
                  <c:v>44005.833333333336</c:v>
                </c:pt>
                <c:pt idx="37">
                  <c:v>44006.833333333336</c:v>
                </c:pt>
                <c:pt idx="38">
                  <c:v>44007.833333333336</c:v>
                </c:pt>
                <c:pt idx="39">
                  <c:v>44008.833333333336</c:v>
                </c:pt>
                <c:pt idx="40">
                  <c:v>44009.833333333336</c:v>
                </c:pt>
                <c:pt idx="41">
                  <c:v>44010.833333333336</c:v>
                </c:pt>
                <c:pt idx="42">
                  <c:v>44011.833333333336</c:v>
                </c:pt>
                <c:pt idx="43">
                  <c:v>44012.833333333336</c:v>
                </c:pt>
                <c:pt idx="44">
                  <c:v>44013.833333333336</c:v>
                </c:pt>
                <c:pt idx="45">
                  <c:v>44014.833333333336</c:v>
                </c:pt>
                <c:pt idx="46">
                  <c:v>44015.833333333336</c:v>
                </c:pt>
                <c:pt idx="47">
                  <c:v>44016.833333333336</c:v>
                </c:pt>
                <c:pt idx="48">
                  <c:v>44017.833333333336</c:v>
                </c:pt>
                <c:pt idx="49">
                  <c:v>44018.833333333336</c:v>
                </c:pt>
                <c:pt idx="50">
                  <c:v>44019.833333333336</c:v>
                </c:pt>
                <c:pt idx="51">
                  <c:v>44020.833333333336</c:v>
                </c:pt>
                <c:pt idx="52">
                  <c:v>44021.833333333336</c:v>
                </c:pt>
                <c:pt idx="53">
                  <c:v>44022.833333333336</c:v>
                </c:pt>
                <c:pt idx="54">
                  <c:v>44023.833333333336</c:v>
                </c:pt>
                <c:pt idx="55">
                  <c:v>44024.833333333336</c:v>
                </c:pt>
                <c:pt idx="56">
                  <c:v>44025.833333333336</c:v>
                </c:pt>
                <c:pt idx="57">
                  <c:v>44026.833333333336</c:v>
                </c:pt>
                <c:pt idx="58">
                  <c:v>44027.833333333336</c:v>
                </c:pt>
                <c:pt idx="59">
                  <c:v>44028.833333333336</c:v>
                </c:pt>
                <c:pt idx="60">
                  <c:v>44029.833333333336</c:v>
                </c:pt>
                <c:pt idx="61">
                  <c:v>44030.833333333336</c:v>
                </c:pt>
                <c:pt idx="62">
                  <c:v>44031.833333333336</c:v>
                </c:pt>
                <c:pt idx="63">
                  <c:v>44032.833333333336</c:v>
                </c:pt>
                <c:pt idx="64">
                  <c:v>44033.833333333336</c:v>
                </c:pt>
                <c:pt idx="65">
                  <c:v>44034.833333333336</c:v>
                </c:pt>
                <c:pt idx="66">
                  <c:v>44035.833333333336</c:v>
                </c:pt>
                <c:pt idx="67">
                  <c:v>44036.833333333336</c:v>
                </c:pt>
                <c:pt idx="68">
                  <c:v>44037.833333333336</c:v>
                </c:pt>
                <c:pt idx="69">
                  <c:v>44038.833333333336</c:v>
                </c:pt>
                <c:pt idx="70">
                  <c:v>44039.833333333336</c:v>
                </c:pt>
                <c:pt idx="71">
                  <c:v>44040.833333333336</c:v>
                </c:pt>
                <c:pt idx="72">
                  <c:v>44041.833333333336</c:v>
                </c:pt>
                <c:pt idx="73">
                  <c:v>44042.833333333336</c:v>
                </c:pt>
                <c:pt idx="74">
                  <c:v>44043.833333333336</c:v>
                </c:pt>
                <c:pt idx="75">
                  <c:v>44044.833333333336</c:v>
                </c:pt>
                <c:pt idx="76">
                  <c:v>44045.833333333336</c:v>
                </c:pt>
                <c:pt idx="77">
                  <c:v>44046.833333333336</c:v>
                </c:pt>
                <c:pt idx="78">
                  <c:v>44047.833333333336</c:v>
                </c:pt>
                <c:pt idx="79">
                  <c:v>44048.833333333336</c:v>
                </c:pt>
                <c:pt idx="80">
                  <c:v>44049.833333333336</c:v>
                </c:pt>
                <c:pt idx="81">
                  <c:v>44050.833333333336</c:v>
                </c:pt>
                <c:pt idx="82">
                  <c:v>44051.833333333336</c:v>
                </c:pt>
                <c:pt idx="83">
                  <c:v>44052.833333333336</c:v>
                </c:pt>
                <c:pt idx="84">
                  <c:v>44053.833333333336</c:v>
                </c:pt>
                <c:pt idx="85">
                  <c:v>44054.833333333336</c:v>
                </c:pt>
                <c:pt idx="86">
                  <c:v>44055.833333333336</c:v>
                </c:pt>
                <c:pt idx="87">
                  <c:v>44056.833333333336</c:v>
                </c:pt>
                <c:pt idx="88">
                  <c:v>44057.833333333336</c:v>
                </c:pt>
                <c:pt idx="89">
                  <c:v>44058.833333333336</c:v>
                </c:pt>
                <c:pt idx="90">
                  <c:v>44059.833333333336</c:v>
                </c:pt>
                <c:pt idx="91">
                  <c:v>44060.833333333336</c:v>
                </c:pt>
                <c:pt idx="92">
                  <c:v>44061.833333333336</c:v>
                </c:pt>
                <c:pt idx="93">
                  <c:v>44062.833333333336</c:v>
                </c:pt>
                <c:pt idx="94">
                  <c:v>44063.833333333336</c:v>
                </c:pt>
                <c:pt idx="95">
                  <c:v>44064.833333333336</c:v>
                </c:pt>
                <c:pt idx="96">
                  <c:v>44065.833333333336</c:v>
                </c:pt>
                <c:pt idx="97">
                  <c:v>44066.833333333336</c:v>
                </c:pt>
                <c:pt idx="98">
                  <c:v>44067.833333333336</c:v>
                </c:pt>
                <c:pt idx="99">
                  <c:v>44068.833333333336</c:v>
                </c:pt>
                <c:pt idx="100">
                  <c:v>44069.833333333336</c:v>
                </c:pt>
                <c:pt idx="101">
                  <c:v>44070.833333333336</c:v>
                </c:pt>
                <c:pt idx="102">
                  <c:v>44071.833333333336</c:v>
                </c:pt>
                <c:pt idx="103">
                  <c:v>44072.833333333336</c:v>
                </c:pt>
                <c:pt idx="104">
                  <c:v>44073.833333333336</c:v>
                </c:pt>
                <c:pt idx="105">
                  <c:v>44074.833333333336</c:v>
                </c:pt>
                <c:pt idx="106">
                  <c:v>44075.833333333336</c:v>
                </c:pt>
                <c:pt idx="107">
                  <c:v>44076.833333333336</c:v>
                </c:pt>
                <c:pt idx="108">
                  <c:v>44077.833333333336</c:v>
                </c:pt>
                <c:pt idx="109">
                  <c:v>44078.833333333336</c:v>
                </c:pt>
                <c:pt idx="110">
                  <c:v>44079.833333333336</c:v>
                </c:pt>
                <c:pt idx="111">
                  <c:v>44080.833333333336</c:v>
                </c:pt>
                <c:pt idx="112">
                  <c:v>44081.833333333336</c:v>
                </c:pt>
                <c:pt idx="113">
                  <c:v>44082.833333333336</c:v>
                </c:pt>
                <c:pt idx="114">
                  <c:v>44083.833333333336</c:v>
                </c:pt>
                <c:pt idx="115">
                  <c:v>44084.833333333336</c:v>
                </c:pt>
                <c:pt idx="116">
                  <c:v>44085.833333333336</c:v>
                </c:pt>
                <c:pt idx="117">
                  <c:v>44086.833333333336</c:v>
                </c:pt>
                <c:pt idx="118">
                  <c:v>44087.833333333336</c:v>
                </c:pt>
                <c:pt idx="119">
                  <c:v>44088.833333333336</c:v>
                </c:pt>
                <c:pt idx="120">
                  <c:v>44089.833333333336</c:v>
                </c:pt>
                <c:pt idx="121">
                  <c:v>44090.833333333336</c:v>
                </c:pt>
                <c:pt idx="122">
                  <c:v>44091.833333333336</c:v>
                </c:pt>
                <c:pt idx="123">
                  <c:v>44092.833333333336</c:v>
                </c:pt>
                <c:pt idx="124">
                  <c:v>44093.833333333336</c:v>
                </c:pt>
                <c:pt idx="125">
                  <c:v>44094.833333333336</c:v>
                </c:pt>
                <c:pt idx="126">
                  <c:v>44095.833333333336</c:v>
                </c:pt>
                <c:pt idx="127">
                  <c:v>44096.833333333336</c:v>
                </c:pt>
                <c:pt idx="128">
                  <c:v>44097.833333333336</c:v>
                </c:pt>
                <c:pt idx="129">
                  <c:v>44098.833333333336</c:v>
                </c:pt>
                <c:pt idx="130">
                  <c:v>44099.833333333336</c:v>
                </c:pt>
                <c:pt idx="131">
                  <c:v>44100.833333333336</c:v>
                </c:pt>
                <c:pt idx="132">
                  <c:v>44101.833333333336</c:v>
                </c:pt>
                <c:pt idx="133">
                  <c:v>44102.833333333336</c:v>
                </c:pt>
                <c:pt idx="134">
                  <c:v>44103.833333333336</c:v>
                </c:pt>
                <c:pt idx="135">
                  <c:v>44104.833333333336</c:v>
                </c:pt>
                <c:pt idx="136">
                  <c:v>44105.833333333336</c:v>
                </c:pt>
                <c:pt idx="137">
                  <c:v>44106.833333333336</c:v>
                </c:pt>
                <c:pt idx="138">
                  <c:v>44107.833333333336</c:v>
                </c:pt>
                <c:pt idx="139">
                  <c:v>44108.833333333336</c:v>
                </c:pt>
                <c:pt idx="140">
                  <c:v>44109.833333333336</c:v>
                </c:pt>
                <c:pt idx="141">
                  <c:v>44110.833333333336</c:v>
                </c:pt>
                <c:pt idx="142">
                  <c:v>44111.833333333336</c:v>
                </c:pt>
                <c:pt idx="143">
                  <c:v>44112.833333333336</c:v>
                </c:pt>
                <c:pt idx="144">
                  <c:v>44113.833333333336</c:v>
                </c:pt>
                <c:pt idx="145">
                  <c:v>44114.833333333336</c:v>
                </c:pt>
                <c:pt idx="146">
                  <c:v>44115.833333333336</c:v>
                </c:pt>
                <c:pt idx="147">
                  <c:v>44116.833333333336</c:v>
                </c:pt>
                <c:pt idx="148">
                  <c:v>44117.833333333336</c:v>
                </c:pt>
                <c:pt idx="149">
                  <c:v>44118.833333333336</c:v>
                </c:pt>
                <c:pt idx="150">
                  <c:v>44119.833333333336</c:v>
                </c:pt>
                <c:pt idx="151">
                  <c:v>44120.833333333336</c:v>
                </c:pt>
                <c:pt idx="152">
                  <c:v>44121.833333333336</c:v>
                </c:pt>
                <c:pt idx="153">
                  <c:v>44122.833333333336</c:v>
                </c:pt>
                <c:pt idx="154">
                  <c:v>44123.833333333336</c:v>
                </c:pt>
                <c:pt idx="155">
                  <c:v>44124.833333333336</c:v>
                </c:pt>
                <c:pt idx="156">
                  <c:v>44125.833333333336</c:v>
                </c:pt>
                <c:pt idx="157">
                  <c:v>44126.833333333336</c:v>
                </c:pt>
                <c:pt idx="158">
                  <c:v>44127.833333333336</c:v>
                </c:pt>
                <c:pt idx="159">
                  <c:v>44128.833333333336</c:v>
                </c:pt>
                <c:pt idx="160">
                  <c:v>44129.833333333336</c:v>
                </c:pt>
                <c:pt idx="161">
                  <c:v>44130.833333333336</c:v>
                </c:pt>
                <c:pt idx="162">
                  <c:v>44131.833333333336</c:v>
                </c:pt>
                <c:pt idx="163">
                  <c:v>44132.833333333336</c:v>
                </c:pt>
                <c:pt idx="164">
                  <c:v>44133.833333333336</c:v>
                </c:pt>
                <c:pt idx="165">
                  <c:v>44134.833333333336</c:v>
                </c:pt>
                <c:pt idx="166">
                  <c:v>44135.833333333336</c:v>
                </c:pt>
                <c:pt idx="167">
                  <c:v>44136.791666666664</c:v>
                </c:pt>
                <c:pt idx="168">
                  <c:v>44137.791666666664</c:v>
                </c:pt>
                <c:pt idx="169">
                  <c:v>44138.791666666664</c:v>
                </c:pt>
                <c:pt idx="170">
                  <c:v>44139.791666666664</c:v>
                </c:pt>
                <c:pt idx="171">
                  <c:v>44140.791666666664</c:v>
                </c:pt>
                <c:pt idx="172">
                  <c:v>44141.791666666664</c:v>
                </c:pt>
                <c:pt idx="173">
                  <c:v>44142.791666666664</c:v>
                </c:pt>
                <c:pt idx="174">
                  <c:v>44143.791666666664</c:v>
                </c:pt>
                <c:pt idx="175">
                  <c:v>44144.791666666664</c:v>
                </c:pt>
                <c:pt idx="176">
                  <c:v>44145.791666666664</c:v>
                </c:pt>
                <c:pt idx="177">
                  <c:v>44146.791666666664</c:v>
                </c:pt>
                <c:pt idx="178">
                  <c:v>44147.791666666664</c:v>
                </c:pt>
                <c:pt idx="179">
                  <c:v>44148.791666666664</c:v>
                </c:pt>
                <c:pt idx="180">
                  <c:v>44149.791666666664</c:v>
                </c:pt>
                <c:pt idx="181">
                  <c:v>44150.791666666664</c:v>
                </c:pt>
                <c:pt idx="182">
                  <c:v>44151.791666666664</c:v>
                </c:pt>
                <c:pt idx="183">
                  <c:v>44152.791666666664</c:v>
                </c:pt>
                <c:pt idx="184">
                  <c:v>44153.791666666664</c:v>
                </c:pt>
                <c:pt idx="185">
                  <c:v>44154.791666666664</c:v>
                </c:pt>
                <c:pt idx="186">
                  <c:v>44155.791666666664</c:v>
                </c:pt>
                <c:pt idx="187">
                  <c:v>44156.791666666664</c:v>
                </c:pt>
                <c:pt idx="188">
                  <c:v>44157.791666666664</c:v>
                </c:pt>
                <c:pt idx="189">
                  <c:v>44158.791666666664</c:v>
                </c:pt>
                <c:pt idx="190">
                  <c:v>44159.791666666664</c:v>
                </c:pt>
                <c:pt idx="191">
                  <c:v>44160.791666666664</c:v>
                </c:pt>
                <c:pt idx="192">
                  <c:v>44161.791666666664</c:v>
                </c:pt>
                <c:pt idx="193">
                  <c:v>44162.791666666664</c:v>
                </c:pt>
                <c:pt idx="194">
                  <c:v>44163.791666666664</c:v>
                </c:pt>
                <c:pt idx="195">
                  <c:v>44164.791666666664</c:v>
                </c:pt>
                <c:pt idx="196">
                  <c:v>44165.791666666664</c:v>
                </c:pt>
                <c:pt idx="197">
                  <c:v>44166.791666666664</c:v>
                </c:pt>
                <c:pt idx="198">
                  <c:v>44167.791666666664</c:v>
                </c:pt>
                <c:pt idx="199">
                  <c:v>44168.791666666664</c:v>
                </c:pt>
                <c:pt idx="200">
                  <c:v>44169.791666666664</c:v>
                </c:pt>
                <c:pt idx="201">
                  <c:v>44170.791666666664</c:v>
                </c:pt>
                <c:pt idx="202">
                  <c:v>44171.791666666664</c:v>
                </c:pt>
                <c:pt idx="203">
                  <c:v>44172.791666666664</c:v>
                </c:pt>
                <c:pt idx="204">
                  <c:v>44173.791666666664</c:v>
                </c:pt>
                <c:pt idx="205">
                  <c:v>44174.791666666664</c:v>
                </c:pt>
                <c:pt idx="206">
                  <c:v>44175.791666666664</c:v>
                </c:pt>
                <c:pt idx="207">
                  <c:v>44176.791666666664</c:v>
                </c:pt>
                <c:pt idx="208">
                  <c:v>44177.791666666664</c:v>
                </c:pt>
                <c:pt idx="209">
                  <c:v>44178.791666666664</c:v>
                </c:pt>
                <c:pt idx="210">
                  <c:v>44179.791666666664</c:v>
                </c:pt>
                <c:pt idx="211">
                  <c:v>44180.791666666664</c:v>
                </c:pt>
                <c:pt idx="212">
                  <c:v>44181.791666666664</c:v>
                </c:pt>
                <c:pt idx="213">
                  <c:v>44182.791666666664</c:v>
                </c:pt>
                <c:pt idx="214">
                  <c:v>44183.791666666664</c:v>
                </c:pt>
                <c:pt idx="215">
                  <c:v>44184.791666666664</c:v>
                </c:pt>
                <c:pt idx="216">
                  <c:v>44185.791666666664</c:v>
                </c:pt>
                <c:pt idx="217">
                  <c:v>44186.791666666664</c:v>
                </c:pt>
                <c:pt idx="218">
                  <c:v>44187.791666666664</c:v>
                </c:pt>
                <c:pt idx="219">
                  <c:v>44188.791666666664</c:v>
                </c:pt>
                <c:pt idx="220">
                  <c:v>44189.791666666664</c:v>
                </c:pt>
                <c:pt idx="221">
                  <c:v>44190.791666666664</c:v>
                </c:pt>
                <c:pt idx="222">
                  <c:v>44191.791666666664</c:v>
                </c:pt>
                <c:pt idx="223">
                  <c:v>44192.791666666664</c:v>
                </c:pt>
                <c:pt idx="224">
                  <c:v>44193.791666666664</c:v>
                </c:pt>
                <c:pt idx="225">
                  <c:v>44194.791666666664</c:v>
                </c:pt>
                <c:pt idx="226">
                  <c:v>44195.791666666664</c:v>
                </c:pt>
                <c:pt idx="227">
                  <c:v>44196.791666666664</c:v>
                </c:pt>
                <c:pt idx="228">
                  <c:v>44197.791666666664</c:v>
                </c:pt>
                <c:pt idx="229">
                  <c:v>44198.791666666664</c:v>
                </c:pt>
                <c:pt idx="230">
                  <c:v>44199.791666666664</c:v>
                </c:pt>
                <c:pt idx="231">
                  <c:v>44200.791666666664</c:v>
                </c:pt>
                <c:pt idx="232">
                  <c:v>44201.791666666664</c:v>
                </c:pt>
                <c:pt idx="233">
                  <c:v>44202.791666666664</c:v>
                </c:pt>
                <c:pt idx="234">
                  <c:v>44203.791666666664</c:v>
                </c:pt>
                <c:pt idx="235">
                  <c:v>44204.791666666664</c:v>
                </c:pt>
                <c:pt idx="236">
                  <c:v>44205.791666666664</c:v>
                </c:pt>
                <c:pt idx="237">
                  <c:v>44206.791666666664</c:v>
                </c:pt>
                <c:pt idx="238">
                  <c:v>44207.791666666664</c:v>
                </c:pt>
                <c:pt idx="239">
                  <c:v>44208.791666666664</c:v>
                </c:pt>
                <c:pt idx="240">
                  <c:v>44209.791666666664</c:v>
                </c:pt>
                <c:pt idx="241">
                  <c:v>44210.791666666664</c:v>
                </c:pt>
                <c:pt idx="242">
                  <c:v>44211.791666666664</c:v>
                </c:pt>
                <c:pt idx="243">
                  <c:v>44212.791666666664</c:v>
                </c:pt>
                <c:pt idx="244">
                  <c:v>44213.791666666664</c:v>
                </c:pt>
                <c:pt idx="245">
                  <c:v>44214.791666666664</c:v>
                </c:pt>
                <c:pt idx="246">
                  <c:v>44215.791666666664</c:v>
                </c:pt>
                <c:pt idx="247">
                  <c:v>44216.791666666664</c:v>
                </c:pt>
                <c:pt idx="248">
                  <c:v>44217.791666666664</c:v>
                </c:pt>
                <c:pt idx="249">
                  <c:v>44218.791666666664</c:v>
                </c:pt>
                <c:pt idx="250">
                  <c:v>44219.791666666664</c:v>
                </c:pt>
                <c:pt idx="251">
                  <c:v>44220.791666666664</c:v>
                </c:pt>
                <c:pt idx="252">
                  <c:v>44221.791666666664</c:v>
                </c:pt>
                <c:pt idx="253">
                  <c:v>44222.791666666664</c:v>
                </c:pt>
                <c:pt idx="254">
                  <c:v>44223.791666666664</c:v>
                </c:pt>
                <c:pt idx="255">
                  <c:v>44224.791666666664</c:v>
                </c:pt>
                <c:pt idx="256">
                  <c:v>44225.791666666664</c:v>
                </c:pt>
                <c:pt idx="257">
                  <c:v>44226.791666666664</c:v>
                </c:pt>
                <c:pt idx="258">
                  <c:v>44227.791666666664</c:v>
                </c:pt>
                <c:pt idx="259">
                  <c:v>44228.791666666664</c:v>
                </c:pt>
                <c:pt idx="260">
                  <c:v>44229.791666666664</c:v>
                </c:pt>
                <c:pt idx="261">
                  <c:v>44230.791666666664</c:v>
                </c:pt>
                <c:pt idx="262">
                  <c:v>44231.791666666664</c:v>
                </c:pt>
                <c:pt idx="263">
                  <c:v>44232.791666666664</c:v>
                </c:pt>
                <c:pt idx="264">
                  <c:v>44233.791666666664</c:v>
                </c:pt>
                <c:pt idx="265">
                  <c:v>44234.791666666664</c:v>
                </c:pt>
                <c:pt idx="266">
                  <c:v>44235.791666666664</c:v>
                </c:pt>
                <c:pt idx="267">
                  <c:v>44236.791666666664</c:v>
                </c:pt>
                <c:pt idx="268">
                  <c:v>44237.791666666664</c:v>
                </c:pt>
                <c:pt idx="269">
                  <c:v>44238.791666666664</c:v>
                </c:pt>
                <c:pt idx="270">
                  <c:v>44239.791666666664</c:v>
                </c:pt>
                <c:pt idx="271">
                  <c:v>44240.791666666664</c:v>
                </c:pt>
                <c:pt idx="272">
                  <c:v>44241.791666666664</c:v>
                </c:pt>
                <c:pt idx="273">
                  <c:v>44242.791666666664</c:v>
                </c:pt>
                <c:pt idx="274">
                  <c:v>44243.791666666664</c:v>
                </c:pt>
                <c:pt idx="275">
                  <c:v>44244.791666666664</c:v>
                </c:pt>
                <c:pt idx="276">
                  <c:v>44245.791666666664</c:v>
                </c:pt>
                <c:pt idx="277">
                  <c:v>44246.791666666664</c:v>
                </c:pt>
                <c:pt idx="278">
                  <c:v>44247.791666666664</c:v>
                </c:pt>
                <c:pt idx="279">
                  <c:v>44248.791666666664</c:v>
                </c:pt>
                <c:pt idx="280">
                  <c:v>44249.791666666664</c:v>
                </c:pt>
                <c:pt idx="281">
                  <c:v>44250.791666666664</c:v>
                </c:pt>
                <c:pt idx="282">
                  <c:v>44251.791666666664</c:v>
                </c:pt>
                <c:pt idx="283">
                  <c:v>44252.791666666664</c:v>
                </c:pt>
                <c:pt idx="284">
                  <c:v>44253.791666666664</c:v>
                </c:pt>
                <c:pt idx="285">
                  <c:v>44254.791666666664</c:v>
                </c:pt>
                <c:pt idx="286">
                  <c:v>44255.791666666664</c:v>
                </c:pt>
                <c:pt idx="287">
                  <c:v>44256.791666666664</c:v>
                </c:pt>
                <c:pt idx="288">
                  <c:v>44257.791666666664</c:v>
                </c:pt>
                <c:pt idx="289">
                  <c:v>44258.791666666664</c:v>
                </c:pt>
                <c:pt idx="290">
                  <c:v>44259.791666666664</c:v>
                </c:pt>
                <c:pt idx="291">
                  <c:v>44260.791666666664</c:v>
                </c:pt>
                <c:pt idx="292">
                  <c:v>44261.791666666664</c:v>
                </c:pt>
                <c:pt idx="293">
                  <c:v>44262.791666666664</c:v>
                </c:pt>
                <c:pt idx="294">
                  <c:v>44263.791666666664</c:v>
                </c:pt>
                <c:pt idx="295">
                  <c:v>44264.791666666664</c:v>
                </c:pt>
                <c:pt idx="296">
                  <c:v>44265.791666666664</c:v>
                </c:pt>
                <c:pt idx="297">
                  <c:v>44266.791666666664</c:v>
                </c:pt>
                <c:pt idx="298">
                  <c:v>44267.791666666664</c:v>
                </c:pt>
                <c:pt idx="299">
                  <c:v>44268.791666666664</c:v>
                </c:pt>
                <c:pt idx="300">
                  <c:v>44269.833333333336</c:v>
                </c:pt>
                <c:pt idx="301">
                  <c:v>44270.833333333336</c:v>
                </c:pt>
                <c:pt idx="302">
                  <c:v>44271.833333333336</c:v>
                </c:pt>
                <c:pt idx="303">
                  <c:v>44272.833333333336</c:v>
                </c:pt>
                <c:pt idx="304">
                  <c:v>44273.833333333336</c:v>
                </c:pt>
                <c:pt idx="305">
                  <c:v>44274.833333333336</c:v>
                </c:pt>
                <c:pt idx="306">
                  <c:v>44275.833333333336</c:v>
                </c:pt>
                <c:pt idx="307">
                  <c:v>44276.833333333336</c:v>
                </c:pt>
                <c:pt idx="308">
                  <c:v>44277.833333333336</c:v>
                </c:pt>
                <c:pt idx="309">
                  <c:v>44278.833333333336</c:v>
                </c:pt>
                <c:pt idx="310">
                  <c:v>44279.833333333336</c:v>
                </c:pt>
                <c:pt idx="311">
                  <c:v>44280.833333333336</c:v>
                </c:pt>
                <c:pt idx="312">
                  <c:v>44281.833333333336</c:v>
                </c:pt>
                <c:pt idx="313">
                  <c:v>44282.833333333336</c:v>
                </c:pt>
                <c:pt idx="314">
                  <c:v>44283.833333333336</c:v>
                </c:pt>
                <c:pt idx="315">
                  <c:v>44284.833333333336</c:v>
                </c:pt>
                <c:pt idx="316">
                  <c:v>44285.833333333336</c:v>
                </c:pt>
                <c:pt idx="317">
                  <c:v>44286.833333333336</c:v>
                </c:pt>
                <c:pt idx="318">
                  <c:v>44287.833333333336</c:v>
                </c:pt>
                <c:pt idx="319">
                  <c:v>44288.833333333336</c:v>
                </c:pt>
                <c:pt idx="320">
                  <c:v>44289.833333333336</c:v>
                </c:pt>
                <c:pt idx="321">
                  <c:v>44290.833333333336</c:v>
                </c:pt>
                <c:pt idx="322">
                  <c:v>44291.833333333336</c:v>
                </c:pt>
                <c:pt idx="323">
                  <c:v>44292.833333333336</c:v>
                </c:pt>
                <c:pt idx="324">
                  <c:v>44293.833333333336</c:v>
                </c:pt>
                <c:pt idx="325">
                  <c:v>44294.833333333336</c:v>
                </c:pt>
                <c:pt idx="326">
                  <c:v>44295.833333333336</c:v>
                </c:pt>
                <c:pt idx="327">
                  <c:v>44296.833333333336</c:v>
                </c:pt>
                <c:pt idx="328">
                  <c:v>44297.833333333336</c:v>
                </c:pt>
                <c:pt idx="329">
                  <c:v>44298.833333333336</c:v>
                </c:pt>
                <c:pt idx="330">
                  <c:v>44299.833333333336</c:v>
                </c:pt>
                <c:pt idx="331">
                  <c:v>44300.833333333336</c:v>
                </c:pt>
                <c:pt idx="332">
                  <c:v>44301.833333333336</c:v>
                </c:pt>
                <c:pt idx="333">
                  <c:v>44302.833333333336</c:v>
                </c:pt>
                <c:pt idx="334">
                  <c:v>44303.833333333336</c:v>
                </c:pt>
                <c:pt idx="335">
                  <c:v>44304.833333333336</c:v>
                </c:pt>
                <c:pt idx="336">
                  <c:v>44305.833333333336</c:v>
                </c:pt>
                <c:pt idx="337">
                  <c:v>44306.833333333336</c:v>
                </c:pt>
                <c:pt idx="338">
                  <c:v>44307.833333333336</c:v>
                </c:pt>
                <c:pt idx="339">
                  <c:v>44308.833333333336</c:v>
                </c:pt>
                <c:pt idx="340">
                  <c:v>44309.833333333336</c:v>
                </c:pt>
                <c:pt idx="341">
                  <c:v>44310.833333333336</c:v>
                </c:pt>
                <c:pt idx="342">
                  <c:v>44311.833333333336</c:v>
                </c:pt>
                <c:pt idx="343">
                  <c:v>44312.833333333336</c:v>
                </c:pt>
                <c:pt idx="344">
                  <c:v>44313.833333333336</c:v>
                </c:pt>
                <c:pt idx="345">
                  <c:v>44314.833333333336</c:v>
                </c:pt>
                <c:pt idx="346">
                  <c:v>44315.833333333336</c:v>
                </c:pt>
                <c:pt idx="347">
                  <c:v>44316.833333333336</c:v>
                </c:pt>
                <c:pt idx="348">
                  <c:v>44317.833333333336</c:v>
                </c:pt>
                <c:pt idx="349">
                  <c:v>44318.833333333336</c:v>
                </c:pt>
                <c:pt idx="350">
                  <c:v>44319.833333333336</c:v>
                </c:pt>
                <c:pt idx="351">
                  <c:v>44320.833333333336</c:v>
                </c:pt>
                <c:pt idx="352">
                  <c:v>44321.833333333336</c:v>
                </c:pt>
                <c:pt idx="353">
                  <c:v>44322.833333333336</c:v>
                </c:pt>
                <c:pt idx="354">
                  <c:v>44323.833333333336</c:v>
                </c:pt>
                <c:pt idx="355">
                  <c:v>44324.833333333336</c:v>
                </c:pt>
                <c:pt idx="356">
                  <c:v>44325.833333333336</c:v>
                </c:pt>
                <c:pt idx="357">
                  <c:v>44326.833333333336</c:v>
                </c:pt>
                <c:pt idx="358">
                  <c:v>44327.833333333336</c:v>
                </c:pt>
                <c:pt idx="359">
                  <c:v>44328.833333333336</c:v>
                </c:pt>
                <c:pt idx="360">
                  <c:v>44329.833333333336</c:v>
                </c:pt>
                <c:pt idx="361">
                  <c:v>44330.833333333336</c:v>
                </c:pt>
                <c:pt idx="362">
                  <c:v>44331.833333333336</c:v>
                </c:pt>
                <c:pt idx="363">
                  <c:v>44332.833333333336</c:v>
                </c:pt>
                <c:pt idx="364">
                  <c:v>44333.833333333336</c:v>
                </c:pt>
                <c:pt idx="365">
                  <c:v>44334.833333333336</c:v>
                </c:pt>
                <c:pt idx="366">
                  <c:v>44335.833333333336</c:v>
                </c:pt>
                <c:pt idx="367">
                  <c:v>44336.833333333336</c:v>
                </c:pt>
                <c:pt idx="368">
                  <c:v>44337.833333333336</c:v>
                </c:pt>
                <c:pt idx="369">
                  <c:v>44338.833333333336</c:v>
                </c:pt>
                <c:pt idx="370">
                  <c:v>44339.833333333336</c:v>
                </c:pt>
                <c:pt idx="371">
                  <c:v>44340.833333333336</c:v>
                </c:pt>
                <c:pt idx="372">
                  <c:v>44341.833333333336</c:v>
                </c:pt>
                <c:pt idx="373">
                  <c:v>44342.833333333336</c:v>
                </c:pt>
                <c:pt idx="374">
                  <c:v>44343.833333333336</c:v>
                </c:pt>
                <c:pt idx="375">
                  <c:v>44344.833333333336</c:v>
                </c:pt>
                <c:pt idx="376">
                  <c:v>44345.833333333336</c:v>
                </c:pt>
                <c:pt idx="377">
                  <c:v>44346.833333333336</c:v>
                </c:pt>
                <c:pt idx="378">
                  <c:v>44347.833333333336</c:v>
                </c:pt>
                <c:pt idx="379">
                  <c:v>44348.833333333336</c:v>
                </c:pt>
                <c:pt idx="380">
                  <c:v>44349.833333333336</c:v>
                </c:pt>
                <c:pt idx="381">
                  <c:v>44350.833333333336</c:v>
                </c:pt>
                <c:pt idx="382">
                  <c:v>44351.833333333336</c:v>
                </c:pt>
                <c:pt idx="383">
                  <c:v>44352.833333333336</c:v>
                </c:pt>
                <c:pt idx="384">
                  <c:v>44353.833333333336</c:v>
                </c:pt>
                <c:pt idx="385">
                  <c:v>44354.833333333336</c:v>
                </c:pt>
                <c:pt idx="386">
                  <c:v>44355.833333333336</c:v>
                </c:pt>
                <c:pt idx="387">
                  <c:v>44356.833333333336</c:v>
                </c:pt>
                <c:pt idx="388">
                  <c:v>44357.833333333336</c:v>
                </c:pt>
                <c:pt idx="389">
                  <c:v>44358.833333333336</c:v>
                </c:pt>
                <c:pt idx="390">
                  <c:v>44359.833333333336</c:v>
                </c:pt>
                <c:pt idx="391">
                  <c:v>44360.833333333336</c:v>
                </c:pt>
                <c:pt idx="392">
                  <c:v>44361.833333333336</c:v>
                </c:pt>
                <c:pt idx="393">
                  <c:v>44362.833333333336</c:v>
                </c:pt>
                <c:pt idx="394">
                  <c:v>44363.833333333336</c:v>
                </c:pt>
                <c:pt idx="395">
                  <c:v>44364.833333333336</c:v>
                </c:pt>
                <c:pt idx="396">
                  <c:v>44365.833333333336</c:v>
                </c:pt>
                <c:pt idx="397">
                  <c:v>44366.833333333336</c:v>
                </c:pt>
                <c:pt idx="398">
                  <c:v>44367.833333333336</c:v>
                </c:pt>
                <c:pt idx="399">
                  <c:v>44368.833333333336</c:v>
                </c:pt>
                <c:pt idx="400">
                  <c:v>44369.833333333336</c:v>
                </c:pt>
                <c:pt idx="401">
                  <c:v>44370.833333333336</c:v>
                </c:pt>
                <c:pt idx="402">
                  <c:v>44371.833333333336</c:v>
                </c:pt>
                <c:pt idx="403">
                  <c:v>44372.833333333336</c:v>
                </c:pt>
                <c:pt idx="404">
                  <c:v>44373.833333333336</c:v>
                </c:pt>
                <c:pt idx="405">
                  <c:v>44374.833333333336</c:v>
                </c:pt>
                <c:pt idx="406">
                  <c:v>44375.833333333336</c:v>
                </c:pt>
                <c:pt idx="407">
                  <c:v>44376.833333333336</c:v>
                </c:pt>
                <c:pt idx="408">
                  <c:v>44377.833333333336</c:v>
                </c:pt>
                <c:pt idx="409">
                  <c:v>44378.833333333336</c:v>
                </c:pt>
                <c:pt idx="410">
                  <c:v>44379.833333333336</c:v>
                </c:pt>
                <c:pt idx="411">
                  <c:v>44380.833333333336</c:v>
                </c:pt>
                <c:pt idx="412">
                  <c:v>44381.833333333336</c:v>
                </c:pt>
                <c:pt idx="413">
                  <c:v>44382.833333333336</c:v>
                </c:pt>
                <c:pt idx="414">
                  <c:v>44383.833333333336</c:v>
                </c:pt>
                <c:pt idx="415">
                  <c:v>44384.833333333336</c:v>
                </c:pt>
                <c:pt idx="416">
                  <c:v>44385.833333333336</c:v>
                </c:pt>
                <c:pt idx="417">
                  <c:v>44386.833333333336</c:v>
                </c:pt>
                <c:pt idx="418">
                  <c:v>44387.833333333336</c:v>
                </c:pt>
                <c:pt idx="419">
                  <c:v>44388.833333333336</c:v>
                </c:pt>
                <c:pt idx="420">
                  <c:v>44389.833333333336</c:v>
                </c:pt>
                <c:pt idx="421">
                  <c:v>44390.833333333336</c:v>
                </c:pt>
                <c:pt idx="422">
                  <c:v>44391.833333333336</c:v>
                </c:pt>
                <c:pt idx="423">
                  <c:v>44392.833333333336</c:v>
                </c:pt>
                <c:pt idx="424">
                  <c:v>44393.833333333336</c:v>
                </c:pt>
                <c:pt idx="425">
                  <c:v>44394.833333333336</c:v>
                </c:pt>
                <c:pt idx="426">
                  <c:v>44395.833333333336</c:v>
                </c:pt>
                <c:pt idx="427">
                  <c:v>44396.833333333336</c:v>
                </c:pt>
                <c:pt idx="428">
                  <c:v>44397.833333333336</c:v>
                </c:pt>
                <c:pt idx="429">
                  <c:v>44398.833333333336</c:v>
                </c:pt>
                <c:pt idx="430">
                  <c:v>44399.833333333336</c:v>
                </c:pt>
                <c:pt idx="431">
                  <c:v>44400.833333333336</c:v>
                </c:pt>
                <c:pt idx="432">
                  <c:v>44401.833333333336</c:v>
                </c:pt>
                <c:pt idx="433">
                  <c:v>44402.833333333336</c:v>
                </c:pt>
                <c:pt idx="434">
                  <c:v>44403.833333333336</c:v>
                </c:pt>
                <c:pt idx="435">
                  <c:v>44404.833333333336</c:v>
                </c:pt>
                <c:pt idx="436">
                  <c:v>44405.833333333336</c:v>
                </c:pt>
                <c:pt idx="437">
                  <c:v>44406.833333333336</c:v>
                </c:pt>
                <c:pt idx="438">
                  <c:v>44407.833333333336</c:v>
                </c:pt>
                <c:pt idx="439">
                  <c:v>44408.833333333336</c:v>
                </c:pt>
                <c:pt idx="440">
                  <c:v>44409.833333333336</c:v>
                </c:pt>
                <c:pt idx="441">
                  <c:v>44410.833333333336</c:v>
                </c:pt>
                <c:pt idx="442">
                  <c:v>44411.833333333336</c:v>
                </c:pt>
                <c:pt idx="443">
                  <c:v>44412.833333333336</c:v>
                </c:pt>
                <c:pt idx="444">
                  <c:v>44413.833333333336</c:v>
                </c:pt>
                <c:pt idx="445">
                  <c:v>44414.833333333336</c:v>
                </c:pt>
                <c:pt idx="446">
                  <c:v>44415.833333333336</c:v>
                </c:pt>
                <c:pt idx="447">
                  <c:v>44416.833333333336</c:v>
                </c:pt>
                <c:pt idx="448">
                  <c:v>44417.833333333336</c:v>
                </c:pt>
                <c:pt idx="449">
                  <c:v>44418.833333333336</c:v>
                </c:pt>
                <c:pt idx="450">
                  <c:v>44419.833333333336</c:v>
                </c:pt>
                <c:pt idx="451">
                  <c:v>44420.833333333336</c:v>
                </c:pt>
                <c:pt idx="452">
                  <c:v>44421.833333333336</c:v>
                </c:pt>
                <c:pt idx="453">
                  <c:v>44422.833333333336</c:v>
                </c:pt>
                <c:pt idx="454">
                  <c:v>44423.833333333336</c:v>
                </c:pt>
                <c:pt idx="455">
                  <c:v>44424.833333333336</c:v>
                </c:pt>
                <c:pt idx="456">
                  <c:v>44425.833333333336</c:v>
                </c:pt>
                <c:pt idx="457">
                  <c:v>44426.833333333336</c:v>
                </c:pt>
                <c:pt idx="458">
                  <c:v>44427.833333333336</c:v>
                </c:pt>
                <c:pt idx="459">
                  <c:v>44428.833333333336</c:v>
                </c:pt>
                <c:pt idx="460">
                  <c:v>44429.833333333336</c:v>
                </c:pt>
                <c:pt idx="461">
                  <c:v>44430.833333333336</c:v>
                </c:pt>
                <c:pt idx="462">
                  <c:v>44431.833333333336</c:v>
                </c:pt>
                <c:pt idx="463">
                  <c:v>44432.833333333336</c:v>
                </c:pt>
                <c:pt idx="464">
                  <c:v>44433.833333333336</c:v>
                </c:pt>
                <c:pt idx="465">
                  <c:v>44434.833333333336</c:v>
                </c:pt>
                <c:pt idx="466">
                  <c:v>44435.833333333336</c:v>
                </c:pt>
                <c:pt idx="467">
                  <c:v>44436.833333333336</c:v>
                </c:pt>
                <c:pt idx="468">
                  <c:v>44437.833333333336</c:v>
                </c:pt>
                <c:pt idx="469">
                  <c:v>44438.833333333336</c:v>
                </c:pt>
                <c:pt idx="470">
                  <c:v>44439.833333333336</c:v>
                </c:pt>
                <c:pt idx="471">
                  <c:v>44440.833333333336</c:v>
                </c:pt>
                <c:pt idx="472">
                  <c:v>44441.833333333336</c:v>
                </c:pt>
                <c:pt idx="473">
                  <c:v>44442.833333333336</c:v>
                </c:pt>
                <c:pt idx="474">
                  <c:v>44443.833333333336</c:v>
                </c:pt>
                <c:pt idx="475">
                  <c:v>44444.833333333336</c:v>
                </c:pt>
                <c:pt idx="476">
                  <c:v>44445.833333333336</c:v>
                </c:pt>
                <c:pt idx="477">
                  <c:v>44446.833333333336</c:v>
                </c:pt>
                <c:pt idx="478">
                  <c:v>44447.833333333336</c:v>
                </c:pt>
                <c:pt idx="479">
                  <c:v>44448.833333333336</c:v>
                </c:pt>
                <c:pt idx="480">
                  <c:v>44449.833333333336</c:v>
                </c:pt>
                <c:pt idx="481">
                  <c:v>44450.833333333336</c:v>
                </c:pt>
                <c:pt idx="482">
                  <c:v>44451.833333333336</c:v>
                </c:pt>
                <c:pt idx="483">
                  <c:v>44452.833333333336</c:v>
                </c:pt>
                <c:pt idx="484">
                  <c:v>44453.833333333336</c:v>
                </c:pt>
                <c:pt idx="485">
                  <c:v>44454.833333333336</c:v>
                </c:pt>
                <c:pt idx="486">
                  <c:v>44455.833333333336</c:v>
                </c:pt>
                <c:pt idx="487">
                  <c:v>44456.833333333336</c:v>
                </c:pt>
                <c:pt idx="488">
                  <c:v>44457.833333333336</c:v>
                </c:pt>
                <c:pt idx="489">
                  <c:v>44458.833333333336</c:v>
                </c:pt>
                <c:pt idx="490">
                  <c:v>44459.833333333336</c:v>
                </c:pt>
                <c:pt idx="491">
                  <c:v>44460.833333333336</c:v>
                </c:pt>
                <c:pt idx="492">
                  <c:v>44461.833333333336</c:v>
                </c:pt>
                <c:pt idx="493">
                  <c:v>44462.833333333336</c:v>
                </c:pt>
                <c:pt idx="494">
                  <c:v>44463.833333333336</c:v>
                </c:pt>
                <c:pt idx="495">
                  <c:v>44464.833333333336</c:v>
                </c:pt>
                <c:pt idx="496">
                  <c:v>44465.833333333336</c:v>
                </c:pt>
                <c:pt idx="497">
                  <c:v>44466.833333333336</c:v>
                </c:pt>
                <c:pt idx="498">
                  <c:v>44467.833333333336</c:v>
                </c:pt>
                <c:pt idx="499">
                  <c:v>44468.833333333336</c:v>
                </c:pt>
                <c:pt idx="500">
                  <c:v>44469.833333333336</c:v>
                </c:pt>
                <c:pt idx="501">
                  <c:v>44470.833333333336</c:v>
                </c:pt>
                <c:pt idx="502">
                  <c:v>44471.833333333336</c:v>
                </c:pt>
                <c:pt idx="503">
                  <c:v>44472.833333333336</c:v>
                </c:pt>
                <c:pt idx="504">
                  <c:v>44473.833333333336</c:v>
                </c:pt>
                <c:pt idx="505">
                  <c:v>44474.833333333336</c:v>
                </c:pt>
                <c:pt idx="506">
                  <c:v>44475.833333333336</c:v>
                </c:pt>
                <c:pt idx="507">
                  <c:v>44476.833333333336</c:v>
                </c:pt>
                <c:pt idx="508">
                  <c:v>44477.833333333336</c:v>
                </c:pt>
                <c:pt idx="509">
                  <c:v>44478.833333333336</c:v>
                </c:pt>
                <c:pt idx="510">
                  <c:v>44479.833333333336</c:v>
                </c:pt>
                <c:pt idx="511">
                  <c:v>44480.833333333336</c:v>
                </c:pt>
                <c:pt idx="512">
                  <c:v>44481.833333333336</c:v>
                </c:pt>
                <c:pt idx="513">
                  <c:v>44482.833333333336</c:v>
                </c:pt>
                <c:pt idx="514">
                  <c:v>44483.833333333336</c:v>
                </c:pt>
                <c:pt idx="515">
                  <c:v>44484.833333333336</c:v>
                </c:pt>
                <c:pt idx="516">
                  <c:v>44485.833333333336</c:v>
                </c:pt>
                <c:pt idx="517">
                  <c:v>44486.833333333336</c:v>
                </c:pt>
                <c:pt idx="518">
                  <c:v>44487.833333333336</c:v>
                </c:pt>
                <c:pt idx="519">
                  <c:v>44488.833333333336</c:v>
                </c:pt>
                <c:pt idx="520">
                  <c:v>44489.833333333336</c:v>
                </c:pt>
                <c:pt idx="521">
                  <c:v>44490.833333333336</c:v>
                </c:pt>
                <c:pt idx="522">
                  <c:v>44491.833333333336</c:v>
                </c:pt>
                <c:pt idx="523">
                  <c:v>44492.833333333336</c:v>
                </c:pt>
                <c:pt idx="524">
                  <c:v>44493.833333333336</c:v>
                </c:pt>
                <c:pt idx="525">
                  <c:v>44494.833333333336</c:v>
                </c:pt>
                <c:pt idx="526">
                  <c:v>44495.833333333336</c:v>
                </c:pt>
                <c:pt idx="527">
                  <c:v>44496.833333333336</c:v>
                </c:pt>
                <c:pt idx="528">
                  <c:v>44497.833333333336</c:v>
                </c:pt>
                <c:pt idx="529">
                  <c:v>44498.833333333336</c:v>
                </c:pt>
                <c:pt idx="530">
                  <c:v>44499.833333333336</c:v>
                </c:pt>
                <c:pt idx="531">
                  <c:v>44500.833333333336</c:v>
                </c:pt>
                <c:pt idx="532">
                  <c:v>44501.833333333336</c:v>
                </c:pt>
                <c:pt idx="533">
                  <c:v>44502.833333333336</c:v>
                </c:pt>
                <c:pt idx="534">
                  <c:v>44503.833333333336</c:v>
                </c:pt>
                <c:pt idx="535">
                  <c:v>44504.833333333336</c:v>
                </c:pt>
                <c:pt idx="536">
                  <c:v>44505.833333333336</c:v>
                </c:pt>
                <c:pt idx="537">
                  <c:v>44506.833333333336</c:v>
                </c:pt>
                <c:pt idx="538">
                  <c:v>44507.791666666664</c:v>
                </c:pt>
                <c:pt idx="539">
                  <c:v>44508.791666666664</c:v>
                </c:pt>
                <c:pt idx="540">
                  <c:v>44509.791666666664</c:v>
                </c:pt>
                <c:pt idx="541">
                  <c:v>44510.791666666664</c:v>
                </c:pt>
                <c:pt idx="542">
                  <c:v>44511.791666666664</c:v>
                </c:pt>
                <c:pt idx="543">
                  <c:v>44512.791666666664</c:v>
                </c:pt>
                <c:pt idx="544">
                  <c:v>44513.791666666664</c:v>
                </c:pt>
                <c:pt idx="545">
                  <c:v>44514.791666666664</c:v>
                </c:pt>
                <c:pt idx="546">
                  <c:v>44515.791666666664</c:v>
                </c:pt>
                <c:pt idx="547">
                  <c:v>44516.791666666664</c:v>
                </c:pt>
                <c:pt idx="548">
                  <c:v>44517.791666666664</c:v>
                </c:pt>
                <c:pt idx="549">
                  <c:v>44518.791666666664</c:v>
                </c:pt>
                <c:pt idx="550">
                  <c:v>44519.791666666664</c:v>
                </c:pt>
                <c:pt idx="551">
                  <c:v>44520.791666666664</c:v>
                </c:pt>
                <c:pt idx="552">
                  <c:v>44521.791666666664</c:v>
                </c:pt>
                <c:pt idx="553">
                  <c:v>44522.791666666664</c:v>
                </c:pt>
                <c:pt idx="554">
                  <c:v>44523.791666666664</c:v>
                </c:pt>
                <c:pt idx="555">
                  <c:v>44524.791666666664</c:v>
                </c:pt>
                <c:pt idx="556">
                  <c:v>44525.791666666664</c:v>
                </c:pt>
                <c:pt idx="557">
                  <c:v>44526.791666666664</c:v>
                </c:pt>
                <c:pt idx="558">
                  <c:v>44527.791666666664</c:v>
                </c:pt>
                <c:pt idx="559">
                  <c:v>44528.791666666664</c:v>
                </c:pt>
                <c:pt idx="560">
                  <c:v>44529.791666666664</c:v>
                </c:pt>
                <c:pt idx="561">
                  <c:v>44530.791666666664</c:v>
                </c:pt>
                <c:pt idx="562">
                  <c:v>44531.791666666664</c:v>
                </c:pt>
                <c:pt idx="563">
                  <c:v>44532.791666666664</c:v>
                </c:pt>
                <c:pt idx="564">
                  <c:v>44533.791666666664</c:v>
                </c:pt>
                <c:pt idx="565">
                  <c:v>44534.791666666664</c:v>
                </c:pt>
                <c:pt idx="566">
                  <c:v>44535.791666666664</c:v>
                </c:pt>
                <c:pt idx="567">
                  <c:v>44536.791666666664</c:v>
                </c:pt>
                <c:pt idx="568">
                  <c:v>44537.791666666664</c:v>
                </c:pt>
                <c:pt idx="569">
                  <c:v>44538.791666666664</c:v>
                </c:pt>
                <c:pt idx="570">
                  <c:v>44539.791666666664</c:v>
                </c:pt>
                <c:pt idx="571">
                  <c:v>44540.791666666664</c:v>
                </c:pt>
                <c:pt idx="572">
                  <c:v>44541.791666666664</c:v>
                </c:pt>
                <c:pt idx="573">
                  <c:v>44542.791666666664</c:v>
                </c:pt>
                <c:pt idx="574">
                  <c:v>44543.791666666664</c:v>
                </c:pt>
                <c:pt idx="575">
                  <c:v>44544.791666666664</c:v>
                </c:pt>
                <c:pt idx="576">
                  <c:v>44545.791666666664</c:v>
                </c:pt>
                <c:pt idx="577">
                  <c:v>44546.791666666664</c:v>
                </c:pt>
                <c:pt idx="578">
                  <c:v>44547.791666666664</c:v>
                </c:pt>
                <c:pt idx="579">
                  <c:v>44548.791666666664</c:v>
                </c:pt>
                <c:pt idx="580">
                  <c:v>44549.791666666664</c:v>
                </c:pt>
                <c:pt idx="581">
                  <c:v>44550.791666666664</c:v>
                </c:pt>
                <c:pt idx="582">
                  <c:v>44551.791666666664</c:v>
                </c:pt>
                <c:pt idx="583">
                  <c:v>44552.791666666664</c:v>
                </c:pt>
                <c:pt idx="584">
                  <c:v>44553.791666666664</c:v>
                </c:pt>
                <c:pt idx="585">
                  <c:v>44554.791666666664</c:v>
                </c:pt>
                <c:pt idx="586">
                  <c:v>44555.791666666664</c:v>
                </c:pt>
                <c:pt idx="587">
                  <c:v>44556.791666666664</c:v>
                </c:pt>
                <c:pt idx="588">
                  <c:v>44557.791666666664</c:v>
                </c:pt>
                <c:pt idx="589">
                  <c:v>44558.791666666664</c:v>
                </c:pt>
                <c:pt idx="590">
                  <c:v>44559.791666666664</c:v>
                </c:pt>
                <c:pt idx="591">
                  <c:v>44560.791666666664</c:v>
                </c:pt>
                <c:pt idx="592">
                  <c:v>44561.791666666664</c:v>
                </c:pt>
                <c:pt idx="593">
                  <c:v>44562.791666666664</c:v>
                </c:pt>
                <c:pt idx="594">
                  <c:v>44563.791666666664</c:v>
                </c:pt>
                <c:pt idx="595">
                  <c:v>44564.791666666664</c:v>
                </c:pt>
                <c:pt idx="596">
                  <c:v>44565.791666666664</c:v>
                </c:pt>
                <c:pt idx="597">
                  <c:v>44566.791666666664</c:v>
                </c:pt>
                <c:pt idx="598">
                  <c:v>44567.791666666664</c:v>
                </c:pt>
                <c:pt idx="599">
                  <c:v>44568.791666666664</c:v>
                </c:pt>
                <c:pt idx="600">
                  <c:v>44569.791666666664</c:v>
                </c:pt>
                <c:pt idx="601">
                  <c:v>44570.791666666664</c:v>
                </c:pt>
                <c:pt idx="602">
                  <c:v>44571.791666666664</c:v>
                </c:pt>
                <c:pt idx="603">
                  <c:v>44572.791666666664</c:v>
                </c:pt>
                <c:pt idx="604">
                  <c:v>44573.791666666664</c:v>
                </c:pt>
                <c:pt idx="605">
                  <c:v>44574.791666666664</c:v>
                </c:pt>
                <c:pt idx="606">
                  <c:v>44575.791666666664</c:v>
                </c:pt>
                <c:pt idx="607">
                  <c:v>44576.791666666664</c:v>
                </c:pt>
                <c:pt idx="608">
                  <c:v>44577.791666666664</c:v>
                </c:pt>
                <c:pt idx="609">
                  <c:v>44578.791666666664</c:v>
                </c:pt>
                <c:pt idx="610">
                  <c:v>44579.791666666664</c:v>
                </c:pt>
                <c:pt idx="611">
                  <c:v>44580.791666666664</c:v>
                </c:pt>
                <c:pt idx="612">
                  <c:v>44581.791666666664</c:v>
                </c:pt>
                <c:pt idx="613">
                  <c:v>44582.791666666664</c:v>
                </c:pt>
                <c:pt idx="614">
                  <c:v>44583.791666666664</c:v>
                </c:pt>
                <c:pt idx="615">
                  <c:v>44584.791666666664</c:v>
                </c:pt>
                <c:pt idx="616">
                  <c:v>44585.791666666664</c:v>
                </c:pt>
                <c:pt idx="617">
                  <c:v>44586.791666666664</c:v>
                </c:pt>
                <c:pt idx="618">
                  <c:v>44587.791666666664</c:v>
                </c:pt>
                <c:pt idx="619">
                  <c:v>44588.791666666664</c:v>
                </c:pt>
                <c:pt idx="620">
                  <c:v>44589.791666666664</c:v>
                </c:pt>
                <c:pt idx="621">
                  <c:v>44590.791666666664</c:v>
                </c:pt>
                <c:pt idx="622">
                  <c:v>44591.791666666664</c:v>
                </c:pt>
                <c:pt idx="623">
                  <c:v>44592.791666666664</c:v>
                </c:pt>
                <c:pt idx="624">
                  <c:v>44593.791666666664</c:v>
                </c:pt>
                <c:pt idx="625">
                  <c:v>44594.791666666664</c:v>
                </c:pt>
                <c:pt idx="626">
                  <c:v>44595.791666666664</c:v>
                </c:pt>
                <c:pt idx="627">
                  <c:v>44596.791666666664</c:v>
                </c:pt>
                <c:pt idx="628">
                  <c:v>44597.791666666664</c:v>
                </c:pt>
                <c:pt idx="629">
                  <c:v>44598.791666666664</c:v>
                </c:pt>
                <c:pt idx="630">
                  <c:v>44599.791666666664</c:v>
                </c:pt>
                <c:pt idx="631">
                  <c:v>44600.791666666664</c:v>
                </c:pt>
                <c:pt idx="632">
                  <c:v>44601.791666666664</c:v>
                </c:pt>
                <c:pt idx="633">
                  <c:v>44602.791666666664</c:v>
                </c:pt>
                <c:pt idx="634">
                  <c:v>44603.791666666664</c:v>
                </c:pt>
                <c:pt idx="635">
                  <c:v>44604.791666666664</c:v>
                </c:pt>
                <c:pt idx="636">
                  <c:v>44605.791666666664</c:v>
                </c:pt>
                <c:pt idx="637">
                  <c:v>44606.791666666664</c:v>
                </c:pt>
                <c:pt idx="638">
                  <c:v>44607.791666666664</c:v>
                </c:pt>
                <c:pt idx="639">
                  <c:v>44608.791666666664</c:v>
                </c:pt>
                <c:pt idx="640">
                  <c:v>44609.791666666664</c:v>
                </c:pt>
                <c:pt idx="641">
                  <c:v>44610.791666666664</c:v>
                </c:pt>
                <c:pt idx="642">
                  <c:v>44611.791666666664</c:v>
                </c:pt>
                <c:pt idx="643">
                  <c:v>44612.791666666664</c:v>
                </c:pt>
                <c:pt idx="644">
                  <c:v>44613.791666666664</c:v>
                </c:pt>
                <c:pt idx="645">
                  <c:v>44614.791666666664</c:v>
                </c:pt>
                <c:pt idx="646">
                  <c:v>44615.791666666664</c:v>
                </c:pt>
                <c:pt idx="647">
                  <c:v>44616.791666666664</c:v>
                </c:pt>
                <c:pt idx="648">
                  <c:v>44617.791666666664</c:v>
                </c:pt>
                <c:pt idx="649">
                  <c:v>44618.791666666664</c:v>
                </c:pt>
                <c:pt idx="650">
                  <c:v>44619.791666666664</c:v>
                </c:pt>
                <c:pt idx="651">
                  <c:v>44620.791666666664</c:v>
                </c:pt>
                <c:pt idx="652">
                  <c:v>44621.791666666664</c:v>
                </c:pt>
                <c:pt idx="653">
                  <c:v>44622.791666666664</c:v>
                </c:pt>
                <c:pt idx="654">
                  <c:v>44623.791666666664</c:v>
                </c:pt>
                <c:pt idx="655">
                  <c:v>44624.791666666664</c:v>
                </c:pt>
                <c:pt idx="656">
                  <c:v>44625.791666666664</c:v>
                </c:pt>
                <c:pt idx="657">
                  <c:v>44626.791666666664</c:v>
                </c:pt>
                <c:pt idx="658">
                  <c:v>44627.791666666664</c:v>
                </c:pt>
                <c:pt idx="659">
                  <c:v>44628.791666666664</c:v>
                </c:pt>
                <c:pt idx="660">
                  <c:v>44629.791666666664</c:v>
                </c:pt>
                <c:pt idx="661">
                  <c:v>44630.791666666664</c:v>
                </c:pt>
                <c:pt idx="662">
                  <c:v>44631.791666666664</c:v>
                </c:pt>
                <c:pt idx="663">
                  <c:v>44632.791666666664</c:v>
                </c:pt>
                <c:pt idx="664">
                  <c:v>44633.833333333336</c:v>
                </c:pt>
                <c:pt idx="665">
                  <c:v>44634.833333333336</c:v>
                </c:pt>
                <c:pt idx="666">
                  <c:v>44635.833333333336</c:v>
                </c:pt>
                <c:pt idx="667">
                  <c:v>44636.833333333336</c:v>
                </c:pt>
                <c:pt idx="668">
                  <c:v>44637.833333333336</c:v>
                </c:pt>
                <c:pt idx="669">
                  <c:v>44638.833333333336</c:v>
                </c:pt>
                <c:pt idx="670">
                  <c:v>44639.833333333336</c:v>
                </c:pt>
                <c:pt idx="671">
                  <c:v>44640.833333333336</c:v>
                </c:pt>
                <c:pt idx="672">
                  <c:v>44641.833333333336</c:v>
                </c:pt>
                <c:pt idx="673">
                  <c:v>44642.833333333336</c:v>
                </c:pt>
                <c:pt idx="674">
                  <c:v>44643.833333333336</c:v>
                </c:pt>
                <c:pt idx="675">
                  <c:v>44644.833333333336</c:v>
                </c:pt>
                <c:pt idx="676">
                  <c:v>44645.833333333336</c:v>
                </c:pt>
                <c:pt idx="677">
                  <c:v>44646.833333333336</c:v>
                </c:pt>
                <c:pt idx="678">
                  <c:v>44647.833333333336</c:v>
                </c:pt>
                <c:pt idx="679">
                  <c:v>44648.833333333336</c:v>
                </c:pt>
                <c:pt idx="680">
                  <c:v>44649.833333333336</c:v>
                </c:pt>
                <c:pt idx="681">
                  <c:v>44650.833333333336</c:v>
                </c:pt>
                <c:pt idx="682">
                  <c:v>44651.833333333336</c:v>
                </c:pt>
                <c:pt idx="683">
                  <c:v>44652.833333333336</c:v>
                </c:pt>
                <c:pt idx="684">
                  <c:v>44653.833333333336</c:v>
                </c:pt>
                <c:pt idx="685">
                  <c:v>44654.833333333336</c:v>
                </c:pt>
                <c:pt idx="686">
                  <c:v>44655.833333333336</c:v>
                </c:pt>
                <c:pt idx="687">
                  <c:v>44656.833333333336</c:v>
                </c:pt>
                <c:pt idx="688">
                  <c:v>44657.833333333336</c:v>
                </c:pt>
                <c:pt idx="689">
                  <c:v>44658.833333333336</c:v>
                </c:pt>
                <c:pt idx="690">
                  <c:v>44659.833333333336</c:v>
                </c:pt>
                <c:pt idx="691">
                  <c:v>44660.833333333336</c:v>
                </c:pt>
                <c:pt idx="692">
                  <c:v>44661.833333333336</c:v>
                </c:pt>
                <c:pt idx="693">
                  <c:v>44662.833333333336</c:v>
                </c:pt>
                <c:pt idx="694">
                  <c:v>44663.833333333336</c:v>
                </c:pt>
                <c:pt idx="695">
                  <c:v>44664.833333333336</c:v>
                </c:pt>
                <c:pt idx="696">
                  <c:v>44665.833333333336</c:v>
                </c:pt>
                <c:pt idx="697">
                  <c:v>44666.833333333336</c:v>
                </c:pt>
                <c:pt idx="698">
                  <c:v>44667.833333333336</c:v>
                </c:pt>
                <c:pt idx="699">
                  <c:v>44668.833333333336</c:v>
                </c:pt>
                <c:pt idx="700">
                  <c:v>44669.833333333336</c:v>
                </c:pt>
                <c:pt idx="701">
                  <c:v>44670.833333333336</c:v>
                </c:pt>
                <c:pt idx="702">
                  <c:v>44671.833333333336</c:v>
                </c:pt>
                <c:pt idx="703">
                  <c:v>44672.833333333336</c:v>
                </c:pt>
                <c:pt idx="704">
                  <c:v>44673.833333333336</c:v>
                </c:pt>
                <c:pt idx="705">
                  <c:v>44674.833333333336</c:v>
                </c:pt>
                <c:pt idx="706">
                  <c:v>44675.833333333336</c:v>
                </c:pt>
                <c:pt idx="707">
                  <c:v>44676.833333333336</c:v>
                </c:pt>
                <c:pt idx="708">
                  <c:v>44677.833333333336</c:v>
                </c:pt>
                <c:pt idx="709">
                  <c:v>44678.833333333336</c:v>
                </c:pt>
                <c:pt idx="710">
                  <c:v>44679.833333333336</c:v>
                </c:pt>
                <c:pt idx="711">
                  <c:v>44680.833333333336</c:v>
                </c:pt>
                <c:pt idx="712">
                  <c:v>44681.833333333336</c:v>
                </c:pt>
                <c:pt idx="713">
                  <c:v>44682.833333333336</c:v>
                </c:pt>
                <c:pt idx="714">
                  <c:v>44683.833333333336</c:v>
                </c:pt>
                <c:pt idx="715">
                  <c:v>44684.833333333336</c:v>
                </c:pt>
                <c:pt idx="716">
                  <c:v>44685.833333333336</c:v>
                </c:pt>
                <c:pt idx="717">
                  <c:v>44686.833333333336</c:v>
                </c:pt>
                <c:pt idx="718">
                  <c:v>44687.833333333336</c:v>
                </c:pt>
                <c:pt idx="719">
                  <c:v>44688.833333333336</c:v>
                </c:pt>
                <c:pt idx="720">
                  <c:v>44689.833333333336</c:v>
                </c:pt>
                <c:pt idx="721">
                  <c:v>44690.833333333336</c:v>
                </c:pt>
                <c:pt idx="722">
                  <c:v>44691.833333333336</c:v>
                </c:pt>
                <c:pt idx="723">
                  <c:v>44692.833333333336</c:v>
                </c:pt>
                <c:pt idx="724">
                  <c:v>44693.833333333336</c:v>
                </c:pt>
                <c:pt idx="725">
                  <c:v>44694.833333333336</c:v>
                </c:pt>
                <c:pt idx="726">
                  <c:v>44695.833333333336</c:v>
                </c:pt>
                <c:pt idx="727">
                  <c:v>44696.833333333336</c:v>
                </c:pt>
                <c:pt idx="728">
                  <c:v>44697.833333333336</c:v>
                </c:pt>
                <c:pt idx="729">
                  <c:v>44698.833333333336</c:v>
                </c:pt>
                <c:pt idx="730">
                  <c:v>44699.833333333336</c:v>
                </c:pt>
                <c:pt idx="731">
                  <c:v>44700.833333333336</c:v>
                </c:pt>
                <c:pt idx="732">
                  <c:v>44701.833333333336</c:v>
                </c:pt>
                <c:pt idx="733">
                  <c:v>44702.833333333336</c:v>
                </c:pt>
                <c:pt idx="734">
                  <c:v>44703.833333333336</c:v>
                </c:pt>
                <c:pt idx="735">
                  <c:v>44704.833333333336</c:v>
                </c:pt>
                <c:pt idx="736">
                  <c:v>44705.833333333336</c:v>
                </c:pt>
                <c:pt idx="737">
                  <c:v>44706.833333333336</c:v>
                </c:pt>
                <c:pt idx="738">
                  <c:v>44707.833333333336</c:v>
                </c:pt>
                <c:pt idx="739">
                  <c:v>44708.833333333336</c:v>
                </c:pt>
                <c:pt idx="740">
                  <c:v>44709.833333333336</c:v>
                </c:pt>
              </c:numCache>
            </c:numRef>
          </c:cat>
          <c:val>
            <c:numRef>
              <c:f>WBTCETH_Charts!$AI$2:$AI$742</c:f>
              <c:numCache>
                <c:formatCode>General</c:formatCode>
                <c:ptCount val="741"/>
                <c:pt idx="29">
                  <c:v>5.3433465652341638E-5</c:v>
                </c:pt>
                <c:pt idx="30">
                  <c:v>1.4992359886822904E-4</c:v>
                </c:pt>
                <c:pt idx="31">
                  <c:v>5.4231807193727555E-4</c:v>
                </c:pt>
                <c:pt idx="32">
                  <c:v>8.0302175170121615E-4</c:v>
                </c:pt>
                <c:pt idx="33">
                  <c:v>2.7368611125155873E-3</c:v>
                </c:pt>
                <c:pt idx="34">
                  <c:v>5.3715017669615506E-3</c:v>
                </c:pt>
                <c:pt idx="35">
                  <c:v>5.8399429946505155E-3</c:v>
                </c:pt>
                <c:pt idx="36">
                  <c:v>6.2989123608920838E-3</c:v>
                </c:pt>
                <c:pt idx="37">
                  <c:v>6.6068218993013961E-3</c:v>
                </c:pt>
                <c:pt idx="38">
                  <c:v>7.6276338980945102E-3</c:v>
                </c:pt>
                <c:pt idx="39">
                  <c:v>7.9940966934559654E-3</c:v>
                </c:pt>
                <c:pt idx="40">
                  <c:v>8.4302138040250885E-3</c:v>
                </c:pt>
                <c:pt idx="41">
                  <c:v>8.7075292241973745E-3</c:v>
                </c:pt>
                <c:pt idx="42">
                  <c:v>9.3040651529507912E-3</c:v>
                </c:pt>
                <c:pt idx="43">
                  <c:v>9.9382854019154365E-3</c:v>
                </c:pt>
                <c:pt idx="44">
                  <c:v>1.0700179045520342E-2</c:v>
                </c:pt>
                <c:pt idx="45">
                  <c:v>1.0947569105267174E-2</c:v>
                </c:pt>
                <c:pt idx="46">
                  <c:v>1.1212279784957202E-2</c:v>
                </c:pt>
                <c:pt idx="47">
                  <c:v>1.1409702039735015E-2</c:v>
                </c:pt>
                <c:pt idx="48">
                  <c:v>1.1458344044474877E-2</c:v>
                </c:pt>
                <c:pt idx="49">
                  <c:v>1.1683494034913311E-2</c:v>
                </c:pt>
                <c:pt idx="50">
                  <c:v>1.1889106166121932E-2</c:v>
                </c:pt>
                <c:pt idx="51">
                  <c:v>1.2083273882710799E-2</c:v>
                </c:pt>
                <c:pt idx="52">
                  <c:v>1.2320704601510801E-2</c:v>
                </c:pt>
                <c:pt idx="53">
                  <c:v>1.2510332756208387E-2</c:v>
                </c:pt>
                <c:pt idx="54">
                  <c:v>1.3226318658467795E-2</c:v>
                </c:pt>
                <c:pt idx="55">
                  <c:v>1.3472458104168084E-2</c:v>
                </c:pt>
                <c:pt idx="56">
                  <c:v>1.3616024506396984E-2</c:v>
                </c:pt>
                <c:pt idx="57">
                  <c:v>1.3892802477567079E-2</c:v>
                </c:pt>
                <c:pt idx="58">
                  <c:v>1.4226177657653993E-2</c:v>
                </c:pt>
                <c:pt idx="59">
                  <c:v>1.4320740410767918E-2</c:v>
                </c:pt>
                <c:pt idx="60">
                  <c:v>1.4337044774351382E-2</c:v>
                </c:pt>
                <c:pt idx="61">
                  <c:v>1.4526241821033459E-2</c:v>
                </c:pt>
                <c:pt idx="62">
                  <c:v>1.4878147714385559E-2</c:v>
                </c:pt>
                <c:pt idx="63">
                  <c:v>1.4915836212801237E-2</c:v>
                </c:pt>
                <c:pt idx="64">
                  <c:v>1.3999312335637004E-2</c:v>
                </c:pt>
                <c:pt idx="65">
                  <c:v>1.3240524315781821E-2</c:v>
                </c:pt>
                <c:pt idx="66">
                  <c:v>1.3032598196028422E-2</c:v>
                </c:pt>
                <c:pt idx="67">
                  <c:v>1.0509109461367183E-2</c:v>
                </c:pt>
                <c:pt idx="68">
                  <c:v>1.0994045019229626E-2</c:v>
                </c:pt>
                <c:pt idx="69">
                  <c:v>1.6548514456922403E-2</c:v>
                </c:pt>
                <c:pt idx="70">
                  <c:v>1.7524178370274202E-2</c:v>
                </c:pt>
                <c:pt idx="71">
                  <c:v>1.9205279938905084E-2</c:v>
                </c:pt>
                <c:pt idx="72">
                  <c:v>1.7415563633304654E-2</c:v>
                </c:pt>
                <c:pt idx="73">
                  <c:v>1.7018843898106928E-2</c:v>
                </c:pt>
                <c:pt idx="74">
                  <c:v>1.3415657458562436E-2</c:v>
                </c:pt>
                <c:pt idx="75">
                  <c:v>1.2435223824575958E-2</c:v>
                </c:pt>
                <c:pt idx="76">
                  <c:v>1.1077002547846382E-2</c:v>
                </c:pt>
                <c:pt idx="77">
                  <c:v>9.8236127237594228E-3</c:v>
                </c:pt>
                <c:pt idx="78">
                  <c:v>1.2180950719358874E-2</c:v>
                </c:pt>
                <c:pt idx="79">
                  <c:v>1.4527797759942285E-2</c:v>
                </c:pt>
                <c:pt idx="80">
                  <c:v>1.6678339964269373E-2</c:v>
                </c:pt>
                <c:pt idx="81">
                  <c:v>1.5684457371712313E-2</c:v>
                </c:pt>
                <c:pt idx="82">
                  <c:v>1.5942119628681306E-2</c:v>
                </c:pt>
                <c:pt idx="83">
                  <c:v>1.6471184392715887E-2</c:v>
                </c:pt>
                <c:pt idx="84">
                  <c:v>1.753629297049808E-2</c:v>
                </c:pt>
                <c:pt idx="85">
                  <c:v>1.7803928366311395E-2</c:v>
                </c:pt>
                <c:pt idx="86">
                  <c:v>1.2974277017216318E-2</c:v>
                </c:pt>
                <c:pt idx="87">
                  <c:v>1.1677530105595357E-2</c:v>
                </c:pt>
                <c:pt idx="88">
                  <c:v>1.5370645836079166E-2</c:v>
                </c:pt>
                <c:pt idx="89">
                  <c:v>1.8076781782011109E-2</c:v>
                </c:pt>
                <c:pt idx="90">
                  <c:v>2.2318137433458007E-2</c:v>
                </c:pt>
                <c:pt idx="91">
                  <c:v>2.307585119143063E-2</c:v>
                </c:pt>
                <c:pt idx="92">
                  <c:v>2.632245330306171E-2</c:v>
                </c:pt>
                <c:pt idx="93">
                  <c:v>2.5480778285043248E-2</c:v>
                </c:pt>
                <c:pt idx="94">
                  <c:v>2.9904929047399387E-2</c:v>
                </c:pt>
                <c:pt idx="95">
                  <c:v>3.0579445158555929E-2</c:v>
                </c:pt>
                <c:pt idx="96">
                  <c:v>3.1292090724136523E-2</c:v>
                </c:pt>
                <c:pt idx="97">
                  <c:v>3.0311219972355197E-2</c:v>
                </c:pt>
                <c:pt idx="98">
                  <c:v>3.285138135103427E-2</c:v>
                </c:pt>
                <c:pt idx="99">
                  <c:v>3.4266554388768133E-2</c:v>
                </c:pt>
                <c:pt idx="100">
                  <c:v>3.4271971881054242E-2</c:v>
                </c:pt>
                <c:pt idx="101">
                  <c:v>3.3582804014995693E-2</c:v>
                </c:pt>
                <c:pt idx="102">
                  <c:v>3.3824014911221001E-2</c:v>
                </c:pt>
                <c:pt idx="103">
                  <c:v>3.0788996972115568E-2</c:v>
                </c:pt>
                <c:pt idx="104">
                  <c:v>3.1194312569311489E-2</c:v>
                </c:pt>
                <c:pt idx="105">
                  <c:v>2.5184977921081764E-2</c:v>
                </c:pt>
                <c:pt idx="106">
                  <c:v>3.0783607423598536E-2</c:v>
                </c:pt>
                <c:pt idx="107">
                  <c:v>3.6622083867014599E-2</c:v>
                </c:pt>
                <c:pt idx="108">
                  <c:v>3.9996912041063704E-2</c:v>
                </c:pt>
                <c:pt idx="109">
                  <c:v>5.2707141820684145E-2</c:v>
                </c:pt>
                <c:pt idx="110">
                  <c:v>5.0157188073908676E-2</c:v>
                </c:pt>
                <c:pt idx="111">
                  <c:v>5.3067036941314205E-2</c:v>
                </c:pt>
                <c:pt idx="112">
                  <c:v>5.592389118729324E-2</c:v>
                </c:pt>
                <c:pt idx="113">
                  <c:v>5.4423277522765989E-2</c:v>
                </c:pt>
                <c:pt idx="114">
                  <c:v>5.1806746801431824E-2</c:v>
                </c:pt>
                <c:pt idx="115">
                  <c:v>5.0871415120178343E-2</c:v>
                </c:pt>
                <c:pt idx="116">
                  <c:v>4.8646435358233653E-2</c:v>
                </c:pt>
                <c:pt idx="117">
                  <c:v>5.3319705689253372E-2</c:v>
                </c:pt>
                <c:pt idx="118">
                  <c:v>5.4958991043726035E-2</c:v>
                </c:pt>
                <c:pt idx="119">
                  <c:v>5.883496827510748E-2</c:v>
                </c:pt>
                <c:pt idx="120">
                  <c:v>6.2591141458753663E-2</c:v>
                </c:pt>
                <c:pt idx="121">
                  <c:v>5.7508951460503832E-2</c:v>
                </c:pt>
                <c:pt idx="122">
                  <c:v>5.865165925946525E-2</c:v>
                </c:pt>
                <c:pt idx="123">
                  <c:v>6.043581940345244E-2</c:v>
                </c:pt>
                <c:pt idx="124">
                  <c:v>6.3779171278337765E-2</c:v>
                </c:pt>
                <c:pt idx="125">
                  <c:v>6.8041722135040672E-2</c:v>
                </c:pt>
                <c:pt idx="126">
                  <c:v>6.9348141139278896E-2</c:v>
                </c:pt>
                <c:pt idx="127">
                  <c:v>7.3690468868653713E-2</c:v>
                </c:pt>
                <c:pt idx="128">
                  <c:v>7.1987748385145434E-2</c:v>
                </c:pt>
                <c:pt idx="129">
                  <c:v>7.1875441086435066E-2</c:v>
                </c:pt>
                <c:pt idx="130">
                  <c:v>7.3107615256811531E-2</c:v>
                </c:pt>
                <c:pt idx="131">
                  <c:v>7.3912590289543889E-2</c:v>
                </c:pt>
                <c:pt idx="132">
                  <c:v>7.4283723718678196E-2</c:v>
                </c:pt>
                <c:pt idx="133">
                  <c:v>7.5604677422868027E-2</c:v>
                </c:pt>
                <c:pt idx="134">
                  <c:v>7.5448130237546041E-2</c:v>
                </c:pt>
                <c:pt idx="135">
                  <c:v>7.6818084418696975E-2</c:v>
                </c:pt>
                <c:pt idx="136">
                  <c:v>7.8980428501111755E-2</c:v>
                </c:pt>
                <c:pt idx="137">
                  <c:v>7.9505416705911491E-2</c:v>
                </c:pt>
                <c:pt idx="138">
                  <c:v>7.9790865879876716E-2</c:v>
                </c:pt>
                <c:pt idx="139">
                  <c:v>8.1444334024773246E-2</c:v>
                </c:pt>
                <c:pt idx="140">
                  <c:v>8.3652145156534186E-2</c:v>
                </c:pt>
                <c:pt idx="141">
                  <c:v>8.4543221976428384E-2</c:v>
                </c:pt>
                <c:pt idx="142">
                  <c:v>8.460438924696656E-2</c:v>
                </c:pt>
                <c:pt idx="143">
                  <c:v>8.325824039500862E-2</c:v>
                </c:pt>
                <c:pt idx="144">
                  <c:v>8.4005163682916439E-2</c:v>
                </c:pt>
                <c:pt idx="145">
                  <c:v>8.4917340169251121E-2</c:v>
                </c:pt>
                <c:pt idx="146">
                  <c:v>8.3636204517872015E-2</c:v>
                </c:pt>
                <c:pt idx="147">
                  <c:v>8.4945299604654467E-2</c:v>
                </c:pt>
                <c:pt idx="148">
                  <c:v>8.5750261021924512E-2</c:v>
                </c:pt>
                <c:pt idx="149">
                  <c:v>8.6994357029663627E-2</c:v>
                </c:pt>
                <c:pt idx="150">
                  <c:v>8.8412118828191222E-2</c:v>
                </c:pt>
                <c:pt idx="151">
                  <c:v>8.9007409915859315E-2</c:v>
                </c:pt>
                <c:pt idx="152">
                  <c:v>8.8165540007979049E-2</c:v>
                </c:pt>
                <c:pt idx="153">
                  <c:v>8.9946250482335843E-2</c:v>
                </c:pt>
                <c:pt idx="154">
                  <c:v>9.3541504236395401E-2</c:v>
                </c:pt>
                <c:pt idx="155">
                  <c:v>9.5053741447556961E-2</c:v>
                </c:pt>
                <c:pt idx="156">
                  <c:v>9.264395956457161E-2</c:v>
                </c:pt>
                <c:pt idx="157">
                  <c:v>9.3467747532286927E-2</c:v>
                </c:pt>
                <c:pt idx="158">
                  <c:v>9.4637352805236663E-2</c:v>
                </c:pt>
                <c:pt idx="159">
                  <c:v>9.5312207857741971E-2</c:v>
                </c:pt>
                <c:pt idx="160">
                  <c:v>9.8260686336786085E-2</c:v>
                </c:pt>
                <c:pt idx="161">
                  <c:v>9.9643554456086303E-2</c:v>
                </c:pt>
                <c:pt idx="162">
                  <c:v>0.10047726972966253</c:v>
                </c:pt>
                <c:pt idx="163">
                  <c:v>0.10170834861501676</c:v>
                </c:pt>
                <c:pt idx="164">
                  <c:v>0.10283299557581871</c:v>
                </c:pt>
                <c:pt idx="165">
                  <c:v>0.1033461771273454</c:v>
                </c:pt>
                <c:pt idx="166">
                  <c:v>0.10271216477550182</c:v>
                </c:pt>
                <c:pt idx="167">
                  <c:v>0.10371387879549099</c:v>
                </c:pt>
                <c:pt idx="168">
                  <c:v>0.1047169295534538</c:v>
                </c:pt>
                <c:pt idx="169">
                  <c:v>0.10412650415920122</c:v>
                </c:pt>
                <c:pt idx="170">
                  <c:v>0.10644692508901077</c:v>
                </c:pt>
                <c:pt idx="171">
                  <c:v>0.10372792471895576</c:v>
                </c:pt>
                <c:pt idx="172">
                  <c:v>0.10400471294754299</c:v>
                </c:pt>
                <c:pt idx="173">
                  <c:v>0.1044176947577129</c:v>
                </c:pt>
                <c:pt idx="174">
                  <c:v>0.10523826069401521</c:v>
                </c:pt>
                <c:pt idx="175">
                  <c:v>0.10499541147222446</c:v>
                </c:pt>
                <c:pt idx="176">
                  <c:v>0.10517984588196216</c:v>
                </c:pt>
                <c:pt idx="177">
                  <c:v>0.10733830599528016</c:v>
                </c:pt>
                <c:pt idx="178">
                  <c:v>0.10650634126663072</c:v>
                </c:pt>
                <c:pt idx="179">
                  <c:v>0.10757623477500911</c:v>
                </c:pt>
                <c:pt idx="180">
                  <c:v>0.10892753997318638</c:v>
                </c:pt>
                <c:pt idx="181">
                  <c:v>0.11004960752052284</c:v>
                </c:pt>
                <c:pt idx="182">
                  <c:v>0.11231299213203116</c:v>
                </c:pt>
                <c:pt idx="183">
                  <c:v>0.11467639430984078</c:v>
                </c:pt>
                <c:pt idx="184">
                  <c:v>0.11532142874270779</c:v>
                </c:pt>
                <c:pt idx="185">
                  <c:v>0.11479826391914738</c:v>
                </c:pt>
                <c:pt idx="186">
                  <c:v>0.11228210081069512</c:v>
                </c:pt>
                <c:pt idx="187">
                  <c:v>0.11088857634312288</c:v>
                </c:pt>
                <c:pt idx="188">
                  <c:v>0.10540745731223788</c:v>
                </c:pt>
                <c:pt idx="189">
                  <c:v>0.11001640168909721</c:v>
                </c:pt>
                <c:pt idx="190">
                  <c:v>0.11231238889712025</c:v>
                </c:pt>
                <c:pt idx="191">
                  <c:v>0.11328729589107733</c:v>
                </c:pt>
                <c:pt idx="192">
                  <c:v>0.11366695009779781</c:v>
                </c:pt>
                <c:pt idx="193">
                  <c:v>0.11340425092597317</c:v>
                </c:pt>
                <c:pt idx="194">
                  <c:v>0.1111863109837079</c:v>
                </c:pt>
                <c:pt idx="195">
                  <c:v>0.11217929219224843</c:v>
                </c:pt>
                <c:pt idx="196">
                  <c:v>0.11253909538463347</c:v>
                </c:pt>
                <c:pt idx="197">
                  <c:v>0.11283295576450536</c:v>
                </c:pt>
                <c:pt idx="198">
                  <c:v>0.1120237674762985</c:v>
                </c:pt>
                <c:pt idx="199">
                  <c:v>0.11442029776574114</c:v>
                </c:pt>
                <c:pt idx="200">
                  <c:v>0.11339407908937393</c:v>
                </c:pt>
                <c:pt idx="201">
                  <c:v>0.11354956044577769</c:v>
                </c:pt>
                <c:pt idx="202">
                  <c:v>0.11416022023461281</c:v>
                </c:pt>
                <c:pt idx="203">
                  <c:v>0.11546031898560449</c:v>
                </c:pt>
                <c:pt idx="204">
                  <c:v>0.11430620128185853</c:v>
                </c:pt>
                <c:pt idx="205">
                  <c:v>0.11502008908501216</c:v>
                </c:pt>
                <c:pt idx="206">
                  <c:v>0.11599811343560718</c:v>
                </c:pt>
                <c:pt idx="207">
                  <c:v>0.11608543676733429</c:v>
                </c:pt>
                <c:pt idx="208">
                  <c:v>0.11536756080813748</c:v>
                </c:pt>
                <c:pt idx="209">
                  <c:v>0.11644641118894028</c:v>
                </c:pt>
                <c:pt idx="210">
                  <c:v>0.11664214707730269</c:v>
                </c:pt>
                <c:pt idx="211">
                  <c:v>0.11798061005556959</c:v>
                </c:pt>
                <c:pt idx="212">
                  <c:v>0.12365846591112573</c:v>
                </c:pt>
                <c:pt idx="213">
                  <c:v>0.12385031170836425</c:v>
                </c:pt>
                <c:pt idx="214">
                  <c:v>0.12481262000353532</c:v>
                </c:pt>
                <c:pt idx="215">
                  <c:v>0.12569280703688124</c:v>
                </c:pt>
                <c:pt idx="216">
                  <c:v>0.12621133421741115</c:v>
                </c:pt>
                <c:pt idx="217">
                  <c:v>0.12670003860973589</c:v>
                </c:pt>
                <c:pt idx="218">
                  <c:v>0.12786537630427541</c:v>
                </c:pt>
                <c:pt idx="219">
                  <c:v>0.1279804266691611</c:v>
                </c:pt>
                <c:pt idx="220">
                  <c:v>0.12839954013561505</c:v>
                </c:pt>
                <c:pt idx="221">
                  <c:v>0.1288489949902476</c:v>
                </c:pt>
                <c:pt idx="222">
                  <c:v>0.1295744619148762</c:v>
                </c:pt>
                <c:pt idx="223">
                  <c:v>0.1293892030412167</c:v>
                </c:pt>
                <c:pt idx="224">
                  <c:v>0.12992796023337494</c:v>
                </c:pt>
                <c:pt idx="225">
                  <c:v>0.13112980049331679</c:v>
                </c:pt>
                <c:pt idx="226">
                  <c:v>0.13182135532493966</c:v>
                </c:pt>
                <c:pt idx="227">
                  <c:v>0.13240906363148452</c:v>
                </c:pt>
                <c:pt idx="228">
                  <c:v>0.13293572796225561</c:v>
                </c:pt>
                <c:pt idx="229">
                  <c:v>0.12926590782622815</c:v>
                </c:pt>
                <c:pt idx="230">
                  <c:v>0.12456411678478241</c:v>
                </c:pt>
                <c:pt idx="231">
                  <c:v>0.12571251775864467</c:v>
                </c:pt>
                <c:pt idx="232">
                  <c:v>0.12501561060904542</c:v>
                </c:pt>
                <c:pt idx="233">
                  <c:v>0.12929366088937</c:v>
                </c:pt>
                <c:pt idx="234">
                  <c:v>0.13247861800124361</c:v>
                </c:pt>
                <c:pt idx="235">
                  <c:v>0.12875139845598649</c:v>
                </c:pt>
                <c:pt idx="236">
                  <c:v>0.12677533984174483</c:v>
                </c:pt>
                <c:pt idx="237">
                  <c:v>0.13354296088380302</c:v>
                </c:pt>
                <c:pt idx="238">
                  <c:v>0.1334245817614943</c:v>
                </c:pt>
                <c:pt idx="239">
                  <c:v>0.13510587782916628</c:v>
                </c:pt>
                <c:pt idx="240">
                  <c:v>0.13351273235002381</c:v>
                </c:pt>
                <c:pt idx="241">
                  <c:v>0.13265088582581619</c:v>
                </c:pt>
                <c:pt idx="242">
                  <c:v>0.12758739544966557</c:v>
                </c:pt>
                <c:pt idx="243">
                  <c:v>0.12713713276855643</c:v>
                </c:pt>
                <c:pt idx="244">
                  <c:v>0.1272613648771288</c:v>
                </c:pt>
                <c:pt idx="245">
                  <c:v>0.11676256711974653</c:v>
                </c:pt>
                <c:pt idx="246">
                  <c:v>0.11574613890064556</c:v>
                </c:pt>
                <c:pt idx="247">
                  <c:v>0.12372770585465975</c:v>
                </c:pt>
                <c:pt idx="248">
                  <c:v>0.12088505553413587</c:v>
                </c:pt>
                <c:pt idx="249">
                  <c:v>0.11828583679912397</c:v>
                </c:pt>
                <c:pt idx="250">
                  <c:v>0.10339294188948944</c:v>
                </c:pt>
                <c:pt idx="251">
                  <c:v>0.11153949130415186</c:v>
                </c:pt>
                <c:pt idx="252">
                  <c:v>0.10916085633356287</c:v>
                </c:pt>
                <c:pt idx="253">
                  <c:v>0.1125674609394125</c:v>
                </c:pt>
                <c:pt idx="254">
                  <c:v>0.11661349092845885</c:v>
                </c:pt>
                <c:pt idx="255">
                  <c:v>0.11718767661720642</c:v>
                </c:pt>
                <c:pt idx="256">
                  <c:v>0.11852059339525378</c:v>
                </c:pt>
                <c:pt idx="257">
                  <c:v>0.12019530590383942</c:v>
                </c:pt>
                <c:pt idx="258">
                  <c:v>0.11771107378121792</c:v>
                </c:pt>
                <c:pt idx="259">
                  <c:v>0.11093576387339144</c:v>
                </c:pt>
                <c:pt idx="260">
                  <c:v>0.10647731023354146</c:v>
                </c:pt>
                <c:pt idx="261">
                  <c:v>0.10994622925927344</c:v>
                </c:pt>
                <c:pt idx="262">
                  <c:v>0.10426487251890082</c:v>
                </c:pt>
                <c:pt idx="263">
                  <c:v>0.1136537263489652</c:v>
                </c:pt>
                <c:pt idx="264">
                  <c:v>0.11925541249751581</c:v>
                </c:pt>
                <c:pt idx="265">
                  <c:v>0.13294351031379037</c:v>
                </c:pt>
                <c:pt idx="266">
                  <c:v>0.13180665995416607</c:v>
                </c:pt>
                <c:pt idx="267">
                  <c:v>0.13064703020261192</c:v>
                </c:pt>
                <c:pt idx="268">
                  <c:v>0.13540784712569609</c:v>
                </c:pt>
                <c:pt idx="269">
                  <c:v>0.13086425282050151</c:v>
                </c:pt>
                <c:pt idx="270">
                  <c:v>0.13202343012055517</c:v>
                </c:pt>
                <c:pt idx="271">
                  <c:v>0.13719760278780324</c:v>
                </c:pt>
                <c:pt idx="272">
                  <c:v>0.13729595808006345</c:v>
                </c:pt>
                <c:pt idx="273">
                  <c:v>0.14082992971496089</c:v>
                </c:pt>
                <c:pt idx="274">
                  <c:v>0.1434482492739142</c:v>
                </c:pt>
                <c:pt idx="275">
                  <c:v>0.1376190582420671</c:v>
                </c:pt>
                <c:pt idx="276">
                  <c:v>0.14502616853924066</c:v>
                </c:pt>
                <c:pt idx="277">
                  <c:v>0.14815523938920405</c:v>
                </c:pt>
                <c:pt idx="278">
                  <c:v>0.15022963020120894</c:v>
                </c:pt>
                <c:pt idx="279">
                  <c:v>0.15271883508493267</c:v>
                </c:pt>
                <c:pt idx="280">
                  <c:v>0.1552485945213935</c:v>
                </c:pt>
                <c:pt idx="281">
                  <c:v>0.15447149340003707</c:v>
                </c:pt>
                <c:pt idx="282">
                  <c:v>0.15759995327556098</c:v>
                </c:pt>
                <c:pt idx="283">
                  <c:v>0.15870255775197983</c:v>
                </c:pt>
                <c:pt idx="284">
                  <c:v>0.15773920676600572</c:v>
                </c:pt>
                <c:pt idx="285">
                  <c:v>0.15918015106027483</c:v>
                </c:pt>
                <c:pt idx="286">
                  <c:v>0.15886896753634328</c:v>
                </c:pt>
                <c:pt idx="287">
                  <c:v>0.16087327164710907</c:v>
                </c:pt>
                <c:pt idx="288">
                  <c:v>0.16038551794901079</c:v>
                </c:pt>
                <c:pt idx="289">
                  <c:v>0.15955014148298163</c:v>
                </c:pt>
                <c:pt idx="290">
                  <c:v>0.16044155817787109</c:v>
                </c:pt>
                <c:pt idx="291">
                  <c:v>0.15476990191540141</c:v>
                </c:pt>
                <c:pt idx="292">
                  <c:v>0.15577005172545011</c:v>
                </c:pt>
                <c:pt idx="293">
                  <c:v>0.15194311360178703</c:v>
                </c:pt>
                <c:pt idx="294">
                  <c:v>0.15489131589668537</c:v>
                </c:pt>
                <c:pt idx="295">
                  <c:v>0.1601149597605922</c:v>
                </c:pt>
                <c:pt idx="296">
                  <c:v>0.1619476482624127</c:v>
                </c:pt>
                <c:pt idx="297">
                  <c:v>0.1635287783890742</c:v>
                </c:pt>
                <c:pt idx="298">
                  <c:v>0.16235522447260498</c:v>
                </c:pt>
                <c:pt idx="299">
                  <c:v>0.16287379289468107</c:v>
                </c:pt>
                <c:pt idx="300">
                  <c:v>0.1612778621859472</c:v>
                </c:pt>
                <c:pt idx="301">
                  <c:v>0.16220266326938448</c:v>
                </c:pt>
                <c:pt idx="302">
                  <c:v>0.16429983103072932</c:v>
                </c:pt>
                <c:pt idx="303">
                  <c:v>0.16462524634247644</c:v>
                </c:pt>
                <c:pt idx="304">
                  <c:v>0.16432582326503553</c:v>
                </c:pt>
                <c:pt idx="305">
                  <c:v>0.16447955605433595</c:v>
                </c:pt>
                <c:pt idx="306">
                  <c:v>0.16473040191338328</c:v>
                </c:pt>
                <c:pt idx="307">
                  <c:v>0.16507154856383632</c:v>
                </c:pt>
                <c:pt idx="308">
                  <c:v>0.16613954136893949</c:v>
                </c:pt>
                <c:pt idx="309">
                  <c:v>0.16746116074952155</c:v>
                </c:pt>
                <c:pt idx="310">
                  <c:v>0.16641760320612731</c:v>
                </c:pt>
                <c:pt idx="311">
                  <c:v>0.16640078676320558</c:v>
                </c:pt>
                <c:pt idx="312">
                  <c:v>0.16704213489384467</c:v>
                </c:pt>
                <c:pt idx="313">
                  <c:v>0.16807905797057998</c:v>
                </c:pt>
                <c:pt idx="314">
                  <c:v>0.16550155909286635</c:v>
                </c:pt>
                <c:pt idx="315">
                  <c:v>0.16592989837494709</c:v>
                </c:pt>
                <c:pt idx="316">
                  <c:v>0.16346437893058274</c:v>
                </c:pt>
                <c:pt idx="317">
                  <c:v>0.16131490877568844</c:v>
                </c:pt>
                <c:pt idx="318">
                  <c:v>0.15423500468226048</c:v>
                </c:pt>
                <c:pt idx="319">
                  <c:v>0.156835953680589</c:v>
                </c:pt>
                <c:pt idx="320">
                  <c:v>0.15530643509911113</c:v>
                </c:pt>
                <c:pt idx="321">
                  <c:v>0.15597757026902892</c:v>
                </c:pt>
                <c:pt idx="322">
                  <c:v>0.15385088087776522</c:v>
                </c:pt>
                <c:pt idx="323">
                  <c:v>0.15798902196702036</c:v>
                </c:pt>
                <c:pt idx="324">
                  <c:v>0.15636070582676842</c:v>
                </c:pt>
                <c:pt idx="325">
                  <c:v>0.15752222054681408</c:v>
                </c:pt>
                <c:pt idx="326">
                  <c:v>0.15695981751331534</c:v>
                </c:pt>
                <c:pt idx="327">
                  <c:v>0.15687167124613066</c:v>
                </c:pt>
                <c:pt idx="328">
                  <c:v>0.15696634816073818</c:v>
                </c:pt>
                <c:pt idx="329">
                  <c:v>0.15608829734789631</c:v>
                </c:pt>
                <c:pt idx="330">
                  <c:v>0.148457623792009</c:v>
                </c:pt>
                <c:pt idx="331">
                  <c:v>0.1444038515000452</c:v>
                </c:pt>
                <c:pt idx="332">
                  <c:v>0.14611736375303086</c:v>
                </c:pt>
                <c:pt idx="333">
                  <c:v>0.14881801093154157</c:v>
                </c:pt>
                <c:pt idx="334">
                  <c:v>0.14604829415624909</c:v>
                </c:pt>
                <c:pt idx="335">
                  <c:v>0.14906612630775884</c:v>
                </c:pt>
                <c:pt idx="336">
                  <c:v>0.14172842726061097</c:v>
                </c:pt>
                <c:pt idx="337">
                  <c:v>0.1325241950946352</c:v>
                </c:pt>
                <c:pt idx="338">
                  <c:v>0.12405009469786177</c:v>
                </c:pt>
                <c:pt idx="339">
                  <c:v>0.12537468505213933</c:v>
                </c:pt>
                <c:pt idx="340">
                  <c:v>0.13261019588225431</c:v>
                </c:pt>
                <c:pt idx="341">
                  <c:v>0.12253533699920349</c:v>
                </c:pt>
                <c:pt idx="342">
                  <c:v>0.12384536539825675</c:v>
                </c:pt>
                <c:pt idx="343">
                  <c:v>0.11876569684667837</c:v>
                </c:pt>
                <c:pt idx="344">
                  <c:v>0.11221661178766573</c:v>
                </c:pt>
                <c:pt idx="345">
                  <c:v>0.10618068160788852</c:v>
                </c:pt>
                <c:pt idx="346">
                  <c:v>0.12068864731751328</c:v>
                </c:pt>
                <c:pt idx="347">
                  <c:v>0.10994557209444689</c:v>
                </c:pt>
                <c:pt idx="348">
                  <c:v>0.10496519063103915</c:v>
                </c:pt>
                <c:pt idx="349">
                  <c:v>7.6945575664874477E-2</c:v>
                </c:pt>
                <c:pt idx="350">
                  <c:v>7.3253606306523666E-2</c:v>
                </c:pt>
                <c:pt idx="351">
                  <c:v>7.1396433147238314E-2</c:v>
                </c:pt>
                <c:pt idx="352">
                  <c:v>6.9972393227920149E-2</c:v>
                </c:pt>
                <c:pt idx="353">
                  <c:v>7.5220364372607262E-2</c:v>
                </c:pt>
                <c:pt idx="354">
                  <c:v>5.434181805661531E-2</c:v>
                </c:pt>
                <c:pt idx="355">
                  <c:v>5.1203973723486174E-2</c:v>
                </c:pt>
                <c:pt idx="356">
                  <c:v>3.9630861744988977E-2</c:v>
                </c:pt>
                <c:pt idx="357">
                  <c:v>3.0999204822031334E-2</c:v>
                </c:pt>
                <c:pt idx="358">
                  <c:v>1.7455490765679871E-2</c:v>
                </c:pt>
                <c:pt idx="359">
                  <c:v>2.6044401449416998E-2</c:v>
                </c:pt>
                <c:pt idx="360">
                  <c:v>3.8207977459785436E-3</c:v>
                </c:pt>
                <c:pt idx="361">
                  <c:v>1.7091826464607607E-2</c:v>
                </c:pt>
                <c:pt idx="362">
                  <c:v>1.9066261204764068E-2</c:v>
                </c:pt>
                <c:pt idx="363">
                  <c:v>2.7144708979907728E-2</c:v>
                </c:pt>
                <c:pt idx="364">
                  <c:v>1.5416186635890394E-2</c:v>
                </c:pt>
                <c:pt idx="365">
                  <c:v>6.0034647079993064E-2</c:v>
                </c:pt>
                <c:pt idx="366">
                  <c:v>5.6533046330857539E-2</c:v>
                </c:pt>
                <c:pt idx="367">
                  <c:v>6.8433315164126984E-2</c:v>
                </c:pt>
                <c:pt idx="368">
                  <c:v>8.3629255756178189E-2</c:v>
                </c:pt>
                <c:pt idx="369">
                  <c:v>8.7174543908577817E-2</c:v>
                </c:pt>
                <c:pt idx="370">
                  <c:v>6.0209396894445488E-2</c:v>
                </c:pt>
                <c:pt idx="371">
                  <c:v>5.2662256711982769E-2</c:v>
                </c:pt>
                <c:pt idx="372">
                  <c:v>4.2565465312933481E-2</c:v>
                </c:pt>
                <c:pt idx="373">
                  <c:v>5.0195245110695064E-2</c:v>
                </c:pt>
                <c:pt idx="374">
                  <c:v>6.3194580643838538E-2</c:v>
                </c:pt>
                <c:pt idx="375">
                  <c:v>6.980318690560261E-2</c:v>
                </c:pt>
                <c:pt idx="376">
                  <c:v>6.5924246521543495E-2</c:v>
                </c:pt>
                <c:pt idx="377">
                  <c:v>4.8484177642408754E-2</c:v>
                </c:pt>
                <c:pt idx="378">
                  <c:v>4.9705394933786229E-2</c:v>
                </c:pt>
                <c:pt idx="379">
                  <c:v>4.8948504505406776E-2</c:v>
                </c:pt>
                <c:pt idx="380">
                  <c:v>4.5273384123207805E-2</c:v>
                </c:pt>
                <c:pt idx="381">
                  <c:v>4.5768696205609194E-2</c:v>
                </c:pt>
                <c:pt idx="382">
                  <c:v>4.2802419814807813E-2</c:v>
                </c:pt>
                <c:pt idx="383">
                  <c:v>3.6271354318560878E-2</c:v>
                </c:pt>
                <c:pt idx="384">
                  <c:v>3.1584427045858066E-2</c:v>
                </c:pt>
                <c:pt idx="385">
                  <c:v>3.8458719542280972E-2</c:v>
                </c:pt>
                <c:pt idx="386">
                  <c:v>5.8705308693417502E-2</c:v>
                </c:pt>
                <c:pt idx="387">
                  <c:v>6.7153617328254755E-2</c:v>
                </c:pt>
                <c:pt idx="388">
                  <c:v>8.3462537327088082E-2</c:v>
                </c:pt>
                <c:pt idx="389">
                  <c:v>7.0317562520721522E-2</c:v>
                </c:pt>
                <c:pt idx="390">
                  <c:v>7.9008365468154595E-2</c:v>
                </c:pt>
                <c:pt idx="391">
                  <c:v>8.1915223489436917E-2</c:v>
                </c:pt>
                <c:pt idx="392">
                  <c:v>8.2443324283880015E-2</c:v>
                </c:pt>
                <c:pt idx="393">
                  <c:v>8.9374148378859264E-2</c:v>
                </c:pt>
                <c:pt idx="394">
                  <c:v>8.7465010807681098E-2</c:v>
                </c:pt>
                <c:pt idx="395">
                  <c:v>8.7517433914947373E-2</c:v>
                </c:pt>
                <c:pt idx="396">
                  <c:v>9.1527915324665088E-2</c:v>
                </c:pt>
                <c:pt idx="397">
                  <c:v>8.4697282433480625E-2</c:v>
                </c:pt>
                <c:pt idx="398">
                  <c:v>9.7142178930752721E-2</c:v>
                </c:pt>
                <c:pt idx="399">
                  <c:v>0.10593373858586141</c:v>
                </c:pt>
                <c:pt idx="400">
                  <c:v>0.10325783110825171</c:v>
                </c:pt>
                <c:pt idx="401">
                  <c:v>0.10773894374649418</c:v>
                </c:pt>
                <c:pt idx="402">
                  <c:v>0.10721506856292873</c:v>
                </c:pt>
                <c:pt idx="403">
                  <c:v>0.11023138095719442</c:v>
                </c:pt>
                <c:pt idx="404">
                  <c:v>0.10914110319797254</c:v>
                </c:pt>
                <c:pt idx="405">
                  <c:v>9.574309016120286E-2</c:v>
                </c:pt>
                <c:pt idx="406">
                  <c:v>9.6294908964284831E-2</c:v>
                </c:pt>
                <c:pt idx="407">
                  <c:v>8.011519380815213E-2</c:v>
                </c:pt>
                <c:pt idx="408">
                  <c:v>8.6404044752075082E-2</c:v>
                </c:pt>
                <c:pt idx="409">
                  <c:v>8.4235898420567556E-2</c:v>
                </c:pt>
                <c:pt idx="410">
                  <c:v>8.314608096499887E-2</c:v>
                </c:pt>
                <c:pt idx="411">
                  <c:v>7.6476545507192961E-2</c:v>
                </c:pt>
                <c:pt idx="412">
                  <c:v>7.8193359535688511E-2</c:v>
                </c:pt>
                <c:pt idx="413">
                  <c:v>6.929509569996406E-2</c:v>
                </c:pt>
                <c:pt idx="414">
                  <c:v>6.8017083011966628E-2</c:v>
                </c:pt>
                <c:pt idx="415">
                  <c:v>8.1455029103003396E-2</c:v>
                </c:pt>
                <c:pt idx="416">
                  <c:v>8.557281526909466E-2</c:v>
                </c:pt>
                <c:pt idx="417">
                  <c:v>8.7768862855273966E-2</c:v>
                </c:pt>
                <c:pt idx="418">
                  <c:v>8.9134329633223652E-2</c:v>
                </c:pt>
                <c:pt idx="419">
                  <c:v>9.3761371502606217E-2</c:v>
                </c:pt>
                <c:pt idx="420">
                  <c:v>0.10116009161410688</c:v>
                </c:pt>
                <c:pt idx="421">
                  <c:v>9.6179262106916408E-2</c:v>
                </c:pt>
                <c:pt idx="422">
                  <c:v>9.8374121125337943E-2</c:v>
                </c:pt>
                <c:pt idx="423">
                  <c:v>0.10095528447996371</c:v>
                </c:pt>
                <c:pt idx="424">
                  <c:v>9.9448920155930098E-2</c:v>
                </c:pt>
                <c:pt idx="425">
                  <c:v>0.10069839654047374</c:v>
                </c:pt>
                <c:pt idx="426">
                  <c:v>0.10340202165803114</c:v>
                </c:pt>
                <c:pt idx="427">
                  <c:v>9.9579539211003043E-2</c:v>
                </c:pt>
                <c:pt idx="428">
                  <c:v>9.263611414958639E-2</c:v>
                </c:pt>
                <c:pt idx="429">
                  <c:v>9.0458627915607215E-2</c:v>
                </c:pt>
                <c:pt idx="430">
                  <c:v>8.7614629266391297E-2</c:v>
                </c:pt>
                <c:pt idx="431">
                  <c:v>8.6165465547949349E-2</c:v>
                </c:pt>
                <c:pt idx="432">
                  <c:v>9.2128061654574989E-2</c:v>
                </c:pt>
                <c:pt idx="433">
                  <c:v>0.10080407054391793</c:v>
                </c:pt>
                <c:pt idx="434">
                  <c:v>0.10623845219941619</c:v>
                </c:pt>
                <c:pt idx="435">
                  <c:v>0.11006046370645839</c:v>
                </c:pt>
                <c:pt idx="436">
                  <c:v>0.1032755719523526</c:v>
                </c:pt>
                <c:pt idx="437">
                  <c:v>0.10649684214047217</c:v>
                </c:pt>
                <c:pt idx="438">
                  <c:v>9.727081377217317E-2</c:v>
                </c:pt>
                <c:pt idx="439">
                  <c:v>8.5005641760101502E-2</c:v>
                </c:pt>
                <c:pt idx="440">
                  <c:v>7.5731055105705325E-2</c:v>
                </c:pt>
                <c:pt idx="441">
                  <c:v>7.9821894067535037E-2</c:v>
                </c:pt>
                <c:pt idx="442">
                  <c:v>6.8657030631403826E-2</c:v>
                </c:pt>
                <c:pt idx="443">
                  <c:v>6.7755655414970972E-2</c:v>
                </c:pt>
                <c:pt idx="444">
                  <c:v>7.3422625167882005E-2</c:v>
                </c:pt>
                <c:pt idx="445">
                  <c:v>6.1666730438401762E-2</c:v>
                </c:pt>
                <c:pt idx="446">
                  <c:v>6.9094751184988423E-2</c:v>
                </c:pt>
                <c:pt idx="447">
                  <c:v>7.1007637008255964E-2</c:v>
                </c:pt>
                <c:pt idx="448">
                  <c:v>6.7414892915828473E-2</c:v>
                </c:pt>
                <c:pt idx="449">
                  <c:v>6.7254526245198232E-2</c:v>
                </c:pt>
                <c:pt idx="450">
                  <c:v>6.995072782509415E-2</c:v>
                </c:pt>
                <c:pt idx="451">
                  <c:v>6.7240798269985191E-2</c:v>
                </c:pt>
                <c:pt idx="452">
                  <c:v>6.785600708095374E-2</c:v>
                </c:pt>
                <c:pt idx="453">
                  <c:v>6.4271821031335996E-2</c:v>
                </c:pt>
                <c:pt idx="454">
                  <c:v>6.9532566471105284E-2</c:v>
                </c:pt>
                <c:pt idx="455">
                  <c:v>7.3754312729933824E-2</c:v>
                </c:pt>
                <c:pt idx="456">
                  <c:v>7.3713581601178468E-2</c:v>
                </c:pt>
                <c:pt idx="457">
                  <c:v>7.2874808037233674E-2</c:v>
                </c:pt>
                <c:pt idx="458">
                  <c:v>7.8090456739703162E-2</c:v>
                </c:pt>
                <c:pt idx="459">
                  <c:v>8.0381316514549939E-2</c:v>
                </c:pt>
                <c:pt idx="460">
                  <c:v>8.1366202273783772E-2</c:v>
                </c:pt>
                <c:pt idx="461">
                  <c:v>7.5979907556672499E-2</c:v>
                </c:pt>
                <c:pt idx="462">
                  <c:v>7.8678184496705716E-2</c:v>
                </c:pt>
                <c:pt idx="463">
                  <c:v>8.0905172788434454E-2</c:v>
                </c:pt>
                <c:pt idx="464">
                  <c:v>7.9540794881039822E-2</c:v>
                </c:pt>
                <c:pt idx="465">
                  <c:v>7.7903940388989179E-2</c:v>
                </c:pt>
                <c:pt idx="466">
                  <c:v>7.8478484042672436E-2</c:v>
                </c:pt>
                <c:pt idx="467">
                  <c:v>8.0224312606605563E-2</c:v>
                </c:pt>
                <c:pt idx="468">
                  <c:v>7.0072705023049853E-2</c:v>
                </c:pt>
                <c:pt idx="469">
                  <c:v>5.6333039493275061E-2</c:v>
                </c:pt>
                <c:pt idx="470">
                  <c:v>3.7180543574354852E-2</c:v>
                </c:pt>
                <c:pt idx="471">
                  <c:v>4.2615476354920023E-2</c:v>
                </c:pt>
                <c:pt idx="472">
                  <c:v>3.6363345613772191E-2</c:v>
                </c:pt>
                <c:pt idx="473">
                  <c:v>3.9001339428705872E-2</c:v>
                </c:pt>
                <c:pt idx="474">
                  <c:v>4.3799404228459071E-2</c:v>
                </c:pt>
                <c:pt idx="475">
                  <c:v>4.9609547839261747E-2</c:v>
                </c:pt>
                <c:pt idx="476">
                  <c:v>5.5295915753958536E-2</c:v>
                </c:pt>
                <c:pt idx="477">
                  <c:v>4.5574541347738196E-2</c:v>
                </c:pt>
                <c:pt idx="478">
                  <c:v>5.2296063713617169E-2</c:v>
                </c:pt>
                <c:pt idx="479">
                  <c:v>6.1451845400030569E-2</c:v>
                </c:pt>
                <c:pt idx="480">
                  <c:v>5.8802714194738703E-2</c:v>
                </c:pt>
                <c:pt idx="481">
                  <c:v>5.310137293606787E-2</c:v>
                </c:pt>
                <c:pt idx="482">
                  <c:v>5.6578287089078083E-2</c:v>
                </c:pt>
                <c:pt idx="483">
                  <c:v>5.791817433298152E-2</c:v>
                </c:pt>
                <c:pt idx="484">
                  <c:v>5.0470597353555968E-2</c:v>
                </c:pt>
                <c:pt idx="485">
                  <c:v>5.1184226212776851E-2</c:v>
                </c:pt>
                <c:pt idx="486">
                  <c:v>6.0564292033548739E-2</c:v>
                </c:pt>
                <c:pt idx="487">
                  <c:v>6.4256680824150036E-2</c:v>
                </c:pt>
                <c:pt idx="488">
                  <c:v>6.7141916643232324E-2</c:v>
                </c:pt>
                <c:pt idx="489">
                  <c:v>7.071735126515355E-2</c:v>
                </c:pt>
                <c:pt idx="490">
                  <c:v>7.6322749960199943E-2</c:v>
                </c:pt>
                <c:pt idx="491">
                  <c:v>6.707700021943408E-2</c:v>
                </c:pt>
                <c:pt idx="492">
                  <c:v>6.7833088356311855E-2</c:v>
                </c:pt>
                <c:pt idx="493">
                  <c:v>7.3417533485138575E-2</c:v>
                </c:pt>
                <c:pt idx="494">
                  <c:v>7.3367683981888421E-2</c:v>
                </c:pt>
                <c:pt idx="495">
                  <c:v>6.5989755957719387E-2</c:v>
                </c:pt>
                <c:pt idx="496">
                  <c:v>7.0833634587422534E-2</c:v>
                </c:pt>
                <c:pt idx="497">
                  <c:v>7.415219749972346E-2</c:v>
                </c:pt>
                <c:pt idx="498">
                  <c:v>7.4654206060520201E-2</c:v>
                </c:pt>
                <c:pt idx="499">
                  <c:v>7.3430393205495381E-2</c:v>
                </c:pt>
                <c:pt idx="500">
                  <c:v>7.3058570993749905E-2</c:v>
                </c:pt>
                <c:pt idx="501">
                  <c:v>6.5360926660424257E-2</c:v>
                </c:pt>
                <c:pt idx="502">
                  <c:v>6.532047434231858E-2</c:v>
                </c:pt>
                <c:pt idx="503">
                  <c:v>7.2666230340315163E-2</c:v>
                </c:pt>
                <c:pt idx="504">
                  <c:v>7.5230444705151056E-2</c:v>
                </c:pt>
                <c:pt idx="505">
                  <c:v>8.8052843558278582E-2</c:v>
                </c:pt>
                <c:pt idx="506">
                  <c:v>8.1716360158483603E-2</c:v>
                </c:pt>
                <c:pt idx="507">
                  <c:v>8.3883849071888505E-2</c:v>
                </c:pt>
                <c:pt idx="508">
                  <c:v>8.7162131068344584E-2</c:v>
                </c:pt>
                <c:pt idx="509">
                  <c:v>9.6736160133342741E-2</c:v>
                </c:pt>
                <c:pt idx="510">
                  <c:v>0.10175556886243697</c:v>
                </c:pt>
                <c:pt idx="511">
                  <c:v>9.9543481603444617E-2</c:v>
                </c:pt>
                <c:pt idx="512">
                  <c:v>9.8014324679426945E-2</c:v>
                </c:pt>
                <c:pt idx="513">
                  <c:v>8.5417219625226304E-2</c:v>
                </c:pt>
                <c:pt idx="514">
                  <c:v>9.6773883412270001E-2</c:v>
                </c:pt>
                <c:pt idx="515">
                  <c:v>9.6586753085331711E-2</c:v>
                </c:pt>
                <c:pt idx="516">
                  <c:v>9.9023538423409718E-2</c:v>
                </c:pt>
                <c:pt idx="517">
                  <c:v>0.10636553695164652</c:v>
                </c:pt>
                <c:pt idx="518">
                  <c:v>0.107823395406631</c:v>
                </c:pt>
                <c:pt idx="519">
                  <c:v>9.7607014078840093E-2</c:v>
                </c:pt>
                <c:pt idx="520">
                  <c:v>8.8825635375331391E-2</c:v>
                </c:pt>
                <c:pt idx="521">
                  <c:v>8.7822503771597171E-2</c:v>
                </c:pt>
                <c:pt idx="522">
                  <c:v>7.918366151590539E-2</c:v>
                </c:pt>
                <c:pt idx="523">
                  <c:v>8.2545578798700836E-2</c:v>
                </c:pt>
                <c:pt idx="524">
                  <c:v>8.2445353419062339E-2</c:v>
                </c:pt>
                <c:pt idx="525">
                  <c:v>7.6799664011659718E-2</c:v>
                </c:pt>
                <c:pt idx="526">
                  <c:v>8.1628484859447958E-2</c:v>
                </c:pt>
                <c:pt idx="527">
                  <c:v>6.9779696431850669E-2</c:v>
                </c:pt>
                <c:pt idx="528">
                  <c:v>6.8884567648537898E-2</c:v>
                </c:pt>
                <c:pt idx="529">
                  <c:v>7.261939543776208E-2</c:v>
                </c:pt>
                <c:pt idx="530">
                  <c:v>7.1758323861082385E-2</c:v>
                </c:pt>
                <c:pt idx="531">
                  <c:v>6.9001617211126964E-2</c:v>
                </c:pt>
                <c:pt idx="532">
                  <c:v>6.2386364742697653E-2</c:v>
                </c:pt>
                <c:pt idx="533">
                  <c:v>6.1825229874945542E-2</c:v>
                </c:pt>
                <c:pt idx="534">
                  <c:v>5.8761082670364395E-2</c:v>
                </c:pt>
                <c:pt idx="535">
                  <c:v>5.9795240071797595E-2</c:v>
                </c:pt>
                <c:pt idx="536">
                  <c:v>5.923029431561333E-2</c:v>
                </c:pt>
                <c:pt idx="537">
                  <c:v>6.0341014390037806E-2</c:v>
                </c:pt>
                <c:pt idx="538">
                  <c:v>6.7346480883671234E-2</c:v>
                </c:pt>
                <c:pt idx="539">
                  <c:v>6.942944685986574E-2</c:v>
                </c:pt>
                <c:pt idx="540">
                  <c:v>6.7271839131732625E-2</c:v>
                </c:pt>
                <c:pt idx="541">
                  <c:v>6.1899509700112265E-2</c:v>
                </c:pt>
                <c:pt idx="542">
                  <c:v>6.2656962760919699E-2</c:v>
                </c:pt>
                <c:pt idx="543">
                  <c:v>6.3767396371934071E-2</c:v>
                </c:pt>
                <c:pt idx="544">
                  <c:v>6.9026166061623373E-2</c:v>
                </c:pt>
                <c:pt idx="545">
                  <c:v>6.6734686472291527E-2</c:v>
                </c:pt>
                <c:pt idx="546">
                  <c:v>7.1647685521559534E-2</c:v>
                </c:pt>
                <c:pt idx="547">
                  <c:v>6.9793443499952534E-2</c:v>
                </c:pt>
                <c:pt idx="548">
                  <c:v>7.2566658373884207E-2</c:v>
                </c:pt>
                <c:pt idx="549">
                  <c:v>5.838818024021375E-2</c:v>
                </c:pt>
                <c:pt idx="550">
                  <c:v>5.8216392252515181E-2</c:v>
                </c:pt>
                <c:pt idx="551">
                  <c:v>6.1750767506915327E-2</c:v>
                </c:pt>
                <c:pt idx="552">
                  <c:v>6.3276894756297164E-2</c:v>
                </c:pt>
                <c:pt idx="553">
                  <c:v>5.2650805879668638E-2</c:v>
                </c:pt>
                <c:pt idx="554">
                  <c:v>5.6089654016572066E-2</c:v>
                </c:pt>
                <c:pt idx="555">
                  <c:v>4.9691729282782982E-2</c:v>
                </c:pt>
                <c:pt idx="556">
                  <c:v>5.3976988689010685E-2</c:v>
                </c:pt>
                <c:pt idx="557">
                  <c:v>5.5818229012211784E-2</c:v>
                </c:pt>
                <c:pt idx="558">
                  <c:v>5.4982534996580679E-2</c:v>
                </c:pt>
                <c:pt idx="559">
                  <c:v>4.9225358216856696E-2</c:v>
                </c:pt>
                <c:pt idx="560">
                  <c:v>3.3145629812010524E-2</c:v>
                </c:pt>
                <c:pt idx="561">
                  <c:v>3.7789940515538412E-2</c:v>
                </c:pt>
                <c:pt idx="562">
                  <c:v>3.8120598266976335E-2</c:v>
                </c:pt>
                <c:pt idx="563">
                  <c:v>4.1840473305839954E-2</c:v>
                </c:pt>
                <c:pt idx="564">
                  <c:v>2.6758762721391216E-2</c:v>
                </c:pt>
                <c:pt idx="565">
                  <c:v>2.1789301354527169E-2</c:v>
                </c:pt>
                <c:pt idx="566">
                  <c:v>1.8982476770689205E-2</c:v>
                </c:pt>
                <c:pt idx="567">
                  <c:v>2.1840154009384438E-2</c:v>
                </c:pt>
                <c:pt idx="568">
                  <c:v>1.3329606521898629E-2</c:v>
                </c:pt>
                <c:pt idx="569">
                  <c:v>1.6211962764540511E-2</c:v>
                </c:pt>
                <c:pt idx="570">
                  <c:v>2.9433510471823521E-2</c:v>
                </c:pt>
                <c:pt idx="571">
                  <c:v>2.9515567982177915E-2</c:v>
                </c:pt>
                <c:pt idx="572">
                  <c:v>3.0446449703295686E-2</c:v>
                </c:pt>
                <c:pt idx="573">
                  <c:v>3.6381856408421065E-2</c:v>
                </c:pt>
                <c:pt idx="574">
                  <c:v>4.0125829337107843E-2</c:v>
                </c:pt>
                <c:pt idx="575">
                  <c:v>3.0809221816018084E-2</c:v>
                </c:pt>
                <c:pt idx="576">
                  <c:v>2.7377083413250958E-2</c:v>
                </c:pt>
                <c:pt idx="577">
                  <c:v>2.6660902317302559E-2</c:v>
                </c:pt>
                <c:pt idx="578">
                  <c:v>2.3594378421524231E-2</c:v>
                </c:pt>
                <c:pt idx="579">
                  <c:v>2.5730381219086551E-2</c:v>
                </c:pt>
                <c:pt idx="580">
                  <c:v>2.6299754033008549E-2</c:v>
                </c:pt>
                <c:pt idx="581">
                  <c:v>3.2374020926148717E-2</c:v>
                </c:pt>
                <c:pt idx="582">
                  <c:v>3.357131725280138E-2</c:v>
                </c:pt>
                <c:pt idx="583">
                  <c:v>3.6481940390358458E-2</c:v>
                </c:pt>
                <c:pt idx="584">
                  <c:v>4.0569707653645537E-2</c:v>
                </c:pt>
                <c:pt idx="585">
                  <c:v>3.6323416831656186E-2</c:v>
                </c:pt>
                <c:pt idx="586">
                  <c:v>3.8755464745626522E-2</c:v>
                </c:pt>
                <c:pt idx="587">
                  <c:v>4.1261608287519902E-2</c:v>
                </c:pt>
                <c:pt idx="588">
                  <c:v>3.926645726076794E-2</c:v>
                </c:pt>
                <c:pt idx="589">
                  <c:v>4.5546444125598384E-2</c:v>
                </c:pt>
                <c:pt idx="590">
                  <c:v>4.3762845937344697E-2</c:v>
                </c:pt>
                <c:pt idx="591">
                  <c:v>4.1834070616912022E-2</c:v>
                </c:pt>
                <c:pt idx="592">
                  <c:v>4.2427808993149574E-2</c:v>
                </c:pt>
                <c:pt idx="593">
                  <c:v>3.7071032578765761E-2</c:v>
                </c:pt>
                <c:pt idx="594">
                  <c:v>3.6177967528624011E-2</c:v>
                </c:pt>
                <c:pt idx="595">
                  <c:v>3.1254608586006594E-2</c:v>
                </c:pt>
                <c:pt idx="596">
                  <c:v>3.5638724621453344E-2</c:v>
                </c:pt>
                <c:pt idx="597">
                  <c:v>4.2493943261810996E-2</c:v>
                </c:pt>
                <c:pt idx="598">
                  <c:v>5.2075902294099752E-2</c:v>
                </c:pt>
                <c:pt idx="599">
                  <c:v>6.1069751959303531E-2</c:v>
                </c:pt>
                <c:pt idx="600">
                  <c:v>5.7715975634967664E-2</c:v>
                </c:pt>
                <c:pt idx="601">
                  <c:v>6.3034746447067524E-2</c:v>
                </c:pt>
                <c:pt idx="602">
                  <c:v>5.6563241826263155E-2</c:v>
                </c:pt>
                <c:pt idx="603">
                  <c:v>5.237116549944032E-2</c:v>
                </c:pt>
                <c:pt idx="604">
                  <c:v>5.3220403187289378E-2</c:v>
                </c:pt>
                <c:pt idx="605">
                  <c:v>5.302390842135396E-2</c:v>
                </c:pt>
                <c:pt idx="606">
                  <c:v>5.1049728213240719E-2</c:v>
                </c:pt>
                <c:pt idx="607">
                  <c:v>4.9728295545913292E-2</c:v>
                </c:pt>
                <c:pt idx="608">
                  <c:v>5.5230475479894459E-2</c:v>
                </c:pt>
                <c:pt idx="609">
                  <c:v>5.9699569859954726E-2</c:v>
                </c:pt>
                <c:pt idx="610">
                  <c:v>6.1050630831818387E-2</c:v>
                </c:pt>
                <c:pt idx="611">
                  <c:v>6.3031482217996482E-2</c:v>
                </c:pt>
                <c:pt idx="612">
                  <c:v>7.7032714652221168E-2</c:v>
                </c:pt>
                <c:pt idx="613">
                  <c:v>8.3998899140244943E-2</c:v>
                </c:pt>
                <c:pt idx="614">
                  <c:v>7.9562935981768224E-2</c:v>
                </c:pt>
                <c:pt idx="615">
                  <c:v>9.115859955625516E-2</c:v>
                </c:pt>
                <c:pt idx="616">
                  <c:v>9.2337143963669321E-2</c:v>
                </c:pt>
                <c:pt idx="617">
                  <c:v>9.0779673803890848E-2</c:v>
                </c:pt>
                <c:pt idx="618">
                  <c:v>9.7853302244528484E-2</c:v>
                </c:pt>
                <c:pt idx="619">
                  <c:v>8.9100796801784954E-2</c:v>
                </c:pt>
                <c:pt idx="620">
                  <c:v>8.5559662295562555E-2</c:v>
                </c:pt>
                <c:pt idx="621">
                  <c:v>8.4498581360223923E-2</c:v>
                </c:pt>
                <c:pt idx="622">
                  <c:v>7.9692439293196804E-2</c:v>
                </c:pt>
                <c:pt idx="623">
                  <c:v>7.3008666111426646E-2</c:v>
                </c:pt>
                <c:pt idx="624">
                  <c:v>6.9630373185375571E-2</c:v>
                </c:pt>
                <c:pt idx="625">
                  <c:v>7.2644039353617629E-2</c:v>
                </c:pt>
                <c:pt idx="626">
                  <c:v>7.2470823137829266E-2</c:v>
                </c:pt>
                <c:pt idx="627">
                  <c:v>6.958481158874652E-2</c:v>
                </c:pt>
                <c:pt idx="628">
                  <c:v>7.2520395921671588E-2</c:v>
                </c:pt>
                <c:pt idx="629">
                  <c:v>7.371621961744812E-2</c:v>
                </c:pt>
                <c:pt idx="630">
                  <c:v>7.7473718602304231E-2</c:v>
                </c:pt>
                <c:pt idx="631">
                  <c:v>6.956004562062934E-2</c:v>
                </c:pt>
                <c:pt idx="632">
                  <c:v>7.7931633886843654E-2</c:v>
                </c:pt>
                <c:pt idx="633">
                  <c:v>8.4086784172549223E-2</c:v>
                </c:pt>
                <c:pt idx="634">
                  <c:v>8.3849354824685474E-2</c:v>
                </c:pt>
                <c:pt idx="635">
                  <c:v>8.6615337162643247E-2</c:v>
                </c:pt>
                <c:pt idx="636">
                  <c:v>8.4520615002767085E-2</c:v>
                </c:pt>
                <c:pt idx="637">
                  <c:v>7.5400504255191292E-2</c:v>
                </c:pt>
                <c:pt idx="638">
                  <c:v>7.5357607341768995E-2</c:v>
                </c:pt>
                <c:pt idx="639">
                  <c:v>7.6765150611259436E-2</c:v>
                </c:pt>
                <c:pt idx="640">
                  <c:v>8.2009082751796747E-2</c:v>
                </c:pt>
                <c:pt idx="641">
                  <c:v>8.5014553008434302E-2</c:v>
                </c:pt>
                <c:pt idx="642">
                  <c:v>8.6333923703048265E-2</c:v>
                </c:pt>
                <c:pt idx="643">
                  <c:v>8.2723256889583263E-2</c:v>
                </c:pt>
                <c:pt idx="644">
                  <c:v>8.4715931991263815E-2</c:v>
                </c:pt>
                <c:pt idx="645">
                  <c:v>8.2754774853546653E-2</c:v>
                </c:pt>
                <c:pt idx="646">
                  <c:v>8.9804081419014414E-2</c:v>
                </c:pt>
                <c:pt idx="647">
                  <c:v>7.8856435098431987E-2</c:v>
                </c:pt>
                <c:pt idx="648">
                  <c:v>7.6178685540332136E-2</c:v>
                </c:pt>
                <c:pt idx="649">
                  <c:v>8.3402830347558021E-2</c:v>
                </c:pt>
                <c:pt idx="650">
                  <c:v>9.1339438978442322E-2</c:v>
                </c:pt>
                <c:pt idx="651">
                  <c:v>9.2105968481743128E-2</c:v>
                </c:pt>
                <c:pt idx="652">
                  <c:v>9.1657680652428075E-2</c:v>
                </c:pt>
                <c:pt idx="653">
                  <c:v>9.4362008552981269E-2</c:v>
                </c:pt>
                <c:pt idx="654">
                  <c:v>9.3375300717716936E-2</c:v>
                </c:pt>
                <c:pt idx="655">
                  <c:v>9.0781825480018785E-2</c:v>
                </c:pt>
                <c:pt idx="656">
                  <c:v>9.4511241749433372E-2</c:v>
                </c:pt>
                <c:pt idx="657">
                  <c:v>9.8724653663471384E-2</c:v>
                </c:pt>
                <c:pt idx="658">
                  <c:v>9.5194277984569142E-2</c:v>
                </c:pt>
                <c:pt idx="659">
                  <c:v>0.1013863800099537</c:v>
                </c:pt>
                <c:pt idx="660">
                  <c:v>9.6634119171119304E-2</c:v>
                </c:pt>
                <c:pt idx="661">
                  <c:v>9.6995015101149606E-2</c:v>
                </c:pt>
                <c:pt idx="662">
                  <c:v>9.6081495038177644E-2</c:v>
                </c:pt>
                <c:pt idx="663">
                  <c:v>9.5743183131249188E-2</c:v>
                </c:pt>
                <c:pt idx="664">
                  <c:v>0.10061815198999491</c:v>
                </c:pt>
                <c:pt idx="665">
                  <c:v>9.5849700886962097E-2</c:v>
                </c:pt>
                <c:pt idx="666">
                  <c:v>9.3184032220622548E-2</c:v>
                </c:pt>
                <c:pt idx="667">
                  <c:v>8.6735534982075757E-2</c:v>
                </c:pt>
                <c:pt idx="668">
                  <c:v>8.1073173613013694E-2</c:v>
                </c:pt>
                <c:pt idx="669">
                  <c:v>8.361652501008332E-2</c:v>
                </c:pt>
                <c:pt idx="670">
                  <c:v>8.4973099570074151E-2</c:v>
                </c:pt>
                <c:pt idx="671">
                  <c:v>8.015392852745773E-2</c:v>
                </c:pt>
                <c:pt idx="672">
                  <c:v>8.1933250458484874E-2</c:v>
                </c:pt>
                <c:pt idx="673">
                  <c:v>8.0448572527194395E-2</c:v>
                </c:pt>
                <c:pt idx="674">
                  <c:v>8.0323574519644225E-2</c:v>
                </c:pt>
                <c:pt idx="675">
                  <c:v>8.3014499633019101E-2</c:v>
                </c:pt>
                <c:pt idx="676">
                  <c:v>8.1137612612427468E-2</c:v>
                </c:pt>
                <c:pt idx="677">
                  <c:v>8.2398377678185808E-2</c:v>
                </c:pt>
                <c:pt idx="678">
                  <c:v>7.97878193177326E-2</c:v>
                </c:pt>
                <c:pt idx="679">
                  <c:v>7.7862230900436202E-2</c:v>
                </c:pt>
                <c:pt idx="680">
                  <c:v>7.6046391755724807E-2</c:v>
                </c:pt>
                <c:pt idx="681">
                  <c:v>7.6098433752016303E-2</c:v>
                </c:pt>
                <c:pt idx="682">
                  <c:v>6.7025507199300671E-2</c:v>
                </c:pt>
                <c:pt idx="683">
                  <c:v>6.449388013334012E-2</c:v>
                </c:pt>
                <c:pt idx="684">
                  <c:v>6.3037712300633597E-2</c:v>
                </c:pt>
                <c:pt idx="685">
                  <c:v>6.3004188291734708E-2</c:v>
                </c:pt>
                <c:pt idx="686">
                  <c:v>6.5096329684581011E-2</c:v>
                </c:pt>
                <c:pt idx="687">
                  <c:v>7.0813738979488505E-2</c:v>
                </c:pt>
                <c:pt idx="688">
                  <c:v>6.8492636976826615E-2</c:v>
                </c:pt>
                <c:pt idx="689">
                  <c:v>6.3385685028167105E-2</c:v>
                </c:pt>
                <c:pt idx="690">
                  <c:v>6.0877362054094553E-2</c:v>
                </c:pt>
                <c:pt idx="691">
                  <c:v>6.1278151071628928E-2</c:v>
                </c:pt>
                <c:pt idx="692">
                  <c:v>6.3776102000627777E-2</c:v>
                </c:pt>
                <c:pt idx="693">
                  <c:v>6.2964129433387805E-2</c:v>
                </c:pt>
                <c:pt idx="694">
                  <c:v>6.3420476663714975E-2</c:v>
                </c:pt>
                <c:pt idx="695">
                  <c:v>6.4195126477916364E-2</c:v>
                </c:pt>
                <c:pt idx="696">
                  <c:v>6.5595387712367614E-2</c:v>
                </c:pt>
                <c:pt idx="697">
                  <c:v>6.3649716608541462E-2</c:v>
                </c:pt>
                <c:pt idx="698">
                  <c:v>6.5412910872601815E-2</c:v>
                </c:pt>
                <c:pt idx="699">
                  <c:v>6.6713203464289661E-2</c:v>
                </c:pt>
                <c:pt idx="700">
                  <c:v>6.6199737636456035E-2</c:v>
                </c:pt>
                <c:pt idx="701">
                  <c:v>6.8327504860012045E-2</c:v>
                </c:pt>
                <c:pt idx="702">
                  <c:v>7.0344908493995773E-2</c:v>
                </c:pt>
                <c:pt idx="703">
                  <c:v>6.8919084501310568E-2</c:v>
                </c:pt>
                <c:pt idx="704">
                  <c:v>6.8670660368320036E-2</c:v>
                </c:pt>
                <c:pt idx="705">
                  <c:v>6.9101474193982826E-2</c:v>
                </c:pt>
                <c:pt idx="706">
                  <c:v>6.7714616282267936E-2</c:v>
                </c:pt>
                <c:pt idx="707">
                  <c:v>7.1412715731324239E-2</c:v>
                </c:pt>
                <c:pt idx="708">
                  <c:v>7.1906112476252115E-2</c:v>
                </c:pt>
                <c:pt idx="709">
                  <c:v>7.1016119321518412E-2</c:v>
                </c:pt>
                <c:pt idx="710">
                  <c:v>7.390095417439313E-2</c:v>
                </c:pt>
                <c:pt idx="711">
                  <c:v>7.6037229167379206E-2</c:v>
                </c:pt>
                <c:pt idx="712">
                  <c:v>7.2657027646162442E-2</c:v>
                </c:pt>
                <c:pt idx="713">
                  <c:v>7.0567999696793615E-2</c:v>
                </c:pt>
                <c:pt idx="714">
                  <c:v>7.1103819071442143E-2</c:v>
                </c:pt>
                <c:pt idx="715">
                  <c:v>7.0708964910286332E-2</c:v>
                </c:pt>
                <c:pt idx="716">
                  <c:v>6.5808577939843405E-2</c:v>
                </c:pt>
                <c:pt idx="717">
                  <c:v>6.7677847279594028E-2</c:v>
                </c:pt>
                <c:pt idx="718">
                  <c:v>6.9153401299877126E-2</c:v>
                </c:pt>
                <c:pt idx="719">
                  <c:v>7.0146240942410731E-2</c:v>
                </c:pt>
                <c:pt idx="720">
                  <c:v>7.0336159746955618E-2</c:v>
                </c:pt>
                <c:pt idx="721">
                  <c:v>6.5676253703672138E-2</c:v>
                </c:pt>
                <c:pt idx="722">
                  <c:v>7.8643365363730178E-2</c:v>
                </c:pt>
                <c:pt idx="723">
                  <c:v>9.6123231251397989E-2</c:v>
                </c:pt>
                <c:pt idx="724">
                  <c:v>9.1410139646559196E-2</c:v>
                </c:pt>
                <c:pt idx="725">
                  <c:v>9.3392373021122577E-2</c:v>
                </c:pt>
                <c:pt idx="726">
                  <c:v>9.2282562465828999E-2</c:v>
                </c:pt>
                <c:pt idx="727">
                  <c:v>9.5018901265756739E-2</c:v>
                </c:pt>
                <c:pt idx="728">
                  <c:v>9.2401381382194447E-2</c:v>
                </c:pt>
                <c:pt idx="729">
                  <c:v>9.8980980088575254E-2</c:v>
                </c:pt>
                <c:pt idx="730">
                  <c:v>9.9940242725751416E-2</c:v>
                </c:pt>
                <c:pt idx="731">
                  <c:v>9.8330079770358347E-2</c:v>
                </c:pt>
                <c:pt idx="732">
                  <c:v>9.7709170453883942E-2</c:v>
                </c:pt>
                <c:pt idx="733">
                  <c:v>9.7204995023082885E-2</c:v>
                </c:pt>
                <c:pt idx="734">
                  <c:v>9.5845117722584527E-2</c:v>
                </c:pt>
                <c:pt idx="735">
                  <c:v>9.9444273097061719E-2</c:v>
                </c:pt>
                <c:pt idx="736">
                  <c:v>0.10319416375598989</c:v>
                </c:pt>
                <c:pt idx="737">
                  <c:v>0.11982986575040711</c:v>
                </c:pt>
                <c:pt idx="738">
                  <c:v>0.12523869098618423</c:v>
                </c:pt>
                <c:pt idx="739">
                  <c:v>0.11931348745103088</c:v>
                </c:pt>
                <c:pt idx="740">
                  <c:v>0.1196528403424284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9171976"/>
        <c:axId val="589170800"/>
      </c:lineChart>
      <c:dateAx>
        <c:axId val="5891719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170800"/>
        <c:crosses val="autoZero"/>
        <c:auto val="1"/>
        <c:lblOffset val="100"/>
        <c:baseTimeUnit val="days"/>
      </c:dateAx>
      <c:valAx>
        <c:axId val="589170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171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WBTCETH_Charts!$O$1</c:f>
              <c:strCache>
                <c:ptCount val="1"/>
                <c:pt idx="0">
                  <c:v>IV_Avg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WBTCETH_Charts!$A$2:$A$742</c:f>
              <c:numCache>
                <c:formatCode>m/d/yyyy</c:formatCode>
                <c:ptCount val="741"/>
                <c:pt idx="0">
                  <c:v>43969.833333333336</c:v>
                </c:pt>
                <c:pt idx="1">
                  <c:v>43970.833333333336</c:v>
                </c:pt>
                <c:pt idx="2">
                  <c:v>43971.833333333336</c:v>
                </c:pt>
                <c:pt idx="3">
                  <c:v>43972.833333333336</c:v>
                </c:pt>
                <c:pt idx="4">
                  <c:v>43973.833333333336</c:v>
                </c:pt>
                <c:pt idx="5">
                  <c:v>43974.833333333336</c:v>
                </c:pt>
                <c:pt idx="6">
                  <c:v>43975.833333333336</c:v>
                </c:pt>
                <c:pt idx="7">
                  <c:v>43976.833333333336</c:v>
                </c:pt>
                <c:pt idx="8">
                  <c:v>43977.833333333336</c:v>
                </c:pt>
                <c:pt idx="9">
                  <c:v>43978.833333333336</c:v>
                </c:pt>
                <c:pt idx="10">
                  <c:v>43979.833333333336</c:v>
                </c:pt>
                <c:pt idx="11">
                  <c:v>43980.833333333336</c:v>
                </c:pt>
                <c:pt idx="12">
                  <c:v>43981.833333333336</c:v>
                </c:pt>
                <c:pt idx="13">
                  <c:v>43982.833333333336</c:v>
                </c:pt>
                <c:pt idx="14">
                  <c:v>43983.833333333336</c:v>
                </c:pt>
                <c:pt idx="15">
                  <c:v>43984.833333333336</c:v>
                </c:pt>
                <c:pt idx="16">
                  <c:v>43985.833333333336</c:v>
                </c:pt>
                <c:pt idx="17">
                  <c:v>43986.833333333336</c:v>
                </c:pt>
                <c:pt idx="18">
                  <c:v>43987.833333333336</c:v>
                </c:pt>
                <c:pt idx="19">
                  <c:v>43988.833333333336</c:v>
                </c:pt>
                <c:pt idx="20">
                  <c:v>43989.833333333336</c:v>
                </c:pt>
                <c:pt idx="21">
                  <c:v>43990.833333333336</c:v>
                </c:pt>
                <c:pt idx="22">
                  <c:v>43991.833333333336</c:v>
                </c:pt>
                <c:pt idx="23">
                  <c:v>43992.833333333336</c:v>
                </c:pt>
                <c:pt idx="24">
                  <c:v>43993.833333333336</c:v>
                </c:pt>
                <c:pt idx="25">
                  <c:v>43994.833333333336</c:v>
                </c:pt>
                <c:pt idx="26">
                  <c:v>43995.833333333336</c:v>
                </c:pt>
                <c:pt idx="27">
                  <c:v>43996.833333333336</c:v>
                </c:pt>
                <c:pt idx="28">
                  <c:v>43997.833333333336</c:v>
                </c:pt>
                <c:pt idx="29">
                  <c:v>43998.833333333336</c:v>
                </c:pt>
                <c:pt idx="30">
                  <c:v>43999.833333333336</c:v>
                </c:pt>
                <c:pt idx="31">
                  <c:v>44000.833333333336</c:v>
                </c:pt>
                <c:pt idx="32">
                  <c:v>44001.833333333336</c:v>
                </c:pt>
                <c:pt idx="33">
                  <c:v>44002.833333333336</c:v>
                </c:pt>
                <c:pt idx="34">
                  <c:v>44003.833333333336</c:v>
                </c:pt>
                <c:pt idx="35">
                  <c:v>44004.833333333336</c:v>
                </c:pt>
                <c:pt idx="36">
                  <c:v>44005.833333333336</c:v>
                </c:pt>
                <c:pt idx="37">
                  <c:v>44006.833333333336</c:v>
                </c:pt>
                <c:pt idx="38">
                  <c:v>44007.833333333336</c:v>
                </c:pt>
                <c:pt idx="39">
                  <c:v>44008.833333333336</c:v>
                </c:pt>
                <c:pt idx="40">
                  <c:v>44009.833333333336</c:v>
                </c:pt>
                <c:pt idx="41">
                  <c:v>44010.833333333336</c:v>
                </c:pt>
                <c:pt idx="42">
                  <c:v>44011.833333333336</c:v>
                </c:pt>
                <c:pt idx="43">
                  <c:v>44012.833333333336</c:v>
                </c:pt>
                <c:pt idx="44">
                  <c:v>44013.833333333336</c:v>
                </c:pt>
                <c:pt idx="45">
                  <c:v>44014.833333333336</c:v>
                </c:pt>
                <c:pt idx="46">
                  <c:v>44015.833333333336</c:v>
                </c:pt>
                <c:pt idx="47">
                  <c:v>44016.833333333336</c:v>
                </c:pt>
                <c:pt idx="48">
                  <c:v>44017.833333333336</c:v>
                </c:pt>
                <c:pt idx="49">
                  <c:v>44018.833333333336</c:v>
                </c:pt>
                <c:pt idx="50">
                  <c:v>44019.833333333336</c:v>
                </c:pt>
                <c:pt idx="51">
                  <c:v>44020.833333333336</c:v>
                </c:pt>
                <c:pt idx="52">
                  <c:v>44021.833333333336</c:v>
                </c:pt>
                <c:pt idx="53">
                  <c:v>44022.833333333336</c:v>
                </c:pt>
                <c:pt idx="54">
                  <c:v>44023.833333333336</c:v>
                </c:pt>
                <c:pt idx="55">
                  <c:v>44024.833333333336</c:v>
                </c:pt>
                <c:pt idx="56">
                  <c:v>44025.833333333336</c:v>
                </c:pt>
                <c:pt idx="57">
                  <c:v>44026.833333333336</c:v>
                </c:pt>
                <c:pt idx="58">
                  <c:v>44027.833333333336</c:v>
                </c:pt>
                <c:pt idx="59">
                  <c:v>44028.833333333336</c:v>
                </c:pt>
                <c:pt idx="60">
                  <c:v>44029.833333333336</c:v>
                </c:pt>
                <c:pt idx="61">
                  <c:v>44030.833333333336</c:v>
                </c:pt>
                <c:pt idx="62">
                  <c:v>44031.833333333336</c:v>
                </c:pt>
                <c:pt idx="63">
                  <c:v>44032.833333333336</c:v>
                </c:pt>
                <c:pt idx="64">
                  <c:v>44033.833333333336</c:v>
                </c:pt>
                <c:pt idx="65">
                  <c:v>44034.833333333336</c:v>
                </c:pt>
                <c:pt idx="66">
                  <c:v>44035.833333333336</c:v>
                </c:pt>
                <c:pt idx="67">
                  <c:v>44036.833333333336</c:v>
                </c:pt>
                <c:pt idx="68">
                  <c:v>44037.833333333336</c:v>
                </c:pt>
                <c:pt idx="69">
                  <c:v>44038.833333333336</c:v>
                </c:pt>
                <c:pt idx="70">
                  <c:v>44039.833333333336</c:v>
                </c:pt>
                <c:pt idx="71">
                  <c:v>44040.833333333336</c:v>
                </c:pt>
                <c:pt idx="72">
                  <c:v>44041.833333333336</c:v>
                </c:pt>
                <c:pt idx="73">
                  <c:v>44042.833333333336</c:v>
                </c:pt>
                <c:pt idx="74">
                  <c:v>44043.833333333336</c:v>
                </c:pt>
                <c:pt idx="75">
                  <c:v>44044.833333333336</c:v>
                </c:pt>
                <c:pt idx="76">
                  <c:v>44045.833333333336</c:v>
                </c:pt>
                <c:pt idx="77">
                  <c:v>44046.833333333336</c:v>
                </c:pt>
                <c:pt idx="78">
                  <c:v>44047.833333333336</c:v>
                </c:pt>
                <c:pt idx="79">
                  <c:v>44048.833333333336</c:v>
                </c:pt>
                <c:pt idx="80">
                  <c:v>44049.833333333336</c:v>
                </c:pt>
                <c:pt idx="81">
                  <c:v>44050.833333333336</c:v>
                </c:pt>
                <c:pt idx="82">
                  <c:v>44051.833333333336</c:v>
                </c:pt>
                <c:pt idx="83">
                  <c:v>44052.833333333336</c:v>
                </c:pt>
                <c:pt idx="84">
                  <c:v>44053.833333333336</c:v>
                </c:pt>
                <c:pt idx="85">
                  <c:v>44054.833333333336</c:v>
                </c:pt>
                <c:pt idx="86">
                  <c:v>44055.833333333336</c:v>
                </c:pt>
                <c:pt idx="87">
                  <c:v>44056.833333333336</c:v>
                </c:pt>
                <c:pt idx="88">
                  <c:v>44057.833333333336</c:v>
                </c:pt>
                <c:pt idx="89">
                  <c:v>44058.833333333336</c:v>
                </c:pt>
                <c:pt idx="90">
                  <c:v>44059.833333333336</c:v>
                </c:pt>
                <c:pt idx="91">
                  <c:v>44060.833333333336</c:v>
                </c:pt>
                <c:pt idx="92">
                  <c:v>44061.833333333336</c:v>
                </c:pt>
                <c:pt idx="93">
                  <c:v>44062.833333333336</c:v>
                </c:pt>
                <c:pt idx="94">
                  <c:v>44063.833333333336</c:v>
                </c:pt>
                <c:pt idx="95">
                  <c:v>44064.833333333336</c:v>
                </c:pt>
                <c:pt idx="96">
                  <c:v>44065.833333333336</c:v>
                </c:pt>
                <c:pt idx="97">
                  <c:v>44066.833333333336</c:v>
                </c:pt>
                <c:pt idx="98">
                  <c:v>44067.833333333336</c:v>
                </c:pt>
                <c:pt idx="99">
                  <c:v>44068.833333333336</c:v>
                </c:pt>
                <c:pt idx="100">
                  <c:v>44069.833333333336</c:v>
                </c:pt>
                <c:pt idx="101">
                  <c:v>44070.833333333336</c:v>
                </c:pt>
                <c:pt idx="102">
                  <c:v>44071.833333333336</c:v>
                </c:pt>
                <c:pt idx="103">
                  <c:v>44072.833333333336</c:v>
                </c:pt>
                <c:pt idx="104">
                  <c:v>44073.833333333336</c:v>
                </c:pt>
                <c:pt idx="105">
                  <c:v>44074.833333333336</c:v>
                </c:pt>
                <c:pt idx="106">
                  <c:v>44075.833333333336</c:v>
                </c:pt>
                <c:pt idx="107">
                  <c:v>44076.833333333336</c:v>
                </c:pt>
                <c:pt idx="108">
                  <c:v>44077.833333333336</c:v>
                </c:pt>
                <c:pt idx="109">
                  <c:v>44078.833333333336</c:v>
                </c:pt>
                <c:pt idx="110">
                  <c:v>44079.833333333336</c:v>
                </c:pt>
                <c:pt idx="111">
                  <c:v>44080.833333333336</c:v>
                </c:pt>
                <c:pt idx="112">
                  <c:v>44081.833333333336</c:v>
                </c:pt>
                <c:pt idx="113">
                  <c:v>44082.833333333336</c:v>
                </c:pt>
                <c:pt idx="114">
                  <c:v>44083.833333333336</c:v>
                </c:pt>
                <c:pt idx="115">
                  <c:v>44084.833333333336</c:v>
                </c:pt>
                <c:pt idx="116">
                  <c:v>44085.833333333336</c:v>
                </c:pt>
                <c:pt idx="117">
                  <c:v>44086.833333333336</c:v>
                </c:pt>
                <c:pt idx="118">
                  <c:v>44087.833333333336</c:v>
                </c:pt>
                <c:pt idx="119">
                  <c:v>44088.833333333336</c:v>
                </c:pt>
                <c:pt idx="120">
                  <c:v>44089.833333333336</c:v>
                </c:pt>
                <c:pt idx="121">
                  <c:v>44090.833333333336</c:v>
                </c:pt>
                <c:pt idx="122">
                  <c:v>44091.833333333336</c:v>
                </c:pt>
                <c:pt idx="123">
                  <c:v>44092.833333333336</c:v>
                </c:pt>
                <c:pt idx="124">
                  <c:v>44093.833333333336</c:v>
                </c:pt>
                <c:pt idx="125">
                  <c:v>44094.833333333336</c:v>
                </c:pt>
                <c:pt idx="126">
                  <c:v>44095.833333333336</c:v>
                </c:pt>
                <c:pt idx="127">
                  <c:v>44096.833333333336</c:v>
                </c:pt>
                <c:pt idx="128">
                  <c:v>44097.833333333336</c:v>
                </c:pt>
                <c:pt idx="129">
                  <c:v>44098.833333333336</c:v>
                </c:pt>
                <c:pt idx="130">
                  <c:v>44099.833333333336</c:v>
                </c:pt>
                <c:pt idx="131">
                  <c:v>44100.833333333336</c:v>
                </c:pt>
                <c:pt idx="132">
                  <c:v>44101.833333333336</c:v>
                </c:pt>
                <c:pt idx="133">
                  <c:v>44102.833333333336</c:v>
                </c:pt>
                <c:pt idx="134">
                  <c:v>44103.833333333336</c:v>
                </c:pt>
                <c:pt idx="135">
                  <c:v>44104.833333333336</c:v>
                </c:pt>
                <c:pt idx="136">
                  <c:v>44105.833333333336</c:v>
                </c:pt>
                <c:pt idx="137">
                  <c:v>44106.833333333336</c:v>
                </c:pt>
                <c:pt idx="138">
                  <c:v>44107.833333333336</c:v>
                </c:pt>
                <c:pt idx="139">
                  <c:v>44108.833333333336</c:v>
                </c:pt>
                <c:pt idx="140">
                  <c:v>44109.833333333336</c:v>
                </c:pt>
                <c:pt idx="141">
                  <c:v>44110.833333333336</c:v>
                </c:pt>
                <c:pt idx="142">
                  <c:v>44111.833333333336</c:v>
                </c:pt>
                <c:pt idx="143">
                  <c:v>44112.833333333336</c:v>
                </c:pt>
                <c:pt idx="144">
                  <c:v>44113.833333333336</c:v>
                </c:pt>
                <c:pt idx="145">
                  <c:v>44114.833333333336</c:v>
                </c:pt>
                <c:pt idx="146">
                  <c:v>44115.833333333336</c:v>
                </c:pt>
                <c:pt idx="147">
                  <c:v>44116.833333333336</c:v>
                </c:pt>
                <c:pt idx="148">
                  <c:v>44117.833333333336</c:v>
                </c:pt>
                <c:pt idx="149">
                  <c:v>44118.833333333336</c:v>
                </c:pt>
                <c:pt idx="150">
                  <c:v>44119.833333333336</c:v>
                </c:pt>
                <c:pt idx="151">
                  <c:v>44120.833333333336</c:v>
                </c:pt>
                <c:pt idx="152">
                  <c:v>44121.833333333336</c:v>
                </c:pt>
                <c:pt idx="153">
                  <c:v>44122.833333333336</c:v>
                </c:pt>
                <c:pt idx="154">
                  <c:v>44123.833333333336</c:v>
                </c:pt>
                <c:pt idx="155">
                  <c:v>44124.833333333336</c:v>
                </c:pt>
                <c:pt idx="156">
                  <c:v>44125.833333333336</c:v>
                </c:pt>
                <c:pt idx="157">
                  <c:v>44126.833333333336</c:v>
                </c:pt>
                <c:pt idx="158">
                  <c:v>44127.833333333336</c:v>
                </c:pt>
                <c:pt idx="159">
                  <c:v>44128.833333333336</c:v>
                </c:pt>
                <c:pt idx="160">
                  <c:v>44129.833333333336</c:v>
                </c:pt>
                <c:pt idx="161">
                  <c:v>44130.833333333336</c:v>
                </c:pt>
                <c:pt idx="162">
                  <c:v>44131.833333333336</c:v>
                </c:pt>
                <c:pt idx="163">
                  <c:v>44132.833333333336</c:v>
                </c:pt>
                <c:pt idx="164">
                  <c:v>44133.833333333336</c:v>
                </c:pt>
                <c:pt idx="165">
                  <c:v>44134.833333333336</c:v>
                </c:pt>
                <c:pt idx="166">
                  <c:v>44135.833333333336</c:v>
                </c:pt>
                <c:pt idx="167">
                  <c:v>44136.791666666664</c:v>
                </c:pt>
                <c:pt idx="168">
                  <c:v>44137.791666666664</c:v>
                </c:pt>
                <c:pt idx="169">
                  <c:v>44138.791666666664</c:v>
                </c:pt>
                <c:pt idx="170">
                  <c:v>44139.791666666664</c:v>
                </c:pt>
                <c:pt idx="171">
                  <c:v>44140.791666666664</c:v>
                </c:pt>
                <c:pt idx="172">
                  <c:v>44141.791666666664</c:v>
                </c:pt>
                <c:pt idx="173">
                  <c:v>44142.791666666664</c:v>
                </c:pt>
                <c:pt idx="174">
                  <c:v>44143.791666666664</c:v>
                </c:pt>
                <c:pt idx="175">
                  <c:v>44144.791666666664</c:v>
                </c:pt>
                <c:pt idx="176">
                  <c:v>44145.791666666664</c:v>
                </c:pt>
                <c:pt idx="177">
                  <c:v>44146.791666666664</c:v>
                </c:pt>
                <c:pt idx="178">
                  <c:v>44147.791666666664</c:v>
                </c:pt>
                <c:pt idx="179">
                  <c:v>44148.791666666664</c:v>
                </c:pt>
                <c:pt idx="180">
                  <c:v>44149.791666666664</c:v>
                </c:pt>
                <c:pt idx="181">
                  <c:v>44150.791666666664</c:v>
                </c:pt>
                <c:pt idx="182">
                  <c:v>44151.791666666664</c:v>
                </c:pt>
                <c:pt idx="183">
                  <c:v>44152.791666666664</c:v>
                </c:pt>
                <c:pt idx="184">
                  <c:v>44153.791666666664</c:v>
                </c:pt>
                <c:pt idx="185">
                  <c:v>44154.791666666664</c:v>
                </c:pt>
                <c:pt idx="186">
                  <c:v>44155.791666666664</c:v>
                </c:pt>
                <c:pt idx="187">
                  <c:v>44156.791666666664</c:v>
                </c:pt>
                <c:pt idx="188">
                  <c:v>44157.791666666664</c:v>
                </c:pt>
                <c:pt idx="189">
                  <c:v>44158.791666666664</c:v>
                </c:pt>
                <c:pt idx="190">
                  <c:v>44159.791666666664</c:v>
                </c:pt>
                <c:pt idx="191">
                  <c:v>44160.791666666664</c:v>
                </c:pt>
                <c:pt idx="192">
                  <c:v>44161.791666666664</c:v>
                </c:pt>
                <c:pt idx="193">
                  <c:v>44162.791666666664</c:v>
                </c:pt>
                <c:pt idx="194">
                  <c:v>44163.791666666664</c:v>
                </c:pt>
                <c:pt idx="195">
                  <c:v>44164.791666666664</c:v>
                </c:pt>
                <c:pt idx="196">
                  <c:v>44165.791666666664</c:v>
                </c:pt>
                <c:pt idx="197">
                  <c:v>44166.791666666664</c:v>
                </c:pt>
                <c:pt idx="198">
                  <c:v>44167.791666666664</c:v>
                </c:pt>
                <c:pt idx="199">
                  <c:v>44168.791666666664</c:v>
                </c:pt>
                <c:pt idx="200">
                  <c:v>44169.791666666664</c:v>
                </c:pt>
                <c:pt idx="201">
                  <c:v>44170.791666666664</c:v>
                </c:pt>
                <c:pt idx="202">
                  <c:v>44171.791666666664</c:v>
                </c:pt>
                <c:pt idx="203">
                  <c:v>44172.791666666664</c:v>
                </c:pt>
                <c:pt idx="204">
                  <c:v>44173.791666666664</c:v>
                </c:pt>
                <c:pt idx="205">
                  <c:v>44174.791666666664</c:v>
                </c:pt>
                <c:pt idx="206">
                  <c:v>44175.791666666664</c:v>
                </c:pt>
                <c:pt idx="207">
                  <c:v>44176.791666666664</c:v>
                </c:pt>
                <c:pt idx="208">
                  <c:v>44177.791666666664</c:v>
                </c:pt>
                <c:pt idx="209">
                  <c:v>44178.791666666664</c:v>
                </c:pt>
                <c:pt idx="210">
                  <c:v>44179.791666666664</c:v>
                </c:pt>
                <c:pt idx="211">
                  <c:v>44180.791666666664</c:v>
                </c:pt>
                <c:pt idx="212">
                  <c:v>44181.791666666664</c:v>
                </c:pt>
                <c:pt idx="213">
                  <c:v>44182.791666666664</c:v>
                </c:pt>
                <c:pt idx="214">
                  <c:v>44183.791666666664</c:v>
                </c:pt>
                <c:pt idx="215">
                  <c:v>44184.791666666664</c:v>
                </c:pt>
                <c:pt idx="216">
                  <c:v>44185.791666666664</c:v>
                </c:pt>
                <c:pt idx="217">
                  <c:v>44186.791666666664</c:v>
                </c:pt>
                <c:pt idx="218">
                  <c:v>44187.791666666664</c:v>
                </c:pt>
                <c:pt idx="219">
                  <c:v>44188.791666666664</c:v>
                </c:pt>
                <c:pt idx="220">
                  <c:v>44189.791666666664</c:v>
                </c:pt>
                <c:pt idx="221">
                  <c:v>44190.791666666664</c:v>
                </c:pt>
                <c:pt idx="222">
                  <c:v>44191.791666666664</c:v>
                </c:pt>
                <c:pt idx="223">
                  <c:v>44192.791666666664</c:v>
                </c:pt>
                <c:pt idx="224">
                  <c:v>44193.791666666664</c:v>
                </c:pt>
                <c:pt idx="225">
                  <c:v>44194.791666666664</c:v>
                </c:pt>
                <c:pt idx="226">
                  <c:v>44195.791666666664</c:v>
                </c:pt>
                <c:pt idx="227">
                  <c:v>44196.791666666664</c:v>
                </c:pt>
                <c:pt idx="228">
                  <c:v>44197.791666666664</c:v>
                </c:pt>
                <c:pt idx="229">
                  <c:v>44198.791666666664</c:v>
                </c:pt>
                <c:pt idx="230">
                  <c:v>44199.791666666664</c:v>
                </c:pt>
                <c:pt idx="231">
                  <c:v>44200.791666666664</c:v>
                </c:pt>
                <c:pt idx="232">
                  <c:v>44201.791666666664</c:v>
                </c:pt>
                <c:pt idx="233">
                  <c:v>44202.791666666664</c:v>
                </c:pt>
                <c:pt idx="234">
                  <c:v>44203.791666666664</c:v>
                </c:pt>
                <c:pt idx="235">
                  <c:v>44204.791666666664</c:v>
                </c:pt>
                <c:pt idx="236">
                  <c:v>44205.791666666664</c:v>
                </c:pt>
                <c:pt idx="237">
                  <c:v>44206.791666666664</c:v>
                </c:pt>
                <c:pt idx="238">
                  <c:v>44207.791666666664</c:v>
                </c:pt>
                <c:pt idx="239">
                  <c:v>44208.791666666664</c:v>
                </c:pt>
                <c:pt idx="240">
                  <c:v>44209.791666666664</c:v>
                </c:pt>
                <c:pt idx="241">
                  <c:v>44210.791666666664</c:v>
                </c:pt>
                <c:pt idx="242">
                  <c:v>44211.791666666664</c:v>
                </c:pt>
                <c:pt idx="243">
                  <c:v>44212.791666666664</c:v>
                </c:pt>
                <c:pt idx="244">
                  <c:v>44213.791666666664</c:v>
                </c:pt>
                <c:pt idx="245">
                  <c:v>44214.791666666664</c:v>
                </c:pt>
                <c:pt idx="246">
                  <c:v>44215.791666666664</c:v>
                </c:pt>
                <c:pt idx="247">
                  <c:v>44216.791666666664</c:v>
                </c:pt>
                <c:pt idx="248">
                  <c:v>44217.791666666664</c:v>
                </c:pt>
                <c:pt idx="249">
                  <c:v>44218.791666666664</c:v>
                </c:pt>
                <c:pt idx="250">
                  <c:v>44219.791666666664</c:v>
                </c:pt>
                <c:pt idx="251">
                  <c:v>44220.791666666664</c:v>
                </c:pt>
                <c:pt idx="252">
                  <c:v>44221.791666666664</c:v>
                </c:pt>
                <c:pt idx="253">
                  <c:v>44222.791666666664</c:v>
                </c:pt>
                <c:pt idx="254">
                  <c:v>44223.791666666664</c:v>
                </c:pt>
                <c:pt idx="255">
                  <c:v>44224.791666666664</c:v>
                </c:pt>
                <c:pt idx="256">
                  <c:v>44225.791666666664</c:v>
                </c:pt>
                <c:pt idx="257">
                  <c:v>44226.791666666664</c:v>
                </c:pt>
                <c:pt idx="258">
                  <c:v>44227.791666666664</c:v>
                </c:pt>
                <c:pt idx="259">
                  <c:v>44228.791666666664</c:v>
                </c:pt>
                <c:pt idx="260">
                  <c:v>44229.791666666664</c:v>
                </c:pt>
                <c:pt idx="261">
                  <c:v>44230.791666666664</c:v>
                </c:pt>
                <c:pt idx="262">
                  <c:v>44231.791666666664</c:v>
                </c:pt>
                <c:pt idx="263">
                  <c:v>44232.791666666664</c:v>
                </c:pt>
                <c:pt idx="264">
                  <c:v>44233.791666666664</c:v>
                </c:pt>
                <c:pt idx="265">
                  <c:v>44234.791666666664</c:v>
                </c:pt>
                <c:pt idx="266">
                  <c:v>44235.791666666664</c:v>
                </c:pt>
                <c:pt idx="267">
                  <c:v>44236.791666666664</c:v>
                </c:pt>
                <c:pt idx="268">
                  <c:v>44237.791666666664</c:v>
                </c:pt>
                <c:pt idx="269">
                  <c:v>44238.791666666664</c:v>
                </c:pt>
                <c:pt idx="270">
                  <c:v>44239.791666666664</c:v>
                </c:pt>
                <c:pt idx="271">
                  <c:v>44240.791666666664</c:v>
                </c:pt>
                <c:pt idx="272">
                  <c:v>44241.791666666664</c:v>
                </c:pt>
                <c:pt idx="273">
                  <c:v>44242.791666666664</c:v>
                </c:pt>
                <c:pt idx="274">
                  <c:v>44243.791666666664</c:v>
                </c:pt>
                <c:pt idx="275">
                  <c:v>44244.791666666664</c:v>
                </c:pt>
                <c:pt idx="276">
                  <c:v>44245.791666666664</c:v>
                </c:pt>
                <c:pt idx="277">
                  <c:v>44246.791666666664</c:v>
                </c:pt>
                <c:pt idx="278">
                  <c:v>44247.791666666664</c:v>
                </c:pt>
                <c:pt idx="279">
                  <c:v>44248.791666666664</c:v>
                </c:pt>
                <c:pt idx="280">
                  <c:v>44249.791666666664</c:v>
                </c:pt>
                <c:pt idx="281">
                  <c:v>44250.791666666664</c:v>
                </c:pt>
                <c:pt idx="282">
                  <c:v>44251.791666666664</c:v>
                </c:pt>
                <c:pt idx="283">
                  <c:v>44252.791666666664</c:v>
                </c:pt>
                <c:pt idx="284">
                  <c:v>44253.791666666664</c:v>
                </c:pt>
                <c:pt idx="285">
                  <c:v>44254.791666666664</c:v>
                </c:pt>
                <c:pt idx="286">
                  <c:v>44255.791666666664</c:v>
                </c:pt>
                <c:pt idx="287">
                  <c:v>44256.791666666664</c:v>
                </c:pt>
                <c:pt idx="288">
                  <c:v>44257.791666666664</c:v>
                </c:pt>
                <c:pt idx="289">
                  <c:v>44258.791666666664</c:v>
                </c:pt>
                <c:pt idx="290">
                  <c:v>44259.791666666664</c:v>
                </c:pt>
                <c:pt idx="291">
                  <c:v>44260.791666666664</c:v>
                </c:pt>
                <c:pt idx="292">
                  <c:v>44261.791666666664</c:v>
                </c:pt>
                <c:pt idx="293">
                  <c:v>44262.791666666664</c:v>
                </c:pt>
                <c:pt idx="294">
                  <c:v>44263.791666666664</c:v>
                </c:pt>
                <c:pt idx="295">
                  <c:v>44264.791666666664</c:v>
                </c:pt>
                <c:pt idx="296">
                  <c:v>44265.791666666664</c:v>
                </c:pt>
                <c:pt idx="297">
                  <c:v>44266.791666666664</c:v>
                </c:pt>
                <c:pt idx="298">
                  <c:v>44267.791666666664</c:v>
                </c:pt>
                <c:pt idx="299">
                  <c:v>44268.791666666664</c:v>
                </c:pt>
                <c:pt idx="300">
                  <c:v>44269.833333333336</c:v>
                </c:pt>
                <c:pt idx="301">
                  <c:v>44270.833333333336</c:v>
                </c:pt>
                <c:pt idx="302">
                  <c:v>44271.833333333336</c:v>
                </c:pt>
                <c:pt idx="303">
                  <c:v>44272.833333333336</c:v>
                </c:pt>
                <c:pt idx="304">
                  <c:v>44273.833333333336</c:v>
                </c:pt>
                <c:pt idx="305">
                  <c:v>44274.833333333336</c:v>
                </c:pt>
                <c:pt idx="306">
                  <c:v>44275.833333333336</c:v>
                </c:pt>
                <c:pt idx="307">
                  <c:v>44276.833333333336</c:v>
                </c:pt>
                <c:pt idx="308">
                  <c:v>44277.833333333336</c:v>
                </c:pt>
                <c:pt idx="309">
                  <c:v>44278.833333333336</c:v>
                </c:pt>
                <c:pt idx="310">
                  <c:v>44279.833333333336</c:v>
                </c:pt>
                <c:pt idx="311">
                  <c:v>44280.833333333336</c:v>
                </c:pt>
                <c:pt idx="312">
                  <c:v>44281.833333333336</c:v>
                </c:pt>
                <c:pt idx="313">
                  <c:v>44282.833333333336</c:v>
                </c:pt>
                <c:pt idx="314">
                  <c:v>44283.833333333336</c:v>
                </c:pt>
                <c:pt idx="315">
                  <c:v>44284.833333333336</c:v>
                </c:pt>
                <c:pt idx="316">
                  <c:v>44285.833333333336</c:v>
                </c:pt>
                <c:pt idx="317">
                  <c:v>44286.833333333336</c:v>
                </c:pt>
                <c:pt idx="318">
                  <c:v>44287.833333333336</c:v>
                </c:pt>
                <c:pt idx="319">
                  <c:v>44288.833333333336</c:v>
                </c:pt>
                <c:pt idx="320">
                  <c:v>44289.833333333336</c:v>
                </c:pt>
                <c:pt idx="321">
                  <c:v>44290.833333333336</c:v>
                </c:pt>
                <c:pt idx="322">
                  <c:v>44291.833333333336</c:v>
                </c:pt>
                <c:pt idx="323">
                  <c:v>44292.833333333336</c:v>
                </c:pt>
                <c:pt idx="324">
                  <c:v>44293.833333333336</c:v>
                </c:pt>
                <c:pt idx="325">
                  <c:v>44294.833333333336</c:v>
                </c:pt>
                <c:pt idx="326">
                  <c:v>44295.833333333336</c:v>
                </c:pt>
                <c:pt idx="327">
                  <c:v>44296.833333333336</c:v>
                </c:pt>
                <c:pt idx="328">
                  <c:v>44297.833333333336</c:v>
                </c:pt>
                <c:pt idx="329">
                  <c:v>44298.833333333336</c:v>
                </c:pt>
                <c:pt idx="330">
                  <c:v>44299.833333333336</c:v>
                </c:pt>
                <c:pt idx="331">
                  <c:v>44300.833333333336</c:v>
                </c:pt>
                <c:pt idx="332">
                  <c:v>44301.833333333336</c:v>
                </c:pt>
                <c:pt idx="333">
                  <c:v>44302.833333333336</c:v>
                </c:pt>
                <c:pt idx="334">
                  <c:v>44303.833333333336</c:v>
                </c:pt>
                <c:pt idx="335">
                  <c:v>44304.833333333336</c:v>
                </c:pt>
                <c:pt idx="336">
                  <c:v>44305.833333333336</c:v>
                </c:pt>
                <c:pt idx="337">
                  <c:v>44306.833333333336</c:v>
                </c:pt>
                <c:pt idx="338">
                  <c:v>44307.833333333336</c:v>
                </c:pt>
                <c:pt idx="339">
                  <c:v>44308.833333333336</c:v>
                </c:pt>
                <c:pt idx="340">
                  <c:v>44309.833333333336</c:v>
                </c:pt>
                <c:pt idx="341">
                  <c:v>44310.833333333336</c:v>
                </c:pt>
                <c:pt idx="342">
                  <c:v>44311.833333333336</c:v>
                </c:pt>
                <c:pt idx="343">
                  <c:v>44312.833333333336</c:v>
                </c:pt>
                <c:pt idx="344">
                  <c:v>44313.833333333336</c:v>
                </c:pt>
                <c:pt idx="345">
                  <c:v>44314.833333333336</c:v>
                </c:pt>
                <c:pt idx="346">
                  <c:v>44315.833333333336</c:v>
                </c:pt>
                <c:pt idx="347">
                  <c:v>44316.833333333336</c:v>
                </c:pt>
                <c:pt idx="348">
                  <c:v>44317.833333333336</c:v>
                </c:pt>
                <c:pt idx="349">
                  <c:v>44318.833333333336</c:v>
                </c:pt>
                <c:pt idx="350">
                  <c:v>44319.833333333336</c:v>
                </c:pt>
                <c:pt idx="351">
                  <c:v>44320.833333333336</c:v>
                </c:pt>
                <c:pt idx="352">
                  <c:v>44321.833333333336</c:v>
                </c:pt>
                <c:pt idx="353">
                  <c:v>44322.833333333336</c:v>
                </c:pt>
                <c:pt idx="354">
                  <c:v>44323.833333333336</c:v>
                </c:pt>
                <c:pt idx="355">
                  <c:v>44324.833333333336</c:v>
                </c:pt>
                <c:pt idx="356">
                  <c:v>44325.833333333336</c:v>
                </c:pt>
                <c:pt idx="357">
                  <c:v>44326.833333333336</c:v>
                </c:pt>
                <c:pt idx="358">
                  <c:v>44327.833333333336</c:v>
                </c:pt>
                <c:pt idx="359">
                  <c:v>44328.833333333336</c:v>
                </c:pt>
                <c:pt idx="360">
                  <c:v>44329.833333333336</c:v>
                </c:pt>
                <c:pt idx="361">
                  <c:v>44330.833333333336</c:v>
                </c:pt>
                <c:pt idx="362">
                  <c:v>44331.833333333336</c:v>
                </c:pt>
                <c:pt idx="363">
                  <c:v>44332.833333333336</c:v>
                </c:pt>
                <c:pt idx="364">
                  <c:v>44333.833333333336</c:v>
                </c:pt>
                <c:pt idx="365">
                  <c:v>44334.833333333336</c:v>
                </c:pt>
                <c:pt idx="366">
                  <c:v>44335.833333333336</c:v>
                </c:pt>
                <c:pt idx="367">
                  <c:v>44336.833333333336</c:v>
                </c:pt>
                <c:pt idx="368">
                  <c:v>44337.833333333336</c:v>
                </c:pt>
                <c:pt idx="369">
                  <c:v>44338.833333333336</c:v>
                </c:pt>
                <c:pt idx="370">
                  <c:v>44339.833333333336</c:v>
                </c:pt>
                <c:pt idx="371">
                  <c:v>44340.833333333336</c:v>
                </c:pt>
                <c:pt idx="372">
                  <c:v>44341.833333333336</c:v>
                </c:pt>
                <c:pt idx="373">
                  <c:v>44342.833333333336</c:v>
                </c:pt>
                <c:pt idx="374">
                  <c:v>44343.833333333336</c:v>
                </c:pt>
                <c:pt idx="375">
                  <c:v>44344.833333333336</c:v>
                </c:pt>
                <c:pt idx="376">
                  <c:v>44345.833333333336</c:v>
                </c:pt>
                <c:pt idx="377">
                  <c:v>44346.833333333336</c:v>
                </c:pt>
                <c:pt idx="378">
                  <c:v>44347.833333333336</c:v>
                </c:pt>
                <c:pt idx="379">
                  <c:v>44348.833333333336</c:v>
                </c:pt>
                <c:pt idx="380">
                  <c:v>44349.833333333336</c:v>
                </c:pt>
                <c:pt idx="381">
                  <c:v>44350.833333333336</c:v>
                </c:pt>
                <c:pt idx="382">
                  <c:v>44351.833333333336</c:v>
                </c:pt>
                <c:pt idx="383">
                  <c:v>44352.833333333336</c:v>
                </c:pt>
                <c:pt idx="384">
                  <c:v>44353.833333333336</c:v>
                </c:pt>
                <c:pt idx="385">
                  <c:v>44354.833333333336</c:v>
                </c:pt>
                <c:pt idx="386">
                  <c:v>44355.833333333336</c:v>
                </c:pt>
                <c:pt idx="387">
                  <c:v>44356.833333333336</c:v>
                </c:pt>
                <c:pt idx="388">
                  <c:v>44357.833333333336</c:v>
                </c:pt>
                <c:pt idx="389">
                  <c:v>44358.833333333336</c:v>
                </c:pt>
                <c:pt idx="390">
                  <c:v>44359.833333333336</c:v>
                </c:pt>
                <c:pt idx="391">
                  <c:v>44360.833333333336</c:v>
                </c:pt>
                <c:pt idx="392">
                  <c:v>44361.833333333336</c:v>
                </c:pt>
                <c:pt idx="393">
                  <c:v>44362.833333333336</c:v>
                </c:pt>
                <c:pt idx="394">
                  <c:v>44363.833333333336</c:v>
                </c:pt>
                <c:pt idx="395">
                  <c:v>44364.833333333336</c:v>
                </c:pt>
                <c:pt idx="396">
                  <c:v>44365.833333333336</c:v>
                </c:pt>
                <c:pt idx="397">
                  <c:v>44366.833333333336</c:v>
                </c:pt>
                <c:pt idx="398">
                  <c:v>44367.833333333336</c:v>
                </c:pt>
                <c:pt idx="399">
                  <c:v>44368.833333333336</c:v>
                </c:pt>
                <c:pt idx="400">
                  <c:v>44369.833333333336</c:v>
                </c:pt>
                <c:pt idx="401">
                  <c:v>44370.833333333336</c:v>
                </c:pt>
                <c:pt idx="402">
                  <c:v>44371.833333333336</c:v>
                </c:pt>
                <c:pt idx="403">
                  <c:v>44372.833333333336</c:v>
                </c:pt>
                <c:pt idx="404">
                  <c:v>44373.833333333336</c:v>
                </c:pt>
                <c:pt idx="405">
                  <c:v>44374.833333333336</c:v>
                </c:pt>
                <c:pt idx="406">
                  <c:v>44375.833333333336</c:v>
                </c:pt>
                <c:pt idx="407">
                  <c:v>44376.833333333336</c:v>
                </c:pt>
                <c:pt idx="408">
                  <c:v>44377.833333333336</c:v>
                </c:pt>
                <c:pt idx="409">
                  <c:v>44378.833333333336</c:v>
                </c:pt>
                <c:pt idx="410">
                  <c:v>44379.833333333336</c:v>
                </c:pt>
                <c:pt idx="411">
                  <c:v>44380.833333333336</c:v>
                </c:pt>
                <c:pt idx="412">
                  <c:v>44381.833333333336</c:v>
                </c:pt>
                <c:pt idx="413">
                  <c:v>44382.833333333336</c:v>
                </c:pt>
                <c:pt idx="414">
                  <c:v>44383.833333333336</c:v>
                </c:pt>
                <c:pt idx="415">
                  <c:v>44384.833333333336</c:v>
                </c:pt>
                <c:pt idx="416">
                  <c:v>44385.833333333336</c:v>
                </c:pt>
                <c:pt idx="417">
                  <c:v>44386.833333333336</c:v>
                </c:pt>
                <c:pt idx="418">
                  <c:v>44387.833333333336</c:v>
                </c:pt>
                <c:pt idx="419">
                  <c:v>44388.833333333336</c:v>
                </c:pt>
                <c:pt idx="420">
                  <c:v>44389.833333333336</c:v>
                </c:pt>
                <c:pt idx="421">
                  <c:v>44390.833333333336</c:v>
                </c:pt>
                <c:pt idx="422">
                  <c:v>44391.833333333336</c:v>
                </c:pt>
                <c:pt idx="423">
                  <c:v>44392.833333333336</c:v>
                </c:pt>
                <c:pt idx="424">
                  <c:v>44393.833333333336</c:v>
                </c:pt>
                <c:pt idx="425">
                  <c:v>44394.833333333336</c:v>
                </c:pt>
                <c:pt idx="426">
                  <c:v>44395.833333333336</c:v>
                </c:pt>
                <c:pt idx="427">
                  <c:v>44396.833333333336</c:v>
                </c:pt>
                <c:pt idx="428">
                  <c:v>44397.833333333336</c:v>
                </c:pt>
                <c:pt idx="429">
                  <c:v>44398.833333333336</c:v>
                </c:pt>
                <c:pt idx="430">
                  <c:v>44399.833333333336</c:v>
                </c:pt>
                <c:pt idx="431">
                  <c:v>44400.833333333336</c:v>
                </c:pt>
                <c:pt idx="432">
                  <c:v>44401.833333333336</c:v>
                </c:pt>
                <c:pt idx="433">
                  <c:v>44402.833333333336</c:v>
                </c:pt>
                <c:pt idx="434">
                  <c:v>44403.833333333336</c:v>
                </c:pt>
                <c:pt idx="435">
                  <c:v>44404.833333333336</c:v>
                </c:pt>
                <c:pt idx="436">
                  <c:v>44405.833333333336</c:v>
                </c:pt>
                <c:pt idx="437">
                  <c:v>44406.833333333336</c:v>
                </c:pt>
                <c:pt idx="438">
                  <c:v>44407.833333333336</c:v>
                </c:pt>
                <c:pt idx="439">
                  <c:v>44408.833333333336</c:v>
                </c:pt>
                <c:pt idx="440">
                  <c:v>44409.833333333336</c:v>
                </c:pt>
                <c:pt idx="441">
                  <c:v>44410.833333333336</c:v>
                </c:pt>
                <c:pt idx="442">
                  <c:v>44411.833333333336</c:v>
                </c:pt>
                <c:pt idx="443">
                  <c:v>44412.833333333336</c:v>
                </c:pt>
                <c:pt idx="444">
                  <c:v>44413.833333333336</c:v>
                </c:pt>
                <c:pt idx="445">
                  <c:v>44414.833333333336</c:v>
                </c:pt>
                <c:pt idx="446">
                  <c:v>44415.833333333336</c:v>
                </c:pt>
                <c:pt idx="447">
                  <c:v>44416.833333333336</c:v>
                </c:pt>
                <c:pt idx="448">
                  <c:v>44417.833333333336</c:v>
                </c:pt>
                <c:pt idx="449">
                  <c:v>44418.833333333336</c:v>
                </c:pt>
                <c:pt idx="450">
                  <c:v>44419.833333333336</c:v>
                </c:pt>
                <c:pt idx="451">
                  <c:v>44420.833333333336</c:v>
                </c:pt>
                <c:pt idx="452">
                  <c:v>44421.833333333336</c:v>
                </c:pt>
                <c:pt idx="453">
                  <c:v>44422.833333333336</c:v>
                </c:pt>
                <c:pt idx="454">
                  <c:v>44423.833333333336</c:v>
                </c:pt>
                <c:pt idx="455">
                  <c:v>44424.833333333336</c:v>
                </c:pt>
                <c:pt idx="456">
                  <c:v>44425.833333333336</c:v>
                </c:pt>
                <c:pt idx="457">
                  <c:v>44426.833333333336</c:v>
                </c:pt>
                <c:pt idx="458">
                  <c:v>44427.833333333336</c:v>
                </c:pt>
                <c:pt idx="459">
                  <c:v>44428.833333333336</c:v>
                </c:pt>
                <c:pt idx="460">
                  <c:v>44429.833333333336</c:v>
                </c:pt>
                <c:pt idx="461">
                  <c:v>44430.833333333336</c:v>
                </c:pt>
                <c:pt idx="462">
                  <c:v>44431.833333333336</c:v>
                </c:pt>
                <c:pt idx="463">
                  <c:v>44432.833333333336</c:v>
                </c:pt>
                <c:pt idx="464">
                  <c:v>44433.833333333336</c:v>
                </c:pt>
                <c:pt idx="465">
                  <c:v>44434.833333333336</c:v>
                </c:pt>
                <c:pt idx="466">
                  <c:v>44435.833333333336</c:v>
                </c:pt>
                <c:pt idx="467">
                  <c:v>44436.833333333336</c:v>
                </c:pt>
                <c:pt idx="468">
                  <c:v>44437.833333333336</c:v>
                </c:pt>
                <c:pt idx="469">
                  <c:v>44438.833333333336</c:v>
                </c:pt>
                <c:pt idx="470">
                  <c:v>44439.833333333336</c:v>
                </c:pt>
                <c:pt idx="471">
                  <c:v>44440.833333333336</c:v>
                </c:pt>
                <c:pt idx="472">
                  <c:v>44441.833333333336</c:v>
                </c:pt>
                <c:pt idx="473">
                  <c:v>44442.833333333336</c:v>
                </c:pt>
                <c:pt idx="474">
                  <c:v>44443.833333333336</c:v>
                </c:pt>
                <c:pt idx="475">
                  <c:v>44444.833333333336</c:v>
                </c:pt>
                <c:pt idx="476">
                  <c:v>44445.833333333336</c:v>
                </c:pt>
                <c:pt idx="477">
                  <c:v>44446.833333333336</c:v>
                </c:pt>
                <c:pt idx="478">
                  <c:v>44447.833333333336</c:v>
                </c:pt>
                <c:pt idx="479">
                  <c:v>44448.833333333336</c:v>
                </c:pt>
                <c:pt idx="480">
                  <c:v>44449.833333333336</c:v>
                </c:pt>
                <c:pt idx="481">
                  <c:v>44450.833333333336</c:v>
                </c:pt>
                <c:pt idx="482">
                  <c:v>44451.833333333336</c:v>
                </c:pt>
                <c:pt idx="483">
                  <c:v>44452.833333333336</c:v>
                </c:pt>
                <c:pt idx="484">
                  <c:v>44453.833333333336</c:v>
                </c:pt>
                <c:pt idx="485">
                  <c:v>44454.833333333336</c:v>
                </c:pt>
                <c:pt idx="486">
                  <c:v>44455.833333333336</c:v>
                </c:pt>
                <c:pt idx="487">
                  <c:v>44456.833333333336</c:v>
                </c:pt>
                <c:pt idx="488">
                  <c:v>44457.833333333336</c:v>
                </c:pt>
                <c:pt idx="489">
                  <c:v>44458.833333333336</c:v>
                </c:pt>
                <c:pt idx="490">
                  <c:v>44459.833333333336</c:v>
                </c:pt>
                <c:pt idx="491">
                  <c:v>44460.833333333336</c:v>
                </c:pt>
                <c:pt idx="492">
                  <c:v>44461.833333333336</c:v>
                </c:pt>
                <c:pt idx="493">
                  <c:v>44462.833333333336</c:v>
                </c:pt>
                <c:pt idx="494">
                  <c:v>44463.833333333336</c:v>
                </c:pt>
                <c:pt idx="495">
                  <c:v>44464.833333333336</c:v>
                </c:pt>
                <c:pt idx="496">
                  <c:v>44465.833333333336</c:v>
                </c:pt>
                <c:pt idx="497">
                  <c:v>44466.833333333336</c:v>
                </c:pt>
                <c:pt idx="498">
                  <c:v>44467.833333333336</c:v>
                </c:pt>
                <c:pt idx="499">
                  <c:v>44468.833333333336</c:v>
                </c:pt>
                <c:pt idx="500">
                  <c:v>44469.833333333336</c:v>
                </c:pt>
                <c:pt idx="501">
                  <c:v>44470.833333333336</c:v>
                </c:pt>
                <c:pt idx="502">
                  <c:v>44471.833333333336</c:v>
                </c:pt>
                <c:pt idx="503">
                  <c:v>44472.833333333336</c:v>
                </c:pt>
                <c:pt idx="504">
                  <c:v>44473.833333333336</c:v>
                </c:pt>
                <c:pt idx="505">
                  <c:v>44474.833333333336</c:v>
                </c:pt>
                <c:pt idx="506">
                  <c:v>44475.833333333336</c:v>
                </c:pt>
                <c:pt idx="507">
                  <c:v>44476.833333333336</c:v>
                </c:pt>
                <c:pt idx="508">
                  <c:v>44477.833333333336</c:v>
                </c:pt>
                <c:pt idx="509">
                  <c:v>44478.833333333336</c:v>
                </c:pt>
                <c:pt idx="510">
                  <c:v>44479.833333333336</c:v>
                </c:pt>
                <c:pt idx="511">
                  <c:v>44480.833333333336</c:v>
                </c:pt>
                <c:pt idx="512">
                  <c:v>44481.833333333336</c:v>
                </c:pt>
                <c:pt idx="513">
                  <c:v>44482.833333333336</c:v>
                </c:pt>
                <c:pt idx="514">
                  <c:v>44483.833333333336</c:v>
                </c:pt>
                <c:pt idx="515">
                  <c:v>44484.833333333336</c:v>
                </c:pt>
                <c:pt idx="516">
                  <c:v>44485.833333333336</c:v>
                </c:pt>
                <c:pt idx="517">
                  <c:v>44486.833333333336</c:v>
                </c:pt>
                <c:pt idx="518">
                  <c:v>44487.833333333336</c:v>
                </c:pt>
                <c:pt idx="519">
                  <c:v>44488.833333333336</c:v>
                </c:pt>
                <c:pt idx="520">
                  <c:v>44489.833333333336</c:v>
                </c:pt>
                <c:pt idx="521">
                  <c:v>44490.833333333336</c:v>
                </c:pt>
                <c:pt idx="522">
                  <c:v>44491.833333333336</c:v>
                </c:pt>
                <c:pt idx="523">
                  <c:v>44492.833333333336</c:v>
                </c:pt>
                <c:pt idx="524">
                  <c:v>44493.833333333336</c:v>
                </c:pt>
                <c:pt idx="525">
                  <c:v>44494.833333333336</c:v>
                </c:pt>
                <c:pt idx="526">
                  <c:v>44495.833333333336</c:v>
                </c:pt>
                <c:pt idx="527">
                  <c:v>44496.833333333336</c:v>
                </c:pt>
                <c:pt idx="528">
                  <c:v>44497.833333333336</c:v>
                </c:pt>
                <c:pt idx="529">
                  <c:v>44498.833333333336</c:v>
                </c:pt>
                <c:pt idx="530">
                  <c:v>44499.833333333336</c:v>
                </c:pt>
                <c:pt idx="531">
                  <c:v>44500.833333333336</c:v>
                </c:pt>
                <c:pt idx="532">
                  <c:v>44501.833333333336</c:v>
                </c:pt>
                <c:pt idx="533">
                  <c:v>44502.833333333336</c:v>
                </c:pt>
                <c:pt idx="534">
                  <c:v>44503.833333333336</c:v>
                </c:pt>
                <c:pt idx="535">
                  <c:v>44504.833333333336</c:v>
                </c:pt>
                <c:pt idx="536">
                  <c:v>44505.833333333336</c:v>
                </c:pt>
                <c:pt idx="537">
                  <c:v>44506.833333333336</c:v>
                </c:pt>
                <c:pt idx="538">
                  <c:v>44507.791666666664</c:v>
                </c:pt>
                <c:pt idx="539">
                  <c:v>44508.791666666664</c:v>
                </c:pt>
                <c:pt idx="540">
                  <c:v>44509.791666666664</c:v>
                </c:pt>
                <c:pt idx="541">
                  <c:v>44510.791666666664</c:v>
                </c:pt>
                <c:pt idx="542">
                  <c:v>44511.791666666664</c:v>
                </c:pt>
                <c:pt idx="543">
                  <c:v>44512.791666666664</c:v>
                </c:pt>
                <c:pt idx="544">
                  <c:v>44513.791666666664</c:v>
                </c:pt>
                <c:pt idx="545">
                  <c:v>44514.791666666664</c:v>
                </c:pt>
                <c:pt idx="546">
                  <c:v>44515.791666666664</c:v>
                </c:pt>
                <c:pt idx="547">
                  <c:v>44516.791666666664</c:v>
                </c:pt>
                <c:pt idx="548">
                  <c:v>44517.791666666664</c:v>
                </c:pt>
                <c:pt idx="549">
                  <c:v>44518.791666666664</c:v>
                </c:pt>
                <c:pt idx="550">
                  <c:v>44519.791666666664</c:v>
                </c:pt>
                <c:pt idx="551">
                  <c:v>44520.791666666664</c:v>
                </c:pt>
                <c:pt idx="552">
                  <c:v>44521.791666666664</c:v>
                </c:pt>
                <c:pt idx="553">
                  <c:v>44522.791666666664</c:v>
                </c:pt>
                <c:pt idx="554">
                  <c:v>44523.791666666664</c:v>
                </c:pt>
                <c:pt idx="555">
                  <c:v>44524.791666666664</c:v>
                </c:pt>
                <c:pt idx="556">
                  <c:v>44525.791666666664</c:v>
                </c:pt>
                <c:pt idx="557">
                  <c:v>44526.791666666664</c:v>
                </c:pt>
                <c:pt idx="558">
                  <c:v>44527.791666666664</c:v>
                </c:pt>
                <c:pt idx="559">
                  <c:v>44528.791666666664</c:v>
                </c:pt>
                <c:pt idx="560">
                  <c:v>44529.791666666664</c:v>
                </c:pt>
                <c:pt idx="561">
                  <c:v>44530.791666666664</c:v>
                </c:pt>
                <c:pt idx="562">
                  <c:v>44531.791666666664</c:v>
                </c:pt>
                <c:pt idx="563">
                  <c:v>44532.791666666664</c:v>
                </c:pt>
                <c:pt idx="564">
                  <c:v>44533.791666666664</c:v>
                </c:pt>
                <c:pt idx="565">
                  <c:v>44534.791666666664</c:v>
                </c:pt>
                <c:pt idx="566">
                  <c:v>44535.791666666664</c:v>
                </c:pt>
                <c:pt idx="567">
                  <c:v>44536.791666666664</c:v>
                </c:pt>
                <c:pt idx="568">
                  <c:v>44537.791666666664</c:v>
                </c:pt>
                <c:pt idx="569">
                  <c:v>44538.791666666664</c:v>
                </c:pt>
                <c:pt idx="570">
                  <c:v>44539.791666666664</c:v>
                </c:pt>
                <c:pt idx="571">
                  <c:v>44540.791666666664</c:v>
                </c:pt>
                <c:pt idx="572">
                  <c:v>44541.791666666664</c:v>
                </c:pt>
                <c:pt idx="573">
                  <c:v>44542.791666666664</c:v>
                </c:pt>
                <c:pt idx="574">
                  <c:v>44543.791666666664</c:v>
                </c:pt>
                <c:pt idx="575">
                  <c:v>44544.791666666664</c:v>
                </c:pt>
                <c:pt idx="576">
                  <c:v>44545.791666666664</c:v>
                </c:pt>
                <c:pt idx="577">
                  <c:v>44546.791666666664</c:v>
                </c:pt>
                <c:pt idx="578">
                  <c:v>44547.791666666664</c:v>
                </c:pt>
                <c:pt idx="579">
                  <c:v>44548.791666666664</c:v>
                </c:pt>
                <c:pt idx="580">
                  <c:v>44549.791666666664</c:v>
                </c:pt>
                <c:pt idx="581">
                  <c:v>44550.791666666664</c:v>
                </c:pt>
                <c:pt idx="582">
                  <c:v>44551.791666666664</c:v>
                </c:pt>
                <c:pt idx="583">
                  <c:v>44552.791666666664</c:v>
                </c:pt>
                <c:pt idx="584">
                  <c:v>44553.791666666664</c:v>
                </c:pt>
                <c:pt idx="585">
                  <c:v>44554.791666666664</c:v>
                </c:pt>
                <c:pt idx="586">
                  <c:v>44555.791666666664</c:v>
                </c:pt>
                <c:pt idx="587">
                  <c:v>44556.791666666664</c:v>
                </c:pt>
                <c:pt idx="588">
                  <c:v>44557.791666666664</c:v>
                </c:pt>
                <c:pt idx="589">
                  <c:v>44558.791666666664</c:v>
                </c:pt>
                <c:pt idx="590">
                  <c:v>44559.791666666664</c:v>
                </c:pt>
                <c:pt idx="591">
                  <c:v>44560.791666666664</c:v>
                </c:pt>
                <c:pt idx="592">
                  <c:v>44561.791666666664</c:v>
                </c:pt>
                <c:pt idx="593">
                  <c:v>44562.791666666664</c:v>
                </c:pt>
                <c:pt idx="594">
                  <c:v>44563.791666666664</c:v>
                </c:pt>
                <c:pt idx="595">
                  <c:v>44564.791666666664</c:v>
                </c:pt>
                <c:pt idx="596">
                  <c:v>44565.791666666664</c:v>
                </c:pt>
                <c:pt idx="597">
                  <c:v>44566.791666666664</c:v>
                </c:pt>
                <c:pt idx="598">
                  <c:v>44567.791666666664</c:v>
                </c:pt>
                <c:pt idx="599">
                  <c:v>44568.791666666664</c:v>
                </c:pt>
                <c:pt idx="600">
                  <c:v>44569.791666666664</c:v>
                </c:pt>
                <c:pt idx="601">
                  <c:v>44570.791666666664</c:v>
                </c:pt>
                <c:pt idx="602">
                  <c:v>44571.791666666664</c:v>
                </c:pt>
                <c:pt idx="603">
                  <c:v>44572.791666666664</c:v>
                </c:pt>
                <c:pt idx="604">
                  <c:v>44573.791666666664</c:v>
                </c:pt>
                <c:pt idx="605">
                  <c:v>44574.791666666664</c:v>
                </c:pt>
                <c:pt idx="606">
                  <c:v>44575.791666666664</c:v>
                </c:pt>
                <c:pt idx="607">
                  <c:v>44576.791666666664</c:v>
                </c:pt>
                <c:pt idx="608">
                  <c:v>44577.791666666664</c:v>
                </c:pt>
                <c:pt idx="609">
                  <c:v>44578.791666666664</c:v>
                </c:pt>
                <c:pt idx="610">
                  <c:v>44579.791666666664</c:v>
                </c:pt>
                <c:pt idx="611">
                  <c:v>44580.791666666664</c:v>
                </c:pt>
                <c:pt idx="612">
                  <c:v>44581.791666666664</c:v>
                </c:pt>
                <c:pt idx="613">
                  <c:v>44582.791666666664</c:v>
                </c:pt>
                <c:pt idx="614">
                  <c:v>44583.791666666664</c:v>
                </c:pt>
                <c:pt idx="615">
                  <c:v>44584.791666666664</c:v>
                </c:pt>
                <c:pt idx="616">
                  <c:v>44585.791666666664</c:v>
                </c:pt>
                <c:pt idx="617">
                  <c:v>44586.791666666664</c:v>
                </c:pt>
                <c:pt idx="618">
                  <c:v>44587.791666666664</c:v>
                </c:pt>
                <c:pt idx="619">
                  <c:v>44588.791666666664</c:v>
                </c:pt>
                <c:pt idx="620">
                  <c:v>44589.791666666664</c:v>
                </c:pt>
                <c:pt idx="621">
                  <c:v>44590.791666666664</c:v>
                </c:pt>
                <c:pt idx="622">
                  <c:v>44591.791666666664</c:v>
                </c:pt>
                <c:pt idx="623">
                  <c:v>44592.791666666664</c:v>
                </c:pt>
                <c:pt idx="624">
                  <c:v>44593.791666666664</c:v>
                </c:pt>
                <c:pt idx="625">
                  <c:v>44594.791666666664</c:v>
                </c:pt>
                <c:pt idx="626">
                  <c:v>44595.791666666664</c:v>
                </c:pt>
                <c:pt idx="627">
                  <c:v>44596.791666666664</c:v>
                </c:pt>
                <c:pt idx="628">
                  <c:v>44597.791666666664</c:v>
                </c:pt>
                <c:pt idx="629">
                  <c:v>44598.791666666664</c:v>
                </c:pt>
                <c:pt idx="630">
                  <c:v>44599.791666666664</c:v>
                </c:pt>
                <c:pt idx="631">
                  <c:v>44600.791666666664</c:v>
                </c:pt>
                <c:pt idx="632">
                  <c:v>44601.791666666664</c:v>
                </c:pt>
                <c:pt idx="633">
                  <c:v>44602.791666666664</c:v>
                </c:pt>
                <c:pt idx="634">
                  <c:v>44603.791666666664</c:v>
                </c:pt>
                <c:pt idx="635">
                  <c:v>44604.791666666664</c:v>
                </c:pt>
                <c:pt idx="636">
                  <c:v>44605.791666666664</c:v>
                </c:pt>
                <c:pt idx="637">
                  <c:v>44606.791666666664</c:v>
                </c:pt>
                <c:pt idx="638">
                  <c:v>44607.791666666664</c:v>
                </c:pt>
                <c:pt idx="639">
                  <c:v>44608.791666666664</c:v>
                </c:pt>
                <c:pt idx="640">
                  <c:v>44609.791666666664</c:v>
                </c:pt>
                <c:pt idx="641">
                  <c:v>44610.791666666664</c:v>
                </c:pt>
                <c:pt idx="642">
                  <c:v>44611.791666666664</c:v>
                </c:pt>
                <c:pt idx="643">
                  <c:v>44612.791666666664</c:v>
                </c:pt>
                <c:pt idx="644">
                  <c:v>44613.791666666664</c:v>
                </c:pt>
                <c:pt idx="645">
                  <c:v>44614.791666666664</c:v>
                </c:pt>
                <c:pt idx="646">
                  <c:v>44615.791666666664</c:v>
                </c:pt>
                <c:pt idx="647">
                  <c:v>44616.791666666664</c:v>
                </c:pt>
                <c:pt idx="648">
                  <c:v>44617.791666666664</c:v>
                </c:pt>
                <c:pt idx="649">
                  <c:v>44618.791666666664</c:v>
                </c:pt>
                <c:pt idx="650">
                  <c:v>44619.791666666664</c:v>
                </c:pt>
                <c:pt idx="651">
                  <c:v>44620.791666666664</c:v>
                </c:pt>
                <c:pt idx="652">
                  <c:v>44621.791666666664</c:v>
                </c:pt>
                <c:pt idx="653">
                  <c:v>44622.791666666664</c:v>
                </c:pt>
                <c:pt idx="654">
                  <c:v>44623.791666666664</c:v>
                </c:pt>
                <c:pt idx="655">
                  <c:v>44624.791666666664</c:v>
                </c:pt>
                <c:pt idx="656">
                  <c:v>44625.791666666664</c:v>
                </c:pt>
                <c:pt idx="657">
                  <c:v>44626.791666666664</c:v>
                </c:pt>
                <c:pt idx="658">
                  <c:v>44627.791666666664</c:v>
                </c:pt>
                <c:pt idx="659">
                  <c:v>44628.791666666664</c:v>
                </c:pt>
                <c:pt idx="660">
                  <c:v>44629.791666666664</c:v>
                </c:pt>
                <c:pt idx="661">
                  <c:v>44630.791666666664</c:v>
                </c:pt>
                <c:pt idx="662">
                  <c:v>44631.791666666664</c:v>
                </c:pt>
                <c:pt idx="663">
                  <c:v>44632.791666666664</c:v>
                </c:pt>
                <c:pt idx="664">
                  <c:v>44633.833333333336</c:v>
                </c:pt>
                <c:pt idx="665">
                  <c:v>44634.833333333336</c:v>
                </c:pt>
                <c:pt idx="666">
                  <c:v>44635.833333333336</c:v>
                </c:pt>
                <c:pt idx="667">
                  <c:v>44636.833333333336</c:v>
                </c:pt>
                <c:pt idx="668">
                  <c:v>44637.833333333336</c:v>
                </c:pt>
                <c:pt idx="669">
                  <c:v>44638.833333333336</c:v>
                </c:pt>
                <c:pt idx="670">
                  <c:v>44639.833333333336</c:v>
                </c:pt>
                <c:pt idx="671">
                  <c:v>44640.833333333336</c:v>
                </c:pt>
                <c:pt idx="672">
                  <c:v>44641.833333333336</c:v>
                </c:pt>
                <c:pt idx="673">
                  <c:v>44642.833333333336</c:v>
                </c:pt>
                <c:pt idx="674">
                  <c:v>44643.833333333336</c:v>
                </c:pt>
                <c:pt idx="675">
                  <c:v>44644.833333333336</c:v>
                </c:pt>
                <c:pt idx="676">
                  <c:v>44645.833333333336</c:v>
                </c:pt>
                <c:pt idx="677">
                  <c:v>44646.833333333336</c:v>
                </c:pt>
                <c:pt idx="678">
                  <c:v>44647.833333333336</c:v>
                </c:pt>
                <c:pt idx="679">
                  <c:v>44648.833333333336</c:v>
                </c:pt>
                <c:pt idx="680">
                  <c:v>44649.833333333336</c:v>
                </c:pt>
                <c:pt idx="681">
                  <c:v>44650.833333333336</c:v>
                </c:pt>
                <c:pt idx="682">
                  <c:v>44651.833333333336</c:v>
                </c:pt>
                <c:pt idx="683">
                  <c:v>44652.833333333336</c:v>
                </c:pt>
                <c:pt idx="684">
                  <c:v>44653.833333333336</c:v>
                </c:pt>
                <c:pt idx="685">
                  <c:v>44654.833333333336</c:v>
                </c:pt>
                <c:pt idx="686">
                  <c:v>44655.833333333336</c:v>
                </c:pt>
                <c:pt idx="687">
                  <c:v>44656.833333333336</c:v>
                </c:pt>
                <c:pt idx="688">
                  <c:v>44657.833333333336</c:v>
                </c:pt>
                <c:pt idx="689">
                  <c:v>44658.833333333336</c:v>
                </c:pt>
                <c:pt idx="690">
                  <c:v>44659.833333333336</c:v>
                </c:pt>
                <c:pt idx="691">
                  <c:v>44660.833333333336</c:v>
                </c:pt>
                <c:pt idx="692">
                  <c:v>44661.833333333336</c:v>
                </c:pt>
                <c:pt idx="693">
                  <c:v>44662.833333333336</c:v>
                </c:pt>
                <c:pt idx="694">
                  <c:v>44663.833333333336</c:v>
                </c:pt>
                <c:pt idx="695">
                  <c:v>44664.833333333336</c:v>
                </c:pt>
                <c:pt idx="696">
                  <c:v>44665.833333333336</c:v>
                </c:pt>
                <c:pt idx="697">
                  <c:v>44666.833333333336</c:v>
                </c:pt>
                <c:pt idx="698">
                  <c:v>44667.833333333336</c:v>
                </c:pt>
                <c:pt idx="699">
                  <c:v>44668.833333333336</c:v>
                </c:pt>
                <c:pt idx="700">
                  <c:v>44669.833333333336</c:v>
                </c:pt>
                <c:pt idx="701">
                  <c:v>44670.833333333336</c:v>
                </c:pt>
                <c:pt idx="702">
                  <c:v>44671.833333333336</c:v>
                </c:pt>
                <c:pt idx="703">
                  <c:v>44672.833333333336</c:v>
                </c:pt>
                <c:pt idx="704">
                  <c:v>44673.833333333336</c:v>
                </c:pt>
                <c:pt idx="705">
                  <c:v>44674.833333333336</c:v>
                </c:pt>
                <c:pt idx="706">
                  <c:v>44675.833333333336</c:v>
                </c:pt>
                <c:pt idx="707">
                  <c:v>44676.833333333336</c:v>
                </c:pt>
                <c:pt idx="708">
                  <c:v>44677.833333333336</c:v>
                </c:pt>
                <c:pt idx="709">
                  <c:v>44678.833333333336</c:v>
                </c:pt>
                <c:pt idx="710">
                  <c:v>44679.833333333336</c:v>
                </c:pt>
                <c:pt idx="711">
                  <c:v>44680.833333333336</c:v>
                </c:pt>
                <c:pt idx="712">
                  <c:v>44681.833333333336</c:v>
                </c:pt>
                <c:pt idx="713">
                  <c:v>44682.833333333336</c:v>
                </c:pt>
                <c:pt idx="714">
                  <c:v>44683.833333333336</c:v>
                </c:pt>
                <c:pt idx="715">
                  <c:v>44684.833333333336</c:v>
                </c:pt>
                <c:pt idx="716">
                  <c:v>44685.833333333336</c:v>
                </c:pt>
                <c:pt idx="717">
                  <c:v>44686.833333333336</c:v>
                </c:pt>
                <c:pt idx="718">
                  <c:v>44687.833333333336</c:v>
                </c:pt>
                <c:pt idx="719">
                  <c:v>44688.833333333336</c:v>
                </c:pt>
                <c:pt idx="720">
                  <c:v>44689.833333333336</c:v>
                </c:pt>
                <c:pt idx="721">
                  <c:v>44690.833333333336</c:v>
                </c:pt>
                <c:pt idx="722">
                  <c:v>44691.833333333336</c:v>
                </c:pt>
                <c:pt idx="723">
                  <c:v>44692.833333333336</c:v>
                </c:pt>
                <c:pt idx="724">
                  <c:v>44693.833333333336</c:v>
                </c:pt>
                <c:pt idx="725">
                  <c:v>44694.833333333336</c:v>
                </c:pt>
                <c:pt idx="726">
                  <c:v>44695.833333333336</c:v>
                </c:pt>
                <c:pt idx="727">
                  <c:v>44696.833333333336</c:v>
                </c:pt>
                <c:pt idx="728">
                  <c:v>44697.833333333336</c:v>
                </c:pt>
                <c:pt idx="729">
                  <c:v>44698.833333333336</c:v>
                </c:pt>
                <c:pt idx="730">
                  <c:v>44699.833333333336</c:v>
                </c:pt>
                <c:pt idx="731">
                  <c:v>44700.833333333336</c:v>
                </c:pt>
                <c:pt idx="732">
                  <c:v>44701.833333333336</c:v>
                </c:pt>
                <c:pt idx="733">
                  <c:v>44702.833333333336</c:v>
                </c:pt>
                <c:pt idx="734">
                  <c:v>44703.833333333336</c:v>
                </c:pt>
                <c:pt idx="735">
                  <c:v>44704.833333333336</c:v>
                </c:pt>
                <c:pt idx="736">
                  <c:v>44705.833333333336</c:v>
                </c:pt>
                <c:pt idx="737">
                  <c:v>44706.833333333336</c:v>
                </c:pt>
                <c:pt idx="738">
                  <c:v>44707.833333333336</c:v>
                </c:pt>
                <c:pt idx="739">
                  <c:v>44708.833333333336</c:v>
                </c:pt>
                <c:pt idx="740">
                  <c:v>44709.833333333336</c:v>
                </c:pt>
              </c:numCache>
            </c:numRef>
          </c:cat>
          <c:val>
            <c:numRef>
              <c:f>WBTCETH_Charts!$O$2:$O$742</c:f>
              <c:numCache>
                <c:formatCode>General</c:formatCode>
                <c:ptCount val="741"/>
                <c:pt idx="29">
                  <c:v>0.57052104607988741</c:v>
                </c:pt>
                <c:pt idx="30">
                  <c:v>0.5862711678520599</c:v>
                </c:pt>
                <c:pt idx="31">
                  <c:v>0.60394072326848047</c:v>
                </c:pt>
                <c:pt idx="32">
                  <c:v>0.61013838713561153</c:v>
                </c:pt>
                <c:pt idx="33">
                  <c:v>0.66237754233647594</c:v>
                </c:pt>
                <c:pt idx="34">
                  <c:v>0.73908681841011636</c:v>
                </c:pt>
                <c:pt idx="35">
                  <c:v>0.76771583389550446</c:v>
                </c:pt>
                <c:pt idx="36">
                  <c:v>0.77658695112026721</c:v>
                </c:pt>
                <c:pt idx="37">
                  <c:v>0.79832263273972803</c:v>
                </c:pt>
                <c:pt idx="38">
                  <c:v>0.83812266032179472</c:v>
                </c:pt>
                <c:pt idx="39">
                  <c:v>0.85741423479681267</c:v>
                </c:pt>
                <c:pt idx="40">
                  <c:v>0.87341595721512921</c:v>
                </c:pt>
                <c:pt idx="41">
                  <c:v>0.87718660617432087</c:v>
                </c:pt>
                <c:pt idx="42">
                  <c:v>0.90137255565456698</c:v>
                </c:pt>
                <c:pt idx="43">
                  <c:v>0.92284045382158086</c:v>
                </c:pt>
                <c:pt idx="44">
                  <c:v>0.93566052703283253</c:v>
                </c:pt>
                <c:pt idx="45">
                  <c:v>0.94279714541147397</c:v>
                </c:pt>
                <c:pt idx="46">
                  <c:v>0.95135145615901273</c:v>
                </c:pt>
                <c:pt idx="47">
                  <c:v>0.94975014409097858</c:v>
                </c:pt>
                <c:pt idx="48">
                  <c:v>0.95255562788508819</c:v>
                </c:pt>
                <c:pt idx="49">
                  <c:v>0.95679272644182967</c:v>
                </c:pt>
                <c:pt idx="50">
                  <c:v>0.97040351643894562</c:v>
                </c:pt>
                <c:pt idx="51">
                  <c:v>0.98395635233735379</c:v>
                </c:pt>
                <c:pt idx="52">
                  <c:v>0.98721854131512887</c:v>
                </c:pt>
                <c:pt idx="53">
                  <c:v>0.99458939710370886</c:v>
                </c:pt>
                <c:pt idx="54">
                  <c:v>1.023737032918772</c:v>
                </c:pt>
                <c:pt idx="55">
                  <c:v>1.0378024245394899</c:v>
                </c:pt>
                <c:pt idx="56">
                  <c:v>1.0489915761113648</c:v>
                </c:pt>
                <c:pt idx="57">
                  <c:v>1.0509506610100006</c:v>
                </c:pt>
                <c:pt idx="58">
                  <c:v>1.055717067767947</c:v>
                </c:pt>
                <c:pt idx="59">
                  <c:v>1.0651695874380123</c:v>
                </c:pt>
                <c:pt idx="60">
                  <c:v>1.0715053971536928</c:v>
                </c:pt>
                <c:pt idx="61">
                  <c:v>1.0624465541887698</c:v>
                </c:pt>
                <c:pt idx="62">
                  <c:v>1.0662970371755056</c:v>
                </c:pt>
                <c:pt idx="63">
                  <c:v>1.0128839808101155</c:v>
                </c:pt>
                <c:pt idx="64">
                  <c:v>0.94802587091773427</c:v>
                </c:pt>
                <c:pt idx="65">
                  <c:v>0.94651937135516184</c:v>
                </c:pt>
                <c:pt idx="66">
                  <c:v>0.95537970113998116</c:v>
                </c:pt>
                <c:pt idx="67">
                  <c:v>0.98111225717621509</c:v>
                </c:pt>
                <c:pt idx="68">
                  <c:v>0.96615221561212195</c:v>
                </c:pt>
                <c:pt idx="69">
                  <c:v>0.99824519741231821</c:v>
                </c:pt>
                <c:pt idx="70">
                  <c:v>1.0204970164721678</c:v>
                </c:pt>
                <c:pt idx="71">
                  <c:v>1.0361277316934252</c:v>
                </c:pt>
                <c:pt idx="72">
                  <c:v>1.0420739460589927</c:v>
                </c:pt>
                <c:pt idx="73">
                  <c:v>1.0250580553034718</c:v>
                </c:pt>
                <c:pt idx="74">
                  <c:v>1.0235110249817858</c:v>
                </c:pt>
                <c:pt idx="75">
                  <c:v>1.0363415260290039</c:v>
                </c:pt>
                <c:pt idx="76">
                  <c:v>1.0322187903328066</c:v>
                </c:pt>
                <c:pt idx="77">
                  <c:v>1.0403576619866555</c:v>
                </c:pt>
                <c:pt idx="78">
                  <c:v>1.0473002420112183</c:v>
                </c:pt>
                <c:pt idx="79">
                  <c:v>1.0645939728746747</c:v>
                </c:pt>
                <c:pt idx="80">
                  <c:v>1.0606453283026736</c:v>
                </c:pt>
                <c:pt idx="81">
                  <c:v>1.0555478148035298</c:v>
                </c:pt>
                <c:pt idx="82">
                  <c:v>1.0681952981086733</c:v>
                </c:pt>
                <c:pt idx="83">
                  <c:v>1.091809578620166</c:v>
                </c:pt>
                <c:pt idx="84">
                  <c:v>1.0783881256004633</c:v>
                </c:pt>
                <c:pt idx="85">
                  <c:v>1.1038131130127249</c:v>
                </c:pt>
                <c:pt idx="86">
                  <c:v>1.129037989712423</c:v>
                </c:pt>
                <c:pt idx="87">
                  <c:v>1.1856415314915247</c:v>
                </c:pt>
                <c:pt idx="88">
                  <c:v>1.2325017477687936</c:v>
                </c:pt>
                <c:pt idx="89">
                  <c:v>1.2855869383204586</c:v>
                </c:pt>
                <c:pt idx="90">
                  <c:v>1.3351410650383242</c:v>
                </c:pt>
                <c:pt idx="91">
                  <c:v>1.3571241567905605</c:v>
                </c:pt>
                <c:pt idx="92">
                  <c:v>1.3872174592071371</c:v>
                </c:pt>
                <c:pt idx="93">
                  <c:v>1.4160664440249084</c:v>
                </c:pt>
                <c:pt idx="94">
                  <c:v>1.4388611882567079</c:v>
                </c:pt>
                <c:pt idx="95">
                  <c:v>1.4432522306501314</c:v>
                </c:pt>
                <c:pt idx="96">
                  <c:v>1.4445171781878643</c:v>
                </c:pt>
                <c:pt idx="97">
                  <c:v>1.4401949699692935</c:v>
                </c:pt>
                <c:pt idx="98">
                  <c:v>1.4434724546771156</c:v>
                </c:pt>
                <c:pt idx="99">
                  <c:v>1.4328450620747775</c:v>
                </c:pt>
                <c:pt idx="100">
                  <c:v>1.4171363041999214</c:v>
                </c:pt>
                <c:pt idx="101">
                  <c:v>1.4118706837435198</c:v>
                </c:pt>
                <c:pt idx="102">
                  <c:v>1.4156320641714766</c:v>
                </c:pt>
                <c:pt idx="103">
                  <c:v>1.4582881049902856</c:v>
                </c:pt>
                <c:pt idx="104">
                  <c:v>1.4983608675511659</c:v>
                </c:pt>
                <c:pt idx="105">
                  <c:v>1.5505072036282066</c:v>
                </c:pt>
                <c:pt idx="106">
                  <c:v>1.5832038342996482</c:v>
                </c:pt>
                <c:pt idx="107">
                  <c:v>1.6362881140061221</c:v>
                </c:pt>
                <c:pt idx="108">
                  <c:v>1.6671720441318527</c:v>
                </c:pt>
                <c:pt idx="109">
                  <c:v>1.7096710657339651</c:v>
                </c:pt>
                <c:pt idx="110">
                  <c:v>1.7424824902584537</c:v>
                </c:pt>
                <c:pt idx="111">
                  <c:v>1.7848696248807301</c:v>
                </c:pt>
                <c:pt idx="112">
                  <c:v>1.8272307170094397</c:v>
                </c:pt>
                <c:pt idx="113">
                  <c:v>1.8409359423578446</c:v>
                </c:pt>
                <c:pt idx="114">
                  <c:v>1.8389123632250799</c:v>
                </c:pt>
                <c:pt idx="115">
                  <c:v>1.8243642970958815</c:v>
                </c:pt>
                <c:pt idx="116">
                  <c:v>1.8193265937617571</c:v>
                </c:pt>
                <c:pt idx="117">
                  <c:v>1.7739603774743133</c:v>
                </c:pt>
                <c:pt idx="118">
                  <c:v>1.7342630206184633</c:v>
                </c:pt>
                <c:pt idx="119">
                  <c:v>1.7001559877152563</c:v>
                </c:pt>
                <c:pt idx="120">
                  <c:v>1.7123007347207415</c:v>
                </c:pt>
                <c:pt idx="121">
                  <c:v>1.6996140694946444</c:v>
                </c:pt>
                <c:pt idx="122">
                  <c:v>1.6663203789866901</c:v>
                </c:pt>
                <c:pt idx="123">
                  <c:v>1.6664914594305762</c:v>
                </c:pt>
                <c:pt idx="124">
                  <c:v>1.6848259226629037</c:v>
                </c:pt>
                <c:pt idx="125">
                  <c:v>1.7080001049758962</c:v>
                </c:pt>
                <c:pt idx="126">
                  <c:v>1.7251361451054388</c:v>
                </c:pt>
                <c:pt idx="127">
                  <c:v>1.7313478296419005</c:v>
                </c:pt>
                <c:pt idx="128">
                  <c:v>1.7395373243214094</c:v>
                </c:pt>
                <c:pt idx="129">
                  <c:v>1.7376496314373646</c:v>
                </c:pt>
                <c:pt idx="130">
                  <c:v>1.7498333472803294</c:v>
                </c:pt>
                <c:pt idx="131">
                  <c:v>1.763356752806605</c:v>
                </c:pt>
                <c:pt idx="132">
                  <c:v>1.7633701929647831</c:v>
                </c:pt>
                <c:pt idx="133">
                  <c:v>1.7430839516632741</c:v>
                </c:pt>
                <c:pt idx="134">
                  <c:v>1.7056305866139116</c:v>
                </c:pt>
                <c:pt idx="135">
                  <c:v>1.662174138123484</c:v>
                </c:pt>
                <c:pt idx="136">
                  <c:v>1.65294413390822</c:v>
                </c:pt>
                <c:pt idx="137">
                  <c:v>1.6155376297126165</c:v>
                </c:pt>
                <c:pt idx="138">
                  <c:v>1.5963206234111531</c:v>
                </c:pt>
                <c:pt idx="139">
                  <c:v>1.5577102683875679</c:v>
                </c:pt>
                <c:pt idx="140">
                  <c:v>1.5437171296178542</c:v>
                </c:pt>
                <c:pt idx="141">
                  <c:v>1.5218271564107704</c:v>
                </c:pt>
                <c:pt idx="142">
                  <c:v>1.489984716940709</c:v>
                </c:pt>
                <c:pt idx="143">
                  <c:v>1.4695244075548881</c:v>
                </c:pt>
                <c:pt idx="144">
                  <c:v>1.4792664492270793</c:v>
                </c:pt>
                <c:pt idx="145">
                  <c:v>1.4823295315926885</c:v>
                </c:pt>
                <c:pt idx="146">
                  <c:v>1.480387729286927</c:v>
                </c:pt>
                <c:pt idx="147">
                  <c:v>1.4883335904297472</c:v>
                </c:pt>
                <c:pt idx="148">
                  <c:v>1.4931999253610981</c:v>
                </c:pt>
                <c:pt idx="149">
                  <c:v>1.490946458027826</c:v>
                </c:pt>
                <c:pt idx="150">
                  <c:v>1.443463292450976</c:v>
                </c:pt>
                <c:pt idx="151">
                  <c:v>1.4432099062422881</c:v>
                </c:pt>
                <c:pt idx="152">
                  <c:v>1.4491443999648197</c:v>
                </c:pt>
                <c:pt idx="153">
                  <c:v>1.4278562435090238</c:v>
                </c:pt>
                <c:pt idx="154">
                  <c:v>1.4022652741574599</c:v>
                </c:pt>
                <c:pt idx="155">
                  <c:v>1.3761309861190294</c:v>
                </c:pt>
                <c:pt idx="156">
                  <c:v>1.3518927481915588</c:v>
                </c:pt>
                <c:pt idx="157">
                  <c:v>1.3296187124542425</c:v>
                </c:pt>
                <c:pt idx="158">
                  <c:v>1.3136337174965302</c:v>
                </c:pt>
                <c:pt idx="159">
                  <c:v>1.2968785869558317</c:v>
                </c:pt>
                <c:pt idx="160">
                  <c:v>1.2856647903259641</c:v>
                </c:pt>
                <c:pt idx="161">
                  <c:v>1.2663008662446233</c:v>
                </c:pt>
                <c:pt idx="162">
                  <c:v>1.2479216935574622</c:v>
                </c:pt>
                <c:pt idx="163">
                  <c:v>1.2296201253901711</c:v>
                </c:pt>
                <c:pt idx="164">
                  <c:v>1.2151826796295424</c:v>
                </c:pt>
                <c:pt idx="165">
                  <c:v>1.1951462452890937</c:v>
                </c:pt>
                <c:pt idx="166">
                  <c:v>1.1759930760729429</c:v>
                </c:pt>
                <c:pt idx="167">
                  <c:v>1.1568750288654448</c:v>
                </c:pt>
                <c:pt idx="168">
                  <c:v>1.1395247445973993</c:v>
                </c:pt>
                <c:pt idx="169">
                  <c:v>1.1211554978131191</c:v>
                </c:pt>
                <c:pt idx="170">
                  <c:v>1.1040771294807707</c:v>
                </c:pt>
                <c:pt idx="171">
                  <c:v>1.0946146581889353</c:v>
                </c:pt>
                <c:pt idx="172">
                  <c:v>1.0888171791841674</c:v>
                </c:pt>
                <c:pt idx="173">
                  <c:v>1.0795173239129598</c:v>
                </c:pt>
                <c:pt idx="174">
                  <c:v>1.0671917642662201</c:v>
                </c:pt>
                <c:pt idx="175">
                  <c:v>1.0580794758247027</c:v>
                </c:pt>
                <c:pt idx="176">
                  <c:v>1.0485508386068434</c:v>
                </c:pt>
                <c:pt idx="177">
                  <c:v>1.0403881145527916</c:v>
                </c:pt>
                <c:pt idx="178">
                  <c:v>1.0356050328650144</c:v>
                </c:pt>
                <c:pt idx="179">
                  <c:v>1.030712857970411</c:v>
                </c:pt>
                <c:pt idx="180">
                  <c:v>1.0300033065246654</c:v>
                </c:pt>
                <c:pt idx="181">
                  <c:v>1.0332216724991019</c:v>
                </c:pt>
                <c:pt idx="182">
                  <c:v>1.0719702780712184</c:v>
                </c:pt>
                <c:pt idx="183">
                  <c:v>1.1136305448071135</c:v>
                </c:pt>
                <c:pt idx="184">
                  <c:v>1.0964137488324857</c:v>
                </c:pt>
                <c:pt idx="185">
                  <c:v>1.0832502534314492</c:v>
                </c:pt>
                <c:pt idx="186">
                  <c:v>1.0783330862868943</c:v>
                </c:pt>
                <c:pt idx="187">
                  <c:v>1.0758510808111639</c:v>
                </c:pt>
                <c:pt idx="188">
                  <c:v>1.0761747658956893</c:v>
                </c:pt>
                <c:pt idx="189">
                  <c:v>1.0821440800456137</c:v>
                </c:pt>
                <c:pt idx="190">
                  <c:v>1.0652421741959102</c:v>
                </c:pt>
                <c:pt idx="191">
                  <c:v>1.0810673908778621</c:v>
                </c:pt>
                <c:pt idx="192">
                  <c:v>1.0688046138056495</c:v>
                </c:pt>
                <c:pt idx="193">
                  <c:v>1.0543370500895477</c:v>
                </c:pt>
                <c:pt idx="194">
                  <c:v>1.0352492972451117</c:v>
                </c:pt>
                <c:pt idx="195">
                  <c:v>1.0302660264601076</c:v>
                </c:pt>
                <c:pt idx="196">
                  <c:v>1.0352158737227517</c:v>
                </c:pt>
                <c:pt idx="197">
                  <c:v>1.0219033722595745</c:v>
                </c:pt>
                <c:pt idx="198">
                  <c:v>1.0079836989279189</c:v>
                </c:pt>
                <c:pt idx="199">
                  <c:v>0.9974671508158699</c:v>
                </c:pt>
                <c:pt idx="200">
                  <c:v>0.9771527352624011</c:v>
                </c:pt>
                <c:pt idx="201">
                  <c:v>0.96036025859940721</c:v>
                </c:pt>
                <c:pt idx="202">
                  <c:v>0.94137332528315054</c:v>
                </c:pt>
                <c:pt idx="203">
                  <c:v>0.933453808750211</c:v>
                </c:pt>
                <c:pt idx="204">
                  <c:v>0.92540915629677323</c:v>
                </c:pt>
                <c:pt idx="205">
                  <c:v>0.91278241649935232</c:v>
                </c:pt>
                <c:pt idx="206">
                  <c:v>0.90597815439742346</c:v>
                </c:pt>
                <c:pt idx="207">
                  <c:v>0.89231932737957542</c:v>
                </c:pt>
                <c:pt idx="208">
                  <c:v>0.88292396296880837</c:v>
                </c:pt>
                <c:pt idx="209">
                  <c:v>0.87307826702116553</c:v>
                </c:pt>
                <c:pt idx="210">
                  <c:v>0.86077269160394221</c:v>
                </c:pt>
                <c:pt idx="211">
                  <c:v>0.85493985065237754</c:v>
                </c:pt>
                <c:pt idx="212">
                  <c:v>0.87776724244283044</c:v>
                </c:pt>
                <c:pt idx="213">
                  <c:v>0.83011982209055302</c:v>
                </c:pt>
                <c:pt idx="214">
                  <c:v>0.83217018067832316</c:v>
                </c:pt>
                <c:pt idx="215">
                  <c:v>0.82746876194395258</c:v>
                </c:pt>
                <c:pt idx="216">
                  <c:v>0.82425746861744131</c:v>
                </c:pt>
                <c:pt idx="217">
                  <c:v>0.81773552879663536</c:v>
                </c:pt>
                <c:pt idx="218">
                  <c:v>0.80887559909976403</c:v>
                </c:pt>
                <c:pt idx="219">
                  <c:v>0.79618716856937455</c:v>
                </c:pt>
                <c:pt idx="220">
                  <c:v>0.79060505971040873</c:v>
                </c:pt>
                <c:pt idx="221">
                  <c:v>0.77219732473017733</c:v>
                </c:pt>
                <c:pt idx="222">
                  <c:v>0.80440323068713482</c:v>
                </c:pt>
                <c:pt idx="223">
                  <c:v>0.8245550106417654</c:v>
                </c:pt>
                <c:pt idx="224">
                  <c:v>0.8402193203848054</c:v>
                </c:pt>
                <c:pt idx="225">
                  <c:v>0.85441771124994537</c:v>
                </c:pt>
                <c:pt idx="226">
                  <c:v>0.85337648521029819</c:v>
                </c:pt>
                <c:pt idx="227">
                  <c:v>0.8677083264547194</c:v>
                </c:pt>
                <c:pt idx="228">
                  <c:v>0.88958869930632489</c:v>
                </c:pt>
                <c:pt idx="229">
                  <c:v>0.92451377580852012</c:v>
                </c:pt>
                <c:pt idx="230">
                  <c:v>0.97423957497053948</c:v>
                </c:pt>
                <c:pt idx="231">
                  <c:v>0.99849126543116928</c:v>
                </c:pt>
                <c:pt idx="232">
                  <c:v>1.0235071241423757</c:v>
                </c:pt>
                <c:pt idx="233">
                  <c:v>1.0346560895021852</c:v>
                </c:pt>
                <c:pt idx="234">
                  <c:v>1.0542217180673727</c:v>
                </c:pt>
                <c:pt idx="235">
                  <c:v>1.0717581504109381</c:v>
                </c:pt>
                <c:pt idx="236">
                  <c:v>1.0873947983147578</c:v>
                </c:pt>
                <c:pt idx="237">
                  <c:v>1.1329117949979886</c:v>
                </c:pt>
                <c:pt idx="238">
                  <c:v>1.1442772241898576</c:v>
                </c:pt>
                <c:pt idx="239">
                  <c:v>1.1557525930100783</c:v>
                </c:pt>
                <c:pt idx="240">
                  <c:v>1.159830684900768</c:v>
                </c:pt>
                <c:pt idx="241">
                  <c:v>1.1615784091689487</c:v>
                </c:pt>
                <c:pt idx="242">
                  <c:v>1.0960616060003443</c:v>
                </c:pt>
                <c:pt idx="243">
                  <c:v>1.0895212204016007</c:v>
                </c:pt>
                <c:pt idx="244">
                  <c:v>1.0888738662289894</c:v>
                </c:pt>
                <c:pt idx="245">
                  <c:v>1.1105054885522576</c:v>
                </c:pt>
                <c:pt idx="246">
                  <c:v>1.1089560014359228</c:v>
                </c:pt>
                <c:pt idx="247">
                  <c:v>1.1195932331889908</c:v>
                </c:pt>
                <c:pt idx="248">
                  <c:v>1.1261671798157551</c:v>
                </c:pt>
                <c:pt idx="249">
                  <c:v>1.1164199554128458</c:v>
                </c:pt>
                <c:pt idx="250">
                  <c:v>1.1084030575620645</c:v>
                </c:pt>
                <c:pt idx="251">
                  <c:v>1.1094843461630559</c:v>
                </c:pt>
                <c:pt idx="252">
                  <c:v>1.0826844862586011</c:v>
                </c:pt>
                <c:pt idx="253">
                  <c:v>1.0773359209058226</c:v>
                </c:pt>
                <c:pt idx="254">
                  <c:v>1.0596979568530762</c:v>
                </c:pt>
                <c:pt idx="255">
                  <c:v>1.0814436028510193</c:v>
                </c:pt>
                <c:pt idx="256">
                  <c:v>1.0728834275093428</c:v>
                </c:pt>
                <c:pt idx="257">
                  <c:v>1.0496594196548621</c:v>
                </c:pt>
                <c:pt idx="258">
                  <c:v>1.012575048881073</c:v>
                </c:pt>
                <c:pt idx="259">
                  <c:v>0.9790982932810216</c:v>
                </c:pt>
                <c:pt idx="260">
                  <c:v>0.94224779454482954</c:v>
                </c:pt>
                <c:pt idx="261">
                  <c:v>0.93287729717548973</c:v>
                </c:pt>
                <c:pt idx="262">
                  <c:v>0.93079963440811775</c:v>
                </c:pt>
                <c:pt idx="263">
                  <c:v>0.9490938839985319</c:v>
                </c:pt>
                <c:pt idx="264">
                  <c:v>0.94553589068235289</c:v>
                </c:pt>
                <c:pt idx="265">
                  <c:v>0.96502757541218642</c:v>
                </c:pt>
                <c:pt idx="266">
                  <c:v>0.96597768880341128</c:v>
                </c:pt>
                <c:pt idx="267">
                  <c:v>0.93949823366735929</c:v>
                </c:pt>
                <c:pt idx="268">
                  <c:v>0.93540405342257871</c:v>
                </c:pt>
                <c:pt idx="269">
                  <c:v>0.92876564057846833</c:v>
                </c:pt>
                <c:pt idx="270">
                  <c:v>0.92311918714231012</c:v>
                </c:pt>
                <c:pt idx="271">
                  <c:v>0.91615773141188883</c:v>
                </c:pt>
                <c:pt idx="272">
                  <c:v>0.91877185814938933</c:v>
                </c:pt>
                <c:pt idx="273">
                  <c:v>0.9267326545478336</c:v>
                </c:pt>
                <c:pt idx="274">
                  <c:v>0.9362958547545005</c:v>
                </c:pt>
                <c:pt idx="275">
                  <c:v>0.91658889558521672</c:v>
                </c:pt>
                <c:pt idx="276">
                  <c:v>0.92814522013343459</c:v>
                </c:pt>
                <c:pt idx="277">
                  <c:v>0.92777411615180627</c:v>
                </c:pt>
                <c:pt idx="278">
                  <c:v>0.92558542639074914</c:v>
                </c:pt>
                <c:pt idx="279">
                  <c:v>0.94170462558613366</c:v>
                </c:pt>
                <c:pt idx="280">
                  <c:v>0.98238155848793496</c:v>
                </c:pt>
                <c:pt idx="281">
                  <c:v>0.9755039925170963</c:v>
                </c:pt>
                <c:pt idx="282">
                  <c:v>0.97135517173493213</c:v>
                </c:pt>
                <c:pt idx="283">
                  <c:v>0.96843275131818662</c:v>
                </c:pt>
                <c:pt idx="284">
                  <c:v>0.97545450274171064</c:v>
                </c:pt>
                <c:pt idx="285">
                  <c:v>0.95292741239614287</c:v>
                </c:pt>
                <c:pt idx="286">
                  <c:v>0.94904662837246323</c:v>
                </c:pt>
                <c:pt idx="287">
                  <c:v>0.96898214651234782</c:v>
                </c:pt>
                <c:pt idx="288">
                  <c:v>0.99577820700779751</c:v>
                </c:pt>
                <c:pt idx="289">
                  <c:v>0.98801208812367491</c:v>
                </c:pt>
                <c:pt idx="290">
                  <c:v>0.97579463972369285</c:v>
                </c:pt>
                <c:pt idx="291">
                  <c:v>0.95884618602274085</c:v>
                </c:pt>
                <c:pt idx="292">
                  <c:v>0.94310989791616184</c:v>
                </c:pt>
                <c:pt idx="293">
                  <c:v>0.91806443744023969</c:v>
                </c:pt>
                <c:pt idx="294">
                  <c:v>0.90222977226537393</c:v>
                </c:pt>
                <c:pt idx="295">
                  <c:v>0.87257874077883235</c:v>
                </c:pt>
                <c:pt idx="296">
                  <c:v>0.85268592930952447</c:v>
                </c:pt>
                <c:pt idx="297">
                  <c:v>0.83553869672044689</c:v>
                </c:pt>
                <c:pt idx="298">
                  <c:v>0.82905828608653698</c:v>
                </c:pt>
                <c:pt idx="299">
                  <c:v>0.82008065493834481</c:v>
                </c:pt>
                <c:pt idx="300">
                  <c:v>0.82274096123106599</c:v>
                </c:pt>
                <c:pt idx="301">
                  <c:v>0.81867027111823032</c:v>
                </c:pt>
                <c:pt idx="302">
                  <c:v>0.80591580410875896</c:v>
                </c:pt>
                <c:pt idx="303">
                  <c:v>0.79186425281162687</c:v>
                </c:pt>
                <c:pt idx="304">
                  <c:v>0.78623563948327457</c:v>
                </c:pt>
                <c:pt idx="305">
                  <c:v>0.77571230531117408</c:v>
                </c:pt>
                <c:pt idx="306">
                  <c:v>0.75515422775352059</c:v>
                </c:pt>
                <c:pt idx="307">
                  <c:v>0.73911509560067301</c:v>
                </c:pt>
                <c:pt idx="308">
                  <c:v>0.73190281155788139</c:v>
                </c:pt>
                <c:pt idx="309">
                  <c:v>0.7218867102246862</c:v>
                </c:pt>
                <c:pt idx="310">
                  <c:v>0.69638401564464447</c:v>
                </c:pt>
                <c:pt idx="311">
                  <c:v>0.69361727190190048</c:v>
                </c:pt>
                <c:pt idx="312">
                  <c:v>0.69289627435467271</c:v>
                </c:pt>
                <c:pt idx="313">
                  <c:v>0.6775903057691246</c:v>
                </c:pt>
                <c:pt idx="314">
                  <c:v>0.68111981753433404</c:v>
                </c:pt>
                <c:pt idx="315">
                  <c:v>0.66561761246421669</c:v>
                </c:pt>
                <c:pt idx="316">
                  <c:v>0.66570155219881022</c:v>
                </c:pt>
                <c:pt idx="317">
                  <c:v>0.66186483656262396</c:v>
                </c:pt>
                <c:pt idx="318">
                  <c:v>0.66199967111122693</c:v>
                </c:pt>
                <c:pt idx="319">
                  <c:v>0.68025287143739277</c:v>
                </c:pt>
                <c:pt idx="320">
                  <c:v>0.6882567850927559</c:v>
                </c:pt>
                <c:pt idx="321">
                  <c:v>0.69162921306549818</c:v>
                </c:pt>
                <c:pt idx="322">
                  <c:v>0.68816315088492208</c:v>
                </c:pt>
                <c:pt idx="323">
                  <c:v>0.6819212029311621</c:v>
                </c:pt>
                <c:pt idx="324">
                  <c:v>0.6798892792792014</c:v>
                </c:pt>
                <c:pt idx="325">
                  <c:v>0.67182562590538319</c:v>
                </c:pt>
                <c:pt idx="326">
                  <c:v>0.67082689034383403</c:v>
                </c:pt>
                <c:pt idx="327">
                  <c:v>0.66519447003947574</c:v>
                </c:pt>
                <c:pt idx="328">
                  <c:v>0.66098924522516345</c:v>
                </c:pt>
                <c:pt idx="329">
                  <c:v>0.66531406410662453</c:v>
                </c:pt>
                <c:pt idx="330">
                  <c:v>0.66600588318537013</c:v>
                </c:pt>
                <c:pt idx="331">
                  <c:v>0.66243881055980536</c:v>
                </c:pt>
                <c:pt idx="332">
                  <c:v>0.66873025721239676</c:v>
                </c:pt>
                <c:pt idx="333">
                  <c:v>0.66612445009831345</c:v>
                </c:pt>
                <c:pt idx="334">
                  <c:v>0.67148201281864073</c:v>
                </c:pt>
                <c:pt idx="335">
                  <c:v>0.67186718773206344</c:v>
                </c:pt>
                <c:pt idx="336">
                  <c:v>0.67641912132076676</c:v>
                </c:pt>
                <c:pt idx="337">
                  <c:v>0.67167633997941145</c:v>
                </c:pt>
                <c:pt idx="338">
                  <c:v>0.68347004549721291</c:v>
                </c:pt>
                <c:pt idx="339">
                  <c:v>0.6910369083081177</c:v>
                </c:pt>
                <c:pt idx="340">
                  <c:v>0.66881247798767096</c:v>
                </c:pt>
                <c:pt idx="341">
                  <c:v>0.65032461457829427</c:v>
                </c:pt>
                <c:pt idx="342">
                  <c:v>0.63867563185203313</c:v>
                </c:pt>
                <c:pt idx="343">
                  <c:v>0.62284342636100765</c:v>
                </c:pt>
                <c:pt idx="344">
                  <c:v>0.59865842525244761</c:v>
                </c:pt>
                <c:pt idx="345">
                  <c:v>0.57592144498096121</c:v>
                </c:pt>
                <c:pt idx="346">
                  <c:v>0.55416151184655027</c:v>
                </c:pt>
                <c:pt idx="347">
                  <c:v>0.52998481371219686</c:v>
                </c:pt>
                <c:pt idx="348">
                  <c:v>0.50305391866814431</c:v>
                </c:pt>
                <c:pt idx="349">
                  <c:v>0.49052152190372827</c:v>
                </c:pt>
                <c:pt idx="350">
                  <c:v>0.495910226368315</c:v>
                </c:pt>
                <c:pt idx="351">
                  <c:v>0.47623203120199481</c:v>
                </c:pt>
                <c:pt idx="352">
                  <c:v>0.45581062136228906</c:v>
                </c:pt>
                <c:pt idx="353">
                  <c:v>0.43280145874451231</c:v>
                </c:pt>
                <c:pt idx="354">
                  <c:v>0.41271499756262564</c:v>
                </c:pt>
                <c:pt idx="355">
                  <c:v>0.3939029063878231</c:v>
                </c:pt>
                <c:pt idx="356">
                  <c:v>0.39193107896519958</c:v>
                </c:pt>
                <c:pt idx="357">
                  <c:v>0.37756512385703078</c:v>
                </c:pt>
                <c:pt idx="358">
                  <c:v>0.3581230174379243</c:v>
                </c:pt>
                <c:pt idx="359">
                  <c:v>0.33611770689332027</c:v>
                </c:pt>
                <c:pt idx="360">
                  <c:v>0.31104743029593673</c:v>
                </c:pt>
                <c:pt idx="361">
                  <c:v>0.29164751069722833</c:v>
                </c:pt>
                <c:pt idx="362">
                  <c:v>0.26467045533731753</c:v>
                </c:pt>
                <c:pt idx="363">
                  <c:v>0.25948098484392546</c:v>
                </c:pt>
                <c:pt idx="364">
                  <c:v>0.22406321654457101</c:v>
                </c:pt>
                <c:pt idx="365">
                  <c:v>0.29461767609109096</c:v>
                </c:pt>
                <c:pt idx="366">
                  <c:v>0.3132558121910311</c:v>
                </c:pt>
                <c:pt idx="367">
                  <c:v>0.33081387411591473</c:v>
                </c:pt>
                <c:pt idx="368">
                  <c:v>0.32881805307056844</c:v>
                </c:pt>
                <c:pt idx="369">
                  <c:v>0.35565410244380974</c:v>
                </c:pt>
                <c:pt idx="370">
                  <c:v>0.37972277353074585</c:v>
                </c:pt>
                <c:pt idx="371">
                  <c:v>0.40694188888146404</c:v>
                </c:pt>
                <c:pt idx="372">
                  <c:v>0.42548594541139495</c:v>
                </c:pt>
                <c:pt idx="373">
                  <c:v>0.42965962222288651</c:v>
                </c:pt>
                <c:pt idx="374">
                  <c:v>0.44823636599659988</c:v>
                </c:pt>
                <c:pt idx="375">
                  <c:v>0.46797752216928551</c:v>
                </c:pt>
                <c:pt idx="376">
                  <c:v>0.46797752216928551</c:v>
                </c:pt>
                <c:pt idx="377">
                  <c:v>0.47608473994118505</c:v>
                </c:pt>
                <c:pt idx="378">
                  <c:v>0.47608473994118505</c:v>
                </c:pt>
                <c:pt idx="379">
                  <c:v>0.46022702572424806</c:v>
                </c:pt>
                <c:pt idx="380">
                  <c:v>0.44214196872915712</c:v>
                </c:pt>
                <c:pt idx="381">
                  <c:v>0.45917819524403142</c:v>
                </c:pt>
                <c:pt idx="382">
                  <c:v>0.46282085178060633</c:v>
                </c:pt>
                <c:pt idx="383">
                  <c:v>0.47259965414016131</c:v>
                </c:pt>
                <c:pt idx="384">
                  <c:v>0.49633525355355446</c:v>
                </c:pt>
                <c:pt idx="385">
                  <c:v>0.53267748855554686</c:v>
                </c:pt>
                <c:pt idx="386">
                  <c:v>0.54395831208141665</c:v>
                </c:pt>
                <c:pt idx="387">
                  <c:v>0.56635078726028887</c:v>
                </c:pt>
                <c:pt idx="388">
                  <c:v>0.58768923795200023</c:v>
                </c:pt>
                <c:pt idx="389">
                  <c:v>0.61177981703947304</c:v>
                </c:pt>
                <c:pt idx="390">
                  <c:v>0.63479301931949372</c:v>
                </c:pt>
                <c:pt idx="391">
                  <c:v>0.6528930368984428</c:v>
                </c:pt>
                <c:pt idx="392">
                  <c:v>0.66668519671098048</c:v>
                </c:pt>
                <c:pt idx="393">
                  <c:v>0.67675597368992191</c:v>
                </c:pt>
                <c:pt idx="394">
                  <c:v>0.68790894808249259</c:v>
                </c:pt>
                <c:pt idx="395">
                  <c:v>0.61930784519368454</c:v>
                </c:pt>
                <c:pt idx="396">
                  <c:v>0.59200134541183702</c:v>
                </c:pt>
                <c:pt idx="397">
                  <c:v>0.57534773852271848</c:v>
                </c:pt>
                <c:pt idx="398">
                  <c:v>0.57187977520342603</c:v>
                </c:pt>
                <c:pt idx="399">
                  <c:v>0.54210740770658417</c:v>
                </c:pt>
                <c:pt idx="400">
                  <c:v>0.53065514446057593</c:v>
                </c:pt>
                <c:pt idx="401">
                  <c:v>0.5113500001566641</c:v>
                </c:pt>
                <c:pt idx="402">
                  <c:v>0.49780598556772937</c:v>
                </c:pt>
                <c:pt idx="403">
                  <c:v>0.50940348507799837</c:v>
                </c:pt>
                <c:pt idx="404">
                  <c:v>0.50350938710427517</c:v>
                </c:pt>
                <c:pt idx="405">
                  <c:v>0.50603093497439422</c:v>
                </c:pt>
                <c:pt idx="406">
                  <c:v>0.52320251404045404</c:v>
                </c:pt>
                <c:pt idx="407">
                  <c:v>0.53682475399159435</c:v>
                </c:pt>
                <c:pt idx="408">
                  <c:v>0.55407152940001869</c:v>
                </c:pt>
                <c:pt idx="409">
                  <c:v>0.56475805980359772</c:v>
                </c:pt>
                <c:pt idx="410">
                  <c:v>0.56535084423236148</c:v>
                </c:pt>
                <c:pt idx="411">
                  <c:v>0.56104883761263458</c:v>
                </c:pt>
                <c:pt idx="412">
                  <c:v>0.57272812545027396</c:v>
                </c:pt>
                <c:pt idx="413">
                  <c:v>0.58079576360541385</c:v>
                </c:pt>
                <c:pt idx="414">
                  <c:v>0.56982658916964146</c:v>
                </c:pt>
                <c:pt idx="415">
                  <c:v>0.55175032592102335</c:v>
                </c:pt>
                <c:pt idx="416">
                  <c:v>0.5402150790287269</c:v>
                </c:pt>
                <c:pt idx="417">
                  <c:v>0.53118909673037951</c:v>
                </c:pt>
                <c:pt idx="418">
                  <c:v>0.5236442233589792</c:v>
                </c:pt>
                <c:pt idx="419">
                  <c:v>0.51316226053479408</c:v>
                </c:pt>
                <c:pt idx="420">
                  <c:v>0.50395522037853191</c:v>
                </c:pt>
                <c:pt idx="421">
                  <c:v>0.50270006338059359</c:v>
                </c:pt>
                <c:pt idx="422">
                  <c:v>0.50681322158658315</c:v>
                </c:pt>
                <c:pt idx="423">
                  <c:v>0.50368233813023078</c:v>
                </c:pt>
                <c:pt idx="424">
                  <c:v>0.50398994218707904</c:v>
                </c:pt>
                <c:pt idx="425">
                  <c:v>0.50214424791712164</c:v>
                </c:pt>
                <c:pt idx="426">
                  <c:v>0.50153768811609034</c:v>
                </c:pt>
                <c:pt idx="427">
                  <c:v>0.5013591603085743</c:v>
                </c:pt>
                <c:pt idx="428">
                  <c:v>0.48639722647263101</c:v>
                </c:pt>
                <c:pt idx="429">
                  <c:v>0.46959952994721404</c:v>
                </c:pt>
                <c:pt idx="430">
                  <c:v>0.46076495683978541</c:v>
                </c:pt>
                <c:pt idx="431">
                  <c:v>0.45692511439721434</c:v>
                </c:pt>
                <c:pt idx="432">
                  <c:v>0.45033154844033541</c:v>
                </c:pt>
                <c:pt idx="433">
                  <c:v>0.46373798927855897</c:v>
                </c:pt>
                <c:pt idx="434">
                  <c:v>0.46669313423504</c:v>
                </c:pt>
                <c:pt idx="435">
                  <c:v>0.46018217220450702</c:v>
                </c:pt>
                <c:pt idx="436">
                  <c:v>0.45691789809308053</c:v>
                </c:pt>
                <c:pt idx="437">
                  <c:v>0.45105238423322497</c:v>
                </c:pt>
                <c:pt idx="438">
                  <c:v>0.44779609450122604</c:v>
                </c:pt>
                <c:pt idx="439">
                  <c:v>0.44967087759470753</c:v>
                </c:pt>
                <c:pt idx="440">
                  <c:v>0.45544839500895767</c:v>
                </c:pt>
                <c:pt idx="441">
                  <c:v>0.4595056993591039</c:v>
                </c:pt>
                <c:pt idx="442">
                  <c:v>0.46421968059750596</c:v>
                </c:pt>
                <c:pt idx="443">
                  <c:v>0.47066822548057741</c:v>
                </c:pt>
                <c:pt idx="444">
                  <c:v>0.47674116948593426</c:v>
                </c:pt>
                <c:pt idx="445">
                  <c:v>0.4784124044150751</c:v>
                </c:pt>
                <c:pt idx="446">
                  <c:v>0.47925800510869621</c:v>
                </c:pt>
                <c:pt idx="447">
                  <c:v>0.48149496216094168</c:v>
                </c:pt>
                <c:pt idx="448">
                  <c:v>0.4816855617529226</c:v>
                </c:pt>
                <c:pt idx="449">
                  <c:v>0.47932463667720338</c:v>
                </c:pt>
                <c:pt idx="450">
                  <c:v>0.48085839846113293</c:v>
                </c:pt>
                <c:pt idx="451">
                  <c:v>0.47643119160962633</c:v>
                </c:pt>
                <c:pt idx="452">
                  <c:v>0.4585258735910992</c:v>
                </c:pt>
                <c:pt idx="453">
                  <c:v>0.44372448520694635</c:v>
                </c:pt>
                <c:pt idx="454">
                  <c:v>0.44152020139153125</c:v>
                </c:pt>
                <c:pt idx="455">
                  <c:v>0.43569491330564386</c:v>
                </c:pt>
                <c:pt idx="456">
                  <c:v>0.43236265477616642</c:v>
                </c:pt>
                <c:pt idx="457">
                  <c:v>0.42461322359768</c:v>
                </c:pt>
                <c:pt idx="458">
                  <c:v>0.4213899453107755</c:v>
                </c:pt>
                <c:pt idx="459">
                  <c:v>0.42002177545910552</c:v>
                </c:pt>
                <c:pt idx="460">
                  <c:v>0.42087866039442495</c:v>
                </c:pt>
                <c:pt idx="461">
                  <c:v>0.43177555589322592</c:v>
                </c:pt>
                <c:pt idx="462">
                  <c:v>0.43233504748442664</c:v>
                </c:pt>
                <c:pt idx="463">
                  <c:v>0.41215282671479009</c:v>
                </c:pt>
                <c:pt idx="464">
                  <c:v>0.40497277891911992</c:v>
                </c:pt>
                <c:pt idx="465">
                  <c:v>0.3971533006491002</c:v>
                </c:pt>
                <c:pt idx="466">
                  <c:v>0.39124449110944448</c:v>
                </c:pt>
                <c:pt idx="467">
                  <c:v>0.38164336121704256</c:v>
                </c:pt>
                <c:pt idx="468">
                  <c:v>0.38149412825504936</c:v>
                </c:pt>
                <c:pt idx="469">
                  <c:v>0.37916922034062761</c:v>
                </c:pt>
                <c:pt idx="470">
                  <c:v>0.38553916415485218</c:v>
                </c:pt>
                <c:pt idx="471">
                  <c:v>0.38046232570686128</c:v>
                </c:pt>
                <c:pt idx="472">
                  <c:v>0.3730571882947929</c:v>
                </c:pt>
                <c:pt idx="473">
                  <c:v>0.36238869051317185</c:v>
                </c:pt>
                <c:pt idx="474">
                  <c:v>0.3519465710006689</c:v>
                </c:pt>
                <c:pt idx="475">
                  <c:v>0.34470763250685088</c:v>
                </c:pt>
                <c:pt idx="476">
                  <c:v>0.357199045423721</c:v>
                </c:pt>
                <c:pt idx="477">
                  <c:v>0.36193138477863046</c:v>
                </c:pt>
                <c:pt idx="478">
                  <c:v>0.36251434697197699</c:v>
                </c:pt>
                <c:pt idx="479">
                  <c:v>0.36992051195707526</c:v>
                </c:pt>
                <c:pt idx="480">
                  <c:v>0.36704691477603713</c:v>
                </c:pt>
                <c:pt idx="481">
                  <c:v>0.36668972739223388</c:v>
                </c:pt>
                <c:pt idx="482">
                  <c:v>0.38270764735075502</c:v>
                </c:pt>
                <c:pt idx="483">
                  <c:v>0.39600667920322041</c:v>
                </c:pt>
                <c:pt idx="484">
                  <c:v>0.39989100991146725</c:v>
                </c:pt>
                <c:pt idx="485">
                  <c:v>0.40293394077776606</c:v>
                </c:pt>
                <c:pt idx="486">
                  <c:v>0.40398050180069422</c:v>
                </c:pt>
                <c:pt idx="487">
                  <c:v>0.40447474024181074</c:v>
                </c:pt>
                <c:pt idx="488">
                  <c:v>0.40163421890989287</c:v>
                </c:pt>
                <c:pt idx="489">
                  <c:v>0.413196947811385</c:v>
                </c:pt>
                <c:pt idx="490">
                  <c:v>0.42584451869069467</c:v>
                </c:pt>
                <c:pt idx="491">
                  <c:v>0.42097468223796208</c:v>
                </c:pt>
                <c:pt idx="492">
                  <c:v>0.42248115391089591</c:v>
                </c:pt>
                <c:pt idx="493">
                  <c:v>0.43137890028949127</c:v>
                </c:pt>
                <c:pt idx="494">
                  <c:v>0.4391075624962214</c:v>
                </c:pt>
                <c:pt idx="495">
                  <c:v>0.4464603187235161</c:v>
                </c:pt>
                <c:pt idx="496">
                  <c:v>0.45054786715578654</c:v>
                </c:pt>
                <c:pt idx="497">
                  <c:v>0.457094156104696</c:v>
                </c:pt>
                <c:pt idx="498">
                  <c:v>0.45487879468540648</c:v>
                </c:pt>
                <c:pt idx="499">
                  <c:v>0.45274168826951855</c:v>
                </c:pt>
                <c:pt idx="500">
                  <c:v>0.450144678026694</c:v>
                </c:pt>
                <c:pt idx="501">
                  <c:v>0.45301490174151671</c:v>
                </c:pt>
                <c:pt idx="502">
                  <c:v>0.45095435387098204</c:v>
                </c:pt>
                <c:pt idx="503">
                  <c:v>0.44893735528026057</c:v>
                </c:pt>
                <c:pt idx="504">
                  <c:v>0.45014814005779624</c:v>
                </c:pt>
                <c:pt idx="505">
                  <c:v>0.45620564846508371</c:v>
                </c:pt>
                <c:pt idx="506">
                  <c:v>0.44084677955454687</c:v>
                </c:pt>
                <c:pt idx="507">
                  <c:v>0.43049808928105082</c:v>
                </c:pt>
                <c:pt idx="508">
                  <c:v>0.42455992490639632</c:v>
                </c:pt>
                <c:pt idx="509">
                  <c:v>0.41843525179043373</c:v>
                </c:pt>
                <c:pt idx="510">
                  <c:v>0.42146884249059519</c:v>
                </c:pt>
                <c:pt idx="511">
                  <c:v>0.4294801464386292</c:v>
                </c:pt>
                <c:pt idx="512">
                  <c:v>0.43052410327992552</c:v>
                </c:pt>
                <c:pt idx="513">
                  <c:v>0.43972469875411291</c:v>
                </c:pt>
                <c:pt idx="514">
                  <c:v>0.44373686786661332</c:v>
                </c:pt>
                <c:pt idx="515">
                  <c:v>0.44050093554856767</c:v>
                </c:pt>
                <c:pt idx="516">
                  <c:v>0.44152600651626706</c:v>
                </c:pt>
                <c:pt idx="517">
                  <c:v>0.44308961011006587</c:v>
                </c:pt>
                <c:pt idx="518">
                  <c:v>0.45176537832412672</c:v>
                </c:pt>
                <c:pt idx="519">
                  <c:v>0.44740144908302759</c:v>
                </c:pt>
                <c:pt idx="520">
                  <c:v>0.44820742052715767</c:v>
                </c:pt>
                <c:pt idx="521">
                  <c:v>0.44504938101771535</c:v>
                </c:pt>
                <c:pt idx="522">
                  <c:v>0.4442956793012679</c:v>
                </c:pt>
                <c:pt idx="523">
                  <c:v>0.43675261394966225</c:v>
                </c:pt>
                <c:pt idx="524">
                  <c:v>0.43264776485402595</c:v>
                </c:pt>
                <c:pt idx="525">
                  <c:v>0.43404740448049706</c:v>
                </c:pt>
                <c:pt idx="526">
                  <c:v>0.43795160518215714</c:v>
                </c:pt>
                <c:pt idx="527">
                  <c:v>0.44684162979922665</c:v>
                </c:pt>
                <c:pt idx="528">
                  <c:v>0.45183623822331126</c:v>
                </c:pt>
                <c:pt idx="529">
                  <c:v>0.45112973619851321</c:v>
                </c:pt>
                <c:pt idx="530">
                  <c:v>0.44578142517664632</c:v>
                </c:pt>
                <c:pt idx="531">
                  <c:v>0.44373926302810207</c:v>
                </c:pt>
                <c:pt idx="532">
                  <c:v>0.4457264463686158</c:v>
                </c:pt>
                <c:pt idx="533">
                  <c:v>0.4520731406096814</c:v>
                </c:pt>
                <c:pt idx="534">
                  <c:v>0.45103766835786108</c:v>
                </c:pt>
                <c:pt idx="535">
                  <c:v>0.43831560671995551</c:v>
                </c:pt>
                <c:pt idx="536">
                  <c:v>0.43087839767916958</c:v>
                </c:pt>
                <c:pt idx="537">
                  <c:v>0.42952407823439392</c:v>
                </c:pt>
                <c:pt idx="538">
                  <c:v>0.4394645979222086</c:v>
                </c:pt>
                <c:pt idx="539">
                  <c:v>0.43587956115072313</c:v>
                </c:pt>
                <c:pt idx="540">
                  <c:v>0.42543739512422379</c:v>
                </c:pt>
                <c:pt idx="541">
                  <c:v>0.40536562483048877</c:v>
                </c:pt>
                <c:pt idx="542">
                  <c:v>0.39483691053467646</c:v>
                </c:pt>
                <c:pt idx="543">
                  <c:v>0.37806279097319551</c:v>
                </c:pt>
                <c:pt idx="544">
                  <c:v>0.37016820827302865</c:v>
                </c:pt>
                <c:pt idx="545">
                  <c:v>0.36458960986365685</c:v>
                </c:pt>
                <c:pt idx="546">
                  <c:v>0.36725227254632409</c:v>
                </c:pt>
                <c:pt idx="547">
                  <c:v>0.36175909770225712</c:v>
                </c:pt>
                <c:pt idx="548">
                  <c:v>0.34958569525426669</c:v>
                </c:pt>
                <c:pt idx="549">
                  <c:v>0.33989382100748294</c:v>
                </c:pt>
                <c:pt idx="550">
                  <c:v>0.31802525864018899</c:v>
                </c:pt>
                <c:pt idx="551">
                  <c:v>0.31289012047553133</c:v>
                </c:pt>
                <c:pt idx="552">
                  <c:v>0.31141501099184621</c:v>
                </c:pt>
                <c:pt idx="553">
                  <c:v>0.31189210029866671</c:v>
                </c:pt>
                <c:pt idx="554">
                  <c:v>0.30815574957507202</c:v>
                </c:pt>
                <c:pt idx="555">
                  <c:v>0.30280942468979249</c:v>
                </c:pt>
                <c:pt idx="556">
                  <c:v>0.30376086663993912</c:v>
                </c:pt>
                <c:pt idx="557">
                  <c:v>0.28897453040279397</c:v>
                </c:pt>
                <c:pt idx="558">
                  <c:v>0.28532462032793998</c:v>
                </c:pt>
                <c:pt idx="559">
                  <c:v>0.28349920581521476</c:v>
                </c:pt>
                <c:pt idx="560">
                  <c:v>0.28253838217070426</c:v>
                </c:pt>
                <c:pt idx="561">
                  <c:v>0.28623124843460679</c:v>
                </c:pt>
                <c:pt idx="562">
                  <c:v>0.28540482440779369</c:v>
                </c:pt>
                <c:pt idx="563">
                  <c:v>0.28164953875755017</c:v>
                </c:pt>
                <c:pt idx="564">
                  <c:v>0.29607028324560303</c:v>
                </c:pt>
                <c:pt idx="565">
                  <c:v>0.29810832597436482</c:v>
                </c:pt>
                <c:pt idx="566">
                  <c:v>0.30589609734120587</c:v>
                </c:pt>
                <c:pt idx="567">
                  <c:v>0.29928449753237923</c:v>
                </c:pt>
                <c:pt idx="568">
                  <c:v>0.28071500311358072</c:v>
                </c:pt>
                <c:pt idx="569">
                  <c:v>0.27177085682836216</c:v>
                </c:pt>
                <c:pt idx="570">
                  <c:v>0.28120459592580688</c:v>
                </c:pt>
                <c:pt idx="571">
                  <c:v>0.29115997624291379</c:v>
                </c:pt>
                <c:pt idx="572">
                  <c:v>0.2880115359791533</c:v>
                </c:pt>
                <c:pt idx="573">
                  <c:v>0.2949621324777903</c:v>
                </c:pt>
                <c:pt idx="574">
                  <c:v>0.29857553491372774</c:v>
                </c:pt>
                <c:pt idx="575">
                  <c:v>0.31064241791197583</c:v>
                </c:pt>
                <c:pt idx="576">
                  <c:v>0.29469122078956089</c:v>
                </c:pt>
                <c:pt idx="577">
                  <c:v>0.30147908131726148</c:v>
                </c:pt>
                <c:pt idx="578">
                  <c:v>0.29436546072859432</c:v>
                </c:pt>
                <c:pt idx="579">
                  <c:v>0.29160114261347359</c:v>
                </c:pt>
                <c:pt idx="580">
                  <c:v>0.29781154517936848</c:v>
                </c:pt>
                <c:pt idx="581">
                  <c:v>0.31225830515069275</c:v>
                </c:pt>
                <c:pt idx="582">
                  <c:v>0.30870145248285868</c:v>
                </c:pt>
                <c:pt idx="583">
                  <c:v>0.30841530998876038</c:v>
                </c:pt>
                <c:pt idx="584">
                  <c:v>0.3099818966666133</c:v>
                </c:pt>
                <c:pt idx="585">
                  <c:v>0.30626013119033468</c:v>
                </c:pt>
                <c:pt idx="586">
                  <c:v>0.30089654201515431</c:v>
                </c:pt>
                <c:pt idx="587">
                  <c:v>0.30924568538454766</c:v>
                </c:pt>
                <c:pt idx="588">
                  <c:v>0.30835761126589506</c:v>
                </c:pt>
                <c:pt idx="589">
                  <c:v>0.3131227486384735</c:v>
                </c:pt>
                <c:pt idx="590">
                  <c:v>0.31294878607957011</c:v>
                </c:pt>
                <c:pt idx="591">
                  <c:v>0.31024975346145067</c:v>
                </c:pt>
                <c:pt idx="592">
                  <c:v>0.31008676010754754</c:v>
                </c:pt>
                <c:pt idx="593">
                  <c:v>0.30576714834536978</c:v>
                </c:pt>
                <c:pt idx="594">
                  <c:v>0.29250798857144356</c:v>
                </c:pt>
                <c:pt idx="595">
                  <c:v>0.29352578564204312</c:v>
                </c:pt>
                <c:pt idx="596">
                  <c:v>0.29769707398562795</c:v>
                </c:pt>
                <c:pt idx="597">
                  <c:v>0.3141385197256002</c:v>
                </c:pt>
                <c:pt idx="598">
                  <c:v>0.33962134428121915</c:v>
                </c:pt>
                <c:pt idx="599">
                  <c:v>0.35477840795865728</c:v>
                </c:pt>
                <c:pt idx="600">
                  <c:v>0.34533645957122527</c:v>
                </c:pt>
                <c:pt idx="601">
                  <c:v>0.36006671705873489</c:v>
                </c:pt>
                <c:pt idx="602">
                  <c:v>0.36700480973106336</c:v>
                </c:pt>
                <c:pt idx="603">
                  <c:v>0.36361869778952932</c:v>
                </c:pt>
                <c:pt idx="604">
                  <c:v>0.36274747204727648</c:v>
                </c:pt>
                <c:pt idx="605">
                  <c:v>0.36089775429624443</c:v>
                </c:pt>
                <c:pt idx="606">
                  <c:v>0.36906227498845917</c:v>
                </c:pt>
                <c:pt idx="607">
                  <c:v>0.36263296254871313</c:v>
                </c:pt>
                <c:pt idx="608">
                  <c:v>0.36841838809186339</c:v>
                </c:pt>
                <c:pt idx="609">
                  <c:v>0.3771162095900647</c:v>
                </c:pt>
                <c:pt idx="610">
                  <c:v>0.37431131114283817</c:v>
                </c:pt>
                <c:pt idx="611">
                  <c:v>0.3615685278803541</c:v>
                </c:pt>
                <c:pt idx="612">
                  <c:v>0.39903354406226099</c:v>
                </c:pt>
                <c:pt idx="613">
                  <c:v>0.43266977098151854</c:v>
                </c:pt>
                <c:pt idx="614">
                  <c:v>0.43766181630223355</c:v>
                </c:pt>
                <c:pt idx="615">
                  <c:v>0.45814079453504269</c:v>
                </c:pt>
                <c:pt idx="616">
                  <c:v>0.45160150493801082</c:v>
                </c:pt>
                <c:pt idx="617">
                  <c:v>0.45478429035189705</c:v>
                </c:pt>
                <c:pt idx="618">
                  <c:v>0.45299025847706853</c:v>
                </c:pt>
                <c:pt idx="619">
                  <c:v>0.45104756267002949</c:v>
                </c:pt>
                <c:pt idx="620">
                  <c:v>0.44506485444734345</c:v>
                </c:pt>
                <c:pt idx="621">
                  <c:v>0.43738601029802954</c:v>
                </c:pt>
                <c:pt idx="622">
                  <c:v>0.43880073431949762</c:v>
                </c:pt>
                <c:pt idx="623">
                  <c:v>0.43824375187564846</c:v>
                </c:pt>
                <c:pt idx="624">
                  <c:v>0.44113971052257739</c:v>
                </c:pt>
                <c:pt idx="625">
                  <c:v>0.44331062471209315</c:v>
                </c:pt>
                <c:pt idx="626">
                  <c:v>0.43633466039973157</c:v>
                </c:pt>
                <c:pt idx="627">
                  <c:v>0.42846030036300137</c:v>
                </c:pt>
                <c:pt idx="628">
                  <c:v>0.41167767600159283</c:v>
                </c:pt>
                <c:pt idx="629">
                  <c:v>0.4088079153678571</c:v>
                </c:pt>
                <c:pt idx="630">
                  <c:v>0.41356955511702914</c:v>
                </c:pt>
                <c:pt idx="631">
                  <c:v>0.39816213730214306</c:v>
                </c:pt>
                <c:pt idx="632">
                  <c:v>0.40545080138820566</c:v>
                </c:pt>
                <c:pt idx="633">
                  <c:v>0.41024497395892862</c:v>
                </c:pt>
                <c:pt idx="634">
                  <c:v>0.40773995720452383</c:v>
                </c:pt>
                <c:pt idx="635">
                  <c:v>0.40711810081013644</c:v>
                </c:pt>
                <c:pt idx="636">
                  <c:v>0.40538934723431624</c:v>
                </c:pt>
                <c:pt idx="637">
                  <c:v>0.40669820723605699</c:v>
                </c:pt>
                <c:pt idx="638">
                  <c:v>0.41273872702301101</c:v>
                </c:pt>
                <c:pt idx="639">
                  <c:v>0.40780621498501929</c:v>
                </c:pt>
                <c:pt idx="640">
                  <c:v>0.41903839331469672</c:v>
                </c:pt>
                <c:pt idx="641">
                  <c:v>0.42113444383109416</c:v>
                </c:pt>
                <c:pt idx="642">
                  <c:v>0.39360315457304557</c:v>
                </c:pt>
                <c:pt idx="643">
                  <c:v>0.36521732730666379</c:v>
                </c:pt>
                <c:pt idx="644">
                  <c:v>0.36853672123436088</c:v>
                </c:pt>
                <c:pt idx="645">
                  <c:v>0.35120619255336905</c:v>
                </c:pt>
                <c:pt idx="646">
                  <c:v>0.37678346241041633</c:v>
                </c:pt>
                <c:pt idx="647">
                  <c:v>0.37588179613720224</c:v>
                </c:pt>
                <c:pt idx="648">
                  <c:v>0.37259003145485309</c:v>
                </c:pt>
                <c:pt idx="649">
                  <c:v>0.37765883890916169</c:v>
                </c:pt>
                <c:pt idx="650">
                  <c:v>0.39014681795592465</c:v>
                </c:pt>
                <c:pt idx="651">
                  <c:v>0.39954806395839798</c:v>
                </c:pt>
                <c:pt idx="652">
                  <c:v>0.40745593799656576</c:v>
                </c:pt>
                <c:pt idx="653">
                  <c:v>0.41062743274077468</c:v>
                </c:pt>
                <c:pt idx="654">
                  <c:v>0.41693491446693598</c:v>
                </c:pt>
                <c:pt idx="655">
                  <c:v>0.41776733919802028</c:v>
                </c:pt>
                <c:pt idx="656">
                  <c:v>0.41502932379497037</c:v>
                </c:pt>
                <c:pt idx="657">
                  <c:v>0.42174922732615777</c:v>
                </c:pt>
                <c:pt idx="658">
                  <c:v>0.41878681776005722</c:v>
                </c:pt>
                <c:pt idx="659">
                  <c:v>0.42422849601431223</c:v>
                </c:pt>
                <c:pt idx="660">
                  <c:v>0.42609133255184617</c:v>
                </c:pt>
                <c:pt idx="661">
                  <c:v>0.43130336041026657</c:v>
                </c:pt>
                <c:pt idx="662">
                  <c:v>0.41966016011217999</c:v>
                </c:pt>
                <c:pt idx="663">
                  <c:v>0.41424425089785849</c:v>
                </c:pt>
                <c:pt idx="664">
                  <c:v>0.41937233101534044</c:v>
                </c:pt>
                <c:pt idx="665">
                  <c:v>0.42606201877752869</c:v>
                </c:pt>
                <c:pt idx="666">
                  <c:v>0.43968428084996147</c:v>
                </c:pt>
                <c:pt idx="667">
                  <c:v>0.44352044452032768</c:v>
                </c:pt>
                <c:pt idx="668">
                  <c:v>0.44474451282143906</c:v>
                </c:pt>
                <c:pt idx="669">
                  <c:v>0.44265006142541063</c:v>
                </c:pt>
                <c:pt idx="670">
                  <c:v>0.43260382634996442</c:v>
                </c:pt>
                <c:pt idx="671">
                  <c:v>0.43314137446467543</c:v>
                </c:pt>
                <c:pt idx="672">
                  <c:v>0.42738094326169507</c:v>
                </c:pt>
                <c:pt idx="673">
                  <c:v>0.42243699112141314</c:v>
                </c:pt>
                <c:pt idx="674">
                  <c:v>0.41411312260898908</c:v>
                </c:pt>
                <c:pt idx="675">
                  <c:v>0.41511426876719121</c:v>
                </c:pt>
                <c:pt idx="676">
                  <c:v>0.3895655772582779</c:v>
                </c:pt>
                <c:pt idx="677">
                  <c:v>0.3859798331663773</c:v>
                </c:pt>
                <c:pt idx="678">
                  <c:v>0.3945043794287616</c:v>
                </c:pt>
                <c:pt idx="679">
                  <c:v>0.38886686257617809</c:v>
                </c:pt>
                <c:pt idx="680">
                  <c:v>0.37580543588461962</c:v>
                </c:pt>
                <c:pt idx="681">
                  <c:v>0.36966082146801682</c:v>
                </c:pt>
                <c:pt idx="682">
                  <c:v>0.36357937669771007</c:v>
                </c:pt>
                <c:pt idx="683">
                  <c:v>0.36546008837023181</c:v>
                </c:pt>
                <c:pt idx="684">
                  <c:v>0.34652250128682499</c:v>
                </c:pt>
                <c:pt idx="685">
                  <c:v>0.3389499112360333</c:v>
                </c:pt>
                <c:pt idx="686">
                  <c:v>0.32801724887903405</c:v>
                </c:pt>
                <c:pt idx="687">
                  <c:v>0.31720116537877679</c:v>
                </c:pt>
                <c:pt idx="688">
                  <c:v>0.31557349123369266</c:v>
                </c:pt>
                <c:pt idx="689">
                  <c:v>0.30070201546951786</c:v>
                </c:pt>
                <c:pt idx="690">
                  <c:v>0.28902799707248678</c:v>
                </c:pt>
                <c:pt idx="691">
                  <c:v>0.27453774922433588</c:v>
                </c:pt>
                <c:pt idx="692">
                  <c:v>0.27956365487759088</c:v>
                </c:pt>
                <c:pt idx="693">
                  <c:v>0.27383573781471043</c:v>
                </c:pt>
                <c:pt idx="694">
                  <c:v>0.2592122860033646</c:v>
                </c:pt>
                <c:pt idx="695">
                  <c:v>0.24922015959877547</c:v>
                </c:pt>
                <c:pt idx="696">
                  <c:v>0.23178755202431614</c:v>
                </c:pt>
                <c:pt idx="697">
                  <c:v>0.22744644134012321</c:v>
                </c:pt>
                <c:pt idx="698">
                  <c:v>0.22499765708292491</c:v>
                </c:pt>
                <c:pt idx="699">
                  <c:v>0.23033030424534892</c:v>
                </c:pt>
                <c:pt idx="700">
                  <c:v>0.22686994839658869</c:v>
                </c:pt>
                <c:pt idx="701">
                  <c:v>0.22409088567491056</c:v>
                </c:pt>
                <c:pt idx="702">
                  <c:v>0.22373941249837323</c:v>
                </c:pt>
                <c:pt idx="703">
                  <c:v>0.24613256846842665</c:v>
                </c:pt>
                <c:pt idx="704">
                  <c:v>0.24203089189786284</c:v>
                </c:pt>
                <c:pt idx="705">
                  <c:v>0.23319727880941082</c:v>
                </c:pt>
                <c:pt idx="706">
                  <c:v>0.23870846985024291</c:v>
                </c:pt>
                <c:pt idx="707">
                  <c:v>0.23667585438514538</c:v>
                </c:pt>
                <c:pt idx="708">
                  <c:v>0.23182634854491307</c:v>
                </c:pt>
                <c:pt idx="709">
                  <c:v>0.23005797889679538</c:v>
                </c:pt>
                <c:pt idx="710">
                  <c:v>0.2321717076084403</c:v>
                </c:pt>
                <c:pt idx="711">
                  <c:v>0.23029754697084784</c:v>
                </c:pt>
                <c:pt idx="712">
                  <c:v>0.22535786175212374</c:v>
                </c:pt>
                <c:pt idx="713">
                  <c:v>0.22179401210822022</c:v>
                </c:pt>
                <c:pt idx="714">
                  <c:v>0.22582489399468558</c:v>
                </c:pt>
                <c:pt idx="715">
                  <c:v>0.23158278758281459</c:v>
                </c:pt>
                <c:pt idx="716">
                  <c:v>0.24335332839856216</c:v>
                </c:pt>
                <c:pt idx="717">
                  <c:v>0.2455620474804138</c:v>
                </c:pt>
                <c:pt idx="718">
                  <c:v>0.25432568053728272</c:v>
                </c:pt>
                <c:pt idx="719">
                  <c:v>0.2644422959381062</c:v>
                </c:pt>
                <c:pt idx="720">
                  <c:v>0.29976273658909075</c:v>
                </c:pt>
                <c:pt idx="721">
                  <c:v>0.32008928036105416</c:v>
                </c:pt>
                <c:pt idx="722">
                  <c:v>0.34648078726303777</c:v>
                </c:pt>
                <c:pt idx="723">
                  <c:v>0.38794179246109117</c:v>
                </c:pt>
                <c:pt idx="724">
                  <c:v>0.40375996535562275</c:v>
                </c:pt>
                <c:pt idx="725">
                  <c:v>0.40522171628848097</c:v>
                </c:pt>
                <c:pt idx="726">
                  <c:v>0.41206217722624844</c:v>
                </c:pt>
                <c:pt idx="727">
                  <c:v>0.41160830001498272</c:v>
                </c:pt>
                <c:pt idx="728">
                  <c:v>0.41007409102661202</c:v>
                </c:pt>
                <c:pt idx="729">
                  <c:v>0.40673096373381851</c:v>
                </c:pt>
                <c:pt idx="730">
                  <c:v>0.41034831694001755</c:v>
                </c:pt>
                <c:pt idx="731">
                  <c:v>0.40918159340075311</c:v>
                </c:pt>
                <c:pt idx="732">
                  <c:v>0.39904302591480828</c:v>
                </c:pt>
                <c:pt idx="733">
                  <c:v>0.36580239820210131</c:v>
                </c:pt>
                <c:pt idx="734">
                  <c:v>0.36701692467912633</c:v>
                </c:pt>
                <c:pt idx="735">
                  <c:v>0.3888429120177187</c:v>
                </c:pt>
                <c:pt idx="736">
                  <c:v>0.3782643349019098</c:v>
                </c:pt>
                <c:pt idx="737">
                  <c:v>0.3827665210717473</c:v>
                </c:pt>
                <c:pt idx="738">
                  <c:v>0.38487043943568566</c:v>
                </c:pt>
                <c:pt idx="739">
                  <c:v>0.38854104150257285</c:v>
                </c:pt>
                <c:pt idx="740">
                  <c:v>0.38068180296893572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WBTCETH_Charts!$P$1</c:f>
              <c:strCache>
                <c:ptCount val="1"/>
                <c:pt idx="0">
                  <c:v>HV_30D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WBTCETH_Charts!$A$2:$A$742</c:f>
              <c:numCache>
                <c:formatCode>m/d/yyyy</c:formatCode>
                <c:ptCount val="741"/>
                <c:pt idx="0">
                  <c:v>43969.833333333336</c:v>
                </c:pt>
                <c:pt idx="1">
                  <c:v>43970.833333333336</c:v>
                </c:pt>
                <c:pt idx="2">
                  <c:v>43971.833333333336</c:v>
                </c:pt>
                <c:pt idx="3">
                  <c:v>43972.833333333336</c:v>
                </c:pt>
                <c:pt idx="4">
                  <c:v>43973.833333333336</c:v>
                </c:pt>
                <c:pt idx="5">
                  <c:v>43974.833333333336</c:v>
                </c:pt>
                <c:pt idx="6">
                  <c:v>43975.833333333336</c:v>
                </c:pt>
                <c:pt idx="7">
                  <c:v>43976.833333333336</c:v>
                </c:pt>
                <c:pt idx="8">
                  <c:v>43977.833333333336</c:v>
                </c:pt>
                <c:pt idx="9">
                  <c:v>43978.833333333336</c:v>
                </c:pt>
                <c:pt idx="10">
                  <c:v>43979.833333333336</c:v>
                </c:pt>
                <c:pt idx="11">
                  <c:v>43980.833333333336</c:v>
                </c:pt>
                <c:pt idx="12">
                  <c:v>43981.833333333336</c:v>
                </c:pt>
                <c:pt idx="13">
                  <c:v>43982.833333333336</c:v>
                </c:pt>
                <c:pt idx="14">
                  <c:v>43983.833333333336</c:v>
                </c:pt>
                <c:pt idx="15">
                  <c:v>43984.833333333336</c:v>
                </c:pt>
                <c:pt idx="16">
                  <c:v>43985.833333333336</c:v>
                </c:pt>
                <c:pt idx="17">
                  <c:v>43986.833333333336</c:v>
                </c:pt>
                <c:pt idx="18">
                  <c:v>43987.833333333336</c:v>
                </c:pt>
                <c:pt idx="19">
                  <c:v>43988.833333333336</c:v>
                </c:pt>
                <c:pt idx="20">
                  <c:v>43989.833333333336</c:v>
                </c:pt>
                <c:pt idx="21">
                  <c:v>43990.833333333336</c:v>
                </c:pt>
                <c:pt idx="22">
                  <c:v>43991.833333333336</c:v>
                </c:pt>
                <c:pt idx="23">
                  <c:v>43992.833333333336</c:v>
                </c:pt>
                <c:pt idx="24">
                  <c:v>43993.833333333336</c:v>
                </c:pt>
                <c:pt idx="25">
                  <c:v>43994.833333333336</c:v>
                </c:pt>
                <c:pt idx="26">
                  <c:v>43995.833333333336</c:v>
                </c:pt>
                <c:pt idx="27">
                  <c:v>43996.833333333336</c:v>
                </c:pt>
                <c:pt idx="28">
                  <c:v>43997.833333333336</c:v>
                </c:pt>
                <c:pt idx="29">
                  <c:v>43998.833333333336</c:v>
                </c:pt>
                <c:pt idx="30">
                  <c:v>43999.833333333336</c:v>
                </c:pt>
                <c:pt idx="31">
                  <c:v>44000.833333333336</c:v>
                </c:pt>
                <c:pt idx="32">
                  <c:v>44001.833333333336</c:v>
                </c:pt>
                <c:pt idx="33">
                  <c:v>44002.833333333336</c:v>
                </c:pt>
                <c:pt idx="34">
                  <c:v>44003.833333333336</c:v>
                </c:pt>
                <c:pt idx="35">
                  <c:v>44004.833333333336</c:v>
                </c:pt>
                <c:pt idx="36">
                  <c:v>44005.833333333336</c:v>
                </c:pt>
                <c:pt idx="37">
                  <c:v>44006.833333333336</c:v>
                </c:pt>
                <c:pt idx="38">
                  <c:v>44007.833333333336</c:v>
                </c:pt>
                <c:pt idx="39">
                  <c:v>44008.833333333336</c:v>
                </c:pt>
                <c:pt idx="40">
                  <c:v>44009.833333333336</c:v>
                </c:pt>
                <c:pt idx="41">
                  <c:v>44010.833333333336</c:v>
                </c:pt>
                <c:pt idx="42">
                  <c:v>44011.833333333336</c:v>
                </c:pt>
                <c:pt idx="43">
                  <c:v>44012.833333333336</c:v>
                </c:pt>
                <c:pt idx="44">
                  <c:v>44013.833333333336</c:v>
                </c:pt>
                <c:pt idx="45">
                  <c:v>44014.833333333336</c:v>
                </c:pt>
                <c:pt idx="46">
                  <c:v>44015.833333333336</c:v>
                </c:pt>
                <c:pt idx="47">
                  <c:v>44016.833333333336</c:v>
                </c:pt>
                <c:pt idx="48">
                  <c:v>44017.833333333336</c:v>
                </c:pt>
                <c:pt idx="49">
                  <c:v>44018.833333333336</c:v>
                </c:pt>
                <c:pt idx="50">
                  <c:v>44019.833333333336</c:v>
                </c:pt>
                <c:pt idx="51">
                  <c:v>44020.833333333336</c:v>
                </c:pt>
                <c:pt idx="52">
                  <c:v>44021.833333333336</c:v>
                </c:pt>
                <c:pt idx="53">
                  <c:v>44022.833333333336</c:v>
                </c:pt>
                <c:pt idx="54">
                  <c:v>44023.833333333336</c:v>
                </c:pt>
                <c:pt idx="55">
                  <c:v>44024.833333333336</c:v>
                </c:pt>
                <c:pt idx="56">
                  <c:v>44025.833333333336</c:v>
                </c:pt>
                <c:pt idx="57">
                  <c:v>44026.833333333336</c:v>
                </c:pt>
                <c:pt idx="58">
                  <c:v>44027.833333333336</c:v>
                </c:pt>
                <c:pt idx="59">
                  <c:v>44028.833333333336</c:v>
                </c:pt>
                <c:pt idx="60">
                  <c:v>44029.833333333336</c:v>
                </c:pt>
                <c:pt idx="61">
                  <c:v>44030.833333333336</c:v>
                </c:pt>
                <c:pt idx="62">
                  <c:v>44031.833333333336</c:v>
                </c:pt>
                <c:pt idx="63">
                  <c:v>44032.833333333336</c:v>
                </c:pt>
                <c:pt idx="64">
                  <c:v>44033.833333333336</c:v>
                </c:pt>
                <c:pt idx="65">
                  <c:v>44034.833333333336</c:v>
                </c:pt>
                <c:pt idx="66">
                  <c:v>44035.833333333336</c:v>
                </c:pt>
                <c:pt idx="67">
                  <c:v>44036.833333333336</c:v>
                </c:pt>
                <c:pt idx="68">
                  <c:v>44037.833333333336</c:v>
                </c:pt>
                <c:pt idx="69">
                  <c:v>44038.833333333336</c:v>
                </c:pt>
                <c:pt idx="70">
                  <c:v>44039.833333333336</c:v>
                </c:pt>
                <c:pt idx="71">
                  <c:v>44040.833333333336</c:v>
                </c:pt>
                <c:pt idx="72">
                  <c:v>44041.833333333336</c:v>
                </c:pt>
                <c:pt idx="73">
                  <c:v>44042.833333333336</c:v>
                </c:pt>
                <c:pt idx="74">
                  <c:v>44043.833333333336</c:v>
                </c:pt>
                <c:pt idx="75">
                  <c:v>44044.833333333336</c:v>
                </c:pt>
                <c:pt idx="76">
                  <c:v>44045.833333333336</c:v>
                </c:pt>
                <c:pt idx="77">
                  <c:v>44046.833333333336</c:v>
                </c:pt>
                <c:pt idx="78">
                  <c:v>44047.833333333336</c:v>
                </c:pt>
                <c:pt idx="79">
                  <c:v>44048.833333333336</c:v>
                </c:pt>
                <c:pt idx="80">
                  <c:v>44049.833333333336</c:v>
                </c:pt>
                <c:pt idx="81">
                  <c:v>44050.833333333336</c:v>
                </c:pt>
                <c:pt idx="82">
                  <c:v>44051.833333333336</c:v>
                </c:pt>
                <c:pt idx="83">
                  <c:v>44052.833333333336</c:v>
                </c:pt>
                <c:pt idx="84">
                  <c:v>44053.833333333336</c:v>
                </c:pt>
                <c:pt idx="85">
                  <c:v>44054.833333333336</c:v>
                </c:pt>
                <c:pt idx="86">
                  <c:v>44055.833333333336</c:v>
                </c:pt>
                <c:pt idx="87">
                  <c:v>44056.833333333336</c:v>
                </c:pt>
                <c:pt idx="88">
                  <c:v>44057.833333333336</c:v>
                </c:pt>
                <c:pt idx="89">
                  <c:v>44058.833333333336</c:v>
                </c:pt>
                <c:pt idx="90">
                  <c:v>44059.833333333336</c:v>
                </c:pt>
                <c:pt idx="91">
                  <c:v>44060.833333333336</c:v>
                </c:pt>
                <c:pt idx="92">
                  <c:v>44061.833333333336</c:v>
                </c:pt>
                <c:pt idx="93">
                  <c:v>44062.833333333336</c:v>
                </c:pt>
                <c:pt idx="94">
                  <c:v>44063.833333333336</c:v>
                </c:pt>
                <c:pt idx="95">
                  <c:v>44064.833333333336</c:v>
                </c:pt>
                <c:pt idx="96">
                  <c:v>44065.833333333336</c:v>
                </c:pt>
                <c:pt idx="97">
                  <c:v>44066.833333333336</c:v>
                </c:pt>
                <c:pt idx="98">
                  <c:v>44067.833333333336</c:v>
                </c:pt>
                <c:pt idx="99">
                  <c:v>44068.833333333336</c:v>
                </c:pt>
                <c:pt idx="100">
                  <c:v>44069.833333333336</c:v>
                </c:pt>
                <c:pt idx="101">
                  <c:v>44070.833333333336</c:v>
                </c:pt>
                <c:pt idx="102">
                  <c:v>44071.833333333336</c:v>
                </c:pt>
                <c:pt idx="103">
                  <c:v>44072.833333333336</c:v>
                </c:pt>
                <c:pt idx="104">
                  <c:v>44073.833333333336</c:v>
                </c:pt>
                <c:pt idx="105">
                  <c:v>44074.833333333336</c:v>
                </c:pt>
                <c:pt idx="106">
                  <c:v>44075.833333333336</c:v>
                </c:pt>
                <c:pt idx="107">
                  <c:v>44076.833333333336</c:v>
                </c:pt>
                <c:pt idx="108">
                  <c:v>44077.833333333336</c:v>
                </c:pt>
                <c:pt idx="109">
                  <c:v>44078.833333333336</c:v>
                </c:pt>
                <c:pt idx="110">
                  <c:v>44079.833333333336</c:v>
                </c:pt>
                <c:pt idx="111">
                  <c:v>44080.833333333336</c:v>
                </c:pt>
                <c:pt idx="112">
                  <c:v>44081.833333333336</c:v>
                </c:pt>
                <c:pt idx="113">
                  <c:v>44082.833333333336</c:v>
                </c:pt>
                <c:pt idx="114">
                  <c:v>44083.833333333336</c:v>
                </c:pt>
                <c:pt idx="115">
                  <c:v>44084.833333333336</c:v>
                </c:pt>
                <c:pt idx="116">
                  <c:v>44085.833333333336</c:v>
                </c:pt>
                <c:pt idx="117">
                  <c:v>44086.833333333336</c:v>
                </c:pt>
                <c:pt idx="118">
                  <c:v>44087.833333333336</c:v>
                </c:pt>
                <c:pt idx="119">
                  <c:v>44088.833333333336</c:v>
                </c:pt>
                <c:pt idx="120">
                  <c:v>44089.833333333336</c:v>
                </c:pt>
                <c:pt idx="121">
                  <c:v>44090.833333333336</c:v>
                </c:pt>
                <c:pt idx="122">
                  <c:v>44091.833333333336</c:v>
                </c:pt>
                <c:pt idx="123">
                  <c:v>44092.833333333336</c:v>
                </c:pt>
                <c:pt idx="124">
                  <c:v>44093.833333333336</c:v>
                </c:pt>
                <c:pt idx="125">
                  <c:v>44094.833333333336</c:v>
                </c:pt>
                <c:pt idx="126">
                  <c:v>44095.833333333336</c:v>
                </c:pt>
                <c:pt idx="127">
                  <c:v>44096.833333333336</c:v>
                </c:pt>
                <c:pt idx="128">
                  <c:v>44097.833333333336</c:v>
                </c:pt>
                <c:pt idx="129">
                  <c:v>44098.833333333336</c:v>
                </c:pt>
                <c:pt idx="130">
                  <c:v>44099.833333333336</c:v>
                </c:pt>
                <c:pt idx="131">
                  <c:v>44100.833333333336</c:v>
                </c:pt>
                <c:pt idx="132">
                  <c:v>44101.833333333336</c:v>
                </c:pt>
                <c:pt idx="133">
                  <c:v>44102.833333333336</c:v>
                </c:pt>
                <c:pt idx="134">
                  <c:v>44103.833333333336</c:v>
                </c:pt>
                <c:pt idx="135">
                  <c:v>44104.833333333336</c:v>
                </c:pt>
                <c:pt idx="136">
                  <c:v>44105.833333333336</c:v>
                </c:pt>
                <c:pt idx="137">
                  <c:v>44106.833333333336</c:v>
                </c:pt>
                <c:pt idx="138">
                  <c:v>44107.833333333336</c:v>
                </c:pt>
                <c:pt idx="139">
                  <c:v>44108.833333333336</c:v>
                </c:pt>
                <c:pt idx="140">
                  <c:v>44109.833333333336</c:v>
                </c:pt>
                <c:pt idx="141">
                  <c:v>44110.833333333336</c:v>
                </c:pt>
                <c:pt idx="142">
                  <c:v>44111.833333333336</c:v>
                </c:pt>
                <c:pt idx="143">
                  <c:v>44112.833333333336</c:v>
                </c:pt>
                <c:pt idx="144">
                  <c:v>44113.833333333336</c:v>
                </c:pt>
                <c:pt idx="145">
                  <c:v>44114.833333333336</c:v>
                </c:pt>
                <c:pt idx="146">
                  <c:v>44115.833333333336</c:v>
                </c:pt>
                <c:pt idx="147">
                  <c:v>44116.833333333336</c:v>
                </c:pt>
                <c:pt idx="148">
                  <c:v>44117.833333333336</c:v>
                </c:pt>
                <c:pt idx="149">
                  <c:v>44118.833333333336</c:v>
                </c:pt>
                <c:pt idx="150">
                  <c:v>44119.833333333336</c:v>
                </c:pt>
                <c:pt idx="151">
                  <c:v>44120.833333333336</c:v>
                </c:pt>
                <c:pt idx="152">
                  <c:v>44121.833333333336</c:v>
                </c:pt>
                <c:pt idx="153">
                  <c:v>44122.833333333336</c:v>
                </c:pt>
                <c:pt idx="154">
                  <c:v>44123.833333333336</c:v>
                </c:pt>
                <c:pt idx="155">
                  <c:v>44124.833333333336</c:v>
                </c:pt>
                <c:pt idx="156">
                  <c:v>44125.833333333336</c:v>
                </c:pt>
                <c:pt idx="157">
                  <c:v>44126.833333333336</c:v>
                </c:pt>
                <c:pt idx="158">
                  <c:v>44127.833333333336</c:v>
                </c:pt>
                <c:pt idx="159">
                  <c:v>44128.833333333336</c:v>
                </c:pt>
                <c:pt idx="160">
                  <c:v>44129.833333333336</c:v>
                </c:pt>
                <c:pt idx="161">
                  <c:v>44130.833333333336</c:v>
                </c:pt>
                <c:pt idx="162">
                  <c:v>44131.833333333336</c:v>
                </c:pt>
                <c:pt idx="163">
                  <c:v>44132.833333333336</c:v>
                </c:pt>
                <c:pt idx="164">
                  <c:v>44133.833333333336</c:v>
                </c:pt>
                <c:pt idx="165">
                  <c:v>44134.833333333336</c:v>
                </c:pt>
                <c:pt idx="166">
                  <c:v>44135.833333333336</c:v>
                </c:pt>
                <c:pt idx="167">
                  <c:v>44136.791666666664</c:v>
                </c:pt>
                <c:pt idx="168">
                  <c:v>44137.791666666664</c:v>
                </c:pt>
                <c:pt idx="169">
                  <c:v>44138.791666666664</c:v>
                </c:pt>
                <c:pt idx="170">
                  <c:v>44139.791666666664</c:v>
                </c:pt>
                <c:pt idx="171">
                  <c:v>44140.791666666664</c:v>
                </c:pt>
                <c:pt idx="172">
                  <c:v>44141.791666666664</c:v>
                </c:pt>
                <c:pt idx="173">
                  <c:v>44142.791666666664</c:v>
                </c:pt>
                <c:pt idx="174">
                  <c:v>44143.791666666664</c:v>
                </c:pt>
                <c:pt idx="175">
                  <c:v>44144.791666666664</c:v>
                </c:pt>
                <c:pt idx="176">
                  <c:v>44145.791666666664</c:v>
                </c:pt>
                <c:pt idx="177">
                  <c:v>44146.791666666664</c:v>
                </c:pt>
                <c:pt idx="178">
                  <c:v>44147.791666666664</c:v>
                </c:pt>
                <c:pt idx="179">
                  <c:v>44148.791666666664</c:v>
                </c:pt>
                <c:pt idx="180">
                  <c:v>44149.791666666664</c:v>
                </c:pt>
                <c:pt idx="181">
                  <c:v>44150.791666666664</c:v>
                </c:pt>
                <c:pt idx="182">
                  <c:v>44151.791666666664</c:v>
                </c:pt>
                <c:pt idx="183">
                  <c:v>44152.791666666664</c:v>
                </c:pt>
                <c:pt idx="184">
                  <c:v>44153.791666666664</c:v>
                </c:pt>
                <c:pt idx="185">
                  <c:v>44154.791666666664</c:v>
                </c:pt>
                <c:pt idx="186">
                  <c:v>44155.791666666664</c:v>
                </c:pt>
                <c:pt idx="187">
                  <c:v>44156.791666666664</c:v>
                </c:pt>
                <c:pt idx="188">
                  <c:v>44157.791666666664</c:v>
                </c:pt>
                <c:pt idx="189">
                  <c:v>44158.791666666664</c:v>
                </c:pt>
                <c:pt idx="190">
                  <c:v>44159.791666666664</c:v>
                </c:pt>
                <c:pt idx="191">
                  <c:v>44160.791666666664</c:v>
                </c:pt>
                <c:pt idx="192">
                  <c:v>44161.791666666664</c:v>
                </c:pt>
                <c:pt idx="193">
                  <c:v>44162.791666666664</c:v>
                </c:pt>
                <c:pt idx="194">
                  <c:v>44163.791666666664</c:v>
                </c:pt>
                <c:pt idx="195">
                  <c:v>44164.791666666664</c:v>
                </c:pt>
                <c:pt idx="196">
                  <c:v>44165.791666666664</c:v>
                </c:pt>
                <c:pt idx="197">
                  <c:v>44166.791666666664</c:v>
                </c:pt>
                <c:pt idx="198">
                  <c:v>44167.791666666664</c:v>
                </c:pt>
                <c:pt idx="199">
                  <c:v>44168.791666666664</c:v>
                </c:pt>
                <c:pt idx="200">
                  <c:v>44169.791666666664</c:v>
                </c:pt>
                <c:pt idx="201">
                  <c:v>44170.791666666664</c:v>
                </c:pt>
                <c:pt idx="202">
                  <c:v>44171.791666666664</c:v>
                </c:pt>
                <c:pt idx="203">
                  <c:v>44172.791666666664</c:v>
                </c:pt>
                <c:pt idx="204">
                  <c:v>44173.791666666664</c:v>
                </c:pt>
                <c:pt idx="205">
                  <c:v>44174.791666666664</c:v>
                </c:pt>
                <c:pt idx="206">
                  <c:v>44175.791666666664</c:v>
                </c:pt>
                <c:pt idx="207">
                  <c:v>44176.791666666664</c:v>
                </c:pt>
                <c:pt idx="208">
                  <c:v>44177.791666666664</c:v>
                </c:pt>
                <c:pt idx="209">
                  <c:v>44178.791666666664</c:v>
                </c:pt>
                <c:pt idx="210">
                  <c:v>44179.791666666664</c:v>
                </c:pt>
                <c:pt idx="211">
                  <c:v>44180.791666666664</c:v>
                </c:pt>
                <c:pt idx="212">
                  <c:v>44181.791666666664</c:v>
                </c:pt>
                <c:pt idx="213">
                  <c:v>44182.791666666664</c:v>
                </c:pt>
                <c:pt idx="214">
                  <c:v>44183.791666666664</c:v>
                </c:pt>
                <c:pt idx="215">
                  <c:v>44184.791666666664</c:v>
                </c:pt>
                <c:pt idx="216">
                  <c:v>44185.791666666664</c:v>
                </c:pt>
                <c:pt idx="217">
                  <c:v>44186.791666666664</c:v>
                </c:pt>
                <c:pt idx="218">
                  <c:v>44187.791666666664</c:v>
                </c:pt>
                <c:pt idx="219">
                  <c:v>44188.791666666664</c:v>
                </c:pt>
                <c:pt idx="220">
                  <c:v>44189.791666666664</c:v>
                </c:pt>
                <c:pt idx="221">
                  <c:v>44190.791666666664</c:v>
                </c:pt>
                <c:pt idx="222">
                  <c:v>44191.791666666664</c:v>
                </c:pt>
                <c:pt idx="223">
                  <c:v>44192.791666666664</c:v>
                </c:pt>
                <c:pt idx="224">
                  <c:v>44193.791666666664</c:v>
                </c:pt>
                <c:pt idx="225">
                  <c:v>44194.791666666664</c:v>
                </c:pt>
                <c:pt idx="226">
                  <c:v>44195.791666666664</c:v>
                </c:pt>
                <c:pt idx="227">
                  <c:v>44196.791666666664</c:v>
                </c:pt>
                <c:pt idx="228">
                  <c:v>44197.791666666664</c:v>
                </c:pt>
                <c:pt idx="229">
                  <c:v>44198.791666666664</c:v>
                </c:pt>
                <c:pt idx="230">
                  <c:v>44199.791666666664</c:v>
                </c:pt>
                <c:pt idx="231">
                  <c:v>44200.791666666664</c:v>
                </c:pt>
                <c:pt idx="232">
                  <c:v>44201.791666666664</c:v>
                </c:pt>
                <c:pt idx="233">
                  <c:v>44202.791666666664</c:v>
                </c:pt>
                <c:pt idx="234">
                  <c:v>44203.791666666664</c:v>
                </c:pt>
                <c:pt idx="235">
                  <c:v>44204.791666666664</c:v>
                </c:pt>
                <c:pt idx="236">
                  <c:v>44205.791666666664</c:v>
                </c:pt>
                <c:pt idx="237">
                  <c:v>44206.791666666664</c:v>
                </c:pt>
                <c:pt idx="238">
                  <c:v>44207.791666666664</c:v>
                </c:pt>
                <c:pt idx="239">
                  <c:v>44208.791666666664</c:v>
                </c:pt>
                <c:pt idx="240">
                  <c:v>44209.791666666664</c:v>
                </c:pt>
                <c:pt idx="241">
                  <c:v>44210.791666666664</c:v>
                </c:pt>
                <c:pt idx="242">
                  <c:v>44211.791666666664</c:v>
                </c:pt>
                <c:pt idx="243">
                  <c:v>44212.791666666664</c:v>
                </c:pt>
                <c:pt idx="244">
                  <c:v>44213.791666666664</c:v>
                </c:pt>
                <c:pt idx="245">
                  <c:v>44214.791666666664</c:v>
                </c:pt>
                <c:pt idx="246">
                  <c:v>44215.791666666664</c:v>
                </c:pt>
                <c:pt idx="247">
                  <c:v>44216.791666666664</c:v>
                </c:pt>
                <c:pt idx="248">
                  <c:v>44217.791666666664</c:v>
                </c:pt>
                <c:pt idx="249">
                  <c:v>44218.791666666664</c:v>
                </c:pt>
                <c:pt idx="250">
                  <c:v>44219.791666666664</c:v>
                </c:pt>
                <c:pt idx="251">
                  <c:v>44220.791666666664</c:v>
                </c:pt>
                <c:pt idx="252">
                  <c:v>44221.791666666664</c:v>
                </c:pt>
                <c:pt idx="253">
                  <c:v>44222.791666666664</c:v>
                </c:pt>
                <c:pt idx="254">
                  <c:v>44223.791666666664</c:v>
                </c:pt>
                <c:pt idx="255">
                  <c:v>44224.791666666664</c:v>
                </c:pt>
                <c:pt idx="256">
                  <c:v>44225.791666666664</c:v>
                </c:pt>
                <c:pt idx="257">
                  <c:v>44226.791666666664</c:v>
                </c:pt>
                <c:pt idx="258">
                  <c:v>44227.791666666664</c:v>
                </c:pt>
                <c:pt idx="259">
                  <c:v>44228.791666666664</c:v>
                </c:pt>
                <c:pt idx="260">
                  <c:v>44229.791666666664</c:v>
                </c:pt>
                <c:pt idx="261">
                  <c:v>44230.791666666664</c:v>
                </c:pt>
                <c:pt idx="262">
                  <c:v>44231.791666666664</c:v>
                </c:pt>
                <c:pt idx="263">
                  <c:v>44232.791666666664</c:v>
                </c:pt>
                <c:pt idx="264">
                  <c:v>44233.791666666664</c:v>
                </c:pt>
                <c:pt idx="265">
                  <c:v>44234.791666666664</c:v>
                </c:pt>
                <c:pt idx="266">
                  <c:v>44235.791666666664</c:v>
                </c:pt>
                <c:pt idx="267">
                  <c:v>44236.791666666664</c:v>
                </c:pt>
                <c:pt idx="268">
                  <c:v>44237.791666666664</c:v>
                </c:pt>
                <c:pt idx="269">
                  <c:v>44238.791666666664</c:v>
                </c:pt>
                <c:pt idx="270">
                  <c:v>44239.791666666664</c:v>
                </c:pt>
                <c:pt idx="271">
                  <c:v>44240.791666666664</c:v>
                </c:pt>
                <c:pt idx="272">
                  <c:v>44241.791666666664</c:v>
                </c:pt>
                <c:pt idx="273">
                  <c:v>44242.791666666664</c:v>
                </c:pt>
                <c:pt idx="274">
                  <c:v>44243.791666666664</c:v>
                </c:pt>
                <c:pt idx="275">
                  <c:v>44244.791666666664</c:v>
                </c:pt>
                <c:pt idx="276">
                  <c:v>44245.791666666664</c:v>
                </c:pt>
                <c:pt idx="277">
                  <c:v>44246.791666666664</c:v>
                </c:pt>
                <c:pt idx="278">
                  <c:v>44247.791666666664</c:v>
                </c:pt>
                <c:pt idx="279">
                  <c:v>44248.791666666664</c:v>
                </c:pt>
                <c:pt idx="280">
                  <c:v>44249.791666666664</c:v>
                </c:pt>
                <c:pt idx="281">
                  <c:v>44250.791666666664</c:v>
                </c:pt>
                <c:pt idx="282">
                  <c:v>44251.791666666664</c:v>
                </c:pt>
                <c:pt idx="283">
                  <c:v>44252.791666666664</c:v>
                </c:pt>
                <c:pt idx="284">
                  <c:v>44253.791666666664</c:v>
                </c:pt>
                <c:pt idx="285">
                  <c:v>44254.791666666664</c:v>
                </c:pt>
                <c:pt idx="286">
                  <c:v>44255.791666666664</c:v>
                </c:pt>
                <c:pt idx="287">
                  <c:v>44256.791666666664</c:v>
                </c:pt>
                <c:pt idx="288">
                  <c:v>44257.791666666664</c:v>
                </c:pt>
                <c:pt idx="289">
                  <c:v>44258.791666666664</c:v>
                </c:pt>
                <c:pt idx="290">
                  <c:v>44259.791666666664</c:v>
                </c:pt>
                <c:pt idx="291">
                  <c:v>44260.791666666664</c:v>
                </c:pt>
                <c:pt idx="292">
                  <c:v>44261.791666666664</c:v>
                </c:pt>
                <c:pt idx="293">
                  <c:v>44262.791666666664</c:v>
                </c:pt>
                <c:pt idx="294">
                  <c:v>44263.791666666664</c:v>
                </c:pt>
                <c:pt idx="295">
                  <c:v>44264.791666666664</c:v>
                </c:pt>
                <c:pt idx="296">
                  <c:v>44265.791666666664</c:v>
                </c:pt>
                <c:pt idx="297">
                  <c:v>44266.791666666664</c:v>
                </c:pt>
                <c:pt idx="298">
                  <c:v>44267.791666666664</c:v>
                </c:pt>
                <c:pt idx="299">
                  <c:v>44268.791666666664</c:v>
                </c:pt>
                <c:pt idx="300">
                  <c:v>44269.833333333336</c:v>
                </c:pt>
                <c:pt idx="301">
                  <c:v>44270.833333333336</c:v>
                </c:pt>
                <c:pt idx="302">
                  <c:v>44271.833333333336</c:v>
                </c:pt>
                <c:pt idx="303">
                  <c:v>44272.833333333336</c:v>
                </c:pt>
                <c:pt idx="304">
                  <c:v>44273.833333333336</c:v>
                </c:pt>
                <c:pt idx="305">
                  <c:v>44274.833333333336</c:v>
                </c:pt>
                <c:pt idx="306">
                  <c:v>44275.833333333336</c:v>
                </c:pt>
                <c:pt idx="307">
                  <c:v>44276.833333333336</c:v>
                </c:pt>
                <c:pt idx="308">
                  <c:v>44277.833333333336</c:v>
                </c:pt>
                <c:pt idx="309">
                  <c:v>44278.833333333336</c:v>
                </c:pt>
                <c:pt idx="310">
                  <c:v>44279.833333333336</c:v>
                </c:pt>
                <c:pt idx="311">
                  <c:v>44280.833333333336</c:v>
                </c:pt>
                <c:pt idx="312">
                  <c:v>44281.833333333336</c:v>
                </c:pt>
                <c:pt idx="313">
                  <c:v>44282.833333333336</c:v>
                </c:pt>
                <c:pt idx="314">
                  <c:v>44283.833333333336</c:v>
                </c:pt>
                <c:pt idx="315">
                  <c:v>44284.833333333336</c:v>
                </c:pt>
                <c:pt idx="316">
                  <c:v>44285.833333333336</c:v>
                </c:pt>
                <c:pt idx="317">
                  <c:v>44286.833333333336</c:v>
                </c:pt>
                <c:pt idx="318">
                  <c:v>44287.833333333336</c:v>
                </c:pt>
                <c:pt idx="319">
                  <c:v>44288.833333333336</c:v>
                </c:pt>
                <c:pt idx="320">
                  <c:v>44289.833333333336</c:v>
                </c:pt>
                <c:pt idx="321">
                  <c:v>44290.833333333336</c:v>
                </c:pt>
                <c:pt idx="322">
                  <c:v>44291.833333333336</c:v>
                </c:pt>
                <c:pt idx="323">
                  <c:v>44292.833333333336</c:v>
                </c:pt>
                <c:pt idx="324">
                  <c:v>44293.833333333336</c:v>
                </c:pt>
                <c:pt idx="325">
                  <c:v>44294.833333333336</c:v>
                </c:pt>
                <c:pt idx="326">
                  <c:v>44295.833333333336</c:v>
                </c:pt>
                <c:pt idx="327">
                  <c:v>44296.833333333336</c:v>
                </c:pt>
                <c:pt idx="328">
                  <c:v>44297.833333333336</c:v>
                </c:pt>
                <c:pt idx="329">
                  <c:v>44298.833333333336</c:v>
                </c:pt>
                <c:pt idx="330">
                  <c:v>44299.833333333336</c:v>
                </c:pt>
                <c:pt idx="331">
                  <c:v>44300.833333333336</c:v>
                </c:pt>
                <c:pt idx="332">
                  <c:v>44301.833333333336</c:v>
                </c:pt>
                <c:pt idx="333">
                  <c:v>44302.833333333336</c:v>
                </c:pt>
                <c:pt idx="334">
                  <c:v>44303.833333333336</c:v>
                </c:pt>
                <c:pt idx="335">
                  <c:v>44304.833333333336</c:v>
                </c:pt>
                <c:pt idx="336">
                  <c:v>44305.833333333336</c:v>
                </c:pt>
                <c:pt idx="337">
                  <c:v>44306.833333333336</c:v>
                </c:pt>
                <c:pt idx="338">
                  <c:v>44307.833333333336</c:v>
                </c:pt>
                <c:pt idx="339">
                  <c:v>44308.833333333336</c:v>
                </c:pt>
                <c:pt idx="340">
                  <c:v>44309.833333333336</c:v>
                </c:pt>
                <c:pt idx="341">
                  <c:v>44310.833333333336</c:v>
                </c:pt>
                <c:pt idx="342">
                  <c:v>44311.833333333336</c:v>
                </c:pt>
                <c:pt idx="343">
                  <c:v>44312.833333333336</c:v>
                </c:pt>
                <c:pt idx="344">
                  <c:v>44313.833333333336</c:v>
                </c:pt>
                <c:pt idx="345">
                  <c:v>44314.833333333336</c:v>
                </c:pt>
                <c:pt idx="346">
                  <c:v>44315.833333333336</c:v>
                </c:pt>
                <c:pt idx="347">
                  <c:v>44316.833333333336</c:v>
                </c:pt>
                <c:pt idx="348">
                  <c:v>44317.833333333336</c:v>
                </c:pt>
                <c:pt idx="349">
                  <c:v>44318.833333333336</c:v>
                </c:pt>
                <c:pt idx="350">
                  <c:v>44319.833333333336</c:v>
                </c:pt>
                <c:pt idx="351">
                  <c:v>44320.833333333336</c:v>
                </c:pt>
                <c:pt idx="352">
                  <c:v>44321.833333333336</c:v>
                </c:pt>
                <c:pt idx="353">
                  <c:v>44322.833333333336</c:v>
                </c:pt>
                <c:pt idx="354">
                  <c:v>44323.833333333336</c:v>
                </c:pt>
                <c:pt idx="355">
                  <c:v>44324.833333333336</c:v>
                </c:pt>
                <c:pt idx="356">
                  <c:v>44325.833333333336</c:v>
                </c:pt>
                <c:pt idx="357">
                  <c:v>44326.833333333336</c:v>
                </c:pt>
                <c:pt idx="358">
                  <c:v>44327.833333333336</c:v>
                </c:pt>
                <c:pt idx="359">
                  <c:v>44328.833333333336</c:v>
                </c:pt>
                <c:pt idx="360">
                  <c:v>44329.833333333336</c:v>
                </c:pt>
                <c:pt idx="361">
                  <c:v>44330.833333333336</c:v>
                </c:pt>
                <c:pt idx="362">
                  <c:v>44331.833333333336</c:v>
                </c:pt>
                <c:pt idx="363">
                  <c:v>44332.833333333336</c:v>
                </c:pt>
                <c:pt idx="364">
                  <c:v>44333.833333333336</c:v>
                </c:pt>
                <c:pt idx="365">
                  <c:v>44334.833333333336</c:v>
                </c:pt>
                <c:pt idx="366">
                  <c:v>44335.833333333336</c:v>
                </c:pt>
                <c:pt idx="367">
                  <c:v>44336.833333333336</c:v>
                </c:pt>
                <c:pt idx="368">
                  <c:v>44337.833333333336</c:v>
                </c:pt>
                <c:pt idx="369">
                  <c:v>44338.833333333336</c:v>
                </c:pt>
                <c:pt idx="370">
                  <c:v>44339.833333333336</c:v>
                </c:pt>
                <c:pt idx="371">
                  <c:v>44340.833333333336</c:v>
                </c:pt>
                <c:pt idx="372">
                  <c:v>44341.833333333336</c:v>
                </c:pt>
                <c:pt idx="373">
                  <c:v>44342.833333333336</c:v>
                </c:pt>
                <c:pt idx="374">
                  <c:v>44343.833333333336</c:v>
                </c:pt>
                <c:pt idx="375">
                  <c:v>44344.833333333336</c:v>
                </c:pt>
                <c:pt idx="376">
                  <c:v>44345.833333333336</c:v>
                </c:pt>
                <c:pt idx="377">
                  <c:v>44346.833333333336</c:v>
                </c:pt>
                <c:pt idx="378">
                  <c:v>44347.833333333336</c:v>
                </c:pt>
                <c:pt idx="379">
                  <c:v>44348.833333333336</c:v>
                </c:pt>
                <c:pt idx="380">
                  <c:v>44349.833333333336</c:v>
                </c:pt>
                <c:pt idx="381">
                  <c:v>44350.833333333336</c:v>
                </c:pt>
                <c:pt idx="382">
                  <c:v>44351.833333333336</c:v>
                </c:pt>
                <c:pt idx="383">
                  <c:v>44352.833333333336</c:v>
                </c:pt>
                <c:pt idx="384">
                  <c:v>44353.833333333336</c:v>
                </c:pt>
                <c:pt idx="385">
                  <c:v>44354.833333333336</c:v>
                </c:pt>
                <c:pt idx="386">
                  <c:v>44355.833333333336</c:v>
                </c:pt>
                <c:pt idx="387">
                  <c:v>44356.833333333336</c:v>
                </c:pt>
                <c:pt idx="388">
                  <c:v>44357.833333333336</c:v>
                </c:pt>
                <c:pt idx="389">
                  <c:v>44358.833333333336</c:v>
                </c:pt>
                <c:pt idx="390">
                  <c:v>44359.833333333336</c:v>
                </c:pt>
                <c:pt idx="391">
                  <c:v>44360.833333333336</c:v>
                </c:pt>
                <c:pt idx="392">
                  <c:v>44361.833333333336</c:v>
                </c:pt>
                <c:pt idx="393">
                  <c:v>44362.833333333336</c:v>
                </c:pt>
                <c:pt idx="394">
                  <c:v>44363.833333333336</c:v>
                </c:pt>
                <c:pt idx="395">
                  <c:v>44364.833333333336</c:v>
                </c:pt>
                <c:pt idx="396">
                  <c:v>44365.833333333336</c:v>
                </c:pt>
                <c:pt idx="397">
                  <c:v>44366.833333333336</c:v>
                </c:pt>
                <c:pt idx="398">
                  <c:v>44367.833333333336</c:v>
                </c:pt>
                <c:pt idx="399">
                  <c:v>44368.833333333336</c:v>
                </c:pt>
                <c:pt idx="400">
                  <c:v>44369.833333333336</c:v>
                </c:pt>
                <c:pt idx="401">
                  <c:v>44370.833333333336</c:v>
                </c:pt>
                <c:pt idx="402">
                  <c:v>44371.833333333336</c:v>
                </c:pt>
                <c:pt idx="403">
                  <c:v>44372.833333333336</c:v>
                </c:pt>
                <c:pt idx="404">
                  <c:v>44373.833333333336</c:v>
                </c:pt>
                <c:pt idx="405">
                  <c:v>44374.833333333336</c:v>
                </c:pt>
                <c:pt idx="406">
                  <c:v>44375.833333333336</c:v>
                </c:pt>
                <c:pt idx="407">
                  <c:v>44376.833333333336</c:v>
                </c:pt>
                <c:pt idx="408">
                  <c:v>44377.833333333336</c:v>
                </c:pt>
                <c:pt idx="409">
                  <c:v>44378.833333333336</c:v>
                </c:pt>
                <c:pt idx="410">
                  <c:v>44379.833333333336</c:v>
                </c:pt>
                <c:pt idx="411">
                  <c:v>44380.833333333336</c:v>
                </c:pt>
                <c:pt idx="412">
                  <c:v>44381.833333333336</c:v>
                </c:pt>
                <c:pt idx="413">
                  <c:v>44382.833333333336</c:v>
                </c:pt>
                <c:pt idx="414">
                  <c:v>44383.833333333336</c:v>
                </c:pt>
                <c:pt idx="415">
                  <c:v>44384.833333333336</c:v>
                </c:pt>
                <c:pt idx="416">
                  <c:v>44385.833333333336</c:v>
                </c:pt>
                <c:pt idx="417">
                  <c:v>44386.833333333336</c:v>
                </c:pt>
                <c:pt idx="418">
                  <c:v>44387.833333333336</c:v>
                </c:pt>
                <c:pt idx="419">
                  <c:v>44388.833333333336</c:v>
                </c:pt>
                <c:pt idx="420">
                  <c:v>44389.833333333336</c:v>
                </c:pt>
                <c:pt idx="421">
                  <c:v>44390.833333333336</c:v>
                </c:pt>
                <c:pt idx="422">
                  <c:v>44391.833333333336</c:v>
                </c:pt>
                <c:pt idx="423">
                  <c:v>44392.833333333336</c:v>
                </c:pt>
                <c:pt idx="424">
                  <c:v>44393.833333333336</c:v>
                </c:pt>
                <c:pt idx="425">
                  <c:v>44394.833333333336</c:v>
                </c:pt>
                <c:pt idx="426">
                  <c:v>44395.833333333336</c:v>
                </c:pt>
                <c:pt idx="427">
                  <c:v>44396.833333333336</c:v>
                </c:pt>
                <c:pt idx="428">
                  <c:v>44397.833333333336</c:v>
                </c:pt>
                <c:pt idx="429">
                  <c:v>44398.833333333336</c:v>
                </c:pt>
                <c:pt idx="430">
                  <c:v>44399.833333333336</c:v>
                </c:pt>
                <c:pt idx="431">
                  <c:v>44400.833333333336</c:v>
                </c:pt>
                <c:pt idx="432">
                  <c:v>44401.833333333336</c:v>
                </c:pt>
                <c:pt idx="433">
                  <c:v>44402.833333333336</c:v>
                </c:pt>
                <c:pt idx="434">
                  <c:v>44403.833333333336</c:v>
                </c:pt>
                <c:pt idx="435">
                  <c:v>44404.833333333336</c:v>
                </c:pt>
                <c:pt idx="436">
                  <c:v>44405.833333333336</c:v>
                </c:pt>
                <c:pt idx="437">
                  <c:v>44406.833333333336</c:v>
                </c:pt>
                <c:pt idx="438">
                  <c:v>44407.833333333336</c:v>
                </c:pt>
                <c:pt idx="439">
                  <c:v>44408.833333333336</c:v>
                </c:pt>
                <c:pt idx="440">
                  <c:v>44409.833333333336</c:v>
                </c:pt>
                <c:pt idx="441">
                  <c:v>44410.833333333336</c:v>
                </c:pt>
                <c:pt idx="442">
                  <c:v>44411.833333333336</c:v>
                </c:pt>
                <c:pt idx="443">
                  <c:v>44412.833333333336</c:v>
                </c:pt>
                <c:pt idx="444">
                  <c:v>44413.833333333336</c:v>
                </c:pt>
                <c:pt idx="445">
                  <c:v>44414.833333333336</c:v>
                </c:pt>
                <c:pt idx="446">
                  <c:v>44415.833333333336</c:v>
                </c:pt>
                <c:pt idx="447">
                  <c:v>44416.833333333336</c:v>
                </c:pt>
                <c:pt idx="448">
                  <c:v>44417.833333333336</c:v>
                </c:pt>
                <c:pt idx="449">
                  <c:v>44418.833333333336</c:v>
                </c:pt>
                <c:pt idx="450">
                  <c:v>44419.833333333336</c:v>
                </c:pt>
                <c:pt idx="451">
                  <c:v>44420.833333333336</c:v>
                </c:pt>
                <c:pt idx="452">
                  <c:v>44421.833333333336</c:v>
                </c:pt>
                <c:pt idx="453">
                  <c:v>44422.833333333336</c:v>
                </c:pt>
                <c:pt idx="454">
                  <c:v>44423.833333333336</c:v>
                </c:pt>
                <c:pt idx="455">
                  <c:v>44424.833333333336</c:v>
                </c:pt>
                <c:pt idx="456">
                  <c:v>44425.833333333336</c:v>
                </c:pt>
                <c:pt idx="457">
                  <c:v>44426.833333333336</c:v>
                </c:pt>
                <c:pt idx="458">
                  <c:v>44427.833333333336</c:v>
                </c:pt>
                <c:pt idx="459">
                  <c:v>44428.833333333336</c:v>
                </c:pt>
                <c:pt idx="460">
                  <c:v>44429.833333333336</c:v>
                </c:pt>
                <c:pt idx="461">
                  <c:v>44430.833333333336</c:v>
                </c:pt>
                <c:pt idx="462">
                  <c:v>44431.833333333336</c:v>
                </c:pt>
                <c:pt idx="463">
                  <c:v>44432.833333333336</c:v>
                </c:pt>
                <c:pt idx="464">
                  <c:v>44433.833333333336</c:v>
                </c:pt>
                <c:pt idx="465">
                  <c:v>44434.833333333336</c:v>
                </c:pt>
                <c:pt idx="466">
                  <c:v>44435.833333333336</c:v>
                </c:pt>
                <c:pt idx="467">
                  <c:v>44436.833333333336</c:v>
                </c:pt>
                <c:pt idx="468">
                  <c:v>44437.833333333336</c:v>
                </c:pt>
                <c:pt idx="469">
                  <c:v>44438.833333333336</c:v>
                </c:pt>
                <c:pt idx="470">
                  <c:v>44439.833333333336</c:v>
                </c:pt>
                <c:pt idx="471">
                  <c:v>44440.833333333336</c:v>
                </c:pt>
                <c:pt idx="472">
                  <c:v>44441.833333333336</c:v>
                </c:pt>
                <c:pt idx="473">
                  <c:v>44442.833333333336</c:v>
                </c:pt>
                <c:pt idx="474">
                  <c:v>44443.833333333336</c:v>
                </c:pt>
                <c:pt idx="475">
                  <c:v>44444.833333333336</c:v>
                </c:pt>
                <c:pt idx="476">
                  <c:v>44445.833333333336</c:v>
                </c:pt>
                <c:pt idx="477">
                  <c:v>44446.833333333336</c:v>
                </c:pt>
                <c:pt idx="478">
                  <c:v>44447.833333333336</c:v>
                </c:pt>
                <c:pt idx="479">
                  <c:v>44448.833333333336</c:v>
                </c:pt>
                <c:pt idx="480">
                  <c:v>44449.833333333336</c:v>
                </c:pt>
                <c:pt idx="481">
                  <c:v>44450.833333333336</c:v>
                </c:pt>
                <c:pt idx="482">
                  <c:v>44451.833333333336</c:v>
                </c:pt>
                <c:pt idx="483">
                  <c:v>44452.833333333336</c:v>
                </c:pt>
                <c:pt idx="484">
                  <c:v>44453.833333333336</c:v>
                </c:pt>
                <c:pt idx="485">
                  <c:v>44454.833333333336</c:v>
                </c:pt>
                <c:pt idx="486">
                  <c:v>44455.833333333336</c:v>
                </c:pt>
                <c:pt idx="487">
                  <c:v>44456.833333333336</c:v>
                </c:pt>
                <c:pt idx="488">
                  <c:v>44457.833333333336</c:v>
                </c:pt>
                <c:pt idx="489">
                  <c:v>44458.833333333336</c:v>
                </c:pt>
                <c:pt idx="490">
                  <c:v>44459.833333333336</c:v>
                </c:pt>
                <c:pt idx="491">
                  <c:v>44460.833333333336</c:v>
                </c:pt>
                <c:pt idx="492">
                  <c:v>44461.833333333336</c:v>
                </c:pt>
                <c:pt idx="493">
                  <c:v>44462.833333333336</c:v>
                </c:pt>
                <c:pt idx="494">
                  <c:v>44463.833333333336</c:v>
                </c:pt>
                <c:pt idx="495">
                  <c:v>44464.833333333336</c:v>
                </c:pt>
                <c:pt idx="496">
                  <c:v>44465.833333333336</c:v>
                </c:pt>
                <c:pt idx="497">
                  <c:v>44466.833333333336</c:v>
                </c:pt>
                <c:pt idx="498">
                  <c:v>44467.833333333336</c:v>
                </c:pt>
                <c:pt idx="499">
                  <c:v>44468.833333333336</c:v>
                </c:pt>
                <c:pt idx="500">
                  <c:v>44469.833333333336</c:v>
                </c:pt>
                <c:pt idx="501">
                  <c:v>44470.833333333336</c:v>
                </c:pt>
                <c:pt idx="502">
                  <c:v>44471.833333333336</c:v>
                </c:pt>
                <c:pt idx="503">
                  <c:v>44472.833333333336</c:v>
                </c:pt>
                <c:pt idx="504">
                  <c:v>44473.833333333336</c:v>
                </c:pt>
                <c:pt idx="505">
                  <c:v>44474.833333333336</c:v>
                </c:pt>
                <c:pt idx="506">
                  <c:v>44475.833333333336</c:v>
                </c:pt>
                <c:pt idx="507">
                  <c:v>44476.833333333336</c:v>
                </c:pt>
                <c:pt idx="508">
                  <c:v>44477.833333333336</c:v>
                </c:pt>
                <c:pt idx="509">
                  <c:v>44478.833333333336</c:v>
                </c:pt>
                <c:pt idx="510">
                  <c:v>44479.833333333336</c:v>
                </c:pt>
                <c:pt idx="511">
                  <c:v>44480.833333333336</c:v>
                </c:pt>
                <c:pt idx="512">
                  <c:v>44481.833333333336</c:v>
                </c:pt>
                <c:pt idx="513">
                  <c:v>44482.833333333336</c:v>
                </c:pt>
                <c:pt idx="514">
                  <c:v>44483.833333333336</c:v>
                </c:pt>
                <c:pt idx="515">
                  <c:v>44484.833333333336</c:v>
                </c:pt>
                <c:pt idx="516">
                  <c:v>44485.833333333336</c:v>
                </c:pt>
                <c:pt idx="517">
                  <c:v>44486.833333333336</c:v>
                </c:pt>
                <c:pt idx="518">
                  <c:v>44487.833333333336</c:v>
                </c:pt>
                <c:pt idx="519">
                  <c:v>44488.833333333336</c:v>
                </c:pt>
                <c:pt idx="520">
                  <c:v>44489.833333333336</c:v>
                </c:pt>
                <c:pt idx="521">
                  <c:v>44490.833333333336</c:v>
                </c:pt>
                <c:pt idx="522">
                  <c:v>44491.833333333336</c:v>
                </c:pt>
                <c:pt idx="523">
                  <c:v>44492.833333333336</c:v>
                </c:pt>
                <c:pt idx="524">
                  <c:v>44493.833333333336</c:v>
                </c:pt>
                <c:pt idx="525">
                  <c:v>44494.833333333336</c:v>
                </c:pt>
                <c:pt idx="526">
                  <c:v>44495.833333333336</c:v>
                </c:pt>
                <c:pt idx="527">
                  <c:v>44496.833333333336</c:v>
                </c:pt>
                <c:pt idx="528">
                  <c:v>44497.833333333336</c:v>
                </c:pt>
                <c:pt idx="529">
                  <c:v>44498.833333333336</c:v>
                </c:pt>
                <c:pt idx="530">
                  <c:v>44499.833333333336</c:v>
                </c:pt>
                <c:pt idx="531">
                  <c:v>44500.833333333336</c:v>
                </c:pt>
                <c:pt idx="532">
                  <c:v>44501.833333333336</c:v>
                </c:pt>
                <c:pt idx="533">
                  <c:v>44502.833333333336</c:v>
                </c:pt>
                <c:pt idx="534">
                  <c:v>44503.833333333336</c:v>
                </c:pt>
                <c:pt idx="535">
                  <c:v>44504.833333333336</c:v>
                </c:pt>
                <c:pt idx="536">
                  <c:v>44505.833333333336</c:v>
                </c:pt>
                <c:pt idx="537">
                  <c:v>44506.833333333336</c:v>
                </c:pt>
                <c:pt idx="538">
                  <c:v>44507.791666666664</c:v>
                </c:pt>
                <c:pt idx="539">
                  <c:v>44508.791666666664</c:v>
                </c:pt>
                <c:pt idx="540">
                  <c:v>44509.791666666664</c:v>
                </c:pt>
                <c:pt idx="541">
                  <c:v>44510.791666666664</c:v>
                </c:pt>
                <c:pt idx="542">
                  <c:v>44511.791666666664</c:v>
                </c:pt>
                <c:pt idx="543">
                  <c:v>44512.791666666664</c:v>
                </c:pt>
                <c:pt idx="544">
                  <c:v>44513.791666666664</c:v>
                </c:pt>
                <c:pt idx="545">
                  <c:v>44514.791666666664</c:v>
                </c:pt>
                <c:pt idx="546">
                  <c:v>44515.791666666664</c:v>
                </c:pt>
                <c:pt idx="547">
                  <c:v>44516.791666666664</c:v>
                </c:pt>
                <c:pt idx="548">
                  <c:v>44517.791666666664</c:v>
                </c:pt>
                <c:pt idx="549">
                  <c:v>44518.791666666664</c:v>
                </c:pt>
                <c:pt idx="550">
                  <c:v>44519.791666666664</c:v>
                </c:pt>
                <c:pt idx="551">
                  <c:v>44520.791666666664</c:v>
                </c:pt>
                <c:pt idx="552">
                  <c:v>44521.791666666664</c:v>
                </c:pt>
                <c:pt idx="553">
                  <c:v>44522.791666666664</c:v>
                </c:pt>
                <c:pt idx="554">
                  <c:v>44523.791666666664</c:v>
                </c:pt>
                <c:pt idx="555">
                  <c:v>44524.791666666664</c:v>
                </c:pt>
                <c:pt idx="556">
                  <c:v>44525.791666666664</c:v>
                </c:pt>
                <c:pt idx="557">
                  <c:v>44526.791666666664</c:v>
                </c:pt>
                <c:pt idx="558">
                  <c:v>44527.791666666664</c:v>
                </c:pt>
                <c:pt idx="559">
                  <c:v>44528.791666666664</c:v>
                </c:pt>
                <c:pt idx="560">
                  <c:v>44529.791666666664</c:v>
                </c:pt>
                <c:pt idx="561">
                  <c:v>44530.791666666664</c:v>
                </c:pt>
                <c:pt idx="562">
                  <c:v>44531.791666666664</c:v>
                </c:pt>
                <c:pt idx="563">
                  <c:v>44532.791666666664</c:v>
                </c:pt>
                <c:pt idx="564">
                  <c:v>44533.791666666664</c:v>
                </c:pt>
                <c:pt idx="565">
                  <c:v>44534.791666666664</c:v>
                </c:pt>
                <c:pt idx="566">
                  <c:v>44535.791666666664</c:v>
                </c:pt>
                <c:pt idx="567">
                  <c:v>44536.791666666664</c:v>
                </c:pt>
                <c:pt idx="568">
                  <c:v>44537.791666666664</c:v>
                </c:pt>
                <c:pt idx="569">
                  <c:v>44538.791666666664</c:v>
                </c:pt>
                <c:pt idx="570">
                  <c:v>44539.791666666664</c:v>
                </c:pt>
                <c:pt idx="571">
                  <c:v>44540.791666666664</c:v>
                </c:pt>
                <c:pt idx="572">
                  <c:v>44541.791666666664</c:v>
                </c:pt>
                <c:pt idx="573">
                  <c:v>44542.791666666664</c:v>
                </c:pt>
                <c:pt idx="574">
                  <c:v>44543.791666666664</c:v>
                </c:pt>
                <c:pt idx="575">
                  <c:v>44544.791666666664</c:v>
                </c:pt>
                <c:pt idx="576">
                  <c:v>44545.791666666664</c:v>
                </c:pt>
                <c:pt idx="577">
                  <c:v>44546.791666666664</c:v>
                </c:pt>
                <c:pt idx="578">
                  <c:v>44547.791666666664</c:v>
                </c:pt>
                <c:pt idx="579">
                  <c:v>44548.791666666664</c:v>
                </c:pt>
                <c:pt idx="580">
                  <c:v>44549.791666666664</c:v>
                </c:pt>
                <c:pt idx="581">
                  <c:v>44550.791666666664</c:v>
                </c:pt>
                <c:pt idx="582">
                  <c:v>44551.791666666664</c:v>
                </c:pt>
                <c:pt idx="583">
                  <c:v>44552.791666666664</c:v>
                </c:pt>
                <c:pt idx="584">
                  <c:v>44553.791666666664</c:v>
                </c:pt>
                <c:pt idx="585">
                  <c:v>44554.791666666664</c:v>
                </c:pt>
                <c:pt idx="586">
                  <c:v>44555.791666666664</c:v>
                </c:pt>
                <c:pt idx="587">
                  <c:v>44556.791666666664</c:v>
                </c:pt>
                <c:pt idx="588">
                  <c:v>44557.791666666664</c:v>
                </c:pt>
                <c:pt idx="589">
                  <c:v>44558.791666666664</c:v>
                </c:pt>
                <c:pt idx="590">
                  <c:v>44559.791666666664</c:v>
                </c:pt>
                <c:pt idx="591">
                  <c:v>44560.791666666664</c:v>
                </c:pt>
                <c:pt idx="592">
                  <c:v>44561.791666666664</c:v>
                </c:pt>
                <c:pt idx="593">
                  <c:v>44562.791666666664</c:v>
                </c:pt>
                <c:pt idx="594">
                  <c:v>44563.791666666664</c:v>
                </c:pt>
                <c:pt idx="595">
                  <c:v>44564.791666666664</c:v>
                </c:pt>
                <c:pt idx="596">
                  <c:v>44565.791666666664</c:v>
                </c:pt>
                <c:pt idx="597">
                  <c:v>44566.791666666664</c:v>
                </c:pt>
                <c:pt idx="598">
                  <c:v>44567.791666666664</c:v>
                </c:pt>
                <c:pt idx="599">
                  <c:v>44568.791666666664</c:v>
                </c:pt>
                <c:pt idx="600">
                  <c:v>44569.791666666664</c:v>
                </c:pt>
                <c:pt idx="601">
                  <c:v>44570.791666666664</c:v>
                </c:pt>
                <c:pt idx="602">
                  <c:v>44571.791666666664</c:v>
                </c:pt>
                <c:pt idx="603">
                  <c:v>44572.791666666664</c:v>
                </c:pt>
                <c:pt idx="604">
                  <c:v>44573.791666666664</c:v>
                </c:pt>
                <c:pt idx="605">
                  <c:v>44574.791666666664</c:v>
                </c:pt>
                <c:pt idx="606">
                  <c:v>44575.791666666664</c:v>
                </c:pt>
                <c:pt idx="607">
                  <c:v>44576.791666666664</c:v>
                </c:pt>
                <c:pt idx="608">
                  <c:v>44577.791666666664</c:v>
                </c:pt>
                <c:pt idx="609">
                  <c:v>44578.791666666664</c:v>
                </c:pt>
                <c:pt idx="610">
                  <c:v>44579.791666666664</c:v>
                </c:pt>
                <c:pt idx="611">
                  <c:v>44580.791666666664</c:v>
                </c:pt>
                <c:pt idx="612">
                  <c:v>44581.791666666664</c:v>
                </c:pt>
                <c:pt idx="613">
                  <c:v>44582.791666666664</c:v>
                </c:pt>
                <c:pt idx="614">
                  <c:v>44583.791666666664</c:v>
                </c:pt>
                <c:pt idx="615">
                  <c:v>44584.791666666664</c:v>
                </c:pt>
                <c:pt idx="616">
                  <c:v>44585.791666666664</c:v>
                </c:pt>
                <c:pt idx="617">
                  <c:v>44586.791666666664</c:v>
                </c:pt>
                <c:pt idx="618">
                  <c:v>44587.791666666664</c:v>
                </c:pt>
                <c:pt idx="619">
                  <c:v>44588.791666666664</c:v>
                </c:pt>
                <c:pt idx="620">
                  <c:v>44589.791666666664</c:v>
                </c:pt>
                <c:pt idx="621">
                  <c:v>44590.791666666664</c:v>
                </c:pt>
                <c:pt idx="622">
                  <c:v>44591.791666666664</c:v>
                </c:pt>
                <c:pt idx="623">
                  <c:v>44592.791666666664</c:v>
                </c:pt>
                <c:pt idx="624">
                  <c:v>44593.791666666664</c:v>
                </c:pt>
                <c:pt idx="625">
                  <c:v>44594.791666666664</c:v>
                </c:pt>
                <c:pt idx="626">
                  <c:v>44595.791666666664</c:v>
                </c:pt>
                <c:pt idx="627">
                  <c:v>44596.791666666664</c:v>
                </c:pt>
                <c:pt idx="628">
                  <c:v>44597.791666666664</c:v>
                </c:pt>
                <c:pt idx="629">
                  <c:v>44598.791666666664</c:v>
                </c:pt>
                <c:pt idx="630">
                  <c:v>44599.791666666664</c:v>
                </c:pt>
                <c:pt idx="631">
                  <c:v>44600.791666666664</c:v>
                </c:pt>
                <c:pt idx="632">
                  <c:v>44601.791666666664</c:v>
                </c:pt>
                <c:pt idx="633">
                  <c:v>44602.791666666664</c:v>
                </c:pt>
                <c:pt idx="634">
                  <c:v>44603.791666666664</c:v>
                </c:pt>
                <c:pt idx="635">
                  <c:v>44604.791666666664</c:v>
                </c:pt>
                <c:pt idx="636">
                  <c:v>44605.791666666664</c:v>
                </c:pt>
                <c:pt idx="637">
                  <c:v>44606.791666666664</c:v>
                </c:pt>
                <c:pt idx="638">
                  <c:v>44607.791666666664</c:v>
                </c:pt>
                <c:pt idx="639">
                  <c:v>44608.791666666664</c:v>
                </c:pt>
                <c:pt idx="640">
                  <c:v>44609.791666666664</c:v>
                </c:pt>
                <c:pt idx="641">
                  <c:v>44610.791666666664</c:v>
                </c:pt>
                <c:pt idx="642">
                  <c:v>44611.791666666664</c:v>
                </c:pt>
                <c:pt idx="643">
                  <c:v>44612.791666666664</c:v>
                </c:pt>
                <c:pt idx="644">
                  <c:v>44613.791666666664</c:v>
                </c:pt>
                <c:pt idx="645">
                  <c:v>44614.791666666664</c:v>
                </c:pt>
                <c:pt idx="646">
                  <c:v>44615.791666666664</c:v>
                </c:pt>
                <c:pt idx="647">
                  <c:v>44616.791666666664</c:v>
                </c:pt>
                <c:pt idx="648">
                  <c:v>44617.791666666664</c:v>
                </c:pt>
                <c:pt idx="649">
                  <c:v>44618.791666666664</c:v>
                </c:pt>
                <c:pt idx="650">
                  <c:v>44619.791666666664</c:v>
                </c:pt>
                <c:pt idx="651">
                  <c:v>44620.791666666664</c:v>
                </c:pt>
                <c:pt idx="652">
                  <c:v>44621.791666666664</c:v>
                </c:pt>
                <c:pt idx="653">
                  <c:v>44622.791666666664</c:v>
                </c:pt>
                <c:pt idx="654">
                  <c:v>44623.791666666664</c:v>
                </c:pt>
                <c:pt idx="655">
                  <c:v>44624.791666666664</c:v>
                </c:pt>
                <c:pt idx="656">
                  <c:v>44625.791666666664</c:v>
                </c:pt>
                <c:pt idx="657">
                  <c:v>44626.791666666664</c:v>
                </c:pt>
                <c:pt idx="658">
                  <c:v>44627.791666666664</c:v>
                </c:pt>
                <c:pt idx="659">
                  <c:v>44628.791666666664</c:v>
                </c:pt>
                <c:pt idx="660">
                  <c:v>44629.791666666664</c:v>
                </c:pt>
                <c:pt idx="661">
                  <c:v>44630.791666666664</c:v>
                </c:pt>
                <c:pt idx="662">
                  <c:v>44631.791666666664</c:v>
                </c:pt>
                <c:pt idx="663">
                  <c:v>44632.791666666664</c:v>
                </c:pt>
                <c:pt idx="664">
                  <c:v>44633.833333333336</c:v>
                </c:pt>
                <c:pt idx="665">
                  <c:v>44634.833333333336</c:v>
                </c:pt>
                <c:pt idx="666">
                  <c:v>44635.833333333336</c:v>
                </c:pt>
                <c:pt idx="667">
                  <c:v>44636.833333333336</c:v>
                </c:pt>
                <c:pt idx="668">
                  <c:v>44637.833333333336</c:v>
                </c:pt>
                <c:pt idx="669">
                  <c:v>44638.833333333336</c:v>
                </c:pt>
                <c:pt idx="670">
                  <c:v>44639.833333333336</c:v>
                </c:pt>
                <c:pt idx="671">
                  <c:v>44640.833333333336</c:v>
                </c:pt>
                <c:pt idx="672">
                  <c:v>44641.833333333336</c:v>
                </c:pt>
                <c:pt idx="673">
                  <c:v>44642.833333333336</c:v>
                </c:pt>
                <c:pt idx="674">
                  <c:v>44643.833333333336</c:v>
                </c:pt>
                <c:pt idx="675">
                  <c:v>44644.833333333336</c:v>
                </c:pt>
                <c:pt idx="676">
                  <c:v>44645.833333333336</c:v>
                </c:pt>
                <c:pt idx="677">
                  <c:v>44646.833333333336</c:v>
                </c:pt>
                <c:pt idx="678">
                  <c:v>44647.833333333336</c:v>
                </c:pt>
                <c:pt idx="679">
                  <c:v>44648.833333333336</c:v>
                </c:pt>
                <c:pt idx="680">
                  <c:v>44649.833333333336</c:v>
                </c:pt>
                <c:pt idx="681">
                  <c:v>44650.833333333336</c:v>
                </c:pt>
                <c:pt idx="682">
                  <c:v>44651.833333333336</c:v>
                </c:pt>
                <c:pt idx="683">
                  <c:v>44652.833333333336</c:v>
                </c:pt>
                <c:pt idx="684">
                  <c:v>44653.833333333336</c:v>
                </c:pt>
                <c:pt idx="685">
                  <c:v>44654.833333333336</c:v>
                </c:pt>
                <c:pt idx="686">
                  <c:v>44655.833333333336</c:v>
                </c:pt>
                <c:pt idx="687">
                  <c:v>44656.833333333336</c:v>
                </c:pt>
                <c:pt idx="688">
                  <c:v>44657.833333333336</c:v>
                </c:pt>
                <c:pt idx="689">
                  <c:v>44658.833333333336</c:v>
                </c:pt>
                <c:pt idx="690">
                  <c:v>44659.833333333336</c:v>
                </c:pt>
                <c:pt idx="691">
                  <c:v>44660.833333333336</c:v>
                </c:pt>
                <c:pt idx="692">
                  <c:v>44661.833333333336</c:v>
                </c:pt>
                <c:pt idx="693">
                  <c:v>44662.833333333336</c:v>
                </c:pt>
                <c:pt idx="694">
                  <c:v>44663.833333333336</c:v>
                </c:pt>
                <c:pt idx="695">
                  <c:v>44664.833333333336</c:v>
                </c:pt>
                <c:pt idx="696">
                  <c:v>44665.833333333336</c:v>
                </c:pt>
                <c:pt idx="697">
                  <c:v>44666.833333333336</c:v>
                </c:pt>
                <c:pt idx="698">
                  <c:v>44667.833333333336</c:v>
                </c:pt>
                <c:pt idx="699">
                  <c:v>44668.833333333336</c:v>
                </c:pt>
                <c:pt idx="700">
                  <c:v>44669.833333333336</c:v>
                </c:pt>
                <c:pt idx="701">
                  <c:v>44670.833333333336</c:v>
                </c:pt>
                <c:pt idx="702">
                  <c:v>44671.833333333336</c:v>
                </c:pt>
                <c:pt idx="703">
                  <c:v>44672.833333333336</c:v>
                </c:pt>
                <c:pt idx="704">
                  <c:v>44673.833333333336</c:v>
                </c:pt>
                <c:pt idx="705">
                  <c:v>44674.833333333336</c:v>
                </c:pt>
                <c:pt idx="706">
                  <c:v>44675.833333333336</c:v>
                </c:pt>
                <c:pt idx="707">
                  <c:v>44676.833333333336</c:v>
                </c:pt>
                <c:pt idx="708">
                  <c:v>44677.833333333336</c:v>
                </c:pt>
                <c:pt idx="709">
                  <c:v>44678.833333333336</c:v>
                </c:pt>
                <c:pt idx="710">
                  <c:v>44679.833333333336</c:v>
                </c:pt>
                <c:pt idx="711">
                  <c:v>44680.833333333336</c:v>
                </c:pt>
                <c:pt idx="712">
                  <c:v>44681.833333333336</c:v>
                </c:pt>
                <c:pt idx="713">
                  <c:v>44682.833333333336</c:v>
                </c:pt>
                <c:pt idx="714">
                  <c:v>44683.833333333336</c:v>
                </c:pt>
                <c:pt idx="715">
                  <c:v>44684.833333333336</c:v>
                </c:pt>
                <c:pt idx="716">
                  <c:v>44685.833333333336</c:v>
                </c:pt>
                <c:pt idx="717">
                  <c:v>44686.833333333336</c:v>
                </c:pt>
                <c:pt idx="718">
                  <c:v>44687.833333333336</c:v>
                </c:pt>
                <c:pt idx="719">
                  <c:v>44688.833333333336</c:v>
                </c:pt>
                <c:pt idx="720">
                  <c:v>44689.833333333336</c:v>
                </c:pt>
                <c:pt idx="721">
                  <c:v>44690.833333333336</c:v>
                </c:pt>
                <c:pt idx="722">
                  <c:v>44691.833333333336</c:v>
                </c:pt>
                <c:pt idx="723">
                  <c:v>44692.833333333336</c:v>
                </c:pt>
                <c:pt idx="724">
                  <c:v>44693.833333333336</c:v>
                </c:pt>
                <c:pt idx="725">
                  <c:v>44694.833333333336</c:v>
                </c:pt>
                <c:pt idx="726">
                  <c:v>44695.833333333336</c:v>
                </c:pt>
                <c:pt idx="727">
                  <c:v>44696.833333333336</c:v>
                </c:pt>
                <c:pt idx="728">
                  <c:v>44697.833333333336</c:v>
                </c:pt>
                <c:pt idx="729">
                  <c:v>44698.833333333336</c:v>
                </c:pt>
                <c:pt idx="730">
                  <c:v>44699.833333333336</c:v>
                </c:pt>
                <c:pt idx="731">
                  <c:v>44700.833333333336</c:v>
                </c:pt>
                <c:pt idx="732">
                  <c:v>44701.833333333336</c:v>
                </c:pt>
                <c:pt idx="733">
                  <c:v>44702.833333333336</c:v>
                </c:pt>
                <c:pt idx="734">
                  <c:v>44703.833333333336</c:v>
                </c:pt>
                <c:pt idx="735">
                  <c:v>44704.833333333336</c:v>
                </c:pt>
                <c:pt idx="736">
                  <c:v>44705.833333333336</c:v>
                </c:pt>
                <c:pt idx="737">
                  <c:v>44706.833333333336</c:v>
                </c:pt>
                <c:pt idx="738">
                  <c:v>44707.833333333336</c:v>
                </c:pt>
                <c:pt idx="739">
                  <c:v>44708.833333333336</c:v>
                </c:pt>
                <c:pt idx="740">
                  <c:v>44709.833333333336</c:v>
                </c:pt>
              </c:numCache>
            </c:numRef>
          </c:cat>
          <c:val>
            <c:numRef>
              <c:f>WBTCETH_Charts!$P$2:$P$742</c:f>
              <c:numCache>
                <c:formatCode>0%</c:formatCode>
                <c:ptCount val="741"/>
                <c:pt idx="0">
                  <c:v>0.36978267219699468</c:v>
                </c:pt>
                <c:pt idx="1">
                  <c:v>0.3662408807062878</c:v>
                </c:pt>
                <c:pt idx="2">
                  <c:v>0.36761088272423237</c:v>
                </c:pt>
                <c:pt idx="3">
                  <c:v>0.36681009566398637</c:v>
                </c:pt>
                <c:pt idx="4">
                  <c:v>0.36973041846436078</c:v>
                </c:pt>
                <c:pt idx="5">
                  <c:v>0.35917131543965453</c:v>
                </c:pt>
                <c:pt idx="6">
                  <c:v>0.36380997190570247</c:v>
                </c:pt>
                <c:pt idx="7">
                  <c:v>0.34434118649833456</c:v>
                </c:pt>
                <c:pt idx="8">
                  <c:v>0.34473821517104564</c:v>
                </c:pt>
                <c:pt idx="9">
                  <c:v>0.34222886792252033</c:v>
                </c:pt>
                <c:pt idx="10">
                  <c:v>0.34684769475892824</c:v>
                </c:pt>
                <c:pt idx="11">
                  <c:v>0.33683613891758757</c:v>
                </c:pt>
                <c:pt idx="12">
                  <c:v>0.39952766357375724</c:v>
                </c:pt>
                <c:pt idx="13">
                  <c:v>0.40770572520360437</c:v>
                </c:pt>
                <c:pt idx="14">
                  <c:v>0.4068563541468363</c:v>
                </c:pt>
                <c:pt idx="15">
                  <c:v>0.41318389209257494</c:v>
                </c:pt>
                <c:pt idx="16">
                  <c:v>0.41157856553091632</c:v>
                </c:pt>
                <c:pt idx="17">
                  <c:v>0.40989012874921493</c:v>
                </c:pt>
                <c:pt idx="18">
                  <c:v>0.37644101602558394</c:v>
                </c:pt>
                <c:pt idx="19">
                  <c:v>0.35374543913672102</c:v>
                </c:pt>
                <c:pt idx="20">
                  <c:v>0.352379064168932</c:v>
                </c:pt>
                <c:pt idx="21">
                  <c:v>0.348727490546685</c:v>
                </c:pt>
                <c:pt idx="22">
                  <c:v>0.33688455106233084</c:v>
                </c:pt>
                <c:pt idx="23">
                  <c:v>0.33693743444815388</c:v>
                </c:pt>
                <c:pt idx="24">
                  <c:v>0.33843679041375302</c:v>
                </c:pt>
                <c:pt idx="25">
                  <c:v>0.33799450227017891</c:v>
                </c:pt>
                <c:pt idx="26">
                  <c:v>0.3131441674322058</c:v>
                </c:pt>
                <c:pt idx="27">
                  <c:v>0.31885976715914627</c:v>
                </c:pt>
                <c:pt idx="28">
                  <c:v>0.33161242830034476</c:v>
                </c:pt>
                <c:pt idx="29">
                  <c:v>0.33200019624409438</c:v>
                </c:pt>
                <c:pt idx="30">
                  <c:v>0.32012981689000641</c:v>
                </c:pt>
                <c:pt idx="31">
                  <c:v>0.31852798867394871</c:v>
                </c:pt>
                <c:pt idx="32">
                  <c:v>0.32131618424729574</c:v>
                </c:pt>
                <c:pt idx="33">
                  <c:v>0.32064303334698635</c:v>
                </c:pt>
                <c:pt idx="34">
                  <c:v>0.31149240376541365</c:v>
                </c:pt>
                <c:pt idx="35">
                  <c:v>0.31783222357575702</c:v>
                </c:pt>
                <c:pt idx="36">
                  <c:v>0.31529122532543913</c:v>
                </c:pt>
                <c:pt idx="37">
                  <c:v>0.3156564731640068</c:v>
                </c:pt>
                <c:pt idx="38">
                  <c:v>0.31482979650055903</c:v>
                </c:pt>
                <c:pt idx="39">
                  <c:v>0.31443370724423358</c:v>
                </c:pt>
                <c:pt idx="40">
                  <c:v>0.31923290895984374</c:v>
                </c:pt>
                <c:pt idx="41">
                  <c:v>0.31695588251789836</c:v>
                </c:pt>
                <c:pt idx="42">
                  <c:v>0.21651670534113096</c:v>
                </c:pt>
                <c:pt idx="43">
                  <c:v>0.20045836803542413</c:v>
                </c:pt>
                <c:pt idx="44">
                  <c:v>0.20283932632113161</c:v>
                </c:pt>
                <c:pt idx="45">
                  <c:v>0.18498290546715543</c:v>
                </c:pt>
                <c:pt idx="46">
                  <c:v>0.18261153842034089</c:v>
                </c:pt>
                <c:pt idx="47">
                  <c:v>0.1808264055001301</c:v>
                </c:pt>
                <c:pt idx="48">
                  <c:v>0.18081810572338294</c:v>
                </c:pt>
                <c:pt idx="49">
                  <c:v>0.20226989293042322</c:v>
                </c:pt>
                <c:pt idx="50">
                  <c:v>0.20234271481953872</c:v>
                </c:pt>
                <c:pt idx="51">
                  <c:v>0.20614437519637296</c:v>
                </c:pt>
                <c:pt idx="52">
                  <c:v>0.20333599737592259</c:v>
                </c:pt>
                <c:pt idx="53">
                  <c:v>0.20625393924726629</c:v>
                </c:pt>
                <c:pt idx="54">
                  <c:v>0.20365120317414781</c:v>
                </c:pt>
                <c:pt idx="55">
                  <c:v>0.20344451128285002</c:v>
                </c:pt>
                <c:pt idx="56">
                  <c:v>0.20457836135252033</c:v>
                </c:pt>
                <c:pt idx="57">
                  <c:v>0.20013982077766088</c:v>
                </c:pt>
                <c:pt idx="58">
                  <c:v>0.17700547634155306</c:v>
                </c:pt>
                <c:pt idx="59">
                  <c:v>0.18282898456339691</c:v>
                </c:pt>
                <c:pt idx="60">
                  <c:v>0.18448513782627202</c:v>
                </c:pt>
                <c:pt idx="61">
                  <c:v>0.18739318921268208</c:v>
                </c:pt>
                <c:pt idx="62">
                  <c:v>0.1861588855933215</c:v>
                </c:pt>
                <c:pt idx="63">
                  <c:v>0.18879133396520859</c:v>
                </c:pt>
                <c:pt idx="64">
                  <c:v>0.19377490182375814</c:v>
                </c:pt>
                <c:pt idx="65">
                  <c:v>0.25274050401421411</c:v>
                </c:pt>
                <c:pt idx="66">
                  <c:v>0.28449286493595538</c:v>
                </c:pt>
                <c:pt idx="67">
                  <c:v>0.28966324681254674</c:v>
                </c:pt>
                <c:pt idx="68">
                  <c:v>0.36628060510303845</c:v>
                </c:pt>
                <c:pt idx="69">
                  <c:v>0.36705584701309391</c:v>
                </c:pt>
                <c:pt idx="70">
                  <c:v>0.44141542154430952</c:v>
                </c:pt>
                <c:pt idx="71">
                  <c:v>0.44360708114143976</c:v>
                </c:pt>
                <c:pt idx="72">
                  <c:v>0.44777026246059221</c:v>
                </c:pt>
                <c:pt idx="73">
                  <c:v>0.47288152714333037</c:v>
                </c:pt>
                <c:pt idx="74">
                  <c:v>0.47320934415810179</c:v>
                </c:pt>
                <c:pt idx="75">
                  <c:v>0.52331844350107259</c:v>
                </c:pt>
                <c:pt idx="76">
                  <c:v>0.51926066854295494</c:v>
                </c:pt>
                <c:pt idx="77">
                  <c:v>0.52152410994329224</c:v>
                </c:pt>
                <c:pt idx="78">
                  <c:v>0.52027133024063887</c:v>
                </c:pt>
                <c:pt idx="79">
                  <c:v>0.52635227717559596</c:v>
                </c:pt>
                <c:pt idx="80">
                  <c:v>0.5355541594373141</c:v>
                </c:pt>
                <c:pt idx="81">
                  <c:v>0.54778198843817916</c:v>
                </c:pt>
                <c:pt idx="82">
                  <c:v>0.55040359959587659</c:v>
                </c:pt>
                <c:pt idx="83">
                  <c:v>0.54807762270075577</c:v>
                </c:pt>
                <c:pt idx="84">
                  <c:v>0.54886936502210182</c:v>
                </c:pt>
                <c:pt idx="85">
                  <c:v>0.54960147480356691</c:v>
                </c:pt>
                <c:pt idx="86">
                  <c:v>0.54704634217216552</c:v>
                </c:pt>
                <c:pt idx="87">
                  <c:v>0.59311211932565555</c:v>
                </c:pt>
                <c:pt idx="88">
                  <c:v>0.59214294014808189</c:v>
                </c:pt>
                <c:pt idx="89">
                  <c:v>0.5943686109423082</c:v>
                </c:pt>
                <c:pt idx="90">
                  <c:v>0.59288662755436439</c:v>
                </c:pt>
                <c:pt idx="91">
                  <c:v>0.61987350271919517</c:v>
                </c:pt>
                <c:pt idx="92">
                  <c:v>0.61992488160537684</c:v>
                </c:pt>
                <c:pt idx="93">
                  <c:v>0.62708835360706483</c:v>
                </c:pt>
                <c:pt idx="94">
                  <c:v>0.62708841979742902</c:v>
                </c:pt>
                <c:pt idx="95">
                  <c:v>0.63473368129195784</c:v>
                </c:pt>
                <c:pt idx="96">
                  <c:v>0.62284415827202522</c:v>
                </c:pt>
                <c:pt idx="97">
                  <c:v>0.62254472254671289</c:v>
                </c:pt>
                <c:pt idx="98">
                  <c:v>0.5846832148936294</c:v>
                </c:pt>
                <c:pt idx="99">
                  <c:v>0.59273416648309929</c:v>
                </c:pt>
                <c:pt idx="100">
                  <c:v>0.53891579208699747</c:v>
                </c:pt>
                <c:pt idx="101">
                  <c:v>0.53695029482437484</c:v>
                </c:pt>
                <c:pt idx="102">
                  <c:v>0.534279418610482</c:v>
                </c:pt>
                <c:pt idx="103">
                  <c:v>0.5118397788808805</c:v>
                </c:pt>
                <c:pt idx="104">
                  <c:v>0.53621353833476115</c:v>
                </c:pt>
                <c:pt idx="105">
                  <c:v>0.48518079470874886</c:v>
                </c:pt>
                <c:pt idx="106">
                  <c:v>0.52953647844670793</c:v>
                </c:pt>
                <c:pt idx="107">
                  <c:v>0.54212101403498059</c:v>
                </c:pt>
                <c:pt idx="108">
                  <c:v>0.5495235395345579</c:v>
                </c:pt>
                <c:pt idx="109">
                  <c:v>0.55024039101566702</c:v>
                </c:pt>
                <c:pt idx="110">
                  <c:v>0.68036320093181502</c:v>
                </c:pt>
                <c:pt idx="111">
                  <c:v>0.69012973265616795</c:v>
                </c:pt>
                <c:pt idx="112">
                  <c:v>0.68641314077079407</c:v>
                </c:pt>
                <c:pt idx="113">
                  <c:v>0.69028416814859073</c:v>
                </c:pt>
                <c:pt idx="114">
                  <c:v>0.69710677466997684</c:v>
                </c:pt>
                <c:pt idx="115">
                  <c:v>0.70745454475039238</c:v>
                </c:pt>
                <c:pt idx="116">
                  <c:v>0.70778830626668809</c:v>
                </c:pt>
                <c:pt idx="117">
                  <c:v>0.6649830002233813</c:v>
                </c:pt>
                <c:pt idx="118">
                  <c:v>0.67994866879630078</c:v>
                </c:pt>
                <c:pt idx="119">
                  <c:v>0.67755277544680703</c:v>
                </c:pt>
                <c:pt idx="120">
                  <c:v>0.69410904633199488</c:v>
                </c:pt>
                <c:pt idx="121">
                  <c:v>0.6823280665075917</c:v>
                </c:pt>
                <c:pt idx="122">
                  <c:v>0.71912719417769333</c:v>
                </c:pt>
                <c:pt idx="123">
                  <c:v>0.71605947082138066</c:v>
                </c:pt>
                <c:pt idx="124">
                  <c:v>0.7153365394551946</c:v>
                </c:pt>
                <c:pt idx="125">
                  <c:v>0.70372277711937614</c:v>
                </c:pt>
                <c:pt idx="126">
                  <c:v>0.71515731742710553</c:v>
                </c:pt>
                <c:pt idx="127">
                  <c:v>0.71449644724167471</c:v>
                </c:pt>
                <c:pt idx="128">
                  <c:v>0.71802377484103452</c:v>
                </c:pt>
                <c:pt idx="129">
                  <c:v>0.72567751923898416</c:v>
                </c:pt>
                <c:pt idx="130">
                  <c:v>0.72762625743819775</c:v>
                </c:pt>
                <c:pt idx="131">
                  <c:v>0.72757789394359307</c:v>
                </c:pt>
                <c:pt idx="132">
                  <c:v>0.72556781649922386</c:v>
                </c:pt>
                <c:pt idx="133">
                  <c:v>0.7237257884441497</c:v>
                </c:pt>
                <c:pt idx="134">
                  <c:v>0.69840304929170183</c:v>
                </c:pt>
                <c:pt idx="135">
                  <c:v>0.69502657676979374</c:v>
                </c:pt>
                <c:pt idx="136">
                  <c:v>0.64577990818713571</c:v>
                </c:pt>
                <c:pt idx="137">
                  <c:v>0.63942266603985909</c:v>
                </c:pt>
                <c:pt idx="138">
                  <c:v>0.63660052480782237</c:v>
                </c:pt>
                <c:pt idx="139">
                  <c:v>0.63540967589598119</c:v>
                </c:pt>
                <c:pt idx="140">
                  <c:v>0.49715371109249001</c:v>
                </c:pt>
                <c:pt idx="141">
                  <c:v>0.47796269254768825</c:v>
                </c:pt>
                <c:pt idx="142">
                  <c:v>0.47702423927936816</c:v>
                </c:pt>
                <c:pt idx="143">
                  <c:v>0.47260129254241973</c:v>
                </c:pt>
                <c:pt idx="144">
                  <c:v>0.47222674737642878</c:v>
                </c:pt>
                <c:pt idx="145">
                  <c:v>0.45339284782988953</c:v>
                </c:pt>
                <c:pt idx="146">
                  <c:v>0.44994908183734156</c:v>
                </c:pt>
                <c:pt idx="147">
                  <c:v>0.44186557749027</c:v>
                </c:pt>
                <c:pt idx="148">
                  <c:v>0.41435559539126371</c:v>
                </c:pt>
                <c:pt idx="149">
                  <c:v>0.41446949005690242</c:v>
                </c:pt>
                <c:pt idx="150">
                  <c:v>0.38716447557258005</c:v>
                </c:pt>
                <c:pt idx="151">
                  <c:v>0.38772704917263767</c:v>
                </c:pt>
                <c:pt idx="152">
                  <c:v>0.31014781365612054</c:v>
                </c:pt>
                <c:pt idx="153">
                  <c:v>0.3140889775712436</c:v>
                </c:pt>
                <c:pt idx="154">
                  <c:v>0.31749777608161484</c:v>
                </c:pt>
                <c:pt idx="155">
                  <c:v>0.34066773606056822</c:v>
                </c:pt>
                <c:pt idx="156">
                  <c:v>0.31920890742796609</c:v>
                </c:pt>
                <c:pt idx="157">
                  <c:v>0.35530882890145654</c:v>
                </c:pt>
                <c:pt idx="158">
                  <c:v>0.32354386826134751</c:v>
                </c:pt>
                <c:pt idx="159">
                  <c:v>0.29866215521082656</c:v>
                </c:pt>
                <c:pt idx="160">
                  <c:v>0.29470829504970542</c:v>
                </c:pt>
                <c:pt idx="161">
                  <c:v>0.31465884676575112</c:v>
                </c:pt>
                <c:pt idx="162">
                  <c:v>0.31797603977406336</c:v>
                </c:pt>
                <c:pt idx="163">
                  <c:v>0.3184929576087529</c:v>
                </c:pt>
                <c:pt idx="164">
                  <c:v>0.32136307954666693</c:v>
                </c:pt>
                <c:pt idx="165">
                  <c:v>0.32223837833561508</c:v>
                </c:pt>
                <c:pt idx="166">
                  <c:v>0.32221139064108328</c:v>
                </c:pt>
                <c:pt idx="167">
                  <c:v>0.34076268250626868</c:v>
                </c:pt>
                <c:pt idx="168">
                  <c:v>0.34406988053155968</c:v>
                </c:pt>
                <c:pt idx="169">
                  <c:v>0.34439746675054461</c:v>
                </c:pt>
                <c:pt idx="170">
                  <c:v>0.359351894465326</c:v>
                </c:pt>
                <c:pt idx="171">
                  <c:v>0.41937366777145274</c:v>
                </c:pt>
                <c:pt idx="172">
                  <c:v>0.54761562260832208</c:v>
                </c:pt>
                <c:pt idx="173">
                  <c:v>0.54802779247340927</c:v>
                </c:pt>
                <c:pt idx="174">
                  <c:v>0.53662393284296128</c:v>
                </c:pt>
                <c:pt idx="175">
                  <c:v>0.53719431122354599</c:v>
                </c:pt>
                <c:pt idx="176">
                  <c:v>0.54077836554511938</c:v>
                </c:pt>
                <c:pt idx="177">
                  <c:v>0.53557379112199044</c:v>
                </c:pt>
                <c:pt idx="178">
                  <c:v>0.55000359208268579</c:v>
                </c:pt>
                <c:pt idx="179">
                  <c:v>0.56122900231227435</c:v>
                </c:pt>
                <c:pt idx="180">
                  <c:v>0.56210553677385289</c:v>
                </c:pt>
                <c:pt idx="181">
                  <c:v>0.56379704397261143</c:v>
                </c:pt>
                <c:pt idx="182">
                  <c:v>0.5650268867585313</c:v>
                </c:pt>
                <c:pt idx="183">
                  <c:v>0.56081624902435967</c:v>
                </c:pt>
                <c:pt idx="184">
                  <c:v>0.55956270507722095</c:v>
                </c:pt>
                <c:pt idx="185">
                  <c:v>0.54470567168303141</c:v>
                </c:pt>
                <c:pt idx="186">
                  <c:v>0.5603708853496332</c:v>
                </c:pt>
                <c:pt idx="187">
                  <c:v>0.60214251120735807</c:v>
                </c:pt>
                <c:pt idx="188">
                  <c:v>0.61264475061969115</c:v>
                </c:pt>
                <c:pt idx="189">
                  <c:v>0.68492658736422884</c:v>
                </c:pt>
                <c:pt idx="190">
                  <c:v>0.70506639130198667</c:v>
                </c:pt>
                <c:pt idx="191">
                  <c:v>0.70666978807272973</c:v>
                </c:pt>
                <c:pt idx="192">
                  <c:v>0.70412731855204191</c:v>
                </c:pt>
                <c:pt idx="193">
                  <c:v>0.70301351151999203</c:v>
                </c:pt>
                <c:pt idx="194">
                  <c:v>0.69989323429804695</c:v>
                </c:pt>
                <c:pt idx="195">
                  <c:v>0.70949710242599484</c:v>
                </c:pt>
                <c:pt idx="196">
                  <c:v>0.71032138234120368</c:v>
                </c:pt>
                <c:pt idx="197">
                  <c:v>0.70509932277393639</c:v>
                </c:pt>
                <c:pt idx="198">
                  <c:v>0.70055647089013318</c:v>
                </c:pt>
                <c:pt idx="199">
                  <c:v>0.69816312278264081</c:v>
                </c:pt>
                <c:pt idx="200">
                  <c:v>0.71182837646226649</c:v>
                </c:pt>
                <c:pt idx="201">
                  <c:v>0.66784020579266234</c:v>
                </c:pt>
                <c:pt idx="202">
                  <c:v>0.58511616345808881</c:v>
                </c:pt>
                <c:pt idx="203">
                  <c:v>0.58621642270139152</c:v>
                </c:pt>
                <c:pt idx="204">
                  <c:v>0.59014933414516102</c:v>
                </c:pt>
                <c:pt idx="205">
                  <c:v>0.59212741605572505</c:v>
                </c:pt>
                <c:pt idx="206">
                  <c:v>0.59141271073143764</c:v>
                </c:pt>
                <c:pt idx="207">
                  <c:v>0.59373507400694803</c:v>
                </c:pt>
                <c:pt idx="208">
                  <c:v>0.57504497216993444</c:v>
                </c:pt>
                <c:pt idx="209">
                  <c:v>0.57145505993534362</c:v>
                </c:pt>
                <c:pt idx="210">
                  <c:v>0.57011467375578573</c:v>
                </c:pt>
                <c:pt idx="211">
                  <c:v>0.56455360391434561</c:v>
                </c:pt>
                <c:pt idx="212">
                  <c:v>0.5634283722123693</c:v>
                </c:pt>
                <c:pt idx="213">
                  <c:v>0.5996450631072322</c:v>
                </c:pt>
                <c:pt idx="214">
                  <c:v>0.5981480067767222</c:v>
                </c:pt>
                <c:pt idx="215">
                  <c:v>0.60144920548887026</c:v>
                </c:pt>
                <c:pt idx="216">
                  <c:v>0.59284127988375512</c:v>
                </c:pt>
                <c:pt idx="217">
                  <c:v>0.53114212793613347</c:v>
                </c:pt>
                <c:pt idx="218">
                  <c:v>0.51732213759121948</c:v>
                </c:pt>
                <c:pt idx="219">
                  <c:v>0.44095870871973575</c:v>
                </c:pt>
                <c:pt idx="220">
                  <c:v>0.43515892495442093</c:v>
                </c:pt>
                <c:pt idx="221">
                  <c:v>0.42266280720026761</c:v>
                </c:pt>
                <c:pt idx="222">
                  <c:v>0.45514800023273527</c:v>
                </c:pt>
                <c:pt idx="223">
                  <c:v>0.5428357392206733</c:v>
                </c:pt>
                <c:pt idx="224">
                  <c:v>0.56174971153196096</c:v>
                </c:pt>
                <c:pt idx="225">
                  <c:v>0.53709450712025975</c:v>
                </c:pt>
                <c:pt idx="226">
                  <c:v>0.54127691465281091</c:v>
                </c:pt>
                <c:pt idx="227">
                  <c:v>0.54473262982809123</c:v>
                </c:pt>
                <c:pt idx="228">
                  <c:v>0.54731316033743949</c:v>
                </c:pt>
                <c:pt idx="229">
                  <c:v>0.5454259388584819</c:v>
                </c:pt>
                <c:pt idx="230">
                  <c:v>0.93041743529505938</c:v>
                </c:pt>
                <c:pt idx="231">
                  <c:v>0.97924733685743992</c:v>
                </c:pt>
                <c:pt idx="232">
                  <c:v>0.97950664485348204</c:v>
                </c:pt>
                <c:pt idx="233">
                  <c:v>0.9796009625629124</c:v>
                </c:pt>
                <c:pt idx="234">
                  <c:v>0.9951006561536716</c:v>
                </c:pt>
                <c:pt idx="235">
                  <c:v>1.0009636586712032</c:v>
                </c:pt>
                <c:pt idx="236">
                  <c:v>1.0218851121654857</c:v>
                </c:pt>
                <c:pt idx="237">
                  <c:v>1.0264237653462938</c:v>
                </c:pt>
                <c:pt idx="238">
                  <c:v>1.0583203819749099</c:v>
                </c:pt>
                <c:pt idx="239">
                  <c:v>1.0563760243589557</c:v>
                </c:pt>
                <c:pt idx="240">
                  <c:v>1.056902937634683</c:v>
                </c:pt>
                <c:pt idx="241">
                  <c:v>1.0606911394323528</c:v>
                </c:pt>
                <c:pt idx="242">
                  <c:v>1.0615473428212099</c:v>
                </c:pt>
                <c:pt idx="243">
                  <c:v>1.0639921350567969</c:v>
                </c:pt>
                <c:pt idx="244">
                  <c:v>1.0639703198986701</c:v>
                </c:pt>
                <c:pt idx="245">
                  <c:v>1.0586197142501226</c:v>
                </c:pt>
                <c:pt idx="246">
                  <c:v>1.1099053843279081</c:v>
                </c:pt>
                <c:pt idx="247">
                  <c:v>1.1055473504239814</c:v>
                </c:pt>
                <c:pt idx="248">
                  <c:v>1.1385821542329062</c:v>
                </c:pt>
                <c:pt idx="249">
                  <c:v>1.1106238185803416</c:v>
                </c:pt>
                <c:pt idx="250">
                  <c:v>1.1104530065583731</c:v>
                </c:pt>
                <c:pt idx="251">
                  <c:v>1.1612302598274284</c:v>
                </c:pt>
                <c:pt idx="252">
                  <c:v>1.1592534816270286</c:v>
                </c:pt>
                <c:pt idx="253">
                  <c:v>1.1391949509976713</c:v>
                </c:pt>
                <c:pt idx="254">
                  <c:v>1.1403937352427558</c:v>
                </c:pt>
                <c:pt idx="255">
                  <c:v>1.1499658438818248</c:v>
                </c:pt>
                <c:pt idx="256">
                  <c:v>1.141465731567173</c:v>
                </c:pt>
                <c:pt idx="257">
                  <c:v>1.1348837607260018</c:v>
                </c:pt>
                <c:pt idx="258">
                  <c:v>1.1306539677705851</c:v>
                </c:pt>
                <c:pt idx="259">
                  <c:v>1.1187331732544021</c:v>
                </c:pt>
                <c:pt idx="260">
                  <c:v>0.88333616841965201</c:v>
                </c:pt>
                <c:pt idx="261">
                  <c:v>0.84413860364087434</c:v>
                </c:pt>
                <c:pt idx="262">
                  <c:v>0.85195989698397634</c:v>
                </c:pt>
                <c:pt idx="263">
                  <c:v>0.8595529152772613</c:v>
                </c:pt>
                <c:pt idx="264">
                  <c:v>0.86085303112093103</c:v>
                </c:pt>
                <c:pt idx="265">
                  <c:v>0.85610798385201692</c:v>
                </c:pt>
                <c:pt idx="266">
                  <c:v>0.91098808949030652</c:v>
                </c:pt>
                <c:pt idx="267">
                  <c:v>0.90547863406285878</c:v>
                </c:pt>
                <c:pt idx="268">
                  <c:v>0.86432016137249668</c:v>
                </c:pt>
                <c:pt idx="269">
                  <c:v>0.88165866636630696</c:v>
                </c:pt>
                <c:pt idx="270">
                  <c:v>0.88639240903340377</c:v>
                </c:pt>
                <c:pt idx="271">
                  <c:v>0.88572968412606368</c:v>
                </c:pt>
                <c:pt idx="272">
                  <c:v>0.89781265905346896</c:v>
                </c:pt>
                <c:pt idx="273">
                  <c:v>0.86762993746994133</c:v>
                </c:pt>
                <c:pt idx="274">
                  <c:v>0.87281093832983414</c:v>
                </c:pt>
                <c:pt idx="275">
                  <c:v>0.87639099013586941</c:v>
                </c:pt>
                <c:pt idx="276">
                  <c:v>0.81543120085605358</c:v>
                </c:pt>
                <c:pt idx="277">
                  <c:v>0.84397371491995687</c:v>
                </c:pt>
                <c:pt idx="278">
                  <c:v>0.8168446666277418</c:v>
                </c:pt>
                <c:pt idx="279">
                  <c:v>0.81045363658350245</c:v>
                </c:pt>
                <c:pt idx="280">
                  <c:v>0.8067351659522477</c:v>
                </c:pt>
                <c:pt idx="281">
                  <c:v>0.6799742198853348</c:v>
                </c:pt>
                <c:pt idx="282">
                  <c:v>0.66879915546314528</c:v>
                </c:pt>
                <c:pt idx="283">
                  <c:v>0.67360202994650786</c:v>
                </c:pt>
                <c:pt idx="284">
                  <c:v>0.6738028550281463</c:v>
                </c:pt>
                <c:pt idx="285">
                  <c:v>0.67212494759460384</c:v>
                </c:pt>
                <c:pt idx="286">
                  <c:v>0.66844612582487362</c:v>
                </c:pt>
                <c:pt idx="287">
                  <c:v>0.66983979118514891</c:v>
                </c:pt>
                <c:pt idx="288">
                  <c:v>0.67144515636477919</c:v>
                </c:pt>
                <c:pt idx="289">
                  <c:v>0.66251827942508301</c:v>
                </c:pt>
                <c:pt idx="290">
                  <c:v>0.64206060713569502</c:v>
                </c:pt>
                <c:pt idx="291">
                  <c:v>0.61838085776143614</c:v>
                </c:pt>
                <c:pt idx="292">
                  <c:v>0.68779999619285892</c:v>
                </c:pt>
                <c:pt idx="293">
                  <c:v>0.66340688206637388</c:v>
                </c:pt>
                <c:pt idx="294">
                  <c:v>0.66872681069174278</c:v>
                </c:pt>
                <c:pt idx="295">
                  <c:v>0.66907795784961499</c:v>
                </c:pt>
                <c:pt idx="296">
                  <c:v>0.62262057168020379</c:v>
                </c:pt>
                <c:pt idx="297">
                  <c:v>0.62238671159747494</c:v>
                </c:pt>
                <c:pt idx="298">
                  <c:v>0.61694706666929278</c:v>
                </c:pt>
                <c:pt idx="299">
                  <c:v>0.60961942310676909</c:v>
                </c:pt>
                <c:pt idx="300">
                  <c:v>0.58555384574751335</c:v>
                </c:pt>
                <c:pt idx="301">
                  <c:v>0.59587395337438376</c:v>
                </c:pt>
                <c:pt idx="302">
                  <c:v>0.58426599185599948</c:v>
                </c:pt>
                <c:pt idx="303">
                  <c:v>0.58844109845200787</c:v>
                </c:pt>
                <c:pt idx="304">
                  <c:v>0.5844078821497587</c:v>
                </c:pt>
                <c:pt idx="305">
                  <c:v>0.58423838690310548</c:v>
                </c:pt>
                <c:pt idx="306">
                  <c:v>0.54234783811040266</c:v>
                </c:pt>
                <c:pt idx="307">
                  <c:v>0.49689842206774926</c:v>
                </c:pt>
                <c:pt idx="308">
                  <c:v>0.49127303611860329</c:v>
                </c:pt>
                <c:pt idx="309">
                  <c:v>0.4896722409563366</c:v>
                </c:pt>
                <c:pt idx="310">
                  <c:v>0.48653416252692555</c:v>
                </c:pt>
                <c:pt idx="311">
                  <c:v>0.48877645375388545</c:v>
                </c:pt>
                <c:pt idx="312">
                  <c:v>0.4841718446019237</c:v>
                </c:pt>
                <c:pt idx="313">
                  <c:v>0.46107061396232346</c:v>
                </c:pt>
                <c:pt idx="314">
                  <c:v>0.46339307953941489</c:v>
                </c:pt>
                <c:pt idx="315">
                  <c:v>0.48451002491417539</c:v>
                </c:pt>
                <c:pt idx="316">
                  <c:v>0.4841946080269493</c:v>
                </c:pt>
                <c:pt idx="317">
                  <c:v>0.50227150721776892</c:v>
                </c:pt>
                <c:pt idx="318">
                  <c:v>0.50340184672090582</c:v>
                </c:pt>
                <c:pt idx="319">
                  <c:v>0.56387474730161158</c:v>
                </c:pt>
                <c:pt idx="320">
                  <c:v>0.5708985265881632</c:v>
                </c:pt>
                <c:pt idx="321">
                  <c:v>0.56836471322380022</c:v>
                </c:pt>
                <c:pt idx="322">
                  <c:v>0.50500037608524373</c:v>
                </c:pt>
                <c:pt idx="323">
                  <c:v>0.50810879527800845</c:v>
                </c:pt>
                <c:pt idx="324">
                  <c:v>0.50288932962456556</c:v>
                </c:pt>
                <c:pt idx="325">
                  <c:v>0.4944991271239727</c:v>
                </c:pt>
                <c:pt idx="326">
                  <c:v>0.44499556992862133</c:v>
                </c:pt>
                <c:pt idx="327">
                  <c:v>0.43906216408760007</c:v>
                </c:pt>
                <c:pt idx="328">
                  <c:v>0.42900167000472827</c:v>
                </c:pt>
                <c:pt idx="329">
                  <c:v>0.4278086949406415</c:v>
                </c:pt>
                <c:pt idx="330">
                  <c:v>0.42766759009757643</c:v>
                </c:pt>
                <c:pt idx="331">
                  <c:v>0.4699723420123183</c:v>
                </c:pt>
                <c:pt idx="332">
                  <c:v>0.47485213838648654</c:v>
                </c:pt>
                <c:pt idx="333">
                  <c:v>0.46201384717848026</c:v>
                </c:pt>
                <c:pt idx="334">
                  <c:v>0.47165329673402517</c:v>
                </c:pt>
                <c:pt idx="335">
                  <c:v>0.47770006498911416</c:v>
                </c:pt>
                <c:pt idx="336">
                  <c:v>0.48911251349540574</c:v>
                </c:pt>
                <c:pt idx="337">
                  <c:v>0.52090550660901325</c:v>
                </c:pt>
                <c:pt idx="338">
                  <c:v>0.54927971829405031</c:v>
                </c:pt>
                <c:pt idx="339">
                  <c:v>0.56475917610056892</c:v>
                </c:pt>
                <c:pt idx="340">
                  <c:v>0.55850378104390563</c:v>
                </c:pt>
                <c:pt idx="341">
                  <c:v>0.59555472863023018</c:v>
                </c:pt>
                <c:pt idx="342">
                  <c:v>0.6243104982623332</c:v>
                </c:pt>
                <c:pt idx="343">
                  <c:v>0.62442440260872789</c:v>
                </c:pt>
                <c:pt idx="344">
                  <c:v>0.61831661965435891</c:v>
                </c:pt>
                <c:pt idx="345">
                  <c:v>0.61517632769195374</c:v>
                </c:pt>
                <c:pt idx="346">
                  <c:v>0.61165464362993283</c:v>
                </c:pt>
                <c:pt idx="347">
                  <c:v>0.67557949898785996</c:v>
                </c:pt>
                <c:pt idx="348">
                  <c:v>0.69292805392150558</c:v>
                </c:pt>
                <c:pt idx="349">
                  <c:v>0.65732270775079282</c:v>
                </c:pt>
                <c:pt idx="350">
                  <c:v>0.78110741502216496</c:v>
                </c:pt>
                <c:pt idx="351">
                  <c:v>0.78079549707064089</c:v>
                </c:pt>
                <c:pt idx="352">
                  <c:v>0.77996378783019871</c:v>
                </c:pt>
                <c:pt idx="353">
                  <c:v>0.78057744569239296</c:v>
                </c:pt>
                <c:pt idx="354">
                  <c:v>0.76906737305146633</c:v>
                </c:pt>
                <c:pt idx="355">
                  <c:v>0.80700708813142663</c:v>
                </c:pt>
                <c:pt idx="356">
                  <c:v>0.80124461227666466</c:v>
                </c:pt>
                <c:pt idx="357">
                  <c:v>0.80381319941350682</c:v>
                </c:pt>
                <c:pt idx="358">
                  <c:v>0.80239530654910673</c:v>
                </c:pt>
                <c:pt idx="359">
                  <c:v>0.79992986031384661</c:v>
                </c:pt>
                <c:pt idx="360">
                  <c:v>0.8225569830963626</c:v>
                </c:pt>
                <c:pt idx="361">
                  <c:v>0.84350996908810361</c:v>
                </c:pt>
                <c:pt idx="362">
                  <c:v>0.88254385568917626</c:v>
                </c:pt>
                <c:pt idx="363">
                  <c:v>0.88260409145575458</c:v>
                </c:pt>
                <c:pt idx="364">
                  <c:v>0.88395776972397888</c:v>
                </c:pt>
                <c:pt idx="365">
                  <c:v>0.88685432409903464</c:v>
                </c:pt>
                <c:pt idx="366">
                  <c:v>1.1023843096887602</c:v>
                </c:pt>
                <c:pt idx="367">
                  <c:v>1.0925822041118731</c:v>
                </c:pt>
                <c:pt idx="368">
                  <c:v>1.1021332489163866</c:v>
                </c:pt>
                <c:pt idx="369">
                  <c:v>1.1217374467077421</c:v>
                </c:pt>
                <c:pt idx="370">
                  <c:v>1.1224533547042848</c:v>
                </c:pt>
                <c:pt idx="371">
                  <c:v>1.166749885772838</c:v>
                </c:pt>
                <c:pt idx="372">
                  <c:v>1.1529829126637674</c:v>
                </c:pt>
                <c:pt idx="373">
                  <c:v>1.1547391959664353</c:v>
                </c:pt>
                <c:pt idx="374">
                  <c:v>1.1646638430120291</c:v>
                </c:pt>
                <c:pt idx="375">
                  <c:v>1.1814060408093978</c:v>
                </c:pt>
                <c:pt idx="376">
                  <c:v>1.1874013106420398</c:v>
                </c:pt>
                <c:pt idx="377">
                  <c:v>1.1540341728914647</c:v>
                </c:pt>
                <c:pt idx="378">
                  <c:v>1.1687381310223979</c:v>
                </c:pt>
                <c:pt idx="379">
                  <c:v>1.1711511882568013</c:v>
                </c:pt>
                <c:pt idx="380">
                  <c:v>1.0736130090062161</c:v>
                </c:pt>
                <c:pt idx="381">
                  <c:v>1.0730684251998053</c:v>
                </c:pt>
                <c:pt idx="382">
                  <c:v>1.0732283430219205</c:v>
                </c:pt>
                <c:pt idx="383">
                  <c:v>1.0737059022397648</c:v>
                </c:pt>
                <c:pt idx="384">
                  <c:v>1.0715150658611718</c:v>
                </c:pt>
                <c:pt idx="385">
                  <c:v>1.0321598440196025</c:v>
                </c:pt>
                <c:pt idx="386">
                  <c:v>1.0368165370533815</c:v>
                </c:pt>
                <c:pt idx="387">
                  <c:v>1.0584853693041567</c:v>
                </c:pt>
                <c:pt idx="388">
                  <c:v>1.0561902767120612</c:v>
                </c:pt>
                <c:pt idx="389">
                  <c:v>1.0626289912104285</c:v>
                </c:pt>
                <c:pt idx="390">
                  <c:v>1.0815336246958249</c:v>
                </c:pt>
                <c:pt idx="391">
                  <c:v>1.033234562603645</c:v>
                </c:pt>
                <c:pt idx="392">
                  <c:v>1.0222134292626808</c:v>
                </c:pt>
                <c:pt idx="393">
                  <c:v>1.0265912392810093</c:v>
                </c:pt>
                <c:pt idx="394">
                  <c:v>1.037300114392913</c:v>
                </c:pt>
                <c:pt idx="395">
                  <c:v>1.0230694444566075</c:v>
                </c:pt>
                <c:pt idx="396">
                  <c:v>0.84079561666344438</c:v>
                </c:pt>
                <c:pt idx="397">
                  <c:v>0.83642932292593242</c:v>
                </c:pt>
                <c:pt idx="398">
                  <c:v>0.82875650331275241</c:v>
                </c:pt>
                <c:pt idx="399">
                  <c:v>0.82059642608804229</c:v>
                </c:pt>
                <c:pt idx="400">
                  <c:v>0.82793496812032619</c:v>
                </c:pt>
                <c:pt idx="401">
                  <c:v>0.71342384882238841</c:v>
                </c:pt>
                <c:pt idx="402">
                  <c:v>0.70635677232691607</c:v>
                </c:pt>
                <c:pt idx="403">
                  <c:v>0.68437655067610403</c:v>
                </c:pt>
                <c:pt idx="404">
                  <c:v>0.67898280059398008</c:v>
                </c:pt>
                <c:pt idx="405">
                  <c:v>0.66337054553334207</c:v>
                </c:pt>
                <c:pt idx="406">
                  <c:v>0.6913572588226794</c:v>
                </c:pt>
                <c:pt idx="407">
                  <c:v>0.68754419926138366</c:v>
                </c:pt>
                <c:pt idx="408">
                  <c:v>0.67635496309704657</c:v>
                </c:pt>
                <c:pt idx="409">
                  <c:v>0.68212382322516119</c:v>
                </c:pt>
                <c:pt idx="410">
                  <c:v>0.68287901228655667</c:v>
                </c:pt>
                <c:pt idx="411">
                  <c:v>0.6832316625575281</c:v>
                </c:pt>
                <c:pt idx="412">
                  <c:v>0.69031719400097591</c:v>
                </c:pt>
                <c:pt idx="413">
                  <c:v>0.68727408308530868</c:v>
                </c:pt>
                <c:pt idx="414">
                  <c:v>0.69935072043390989</c:v>
                </c:pt>
                <c:pt idx="415">
                  <c:v>0.69561151837190682</c:v>
                </c:pt>
                <c:pt idx="416">
                  <c:v>0.71768945467474854</c:v>
                </c:pt>
                <c:pt idx="417">
                  <c:v>0.67462546065869133</c:v>
                </c:pt>
                <c:pt idx="418">
                  <c:v>0.66418390008897255</c:v>
                </c:pt>
                <c:pt idx="419">
                  <c:v>0.62382227346810482</c:v>
                </c:pt>
                <c:pt idx="420">
                  <c:v>0.59107263831787737</c:v>
                </c:pt>
                <c:pt idx="421">
                  <c:v>0.58775379238024905</c:v>
                </c:pt>
                <c:pt idx="422">
                  <c:v>0.59467308216531334</c:v>
                </c:pt>
                <c:pt idx="423">
                  <c:v>0.58996265282852511</c:v>
                </c:pt>
                <c:pt idx="424">
                  <c:v>0.5628708970999966</c:v>
                </c:pt>
                <c:pt idx="425">
                  <c:v>0.56221011122411502</c:v>
                </c:pt>
                <c:pt idx="426">
                  <c:v>0.56302563966874153</c:v>
                </c:pt>
                <c:pt idx="427">
                  <c:v>0.56042571019923049</c:v>
                </c:pt>
                <c:pt idx="428">
                  <c:v>0.55417416707960176</c:v>
                </c:pt>
                <c:pt idx="429">
                  <c:v>0.53356126401088955</c:v>
                </c:pt>
                <c:pt idx="430">
                  <c:v>0.51980552323442819</c:v>
                </c:pt>
                <c:pt idx="431">
                  <c:v>0.51440356466703896</c:v>
                </c:pt>
                <c:pt idx="432">
                  <c:v>0.50127886507585095</c:v>
                </c:pt>
                <c:pt idx="433">
                  <c:v>0.51416673041218619</c:v>
                </c:pt>
                <c:pt idx="434">
                  <c:v>0.53010066821001267</c:v>
                </c:pt>
                <c:pt idx="435">
                  <c:v>0.53820027183074115</c:v>
                </c:pt>
                <c:pt idx="436">
                  <c:v>0.50251355671488951</c:v>
                </c:pt>
                <c:pt idx="437">
                  <c:v>0.51918240171677377</c:v>
                </c:pt>
                <c:pt idx="438">
                  <c:v>0.44634957628071031</c:v>
                </c:pt>
                <c:pt idx="439">
                  <c:v>0.46272202576138133</c:v>
                </c:pt>
                <c:pt idx="440">
                  <c:v>0.49595862122918638</c:v>
                </c:pt>
                <c:pt idx="441">
                  <c:v>0.51179839499069701</c:v>
                </c:pt>
                <c:pt idx="442">
                  <c:v>0.50781220313507436</c:v>
                </c:pt>
                <c:pt idx="443">
                  <c:v>0.52926402769191372</c:v>
                </c:pt>
                <c:pt idx="444">
                  <c:v>0.51046245225900977</c:v>
                </c:pt>
                <c:pt idx="445">
                  <c:v>0.51715289429286537</c:v>
                </c:pt>
                <c:pt idx="446">
                  <c:v>0.49971933830991622</c:v>
                </c:pt>
                <c:pt idx="447">
                  <c:v>0.50865342276577485</c:v>
                </c:pt>
                <c:pt idx="448">
                  <c:v>0.50833323040977973</c:v>
                </c:pt>
                <c:pt idx="449">
                  <c:v>0.50725434952280402</c:v>
                </c:pt>
                <c:pt idx="450">
                  <c:v>0.50200014688299066</c:v>
                </c:pt>
                <c:pt idx="451">
                  <c:v>0.48625134920154955</c:v>
                </c:pt>
                <c:pt idx="452">
                  <c:v>0.48273069000435226</c:v>
                </c:pt>
                <c:pt idx="453">
                  <c:v>0.48047921432122709</c:v>
                </c:pt>
                <c:pt idx="454">
                  <c:v>0.48041473576677141</c:v>
                </c:pt>
                <c:pt idx="455">
                  <c:v>0.49211924542017155</c:v>
                </c:pt>
                <c:pt idx="456">
                  <c:v>0.49529432453234923</c:v>
                </c:pt>
                <c:pt idx="457">
                  <c:v>0.49266447385733347</c:v>
                </c:pt>
                <c:pt idx="458">
                  <c:v>0.49116921497799254</c:v>
                </c:pt>
                <c:pt idx="459">
                  <c:v>0.48805984232870364</c:v>
                </c:pt>
                <c:pt idx="460">
                  <c:v>0.48890607446773648</c:v>
                </c:pt>
                <c:pt idx="461">
                  <c:v>0.48840404549682642</c:v>
                </c:pt>
                <c:pt idx="462">
                  <c:v>0.49162967270414559</c:v>
                </c:pt>
                <c:pt idx="463">
                  <c:v>0.48000843500731943</c:v>
                </c:pt>
                <c:pt idx="464">
                  <c:v>0.46226818224811028</c:v>
                </c:pt>
                <c:pt idx="465">
                  <c:v>0.45072295659552614</c:v>
                </c:pt>
                <c:pt idx="466">
                  <c:v>0.44533462970626253</c:v>
                </c:pt>
                <c:pt idx="467">
                  <c:v>0.43233633291177426</c:v>
                </c:pt>
                <c:pt idx="468">
                  <c:v>0.42576320509927151</c:v>
                </c:pt>
                <c:pt idx="469">
                  <c:v>0.41948129769323489</c:v>
                </c:pt>
                <c:pt idx="470">
                  <c:v>0.4346215782263983</c:v>
                </c:pt>
                <c:pt idx="471">
                  <c:v>0.48750092091227848</c:v>
                </c:pt>
                <c:pt idx="472">
                  <c:v>0.49128020756503077</c:v>
                </c:pt>
                <c:pt idx="473">
                  <c:v>0.4763450799460307</c:v>
                </c:pt>
                <c:pt idx="474">
                  <c:v>0.47946494659250449</c:v>
                </c:pt>
                <c:pt idx="475">
                  <c:v>0.47599265461582363</c:v>
                </c:pt>
                <c:pt idx="476">
                  <c:v>0.45720879382748469</c:v>
                </c:pt>
                <c:pt idx="477">
                  <c:v>0.44999860024340593</c:v>
                </c:pt>
                <c:pt idx="478">
                  <c:v>0.46384669263295752</c:v>
                </c:pt>
                <c:pt idx="479">
                  <c:v>0.47514855489836111</c:v>
                </c:pt>
                <c:pt idx="480">
                  <c:v>0.4895850076619237</c:v>
                </c:pt>
                <c:pt idx="481">
                  <c:v>0.48809849957023305</c:v>
                </c:pt>
                <c:pt idx="482">
                  <c:v>0.49171837969217663</c:v>
                </c:pt>
                <c:pt idx="483">
                  <c:v>0.49433118883456678</c:v>
                </c:pt>
                <c:pt idx="484">
                  <c:v>0.49237782091845811</c:v>
                </c:pt>
                <c:pt idx="485">
                  <c:v>0.49290236658584652</c:v>
                </c:pt>
                <c:pt idx="486">
                  <c:v>0.48831706065870401</c:v>
                </c:pt>
                <c:pt idx="487">
                  <c:v>0.50989632796560491</c:v>
                </c:pt>
                <c:pt idx="488">
                  <c:v>0.51107781365826577</c:v>
                </c:pt>
                <c:pt idx="489">
                  <c:v>0.50534922065353272</c:v>
                </c:pt>
                <c:pt idx="490">
                  <c:v>0.50944877237329289</c:v>
                </c:pt>
                <c:pt idx="491">
                  <c:v>0.51307820860553277</c:v>
                </c:pt>
                <c:pt idx="492">
                  <c:v>0.52644566304037921</c:v>
                </c:pt>
                <c:pt idx="493">
                  <c:v>0.52597925927919154</c:v>
                </c:pt>
                <c:pt idx="494">
                  <c:v>0.53401393473146719</c:v>
                </c:pt>
                <c:pt idx="495">
                  <c:v>0.53399067344172857</c:v>
                </c:pt>
                <c:pt idx="496">
                  <c:v>0.54567666372748569</c:v>
                </c:pt>
                <c:pt idx="497">
                  <c:v>0.55060258453046707</c:v>
                </c:pt>
                <c:pt idx="498">
                  <c:v>0.55346705534613272</c:v>
                </c:pt>
                <c:pt idx="499">
                  <c:v>0.53894814330679874</c:v>
                </c:pt>
                <c:pt idx="500">
                  <c:v>0.4928020153627955</c:v>
                </c:pt>
                <c:pt idx="501">
                  <c:v>0.40666500891184104</c:v>
                </c:pt>
                <c:pt idx="502">
                  <c:v>0.42277253218193861</c:v>
                </c:pt>
                <c:pt idx="503">
                  <c:v>0.41118889881320214</c:v>
                </c:pt>
                <c:pt idx="504">
                  <c:v>0.42060187503285223</c:v>
                </c:pt>
                <c:pt idx="505">
                  <c:v>0.4173111603834202</c:v>
                </c:pt>
                <c:pt idx="506">
                  <c:v>0.44899510447611279</c:v>
                </c:pt>
                <c:pt idx="507">
                  <c:v>0.46211481059945486</c:v>
                </c:pt>
                <c:pt idx="508">
                  <c:v>0.44045215575782221</c:v>
                </c:pt>
                <c:pt idx="509">
                  <c:v>0.43493523587639243</c:v>
                </c:pt>
                <c:pt idx="510">
                  <c:v>0.44141857279540203</c:v>
                </c:pt>
                <c:pt idx="511">
                  <c:v>0.43895995671958787</c:v>
                </c:pt>
                <c:pt idx="512">
                  <c:v>0.43087407610445638</c:v>
                </c:pt>
                <c:pt idx="513">
                  <c:v>0.43264224373638582</c:v>
                </c:pt>
                <c:pt idx="514">
                  <c:v>0.47342452948301506</c:v>
                </c:pt>
                <c:pt idx="515">
                  <c:v>0.48687926987167407</c:v>
                </c:pt>
                <c:pt idx="516">
                  <c:v>0.48786872354310717</c:v>
                </c:pt>
                <c:pt idx="517">
                  <c:v>0.4731759974707172</c:v>
                </c:pt>
                <c:pt idx="518">
                  <c:v>0.48334493085228347</c:v>
                </c:pt>
                <c:pt idx="519">
                  <c:v>0.48333882725959676</c:v>
                </c:pt>
                <c:pt idx="520">
                  <c:v>0.50807951637121329</c:v>
                </c:pt>
                <c:pt idx="521">
                  <c:v>0.52185444092160316</c:v>
                </c:pt>
                <c:pt idx="522">
                  <c:v>0.50160776727398326</c:v>
                </c:pt>
                <c:pt idx="523">
                  <c:v>0.52103373497556071</c:v>
                </c:pt>
                <c:pt idx="524">
                  <c:v>0.51461661513956491</c:v>
                </c:pt>
                <c:pt idx="525">
                  <c:v>0.51463778682987726</c:v>
                </c:pt>
                <c:pt idx="526">
                  <c:v>0.50621896374800102</c:v>
                </c:pt>
                <c:pt idx="527">
                  <c:v>0.50542215919785949</c:v>
                </c:pt>
                <c:pt idx="528">
                  <c:v>0.5340920113097648</c:v>
                </c:pt>
                <c:pt idx="529">
                  <c:v>0.53408069559252758</c:v>
                </c:pt>
                <c:pt idx="530">
                  <c:v>0.53695172773132727</c:v>
                </c:pt>
                <c:pt idx="531">
                  <c:v>0.53689504973484348</c:v>
                </c:pt>
                <c:pt idx="532">
                  <c:v>0.52583370347054192</c:v>
                </c:pt>
                <c:pt idx="533">
                  <c:v>0.53168014209358694</c:v>
                </c:pt>
                <c:pt idx="534">
                  <c:v>0.52056469137341332</c:v>
                </c:pt>
                <c:pt idx="535">
                  <c:v>0.51993045776867641</c:v>
                </c:pt>
                <c:pt idx="536">
                  <c:v>0.47873399865506866</c:v>
                </c:pt>
                <c:pt idx="537">
                  <c:v>0.46924255634093121</c:v>
                </c:pt>
                <c:pt idx="538">
                  <c:v>0.46842242693845465</c:v>
                </c:pt>
                <c:pt idx="539">
                  <c:v>0.47399655292999704</c:v>
                </c:pt>
                <c:pt idx="540">
                  <c:v>0.45067750093540537</c:v>
                </c:pt>
                <c:pt idx="541">
                  <c:v>0.44613327499315364</c:v>
                </c:pt>
                <c:pt idx="542">
                  <c:v>0.44922566291476723</c:v>
                </c:pt>
                <c:pt idx="543">
                  <c:v>0.44963956574834729</c:v>
                </c:pt>
                <c:pt idx="544">
                  <c:v>0.42101206407511216</c:v>
                </c:pt>
                <c:pt idx="545">
                  <c:v>0.38225571507779726</c:v>
                </c:pt>
                <c:pt idx="546">
                  <c:v>0.38401998705082996</c:v>
                </c:pt>
                <c:pt idx="547">
                  <c:v>0.39399298534872584</c:v>
                </c:pt>
                <c:pt idx="548">
                  <c:v>0.37131232092366329</c:v>
                </c:pt>
                <c:pt idx="549">
                  <c:v>0.37488067358244681</c:v>
                </c:pt>
                <c:pt idx="550">
                  <c:v>0.38670052574194719</c:v>
                </c:pt>
                <c:pt idx="551">
                  <c:v>0.37286400632388778</c:v>
                </c:pt>
                <c:pt idx="552">
                  <c:v>0.37944979430502201</c:v>
                </c:pt>
                <c:pt idx="553">
                  <c:v>0.35864462036404893</c:v>
                </c:pt>
                <c:pt idx="554">
                  <c:v>0.3746244606217794</c:v>
                </c:pt>
                <c:pt idx="555">
                  <c:v>0.38116958943551543</c:v>
                </c:pt>
                <c:pt idx="556">
                  <c:v>0.38424017039402958</c:v>
                </c:pt>
                <c:pt idx="557">
                  <c:v>0.39547585894436049</c:v>
                </c:pt>
                <c:pt idx="558">
                  <c:v>0.35816573238623356</c:v>
                </c:pt>
                <c:pt idx="559">
                  <c:v>0.35819277867670618</c:v>
                </c:pt>
                <c:pt idx="560">
                  <c:v>0.3615342341105488</c:v>
                </c:pt>
                <c:pt idx="561">
                  <c:v>0.40398414130319316</c:v>
                </c:pt>
                <c:pt idx="562">
                  <c:v>0.40780215964850047</c:v>
                </c:pt>
                <c:pt idx="563">
                  <c:v>0.40297862585574579</c:v>
                </c:pt>
                <c:pt idx="564">
                  <c:v>0.40693642082636944</c:v>
                </c:pt>
                <c:pt idx="565">
                  <c:v>0.45559502014282482</c:v>
                </c:pt>
                <c:pt idx="566">
                  <c:v>0.45572345948523435</c:v>
                </c:pt>
                <c:pt idx="567">
                  <c:v>0.4564289021342437</c:v>
                </c:pt>
                <c:pt idx="568">
                  <c:v>0.45857802563115657</c:v>
                </c:pt>
                <c:pt idx="569">
                  <c:v>0.45541449283752278</c:v>
                </c:pt>
                <c:pt idx="570">
                  <c:v>0.46046802249900937</c:v>
                </c:pt>
                <c:pt idx="571">
                  <c:v>0.49262666945377881</c:v>
                </c:pt>
                <c:pt idx="572">
                  <c:v>0.48951087790724285</c:v>
                </c:pt>
                <c:pt idx="573">
                  <c:v>0.48974051856877526</c:v>
                </c:pt>
                <c:pt idx="574">
                  <c:v>0.49464174207694561</c:v>
                </c:pt>
                <c:pt idx="575">
                  <c:v>0.51646518336412384</c:v>
                </c:pt>
                <c:pt idx="576">
                  <c:v>0.5520348857428945</c:v>
                </c:pt>
                <c:pt idx="577">
                  <c:v>0.54349618972368274</c:v>
                </c:pt>
                <c:pt idx="578">
                  <c:v>0.54303406021001699</c:v>
                </c:pt>
                <c:pt idx="579">
                  <c:v>0.53979615534410574</c:v>
                </c:pt>
                <c:pt idx="580">
                  <c:v>0.51615816580894991</c:v>
                </c:pt>
                <c:pt idx="581">
                  <c:v>0.51611958515269052</c:v>
                </c:pt>
                <c:pt idx="582">
                  <c:v>0.51900731106617637</c:v>
                </c:pt>
                <c:pt idx="583">
                  <c:v>0.51934730575772359</c:v>
                </c:pt>
                <c:pt idx="584">
                  <c:v>0.50790394679295947</c:v>
                </c:pt>
                <c:pt idx="585">
                  <c:v>0.50710901016542886</c:v>
                </c:pt>
                <c:pt idx="586">
                  <c:v>0.5027099841036976</c:v>
                </c:pt>
                <c:pt idx="587">
                  <c:v>0.49189985957028143</c:v>
                </c:pt>
                <c:pt idx="588">
                  <c:v>0.49137945990803744</c:v>
                </c:pt>
                <c:pt idx="589">
                  <c:v>0.49135157434079701</c:v>
                </c:pt>
                <c:pt idx="590">
                  <c:v>0.49129468853211589</c:v>
                </c:pt>
                <c:pt idx="591">
                  <c:v>0.45129591646697892</c:v>
                </c:pt>
                <c:pt idx="592">
                  <c:v>0.45060913112220236</c:v>
                </c:pt>
                <c:pt idx="593">
                  <c:v>0.45092781872592674</c:v>
                </c:pt>
                <c:pt idx="594">
                  <c:v>0.45514027053975464</c:v>
                </c:pt>
                <c:pt idx="595">
                  <c:v>0.39951009867787696</c:v>
                </c:pt>
                <c:pt idx="596">
                  <c:v>0.40268216035931687</c:v>
                </c:pt>
                <c:pt idx="597">
                  <c:v>0.4019490303413103</c:v>
                </c:pt>
                <c:pt idx="598">
                  <c:v>0.41106748629124928</c:v>
                </c:pt>
                <c:pt idx="599">
                  <c:v>0.40250675020459259</c:v>
                </c:pt>
                <c:pt idx="600">
                  <c:v>0.4156259918410205</c:v>
                </c:pt>
                <c:pt idx="601">
                  <c:v>0.39826800811236601</c:v>
                </c:pt>
                <c:pt idx="602">
                  <c:v>0.40330673005858458</c:v>
                </c:pt>
                <c:pt idx="603">
                  <c:v>0.41780468115508829</c:v>
                </c:pt>
                <c:pt idx="604">
                  <c:v>0.41693111456957926</c:v>
                </c:pt>
                <c:pt idx="605">
                  <c:v>0.38731526164363528</c:v>
                </c:pt>
                <c:pt idx="606">
                  <c:v>0.32216517539423567</c:v>
                </c:pt>
                <c:pt idx="607">
                  <c:v>0.3192858028371176</c:v>
                </c:pt>
                <c:pt idx="608">
                  <c:v>0.31819502770311997</c:v>
                </c:pt>
                <c:pt idx="609">
                  <c:v>0.32332236715863699</c:v>
                </c:pt>
                <c:pt idx="610">
                  <c:v>0.32715146663585848</c:v>
                </c:pt>
                <c:pt idx="611">
                  <c:v>0.32710228291088872</c:v>
                </c:pt>
                <c:pt idx="612">
                  <c:v>0.3212923748445678</c:v>
                </c:pt>
                <c:pt idx="613">
                  <c:v>0.36004629846288189</c:v>
                </c:pt>
                <c:pt idx="614">
                  <c:v>0.36384612604753841</c:v>
                </c:pt>
                <c:pt idx="615">
                  <c:v>0.37063508538777767</c:v>
                </c:pt>
                <c:pt idx="616">
                  <c:v>0.39128400673161767</c:v>
                </c:pt>
                <c:pt idx="617">
                  <c:v>0.39073499300404541</c:v>
                </c:pt>
                <c:pt idx="618">
                  <c:v>0.39367522583730191</c:v>
                </c:pt>
                <c:pt idx="619">
                  <c:v>0.39891936662947974</c:v>
                </c:pt>
                <c:pt idx="620">
                  <c:v>0.41772440736795075</c:v>
                </c:pt>
                <c:pt idx="621">
                  <c:v>0.41877780180629481</c:v>
                </c:pt>
                <c:pt idx="622">
                  <c:v>0.41795082925249005</c:v>
                </c:pt>
                <c:pt idx="623">
                  <c:v>0.42499015484612312</c:v>
                </c:pt>
                <c:pt idx="624">
                  <c:v>0.43247362132602257</c:v>
                </c:pt>
                <c:pt idx="625">
                  <c:v>0.43395554318926455</c:v>
                </c:pt>
                <c:pt idx="626">
                  <c:v>0.42498958234100698</c:v>
                </c:pt>
                <c:pt idx="627">
                  <c:v>0.42354787905085545</c:v>
                </c:pt>
                <c:pt idx="628">
                  <c:v>0.41771954626810487</c:v>
                </c:pt>
                <c:pt idx="629">
                  <c:v>0.40657191926690911</c:v>
                </c:pt>
                <c:pt idx="630">
                  <c:v>0.38760751176029012</c:v>
                </c:pt>
                <c:pt idx="631">
                  <c:v>0.38409085870498494</c:v>
                </c:pt>
                <c:pt idx="632">
                  <c:v>0.39478393237667364</c:v>
                </c:pt>
                <c:pt idx="633">
                  <c:v>0.39830668143617304</c:v>
                </c:pt>
                <c:pt idx="634">
                  <c:v>0.40090223272618697</c:v>
                </c:pt>
                <c:pt idx="635">
                  <c:v>0.40102395655863887</c:v>
                </c:pt>
                <c:pt idx="636">
                  <c:v>0.40003275489576612</c:v>
                </c:pt>
                <c:pt idx="637">
                  <c:v>0.40117386287390983</c:v>
                </c:pt>
                <c:pt idx="638">
                  <c:v>0.42183273576283398</c:v>
                </c:pt>
                <c:pt idx="639">
                  <c:v>0.41612830579764382</c:v>
                </c:pt>
                <c:pt idx="640">
                  <c:v>0.41216593815724889</c:v>
                </c:pt>
                <c:pt idx="641">
                  <c:v>0.41747297845046794</c:v>
                </c:pt>
                <c:pt idx="642">
                  <c:v>0.41829804991806951</c:v>
                </c:pt>
                <c:pt idx="643">
                  <c:v>0.38157732400126532</c:v>
                </c:pt>
                <c:pt idx="644">
                  <c:v>0.37775952584401368</c:v>
                </c:pt>
                <c:pt idx="645">
                  <c:v>0.37334961543437445</c:v>
                </c:pt>
                <c:pt idx="646">
                  <c:v>0.33152847514282446</c:v>
                </c:pt>
                <c:pt idx="647">
                  <c:v>0.34346794986911988</c:v>
                </c:pt>
                <c:pt idx="648">
                  <c:v>0.36849106001410015</c:v>
                </c:pt>
                <c:pt idx="649">
                  <c:v>0.35515938438245326</c:v>
                </c:pt>
                <c:pt idx="650">
                  <c:v>0.34909494184092965</c:v>
                </c:pt>
                <c:pt idx="651">
                  <c:v>0.36200021492405421</c:v>
                </c:pt>
                <c:pt idx="652">
                  <c:v>0.36175232329175866</c:v>
                </c:pt>
                <c:pt idx="653">
                  <c:v>0.35605840212117296</c:v>
                </c:pt>
                <c:pt idx="654">
                  <c:v>0.33644699945503437</c:v>
                </c:pt>
                <c:pt idx="655">
                  <c:v>0.3348833597161997</c:v>
                </c:pt>
                <c:pt idx="656">
                  <c:v>0.33807864177783703</c:v>
                </c:pt>
                <c:pt idx="657">
                  <c:v>0.34196076542965781</c:v>
                </c:pt>
                <c:pt idx="658">
                  <c:v>0.33986604785535296</c:v>
                </c:pt>
                <c:pt idx="659">
                  <c:v>0.344274969480309</c:v>
                </c:pt>
                <c:pt idx="660">
                  <c:v>0.35124371481994537</c:v>
                </c:pt>
                <c:pt idx="661">
                  <c:v>0.35638975060626338</c:v>
                </c:pt>
                <c:pt idx="662">
                  <c:v>0.33461639439800839</c:v>
                </c:pt>
                <c:pt idx="663">
                  <c:v>0.31684242365419929</c:v>
                </c:pt>
                <c:pt idx="664">
                  <c:v>0.30869770305103461</c:v>
                </c:pt>
                <c:pt idx="665">
                  <c:v>0.3146300208070632</c:v>
                </c:pt>
                <c:pt idx="666">
                  <c:v>0.32164217513536253</c:v>
                </c:pt>
                <c:pt idx="667">
                  <c:v>0.32307984946000068</c:v>
                </c:pt>
                <c:pt idx="668">
                  <c:v>0.30594964695522259</c:v>
                </c:pt>
                <c:pt idx="669">
                  <c:v>0.31904413485644106</c:v>
                </c:pt>
                <c:pt idx="670">
                  <c:v>0.32046440804301929</c:v>
                </c:pt>
                <c:pt idx="671">
                  <c:v>0.31268047784071806</c:v>
                </c:pt>
                <c:pt idx="672">
                  <c:v>0.31611161130959792</c:v>
                </c:pt>
                <c:pt idx="673">
                  <c:v>0.31557511284129297</c:v>
                </c:pt>
                <c:pt idx="674">
                  <c:v>0.31231199207926702</c:v>
                </c:pt>
                <c:pt idx="675">
                  <c:v>0.31110711339010411</c:v>
                </c:pt>
                <c:pt idx="676">
                  <c:v>0.31208330011319152</c:v>
                </c:pt>
                <c:pt idx="677">
                  <c:v>0.30010185871807937</c:v>
                </c:pt>
                <c:pt idx="678">
                  <c:v>0.26748465301875723</c:v>
                </c:pt>
                <c:pt idx="679">
                  <c:v>0.26683194865559751</c:v>
                </c:pt>
                <c:pt idx="680">
                  <c:v>0.25740098563016062</c:v>
                </c:pt>
                <c:pt idx="681">
                  <c:v>0.23470120880897055</c:v>
                </c:pt>
                <c:pt idx="682">
                  <c:v>0.23161331596918339</c:v>
                </c:pt>
                <c:pt idx="683">
                  <c:v>0.25603468792295764</c:v>
                </c:pt>
                <c:pt idx="684">
                  <c:v>0.2541506814935669</c:v>
                </c:pt>
                <c:pt idx="685">
                  <c:v>0.25476811934070703</c:v>
                </c:pt>
                <c:pt idx="686">
                  <c:v>0.25500570759748242</c:v>
                </c:pt>
                <c:pt idx="687">
                  <c:v>0.24805667148047766</c:v>
                </c:pt>
                <c:pt idx="688">
                  <c:v>0.25495779399122609</c:v>
                </c:pt>
                <c:pt idx="689">
                  <c:v>0.25442824700926953</c:v>
                </c:pt>
                <c:pt idx="690">
                  <c:v>0.23886762223812077</c:v>
                </c:pt>
                <c:pt idx="691">
                  <c:v>0.23571082273245264</c:v>
                </c:pt>
                <c:pt idx="692">
                  <c:v>0.23556792660290563</c:v>
                </c:pt>
                <c:pt idx="693">
                  <c:v>0.24025313800672657</c:v>
                </c:pt>
                <c:pt idx="694">
                  <c:v>0.24045915834038234</c:v>
                </c:pt>
                <c:pt idx="695">
                  <c:v>0.22577859116324853</c:v>
                </c:pt>
                <c:pt idx="696">
                  <c:v>0.22053487865601903</c:v>
                </c:pt>
                <c:pt idx="697">
                  <c:v>0.22321214274125861</c:v>
                </c:pt>
                <c:pt idx="698">
                  <c:v>0.21665475559949152</c:v>
                </c:pt>
                <c:pt idx="699">
                  <c:v>0.20395824467605445</c:v>
                </c:pt>
                <c:pt idx="700">
                  <c:v>0.20233069739270282</c:v>
                </c:pt>
                <c:pt idx="701">
                  <c:v>0.20002056229593482</c:v>
                </c:pt>
                <c:pt idx="702">
                  <c:v>0.19466187732611959</c:v>
                </c:pt>
                <c:pt idx="703">
                  <c:v>0.1969159122538067</c:v>
                </c:pt>
                <c:pt idx="704">
                  <c:v>0.19946127939153582</c:v>
                </c:pt>
                <c:pt idx="705">
                  <c:v>0.20002112995981522</c:v>
                </c:pt>
                <c:pt idx="706">
                  <c:v>0.19755466925006804</c:v>
                </c:pt>
                <c:pt idx="707">
                  <c:v>0.19644705592734907</c:v>
                </c:pt>
                <c:pt idx="708">
                  <c:v>0.19916970893765953</c:v>
                </c:pt>
                <c:pt idx="709">
                  <c:v>0.19832268073414153</c:v>
                </c:pt>
                <c:pt idx="710">
                  <c:v>0.19446906727569269</c:v>
                </c:pt>
                <c:pt idx="711">
                  <c:v>0.19979250540316196</c:v>
                </c:pt>
                <c:pt idx="712">
                  <c:v>0.20155371598958161</c:v>
                </c:pt>
                <c:pt idx="713">
                  <c:v>0.17086947160441193</c:v>
                </c:pt>
                <c:pt idx="714">
                  <c:v>0.1716456062002682</c:v>
                </c:pt>
                <c:pt idx="715">
                  <c:v>0.16865730782160435</c:v>
                </c:pt>
                <c:pt idx="716">
                  <c:v>0.16933893399812752</c:v>
                </c:pt>
                <c:pt idx="717">
                  <c:v>0.17499745658840629</c:v>
                </c:pt>
                <c:pt idx="718">
                  <c:v>0.16055710175255122</c:v>
                </c:pt>
                <c:pt idx="719">
                  <c:v>0.15688357030414166</c:v>
                </c:pt>
                <c:pt idx="720">
                  <c:v>0.14715598074066161</c:v>
                </c:pt>
                <c:pt idx="721">
                  <c:v>0.14259068879749739</c:v>
                </c:pt>
                <c:pt idx="722">
                  <c:v>0.15867215208249599</c:v>
                </c:pt>
                <c:pt idx="723">
                  <c:v>0.24300089283317614</c:v>
                </c:pt>
                <c:pt idx="724">
                  <c:v>0.31325608176907116</c:v>
                </c:pt>
                <c:pt idx="725">
                  <c:v>0.32192879312171446</c:v>
                </c:pt>
                <c:pt idx="726">
                  <c:v>0.32214480269520834</c:v>
                </c:pt>
                <c:pt idx="727">
                  <c:v>0.32244673283602132</c:v>
                </c:pt>
                <c:pt idx="728">
                  <c:v>0.32025650328425437</c:v>
                </c:pt>
                <c:pt idx="729">
                  <c:v>0.32625895436348157</c:v>
                </c:pt>
                <c:pt idx="730">
                  <c:v>0.33853862912717647</c:v>
                </c:pt>
                <c:pt idx="731">
                  <c:v>0.3384639607341669</c:v>
                </c:pt>
                <c:pt idx="732">
                  <c:v>0.34126024925391363</c:v>
                </c:pt>
                <c:pt idx="733">
                  <c:v>0.34071581020960412</c:v>
                </c:pt>
                <c:pt idx="734">
                  <c:v>0.33746388519648879</c:v>
                </c:pt>
                <c:pt idx="735">
                  <c:v>0.33900247700506997</c:v>
                </c:pt>
                <c:pt idx="736">
                  <c:v>0.34171999262809061</c:v>
                </c:pt>
                <c:pt idx="737">
                  <c:v>0.34248734922320367</c:v>
                </c:pt>
                <c:pt idx="738">
                  <c:v>0.40321664141570501</c:v>
                </c:pt>
                <c:pt idx="739">
                  <c:v>0.40689586852388021</c:v>
                </c:pt>
                <c:pt idx="740">
                  <c:v>0.40763818443350791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9173152"/>
        <c:axId val="599986488"/>
      </c:lineChart>
      <c:dateAx>
        <c:axId val="5891731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986488"/>
        <c:crosses val="autoZero"/>
        <c:auto val="1"/>
        <c:lblOffset val="100"/>
        <c:baseTimeUnit val="days"/>
      </c:dateAx>
      <c:valAx>
        <c:axId val="599986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173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WBTCETH_Charts!$AF$1</c:f>
              <c:strCache>
                <c:ptCount val="1"/>
                <c:pt idx="0">
                  <c:v>IL + Fees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WBTCETH_Charts!$A$2:$A$742</c:f>
              <c:numCache>
                <c:formatCode>m/d/yyyy</c:formatCode>
                <c:ptCount val="741"/>
                <c:pt idx="0">
                  <c:v>43969.833333333336</c:v>
                </c:pt>
                <c:pt idx="1">
                  <c:v>43970.833333333336</c:v>
                </c:pt>
                <c:pt idx="2">
                  <c:v>43971.833333333336</c:v>
                </c:pt>
                <c:pt idx="3">
                  <c:v>43972.833333333336</c:v>
                </c:pt>
                <c:pt idx="4">
                  <c:v>43973.833333333336</c:v>
                </c:pt>
                <c:pt idx="5">
                  <c:v>43974.833333333336</c:v>
                </c:pt>
                <c:pt idx="6">
                  <c:v>43975.833333333336</c:v>
                </c:pt>
                <c:pt idx="7">
                  <c:v>43976.833333333336</c:v>
                </c:pt>
                <c:pt idx="8">
                  <c:v>43977.833333333336</c:v>
                </c:pt>
                <c:pt idx="9">
                  <c:v>43978.833333333336</c:v>
                </c:pt>
                <c:pt idx="10">
                  <c:v>43979.833333333336</c:v>
                </c:pt>
                <c:pt idx="11">
                  <c:v>43980.833333333336</c:v>
                </c:pt>
                <c:pt idx="12">
                  <c:v>43981.833333333336</c:v>
                </c:pt>
                <c:pt idx="13">
                  <c:v>43982.833333333336</c:v>
                </c:pt>
                <c:pt idx="14">
                  <c:v>43983.833333333336</c:v>
                </c:pt>
                <c:pt idx="15">
                  <c:v>43984.833333333336</c:v>
                </c:pt>
                <c:pt idx="16">
                  <c:v>43985.833333333336</c:v>
                </c:pt>
                <c:pt idx="17">
                  <c:v>43986.833333333336</c:v>
                </c:pt>
                <c:pt idx="18">
                  <c:v>43987.833333333336</c:v>
                </c:pt>
                <c:pt idx="19">
                  <c:v>43988.833333333336</c:v>
                </c:pt>
                <c:pt idx="20">
                  <c:v>43989.833333333336</c:v>
                </c:pt>
                <c:pt idx="21">
                  <c:v>43990.833333333336</c:v>
                </c:pt>
                <c:pt idx="22">
                  <c:v>43991.833333333336</c:v>
                </c:pt>
                <c:pt idx="23">
                  <c:v>43992.833333333336</c:v>
                </c:pt>
                <c:pt idx="24">
                  <c:v>43993.833333333336</c:v>
                </c:pt>
                <c:pt idx="25">
                  <c:v>43994.833333333336</c:v>
                </c:pt>
                <c:pt idx="26">
                  <c:v>43995.833333333336</c:v>
                </c:pt>
                <c:pt idx="27">
                  <c:v>43996.833333333336</c:v>
                </c:pt>
                <c:pt idx="28">
                  <c:v>43997.833333333336</c:v>
                </c:pt>
                <c:pt idx="29">
                  <c:v>43998.833333333336</c:v>
                </c:pt>
                <c:pt idx="30">
                  <c:v>43999.833333333336</c:v>
                </c:pt>
                <c:pt idx="31">
                  <c:v>44000.833333333336</c:v>
                </c:pt>
                <c:pt idx="32">
                  <c:v>44001.833333333336</c:v>
                </c:pt>
                <c:pt idx="33">
                  <c:v>44002.833333333336</c:v>
                </c:pt>
                <c:pt idx="34">
                  <c:v>44003.833333333336</c:v>
                </c:pt>
                <c:pt idx="35">
                  <c:v>44004.833333333336</c:v>
                </c:pt>
                <c:pt idx="36">
                  <c:v>44005.833333333336</c:v>
                </c:pt>
                <c:pt idx="37">
                  <c:v>44006.833333333336</c:v>
                </c:pt>
                <c:pt idx="38">
                  <c:v>44007.833333333336</c:v>
                </c:pt>
                <c:pt idx="39">
                  <c:v>44008.833333333336</c:v>
                </c:pt>
                <c:pt idx="40">
                  <c:v>44009.833333333336</c:v>
                </c:pt>
                <c:pt idx="41">
                  <c:v>44010.833333333336</c:v>
                </c:pt>
                <c:pt idx="42">
                  <c:v>44011.833333333336</c:v>
                </c:pt>
                <c:pt idx="43">
                  <c:v>44012.833333333336</c:v>
                </c:pt>
                <c:pt idx="44">
                  <c:v>44013.833333333336</c:v>
                </c:pt>
                <c:pt idx="45">
                  <c:v>44014.833333333336</c:v>
                </c:pt>
                <c:pt idx="46">
                  <c:v>44015.833333333336</c:v>
                </c:pt>
                <c:pt idx="47">
                  <c:v>44016.833333333336</c:v>
                </c:pt>
                <c:pt idx="48">
                  <c:v>44017.833333333336</c:v>
                </c:pt>
                <c:pt idx="49">
                  <c:v>44018.833333333336</c:v>
                </c:pt>
                <c:pt idx="50">
                  <c:v>44019.833333333336</c:v>
                </c:pt>
                <c:pt idx="51">
                  <c:v>44020.833333333336</c:v>
                </c:pt>
                <c:pt idx="52">
                  <c:v>44021.833333333336</c:v>
                </c:pt>
                <c:pt idx="53">
                  <c:v>44022.833333333336</c:v>
                </c:pt>
                <c:pt idx="54">
                  <c:v>44023.833333333336</c:v>
                </c:pt>
                <c:pt idx="55">
                  <c:v>44024.833333333336</c:v>
                </c:pt>
                <c:pt idx="56">
                  <c:v>44025.833333333336</c:v>
                </c:pt>
                <c:pt idx="57">
                  <c:v>44026.833333333336</c:v>
                </c:pt>
                <c:pt idx="58">
                  <c:v>44027.833333333336</c:v>
                </c:pt>
                <c:pt idx="59">
                  <c:v>44028.833333333336</c:v>
                </c:pt>
                <c:pt idx="60">
                  <c:v>44029.833333333336</c:v>
                </c:pt>
                <c:pt idx="61">
                  <c:v>44030.833333333336</c:v>
                </c:pt>
                <c:pt idx="62">
                  <c:v>44031.833333333336</c:v>
                </c:pt>
                <c:pt idx="63">
                  <c:v>44032.833333333336</c:v>
                </c:pt>
                <c:pt idx="64">
                  <c:v>44033.833333333336</c:v>
                </c:pt>
                <c:pt idx="65">
                  <c:v>44034.833333333336</c:v>
                </c:pt>
                <c:pt idx="66">
                  <c:v>44035.833333333336</c:v>
                </c:pt>
                <c:pt idx="67">
                  <c:v>44036.833333333336</c:v>
                </c:pt>
                <c:pt idx="68">
                  <c:v>44037.833333333336</c:v>
                </c:pt>
                <c:pt idx="69">
                  <c:v>44038.833333333336</c:v>
                </c:pt>
                <c:pt idx="70">
                  <c:v>44039.833333333336</c:v>
                </c:pt>
                <c:pt idx="71">
                  <c:v>44040.833333333336</c:v>
                </c:pt>
                <c:pt idx="72">
                  <c:v>44041.833333333336</c:v>
                </c:pt>
                <c:pt idx="73">
                  <c:v>44042.833333333336</c:v>
                </c:pt>
                <c:pt idx="74">
                  <c:v>44043.833333333336</c:v>
                </c:pt>
                <c:pt idx="75">
                  <c:v>44044.833333333336</c:v>
                </c:pt>
                <c:pt idx="76">
                  <c:v>44045.833333333336</c:v>
                </c:pt>
                <c:pt idx="77">
                  <c:v>44046.833333333336</c:v>
                </c:pt>
                <c:pt idx="78">
                  <c:v>44047.833333333336</c:v>
                </c:pt>
                <c:pt idx="79">
                  <c:v>44048.833333333336</c:v>
                </c:pt>
                <c:pt idx="80">
                  <c:v>44049.833333333336</c:v>
                </c:pt>
                <c:pt idx="81">
                  <c:v>44050.833333333336</c:v>
                </c:pt>
                <c:pt idx="82">
                  <c:v>44051.833333333336</c:v>
                </c:pt>
                <c:pt idx="83">
                  <c:v>44052.833333333336</c:v>
                </c:pt>
                <c:pt idx="84">
                  <c:v>44053.833333333336</c:v>
                </c:pt>
                <c:pt idx="85">
                  <c:v>44054.833333333336</c:v>
                </c:pt>
                <c:pt idx="86">
                  <c:v>44055.833333333336</c:v>
                </c:pt>
                <c:pt idx="87">
                  <c:v>44056.833333333336</c:v>
                </c:pt>
                <c:pt idx="88">
                  <c:v>44057.833333333336</c:v>
                </c:pt>
                <c:pt idx="89">
                  <c:v>44058.833333333336</c:v>
                </c:pt>
                <c:pt idx="90">
                  <c:v>44059.833333333336</c:v>
                </c:pt>
                <c:pt idx="91">
                  <c:v>44060.833333333336</c:v>
                </c:pt>
                <c:pt idx="92">
                  <c:v>44061.833333333336</c:v>
                </c:pt>
                <c:pt idx="93">
                  <c:v>44062.833333333336</c:v>
                </c:pt>
                <c:pt idx="94">
                  <c:v>44063.833333333336</c:v>
                </c:pt>
                <c:pt idx="95">
                  <c:v>44064.833333333336</c:v>
                </c:pt>
                <c:pt idx="96">
                  <c:v>44065.833333333336</c:v>
                </c:pt>
                <c:pt idx="97">
                  <c:v>44066.833333333336</c:v>
                </c:pt>
                <c:pt idx="98">
                  <c:v>44067.833333333336</c:v>
                </c:pt>
                <c:pt idx="99">
                  <c:v>44068.833333333336</c:v>
                </c:pt>
                <c:pt idx="100">
                  <c:v>44069.833333333336</c:v>
                </c:pt>
                <c:pt idx="101">
                  <c:v>44070.833333333336</c:v>
                </c:pt>
                <c:pt idx="102">
                  <c:v>44071.833333333336</c:v>
                </c:pt>
                <c:pt idx="103">
                  <c:v>44072.833333333336</c:v>
                </c:pt>
                <c:pt idx="104">
                  <c:v>44073.833333333336</c:v>
                </c:pt>
                <c:pt idx="105">
                  <c:v>44074.833333333336</c:v>
                </c:pt>
                <c:pt idx="106">
                  <c:v>44075.833333333336</c:v>
                </c:pt>
                <c:pt idx="107">
                  <c:v>44076.833333333336</c:v>
                </c:pt>
                <c:pt idx="108">
                  <c:v>44077.833333333336</c:v>
                </c:pt>
                <c:pt idx="109">
                  <c:v>44078.833333333336</c:v>
                </c:pt>
                <c:pt idx="110">
                  <c:v>44079.833333333336</c:v>
                </c:pt>
                <c:pt idx="111">
                  <c:v>44080.833333333336</c:v>
                </c:pt>
                <c:pt idx="112">
                  <c:v>44081.833333333336</c:v>
                </c:pt>
                <c:pt idx="113">
                  <c:v>44082.833333333336</c:v>
                </c:pt>
                <c:pt idx="114">
                  <c:v>44083.833333333336</c:v>
                </c:pt>
                <c:pt idx="115">
                  <c:v>44084.833333333336</c:v>
                </c:pt>
                <c:pt idx="116">
                  <c:v>44085.833333333336</c:v>
                </c:pt>
                <c:pt idx="117">
                  <c:v>44086.833333333336</c:v>
                </c:pt>
                <c:pt idx="118">
                  <c:v>44087.833333333336</c:v>
                </c:pt>
                <c:pt idx="119">
                  <c:v>44088.833333333336</c:v>
                </c:pt>
                <c:pt idx="120">
                  <c:v>44089.833333333336</c:v>
                </c:pt>
                <c:pt idx="121">
                  <c:v>44090.833333333336</c:v>
                </c:pt>
                <c:pt idx="122">
                  <c:v>44091.833333333336</c:v>
                </c:pt>
                <c:pt idx="123">
                  <c:v>44092.833333333336</c:v>
                </c:pt>
                <c:pt idx="124">
                  <c:v>44093.833333333336</c:v>
                </c:pt>
                <c:pt idx="125">
                  <c:v>44094.833333333336</c:v>
                </c:pt>
                <c:pt idx="126">
                  <c:v>44095.833333333336</c:v>
                </c:pt>
                <c:pt idx="127">
                  <c:v>44096.833333333336</c:v>
                </c:pt>
                <c:pt idx="128">
                  <c:v>44097.833333333336</c:v>
                </c:pt>
                <c:pt idx="129">
                  <c:v>44098.833333333336</c:v>
                </c:pt>
                <c:pt idx="130">
                  <c:v>44099.833333333336</c:v>
                </c:pt>
                <c:pt idx="131">
                  <c:v>44100.833333333336</c:v>
                </c:pt>
                <c:pt idx="132">
                  <c:v>44101.833333333336</c:v>
                </c:pt>
                <c:pt idx="133">
                  <c:v>44102.833333333336</c:v>
                </c:pt>
                <c:pt idx="134">
                  <c:v>44103.833333333336</c:v>
                </c:pt>
                <c:pt idx="135">
                  <c:v>44104.833333333336</c:v>
                </c:pt>
                <c:pt idx="136">
                  <c:v>44105.833333333336</c:v>
                </c:pt>
                <c:pt idx="137">
                  <c:v>44106.833333333336</c:v>
                </c:pt>
                <c:pt idx="138">
                  <c:v>44107.833333333336</c:v>
                </c:pt>
                <c:pt idx="139">
                  <c:v>44108.833333333336</c:v>
                </c:pt>
                <c:pt idx="140">
                  <c:v>44109.833333333336</c:v>
                </c:pt>
                <c:pt idx="141">
                  <c:v>44110.833333333336</c:v>
                </c:pt>
                <c:pt idx="142">
                  <c:v>44111.833333333336</c:v>
                </c:pt>
                <c:pt idx="143">
                  <c:v>44112.833333333336</c:v>
                </c:pt>
                <c:pt idx="144">
                  <c:v>44113.833333333336</c:v>
                </c:pt>
                <c:pt idx="145">
                  <c:v>44114.833333333336</c:v>
                </c:pt>
                <c:pt idx="146">
                  <c:v>44115.833333333336</c:v>
                </c:pt>
                <c:pt idx="147">
                  <c:v>44116.833333333336</c:v>
                </c:pt>
                <c:pt idx="148">
                  <c:v>44117.833333333336</c:v>
                </c:pt>
                <c:pt idx="149">
                  <c:v>44118.833333333336</c:v>
                </c:pt>
                <c:pt idx="150">
                  <c:v>44119.833333333336</c:v>
                </c:pt>
                <c:pt idx="151">
                  <c:v>44120.833333333336</c:v>
                </c:pt>
                <c:pt idx="152">
                  <c:v>44121.833333333336</c:v>
                </c:pt>
                <c:pt idx="153">
                  <c:v>44122.833333333336</c:v>
                </c:pt>
                <c:pt idx="154">
                  <c:v>44123.833333333336</c:v>
                </c:pt>
                <c:pt idx="155">
                  <c:v>44124.833333333336</c:v>
                </c:pt>
                <c:pt idx="156">
                  <c:v>44125.833333333336</c:v>
                </c:pt>
                <c:pt idx="157">
                  <c:v>44126.833333333336</c:v>
                </c:pt>
                <c:pt idx="158">
                  <c:v>44127.833333333336</c:v>
                </c:pt>
                <c:pt idx="159">
                  <c:v>44128.833333333336</c:v>
                </c:pt>
                <c:pt idx="160">
                  <c:v>44129.833333333336</c:v>
                </c:pt>
                <c:pt idx="161">
                  <c:v>44130.833333333336</c:v>
                </c:pt>
                <c:pt idx="162">
                  <c:v>44131.833333333336</c:v>
                </c:pt>
                <c:pt idx="163">
                  <c:v>44132.833333333336</c:v>
                </c:pt>
                <c:pt idx="164">
                  <c:v>44133.833333333336</c:v>
                </c:pt>
                <c:pt idx="165">
                  <c:v>44134.833333333336</c:v>
                </c:pt>
                <c:pt idx="166">
                  <c:v>44135.833333333336</c:v>
                </c:pt>
                <c:pt idx="167">
                  <c:v>44136.791666666664</c:v>
                </c:pt>
                <c:pt idx="168">
                  <c:v>44137.791666666664</c:v>
                </c:pt>
                <c:pt idx="169">
                  <c:v>44138.791666666664</c:v>
                </c:pt>
                <c:pt idx="170">
                  <c:v>44139.791666666664</c:v>
                </c:pt>
                <c:pt idx="171">
                  <c:v>44140.791666666664</c:v>
                </c:pt>
                <c:pt idx="172">
                  <c:v>44141.791666666664</c:v>
                </c:pt>
                <c:pt idx="173">
                  <c:v>44142.791666666664</c:v>
                </c:pt>
                <c:pt idx="174">
                  <c:v>44143.791666666664</c:v>
                </c:pt>
                <c:pt idx="175">
                  <c:v>44144.791666666664</c:v>
                </c:pt>
                <c:pt idx="176">
                  <c:v>44145.791666666664</c:v>
                </c:pt>
                <c:pt idx="177">
                  <c:v>44146.791666666664</c:v>
                </c:pt>
                <c:pt idx="178">
                  <c:v>44147.791666666664</c:v>
                </c:pt>
                <c:pt idx="179">
                  <c:v>44148.791666666664</c:v>
                </c:pt>
                <c:pt idx="180">
                  <c:v>44149.791666666664</c:v>
                </c:pt>
                <c:pt idx="181">
                  <c:v>44150.791666666664</c:v>
                </c:pt>
                <c:pt idx="182">
                  <c:v>44151.791666666664</c:v>
                </c:pt>
                <c:pt idx="183">
                  <c:v>44152.791666666664</c:v>
                </c:pt>
                <c:pt idx="184">
                  <c:v>44153.791666666664</c:v>
                </c:pt>
                <c:pt idx="185">
                  <c:v>44154.791666666664</c:v>
                </c:pt>
                <c:pt idx="186">
                  <c:v>44155.791666666664</c:v>
                </c:pt>
                <c:pt idx="187">
                  <c:v>44156.791666666664</c:v>
                </c:pt>
                <c:pt idx="188">
                  <c:v>44157.791666666664</c:v>
                </c:pt>
                <c:pt idx="189">
                  <c:v>44158.791666666664</c:v>
                </c:pt>
                <c:pt idx="190">
                  <c:v>44159.791666666664</c:v>
                </c:pt>
                <c:pt idx="191">
                  <c:v>44160.791666666664</c:v>
                </c:pt>
                <c:pt idx="192">
                  <c:v>44161.791666666664</c:v>
                </c:pt>
                <c:pt idx="193">
                  <c:v>44162.791666666664</c:v>
                </c:pt>
                <c:pt idx="194">
                  <c:v>44163.791666666664</c:v>
                </c:pt>
                <c:pt idx="195">
                  <c:v>44164.791666666664</c:v>
                </c:pt>
                <c:pt idx="196">
                  <c:v>44165.791666666664</c:v>
                </c:pt>
                <c:pt idx="197">
                  <c:v>44166.791666666664</c:v>
                </c:pt>
                <c:pt idx="198">
                  <c:v>44167.791666666664</c:v>
                </c:pt>
                <c:pt idx="199">
                  <c:v>44168.791666666664</c:v>
                </c:pt>
                <c:pt idx="200">
                  <c:v>44169.791666666664</c:v>
                </c:pt>
                <c:pt idx="201">
                  <c:v>44170.791666666664</c:v>
                </c:pt>
                <c:pt idx="202">
                  <c:v>44171.791666666664</c:v>
                </c:pt>
                <c:pt idx="203">
                  <c:v>44172.791666666664</c:v>
                </c:pt>
                <c:pt idx="204">
                  <c:v>44173.791666666664</c:v>
                </c:pt>
                <c:pt idx="205">
                  <c:v>44174.791666666664</c:v>
                </c:pt>
                <c:pt idx="206">
                  <c:v>44175.791666666664</c:v>
                </c:pt>
                <c:pt idx="207">
                  <c:v>44176.791666666664</c:v>
                </c:pt>
                <c:pt idx="208">
                  <c:v>44177.791666666664</c:v>
                </c:pt>
                <c:pt idx="209">
                  <c:v>44178.791666666664</c:v>
                </c:pt>
                <c:pt idx="210">
                  <c:v>44179.791666666664</c:v>
                </c:pt>
                <c:pt idx="211">
                  <c:v>44180.791666666664</c:v>
                </c:pt>
                <c:pt idx="212">
                  <c:v>44181.791666666664</c:v>
                </c:pt>
                <c:pt idx="213">
                  <c:v>44182.791666666664</c:v>
                </c:pt>
                <c:pt idx="214">
                  <c:v>44183.791666666664</c:v>
                </c:pt>
                <c:pt idx="215">
                  <c:v>44184.791666666664</c:v>
                </c:pt>
                <c:pt idx="216">
                  <c:v>44185.791666666664</c:v>
                </c:pt>
                <c:pt idx="217">
                  <c:v>44186.791666666664</c:v>
                </c:pt>
                <c:pt idx="218">
                  <c:v>44187.791666666664</c:v>
                </c:pt>
                <c:pt idx="219">
                  <c:v>44188.791666666664</c:v>
                </c:pt>
                <c:pt idx="220">
                  <c:v>44189.791666666664</c:v>
                </c:pt>
                <c:pt idx="221">
                  <c:v>44190.791666666664</c:v>
                </c:pt>
                <c:pt idx="222">
                  <c:v>44191.791666666664</c:v>
                </c:pt>
                <c:pt idx="223">
                  <c:v>44192.791666666664</c:v>
                </c:pt>
                <c:pt idx="224">
                  <c:v>44193.791666666664</c:v>
                </c:pt>
                <c:pt idx="225">
                  <c:v>44194.791666666664</c:v>
                </c:pt>
                <c:pt idx="226">
                  <c:v>44195.791666666664</c:v>
                </c:pt>
                <c:pt idx="227">
                  <c:v>44196.791666666664</c:v>
                </c:pt>
                <c:pt idx="228">
                  <c:v>44197.791666666664</c:v>
                </c:pt>
                <c:pt idx="229">
                  <c:v>44198.791666666664</c:v>
                </c:pt>
                <c:pt idx="230">
                  <c:v>44199.791666666664</c:v>
                </c:pt>
                <c:pt idx="231">
                  <c:v>44200.791666666664</c:v>
                </c:pt>
                <c:pt idx="232">
                  <c:v>44201.791666666664</c:v>
                </c:pt>
                <c:pt idx="233">
                  <c:v>44202.791666666664</c:v>
                </c:pt>
                <c:pt idx="234">
                  <c:v>44203.791666666664</c:v>
                </c:pt>
                <c:pt idx="235">
                  <c:v>44204.791666666664</c:v>
                </c:pt>
                <c:pt idx="236">
                  <c:v>44205.791666666664</c:v>
                </c:pt>
                <c:pt idx="237">
                  <c:v>44206.791666666664</c:v>
                </c:pt>
                <c:pt idx="238">
                  <c:v>44207.791666666664</c:v>
                </c:pt>
                <c:pt idx="239">
                  <c:v>44208.791666666664</c:v>
                </c:pt>
                <c:pt idx="240">
                  <c:v>44209.791666666664</c:v>
                </c:pt>
                <c:pt idx="241">
                  <c:v>44210.791666666664</c:v>
                </c:pt>
                <c:pt idx="242">
                  <c:v>44211.791666666664</c:v>
                </c:pt>
                <c:pt idx="243">
                  <c:v>44212.791666666664</c:v>
                </c:pt>
                <c:pt idx="244">
                  <c:v>44213.791666666664</c:v>
                </c:pt>
                <c:pt idx="245">
                  <c:v>44214.791666666664</c:v>
                </c:pt>
                <c:pt idx="246">
                  <c:v>44215.791666666664</c:v>
                </c:pt>
                <c:pt idx="247">
                  <c:v>44216.791666666664</c:v>
                </c:pt>
                <c:pt idx="248">
                  <c:v>44217.791666666664</c:v>
                </c:pt>
                <c:pt idx="249">
                  <c:v>44218.791666666664</c:v>
                </c:pt>
                <c:pt idx="250">
                  <c:v>44219.791666666664</c:v>
                </c:pt>
                <c:pt idx="251">
                  <c:v>44220.791666666664</c:v>
                </c:pt>
                <c:pt idx="252">
                  <c:v>44221.791666666664</c:v>
                </c:pt>
                <c:pt idx="253">
                  <c:v>44222.791666666664</c:v>
                </c:pt>
                <c:pt idx="254">
                  <c:v>44223.791666666664</c:v>
                </c:pt>
                <c:pt idx="255">
                  <c:v>44224.791666666664</c:v>
                </c:pt>
                <c:pt idx="256">
                  <c:v>44225.791666666664</c:v>
                </c:pt>
                <c:pt idx="257">
                  <c:v>44226.791666666664</c:v>
                </c:pt>
                <c:pt idx="258">
                  <c:v>44227.791666666664</c:v>
                </c:pt>
                <c:pt idx="259">
                  <c:v>44228.791666666664</c:v>
                </c:pt>
                <c:pt idx="260">
                  <c:v>44229.791666666664</c:v>
                </c:pt>
                <c:pt idx="261">
                  <c:v>44230.791666666664</c:v>
                </c:pt>
                <c:pt idx="262">
                  <c:v>44231.791666666664</c:v>
                </c:pt>
                <c:pt idx="263">
                  <c:v>44232.791666666664</c:v>
                </c:pt>
                <c:pt idx="264">
                  <c:v>44233.791666666664</c:v>
                </c:pt>
                <c:pt idx="265">
                  <c:v>44234.791666666664</c:v>
                </c:pt>
                <c:pt idx="266">
                  <c:v>44235.791666666664</c:v>
                </c:pt>
                <c:pt idx="267">
                  <c:v>44236.791666666664</c:v>
                </c:pt>
                <c:pt idx="268">
                  <c:v>44237.791666666664</c:v>
                </c:pt>
                <c:pt idx="269">
                  <c:v>44238.791666666664</c:v>
                </c:pt>
                <c:pt idx="270">
                  <c:v>44239.791666666664</c:v>
                </c:pt>
                <c:pt idx="271">
                  <c:v>44240.791666666664</c:v>
                </c:pt>
                <c:pt idx="272">
                  <c:v>44241.791666666664</c:v>
                </c:pt>
                <c:pt idx="273">
                  <c:v>44242.791666666664</c:v>
                </c:pt>
                <c:pt idx="274">
                  <c:v>44243.791666666664</c:v>
                </c:pt>
                <c:pt idx="275">
                  <c:v>44244.791666666664</c:v>
                </c:pt>
                <c:pt idx="276">
                  <c:v>44245.791666666664</c:v>
                </c:pt>
                <c:pt idx="277">
                  <c:v>44246.791666666664</c:v>
                </c:pt>
                <c:pt idx="278">
                  <c:v>44247.791666666664</c:v>
                </c:pt>
                <c:pt idx="279">
                  <c:v>44248.791666666664</c:v>
                </c:pt>
                <c:pt idx="280">
                  <c:v>44249.791666666664</c:v>
                </c:pt>
                <c:pt idx="281">
                  <c:v>44250.791666666664</c:v>
                </c:pt>
                <c:pt idx="282">
                  <c:v>44251.791666666664</c:v>
                </c:pt>
                <c:pt idx="283">
                  <c:v>44252.791666666664</c:v>
                </c:pt>
                <c:pt idx="284">
                  <c:v>44253.791666666664</c:v>
                </c:pt>
                <c:pt idx="285">
                  <c:v>44254.791666666664</c:v>
                </c:pt>
                <c:pt idx="286">
                  <c:v>44255.791666666664</c:v>
                </c:pt>
                <c:pt idx="287">
                  <c:v>44256.791666666664</c:v>
                </c:pt>
                <c:pt idx="288">
                  <c:v>44257.791666666664</c:v>
                </c:pt>
                <c:pt idx="289">
                  <c:v>44258.791666666664</c:v>
                </c:pt>
                <c:pt idx="290">
                  <c:v>44259.791666666664</c:v>
                </c:pt>
                <c:pt idx="291">
                  <c:v>44260.791666666664</c:v>
                </c:pt>
                <c:pt idx="292">
                  <c:v>44261.791666666664</c:v>
                </c:pt>
                <c:pt idx="293">
                  <c:v>44262.791666666664</c:v>
                </c:pt>
                <c:pt idx="294">
                  <c:v>44263.791666666664</c:v>
                </c:pt>
                <c:pt idx="295">
                  <c:v>44264.791666666664</c:v>
                </c:pt>
                <c:pt idx="296">
                  <c:v>44265.791666666664</c:v>
                </c:pt>
                <c:pt idx="297">
                  <c:v>44266.791666666664</c:v>
                </c:pt>
                <c:pt idx="298">
                  <c:v>44267.791666666664</c:v>
                </c:pt>
                <c:pt idx="299">
                  <c:v>44268.791666666664</c:v>
                </c:pt>
                <c:pt idx="300">
                  <c:v>44269.833333333336</c:v>
                </c:pt>
                <c:pt idx="301">
                  <c:v>44270.833333333336</c:v>
                </c:pt>
                <c:pt idx="302">
                  <c:v>44271.833333333336</c:v>
                </c:pt>
                <c:pt idx="303">
                  <c:v>44272.833333333336</c:v>
                </c:pt>
                <c:pt idx="304">
                  <c:v>44273.833333333336</c:v>
                </c:pt>
                <c:pt idx="305">
                  <c:v>44274.833333333336</c:v>
                </c:pt>
                <c:pt idx="306">
                  <c:v>44275.833333333336</c:v>
                </c:pt>
                <c:pt idx="307">
                  <c:v>44276.833333333336</c:v>
                </c:pt>
                <c:pt idx="308">
                  <c:v>44277.833333333336</c:v>
                </c:pt>
                <c:pt idx="309">
                  <c:v>44278.833333333336</c:v>
                </c:pt>
                <c:pt idx="310">
                  <c:v>44279.833333333336</c:v>
                </c:pt>
                <c:pt idx="311">
                  <c:v>44280.833333333336</c:v>
                </c:pt>
                <c:pt idx="312">
                  <c:v>44281.833333333336</c:v>
                </c:pt>
                <c:pt idx="313">
                  <c:v>44282.833333333336</c:v>
                </c:pt>
                <c:pt idx="314">
                  <c:v>44283.833333333336</c:v>
                </c:pt>
                <c:pt idx="315">
                  <c:v>44284.833333333336</c:v>
                </c:pt>
                <c:pt idx="316">
                  <c:v>44285.833333333336</c:v>
                </c:pt>
                <c:pt idx="317">
                  <c:v>44286.833333333336</c:v>
                </c:pt>
                <c:pt idx="318">
                  <c:v>44287.833333333336</c:v>
                </c:pt>
                <c:pt idx="319">
                  <c:v>44288.833333333336</c:v>
                </c:pt>
                <c:pt idx="320">
                  <c:v>44289.833333333336</c:v>
                </c:pt>
                <c:pt idx="321">
                  <c:v>44290.833333333336</c:v>
                </c:pt>
                <c:pt idx="322">
                  <c:v>44291.833333333336</c:v>
                </c:pt>
                <c:pt idx="323">
                  <c:v>44292.833333333336</c:v>
                </c:pt>
                <c:pt idx="324">
                  <c:v>44293.833333333336</c:v>
                </c:pt>
                <c:pt idx="325">
                  <c:v>44294.833333333336</c:v>
                </c:pt>
                <c:pt idx="326">
                  <c:v>44295.833333333336</c:v>
                </c:pt>
                <c:pt idx="327">
                  <c:v>44296.833333333336</c:v>
                </c:pt>
                <c:pt idx="328">
                  <c:v>44297.833333333336</c:v>
                </c:pt>
                <c:pt idx="329">
                  <c:v>44298.833333333336</c:v>
                </c:pt>
                <c:pt idx="330">
                  <c:v>44299.833333333336</c:v>
                </c:pt>
                <c:pt idx="331">
                  <c:v>44300.833333333336</c:v>
                </c:pt>
                <c:pt idx="332">
                  <c:v>44301.833333333336</c:v>
                </c:pt>
                <c:pt idx="333">
                  <c:v>44302.833333333336</c:v>
                </c:pt>
                <c:pt idx="334">
                  <c:v>44303.833333333336</c:v>
                </c:pt>
                <c:pt idx="335">
                  <c:v>44304.833333333336</c:v>
                </c:pt>
                <c:pt idx="336">
                  <c:v>44305.833333333336</c:v>
                </c:pt>
                <c:pt idx="337">
                  <c:v>44306.833333333336</c:v>
                </c:pt>
                <c:pt idx="338">
                  <c:v>44307.833333333336</c:v>
                </c:pt>
                <c:pt idx="339">
                  <c:v>44308.833333333336</c:v>
                </c:pt>
                <c:pt idx="340">
                  <c:v>44309.833333333336</c:v>
                </c:pt>
                <c:pt idx="341">
                  <c:v>44310.833333333336</c:v>
                </c:pt>
                <c:pt idx="342">
                  <c:v>44311.833333333336</c:v>
                </c:pt>
                <c:pt idx="343">
                  <c:v>44312.833333333336</c:v>
                </c:pt>
                <c:pt idx="344">
                  <c:v>44313.833333333336</c:v>
                </c:pt>
                <c:pt idx="345">
                  <c:v>44314.833333333336</c:v>
                </c:pt>
                <c:pt idx="346">
                  <c:v>44315.833333333336</c:v>
                </c:pt>
                <c:pt idx="347">
                  <c:v>44316.833333333336</c:v>
                </c:pt>
                <c:pt idx="348">
                  <c:v>44317.833333333336</c:v>
                </c:pt>
                <c:pt idx="349">
                  <c:v>44318.833333333336</c:v>
                </c:pt>
                <c:pt idx="350">
                  <c:v>44319.833333333336</c:v>
                </c:pt>
                <c:pt idx="351">
                  <c:v>44320.833333333336</c:v>
                </c:pt>
                <c:pt idx="352">
                  <c:v>44321.833333333336</c:v>
                </c:pt>
                <c:pt idx="353">
                  <c:v>44322.833333333336</c:v>
                </c:pt>
                <c:pt idx="354">
                  <c:v>44323.833333333336</c:v>
                </c:pt>
                <c:pt idx="355">
                  <c:v>44324.833333333336</c:v>
                </c:pt>
                <c:pt idx="356">
                  <c:v>44325.833333333336</c:v>
                </c:pt>
                <c:pt idx="357">
                  <c:v>44326.833333333336</c:v>
                </c:pt>
                <c:pt idx="358">
                  <c:v>44327.833333333336</c:v>
                </c:pt>
                <c:pt idx="359">
                  <c:v>44328.833333333336</c:v>
                </c:pt>
                <c:pt idx="360">
                  <c:v>44329.833333333336</c:v>
                </c:pt>
                <c:pt idx="361">
                  <c:v>44330.833333333336</c:v>
                </c:pt>
                <c:pt idx="362">
                  <c:v>44331.833333333336</c:v>
                </c:pt>
                <c:pt idx="363">
                  <c:v>44332.833333333336</c:v>
                </c:pt>
                <c:pt idx="364">
                  <c:v>44333.833333333336</c:v>
                </c:pt>
                <c:pt idx="365">
                  <c:v>44334.833333333336</c:v>
                </c:pt>
                <c:pt idx="366">
                  <c:v>44335.833333333336</c:v>
                </c:pt>
                <c:pt idx="367">
                  <c:v>44336.833333333336</c:v>
                </c:pt>
                <c:pt idx="368">
                  <c:v>44337.833333333336</c:v>
                </c:pt>
                <c:pt idx="369">
                  <c:v>44338.833333333336</c:v>
                </c:pt>
                <c:pt idx="370">
                  <c:v>44339.833333333336</c:v>
                </c:pt>
                <c:pt idx="371">
                  <c:v>44340.833333333336</c:v>
                </c:pt>
                <c:pt idx="372">
                  <c:v>44341.833333333336</c:v>
                </c:pt>
                <c:pt idx="373">
                  <c:v>44342.833333333336</c:v>
                </c:pt>
                <c:pt idx="374">
                  <c:v>44343.833333333336</c:v>
                </c:pt>
                <c:pt idx="375">
                  <c:v>44344.833333333336</c:v>
                </c:pt>
                <c:pt idx="376">
                  <c:v>44345.833333333336</c:v>
                </c:pt>
                <c:pt idx="377">
                  <c:v>44346.833333333336</c:v>
                </c:pt>
                <c:pt idx="378">
                  <c:v>44347.833333333336</c:v>
                </c:pt>
                <c:pt idx="379">
                  <c:v>44348.833333333336</c:v>
                </c:pt>
                <c:pt idx="380">
                  <c:v>44349.833333333336</c:v>
                </c:pt>
                <c:pt idx="381">
                  <c:v>44350.833333333336</c:v>
                </c:pt>
                <c:pt idx="382">
                  <c:v>44351.833333333336</c:v>
                </c:pt>
                <c:pt idx="383">
                  <c:v>44352.833333333336</c:v>
                </c:pt>
                <c:pt idx="384">
                  <c:v>44353.833333333336</c:v>
                </c:pt>
                <c:pt idx="385">
                  <c:v>44354.833333333336</c:v>
                </c:pt>
                <c:pt idx="386">
                  <c:v>44355.833333333336</c:v>
                </c:pt>
                <c:pt idx="387">
                  <c:v>44356.833333333336</c:v>
                </c:pt>
                <c:pt idx="388">
                  <c:v>44357.833333333336</c:v>
                </c:pt>
                <c:pt idx="389">
                  <c:v>44358.833333333336</c:v>
                </c:pt>
                <c:pt idx="390">
                  <c:v>44359.833333333336</c:v>
                </c:pt>
                <c:pt idx="391">
                  <c:v>44360.833333333336</c:v>
                </c:pt>
                <c:pt idx="392">
                  <c:v>44361.833333333336</c:v>
                </c:pt>
                <c:pt idx="393">
                  <c:v>44362.833333333336</c:v>
                </c:pt>
                <c:pt idx="394">
                  <c:v>44363.833333333336</c:v>
                </c:pt>
                <c:pt idx="395">
                  <c:v>44364.833333333336</c:v>
                </c:pt>
                <c:pt idx="396">
                  <c:v>44365.833333333336</c:v>
                </c:pt>
                <c:pt idx="397">
                  <c:v>44366.833333333336</c:v>
                </c:pt>
                <c:pt idx="398">
                  <c:v>44367.833333333336</c:v>
                </c:pt>
                <c:pt idx="399">
                  <c:v>44368.833333333336</c:v>
                </c:pt>
                <c:pt idx="400">
                  <c:v>44369.833333333336</c:v>
                </c:pt>
                <c:pt idx="401">
                  <c:v>44370.833333333336</c:v>
                </c:pt>
                <c:pt idx="402">
                  <c:v>44371.833333333336</c:v>
                </c:pt>
                <c:pt idx="403">
                  <c:v>44372.833333333336</c:v>
                </c:pt>
                <c:pt idx="404">
                  <c:v>44373.833333333336</c:v>
                </c:pt>
                <c:pt idx="405">
                  <c:v>44374.833333333336</c:v>
                </c:pt>
                <c:pt idx="406">
                  <c:v>44375.833333333336</c:v>
                </c:pt>
                <c:pt idx="407">
                  <c:v>44376.833333333336</c:v>
                </c:pt>
                <c:pt idx="408">
                  <c:v>44377.833333333336</c:v>
                </c:pt>
                <c:pt idx="409">
                  <c:v>44378.833333333336</c:v>
                </c:pt>
                <c:pt idx="410">
                  <c:v>44379.833333333336</c:v>
                </c:pt>
                <c:pt idx="411">
                  <c:v>44380.833333333336</c:v>
                </c:pt>
                <c:pt idx="412">
                  <c:v>44381.833333333336</c:v>
                </c:pt>
                <c:pt idx="413">
                  <c:v>44382.833333333336</c:v>
                </c:pt>
                <c:pt idx="414">
                  <c:v>44383.833333333336</c:v>
                </c:pt>
                <c:pt idx="415">
                  <c:v>44384.833333333336</c:v>
                </c:pt>
                <c:pt idx="416">
                  <c:v>44385.833333333336</c:v>
                </c:pt>
                <c:pt idx="417">
                  <c:v>44386.833333333336</c:v>
                </c:pt>
                <c:pt idx="418">
                  <c:v>44387.833333333336</c:v>
                </c:pt>
                <c:pt idx="419">
                  <c:v>44388.833333333336</c:v>
                </c:pt>
                <c:pt idx="420">
                  <c:v>44389.833333333336</c:v>
                </c:pt>
                <c:pt idx="421">
                  <c:v>44390.833333333336</c:v>
                </c:pt>
                <c:pt idx="422">
                  <c:v>44391.833333333336</c:v>
                </c:pt>
                <c:pt idx="423">
                  <c:v>44392.833333333336</c:v>
                </c:pt>
                <c:pt idx="424">
                  <c:v>44393.833333333336</c:v>
                </c:pt>
                <c:pt idx="425">
                  <c:v>44394.833333333336</c:v>
                </c:pt>
                <c:pt idx="426">
                  <c:v>44395.833333333336</c:v>
                </c:pt>
                <c:pt idx="427">
                  <c:v>44396.833333333336</c:v>
                </c:pt>
                <c:pt idx="428">
                  <c:v>44397.833333333336</c:v>
                </c:pt>
                <c:pt idx="429">
                  <c:v>44398.833333333336</c:v>
                </c:pt>
                <c:pt idx="430">
                  <c:v>44399.833333333336</c:v>
                </c:pt>
                <c:pt idx="431">
                  <c:v>44400.833333333336</c:v>
                </c:pt>
                <c:pt idx="432">
                  <c:v>44401.833333333336</c:v>
                </c:pt>
                <c:pt idx="433">
                  <c:v>44402.833333333336</c:v>
                </c:pt>
                <c:pt idx="434">
                  <c:v>44403.833333333336</c:v>
                </c:pt>
                <c:pt idx="435">
                  <c:v>44404.833333333336</c:v>
                </c:pt>
                <c:pt idx="436">
                  <c:v>44405.833333333336</c:v>
                </c:pt>
                <c:pt idx="437">
                  <c:v>44406.833333333336</c:v>
                </c:pt>
                <c:pt idx="438">
                  <c:v>44407.833333333336</c:v>
                </c:pt>
                <c:pt idx="439">
                  <c:v>44408.833333333336</c:v>
                </c:pt>
                <c:pt idx="440">
                  <c:v>44409.833333333336</c:v>
                </c:pt>
                <c:pt idx="441">
                  <c:v>44410.833333333336</c:v>
                </c:pt>
                <c:pt idx="442">
                  <c:v>44411.833333333336</c:v>
                </c:pt>
                <c:pt idx="443">
                  <c:v>44412.833333333336</c:v>
                </c:pt>
                <c:pt idx="444">
                  <c:v>44413.833333333336</c:v>
                </c:pt>
                <c:pt idx="445">
                  <c:v>44414.833333333336</c:v>
                </c:pt>
                <c:pt idx="446">
                  <c:v>44415.833333333336</c:v>
                </c:pt>
                <c:pt idx="447">
                  <c:v>44416.833333333336</c:v>
                </c:pt>
                <c:pt idx="448">
                  <c:v>44417.833333333336</c:v>
                </c:pt>
                <c:pt idx="449">
                  <c:v>44418.833333333336</c:v>
                </c:pt>
                <c:pt idx="450">
                  <c:v>44419.833333333336</c:v>
                </c:pt>
                <c:pt idx="451">
                  <c:v>44420.833333333336</c:v>
                </c:pt>
                <c:pt idx="452">
                  <c:v>44421.833333333336</c:v>
                </c:pt>
                <c:pt idx="453">
                  <c:v>44422.833333333336</c:v>
                </c:pt>
                <c:pt idx="454">
                  <c:v>44423.833333333336</c:v>
                </c:pt>
                <c:pt idx="455">
                  <c:v>44424.833333333336</c:v>
                </c:pt>
                <c:pt idx="456">
                  <c:v>44425.833333333336</c:v>
                </c:pt>
                <c:pt idx="457">
                  <c:v>44426.833333333336</c:v>
                </c:pt>
                <c:pt idx="458">
                  <c:v>44427.833333333336</c:v>
                </c:pt>
                <c:pt idx="459">
                  <c:v>44428.833333333336</c:v>
                </c:pt>
                <c:pt idx="460">
                  <c:v>44429.833333333336</c:v>
                </c:pt>
                <c:pt idx="461">
                  <c:v>44430.833333333336</c:v>
                </c:pt>
                <c:pt idx="462">
                  <c:v>44431.833333333336</c:v>
                </c:pt>
                <c:pt idx="463">
                  <c:v>44432.833333333336</c:v>
                </c:pt>
                <c:pt idx="464">
                  <c:v>44433.833333333336</c:v>
                </c:pt>
                <c:pt idx="465">
                  <c:v>44434.833333333336</c:v>
                </c:pt>
                <c:pt idx="466">
                  <c:v>44435.833333333336</c:v>
                </c:pt>
                <c:pt idx="467">
                  <c:v>44436.833333333336</c:v>
                </c:pt>
                <c:pt idx="468">
                  <c:v>44437.833333333336</c:v>
                </c:pt>
                <c:pt idx="469">
                  <c:v>44438.833333333336</c:v>
                </c:pt>
                <c:pt idx="470">
                  <c:v>44439.833333333336</c:v>
                </c:pt>
                <c:pt idx="471">
                  <c:v>44440.833333333336</c:v>
                </c:pt>
                <c:pt idx="472">
                  <c:v>44441.833333333336</c:v>
                </c:pt>
                <c:pt idx="473">
                  <c:v>44442.833333333336</c:v>
                </c:pt>
                <c:pt idx="474">
                  <c:v>44443.833333333336</c:v>
                </c:pt>
                <c:pt idx="475">
                  <c:v>44444.833333333336</c:v>
                </c:pt>
                <c:pt idx="476">
                  <c:v>44445.833333333336</c:v>
                </c:pt>
                <c:pt idx="477">
                  <c:v>44446.833333333336</c:v>
                </c:pt>
                <c:pt idx="478">
                  <c:v>44447.833333333336</c:v>
                </c:pt>
                <c:pt idx="479">
                  <c:v>44448.833333333336</c:v>
                </c:pt>
                <c:pt idx="480">
                  <c:v>44449.833333333336</c:v>
                </c:pt>
                <c:pt idx="481">
                  <c:v>44450.833333333336</c:v>
                </c:pt>
                <c:pt idx="482">
                  <c:v>44451.833333333336</c:v>
                </c:pt>
                <c:pt idx="483">
                  <c:v>44452.833333333336</c:v>
                </c:pt>
                <c:pt idx="484">
                  <c:v>44453.833333333336</c:v>
                </c:pt>
                <c:pt idx="485">
                  <c:v>44454.833333333336</c:v>
                </c:pt>
                <c:pt idx="486">
                  <c:v>44455.833333333336</c:v>
                </c:pt>
                <c:pt idx="487">
                  <c:v>44456.833333333336</c:v>
                </c:pt>
                <c:pt idx="488">
                  <c:v>44457.833333333336</c:v>
                </c:pt>
                <c:pt idx="489">
                  <c:v>44458.833333333336</c:v>
                </c:pt>
                <c:pt idx="490">
                  <c:v>44459.833333333336</c:v>
                </c:pt>
                <c:pt idx="491">
                  <c:v>44460.833333333336</c:v>
                </c:pt>
                <c:pt idx="492">
                  <c:v>44461.833333333336</c:v>
                </c:pt>
                <c:pt idx="493">
                  <c:v>44462.833333333336</c:v>
                </c:pt>
                <c:pt idx="494">
                  <c:v>44463.833333333336</c:v>
                </c:pt>
                <c:pt idx="495">
                  <c:v>44464.833333333336</c:v>
                </c:pt>
                <c:pt idx="496">
                  <c:v>44465.833333333336</c:v>
                </c:pt>
                <c:pt idx="497">
                  <c:v>44466.833333333336</c:v>
                </c:pt>
                <c:pt idx="498">
                  <c:v>44467.833333333336</c:v>
                </c:pt>
                <c:pt idx="499">
                  <c:v>44468.833333333336</c:v>
                </c:pt>
                <c:pt idx="500">
                  <c:v>44469.833333333336</c:v>
                </c:pt>
                <c:pt idx="501">
                  <c:v>44470.833333333336</c:v>
                </c:pt>
                <c:pt idx="502">
                  <c:v>44471.833333333336</c:v>
                </c:pt>
                <c:pt idx="503">
                  <c:v>44472.833333333336</c:v>
                </c:pt>
                <c:pt idx="504">
                  <c:v>44473.833333333336</c:v>
                </c:pt>
                <c:pt idx="505">
                  <c:v>44474.833333333336</c:v>
                </c:pt>
                <c:pt idx="506">
                  <c:v>44475.833333333336</c:v>
                </c:pt>
                <c:pt idx="507">
                  <c:v>44476.833333333336</c:v>
                </c:pt>
                <c:pt idx="508">
                  <c:v>44477.833333333336</c:v>
                </c:pt>
                <c:pt idx="509">
                  <c:v>44478.833333333336</c:v>
                </c:pt>
                <c:pt idx="510">
                  <c:v>44479.833333333336</c:v>
                </c:pt>
                <c:pt idx="511">
                  <c:v>44480.833333333336</c:v>
                </c:pt>
                <c:pt idx="512">
                  <c:v>44481.833333333336</c:v>
                </c:pt>
                <c:pt idx="513">
                  <c:v>44482.833333333336</c:v>
                </c:pt>
                <c:pt idx="514">
                  <c:v>44483.833333333336</c:v>
                </c:pt>
                <c:pt idx="515">
                  <c:v>44484.833333333336</c:v>
                </c:pt>
                <c:pt idx="516">
                  <c:v>44485.833333333336</c:v>
                </c:pt>
                <c:pt idx="517">
                  <c:v>44486.833333333336</c:v>
                </c:pt>
                <c:pt idx="518">
                  <c:v>44487.833333333336</c:v>
                </c:pt>
                <c:pt idx="519">
                  <c:v>44488.833333333336</c:v>
                </c:pt>
                <c:pt idx="520">
                  <c:v>44489.833333333336</c:v>
                </c:pt>
                <c:pt idx="521">
                  <c:v>44490.833333333336</c:v>
                </c:pt>
                <c:pt idx="522">
                  <c:v>44491.833333333336</c:v>
                </c:pt>
                <c:pt idx="523">
                  <c:v>44492.833333333336</c:v>
                </c:pt>
                <c:pt idx="524">
                  <c:v>44493.833333333336</c:v>
                </c:pt>
                <c:pt idx="525">
                  <c:v>44494.833333333336</c:v>
                </c:pt>
                <c:pt idx="526">
                  <c:v>44495.833333333336</c:v>
                </c:pt>
                <c:pt idx="527">
                  <c:v>44496.833333333336</c:v>
                </c:pt>
                <c:pt idx="528">
                  <c:v>44497.833333333336</c:v>
                </c:pt>
                <c:pt idx="529">
                  <c:v>44498.833333333336</c:v>
                </c:pt>
                <c:pt idx="530">
                  <c:v>44499.833333333336</c:v>
                </c:pt>
                <c:pt idx="531">
                  <c:v>44500.833333333336</c:v>
                </c:pt>
                <c:pt idx="532">
                  <c:v>44501.833333333336</c:v>
                </c:pt>
                <c:pt idx="533">
                  <c:v>44502.833333333336</c:v>
                </c:pt>
                <c:pt idx="534">
                  <c:v>44503.833333333336</c:v>
                </c:pt>
                <c:pt idx="535">
                  <c:v>44504.833333333336</c:v>
                </c:pt>
                <c:pt idx="536">
                  <c:v>44505.833333333336</c:v>
                </c:pt>
                <c:pt idx="537">
                  <c:v>44506.833333333336</c:v>
                </c:pt>
                <c:pt idx="538">
                  <c:v>44507.791666666664</c:v>
                </c:pt>
                <c:pt idx="539">
                  <c:v>44508.791666666664</c:v>
                </c:pt>
                <c:pt idx="540">
                  <c:v>44509.791666666664</c:v>
                </c:pt>
                <c:pt idx="541">
                  <c:v>44510.791666666664</c:v>
                </c:pt>
                <c:pt idx="542">
                  <c:v>44511.791666666664</c:v>
                </c:pt>
                <c:pt idx="543">
                  <c:v>44512.791666666664</c:v>
                </c:pt>
                <c:pt idx="544">
                  <c:v>44513.791666666664</c:v>
                </c:pt>
                <c:pt idx="545">
                  <c:v>44514.791666666664</c:v>
                </c:pt>
                <c:pt idx="546">
                  <c:v>44515.791666666664</c:v>
                </c:pt>
                <c:pt idx="547">
                  <c:v>44516.791666666664</c:v>
                </c:pt>
                <c:pt idx="548">
                  <c:v>44517.791666666664</c:v>
                </c:pt>
                <c:pt idx="549">
                  <c:v>44518.791666666664</c:v>
                </c:pt>
                <c:pt idx="550">
                  <c:v>44519.791666666664</c:v>
                </c:pt>
                <c:pt idx="551">
                  <c:v>44520.791666666664</c:v>
                </c:pt>
                <c:pt idx="552">
                  <c:v>44521.791666666664</c:v>
                </c:pt>
                <c:pt idx="553">
                  <c:v>44522.791666666664</c:v>
                </c:pt>
                <c:pt idx="554">
                  <c:v>44523.791666666664</c:v>
                </c:pt>
                <c:pt idx="555">
                  <c:v>44524.791666666664</c:v>
                </c:pt>
                <c:pt idx="556">
                  <c:v>44525.791666666664</c:v>
                </c:pt>
                <c:pt idx="557">
                  <c:v>44526.791666666664</c:v>
                </c:pt>
                <c:pt idx="558">
                  <c:v>44527.791666666664</c:v>
                </c:pt>
                <c:pt idx="559">
                  <c:v>44528.791666666664</c:v>
                </c:pt>
                <c:pt idx="560">
                  <c:v>44529.791666666664</c:v>
                </c:pt>
                <c:pt idx="561">
                  <c:v>44530.791666666664</c:v>
                </c:pt>
                <c:pt idx="562">
                  <c:v>44531.791666666664</c:v>
                </c:pt>
                <c:pt idx="563">
                  <c:v>44532.791666666664</c:v>
                </c:pt>
                <c:pt idx="564">
                  <c:v>44533.791666666664</c:v>
                </c:pt>
                <c:pt idx="565">
                  <c:v>44534.791666666664</c:v>
                </c:pt>
                <c:pt idx="566">
                  <c:v>44535.791666666664</c:v>
                </c:pt>
                <c:pt idx="567">
                  <c:v>44536.791666666664</c:v>
                </c:pt>
                <c:pt idx="568">
                  <c:v>44537.791666666664</c:v>
                </c:pt>
                <c:pt idx="569">
                  <c:v>44538.791666666664</c:v>
                </c:pt>
                <c:pt idx="570">
                  <c:v>44539.791666666664</c:v>
                </c:pt>
                <c:pt idx="571">
                  <c:v>44540.791666666664</c:v>
                </c:pt>
                <c:pt idx="572">
                  <c:v>44541.791666666664</c:v>
                </c:pt>
                <c:pt idx="573">
                  <c:v>44542.791666666664</c:v>
                </c:pt>
                <c:pt idx="574">
                  <c:v>44543.791666666664</c:v>
                </c:pt>
                <c:pt idx="575">
                  <c:v>44544.791666666664</c:v>
                </c:pt>
                <c:pt idx="576">
                  <c:v>44545.791666666664</c:v>
                </c:pt>
                <c:pt idx="577">
                  <c:v>44546.791666666664</c:v>
                </c:pt>
                <c:pt idx="578">
                  <c:v>44547.791666666664</c:v>
                </c:pt>
                <c:pt idx="579">
                  <c:v>44548.791666666664</c:v>
                </c:pt>
                <c:pt idx="580">
                  <c:v>44549.791666666664</c:v>
                </c:pt>
                <c:pt idx="581">
                  <c:v>44550.791666666664</c:v>
                </c:pt>
                <c:pt idx="582">
                  <c:v>44551.791666666664</c:v>
                </c:pt>
                <c:pt idx="583">
                  <c:v>44552.791666666664</c:v>
                </c:pt>
                <c:pt idx="584">
                  <c:v>44553.791666666664</c:v>
                </c:pt>
                <c:pt idx="585">
                  <c:v>44554.791666666664</c:v>
                </c:pt>
                <c:pt idx="586">
                  <c:v>44555.791666666664</c:v>
                </c:pt>
                <c:pt idx="587">
                  <c:v>44556.791666666664</c:v>
                </c:pt>
                <c:pt idx="588">
                  <c:v>44557.791666666664</c:v>
                </c:pt>
                <c:pt idx="589">
                  <c:v>44558.791666666664</c:v>
                </c:pt>
                <c:pt idx="590">
                  <c:v>44559.791666666664</c:v>
                </c:pt>
                <c:pt idx="591">
                  <c:v>44560.791666666664</c:v>
                </c:pt>
                <c:pt idx="592">
                  <c:v>44561.791666666664</c:v>
                </c:pt>
                <c:pt idx="593">
                  <c:v>44562.791666666664</c:v>
                </c:pt>
                <c:pt idx="594">
                  <c:v>44563.791666666664</c:v>
                </c:pt>
                <c:pt idx="595">
                  <c:v>44564.791666666664</c:v>
                </c:pt>
                <c:pt idx="596">
                  <c:v>44565.791666666664</c:v>
                </c:pt>
                <c:pt idx="597">
                  <c:v>44566.791666666664</c:v>
                </c:pt>
                <c:pt idx="598">
                  <c:v>44567.791666666664</c:v>
                </c:pt>
                <c:pt idx="599">
                  <c:v>44568.791666666664</c:v>
                </c:pt>
                <c:pt idx="600">
                  <c:v>44569.791666666664</c:v>
                </c:pt>
                <c:pt idx="601">
                  <c:v>44570.791666666664</c:v>
                </c:pt>
                <c:pt idx="602">
                  <c:v>44571.791666666664</c:v>
                </c:pt>
                <c:pt idx="603">
                  <c:v>44572.791666666664</c:v>
                </c:pt>
                <c:pt idx="604">
                  <c:v>44573.791666666664</c:v>
                </c:pt>
                <c:pt idx="605">
                  <c:v>44574.791666666664</c:v>
                </c:pt>
                <c:pt idx="606">
                  <c:v>44575.791666666664</c:v>
                </c:pt>
                <c:pt idx="607">
                  <c:v>44576.791666666664</c:v>
                </c:pt>
                <c:pt idx="608">
                  <c:v>44577.791666666664</c:v>
                </c:pt>
                <c:pt idx="609">
                  <c:v>44578.791666666664</c:v>
                </c:pt>
                <c:pt idx="610">
                  <c:v>44579.791666666664</c:v>
                </c:pt>
                <c:pt idx="611">
                  <c:v>44580.791666666664</c:v>
                </c:pt>
                <c:pt idx="612">
                  <c:v>44581.791666666664</c:v>
                </c:pt>
                <c:pt idx="613">
                  <c:v>44582.791666666664</c:v>
                </c:pt>
                <c:pt idx="614">
                  <c:v>44583.791666666664</c:v>
                </c:pt>
                <c:pt idx="615">
                  <c:v>44584.791666666664</c:v>
                </c:pt>
                <c:pt idx="616">
                  <c:v>44585.791666666664</c:v>
                </c:pt>
                <c:pt idx="617">
                  <c:v>44586.791666666664</c:v>
                </c:pt>
                <c:pt idx="618">
                  <c:v>44587.791666666664</c:v>
                </c:pt>
                <c:pt idx="619">
                  <c:v>44588.791666666664</c:v>
                </c:pt>
                <c:pt idx="620">
                  <c:v>44589.791666666664</c:v>
                </c:pt>
                <c:pt idx="621">
                  <c:v>44590.791666666664</c:v>
                </c:pt>
                <c:pt idx="622">
                  <c:v>44591.791666666664</c:v>
                </c:pt>
                <c:pt idx="623">
                  <c:v>44592.791666666664</c:v>
                </c:pt>
                <c:pt idx="624">
                  <c:v>44593.791666666664</c:v>
                </c:pt>
                <c:pt idx="625">
                  <c:v>44594.791666666664</c:v>
                </c:pt>
                <c:pt idx="626">
                  <c:v>44595.791666666664</c:v>
                </c:pt>
                <c:pt idx="627">
                  <c:v>44596.791666666664</c:v>
                </c:pt>
                <c:pt idx="628">
                  <c:v>44597.791666666664</c:v>
                </c:pt>
                <c:pt idx="629">
                  <c:v>44598.791666666664</c:v>
                </c:pt>
                <c:pt idx="630">
                  <c:v>44599.791666666664</c:v>
                </c:pt>
                <c:pt idx="631">
                  <c:v>44600.791666666664</c:v>
                </c:pt>
                <c:pt idx="632">
                  <c:v>44601.791666666664</c:v>
                </c:pt>
                <c:pt idx="633">
                  <c:v>44602.791666666664</c:v>
                </c:pt>
                <c:pt idx="634">
                  <c:v>44603.791666666664</c:v>
                </c:pt>
                <c:pt idx="635">
                  <c:v>44604.791666666664</c:v>
                </c:pt>
                <c:pt idx="636">
                  <c:v>44605.791666666664</c:v>
                </c:pt>
                <c:pt idx="637">
                  <c:v>44606.791666666664</c:v>
                </c:pt>
                <c:pt idx="638">
                  <c:v>44607.791666666664</c:v>
                </c:pt>
                <c:pt idx="639">
                  <c:v>44608.791666666664</c:v>
                </c:pt>
                <c:pt idx="640">
                  <c:v>44609.791666666664</c:v>
                </c:pt>
                <c:pt idx="641">
                  <c:v>44610.791666666664</c:v>
                </c:pt>
                <c:pt idx="642">
                  <c:v>44611.791666666664</c:v>
                </c:pt>
                <c:pt idx="643">
                  <c:v>44612.791666666664</c:v>
                </c:pt>
                <c:pt idx="644">
                  <c:v>44613.791666666664</c:v>
                </c:pt>
                <c:pt idx="645">
                  <c:v>44614.791666666664</c:v>
                </c:pt>
                <c:pt idx="646">
                  <c:v>44615.791666666664</c:v>
                </c:pt>
                <c:pt idx="647">
                  <c:v>44616.791666666664</c:v>
                </c:pt>
                <c:pt idx="648">
                  <c:v>44617.791666666664</c:v>
                </c:pt>
                <c:pt idx="649">
                  <c:v>44618.791666666664</c:v>
                </c:pt>
                <c:pt idx="650">
                  <c:v>44619.791666666664</c:v>
                </c:pt>
                <c:pt idx="651">
                  <c:v>44620.791666666664</c:v>
                </c:pt>
                <c:pt idx="652">
                  <c:v>44621.791666666664</c:v>
                </c:pt>
                <c:pt idx="653">
                  <c:v>44622.791666666664</c:v>
                </c:pt>
                <c:pt idx="654">
                  <c:v>44623.791666666664</c:v>
                </c:pt>
                <c:pt idx="655">
                  <c:v>44624.791666666664</c:v>
                </c:pt>
                <c:pt idx="656">
                  <c:v>44625.791666666664</c:v>
                </c:pt>
                <c:pt idx="657">
                  <c:v>44626.791666666664</c:v>
                </c:pt>
                <c:pt idx="658">
                  <c:v>44627.791666666664</c:v>
                </c:pt>
                <c:pt idx="659">
                  <c:v>44628.791666666664</c:v>
                </c:pt>
                <c:pt idx="660">
                  <c:v>44629.791666666664</c:v>
                </c:pt>
                <c:pt idx="661">
                  <c:v>44630.791666666664</c:v>
                </c:pt>
                <c:pt idx="662">
                  <c:v>44631.791666666664</c:v>
                </c:pt>
                <c:pt idx="663">
                  <c:v>44632.791666666664</c:v>
                </c:pt>
                <c:pt idx="664">
                  <c:v>44633.833333333336</c:v>
                </c:pt>
                <c:pt idx="665">
                  <c:v>44634.833333333336</c:v>
                </c:pt>
                <c:pt idx="666">
                  <c:v>44635.833333333336</c:v>
                </c:pt>
                <c:pt idx="667">
                  <c:v>44636.833333333336</c:v>
                </c:pt>
                <c:pt idx="668">
                  <c:v>44637.833333333336</c:v>
                </c:pt>
                <c:pt idx="669">
                  <c:v>44638.833333333336</c:v>
                </c:pt>
                <c:pt idx="670">
                  <c:v>44639.833333333336</c:v>
                </c:pt>
                <c:pt idx="671">
                  <c:v>44640.833333333336</c:v>
                </c:pt>
                <c:pt idx="672">
                  <c:v>44641.833333333336</c:v>
                </c:pt>
                <c:pt idx="673">
                  <c:v>44642.833333333336</c:v>
                </c:pt>
                <c:pt idx="674">
                  <c:v>44643.833333333336</c:v>
                </c:pt>
                <c:pt idx="675">
                  <c:v>44644.833333333336</c:v>
                </c:pt>
                <c:pt idx="676">
                  <c:v>44645.833333333336</c:v>
                </c:pt>
                <c:pt idx="677">
                  <c:v>44646.833333333336</c:v>
                </c:pt>
                <c:pt idx="678">
                  <c:v>44647.833333333336</c:v>
                </c:pt>
                <c:pt idx="679">
                  <c:v>44648.833333333336</c:v>
                </c:pt>
                <c:pt idx="680">
                  <c:v>44649.833333333336</c:v>
                </c:pt>
                <c:pt idx="681">
                  <c:v>44650.833333333336</c:v>
                </c:pt>
                <c:pt idx="682">
                  <c:v>44651.833333333336</c:v>
                </c:pt>
                <c:pt idx="683">
                  <c:v>44652.833333333336</c:v>
                </c:pt>
                <c:pt idx="684">
                  <c:v>44653.833333333336</c:v>
                </c:pt>
                <c:pt idx="685">
                  <c:v>44654.833333333336</c:v>
                </c:pt>
                <c:pt idx="686">
                  <c:v>44655.833333333336</c:v>
                </c:pt>
                <c:pt idx="687">
                  <c:v>44656.833333333336</c:v>
                </c:pt>
                <c:pt idx="688">
                  <c:v>44657.833333333336</c:v>
                </c:pt>
                <c:pt idx="689">
                  <c:v>44658.833333333336</c:v>
                </c:pt>
                <c:pt idx="690">
                  <c:v>44659.833333333336</c:v>
                </c:pt>
                <c:pt idx="691">
                  <c:v>44660.833333333336</c:v>
                </c:pt>
                <c:pt idx="692">
                  <c:v>44661.833333333336</c:v>
                </c:pt>
                <c:pt idx="693">
                  <c:v>44662.833333333336</c:v>
                </c:pt>
                <c:pt idx="694">
                  <c:v>44663.833333333336</c:v>
                </c:pt>
                <c:pt idx="695">
                  <c:v>44664.833333333336</c:v>
                </c:pt>
                <c:pt idx="696">
                  <c:v>44665.833333333336</c:v>
                </c:pt>
                <c:pt idx="697">
                  <c:v>44666.833333333336</c:v>
                </c:pt>
                <c:pt idx="698">
                  <c:v>44667.833333333336</c:v>
                </c:pt>
                <c:pt idx="699">
                  <c:v>44668.833333333336</c:v>
                </c:pt>
                <c:pt idx="700">
                  <c:v>44669.833333333336</c:v>
                </c:pt>
                <c:pt idx="701">
                  <c:v>44670.833333333336</c:v>
                </c:pt>
                <c:pt idx="702">
                  <c:v>44671.833333333336</c:v>
                </c:pt>
                <c:pt idx="703">
                  <c:v>44672.833333333336</c:v>
                </c:pt>
                <c:pt idx="704">
                  <c:v>44673.833333333336</c:v>
                </c:pt>
                <c:pt idx="705">
                  <c:v>44674.833333333336</c:v>
                </c:pt>
                <c:pt idx="706">
                  <c:v>44675.833333333336</c:v>
                </c:pt>
                <c:pt idx="707">
                  <c:v>44676.833333333336</c:v>
                </c:pt>
                <c:pt idx="708">
                  <c:v>44677.833333333336</c:v>
                </c:pt>
                <c:pt idx="709">
                  <c:v>44678.833333333336</c:v>
                </c:pt>
                <c:pt idx="710">
                  <c:v>44679.833333333336</c:v>
                </c:pt>
                <c:pt idx="711">
                  <c:v>44680.833333333336</c:v>
                </c:pt>
                <c:pt idx="712">
                  <c:v>44681.833333333336</c:v>
                </c:pt>
                <c:pt idx="713">
                  <c:v>44682.833333333336</c:v>
                </c:pt>
                <c:pt idx="714">
                  <c:v>44683.833333333336</c:v>
                </c:pt>
                <c:pt idx="715">
                  <c:v>44684.833333333336</c:v>
                </c:pt>
                <c:pt idx="716">
                  <c:v>44685.833333333336</c:v>
                </c:pt>
                <c:pt idx="717">
                  <c:v>44686.833333333336</c:v>
                </c:pt>
                <c:pt idx="718">
                  <c:v>44687.833333333336</c:v>
                </c:pt>
                <c:pt idx="719">
                  <c:v>44688.833333333336</c:v>
                </c:pt>
                <c:pt idx="720">
                  <c:v>44689.833333333336</c:v>
                </c:pt>
                <c:pt idx="721">
                  <c:v>44690.833333333336</c:v>
                </c:pt>
                <c:pt idx="722">
                  <c:v>44691.833333333336</c:v>
                </c:pt>
                <c:pt idx="723">
                  <c:v>44692.833333333336</c:v>
                </c:pt>
                <c:pt idx="724">
                  <c:v>44693.833333333336</c:v>
                </c:pt>
                <c:pt idx="725">
                  <c:v>44694.833333333336</c:v>
                </c:pt>
                <c:pt idx="726">
                  <c:v>44695.833333333336</c:v>
                </c:pt>
                <c:pt idx="727">
                  <c:v>44696.833333333336</c:v>
                </c:pt>
                <c:pt idx="728">
                  <c:v>44697.833333333336</c:v>
                </c:pt>
                <c:pt idx="729">
                  <c:v>44698.833333333336</c:v>
                </c:pt>
                <c:pt idx="730">
                  <c:v>44699.833333333336</c:v>
                </c:pt>
                <c:pt idx="731">
                  <c:v>44700.833333333336</c:v>
                </c:pt>
                <c:pt idx="732">
                  <c:v>44701.833333333336</c:v>
                </c:pt>
                <c:pt idx="733">
                  <c:v>44702.833333333336</c:v>
                </c:pt>
                <c:pt idx="734">
                  <c:v>44703.833333333336</c:v>
                </c:pt>
                <c:pt idx="735">
                  <c:v>44704.833333333336</c:v>
                </c:pt>
                <c:pt idx="736">
                  <c:v>44705.833333333336</c:v>
                </c:pt>
                <c:pt idx="737">
                  <c:v>44706.833333333336</c:v>
                </c:pt>
                <c:pt idx="738">
                  <c:v>44707.833333333336</c:v>
                </c:pt>
                <c:pt idx="739">
                  <c:v>44708.833333333336</c:v>
                </c:pt>
                <c:pt idx="740">
                  <c:v>44709.833333333336</c:v>
                </c:pt>
              </c:numCache>
            </c:numRef>
          </c:cat>
          <c:val>
            <c:numRef>
              <c:f>WBTCETH_Charts!$AF$2:$AF$742</c:f>
              <c:numCache>
                <c:formatCode>General</c:formatCode>
                <c:ptCount val="741"/>
                <c:pt idx="29">
                  <c:v>2.6915583901450102E-3</c:v>
                </c:pt>
                <c:pt idx="30">
                  <c:v>2.7003769013167478E-3</c:v>
                </c:pt>
                <c:pt idx="31">
                  <c:v>2.9197104966958154E-3</c:v>
                </c:pt>
                <c:pt idx="32">
                  <c:v>4.1776952882071061E-3</c:v>
                </c:pt>
                <c:pt idx="33">
                  <c:v>5.8702782314441482E-3</c:v>
                </c:pt>
                <c:pt idx="34">
                  <c:v>8.4440102893925673E-3</c:v>
                </c:pt>
                <c:pt idx="35">
                  <c:v>8.2551061868336717E-3</c:v>
                </c:pt>
                <c:pt idx="36">
                  <c:v>8.6645137023648733E-3</c:v>
                </c:pt>
                <c:pt idx="37">
                  <c:v>8.6808433359548687E-3</c:v>
                </c:pt>
                <c:pt idx="38">
                  <c:v>9.9160433711982243E-3</c:v>
                </c:pt>
                <c:pt idx="39">
                  <c:v>1.0836592545643509E-2</c:v>
                </c:pt>
                <c:pt idx="40">
                  <c:v>1.142801788917458E-2</c:v>
                </c:pt>
                <c:pt idx="41">
                  <c:v>1.1539583952811405E-2</c:v>
                </c:pt>
                <c:pt idx="42">
                  <c:v>1.2015995720983774E-2</c:v>
                </c:pt>
                <c:pt idx="43">
                  <c:v>1.2494677323825254E-2</c:v>
                </c:pt>
                <c:pt idx="44">
                  <c:v>1.2798699662369017E-2</c:v>
                </c:pt>
                <c:pt idx="45">
                  <c:v>1.2938438657821294E-2</c:v>
                </c:pt>
                <c:pt idx="46">
                  <c:v>1.3061912764817052E-2</c:v>
                </c:pt>
                <c:pt idx="47">
                  <c:v>1.3026892850812821E-2</c:v>
                </c:pt>
                <c:pt idx="48">
                  <c:v>1.292955232636972E-2</c:v>
                </c:pt>
                <c:pt idx="49">
                  <c:v>1.2996297848884453E-2</c:v>
                </c:pt>
                <c:pt idx="50">
                  <c:v>1.3052927843386408E-2</c:v>
                </c:pt>
                <c:pt idx="51">
                  <c:v>1.3140417509949431E-2</c:v>
                </c:pt>
                <c:pt idx="52">
                  <c:v>1.3221513407786434E-2</c:v>
                </c:pt>
                <c:pt idx="53">
                  <c:v>1.3319315381902674E-2</c:v>
                </c:pt>
                <c:pt idx="54">
                  <c:v>1.3990006039874103E-2</c:v>
                </c:pt>
                <c:pt idx="55">
                  <c:v>1.4016384309737617E-2</c:v>
                </c:pt>
                <c:pt idx="56">
                  <c:v>1.3802511404453766E-2</c:v>
                </c:pt>
                <c:pt idx="57">
                  <c:v>1.4028468744452516E-2</c:v>
                </c:pt>
                <c:pt idx="58">
                  <c:v>1.4226177657653993E-2</c:v>
                </c:pt>
                <c:pt idx="59">
                  <c:v>1.426454492094309E-2</c:v>
                </c:pt>
                <c:pt idx="60">
                  <c:v>1.4130031015365363E-2</c:v>
                </c:pt>
                <c:pt idx="61">
                  <c:v>1.3870700864949237E-2</c:v>
                </c:pt>
                <c:pt idx="62">
                  <c:v>1.3757963915992155E-2</c:v>
                </c:pt>
                <c:pt idx="63">
                  <c:v>1.2196412046038274E-2</c:v>
                </c:pt>
                <c:pt idx="64">
                  <c:v>9.289318450890427E-3</c:v>
                </c:pt>
                <c:pt idx="65">
                  <c:v>7.8473721750607073E-3</c:v>
                </c:pt>
                <c:pt idx="66">
                  <c:v>7.4811774080485449E-3</c:v>
                </c:pt>
                <c:pt idx="67">
                  <c:v>4.6128851534388282E-3</c:v>
                </c:pt>
                <c:pt idx="68">
                  <c:v>2.9949057374958343E-3</c:v>
                </c:pt>
                <c:pt idx="69">
                  <c:v>8.4642380429753583E-3</c:v>
                </c:pt>
                <c:pt idx="70">
                  <c:v>9.2864128190213169E-3</c:v>
                </c:pt>
                <c:pt idx="71">
                  <c:v>1.0273900238531697E-2</c:v>
                </c:pt>
                <c:pt idx="72">
                  <c:v>8.9575326498221308E-3</c:v>
                </c:pt>
                <c:pt idx="73">
                  <c:v>7.2381434673345346E-3</c:v>
                </c:pt>
                <c:pt idx="74">
                  <c:v>3.16801575298431E-3</c:v>
                </c:pt>
                <c:pt idx="75">
                  <c:v>2.4548556573296132E-3</c:v>
                </c:pt>
                <c:pt idx="76">
                  <c:v>1.0472106110748225E-3</c:v>
                </c:pt>
                <c:pt idx="77">
                  <c:v>1.8237883054414983E-3</c:v>
                </c:pt>
                <c:pt idx="78">
                  <c:v>3.8458644597314517E-3</c:v>
                </c:pt>
                <c:pt idx="79">
                  <c:v>6.6172205466443756E-3</c:v>
                </c:pt>
                <c:pt idx="80">
                  <c:v>8.2984563006212042E-3</c:v>
                </c:pt>
                <c:pt idx="81">
                  <c:v>6.7806224203901255E-3</c:v>
                </c:pt>
                <c:pt idx="82">
                  <c:v>7.0063764220360536E-3</c:v>
                </c:pt>
                <c:pt idx="83">
                  <c:v>7.4143386044116522E-3</c:v>
                </c:pt>
                <c:pt idx="84">
                  <c:v>7.5911603226532787E-3</c:v>
                </c:pt>
                <c:pt idx="85">
                  <c:v>7.8439409580313146E-3</c:v>
                </c:pt>
                <c:pt idx="86">
                  <c:v>2.9563201662088368E-3</c:v>
                </c:pt>
                <c:pt idx="87">
                  <c:v>6.4529770741428294E-4</c:v>
                </c:pt>
                <c:pt idx="88">
                  <c:v>4.2722608707563836E-3</c:v>
                </c:pt>
                <c:pt idx="89">
                  <c:v>7.859708934840004E-3</c:v>
                </c:pt>
                <c:pt idx="90">
                  <c:v>1.1728539639335622E-2</c:v>
                </c:pt>
                <c:pt idx="91">
                  <c:v>1.2118616513572489E-2</c:v>
                </c:pt>
                <c:pt idx="92">
                  <c:v>1.5712830686075652E-2</c:v>
                </c:pt>
                <c:pt idx="93">
                  <c:v>1.8495666005073241E-2</c:v>
                </c:pt>
                <c:pt idx="94">
                  <c:v>2.3236812327700918E-2</c:v>
                </c:pt>
                <c:pt idx="95">
                  <c:v>2.4166238525711536E-2</c:v>
                </c:pt>
                <c:pt idx="96">
                  <c:v>2.6107755554140022E-2</c:v>
                </c:pt>
                <c:pt idx="97">
                  <c:v>2.5462990557446608E-2</c:v>
                </c:pt>
                <c:pt idx="98">
                  <c:v>2.3648240538741705E-2</c:v>
                </c:pt>
                <c:pt idx="99">
                  <c:v>2.3597093064146035E-2</c:v>
                </c:pt>
                <c:pt idx="100">
                  <c:v>2.1728902313873366E-2</c:v>
                </c:pt>
                <c:pt idx="101">
                  <c:v>2.3372574337291452E-2</c:v>
                </c:pt>
                <c:pt idx="102">
                  <c:v>2.3649121219198044E-2</c:v>
                </c:pt>
                <c:pt idx="103">
                  <c:v>2.5563058826254315E-2</c:v>
                </c:pt>
                <c:pt idx="104">
                  <c:v>2.7222026959855761E-2</c:v>
                </c:pt>
                <c:pt idx="105">
                  <c:v>2.7461144924016523E-2</c:v>
                </c:pt>
                <c:pt idx="106">
                  <c:v>3.0174643994047123E-2</c:v>
                </c:pt>
                <c:pt idx="107">
                  <c:v>3.2270052724834963E-2</c:v>
                </c:pt>
                <c:pt idx="108">
                  <c:v>3.3115265282752437E-2</c:v>
                </c:pt>
                <c:pt idx="109">
                  <c:v>3.5921226955727192E-2</c:v>
                </c:pt>
                <c:pt idx="110">
                  <c:v>3.6710164099735376E-2</c:v>
                </c:pt>
                <c:pt idx="111">
                  <c:v>3.7962308869371908E-2</c:v>
                </c:pt>
                <c:pt idx="112">
                  <c:v>3.9296218230899793E-2</c:v>
                </c:pt>
                <c:pt idx="113">
                  <c:v>3.9519557885576262E-2</c:v>
                </c:pt>
                <c:pt idx="114">
                  <c:v>3.9103581440151469E-2</c:v>
                </c:pt>
                <c:pt idx="115">
                  <c:v>3.9043777282673942E-2</c:v>
                </c:pt>
                <c:pt idx="116">
                  <c:v>3.8751567961627265E-2</c:v>
                </c:pt>
                <c:pt idx="117">
                  <c:v>3.6891799512890122E-2</c:v>
                </c:pt>
                <c:pt idx="118">
                  <c:v>3.5341507437394393E-2</c:v>
                </c:pt>
                <c:pt idx="119">
                  <c:v>3.3838514825892396E-2</c:v>
                </c:pt>
                <c:pt idx="120">
                  <c:v>3.404317502232157E-2</c:v>
                </c:pt>
                <c:pt idx="121">
                  <c:v>3.3935961726390573E-2</c:v>
                </c:pt>
                <c:pt idx="122">
                  <c:v>3.2924418074506523E-2</c:v>
                </c:pt>
                <c:pt idx="123">
                  <c:v>3.2698390650794718E-2</c:v>
                </c:pt>
                <c:pt idx="124">
                  <c:v>3.3406369534733971E-2</c:v>
                </c:pt>
                <c:pt idx="125">
                  <c:v>3.4104039269809316E-2</c:v>
                </c:pt>
                <c:pt idx="126">
                  <c:v>3.4419741812749427E-2</c:v>
                </c:pt>
                <c:pt idx="127">
                  <c:v>3.4275758927141409E-2</c:v>
                </c:pt>
                <c:pt idx="128">
                  <c:v>3.509306045506988E-2</c:v>
                </c:pt>
                <c:pt idx="129">
                  <c:v>3.5030387725073275E-2</c:v>
                </c:pt>
                <c:pt idx="130">
                  <c:v>3.5225086608483336E-2</c:v>
                </c:pt>
                <c:pt idx="131">
                  <c:v>3.5503796957589762E-2</c:v>
                </c:pt>
                <c:pt idx="132">
                  <c:v>3.4682569422548992E-2</c:v>
                </c:pt>
                <c:pt idx="133">
                  <c:v>3.3167967109345664E-2</c:v>
                </c:pt>
                <c:pt idx="134">
                  <c:v>2.9018493115418043E-2</c:v>
                </c:pt>
                <c:pt idx="135">
                  <c:v>2.8389764531056683E-2</c:v>
                </c:pt>
                <c:pt idx="136">
                  <c:v>2.8600118295237342E-2</c:v>
                </c:pt>
                <c:pt idx="137">
                  <c:v>2.7733468260118244E-2</c:v>
                </c:pt>
                <c:pt idx="138">
                  <c:v>2.870243724338728E-2</c:v>
                </c:pt>
                <c:pt idx="139">
                  <c:v>2.6688844105223097E-2</c:v>
                </c:pt>
                <c:pt idx="140">
                  <c:v>2.6166118648173864E-2</c:v>
                </c:pt>
                <c:pt idx="141">
                  <c:v>2.5528662096437227E-2</c:v>
                </c:pt>
                <c:pt idx="142">
                  <c:v>2.4006120300468892E-2</c:v>
                </c:pt>
                <c:pt idx="143">
                  <c:v>2.3206748288563395E-2</c:v>
                </c:pt>
                <c:pt idx="144">
                  <c:v>2.3082864044183804E-2</c:v>
                </c:pt>
                <c:pt idx="145">
                  <c:v>2.2284454773180418E-2</c:v>
                </c:pt>
                <c:pt idx="146">
                  <c:v>2.3767930642215385E-2</c:v>
                </c:pt>
                <c:pt idx="147">
                  <c:v>2.4015236304238963E-2</c:v>
                </c:pt>
                <c:pt idx="148">
                  <c:v>2.4437605028148068E-2</c:v>
                </c:pt>
                <c:pt idx="149">
                  <c:v>2.4410727814873745E-2</c:v>
                </c:pt>
                <c:pt idx="150">
                  <c:v>2.1663212488049144E-2</c:v>
                </c:pt>
                <c:pt idx="151">
                  <c:v>2.1814410835506726E-2</c:v>
                </c:pt>
                <c:pt idx="152">
                  <c:v>2.2368640005892226E-2</c:v>
                </c:pt>
                <c:pt idx="153">
                  <c:v>2.1812558431335338E-2</c:v>
                </c:pt>
                <c:pt idx="154">
                  <c:v>2.078768044153434E-2</c:v>
                </c:pt>
                <c:pt idx="155">
                  <c:v>1.9623392985524291E-2</c:v>
                </c:pt>
                <c:pt idx="156">
                  <c:v>1.960098394469223E-2</c:v>
                </c:pt>
                <c:pt idx="157">
                  <c:v>1.8834008717172335E-2</c:v>
                </c:pt>
                <c:pt idx="158">
                  <c:v>1.8131330746592011E-2</c:v>
                </c:pt>
                <c:pt idx="159">
                  <c:v>1.7656023050369507E-2</c:v>
                </c:pt>
                <c:pt idx="160">
                  <c:v>1.6544311781031995E-2</c:v>
                </c:pt>
                <c:pt idx="161">
                  <c:v>1.5312561310517392E-2</c:v>
                </c:pt>
                <c:pt idx="162">
                  <c:v>1.4732846710681091E-2</c:v>
                </c:pt>
                <c:pt idx="163">
                  <c:v>1.3183208841907268E-2</c:v>
                </c:pt>
                <c:pt idx="164">
                  <c:v>1.2394134496259479E-2</c:v>
                </c:pt>
                <c:pt idx="165">
                  <c:v>1.2389272311288613E-2</c:v>
                </c:pt>
                <c:pt idx="166">
                  <c:v>1.2653211375081241E-2</c:v>
                </c:pt>
                <c:pt idx="167">
                  <c:v>1.1387525559754641E-2</c:v>
                </c:pt>
                <c:pt idx="168">
                  <c:v>1.068801327148261E-2</c:v>
                </c:pt>
                <c:pt idx="169">
                  <c:v>1.1831069966216079E-2</c:v>
                </c:pt>
                <c:pt idx="170">
                  <c:v>9.3255537081020634E-3</c:v>
                </c:pt>
                <c:pt idx="171">
                  <c:v>1.1846667016525148E-2</c:v>
                </c:pt>
                <c:pt idx="172">
                  <c:v>1.1124208087091025E-2</c:v>
                </c:pt>
                <c:pt idx="173">
                  <c:v>1.0955332922546246E-2</c:v>
                </c:pt>
                <c:pt idx="174">
                  <c:v>1.0503998955922134E-2</c:v>
                </c:pt>
                <c:pt idx="175">
                  <c:v>9.9706965052155372E-3</c:v>
                </c:pt>
                <c:pt idx="176">
                  <c:v>1.0168849650952438E-2</c:v>
                </c:pt>
                <c:pt idx="177">
                  <c:v>8.790772560893112E-3</c:v>
                </c:pt>
                <c:pt idx="178">
                  <c:v>9.9988236860542035E-3</c:v>
                </c:pt>
                <c:pt idx="179">
                  <c:v>9.8299394166478926E-3</c:v>
                </c:pt>
                <c:pt idx="180">
                  <c:v>9.1818365474367614E-3</c:v>
                </c:pt>
                <c:pt idx="181">
                  <c:v>7.9378039142012913E-3</c:v>
                </c:pt>
                <c:pt idx="182">
                  <c:v>9.5367538172521638E-3</c:v>
                </c:pt>
                <c:pt idx="183">
                  <c:v>1.2207545953929033E-2</c:v>
                </c:pt>
                <c:pt idx="184">
                  <c:v>1.1769698076247836E-2</c:v>
                </c:pt>
                <c:pt idx="185">
                  <c:v>1.1038776630326597E-2</c:v>
                </c:pt>
                <c:pt idx="186">
                  <c:v>1.3142409879032479E-2</c:v>
                </c:pt>
                <c:pt idx="187">
                  <c:v>1.3636428904917786E-2</c:v>
                </c:pt>
                <c:pt idx="188">
                  <c:v>1.3261276300460478E-2</c:v>
                </c:pt>
                <c:pt idx="189">
                  <c:v>1.3616015700051554E-2</c:v>
                </c:pt>
                <c:pt idx="190">
                  <c:v>1.3361439982887635E-2</c:v>
                </c:pt>
                <c:pt idx="191">
                  <c:v>1.3709541222382438E-2</c:v>
                </c:pt>
                <c:pt idx="192">
                  <c:v>1.3293778552781577E-2</c:v>
                </c:pt>
                <c:pt idx="193">
                  <c:v>1.263551348574099E-2</c:v>
                </c:pt>
                <c:pt idx="194">
                  <c:v>1.1296498273120292E-2</c:v>
                </c:pt>
                <c:pt idx="195">
                  <c:v>1.2116741231665173E-2</c:v>
                </c:pt>
                <c:pt idx="196">
                  <c:v>1.1802829543657856E-2</c:v>
                </c:pt>
                <c:pt idx="197">
                  <c:v>1.1149116077405763E-2</c:v>
                </c:pt>
                <c:pt idx="198">
                  <c:v>1.1289686262914378E-2</c:v>
                </c:pt>
                <c:pt idx="199">
                  <c:v>1.0360791849681972E-2</c:v>
                </c:pt>
                <c:pt idx="200">
                  <c:v>1.1755263356233892E-2</c:v>
                </c:pt>
                <c:pt idx="201">
                  <c:v>1.1531652074008747E-2</c:v>
                </c:pt>
                <c:pt idx="202">
                  <c:v>1.1316171180596468E-2</c:v>
                </c:pt>
                <c:pt idx="203">
                  <c:v>1.1247483360115051E-2</c:v>
                </c:pt>
                <c:pt idx="204">
                  <c:v>1.1002295881150204E-2</c:v>
                </c:pt>
                <c:pt idx="205">
                  <c:v>1.0931528240419652E-2</c:v>
                </c:pt>
                <c:pt idx="206">
                  <c:v>1.0452398854958966E-2</c:v>
                </c:pt>
                <c:pt idx="207">
                  <c:v>1.0566993675861669E-2</c:v>
                </c:pt>
                <c:pt idx="208">
                  <c:v>9.9864673541523175E-3</c:v>
                </c:pt>
                <c:pt idx="209">
                  <c:v>9.6771554710188834E-3</c:v>
                </c:pt>
                <c:pt idx="210">
                  <c:v>9.0704886507975147E-3</c:v>
                </c:pt>
                <c:pt idx="211">
                  <c:v>9.0450015706025066E-3</c:v>
                </c:pt>
                <c:pt idx="212">
                  <c:v>1.090863432252398E-2</c:v>
                </c:pt>
                <c:pt idx="213">
                  <c:v>9.0424482705924181E-3</c:v>
                </c:pt>
                <c:pt idx="214">
                  <c:v>9.5814008170713727E-3</c:v>
                </c:pt>
                <c:pt idx="215">
                  <c:v>8.6192561320816985E-3</c:v>
                </c:pt>
                <c:pt idx="216">
                  <c:v>7.4711523266404178E-3</c:v>
                </c:pt>
                <c:pt idx="217">
                  <c:v>3.3373783045356209E-3</c:v>
                </c:pt>
                <c:pt idx="218">
                  <c:v>3.196553039177541E-3</c:v>
                </c:pt>
                <c:pt idx="219">
                  <c:v>5.665560170191819E-3</c:v>
                </c:pt>
                <c:pt idx="220">
                  <c:v>4.8693958517946889E-3</c:v>
                </c:pt>
                <c:pt idx="221">
                  <c:v>1.8342923444334414E-3</c:v>
                </c:pt>
                <c:pt idx="222">
                  <c:v>6.3377099067540854E-3</c:v>
                </c:pt>
                <c:pt idx="223">
                  <c:v>6.6668751146055083E-3</c:v>
                </c:pt>
                <c:pt idx="224">
                  <c:v>7.0850578812371445E-3</c:v>
                </c:pt>
                <c:pt idx="225">
                  <c:v>5.9950768149257261E-3</c:v>
                </c:pt>
                <c:pt idx="226">
                  <c:v>5.2702636880888054E-3</c:v>
                </c:pt>
                <c:pt idx="227">
                  <c:v>3.268684816328582E-3</c:v>
                </c:pt>
                <c:pt idx="228">
                  <c:v>3.9064337106731184E-3</c:v>
                </c:pt>
                <c:pt idx="229">
                  <c:v>1.1492095831423965E-2</c:v>
                </c:pt>
                <c:pt idx="230">
                  <c:v>1.2661395848864165E-2</c:v>
                </c:pt>
                <c:pt idx="231">
                  <c:v>1.3106763719335834E-2</c:v>
                </c:pt>
                <c:pt idx="232">
                  <c:v>1.3002696968513083E-2</c:v>
                </c:pt>
                <c:pt idx="233">
                  <c:v>1.4058757392493737E-2</c:v>
                </c:pt>
                <c:pt idx="234">
                  <c:v>1.4363162263255624E-2</c:v>
                </c:pt>
                <c:pt idx="235">
                  <c:v>1.4398255095646517E-2</c:v>
                </c:pt>
                <c:pt idx="236">
                  <c:v>1.4161488940488631E-2</c:v>
                </c:pt>
                <c:pt idx="237">
                  <c:v>1.625811020861323E-2</c:v>
                </c:pt>
                <c:pt idx="238">
                  <c:v>1.6409617993599968E-2</c:v>
                </c:pt>
                <c:pt idx="239">
                  <c:v>1.6655283741560778E-2</c:v>
                </c:pt>
                <c:pt idx="240">
                  <c:v>1.6444236463182049E-2</c:v>
                </c:pt>
                <c:pt idx="241">
                  <c:v>1.4944223163844583E-2</c:v>
                </c:pt>
                <c:pt idx="242">
                  <c:v>9.9054353992213962E-3</c:v>
                </c:pt>
                <c:pt idx="243">
                  <c:v>8.4980393422664502E-3</c:v>
                </c:pt>
                <c:pt idx="244">
                  <c:v>7.1559762732189558E-3</c:v>
                </c:pt>
                <c:pt idx="245">
                  <c:v>-6.3331866403548709E-4</c:v>
                </c:pt>
                <c:pt idx="246">
                  <c:v>-2.3216682932886146E-3</c:v>
                </c:pt>
                <c:pt idx="247">
                  <c:v>-1.246083343701021E-3</c:v>
                </c:pt>
                <c:pt idx="248">
                  <c:v>-1.6616575004326783E-3</c:v>
                </c:pt>
                <c:pt idx="249">
                  <c:v>-5.9169265224382483E-3</c:v>
                </c:pt>
                <c:pt idx="250">
                  <c:v>-2.5880580119305607E-2</c:v>
                </c:pt>
                <c:pt idx="251">
                  <c:v>-8.7917518704858644E-3</c:v>
                </c:pt>
                <c:pt idx="252">
                  <c:v>-7.6337555222091291E-3</c:v>
                </c:pt>
                <c:pt idx="253">
                  <c:v>-6.1593986892020114E-3</c:v>
                </c:pt>
                <c:pt idx="254">
                  <c:v>-6.6549215568750819E-3</c:v>
                </c:pt>
                <c:pt idx="255">
                  <c:v>-8.5159075680162344E-3</c:v>
                </c:pt>
                <c:pt idx="256">
                  <c:v>-1.0878023197511966E-2</c:v>
                </c:pt>
                <c:pt idx="257">
                  <c:v>-1.3444495341138785E-2</c:v>
                </c:pt>
                <c:pt idx="258">
                  <c:v>5.0368644490610404E-3</c:v>
                </c:pt>
                <c:pt idx="259">
                  <c:v>7.6711175400550058E-3</c:v>
                </c:pt>
                <c:pt idx="260">
                  <c:v>4.0134563800038325E-3</c:v>
                </c:pt>
                <c:pt idx="261">
                  <c:v>6.5566146286242244E-3</c:v>
                </c:pt>
                <c:pt idx="262">
                  <c:v>-7.7652235396474811E-4</c:v>
                </c:pt>
                <c:pt idx="263">
                  <c:v>7.720952780907453E-4</c:v>
                </c:pt>
                <c:pt idx="264">
                  <c:v>8.549782273817419E-3</c:v>
                </c:pt>
                <c:pt idx="265">
                  <c:v>1.5519571391993114E-2</c:v>
                </c:pt>
                <c:pt idx="266">
                  <c:v>1.1610089354511244E-2</c:v>
                </c:pt>
                <c:pt idx="267">
                  <c:v>1.0556628943857893E-2</c:v>
                </c:pt>
                <c:pt idx="268">
                  <c:v>1.1358541393137855E-2</c:v>
                </c:pt>
                <c:pt idx="269">
                  <c:v>1.0773828462093293E-2</c:v>
                </c:pt>
                <c:pt idx="270">
                  <c:v>1.2115684694694373E-2</c:v>
                </c:pt>
                <c:pt idx="271">
                  <c:v>1.5883171898235515E-2</c:v>
                </c:pt>
                <c:pt idx="272">
                  <c:v>1.5986577459693896E-2</c:v>
                </c:pt>
                <c:pt idx="273">
                  <c:v>1.6568801797918198E-2</c:v>
                </c:pt>
                <c:pt idx="274">
                  <c:v>1.6233422897882654E-2</c:v>
                </c:pt>
                <c:pt idx="275">
                  <c:v>1.6177468061370659E-2</c:v>
                </c:pt>
                <c:pt idx="276">
                  <c:v>1.6183618064840477E-2</c:v>
                </c:pt>
                <c:pt idx="277">
                  <c:v>1.5031535701447218E-2</c:v>
                </c:pt>
                <c:pt idx="278">
                  <c:v>1.3416819518464074E-2</c:v>
                </c:pt>
                <c:pt idx="279">
                  <c:v>6.3390483980769741E-3</c:v>
                </c:pt>
                <c:pt idx="280">
                  <c:v>8.9645182345059471E-3</c:v>
                </c:pt>
                <c:pt idx="281">
                  <c:v>7.9183756413170325E-3</c:v>
                </c:pt>
                <c:pt idx="282">
                  <c:v>6.3743245457072994E-3</c:v>
                </c:pt>
                <c:pt idx="283">
                  <c:v>7.2296442086829948E-3</c:v>
                </c:pt>
                <c:pt idx="284">
                  <c:v>7.629753074033907E-3</c:v>
                </c:pt>
                <c:pt idx="285">
                  <c:v>6.2816002118355474E-3</c:v>
                </c:pt>
                <c:pt idx="286">
                  <c:v>6.9622302146838955E-3</c:v>
                </c:pt>
                <c:pt idx="287">
                  <c:v>3.9656001839618593E-3</c:v>
                </c:pt>
                <c:pt idx="288">
                  <c:v>1.068332780514103E-3</c:v>
                </c:pt>
                <c:pt idx="289">
                  <c:v>-5.1607048266810729E-4</c:v>
                </c:pt>
                <c:pt idx="290">
                  <c:v>1.0986811592594847E-4</c:v>
                </c:pt>
                <c:pt idx="291">
                  <c:v>2.2265461649215723E-3</c:v>
                </c:pt>
                <c:pt idx="292">
                  <c:v>4.8502078630061618E-3</c:v>
                </c:pt>
                <c:pt idx="293">
                  <c:v>8.095049283151079E-3</c:v>
                </c:pt>
                <c:pt idx="294">
                  <c:v>9.9368610679864133E-3</c:v>
                </c:pt>
                <c:pt idx="295">
                  <c:v>6.6587681342533678E-3</c:v>
                </c:pt>
                <c:pt idx="296">
                  <c:v>4.5540875537508629E-3</c:v>
                </c:pt>
                <c:pt idx="297">
                  <c:v>5.0109750355211702E-3</c:v>
                </c:pt>
                <c:pt idx="298">
                  <c:v>3.8795761278276331E-3</c:v>
                </c:pt>
                <c:pt idx="299">
                  <c:v>3.8210419791364636E-3</c:v>
                </c:pt>
                <c:pt idx="300">
                  <c:v>6.7288776279892382E-3</c:v>
                </c:pt>
                <c:pt idx="301">
                  <c:v>6.1889870251023993E-3</c:v>
                </c:pt>
                <c:pt idx="302">
                  <c:v>6.061515718658983E-3</c:v>
                </c:pt>
                <c:pt idx="303">
                  <c:v>6.5184380361213989E-3</c:v>
                </c:pt>
                <c:pt idx="304">
                  <c:v>4.594602494688127E-3</c:v>
                </c:pt>
                <c:pt idx="305">
                  <c:v>6.8618123958044119E-3</c:v>
                </c:pt>
                <c:pt idx="306">
                  <c:v>7.1773245550235121E-3</c:v>
                </c:pt>
                <c:pt idx="307">
                  <c:v>7.2372909994500301E-3</c:v>
                </c:pt>
                <c:pt idx="308">
                  <c:v>7.3063255963650153E-3</c:v>
                </c:pt>
                <c:pt idx="309">
                  <c:v>7.0883073837835209E-3</c:v>
                </c:pt>
                <c:pt idx="310">
                  <c:v>6.455545942778862E-3</c:v>
                </c:pt>
                <c:pt idx="311">
                  <c:v>6.7480297946058698E-3</c:v>
                </c:pt>
                <c:pt idx="312">
                  <c:v>6.6480031882336643E-3</c:v>
                </c:pt>
                <c:pt idx="313">
                  <c:v>6.0720031169070321E-3</c:v>
                </c:pt>
                <c:pt idx="314">
                  <c:v>6.3444873615308151E-3</c:v>
                </c:pt>
                <c:pt idx="315">
                  <c:v>5.9757347905224911E-3</c:v>
                </c:pt>
                <c:pt idx="316">
                  <c:v>5.5544443232999896E-3</c:v>
                </c:pt>
                <c:pt idx="317">
                  <c:v>5.1876919799824783E-3</c:v>
                </c:pt>
                <c:pt idx="318">
                  <c:v>3.6426105491857985E-3</c:v>
                </c:pt>
                <c:pt idx="319">
                  <c:v>4.1729958288905245E-3</c:v>
                </c:pt>
                <c:pt idx="320">
                  <c:v>5.4101575185352413E-3</c:v>
                </c:pt>
                <c:pt idx="321">
                  <c:v>5.3375549432288505E-3</c:v>
                </c:pt>
                <c:pt idx="322">
                  <c:v>5.5001864508095188E-3</c:v>
                </c:pt>
                <c:pt idx="323">
                  <c:v>5.4322123669090505E-3</c:v>
                </c:pt>
                <c:pt idx="324">
                  <c:v>4.0587935437286227E-3</c:v>
                </c:pt>
                <c:pt idx="325">
                  <c:v>3.5854031309088263E-3</c:v>
                </c:pt>
                <c:pt idx="326">
                  <c:v>2.6497814090129523E-3</c:v>
                </c:pt>
                <c:pt idx="327">
                  <c:v>3.2098826930562208E-3</c:v>
                </c:pt>
                <c:pt idx="328">
                  <c:v>2.9659109930604277E-3</c:v>
                </c:pt>
                <c:pt idx="329">
                  <c:v>3.4754836705317427E-3</c:v>
                </c:pt>
                <c:pt idx="330">
                  <c:v>5.2818498650220036E-4</c:v>
                </c:pt>
                <c:pt idx="331">
                  <c:v>-2.7826608699794697E-3</c:v>
                </c:pt>
                <c:pt idx="332">
                  <c:v>-2.207416435791365E-3</c:v>
                </c:pt>
                <c:pt idx="333">
                  <c:v>-4.9893462540495648E-4</c:v>
                </c:pt>
                <c:pt idx="334">
                  <c:v>-1.782693130310542E-3</c:v>
                </c:pt>
                <c:pt idx="335">
                  <c:v>-5.7935280172782821E-4</c:v>
                </c:pt>
                <c:pt idx="336">
                  <c:v>-4.0824901400111635E-3</c:v>
                </c:pt>
                <c:pt idx="337">
                  <c:v>-9.9159600583701435E-3</c:v>
                </c:pt>
                <c:pt idx="338">
                  <c:v>-1.6501874162528241E-2</c:v>
                </c:pt>
                <c:pt idx="339">
                  <c:v>-1.3506846110522219E-2</c:v>
                </c:pt>
                <c:pt idx="340">
                  <c:v>-9.3216716793572685E-3</c:v>
                </c:pt>
                <c:pt idx="341">
                  <c:v>-1.5792370533458167E-2</c:v>
                </c:pt>
                <c:pt idx="342">
                  <c:v>-1.6683790711030211E-2</c:v>
                </c:pt>
                <c:pt idx="343">
                  <c:v>-1.5234916348839111E-2</c:v>
                </c:pt>
                <c:pt idx="344">
                  <c:v>-1.9493878177200052E-2</c:v>
                </c:pt>
                <c:pt idx="345">
                  <c:v>-1.9174698703775306E-2</c:v>
                </c:pt>
                <c:pt idx="346">
                  <c:v>-8.7298054465065889E-3</c:v>
                </c:pt>
                <c:pt idx="347">
                  <c:v>-7.3499257321298916E-3</c:v>
                </c:pt>
                <c:pt idx="348">
                  <c:v>-1.1699360174217022E-2</c:v>
                </c:pt>
                <c:pt idx="349">
                  <c:v>-2.4411680185090545E-2</c:v>
                </c:pt>
                <c:pt idx="350">
                  <c:v>-2.6969567374490522E-2</c:v>
                </c:pt>
                <c:pt idx="351">
                  <c:v>-2.5337509125065272E-2</c:v>
                </c:pt>
                <c:pt idx="352">
                  <c:v>-3.0944802666134419E-2</c:v>
                </c:pt>
                <c:pt idx="353">
                  <c:v>-2.5859487593312691E-2</c:v>
                </c:pt>
                <c:pt idx="354">
                  <c:v>-3.9286896823627515E-2</c:v>
                </c:pt>
                <c:pt idx="355">
                  <c:v>-4.0183291744662397E-2</c:v>
                </c:pt>
                <c:pt idx="356">
                  <c:v>-4.6890835711653533E-2</c:v>
                </c:pt>
                <c:pt idx="357">
                  <c:v>-5.223891698398242E-2</c:v>
                </c:pt>
                <c:pt idx="358">
                  <c:v>-5.9238671044835045E-2</c:v>
                </c:pt>
                <c:pt idx="359">
                  <c:v>-4.3015156895146678E-2</c:v>
                </c:pt>
                <c:pt idx="360">
                  <c:v>-5.13088696293309E-2</c:v>
                </c:pt>
                <c:pt idx="361">
                  <c:v>-4.5018858524286109E-2</c:v>
                </c:pt>
                <c:pt idx="362">
                  <c:v>-4.7077615438992582E-2</c:v>
                </c:pt>
                <c:pt idx="363">
                  <c:v>-3.833831793771314E-2</c:v>
                </c:pt>
                <c:pt idx="364">
                  <c:v>-4.8943680781637466E-2</c:v>
                </c:pt>
                <c:pt idx="365">
                  <c:v>-1.5696883199446177E-2</c:v>
                </c:pt>
                <c:pt idx="366">
                  <c:v>-1.0005780277052123E-2</c:v>
                </c:pt>
                <c:pt idx="367">
                  <c:v>1.4015311194892632E-4</c:v>
                </c:pt>
                <c:pt idx="368">
                  <c:v>4.4950533565346618E-3</c:v>
                </c:pt>
                <c:pt idx="369">
                  <c:v>2.7244503707672951E-3</c:v>
                </c:pt>
                <c:pt idx="370">
                  <c:v>-1.4307016165607811E-3</c:v>
                </c:pt>
                <c:pt idx="371">
                  <c:v>-4.733173836097393E-3</c:v>
                </c:pt>
                <c:pt idx="372">
                  <c:v>-5.639266506508922E-3</c:v>
                </c:pt>
                <c:pt idx="373">
                  <c:v>6.5793755383447561E-4</c:v>
                </c:pt>
                <c:pt idx="374">
                  <c:v>7.1205673933125713E-3</c:v>
                </c:pt>
                <c:pt idx="375">
                  <c:v>3.4516887482280989E-3</c:v>
                </c:pt>
                <c:pt idx="376">
                  <c:v>6.5919419345119579E-3</c:v>
                </c:pt>
                <c:pt idx="377">
                  <c:v>3.3485941856947754E-3</c:v>
                </c:pt>
                <c:pt idx="378">
                  <c:v>1.2174586277015287E-2</c:v>
                </c:pt>
                <c:pt idx="379">
                  <c:v>1.2436135830799611E-2</c:v>
                </c:pt>
                <c:pt idx="380">
                  <c:v>1.1676600678144133E-2</c:v>
                </c:pt>
                <c:pt idx="381">
                  <c:v>1.1825213981484284E-2</c:v>
                </c:pt>
                <c:pt idx="382">
                  <c:v>1.0117294573193547E-2</c:v>
                </c:pt>
                <c:pt idx="383">
                  <c:v>1.2760308260918229E-2</c:v>
                </c:pt>
                <c:pt idx="384">
                  <c:v>1.2540003539853739E-2</c:v>
                </c:pt>
                <c:pt idx="385">
                  <c:v>1.4580506348199185E-2</c:v>
                </c:pt>
                <c:pt idx="386">
                  <c:v>1.4198098816587512E-2</c:v>
                </c:pt>
                <c:pt idx="387">
                  <c:v>1.2006344428024063E-2</c:v>
                </c:pt>
                <c:pt idx="388">
                  <c:v>1.0176059605029319E-2</c:v>
                </c:pt>
                <c:pt idx="389">
                  <c:v>8.2718222044371181E-3</c:v>
                </c:pt>
                <c:pt idx="390">
                  <c:v>8.9294599752156589E-3</c:v>
                </c:pt>
                <c:pt idx="391">
                  <c:v>8.361981972717869E-3</c:v>
                </c:pt>
                <c:pt idx="392">
                  <c:v>9.2611278514622697E-3</c:v>
                </c:pt>
                <c:pt idx="393">
                  <c:v>4.8360166489112011E-3</c:v>
                </c:pt>
                <c:pt idx="394">
                  <c:v>1.1489815483648247E-2</c:v>
                </c:pt>
                <c:pt idx="395">
                  <c:v>8.424397224124025E-3</c:v>
                </c:pt>
                <c:pt idx="396">
                  <c:v>8.0727819451014149E-3</c:v>
                </c:pt>
                <c:pt idx="397">
                  <c:v>7.8861079238528031E-3</c:v>
                </c:pt>
                <c:pt idx="398">
                  <c:v>7.7564719377816171E-3</c:v>
                </c:pt>
                <c:pt idx="399">
                  <c:v>3.3499252894313436E-3</c:v>
                </c:pt>
                <c:pt idx="400">
                  <c:v>1.991515696213586E-3</c:v>
                </c:pt>
                <c:pt idx="401">
                  <c:v>-1.8451559096143155E-3</c:v>
                </c:pt>
                <c:pt idx="402">
                  <c:v>-4.9810294696206459E-4</c:v>
                </c:pt>
                <c:pt idx="403">
                  <c:v>1.1975708477809377E-3</c:v>
                </c:pt>
                <c:pt idx="404">
                  <c:v>2.262350997484841E-3</c:v>
                </c:pt>
                <c:pt idx="405">
                  <c:v>3.5422600937939919E-3</c:v>
                </c:pt>
                <c:pt idx="406">
                  <c:v>9.2761609645064524E-4</c:v>
                </c:pt>
                <c:pt idx="407">
                  <c:v>3.3889953985211108E-3</c:v>
                </c:pt>
                <c:pt idx="408">
                  <c:v>2.5238675201577632E-3</c:v>
                </c:pt>
                <c:pt idx="409">
                  <c:v>2.3441346504571303E-3</c:v>
                </c:pt>
                <c:pt idx="410">
                  <c:v>2.4936615341040191E-3</c:v>
                </c:pt>
                <c:pt idx="411">
                  <c:v>2.8894191406403369E-3</c:v>
                </c:pt>
                <c:pt idx="412">
                  <c:v>1.8557470919742247E-3</c:v>
                </c:pt>
                <c:pt idx="413">
                  <c:v>2.4526411016316807E-3</c:v>
                </c:pt>
                <c:pt idx="414">
                  <c:v>3.1345377016263054E-3</c:v>
                </c:pt>
                <c:pt idx="415">
                  <c:v>3.3315640403288604E-3</c:v>
                </c:pt>
                <c:pt idx="416">
                  <c:v>3.4451786845057786E-3</c:v>
                </c:pt>
                <c:pt idx="417">
                  <c:v>3.7853067043567279E-3</c:v>
                </c:pt>
                <c:pt idx="418">
                  <c:v>3.1815057431989757E-3</c:v>
                </c:pt>
                <c:pt idx="419">
                  <c:v>3.268602873951254E-3</c:v>
                </c:pt>
                <c:pt idx="420">
                  <c:v>2.8295019915081099E-3</c:v>
                </c:pt>
                <c:pt idx="421">
                  <c:v>3.1128976427121646E-3</c:v>
                </c:pt>
                <c:pt idx="422">
                  <c:v>3.2870474721693466E-3</c:v>
                </c:pt>
                <c:pt idx="423">
                  <c:v>3.0595167707299087E-3</c:v>
                </c:pt>
                <c:pt idx="424">
                  <c:v>3.0764915562737638E-3</c:v>
                </c:pt>
                <c:pt idx="425">
                  <c:v>3.1471098441979706E-3</c:v>
                </c:pt>
                <c:pt idx="426">
                  <c:v>2.6663570363001377E-3</c:v>
                </c:pt>
                <c:pt idx="427">
                  <c:v>3.2094592701379376E-3</c:v>
                </c:pt>
                <c:pt idx="428">
                  <c:v>2.3555962810193343E-3</c:v>
                </c:pt>
                <c:pt idx="429">
                  <c:v>2.1961099121841077E-3</c:v>
                </c:pt>
                <c:pt idx="430">
                  <c:v>1.4343105166469972E-3</c:v>
                </c:pt>
                <c:pt idx="431">
                  <c:v>1.3010786087217507E-3</c:v>
                </c:pt>
                <c:pt idx="432">
                  <c:v>1.4756877756625375E-3</c:v>
                </c:pt>
                <c:pt idx="433">
                  <c:v>2.3363740681137113E-3</c:v>
                </c:pt>
                <c:pt idx="434">
                  <c:v>2.4952139067431212E-3</c:v>
                </c:pt>
                <c:pt idx="435">
                  <c:v>2.2607976952861986E-3</c:v>
                </c:pt>
                <c:pt idx="436">
                  <c:v>1.5591620298032183E-3</c:v>
                </c:pt>
                <c:pt idx="437">
                  <c:v>1.734907742434677E-3</c:v>
                </c:pt>
                <c:pt idx="438">
                  <c:v>2.1559052285629043E-3</c:v>
                </c:pt>
                <c:pt idx="439">
                  <c:v>2.4062647778733126E-3</c:v>
                </c:pt>
                <c:pt idx="440">
                  <c:v>2.4141004083051421E-3</c:v>
                </c:pt>
                <c:pt idx="441">
                  <c:v>2.4621391094403755E-3</c:v>
                </c:pt>
                <c:pt idx="442">
                  <c:v>2.4857509210198803E-3</c:v>
                </c:pt>
                <c:pt idx="443">
                  <c:v>2.5626099293116766E-3</c:v>
                </c:pt>
                <c:pt idx="444">
                  <c:v>2.3860433384330637E-3</c:v>
                </c:pt>
                <c:pt idx="445">
                  <c:v>1.1937843966816075E-3</c:v>
                </c:pt>
                <c:pt idx="446">
                  <c:v>1.688443388926153E-3</c:v>
                </c:pt>
                <c:pt idx="447">
                  <c:v>1.7544341423325616E-3</c:v>
                </c:pt>
                <c:pt idx="448">
                  <c:v>9.0129472491962126E-4</c:v>
                </c:pt>
                <c:pt idx="449">
                  <c:v>-2.0712247161891462E-4</c:v>
                </c:pt>
                <c:pt idx="450">
                  <c:v>9.3122501227704824E-4</c:v>
                </c:pt>
                <c:pt idx="451">
                  <c:v>2.6639235193859356E-4</c:v>
                </c:pt>
                <c:pt idx="452">
                  <c:v>-1.1677571634716166E-4</c:v>
                </c:pt>
                <c:pt idx="453">
                  <c:v>-4.2834154620596809E-4</c:v>
                </c:pt>
                <c:pt idx="454">
                  <c:v>1.570451874526313E-4</c:v>
                </c:pt>
                <c:pt idx="455">
                  <c:v>3.0610849331558221E-4</c:v>
                </c:pt>
                <c:pt idx="456">
                  <c:v>8.4261827213416574E-4</c:v>
                </c:pt>
                <c:pt idx="457">
                  <c:v>1.5010708203770928E-3</c:v>
                </c:pt>
                <c:pt idx="458">
                  <c:v>2.060685498253445E-3</c:v>
                </c:pt>
                <c:pt idx="459">
                  <c:v>2.3174686062665817E-3</c:v>
                </c:pt>
                <c:pt idx="460">
                  <c:v>2.4052596379342539E-3</c:v>
                </c:pt>
                <c:pt idx="461">
                  <c:v>1.8463411643403482E-3</c:v>
                </c:pt>
                <c:pt idx="462">
                  <c:v>1.2724325394379843E-3</c:v>
                </c:pt>
                <c:pt idx="463">
                  <c:v>6.3787940305770618E-4</c:v>
                </c:pt>
                <c:pt idx="464">
                  <c:v>-1.1688443234703083E-4</c:v>
                </c:pt>
                <c:pt idx="465">
                  <c:v>6.1574203091963042E-4</c:v>
                </c:pt>
                <c:pt idx="466">
                  <c:v>2.3997643936923829E-4</c:v>
                </c:pt>
                <c:pt idx="467">
                  <c:v>1.4297409330095157E-3</c:v>
                </c:pt>
                <c:pt idx="468">
                  <c:v>1.6608034458762688E-3</c:v>
                </c:pt>
                <c:pt idx="469">
                  <c:v>1.3586974982235933E-3</c:v>
                </c:pt>
                <c:pt idx="470">
                  <c:v>-1.4274552109138083E-3</c:v>
                </c:pt>
                <c:pt idx="471">
                  <c:v>8.7994866934226756E-4</c:v>
                </c:pt>
                <c:pt idx="472">
                  <c:v>2.5867128528545003E-4</c:v>
                </c:pt>
                <c:pt idx="473">
                  <c:v>-2.6899028214488752E-4</c:v>
                </c:pt>
                <c:pt idx="474">
                  <c:v>1.4261213760480285E-3</c:v>
                </c:pt>
                <c:pt idx="475">
                  <c:v>1.2039028476704683E-3</c:v>
                </c:pt>
                <c:pt idx="476">
                  <c:v>1.6469730469472754E-3</c:v>
                </c:pt>
                <c:pt idx="477">
                  <c:v>1.2409458467708134E-3</c:v>
                </c:pt>
                <c:pt idx="478">
                  <c:v>1.7571545306258596E-3</c:v>
                </c:pt>
                <c:pt idx="479">
                  <c:v>2.1391785497297811E-3</c:v>
                </c:pt>
                <c:pt idx="480">
                  <c:v>2.094107735340911E-3</c:v>
                </c:pt>
                <c:pt idx="481">
                  <c:v>1.7415272481255961E-3</c:v>
                </c:pt>
                <c:pt idx="482">
                  <c:v>2.157391003964948E-3</c:v>
                </c:pt>
                <c:pt idx="483">
                  <c:v>1.9903001462013847E-3</c:v>
                </c:pt>
                <c:pt idx="484">
                  <c:v>1.1259895793895858E-3</c:v>
                </c:pt>
                <c:pt idx="485">
                  <c:v>1.2099867343691173E-3</c:v>
                </c:pt>
                <c:pt idx="486">
                  <c:v>1.9543382142455101E-3</c:v>
                </c:pt>
                <c:pt idx="487">
                  <c:v>1.8370122588915461E-3</c:v>
                </c:pt>
                <c:pt idx="488">
                  <c:v>1.8441284115346956E-3</c:v>
                </c:pt>
                <c:pt idx="489">
                  <c:v>2.1072579980800921E-3</c:v>
                </c:pt>
                <c:pt idx="490">
                  <c:v>2.5882083256485444E-3</c:v>
                </c:pt>
                <c:pt idx="491">
                  <c:v>2.1428768249736052E-3</c:v>
                </c:pt>
                <c:pt idx="492">
                  <c:v>2.0596470619953511E-3</c:v>
                </c:pt>
                <c:pt idx="493">
                  <c:v>2.4576975376668919E-3</c:v>
                </c:pt>
                <c:pt idx="494">
                  <c:v>2.5463248943653483E-3</c:v>
                </c:pt>
                <c:pt idx="495">
                  <c:v>2.2191636831565553E-3</c:v>
                </c:pt>
                <c:pt idx="496">
                  <c:v>2.3893065130575764E-3</c:v>
                </c:pt>
                <c:pt idx="497">
                  <c:v>2.7032139919287435E-3</c:v>
                </c:pt>
                <c:pt idx="498">
                  <c:v>2.2043734629129119E-3</c:v>
                </c:pt>
                <c:pt idx="499">
                  <c:v>5.6066627302908678E-4</c:v>
                </c:pt>
                <c:pt idx="500">
                  <c:v>1.1530346130117497E-3</c:v>
                </c:pt>
                <c:pt idx="501">
                  <c:v>1.3217756126990832E-3</c:v>
                </c:pt>
                <c:pt idx="502">
                  <c:v>1.5233951809237034E-3</c:v>
                </c:pt>
                <c:pt idx="503">
                  <c:v>1.2464381152381687E-3</c:v>
                </c:pt>
                <c:pt idx="504">
                  <c:v>1.5211098857352834E-3</c:v>
                </c:pt>
                <c:pt idx="505">
                  <c:v>8.0050154158772813E-4</c:v>
                </c:pt>
                <c:pt idx="506">
                  <c:v>2.2475897510232379E-4</c:v>
                </c:pt>
                <c:pt idx="507">
                  <c:v>6.4032933541913195E-4</c:v>
                </c:pt>
                <c:pt idx="508">
                  <c:v>1.1660126047217112E-3</c:v>
                </c:pt>
                <c:pt idx="509">
                  <c:v>-3.318959782271369E-4</c:v>
                </c:pt>
                <c:pt idx="510">
                  <c:v>-2.0177835272587874E-3</c:v>
                </c:pt>
                <c:pt idx="511">
                  <c:v>-9.1233634194876068E-4</c:v>
                </c:pt>
                <c:pt idx="512">
                  <c:v>-4.147575596278319E-4</c:v>
                </c:pt>
                <c:pt idx="513">
                  <c:v>5.2348376071509328E-4</c:v>
                </c:pt>
                <c:pt idx="514">
                  <c:v>-1.0258943317263958E-3</c:v>
                </c:pt>
                <c:pt idx="515">
                  <c:v>3.5486470332046771E-4</c:v>
                </c:pt>
                <c:pt idx="516">
                  <c:v>5.2031040717070987E-4</c:v>
                </c:pt>
                <c:pt idx="517">
                  <c:v>-1.2455595427929289E-4</c:v>
                </c:pt>
                <c:pt idx="518">
                  <c:v>2.5629862070375431E-4</c:v>
                </c:pt>
                <c:pt idx="519">
                  <c:v>1.9723280972603341E-3</c:v>
                </c:pt>
                <c:pt idx="520">
                  <c:v>1.9894559626094654E-3</c:v>
                </c:pt>
                <c:pt idx="521">
                  <c:v>2.0898497926726822E-3</c:v>
                </c:pt>
                <c:pt idx="522">
                  <c:v>2.6452385351256602E-3</c:v>
                </c:pt>
                <c:pt idx="523">
                  <c:v>2.5106287952212369E-3</c:v>
                </c:pt>
                <c:pt idx="524">
                  <c:v>2.1845709211885112E-3</c:v>
                </c:pt>
                <c:pt idx="525">
                  <c:v>2.5417351551160206E-3</c:v>
                </c:pt>
                <c:pt idx="526">
                  <c:v>2.5484318788044913E-3</c:v>
                </c:pt>
                <c:pt idx="527">
                  <c:v>2.5722489299861984E-3</c:v>
                </c:pt>
                <c:pt idx="528">
                  <c:v>2.6276442519941323E-3</c:v>
                </c:pt>
                <c:pt idx="529">
                  <c:v>2.7061785086206491E-3</c:v>
                </c:pt>
                <c:pt idx="530">
                  <c:v>2.6300747372791644E-3</c:v>
                </c:pt>
                <c:pt idx="531">
                  <c:v>2.629804037567629E-3</c:v>
                </c:pt>
                <c:pt idx="532">
                  <c:v>2.3161176203418954E-3</c:v>
                </c:pt>
                <c:pt idx="533">
                  <c:v>2.1849367122168672E-3</c:v>
                </c:pt>
                <c:pt idx="534">
                  <c:v>6.9336891364724096E-4</c:v>
                </c:pt>
                <c:pt idx="535">
                  <c:v>1.4230392343763665E-3</c:v>
                </c:pt>
                <c:pt idx="536">
                  <c:v>1.0986227144229588E-3</c:v>
                </c:pt>
                <c:pt idx="537">
                  <c:v>8.3272050371263617E-4</c:v>
                </c:pt>
                <c:pt idx="538">
                  <c:v>5.1618944891829166E-4</c:v>
                </c:pt>
                <c:pt idx="539">
                  <c:v>6.2356147194631006E-5</c:v>
                </c:pt>
                <c:pt idx="540">
                  <c:v>5.426254185447732E-5</c:v>
                </c:pt>
                <c:pt idx="541">
                  <c:v>-5.7426263865523186E-4</c:v>
                </c:pt>
                <c:pt idx="542">
                  <c:v>1.0930545573184514E-3</c:v>
                </c:pt>
                <c:pt idx="543">
                  <c:v>-2.98414751328413E-4</c:v>
                </c:pt>
                <c:pt idx="544">
                  <c:v>3.0552140849127163E-4</c:v>
                </c:pt>
                <c:pt idx="545">
                  <c:v>-3.325296988693216E-4</c:v>
                </c:pt>
                <c:pt idx="546">
                  <c:v>-7.5069125139948234E-4</c:v>
                </c:pt>
                <c:pt idx="547">
                  <c:v>-1.2850948662178618E-3</c:v>
                </c:pt>
                <c:pt idx="548">
                  <c:v>4.6792854902166781E-4</c:v>
                </c:pt>
                <c:pt idx="549">
                  <c:v>-1.0311960975262213E-4</c:v>
                </c:pt>
                <c:pt idx="550">
                  <c:v>-1.6124435860853659E-4</c:v>
                </c:pt>
                <c:pt idx="551">
                  <c:v>1.007727941786829E-3</c:v>
                </c:pt>
                <c:pt idx="552">
                  <c:v>8.5617003053739538E-4</c:v>
                </c:pt>
                <c:pt idx="553">
                  <c:v>-1.3141687105633348E-4</c:v>
                </c:pt>
                <c:pt idx="554">
                  <c:v>7.8753183137392213E-4</c:v>
                </c:pt>
                <c:pt idx="555">
                  <c:v>-3.9779911513748711E-4</c:v>
                </c:pt>
                <c:pt idx="556">
                  <c:v>1.1678414239109092E-3</c:v>
                </c:pt>
                <c:pt idx="557">
                  <c:v>1.204527713320358E-3</c:v>
                </c:pt>
                <c:pt idx="558">
                  <c:v>8.8714496381658847E-4</c:v>
                </c:pt>
                <c:pt idx="559">
                  <c:v>5.1568452453842895E-4</c:v>
                </c:pt>
                <c:pt idx="560">
                  <c:v>-8.556913307224967E-4</c:v>
                </c:pt>
                <c:pt idx="561">
                  <c:v>4.5006640389533281E-4</c:v>
                </c:pt>
                <c:pt idx="562">
                  <c:v>5.4262505552338247E-4</c:v>
                </c:pt>
                <c:pt idx="563">
                  <c:v>1.0232005268175914E-3</c:v>
                </c:pt>
                <c:pt idx="564">
                  <c:v>-2.8098778366059118E-4</c:v>
                </c:pt>
                <c:pt idx="565">
                  <c:v>-7.9435328415888851E-4</c:v>
                </c:pt>
                <c:pt idx="566">
                  <c:v>-1.2580734229152846E-3</c:v>
                </c:pt>
                <c:pt idx="567">
                  <c:v>-1.9385821524493529E-3</c:v>
                </c:pt>
                <c:pt idx="568">
                  <c:v>-3.8567670941435095E-3</c:v>
                </c:pt>
                <c:pt idx="569">
                  <c:v>-2.9238168734431191E-3</c:v>
                </c:pt>
                <c:pt idx="570">
                  <c:v>-1.7136359991209993E-4</c:v>
                </c:pt>
                <c:pt idx="571">
                  <c:v>-2.3538419929547416E-4</c:v>
                </c:pt>
                <c:pt idx="572">
                  <c:v>-2.8371655083792024E-4</c:v>
                </c:pt>
                <c:pt idx="573">
                  <c:v>-2.0131336984763326E-4</c:v>
                </c:pt>
                <c:pt idx="574">
                  <c:v>4.798396870664412E-4</c:v>
                </c:pt>
                <c:pt idx="575">
                  <c:v>-1.1874357796276547E-3</c:v>
                </c:pt>
                <c:pt idx="576">
                  <c:v>-1.4457566992246429E-3</c:v>
                </c:pt>
                <c:pt idx="577">
                  <c:v>-1.970159107677838E-3</c:v>
                </c:pt>
                <c:pt idx="578">
                  <c:v>-2.8986103344030845E-4</c:v>
                </c:pt>
                <c:pt idx="579">
                  <c:v>-4.8592413869341655E-5</c:v>
                </c:pt>
                <c:pt idx="580">
                  <c:v>-3.9986430575555953E-4</c:v>
                </c:pt>
                <c:pt idx="581">
                  <c:v>2.3350642095998353E-4</c:v>
                </c:pt>
                <c:pt idx="582">
                  <c:v>1.3443899505207746E-3</c:v>
                </c:pt>
                <c:pt idx="583">
                  <c:v>1.2814097007942671E-3</c:v>
                </c:pt>
                <c:pt idx="584">
                  <c:v>1.8704701752534358E-3</c:v>
                </c:pt>
                <c:pt idx="585">
                  <c:v>1.3940128028473442E-3</c:v>
                </c:pt>
                <c:pt idx="586">
                  <c:v>1.3668589423185828E-3</c:v>
                </c:pt>
                <c:pt idx="587">
                  <c:v>1.62168035913135E-3</c:v>
                </c:pt>
                <c:pt idx="588">
                  <c:v>1.7991363110689829E-3</c:v>
                </c:pt>
                <c:pt idx="589">
                  <c:v>1.8887899566388811E-3</c:v>
                </c:pt>
                <c:pt idx="590">
                  <c:v>2.0054375756191067E-3</c:v>
                </c:pt>
                <c:pt idx="591">
                  <c:v>1.9784352890663826E-3</c:v>
                </c:pt>
                <c:pt idx="592">
                  <c:v>1.9639638124036018E-3</c:v>
                </c:pt>
                <c:pt idx="593">
                  <c:v>1.8080889611762352E-3</c:v>
                </c:pt>
                <c:pt idx="594">
                  <c:v>1.5119096428568568E-3</c:v>
                </c:pt>
                <c:pt idx="595">
                  <c:v>1.5617795465689976E-3</c:v>
                </c:pt>
                <c:pt idx="596">
                  <c:v>1.5223987276757889E-3</c:v>
                </c:pt>
                <c:pt idx="597">
                  <c:v>6.3366892024840915E-4</c:v>
                </c:pt>
                <c:pt idx="598">
                  <c:v>1.5281718333803873E-4</c:v>
                </c:pt>
                <c:pt idx="599">
                  <c:v>5.9929759409049765E-4</c:v>
                </c:pt>
                <c:pt idx="600">
                  <c:v>8.4446657968517691E-4</c:v>
                </c:pt>
                <c:pt idx="601">
                  <c:v>5.795426610017973E-4</c:v>
                </c:pt>
                <c:pt idx="602">
                  <c:v>1.6061027102058922E-3</c:v>
                </c:pt>
                <c:pt idx="603">
                  <c:v>1.9410257508392093E-3</c:v>
                </c:pt>
                <c:pt idx="604">
                  <c:v>1.3962088074885859E-3</c:v>
                </c:pt>
                <c:pt idx="605">
                  <c:v>1.1229229606906088E-3</c:v>
                </c:pt>
                <c:pt idx="606">
                  <c:v>1.1971193978386196E-3</c:v>
                </c:pt>
                <c:pt idx="607">
                  <c:v>9.8870612992629781E-4</c:v>
                </c:pt>
                <c:pt idx="608">
                  <c:v>6.8064614016116742E-4</c:v>
                </c:pt>
                <c:pt idx="609">
                  <c:v>3.4253053092636598E-4</c:v>
                </c:pt>
                <c:pt idx="610">
                  <c:v>7.5363758093272004E-4</c:v>
                </c:pt>
                <c:pt idx="611">
                  <c:v>5.5010553894319081E-4</c:v>
                </c:pt>
                <c:pt idx="612">
                  <c:v>-9.588164678686617E-5</c:v>
                </c:pt>
                <c:pt idx="613">
                  <c:v>1.4197735567922365E-4</c:v>
                </c:pt>
                <c:pt idx="614">
                  <c:v>2.7672694214486704E-4</c:v>
                </c:pt>
                <c:pt idx="615">
                  <c:v>-9.4371327651432413E-4</c:v>
                </c:pt>
                <c:pt idx="616">
                  <c:v>-7.3948120709477205E-4</c:v>
                </c:pt>
                <c:pt idx="617">
                  <c:v>-7.0299943321139313E-4</c:v>
                </c:pt>
                <c:pt idx="618">
                  <c:v>-9.0865625811853423E-4</c:v>
                </c:pt>
                <c:pt idx="619">
                  <c:v>3.3399217968699269E-4</c:v>
                </c:pt>
                <c:pt idx="620">
                  <c:v>5.8974671230505038E-4</c:v>
                </c:pt>
                <c:pt idx="621">
                  <c:v>8.0492748171745454E-4</c:v>
                </c:pt>
                <c:pt idx="622">
                  <c:v>8.1399736612230988E-4</c:v>
                </c:pt>
                <c:pt idx="623">
                  <c:v>1.5824027952118236E-3</c:v>
                </c:pt>
                <c:pt idx="624">
                  <c:v>1.4682148878164547E-3</c:v>
                </c:pt>
                <c:pt idx="625">
                  <c:v>1.6336993167300751E-3</c:v>
                </c:pt>
                <c:pt idx="626">
                  <c:v>2.2812145475705758E-3</c:v>
                </c:pt>
                <c:pt idx="627">
                  <c:v>3.0747481107509245E-3</c:v>
                </c:pt>
                <c:pt idx="628">
                  <c:v>3.1115479497265675E-3</c:v>
                </c:pt>
                <c:pt idx="629">
                  <c:v>2.8904095217383574E-3</c:v>
                </c:pt>
                <c:pt idx="630">
                  <c:v>2.9611934524054195E-3</c:v>
                </c:pt>
                <c:pt idx="631">
                  <c:v>2.8418101627114556E-3</c:v>
                </c:pt>
                <c:pt idx="632">
                  <c:v>2.1852328996745385E-3</c:v>
                </c:pt>
                <c:pt idx="633">
                  <c:v>1.7456874320984639E-3</c:v>
                </c:pt>
                <c:pt idx="634">
                  <c:v>1.7428578980200893E-3</c:v>
                </c:pt>
                <c:pt idx="635">
                  <c:v>1.2396254121271877E-3</c:v>
                </c:pt>
                <c:pt idx="636">
                  <c:v>1.3415287566507228E-3</c:v>
                </c:pt>
                <c:pt idx="637">
                  <c:v>2.620040988324579E-3</c:v>
                </c:pt>
                <c:pt idx="638">
                  <c:v>2.8729656861898878E-3</c:v>
                </c:pt>
                <c:pt idx="639">
                  <c:v>2.8151911239497895E-3</c:v>
                </c:pt>
                <c:pt idx="640">
                  <c:v>2.71993247629565E-3</c:v>
                </c:pt>
                <c:pt idx="641">
                  <c:v>3.118336801331445E-3</c:v>
                </c:pt>
                <c:pt idx="642">
                  <c:v>2.6292263359852797E-3</c:v>
                </c:pt>
                <c:pt idx="643">
                  <c:v>2.0660182740244171E-3</c:v>
                </c:pt>
                <c:pt idx="644">
                  <c:v>1.9425322725838967E-3</c:v>
                </c:pt>
                <c:pt idx="645">
                  <c:v>1.5683911781203541E-3</c:v>
                </c:pt>
                <c:pt idx="646">
                  <c:v>2.0419458707270355E-3</c:v>
                </c:pt>
                <c:pt idx="647">
                  <c:v>1.1528251082268959E-3</c:v>
                </c:pt>
                <c:pt idx="648">
                  <c:v>1.5324073144014072E-3</c:v>
                </c:pt>
                <c:pt idx="649">
                  <c:v>1.939539178800187E-3</c:v>
                </c:pt>
                <c:pt idx="650">
                  <c:v>2.0029530103315984E-3</c:v>
                </c:pt>
                <c:pt idx="651">
                  <c:v>1.8788297606691096E-3</c:v>
                </c:pt>
                <c:pt idx="652">
                  <c:v>1.6388125650041996E-3</c:v>
                </c:pt>
                <c:pt idx="653">
                  <c:v>1.2051418689222881E-3</c:v>
                </c:pt>
                <c:pt idx="654">
                  <c:v>1.570322540393132E-3</c:v>
                </c:pt>
                <c:pt idx="655">
                  <c:v>1.715148244664455E-3</c:v>
                </c:pt>
                <c:pt idx="656">
                  <c:v>1.2021874231804563E-3</c:v>
                </c:pt>
                <c:pt idx="657">
                  <c:v>1.1446321225758727E-3</c:v>
                </c:pt>
                <c:pt idx="658">
                  <c:v>1.5228564364100361E-3</c:v>
                </c:pt>
                <c:pt idx="659">
                  <c:v>1.3840203021850961E-3</c:v>
                </c:pt>
                <c:pt idx="660">
                  <c:v>1.1491141125072879E-3</c:v>
                </c:pt>
                <c:pt idx="661">
                  <c:v>1.810217319254237E-3</c:v>
                </c:pt>
                <c:pt idx="662">
                  <c:v>2.0757600513068297E-3</c:v>
                </c:pt>
                <c:pt idx="663">
                  <c:v>2.0282806981855028E-3</c:v>
                </c:pt>
                <c:pt idx="664">
                  <c:v>1.9657611998797897E-3</c:v>
                </c:pt>
                <c:pt idx="665">
                  <c:v>2.1376706230917808E-3</c:v>
                </c:pt>
                <c:pt idx="666">
                  <c:v>1.9479416328229693E-3</c:v>
                </c:pt>
                <c:pt idx="667">
                  <c:v>2.2591172009986948E-3</c:v>
                </c:pt>
                <c:pt idx="668">
                  <c:v>2.4038159171455575E-3</c:v>
                </c:pt>
                <c:pt idx="669">
                  <c:v>2.3932077905863824E-3</c:v>
                </c:pt>
                <c:pt idx="670">
                  <c:v>2.2978411117031694E-3</c:v>
                </c:pt>
                <c:pt idx="671">
                  <c:v>2.1706137532766512E-3</c:v>
                </c:pt>
                <c:pt idx="672">
                  <c:v>2.2437757019249105E-3</c:v>
                </c:pt>
                <c:pt idx="673">
                  <c:v>2.1413834546799571E-3</c:v>
                </c:pt>
                <c:pt idx="674">
                  <c:v>2.1093856747822493E-3</c:v>
                </c:pt>
                <c:pt idx="675">
                  <c:v>2.0073762248438154E-3</c:v>
                </c:pt>
                <c:pt idx="676">
                  <c:v>1.8752142832267893E-3</c:v>
                </c:pt>
                <c:pt idx="677">
                  <c:v>1.8020549383568341E-3</c:v>
                </c:pt>
                <c:pt idx="678">
                  <c:v>1.8241918503647536E-3</c:v>
                </c:pt>
                <c:pt idx="679">
                  <c:v>1.3876631473486167E-3</c:v>
                </c:pt>
                <c:pt idx="680">
                  <c:v>1.1394144718666066E-3</c:v>
                </c:pt>
                <c:pt idx="681">
                  <c:v>1.1410788516443837E-3</c:v>
                </c:pt>
                <c:pt idx="682">
                  <c:v>8.6473838078360288E-5</c:v>
                </c:pt>
                <c:pt idx="683">
                  <c:v>-3.4953346888744186E-5</c:v>
                </c:pt>
                <c:pt idx="684">
                  <c:v>-9.9055625979449502E-7</c:v>
                </c:pt>
                <c:pt idx="685">
                  <c:v>-4.6583461171567642E-4</c:v>
                </c:pt>
                <c:pt idx="686">
                  <c:v>-7.7359641395147172E-4</c:v>
                </c:pt>
                <c:pt idx="687">
                  <c:v>1.9175519680691977E-4</c:v>
                </c:pt>
                <c:pt idx="688">
                  <c:v>-7.6664119934410913E-4</c:v>
                </c:pt>
                <c:pt idx="689">
                  <c:v>-8.3490482430170765E-4</c:v>
                </c:pt>
                <c:pt idx="690">
                  <c:v>-1.2263251406677833E-3</c:v>
                </c:pt>
                <c:pt idx="691">
                  <c:v>-1.099864564610642E-3</c:v>
                </c:pt>
                <c:pt idx="692">
                  <c:v>-7.0764592774019697E-4</c:v>
                </c:pt>
                <c:pt idx="693">
                  <c:v>-1.4779896791818903E-3</c:v>
                </c:pt>
                <c:pt idx="694">
                  <c:v>-7.8436395679915005E-4</c:v>
                </c:pt>
                <c:pt idx="695">
                  <c:v>-4.4145964297925833E-4</c:v>
                </c:pt>
                <c:pt idx="696">
                  <c:v>2.1635262036356906E-4</c:v>
                </c:pt>
                <c:pt idx="697">
                  <c:v>4.8424754087439403E-4</c:v>
                </c:pt>
                <c:pt idx="698">
                  <c:v>4.1281276824944868E-4</c:v>
                </c:pt>
                <c:pt idx="699">
                  <c:v>4.4502107072719177E-4</c:v>
                </c:pt>
                <c:pt idx="700">
                  <c:v>7.1409132871691483E-4</c:v>
                </c:pt>
                <c:pt idx="701">
                  <c:v>7.1546247748366376E-4</c:v>
                </c:pt>
                <c:pt idx="702">
                  <c:v>8.7848828533654277E-4</c:v>
                </c:pt>
                <c:pt idx="703">
                  <c:v>1.1163794892088408E-3</c:v>
                </c:pt>
                <c:pt idx="704">
                  <c:v>9.4771929650994124E-4</c:v>
                </c:pt>
                <c:pt idx="705">
                  <c:v>1.0349203237176585E-3</c:v>
                </c:pt>
                <c:pt idx="706">
                  <c:v>9.245293753470385E-4</c:v>
                </c:pt>
                <c:pt idx="707">
                  <c:v>1.204664959174151E-3</c:v>
                </c:pt>
                <c:pt idx="708">
                  <c:v>1.2420959868417736E-3</c:v>
                </c:pt>
                <c:pt idx="709">
                  <c:v>1.2531174497825148E-3</c:v>
                </c:pt>
                <c:pt idx="710">
                  <c:v>1.3061888122150034E-3</c:v>
                </c:pt>
                <c:pt idx="711">
                  <c:v>1.2084661648579242E-3</c:v>
                </c:pt>
                <c:pt idx="712">
                  <c:v>1.1774650323057578E-3</c:v>
                </c:pt>
                <c:pt idx="713">
                  <c:v>1.1443060369384916E-3</c:v>
                </c:pt>
                <c:pt idx="714">
                  <c:v>1.1272494814542622E-3</c:v>
                </c:pt>
                <c:pt idx="715">
                  <c:v>1.1842310535812306E-3</c:v>
                </c:pt>
                <c:pt idx="716">
                  <c:v>1.1708338294902365E-3</c:v>
                </c:pt>
                <c:pt idx="717">
                  <c:v>1.2238859322823981E-3</c:v>
                </c:pt>
                <c:pt idx="718">
                  <c:v>1.2259087202060037E-3</c:v>
                </c:pt>
                <c:pt idx="719">
                  <c:v>1.1688229388937543E-3</c:v>
                </c:pt>
                <c:pt idx="720">
                  <c:v>1.5558553490666593E-3</c:v>
                </c:pt>
                <c:pt idx="721">
                  <c:v>1.7518572288279799E-3</c:v>
                </c:pt>
                <c:pt idx="722">
                  <c:v>1.8091129499762104E-3</c:v>
                </c:pt>
                <c:pt idx="723">
                  <c:v>1.1173434544067273E-3</c:v>
                </c:pt>
                <c:pt idx="724">
                  <c:v>1.7308744609805249E-3</c:v>
                </c:pt>
                <c:pt idx="725">
                  <c:v>1.6765293424667593E-3</c:v>
                </c:pt>
                <c:pt idx="726">
                  <c:v>1.6262224391165869E-3</c:v>
                </c:pt>
                <c:pt idx="727">
                  <c:v>1.5236718020521511E-3</c:v>
                </c:pt>
                <c:pt idx="728">
                  <c:v>1.8690986775706797E-3</c:v>
                </c:pt>
                <c:pt idx="729">
                  <c:v>1.1647711411564288E-3</c:v>
                </c:pt>
                <c:pt idx="730">
                  <c:v>1.3051203454117477E-3</c:v>
                </c:pt>
                <c:pt idx="731">
                  <c:v>1.6658763108632346E-3</c:v>
                </c:pt>
                <c:pt idx="732">
                  <c:v>1.5345531823443004E-3</c:v>
                </c:pt>
                <c:pt idx="733">
                  <c:v>1.2206129239045183E-3</c:v>
                </c:pt>
                <c:pt idx="734">
                  <c:v>1.4003165945741802E-3</c:v>
                </c:pt>
                <c:pt idx="735">
                  <c:v>1.1252474034215698E-3</c:v>
                </c:pt>
                <c:pt idx="736">
                  <c:v>1.0718443365391739E-3</c:v>
                </c:pt>
                <c:pt idx="737">
                  <c:v>-1.2097493508674839E-3</c:v>
                </c:pt>
                <c:pt idx="738">
                  <c:v>-2.3611282783245757E-3</c:v>
                </c:pt>
                <c:pt idx="739">
                  <c:v>-6.3501782423835973E-4</c:v>
                </c:pt>
                <c:pt idx="740">
                  <c:v>-3.6368982320544863E-4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9986880"/>
        <c:axId val="599988840"/>
      </c:lineChart>
      <c:dateAx>
        <c:axId val="5999868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988840"/>
        <c:crosses val="autoZero"/>
        <c:auto val="1"/>
        <c:lblOffset val="100"/>
        <c:baseTimeUnit val="days"/>
      </c:dateAx>
      <c:valAx>
        <c:axId val="599988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986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WBTCUSDC_Charts!$N$1</c:f>
              <c:strCache>
                <c:ptCount val="1"/>
                <c:pt idx="0">
                  <c:v>IV_Avg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WBTCUSDC_Charts!$A$2:$A$577</c:f>
              <c:numCache>
                <c:formatCode>m/d/yyyy</c:formatCode>
                <c:ptCount val="576"/>
                <c:pt idx="0">
                  <c:v>44141.791666666664</c:v>
                </c:pt>
                <c:pt idx="1">
                  <c:v>44142.791666666664</c:v>
                </c:pt>
                <c:pt idx="2">
                  <c:v>44143.791666666664</c:v>
                </c:pt>
                <c:pt idx="3">
                  <c:v>44144.791666666664</c:v>
                </c:pt>
                <c:pt idx="4">
                  <c:v>44145.791666666664</c:v>
                </c:pt>
                <c:pt idx="5">
                  <c:v>44146.791666666664</c:v>
                </c:pt>
                <c:pt idx="6">
                  <c:v>44147.791666666664</c:v>
                </c:pt>
                <c:pt idx="7">
                  <c:v>44148.791666666664</c:v>
                </c:pt>
                <c:pt idx="8">
                  <c:v>44149.791666666664</c:v>
                </c:pt>
                <c:pt idx="9">
                  <c:v>44150.791666666664</c:v>
                </c:pt>
                <c:pt idx="10">
                  <c:v>44151.791666666664</c:v>
                </c:pt>
                <c:pt idx="11">
                  <c:v>44152.791666666664</c:v>
                </c:pt>
                <c:pt idx="12">
                  <c:v>44153.791666666664</c:v>
                </c:pt>
                <c:pt idx="13">
                  <c:v>44154.791666666664</c:v>
                </c:pt>
                <c:pt idx="14">
                  <c:v>44155.791666666664</c:v>
                </c:pt>
                <c:pt idx="15">
                  <c:v>44156.791666666664</c:v>
                </c:pt>
                <c:pt idx="16">
                  <c:v>44157.791666666664</c:v>
                </c:pt>
                <c:pt idx="17">
                  <c:v>44158.791666666664</c:v>
                </c:pt>
                <c:pt idx="18">
                  <c:v>44159.791666666664</c:v>
                </c:pt>
                <c:pt idx="19">
                  <c:v>44160.791666666664</c:v>
                </c:pt>
                <c:pt idx="20">
                  <c:v>44161.791666666664</c:v>
                </c:pt>
                <c:pt idx="21">
                  <c:v>44162.791666666664</c:v>
                </c:pt>
                <c:pt idx="22">
                  <c:v>44163.791666666664</c:v>
                </c:pt>
                <c:pt idx="23">
                  <c:v>44164.791666666664</c:v>
                </c:pt>
                <c:pt idx="24">
                  <c:v>44165.791666666664</c:v>
                </c:pt>
                <c:pt idx="25">
                  <c:v>44166.791666666664</c:v>
                </c:pt>
                <c:pt idx="26">
                  <c:v>44167.791666666664</c:v>
                </c:pt>
                <c:pt idx="27">
                  <c:v>44168.791666666664</c:v>
                </c:pt>
                <c:pt idx="28">
                  <c:v>44169.791666666664</c:v>
                </c:pt>
                <c:pt idx="29">
                  <c:v>44170.791666666664</c:v>
                </c:pt>
                <c:pt idx="30">
                  <c:v>44171.791666666664</c:v>
                </c:pt>
                <c:pt idx="31">
                  <c:v>44172.791666666664</c:v>
                </c:pt>
                <c:pt idx="32">
                  <c:v>44173.791666666664</c:v>
                </c:pt>
                <c:pt idx="33">
                  <c:v>44174.791666666664</c:v>
                </c:pt>
                <c:pt idx="34">
                  <c:v>44175.791666666664</c:v>
                </c:pt>
                <c:pt idx="35">
                  <c:v>44176.791666666664</c:v>
                </c:pt>
                <c:pt idx="36">
                  <c:v>44177.791666666664</c:v>
                </c:pt>
                <c:pt idx="37">
                  <c:v>44178.791666666664</c:v>
                </c:pt>
                <c:pt idx="38">
                  <c:v>44179.791666666664</c:v>
                </c:pt>
                <c:pt idx="39">
                  <c:v>44180.791666666664</c:v>
                </c:pt>
                <c:pt idx="40">
                  <c:v>44181.791666666664</c:v>
                </c:pt>
                <c:pt idx="41">
                  <c:v>44182.791666666664</c:v>
                </c:pt>
                <c:pt idx="42">
                  <c:v>44183.791666666664</c:v>
                </c:pt>
                <c:pt idx="43">
                  <c:v>44184.791666666664</c:v>
                </c:pt>
                <c:pt idx="44">
                  <c:v>44185.791666666664</c:v>
                </c:pt>
                <c:pt idx="45">
                  <c:v>44186.791666666664</c:v>
                </c:pt>
                <c:pt idx="46">
                  <c:v>44187.791666666664</c:v>
                </c:pt>
                <c:pt idx="47">
                  <c:v>44188.791666666664</c:v>
                </c:pt>
                <c:pt idx="48">
                  <c:v>44189.791666666664</c:v>
                </c:pt>
                <c:pt idx="49">
                  <c:v>44190.791666666664</c:v>
                </c:pt>
                <c:pt idx="50">
                  <c:v>44191.791666666664</c:v>
                </c:pt>
                <c:pt idx="51">
                  <c:v>44192.791666666664</c:v>
                </c:pt>
                <c:pt idx="52">
                  <c:v>44193.791666666664</c:v>
                </c:pt>
                <c:pt idx="53">
                  <c:v>44194.791666666664</c:v>
                </c:pt>
                <c:pt idx="54">
                  <c:v>44195.791666666664</c:v>
                </c:pt>
                <c:pt idx="55">
                  <c:v>44196.791666666664</c:v>
                </c:pt>
                <c:pt idx="56">
                  <c:v>44197.791666666664</c:v>
                </c:pt>
                <c:pt idx="57">
                  <c:v>44198.791666666664</c:v>
                </c:pt>
                <c:pt idx="58">
                  <c:v>44199.791666666664</c:v>
                </c:pt>
                <c:pt idx="59">
                  <c:v>44200.791666666664</c:v>
                </c:pt>
                <c:pt idx="60">
                  <c:v>44201.791666666664</c:v>
                </c:pt>
                <c:pt idx="61">
                  <c:v>44202.791666666664</c:v>
                </c:pt>
                <c:pt idx="62">
                  <c:v>44203.791666666664</c:v>
                </c:pt>
                <c:pt idx="63">
                  <c:v>44204.791666666664</c:v>
                </c:pt>
                <c:pt idx="64">
                  <c:v>44205.791666666664</c:v>
                </c:pt>
                <c:pt idx="65">
                  <c:v>44206.791666666664</c:v>
                </c:pt>
                <c:pt idx="66">
                  <c:v>44207.791666666664</c:v>
                </c:pt>
                <c:pt idx="67">
                  <c:v>44208.791666666664</c:v>
                </c:pt>
                <c:pt idx="68">
                  <c:v>44209.791666666664</c:v>
                </c:pt>
                <c:pt idx="69">
                  <c:v>44210.791666666664</c:v>
                </c:pt>
                <c:pt idx="70">
                  <c:v>44211.791666666664</c:v>
                </c:pt>
                <c:pt idx="71">
                  <c:v>44212.791666666664</c:v>
                </c:pt>
                <c:pt idx="72">
                  <c:v>44213.791666666664</c:v>
                </c:pt>
                <c:pt idx="73">
                  <c:v>44214.791666666664</c:v>
                </c:pt>
                <c:pt idx="74">
                  <c:v>44215.791666666664</c:v>
                </c:pt>
                <c:pt idx="75">
                  <c:v>44216.791666666664</c:v>
                </c:pt>
                <c:pt idx="76">
                  <c:v>44217.791666666664</c:v>
                </c:pt>
                <c:pt idx="77">
                  <c:v>44218.791666666664</c:v>
                </c:pt>
                <c:pt idx="78">
                  <c:v>44219.791666666664</c:v>
                </c:pt>
                <c:pt idx="79">
                  <c:v>44220.791666666664</c:v>
                </c:pt>
                <c:pt idx="80">
                  <c:v>44221.791666666664</c:v>
                </c:pt>
                <c:pt idx="81">
                  <c:v>44222.791666666664</c:v>
                </c:pt>
                <c:pt idx="82">
                  <c:v>44223.791666666664</c:v>
                </c:pt>
                <c:pt idx="83">
                  <c:v>44224.791666666664</c:v>
                </c:pt>
                <c:pt idx="84">
                  <c:v>44225.791666666664</c:v>
                </c:pt>
                <c:pt idx="85">
                  <c:v>44226.791666666664</c:v>
                </c:pt>
                <c:pt idx="86">
                  <c:v>44227.791666666664</c:v>
                </c:pt>
                <c:pt idx="87">
                  <c:v>44228.791666666664</c:v>
                </c:pt>
                <c:pt idx="88">
                  <c:v>44229.791666666664</c:v>
                </c:pt>
                <c:pt idx="89">
                  <c:v>44230.791666666664</c:v>
                </c:pt>
                <c:pt idx="90">
                  <c:v>44231.791666666664</c:v>
                </c:pt>
                <c:pt idx="91">
                  <c:v>44232.791666666664</c:v>
                </c:pt>
                <c:pt idx="92">
                  <c:v>44233.791666666664</c:v>
                </c:pt>
                <c:pt idx="93">
                  <c:v>44234.791666666664</c:v>
                </c:pt>
                <c:pt idx="94">
                  <c:v>44235.791666666664</c:v>
                </c:pt>
                <c:pt idx="95">
                  <c:v>44236.791666666664</c:v>
                </c:pt>
                <c:pt idx="96">
                  <c:v>44237.791666666664</c:v>
                </c:pt>
                <c:pt idx="97">
                  <c:v>44238.791666666664</c:v>
                </c:pt>
                <c:pt idx="98">
                  <c:v>44239.791666666664</c:v>
                </c:pt>
                <c:pt idx="99">
                  <c:v>44240.791666666664</c:v>
                </c:pt>
                <c:pt idx="100">
                  <c:v>44241.791666666664</c:v>
                </c:pt>
                <c:pt idx="101">
                  <c:v>44242.791666666664</c:v>
                </c:pt>
                <c:pt idx="102">
                  <c:v>44243.791666666664</c:v>
                </c:pt>
                <c:pt idx="103">
                  <c:v>44244.791666666664</c:v>
                </c:pt>
                <c:pt idx="104">
                  <c:v>44245.791666666664</c:v>
                </c:pt>
                <c:pt idx="105">
                  <c:v>44246.791666666664</c:v>
                </c:pt>
                <c:pt idx="106">
                  <c:v>44247.791666666664</c:v>
                </c:pt>
                <c:pt idx="107">
                  <c:v>44248.791666666664</c:v>
                </c:pt>
                <c:pt idx="108">
                  <c:v>44249.791666666664</c:v>
                </c:pt>
                <c:pt idx="109">
                  <c:v>44250.791666666664</c:v>
                </c:pt>
                <c:pt idx="110">
                  <c:v>44251.791666666664</c:v>
                </c:pt>
                <c:pt idx="111">
                  <c:v>44252.791666666664</c:v>
                </c:pt>
                <c:pt idx="112">
                  <c:v>44253.791666666664</c:v>
                </c:pt>
                <c:pt idx="113">
                  <c:v>44254.791666666664</c:v>
                </c:pt>
                <c:pt idx="114">
                  <c:v>44255.791666666664</c:v>
                </c:pt>
                <c:pt idx="115">
                  <c:v>44256.791666666664</c:v>
                </c:pt>
                <c:pt idx="116">
                  <c:v>44257.791666666664</c:v>
                </c:pt>
                <c:pt idx="117">
                  <c:v>44258.791666666664</c:v>
                </c:pt>
                <c:pt idx="118">
                  <c:v>44259.791666666664</c:v>
                </c:pt>
                <c:pt idx="119">
                  <c:v>44260.791666666664</c:v>
                </c:pt>
                <c:pt idx="120">
                  <c:v>44261.791666666664</c:v>
                </c:pt>
                <c:pt idx="121">
                  <c:v>44262.791666666664</c:v>
                </c:pt>
                <c:pt idx="122">
                  <c:v>44263.791666666664</c:v>
                </c:pt>
                <c:pt idx="123">
                  <c:v>44264.791666666664</c:v>
                </c:pt>
                <c:pt idx="124">
                  <c:v>44265.791666666664</c:v>
                </c:pt>
                <c:pt idx="125">
                  <c:v>44266.791666666664</c:v>
                </c:pt>
                <c:pt idx="126">
                  <c:v>44267.791666666664</c:v>
                </c:pt>
                <c:pt idx="127">
                  <c:v>44268.791666666664</c:v>
                </c:pt>
                <c:pt idx="128">
                  <c:v>44269.833333333336</c:v>
                </c:pt>
                <c:pt idx="129">
                  <c:v>44270.833333333336</c:v>
                </c:pt>
                <c:pt idx="130">
                  <c:v>44271.833333333336</c:v>
                </c:pt>
                <c:pt idx="131">
                  <c:v>44272.833333333336</c:v>
                </c:pt>
                <c:pt idx="132">
                  <c:v>44273.833333333336</c:v>
                </c:pt>
                <c:pt idx="133">
                  <c:v>44274.833333333336</c:v>
                </c:pt>
                <c:pt idx="134">
                  <c:v>44275.833333333336</c:v>
                </c:pt>
                <c:pt idx="135">
                  <c:v>44276.833333333336</c:v>
                </c:pt>
                <c:pt idx="136">
                  <c:v>44277.833333333336</c:v>
                </c:pt>
                <c:pt idx="137">
                  <c:v>44278.833333333336</c:v>
                </c:pt>
                <c:pt idx="138">
                  <c:v>44279.833333333336</c:v>
                </c:pt>
                <c:pt idx="139">
                  <c:v>44280.833333333336</c:v>
                </c:pt>
                <c:pt idx="140">
                  <c:v>44281.833333333336</c:v>
                </c:pt>
                <c:pt idx="141">
                  <c:v>44282.833333333336</c:v>
                </c:pt>
                <c:pt idx="142">
                  <c:v>44283.833333333336</c:v>
                </c:pt>
                <c:pt idx="143">
                  <c:v>44284.833333333336</c:v>
                </c:pt>
                <c:pt idx="144">
                  <c:v>44285.833333333336</c:v>
                </c:pt>
                <c:pt idx="145">
                  <c:v>44286.833333333336</c:v>
                </c:pt>
                <c:pt idx="146">
                  <c:v>44287.833333333336</c:v>
                </c:pt>
                <c:pt idx="147">
                  <c:v>44288.833333333336</c:v>
                </c:pt>
                <c:pt idx="148">
                  <c:v>44289.833333333336</c:v>
                </c:pt>
                <c:pt idx="149">
                  <c:v>44290.833333333336</c:v>
                </c:pt>
                <c:pt idx="150">
                  <c:v>44291.833333333336</c:v>
                </c:pt>
                <c:pt idx="151">
                  <c:v>44292.833333333336</c:v>
                </c:pt>
                <c:pt idx="152">
                  <c:v>44293.833333333336</c:v>
                </c:pt>
                <c:pt idx="153">
                  <c:v>44294.833333333336</c:v>
                </c:pt>
                <c:pt idx="154">
                  <c:v>44295.833333333336</c:v>
                </c:pt>
                <c:pt idx="155">
                  <c:v>44296.833333333336</c:v>
                </c:pt>
                <c:pt idx="156">
                  <c:v>44297.833333333336</c:v>
                </c:pt>
                <c:pt idx="157">
                  <c:v>44298.833333333336</c:v>
                </c:pt>
                <c:pt idx="158">
                  <c:v>44299.833333333336</c:v>
                </c:pt>
                <c:pt idx="159">
                  <c:v>44300.833333333336</c:v>
                </c:pt>
                <c:pt idx="160">
                  <c:v>44301.833333333336</c:v>
                </c:pt>
                <c:pt idx="161">
                  <c:v>44302.833333333336</c:v>
                </c:pt>
                <c:pt idx="162">
                  <c:v>44303.833333333336</c:v>
                </c:pt>
                <c:pt idx="163">
                  <c:v>44304.833333333336</c:v>
                </c:pt>
                <c:pt idx="164">
                  <c:v>44305.833333333336</c:v>
                </c:pt>
                <c:pt idx="165">
                  <c:v>44306.833333333336</c:v>
                </c:pt>
                <c:pt idx="166">
                  <c:v>44307.833333333336</c:v>
                </c:pt>
                <c:pt idx="167">
                  <c:v>44308.833333333336</c:v>
                </c:pt>
                <c:pt idx="168">
                  <c:v>44309.833333333336</c:v>
                </c:pt>
                <c:pt idx="169">
                  <c:v>44310.833333333336</c:v>
                </c:pt>
                <c:pt idx="170">
                  <c:v>44311.833333333336</c:v>
                </c:pt>
                <c:pt idx="171">
                  <c:v>44312.833333333336</c:v>
                </c:pt>
                <c:pt idx="172">
                  <c:v>44313.833333333336</c:v>
                </c:pt>
                <c:pt idx="173">
                  <c:v>44314.833333333336</c:v>
                </c:pt>
                <c:pt idx="174">
                  <c:v>44315.833333333336</c:v>
                </c:pt>
                <c:pt idx="175">
                  <c:v>44316.833333333336</c:v>
                </c:pt>
                <c:pt idx="176">
                  <c:v>44317.833333333336</c:v>
                </c:pt>
                <c:pt idx="177">
                  <c:v>44318.833333333336</c:v>
                </c:pt>
                <c:pt idx="178">
                  <c:v>44319.833333333336</c:v>
                </c:pt>
                <c:pt idx="179">
                  <c:v>44320.833333333336</c:v>
                </c:pt>
                <c:pt idx="180">
                  <c:v>44321.833333333336</c:v>
                </c:pt>
                <c:pt idx="181">
                  <c:v>44322.833333333336</c:v>
                </c:pt>
                <c:pt idx="182">
                  <c:v>44323.833333333336</c:v>
                </c:pt>
                <c:pt idx="183">
                  <c:v>44324.833333333336</c:v>
                </c:pt>
                <c:pt idx="184">
                  <c:v>44325.833333333336</c:v>
                </c:pt>
                <c:pt idx="185">
                  <c:v>44326.833333333336</c:v>
                </c:pt>
                <c:pt idx="186">
                  <c:v>44327.833333333336</c:v>
                </c:pt>
                <c:pt idx="187">
                  <c:v>44328.833333333336</c:v>
                </c:pt>
                <c:pt idx="188">
                  <c:v>44329.833333333336</c:v>
                </c:pt>
                <c:pt idx="189">
                  <c:v>44330.833333333336</c:v>
                </c:pt>
                <c:pt idx="190">
                  <c:v>44331.833333333336</c:v>
                </c:pt>
                <c:pt idx="191">
                  <c:v>44332.833333333336</c:v>
                </c:pt>
                <c:pt idx="192">
                  <c:v>44333.833333333336</c:v>
                </c:pt>
                <c:pt idx="193">
                  <c:v>44334.833333333336</c:v>
                </c:pt>
                <c:pt idx="194">
                  <c:v>44335.833333333336</c:v>
                </c:pt>
                <c:pt idx="195">
                  <c:v>44336.833333333336</c:v>
                </c:pt>
                <c:pt idx="196">
                  <c:v>44337.833333333336</c:v>
                </c:pt>
                <c:pt idx="197">
                  <c:v>44338.833333333336</c:v>
                </c:pt>
                <c:pt idx="198">
                  <c:v>44339.833333333336</c:v>
                </c:pt>
                <c:pt idx="199">
                  <c:v>44340.833333333336</c:v>
                </c:pt>
                <c:pt idx="200">
                  <c:v>44341.833333333336</c:v>
                </c:pt>
                <c:pt idx="201">
                  <c:v>44342.833333333336</c:v>
                </c:pt>
                <c:pt idx="202">
                  <c:v>44343.833333333336</c:v>
                </c:pt>
                <c:pt idx="203">
                  <c:v>44344.833333333336</c:v>
                </c:pt>
                <c:pt idx="204">
                  <c:v>44345.833333333336</c:v>
                </c:pt>
                <c:pt idx="205">
                  <c:v>44346.833333333336</c:v>
                </c:pt>
                <c:pt idx="206">
                  <c:v>44347.833333333336</c:v>
                </c:pt>
                <c:pt idx="207">
                  <c:v>44348.833333333336</c:v>
                </c:pt>
                <c:pt idx="208">
                  <c:v>44349.833333333336</c:v>
                </c:pt>
                <c:pt idx="209">
                  <c:v>44350.833333333336</c:v>
                </c:pt>
                <c:pt idx="210">
                  <c:v>44351.833333333336</c:v>
                </c:pt>
                <c:pt idx="211">
                  <c:v>44352.833333333336</c:v>
                </c:pt>
                <c:pt idx="212">
                  <c:v>44353.833333333336</c:v>
                </c:pt>
                <c:pt idx="213">
                  <c:v>44354.833333333336</c:v>
                </c:pt>
                <c:pt idx="214">
                  <c:v>44355.833333333336</c:v>
                </c:pt>
                <c:pt idx="215">
                  <c:v>44356.833333333336</c:v>
                </c:pt>
                <c:pt idx="216">
                  <c:v>44357.833333333336</c:v>
                </c:pt>
                <c:pt idx="217">
                  <c:v>44358.833333333336</c:v>
                </c:pt>
                <c:pt idx="218">
                  <c:v>44359.833333333336</c:v>
                </c:pt>
                <c:pt idx="219">
                  <c:v>44360.833333333336</c:v>
                </c:pt>
                <c:pt idx="220">
                  <c:v>44361.833333333336</c:v>
                </c:pt>
                <c:pt idx="221">
                  <c:v>44362.833333333336</c:v>
                </c:pt>
                <c:pt idx="222">
                  <c:v>44363.833333333336</c:v>
                </c:pt>
                <c:pt idx="223">
                  <c:v>44364.833333333336</c:v>
                </c:pt>
                <c:pt idx="224">
                  <c:v>44365.833333333336</c:v>
                </c:pt>
                <c:pt idx="225">
                  <c:v>44366.833333333336</c:v>
                </c:pt>
                <c:pt idx="226">
                  <c:v>44367.833333333336</c:v>
                </c:pt>
                <c:pt idx="227">
                  <c:v>44368.833333333336</c:v>
                </c:pt>
                <c:pt idx="228">
                  <c:v>44369.833333333336</c:v>
                </c:pt>
                <c:pt idx="229">
                  <c:v>44370.833333333336</c:v>
                </c:pt>
                <c:pt idx="230">
                  <c:v>44371.833333333336</c:v>
                </c:pt>
                <c:pt idx="231">
                  <c:v>44372.833333333336</c:v>
                </c:pt>
                <c:pt idx="232">
                  <c:v>44373.833333333336</c:v>
                </c:pt>
                <c:pt idx="233">
                  <c:v>44374.833333333336</c:v>
                </c:pt>
                <c:pt idx="234">
                  <c:v>44375.833333333336</c:v>
                </c:pt>
                <c:pt idx="235">
                  <c:v>44376.833333333336</c:v>
                </c:pt>
                <c:pt idx="236">
                  <c:v>44377.833333333336</c:v>
                </c:pt>
                <c:pt idx="237">
                  <c:v>44378.833333333336</c:v>
                </c:pt>
                <c:pt idx="238">
                  <c:v>44379.833333333336</c:v>
                </c:pt>
                <c:pt idx="239">
                  <c:v>44380.833333333336</c:v>
                </c:pt>
                <c:pt idx="240">
                  <c:v>44381.833333333336</c:v>
                </c:pt>
                <c:pt idx="241">
                  <c:v>44382.833333333336</c:v>
                </c:pt>
                <c:pt idx="242">
                  <c:v>44383.833333333336</c:v>
                </c:pt>
                <c:pt idx="243">
                  <c:v>44384.833333333336</c:v>
                </c:pt>
                <c:pt idx="244">
                  <c:v>44385.833333333336</c:v>
                </c:pt>
                <c:pt idx="245">
                  <c:v>44386.833333333336</c:v>
                </c:pt>
                <c:pt idx="246">
                  <c:v>44387.833333333336</c:v>
                </c:pt>
                <c:pt idx="247">
                  <c:v>44388.833333333336</c:v>
                </c:pt>
                <c:pt idx="248">
                  <c:v>44389.833333333336</c:v>
                </c:pt>
                <c:pt idx="249">
                  <c:v>44390.833333333336</c:v>
                </c:pt>
                <c:pt idx="250">
                  <c:v>44391.833333333336</c:v>
                </c:pt>
                <c:pt idx="251">
                  <c:v>44392.833333333336</c:v>
                </c:pt>
                <c:pt idx="252">
                  <c:v>44393.833333333336</c:v>
                </c:pt>
                <c:pt idx="253">
                  <c:v>44394.833333333336</c:v>
                </c:pt>
                <c:pt idx="254">
                  <c:v>44395.833333333336</c:v>
                </c:pt>
                <c:pt idx="255">
                  <c:v>44396.833333333336</c:v>
                </c:pt>
                <c:pt idx="256">
                  <c:v>44397.833333333336</c:v>
                </c:pt>
                <c:pt idx="257">
                  <c:v>44398.833333333336</c:v>
                </c:pt>
                <c:pt idx="258">
                  <c:v>44399.833333333336</c:v>
                </c:pt>
                <c:pt idx="259">
                  <c:v>44400.833333333336</c:v>
                </c:pt>
                <c:pt idx="260">
                  <c:v>44401.833333333336</c:v>
                </c:pt>
                <c:pt idx="261">
                  <c:v>44402.833333333336</c:v>
                </c:pt>
                <c:pt idx="262">
                  <c:v>44403.833333333336</c:v>
                </c:pt>
                <c:pt idx="263">
                  <c:v>44404.833333333336</c:v>
                </c:pt>
                <c:pt idx="264">
                  <c:v>44405.833333333336</c:v>
                </c:pt>
                <c:pt idx="265">
                  <c:v>44406.833333333336</c:v>
                </c:pt>
                <c:pt idx="266">
                  <c:v>44407.833333333336</c:v>
                </c:pt>
                <c:pt idx="267">
                  <c:v>44408.833333333336</c:v>
                </c:pt>
                <c:pt idx="268">
                  <c:v>44409.833333333336</c:v>
                </c:pt>
                <c:pt idx="269">
                  <c:v>44410.833333333336</c:v>
                </c:pt>
                <c:pt idx="270">
                  <c:v>44411.833333333336</c:v>
                </c:pt>
                <c:pt idx="271">
                  <c:v>44412.833333333336</c:v>
                </c:pt>
                <c:pt idx="272">
                  <c:v>44413.833333333336</c:v>
                </c:pt>
                <c:pt idx="273">
                  <c:v>44414.833333333336</c:v>
                </c:pt>
                <c:pt idx="274">
                  <c:v>44415.833333333336</c:v>
                </c:pt>
                <c:pt idx="275">
                  <c:v>44416.833333333336</c:v>
                </c:pt>
                <c:pt idx="276">
                  <c:v>44417.833333333336</c:v>
                </c:pt>
                <c:pt idx="277">
                  <c:v>44418.833333333336</c:v>
                </c:pt>
                <c:pt idx="278">
                  <c:v>44419.833333333336</c:v>
                </c:pt>
                <c:pt idx="279">
                  <c:v>44420.833333333336</c:v>
                </c:pt>
                <c:pt idx="280">
                  <c:v>44421.833333333336</c:v>
                </c:pt>
                <c:pt idx="281">
                  <c:v>44422.833333333336</c:v>
                </c:pt>
                <c:pt idx="282">
                  <c:v>44423.833333333336</c:v>
                </c:pt>
                <c:pt idx="283">
                  <c:v>44424.833333333336</c:v>
                </c:pt>
                <c:pt idx="284">
                  <c:v>44425.833333333336</c:v>
                </c:pt>
                <c:pt idx="285">
                  <c:v>44426.833333333336</c:v>
                </c:pt>
                <c:pt idx="286">
                  <c:v>44427.833333333336</c:v>
                </c:pt>
                <c:pt idx="287">
                  <c:v>44428.833333333336</c:v>
                </c:pt>
                <c:pt idx="288">
                  <c:v>44429.833333333336</c:v>
                </c:pt>
                <c:pt idx="289">
                  <c:v>44430.833333333336</c:v>
                </c:pt>
                <c:pt idx="290">
                  <c:v>44431.833333333336</c:v>
                </c:pt>
                <c:pt idx="291">
                  <c:v>44432.833333333336</c:v>
                </c:pt>
                <c:pt idx="292">
                  <c:v>44433.833333333336</c:v>
                </c:pt>
                <c:pt idx="293">
                  <c:v>44434.833333333336</c:v>
                </c:pt>
                <c:pt idx="294">
                  <c:v>44435.833333333336</c:v>
                </c:pt>
                <c:pt idx="295">
                  <c:v>44436.833333333336</c:v>
                </c:pt>
                <c:pt idx="296">
                  <c:v>44437.833333333336</c:v>
                </c:pt>
                <c:pt idx="297">
                  <c:v>44438.833333333336</c:v>
                </c:pt>
                <c:pt idx="298">
                  <c:v>44439.833333333336</c:v>
                </c:pt>
                <c:pt idx="299">
                  <c:v>44440.833333333336</c:v>
                </c:pt>
                <c:pt idx="300">
                  <c:v>44441.833333333336</c:v>
                </c:pt>
                <c:pt idx="301">
                  <c:v>44442.833333333336</c:v>
                </c:pt>
                <c:pt idx="302">
                  <c:v>44443.833333333336</c:v>
                </c:pt>
                <c:pt idx="303">
                  <c:v>44444.833333333336</c:v>
                </c:pt>
                <c:pt idx="304">
                  <c:v>44445.833333333336</c:v>
                </c:pt>
                <c:pt idx="305">
                  <c:v>44446.833333333336</c:v>
                </c:pt>
                <c:pt idx="306">
                  <c:v>44447.833333333336</c:v>
                </c:pt>
                <c:pt idx="307">
                  <c:v>44448.833333333336</c:v>
                </c:pt>
                <c:pt idx="308">
                  <c:v>44449.833333333336</c:v>
                </c:pt>
                <c:pt idx="309">
                  <c:v>44450.833333333336</c:v>
                </c:pt>
                <c:pt idx="310">
                  <c:v>44451.833333333336</c:v>
                </c:pt>
                <c:pt idx="311">
                  <c:v>44452.833333333336</c:v>
                </c:pt>
                <c:pt idx="312">
                  <c:v>44453.833333333336</c:v>
                </c:pt>
                <c:pt idx="313">
                  <c:v>44454.833333333336</c:v>
                </c:pt>
                <c:pt idx="314">
                  <c:v>44455.833333333336</c:v>
                </c:pt>
                <c:pt idx="315">
                  <c:v>44456.833333333336</c:v>
                </c:pt>
                <c:pt idx="316">
                  <c:v>44457.833333333336</c:v>
                </c:pt>
                <c:pt idx="317">
                  <c:v>44458.833333333336</c:v>
                </c:pt>
                <c:pt idx="318">
                  <c:v>44459.833333333336</c:v>
                </c:pt>
                <c:pt idx="319">
                  <c:v>44460.833333333336</c:v>
                </c:pt>
                <c:pt idx="320">
                  <c:v>44461.833333333336</c:v>
                </c:pt>
                <c:pt idx="321">
                  <c:v>44462.833333333336</c:v>
                </c:pt>
                <c:pt idx="322">
                  <c:v>44463.833333333336</c:v>
                </c:pt>
                <c:pt idx="323">
                  <c:v>44464.833333333336</c:v>
                </c:pt>
                <c:pt idx="324">
                  <c:v>44465.833333333336</c:v>
                </c:pt>
                <c:pt idx="325">
                  <c:v>44466.833333333336</c:v>
                </c:pt>
                <c:pt idx="326">
                  <c:v>44467.833333333336</c:v>
                </c:pt>
                <c:pt idx="327">
                  <c:v>44468.833333333336</c:v>
                </c:pt>
                <c:pt idx="328">
                  <c:v>44469.833333333336</c:v>
                </c:pt>
                <c:pt idx="329">
                  <c:v>44470.833333333336</c:v>
                </c:pt>
                <c:pt idx="330">
                  <c:v>44471.833333333336</c:v>
                </c:pt>
                <c:pt idx="331">
                  <c:v>44472.833333333336</c:v>
                </c:pt>
                <c:pt idx="332">
                  <c:v>44473.833333333336</c:v>
                </c:pt>
                <c:pt idx="333">
                  <c:v>44474.833333333336</c:v>
                </c:pt>
                <c:pt idx="334">
                  <c:v>44475.833333333336</c:v>
                </c:pt>
                <c:pt idx="335">
                  <c:v>44476.833333333336</c:v>
                </c:pt>
                <c:pt idx="336">
                  <c:v>44477.833333333336</c:v>
                </c:pt>
                <c:pt idx="337">
                  <c:v>44478.833333333336</c:v>
                </c:pt>
                <c:pt idx="338">
                  <c:v>44479.833333333336</c:v>
                </c:pt>
                <c:pt idx="339">
                  <c:v>44480.833333333336</c:v>
                </c:pt>
                <c:pt idx="340">
                  <c:v>44481.833333333336</c:v>
                </c:pt>
                <c:pt idx="341">
                  <c:v>44482.833333333336</c:v>
                </c:pt>
                <c:pt idx="342">
                  <c:v>44483.833333333336</c:v>
                </c:pt>
                <c:pt idx="343">
                  <c:v>44484.833333333336</c:v>
                </c:pt>
                <c:pt idx="344">
                  <c:v>44485.833333333336</c:v>
                </c:pt>
                <c:pt idx="345">
                  <c:v>44486.833333333336</c:v>
                </c:pt>
                <c:pt idx="346">
                  <c:v>44487.833333333336</c:v>
                </c:pt>
                <c:pt idx="347">
                  <c:v>44488.833333333336</c:v>
                </c:pt>
                <c:pt idx="348">
                  <c:v>44489.833333333336</c:v>
                </c:pt>
                <c:pt idx="349">
                  <c:v>44490.833333333336</c:v>
                </c:pt>
                <c:pt idx="350">
                  <c:v>44491.833333333336</c:v>
                </c:pt>
                <c:pt idx="351">
                  <c:v>44492.833333333336</c:v>
                </c:pt>
                <c:pt idx="352">
                  <c:v>44493.833333333336</c:v>
                </c:pt>
                <c:pt idx="353">
                  <c:v>44494.833333333336</c:v>
                </c:pt>
                <c:pt idx="354">
                  <c:v>44495.833333333336</c:v>
                </c:pt>
                <c:pt idx="355">
                  <c:v>44496.833333333336</c:v>
                </c:pt>
                <c:pt idx="356">
                  <c:v>44497.833333333336</c:v>
                </c:pt>
                <c:pt idx="357">
                  <c:v>44498.833333333336</c:v>
                </c:pt>
                <c:pt idx="358">
                  <c:v>44499.833333333336</c:v>
                </c:pt>
                <c:pt idx="359">
                  <c:v>44500.833333333336</c:v>
                </c:pt>
                <c:pt idx="360">
                  <c:v>44501.833333333336</c:v>
                </c:pt>
                <c:pt idx="361">
                  <c:v>44502.833333333336</c:v>
                </c:pt>
                <c:pt idx="362">
                  <c:v>44503.833333333336</c:v>
                </c:pt>
                <c:pt idx="363">
                  <c:v>44504.833333333336</c:v>
                </c:pt>
                <c:pt idx="364">
                  <c:v>44505.833333333336</c:v>
                </c:pt>
                <c:pt idx="365">
                  <c:v>44506.833333333336</c:v>
                </c:pt>
                <c:pt idx="366">
                  <c:v>44507.791666666664</c:v>
                </c:pt>
                <c:pt idx="367">
                  <c:v>44508.791666666664</c:v>
                </c:pt>
                <c:pt idx="368">
                  <c:v>44509.791666666664</c:v>
                </c:pt>
                <c:pt idx="369">
                  <c:v>44510.791666666664</c:v>
                </c:pt>
                <c:pt idx="370">
                  <c:v>44511.791666666664</c:v>
                </c:pt>
                <c:pt idx="371">
                  <c:v>44512.791666666664</c:v>
                </c:pt>
                <c:pt idx="372">
                  <c:v>44513.791666666664</c:v>
                </c:pt>
                <c:pt idx="373">
                  <c:v>44514.791666666664</c:v>
                </c:pt>
                <c:pt idx="374">
                  <c:v>44515.791666666664</c:v>
                </c:pt>
                <c:pt idx="375">
                  <c:v>44516.791666666664</c:v>
                </c:pt>
                <c:pt idx="376">
                  <c:v>44517.791666666664</c:v>
                </c:pt>
                <c:pt idx="377">
                  <c:v>44518.791666666664</c:v>
                </c:pt>
                <c:pt idx="378">
                  <c:v>44519.791666666664</c:v>
                </c:pt>
                <c:pt idx="379">
                  <c:v>44520.791666666664</c:v>
                </c:pt>
                <c:pt idx="380">
                  <c:v>44521.791666666664</c:v>
                </c:pt>
                <c:pt idx="381">
                  <c:v>44522.791666666664</c:v>
                </c:pt>
                <c:pt idx="382">
                  <c:v>44523.791666666664</c:v>
                </c:pt>
                <c:pt idx="383">
                  <c:v>44524.791666666664</c:v>
                </c:pt>
                <c:pt idx="384">
                  <c:v>44525.791666666664</c:v>
                </c:pt>
                <c:pt idx="385">
                  <c:v>44526.791666666664</c:v>
                </c:pt>
                <c:pt idx="386">
                  <c:v>44527.791666666664</c:v>
                </c:pt>
                <c:pt idx="387">
                  <c:v>44528.791666666664</c:v>
                </c:pt>
                <c:pt idx="388">
                  <c:v>44529.791666666664</c:v>
                </c:pt>
                <c:pt idx="389">
                  <c:v>44530.791666666664</c:v>
                </c:pt>
                <c:pt idx="390">
                  <c:v>44531.791666666664</c:v>
                </c:pt>
                <c:pt idx="391">
                  <c:v>44532.791666666664</c:v>
                </c:pt>
                <c:pt idx="392">
                  <c:v>44533.791666666664</c:v>
                </c:pt>
                <c:pt idx="393">
                  <c:v>44534.791666666664</c:v>
                </c:pt>
                <c:pt idx="394">
                  <c:v>44535.791666666664</c:v>
                </c:pt>
                <c:pt idx="395">
                  <c:v>44536.791666666664</c:v>
                </c:pt>
                <c:pt idx="396">
                  <c:v>44537.791666666664</c:v>
                </c:pt>
                <c:pt idx="397">
                  <c:v>44538.791666666664</c:v>
                </c:pt>
                <c:pt idx="398">
                  <c:v>44539.791666666664</c:v>
                </c:pt>
                <c:pt idx="399">
                  <c:v>44540.791666666664</c:v>
                </c:pt>
                <c:pt idx="400">
                  <c:v>44541.791666666664</c:v>
                </c:pt>
                <c:pt idx="401">
                  <c:v>44542.791666666664</c:v>
                </c:pt>
                <c:pt idx="402">
                  <c:v>44543.791666666664</c:v>
                </c:pt>
                <c:pt idx="403">
                  <c:v>44544.791666666664</c:v>
                </c:pt>
                <c:pt idx="404">
                  <c:v>44545.791666666664</c:v>
                </c:pt>
                <c:pt idx="405">
                  <c:v>44546.791666666664</c:v>
                </c:pt>
                <c:pt idx="406">
                  <c:v>44547.791666666664</c:v>
                </c:pt>
                <c:pt idx="407">
                  <c:v>44548.791666666664</c:v>
                </c:pt>
                <c:pt idx="408">
                  <c:v>44549.791666666664</c:v>
                </c:pt>
                <c:pt idx="409">
                  <c:v>44550.791666666664</c:v>
                </c:pt>
                <c:pt idx="410">
                  <c:v>44551.791666666664</c:v>
                </c:pt>
                <c:pt idx="411">
                  <c:v>44552.791666666664</c:v>
                </c:pt>
                <c:pt idx="412">
                  <c:v>44553.791666666664</c:v>
                </c:pt>
                <c:pt idx="413">
                  <c:v>44554.791666666664</c:v>
                </c:pt>
                <c:pt idx="414">
                  <c:v>44555.791666666664</c:v>
                </c:pt>
                <c:pt idx="415">
                  <c:v>44556.791666666664</c:v>
                </c:pt>
                <c:pt idx="416">
                  <c:v>44557.791666666664</c:v>
                </c:pt>
                <c:pt idx="417">
                  <c:v>44558.791666666664</c:v>
                </c:pt>
                <c:pt idx="418">
                  <c:v>44559.791666666664</c:v>
                </c:pt>
                <c:pt idx="419">
                  <c:v>44560.791666666664</c:v>
                </c:pt>
                <c:pt idx="420">
                  <c:v>44561.791666666664</c:v>
                </c:pt>
                <c:pt idx="421">
                  <c:v>44562.791666666664</c:v>
                </c:pt>
                <c:pt idx="422">
                  <c:v>44563.791666666664</c:v>
                </c:pt>
                <c:pt idx="423">
                  <c:v>44564.791666666664</c:v>
                </c:pt>
                <c:pt idx="424">
                  <c:v>44565.791666666664</c:v>
                </c:pt>
                <c:pt idx="425">
                  <c:v>44566.791666666664</c:v>
                </c:pt>
                <c:pt idx="426">
                  <c:v>44567.791666666664</c:v>
                </c:pt>
                <c:pt idx="427">
                  <c:v>44568.791666666664</c:v>
                </c:pt>
                <c:pt idx="428">
                  <c:v>44569.791666666664</c:v>
                </c:pt>
                <c:pt idx="429">
                  <c:v>44570.791666666664</c:v>
                </c:pt>
                <c:pt idx="430">
                  <c:v>44571.791666666664</c:v>
                </c:pt>
                <c:pt idx="431">
                  <c:v>44572.791666666664</c:v>
                </c:pt>
                <c:pt idx="432">
                  <c:v>44573.791666666664</c:v>
                </c:pt>
                <c:pt idx="433">
                  <c:v>44574.791666666664</c:v>
                </c:pt>
                <c:pt idx="434">
                  <c:v>44575.791666666664</c:v>
                </c:pt>
                <c:pt idx="435">
                  <c:v>44576.791666666664</c:v>
                </c:pt>
                <c:pt idx="436">
                  <c:v>44577.791666666664</c:v>
                </c:pt>
                <c:pt idx="437">
                  <c:v>44578.791666666664</c:v>
                </c:pt>
                <c:pt idx="438">
                  <c:v>44579.791666666664</c:v>
                </c:pt>
                <c:pt idx="439">
                  <c:v>44580.791666666664</c:v>
                </c:pt>
                <c:pt idx="440">
                  <c:v>44581.791666666664</c:v>
                </c:pt>
                <c:pt idx="441">
                  <c:v>44582.791666666664</c:v>
                </c:pt>
                <c:pt idx="442">
                  <c:v>44583.791666666664</c:v>
                </c:pt>
                <c:pt idx="443">
                  <c:v>44584.791666666664</c:v>
                </c:pt>
                <c:pt idx="444">
                  <c:v>44585.791666666664</c:v>
                </c:pt>
                <c:pt idx="445">
                  <c:v>44586.791666666664</c:v>
                </c:pt>
                <c:pt idx="446">
                  <c:v>44587.791666666664</c:v>
                </c:pt>
                <c:pt idx="447">
                  <c:v>44588.791666666664</c:v>
                </c:pt>
                <c:pt idx="448">
                  <c:v>44589.791666666664</c:v>
                </c:pt>
                <c:pt idx="449">
                  <c:v>44590.791666666664</c:v>
                </c:pt>
                <c:pt idx="450">
                  <c:v>44591.791666666664</c:v>
                </c:pt>
                <c:pt idx="451">
                  <c:v>44592.791666666664</c:v>
                </c:pt>
                <c:pt idx="452">
                  <c:v>44593.791666666664</c:v>
                </c:pt>
                <c:pt idx="453">
                  <c:v>44594.791666666664</c:v>
                </c:pt>
                <c:pt idx="454">
                  <c:v>44595.791666666664</c:v>
                </c:pt>
                <c:pt idx="455">
                  <c:v>44596.791666666664</c:v>
                </c:pt>
                <c:pt idx="456">
                  <c:v>44597.791666666664</c:v>
                </c:pt>
                <c:pt idx="457">
                  <c:v>44598.791666666664</c:v>
                </c:pt>
                <c:pt idx="458">
                  <c:v>44599.791666666664</c:v>
                </c:pt>
                <c:pt idx="459">
                  <c:v>44600.791666666664</c:v>
                </c:pt>
                <c:pt idx="460">
                  <c:v>44601.791666666664</c:v>
                </c:pt>
                <c:pt idx="461">
                  <c:v>44602.791666666664</c:v>
                </c:pt>
                <c:pt idx="462">
                  <c:v>44603.791666666664</c:v>
                </c:pt>
                <c:pt idx="463">
                  <c:v>44604.791666666664</c:v>
                </c:pt>
                <c:pt idx="464">
                  <c:v>44605.791666666664</c:v>
                </c:pt>
                <c:pt idx="465">
                  <c:v>44606.791666666664</c:v>
                </c:pt>
                <c:pt idx="466">
                  <c:v>44607.791666666664</c:v>
                </c:pt>
                <c:pt idx="467">
                  <c:v>44608.791666666664</c:v>
                </c:pt>
                <c:pt idx="468">
                  <c:v>44609.791666666664</c:v>
                </c:pt>
                <c:pt idx="469">
                  <c:v>44610.791666666664</c:v>
                </c:pt>
                <c:pt idx="470">
                  <c:v>44611.791666666664</c:v>
                </c:pt>
                <c:pt idx="471">
                  <c:v>44612.791666666664</c:v>
                </c:pt>
                <c:pt idx="472">
                  <c:v>44613.791666666664</c:v>
                </c:pt>
                <c:pt idx="473">
                  <c:v>44614.791666666664</c:v>
                </c:pt>
                <c:pt idx="474">
                  <c:v>44615.791666666664</c:v>
                </c:pt>
                <c:pt idx="475">
                  <c:v>44616.791666666664</c:v>
                </c:pt>
                <c:pt idx="476">
                  <c:v>44617.791666666664</c:v>
                </c:pt>
                <c:pt idx="477">
                  <c:v>44618.791666666664</c:v>
                </c:pt>
                <c:pt idx="478">
                  <c:v>44619.791666666664</c:v>
                </c:pt>
                <c:pt idx="479">
                  <c:v>44620.791666666664</c:v>
                </c:pt>
                <c:pt idx="480">
                  <c:v>44621.791666666664</c:v>
                </c:pt>
                <c:pt idx="481">
                  <c:v>44622.791666666664</c:v>
                </c:pt>
                <c:pt idx="482">
                  <c:v>44623.791666666664</c:v>
                </c:pt>
                <c:pt idx="483">
                  <c:v>44624.791666666664</c:v>
                </c:pt>
                <c:pt idx="484">
                  <c:v>44625.791666666664</c:v>
                </c:pt>
                <c:pt idx="485">
                  <c:v>44626.791666666664</c:v>
                </c:pt>
                <c:pt idx="486">
                  <c:v>44627.791666666664</c:v>
                </c:pt>
                <c:pt idx="487">
                  <c:v>44628.791666666664</c:v>
                </c:pt>
                <c:pt idx="488">
                  <c:v>44629.791666666664</c:v>
                </c:pt>
                <c:pt idx="489">
                  <c:v>44630.791666666664</c:v>
                </c:pt>
                <c:pt idx="490">
                  <c:v>44631.791666666664</c:v>
                </c:pt>
                <c:pt idx="491">
                  <c:v>44632.791666666664</c:v>
                </c:pt>
                <c:pt idx="492">
                  <c:v>44633.833333333336</c:v>
                </c:pt>
                <c:pt idx="493">
                  <c:v>44634.833333333336</c:v>
                </c:pt>
                <c:pt idx="494">
                  <c:v>44635.833333333336</c:v>
                </c:pt>
                <c:pt idx="495">
                  <c:v>44636.833333333336</c:v>
                </c:pt>
                <c:pt idx="496">
                  <c:v>44637.833333333336</c:v>
                </c:pt>
                <c:pt idx="497">
                  <c:v>44638.833333333336</c:v>
                </c:pt>
                <c:pt idx="498">
                  <c:v>44639.833333333336</c:v>
                </c:pt>
                <c:pt idx="499">
                  <c:v>44640.833333333336</c:v>
                </c:pt>
                <c:pt idx="500">
                  <c:v>44641.833333333336</c:v>
                </c:pt>
                <c:pt idx="501">
                  <c:v>44642.833333333336</c:v>
                </c:pt>
                <c:pt idx="502">
                  <c:v>44643.833333333336</c:v>
                </c:pt>
                <c:pt idx="503">
                  <c:v>44644.833333333336</c:v>
                </c:pt>
                <c:pt idx="504">
                  <c:v>44645.833333333336</c:v>
                </c:pt>
                <c:pt idx="505">
                  <c:v>44646.833333333336</c:v>
                </c:pt>
                <c:pt idx="506">
                  <c:v>44647.833333333336</c:v>
                </c:pt>
                <c:pt idx="507">
                  <c:v>44648.833333333336</c:v>
                </c:pt>
                <c:pt idx="508">
                  <c:v>44649.833333333336</c:v>
                </c:pt>
                <c:pt idx="509">
                  <c:v>44650.833333333336</c:v>
                </c:pt>
                <c:pt idx="510">
                  <c:v>44651.833333333336</c:v>
                </c:pt>
                <c:pt idx="511">
                  <c:v>44652.833333333336</c:v>
                </c:pt>
                <c:pt idx="512">
                  <c:v>44653.833333333336</c:v>
                </c:pt>
                <c:pt idx="513">
                  <c:v>44654.833333333336</c:v>
                </c:pt>
                <c:pt idx="514">
                  <c:v>44655.833333333336</c:v>
                </c:pt>
                <c:pt idx="515">
                  <c:v>44656.833333333336</c:v>
                </c:pt>
                <c:pt idx="516">
                  <c:v>44657.833333333336</c:v>
                </c:pt>
                <c:pt idx="517">
                  <c:v>44658.833333333336</c:v>
                </c:pt>
                <c:pt idx="518">
                  <c:v>44659.833333333336</c:v>
                </c:pt>
                <c:pt idx="519">
                  <c:v>44660.833333333336</c:v>
                </c:pt>
                <c:pt idx="520">
                  <c:v>44661.833333333336</c:v>
                </c:pt>
                <c:pt idx="521">
                  <c:v>44662.833333333336</c:v>
                </c:pt>
                <c:pt idx="522">
                  <c:v>44663.833333333336</c:v>
                </c:pt>
                <c:pt idx="523">
                  <c:v>44664.833333333336</c:v>
                </c:pt>
                <c:pt idx="524">
                  <c:v>44665.833333333336</c:v>
                </c:pt>
                <c:pt idx="525">
                  <c:v>44666.833333333336</c:v>
                </c:pt>
                <c:pt idx="526">
                  <c:v>44667.833333333336</c:v>
                </c:pt>
                <c:pt idx="527">
                  <c:v>44668.833333333336</c:v>
                </c:pt>
                <c:pt idx="528">
                  <c:v>44669.833333333336</c:v>
                </c:pt>
                <c:pt idx="529">
                  <c:v>44670.833333333336</c:v>
                </c:pt>
                <c:pt idx="530">
                  <c:v>44671.833333333336</c:v>
                </c:pt>
                <c:pt idx="531">
                  <c:v>44672.833333333336</c:v>
                </c:pt>
                <c:pt idx="532">
                  <c:v>44673.833333333336</c:v>
                </c:pt>
                <c:pt idx="533">
                  <c:v>44674.833333333336</c:v>
                </c:pt>
                <c:pt idx="534">
                  <c:v>44675.833333333336</c:v>
                </c:pt>
                <c:pt idx="535">
                  <c:v>44676.833333333336</c:v>
                </c:pt>
                <c:pt idx="536">
                  <c:v>44677.833333333336</c:v>
                </c:pt>
                <c:pt idx="537">
                  <c:v>44678.833333333336</c:v>
                </c:pt>
                <c:pt idx="538">
                  <c:v>44679.833333333336</c:v>
                </c:pt>
                <c:pt idx="539">
                  <c:v>44680.833333333336</c:v>
                </c:pt>
                <c:pt idx="540">
                  <c:v>44681.833333333336</c:v>
                </c:pt>
                <c:pt idx="541">
                  <c:v>44682.833333333336</c:v>
                </c:pt>
                <c:pt idx="542">
                  <c:v>44683.833333333336</c:v>
                </c:pt>
                <c:pt idx="543">
                  <c:v>44684.833333333336</c:v>
                </c:pt>
                <c:pt idx="544">
                  <c:v>44685.833333333336</c:v>
                </c:pt>
                <c:pt idx="545">
                  <c:v>44686.833333333336</c:v>
                </c:pt>
                <c:pt idx="546">
                  <c:v>44687.833333333336</c:v>
                </c:pt>
                <c:pt idx="547">
                  <c:v>44688.833333333336</c:v>
                </c:pt>
                <c:pt idx="548">
                  <c:v>44689.833333333336</c:v>
                </c:pt>
                <c:pt idx="549">
                  <c:v>44690.833333333336</c:v>
                </c:pt>
                <c:pt idx="550">
                  <c:v>44691.833333333336</c:v>
                </c:pt>
                <c:pt idx="551">
                  <c:v>44692.833333333336</c:v>
                </c:pt>
                <c:pt idx="552">
                  <c:v>44693.833333333336</c:v>
                </c:pt>
                <c:pt idx="553">
                  <c:v>44694.833333333336</c:v>
                </c:pt>
                <c:pt idx="554">
                  <c:v>44695.833333333336</c:v>
                </c:pt>
                <c:pt idx="555">
                  <c:v>44696.833333333336</c:v>
                </c:pt>
                <c:pt idx="556">
                  <c:v>44697.833333333336</c:v>
                </c:pt>
                <c:pt idx="557">
                  <c:v>44698.833333333336</c:v>
                </c:pt>
                <c:pt idx="558">
                  <c:v>44699.833333333336</c:v>
                </c:pt>
                <c:pt idx="559">
                  <c:v>44700.833333333336</c:v>
                </c:pt>
                <c:pt idx="560">
                  <c:v>44701.833333333336</c:v>
                </c:pt>
                <c:pt idx="561">
                  <c:v>44702.833333333336</c:v>
                </c:pt>
                <c:pt idx="562">
                  <c:v>44703.833333333336</c:v>
                </c:pt>
                <c:pt idx="563">
                  <c:v>44704.833333333336</c:v>
                </c:pt>
                <c:pt idx="564">
                  <c:v>44705.833333333336</c:v>
                </c:pt>
                <c:pt idx="565">
                  <c:v>44706.833333333336</c:v>
                </c:pt>
              </c:numCache>
            </c:numRef>
          </c:cat>
          <c:val>
            <c:numRef>
              <c:f>WBTCUSDC_Charts!$N$2:$N$577</c:f>
              <c:numCache>
                <c:formatCode>General</c:formatCode>
                <c:ptCount val="576"/>
                <c:pt idx="29">
                  <c:v>0.80173630103347315</c:v>
                </c:pt>
                <c:pt idx="30">
                  <c:v>0.7975626068388012</c:v>
                </c:pt>
                <c:pt idx="31">
                  <c:v>0.81152498545481044</c:v>
                </c:pt>
                <c:pt idx="32">
                  <c:v>0.8176313747909677</c:v>
                </c:pt>
                <c:pt idx="33">
                  <c:v>0.83545253317686807</c:v>
                </c:pt>
                <c:pt idx="34">
                  <c:v>0.84769712985976586</c:v>
                </c:pt>
                <c:pt idx="35">
                  <c:v>0.84046497109623985</c:v>
                </c:pt>
                <c:pt idx="36">
                  <c:v>0.84457737585824255</c:v>
                </c:pt>
                <c:pt idx="37">
                  <c:v>0.8489497101137109</c:v>
                </c:pt>
                <c:pt idx="38">
                  <c:v>0.85390571573622853</c:v>
                </c:pt>
                <c:pt idx="39">
                  <c:v>0.85888294711596724</c:v>
                </c:pt>
                <c:pt idx="40">
                  <c:v>0.87565815032061523</c:v>
                </c:pt>
                <c:pt idx="41">
                  <c:v>0.85337755746148203</c:v>
                </c:pt>
                <c:pt idx="42">
                  <c:v>0.84228189274585208</c:v>
                </c:pt>
                <c:pt idx="43">
                  <c:v>0.84105456082574548</c:v>
                </c:pt>
                <c:pt idx="44">
                  <c:v>0.85107859632463989</c:v>
                </c:pt>
                <c:pt idx="45">
                  <c:v>0.84228908702040395</c:v>
                </c:pt>
                <c:pt idx="46">
                  <c:v>0.84021221997573958</c:v>
                </c:pt>
                <c:pt idx="47">
                  <c:v>0.82938612253001365</c:v>
                </c:pt>
                <c:pt idx="48">
                  <c:v>0.82179251960845567</c:v>
                </c:pt>
                <c:pt idx="49">
                  <c:v>0.78119955137487018</c:v>
                </c:pt>
                <c:pt idx="50">
                  <c:v>0.79492784114743542</c:v>
                </c:pt>
                <c:pt idx="51">
                  <c:v>0.77742858579797902</c:v>
                </c:pt>
                <c:pt idx="52">
                  <c:v>0.76423160854620054</c:v>
                </c:pt>
                <c:pt idx="53">
                  <c:v>0.75079925674995718</c:v>
                </c:pt>
                <c:pt idx="54">
                  <c:v>0.71945436325621026</c:v>
                </c:pt>
                <c:pt idx="55">
                  <c:v>0.69177381903146584</c:v>
                </c:pt>
                <c:pt idx="56">
                  <c:v>0.69345305407385216</c:v>
                </c:pt>
                <c:pt idx="57">
                  <c:v>0.67983388180409599</c:v>
                </c:pt>
                <c:pt idx="58">
                  <c:v>0.71602808228422032</c:v>
                </c:pt>
                <c:pt idx="59">
                  <c:v>0.69609347683914669</c:v>
                </c:pt>
                <c:pt idx="60">
                  <c:v>0.68729699630398167</c:v>
                </c:pt>
                <c:pt idx="61">
                  <c:v>0.65897515972772769</c:v>
                </c:pt>
                <c:pt idx="62">
                  <c:v>0.63155373018266181</c:v>
                </c:pt>
                <c:pt idx="63">
                  <c:v>0.61373257179676144</c:v>
                </c:pt>
                <c:pt idx="64">
                  <c:v>0.58655525403778697</c:v>
                </c:pt>
                <c:pt idx="65">
                  <c:v>0.65492209403898904</c:v>
                </c:pt>
                <c:pt idx="66">
                  <c:v>0.66043981689108833</c:v>
                </c:pt>
                <c:pt idx="67">
                  <c:v>0.66576539001418444</c:v>
                </c:pt>
                <c:pt idx="68">
                  <c:v>0.64623753964422592</c:v>
                </c:pt>
                <c:pt idx="69">
                  <c:v>0.64316127254440225</c:v>
                </c:pt>
                <c:pt idx="70">
                  <c:v>0.61250524942630513</c:v>
                </c:pt>
                <c:pt idx="71">
                  <c:v>0.61931925444111224</c:v>
                </c:pt>
                <c:pt idx="72">
                  <c:v>0.628262527601256</c:v>
                </c:pt>
                <c:pt idx="73">
                  <c:v>0.63871353080314175</c:v>
                </c:pt>
                <c:pt idx="74">
                  <c:v>0.63042707907725115</c:v>
                </c:pt>
                <c:pt idx="75">
                  <c:v>0.67868309635183866</c:v>
                </c:pt>
                <c:pt idx="76">
                  <c:v>0.72227198669489234</c:v>
                </c:pt>
                <c:pt idx="77">
                  <c:v>0.75573785421008355</c:v>
                </c:pt>
                <c:pt idx="78">
                  <c:v>0.76949725800139557</c:v>
                </c:pt>
                <c:pt idx="79">
                  <c:v>0.80999579787419596</c:v>
                </c:pt>
                <c:pt idx="80">
                  <c:v>0.82921455261167298</c:v>
                </c:pt>
                <c:pt idx="81">
                  <c:v>0.89147284231007717</c:v>
                </c:pt>
                <c:pt idx="82">
                  <c:v>0.93206173514214063</c:v>
                </c:pt>
                <c:pt idx="83">
                  <c:v>0.99860551719208279</c:v>
                </c:pt>
                <c:pt idx="84">
                  <c:v>1.0333339672110042</c:v>
                </c:pt>
                <c:pt idx="85">
                  <c:v>1.0810015790108913</c:v>
                </c:pt>
                <c:pt idx="86">
                  <c:v>1.1116049510722301</c:v>
                </c:pt>
                <c:pt idx="87">
                  <c:v>1.1303305429912609</c:v>
                </c:pt>
                <c:pt idx="88">
                  <c:v>1.1183248325781454</c:v>
                </c:pt>
                <c:pt idx="89">
                  <c:v>1.1670906019849097</c:v>
                </c:pt>
                <c:pt idx="90">
                  <c:v>1.2194702462039679</c:v>
                </c:pt>
                <c:pt idx="91">
                  <c:v>1.2881926130039036</c:v>
                </c:pt>
                <c:pt idx="92">
                  <c:v>1.3451462229937501</c:v>
                </c:pt>
                <c:pt idx="93">
                  <c:v>1.4210562082910358</c:v>
                </c:pt>
                <c:pt idx="94">
                  <c:v>1.4765023522323484</c:v>
                </c:pt>
                <c:pt idx="95">
                  <c:v>1.4374049327732896</c:v>
                </c:pt>
                <c:pt idx="96">
                  <c:v>1.4550683968637839</c:v>
                </c:pt>
                <c:pt idx="97">
                  <c:v>1.4791213881532641</c:v>
                </c:pt>
                <c:pt idx="98">
                  <c:v>1.5189220620163553</c:v>
                </c:pt>
                <c:pt idx="99">
                  <c:v>1.5345285169007281</c:v>
                </c:pt>
                <c:pt idx="100">
                  <c:v>1.5575217516623137</c:v>
                </c:pt>
                <c:pt idx="101">
                  <c:v>1.5725029512065276</c:v>
                </c:pt>
                <c:pt idx="102">
                  <c:v>1.5908273741156731</c:v>
                </c:pt>
                <c:pt idx="103">
                  <c:v>1.5727903333366418</c:v>
                </c:pt>
                <c:pt idx="104">
                  <c:v>1.5712165494823942</c:v>
                </c:pt>
                <c:pt idx="105">
                  <c:v>1.4992941168765614</c:v>
                </c:pt>
                <c:pt idx="106">
                  <c:v>1.427828905497704</c:v>
                </c:pt>
                <c:pt idx="107">
                  <c:v>1.4265319639703897</c:v>
                </c:pt>
                <c:pt idx="108">
                  <c:v>1.4495049675903848</c:v>
                </c:pt>
                <c:pt idx="109">
                  <c:v>1.431998381814698</c:v>
                </c:pt>
                <c:pt idx="110">
                  <c:v>1.4051344251869833</c:v>
                </c:pt>
                <c:pt idx="111">
                  <c:v>1.3866047496892837</c:v>
                </c:pt>
                <c:pt idx="112">
                  <c:v>1.3656752284247524</c:v>
                </c:pt>
                <c:pt idx="113">
                  <c:v>1.335672333041847</c:v>
                </c:pt>
                <c:pt idx="114">
                  <c:v>1.3304247190168517</c:v>
                </c:pt>
                <c:pt idx="115">
                  <c:v>1.3255042363996976</c:v>
                </c:pt>
                <c:pt idx="116">
                  <c:v>1.2926986663083546</c:v>
                </c:pt>
                <c:pt idx="117">
                  <c:v>1.2922852983583948</c:v>
                </c:pt>
                <c:pt idx="118">
                  <c:v>1.291569757416396</c:v>
                </c:pt>
                <c:pt idx="119">
                  <c:v>1.263956047913815</c:v>
                </c:pt>
                <c:pt idx="120">
                  <c:v>1.2270476591582968</c:v>
                </c:pt>
                <c:pt idx="121">
                  <c:v>1.1785295208249189</c:v>
                </c:pt>
                <c:pt idx="122">
                  <c:v>1.1434504366423823</c:v>
                </c:pt>
                <c:pt idx="123">
                  <c:v>1.0956028813452066</c:v>
                </c:pt>
                <c:pt idx="124">
                  <c:v>1.0691245202818853</c:v>
                </c:pt>
                <c:pt idx="125">
                  <c:v>1.0477203462744469</c:v>
                </c:pt>
                <c:pt idx="126">
                  <c:v>1.0426560377264147</c:v>
                </c:pt>
                <c:pt idx="127">
                  <c:v>1.0171400551472949</c:v>
                </c:pt>
                <c:pt idx="128">
                  <c:v>1.0152325429837392</c:v>
                </c:pt>
                <c:pt idx="129">
                  <c:v>1.0081790681030443</c:v>
                </c:pt>
                <c:pt idx="130">
                  <c:v>0.98830811280836273</c:v>
                </c:pt>
                <c:pt idx="131">
                  <c:v>0.97567016271895013</c:v>
                </c:pt>
                <c:pt idx="132">
                  <c:v>0.95723068399694822</c:v>
                </c:pt>
                <c:pt idx="133">
                  <c:v>0.96002384927924711</c:v>
                </c:pt>
                <c:pt idx="134">
                  <c:v>0.96180124335157846</c:v>
                </c:pt>
                <c:pt idx="135">
                  <c:v>1.0021160982577499</c:v>
                </c:pt>
                <c:pt idx="136">
                  <c:v>1.0473180141900389</c:v>
                </c:pt>
                <c:pt idx="137">
                  <c:v>1.0354491333192641</c:v>
                </c:pt>
                <c:pt idx="138">
                  <c:v>1.0098618438703286</c:v>
                </c:pt>
                <c:pt idx="139">
                  <c:v>0.99721522077289337</c:v>
                </c:pt>
                <c:pt idx="140">
                  <c:v>0.98125428702682649</c:v>
                </c:pt>
                <c:pt idx="141">
                  <c:v>0.95846912852703181</c:v>
                </c:pt>
                <c:pt idx="142">
                  <c:v>0.96222697221827813</c:v>
                </c:pt>
                <c:pt idx="143">
                  <c:v>0.92586830010712085</c:v>
                </c:pt>
                <c:pt idx="144">
                  <c:v>0.91129971213969752</c:v>
                </c:pt>
                <c:pt idx="145">
                  <c:v>0.89696468361110748</c:v>
                </c:pt>
                <c:pt idx="146">
                  <c:v>0.88801783701341352</c:v>
                </c:pt>
                <c:pt idx="147">
                  <c:v>0.86669534642842627</c:v>
                </c:pt>
                <c:pt idx="148">
                  <c:v>0.83964867307683366</c:v>
                </c:pt>
                <c:pt idx="149">
                  <c:v>0.83745306922994556</c:v>
                </c:pt>
                <c:pt idx="150">
                  <c:v>0.84272955956011808</c:v>
                </c:pt>
                <c:pt idx="151">
                  <c:v>0.85763491380378243</c:v>
                </c:pt>
                <c:pt idx="152">
                  <c:v>0.86503262152357441</c:v>
                </c:pt>
                <c:pt idx="153">
                  <c:v>0.86356996983001422</c:v>
                </c:pt>
                <c:pt idx="154">
                  <c:v>0.86842743955742008</c:v>
                </c:pt>
                <c:pt idx="155">
                  <c:v>0.86876206178795357</c:v>
                </c:pt>
                <c:pt idx="156">
                  <c:v>0.86275918176132571</c:v>
                </c:pt>
                <c:pt idx="157">
                  <c:v>0.87831984395200313</c:v>
                </c:pt>
                <c:pt idx="158">
                  <c:v>0.88198167637263403</c:v>
                </c:pt>
                <c:pt idx="159">
                  <c:v>0.87227487145099769</c:v>
                </c:pt>
                <c:pt idx="160">
                  <c:v>0.8822443133460286</c:v>
                </c:pt>
                <c:pt idx="161">
                  <c:v>0.87612097735932815</c:v>
                </c:pt>
                <c:pt idx="162">
                  <c:v>0.90930333348416803</c:v>
                </c:pt>
                <c:pt idx="163">
                  <c:v>0.91994331844739274</c:v>
                </c:pt>
                <c:pt idx="164">
                  <c:v>0.92696719096552904</c:v>
                </c:pt>
                <c:pt idx="165">
                  <c:v>0.91637924733587561</c:v>
                </c:pt>
                <c:pt idx="166">
                  <c:v>0.91858074338168072</c:v>
                </c:pt>
                <c:pt idx="167">
                  <c:v>0.92262280958287579</c:v>
                </c:pt>
                <c:pt idx="168">
                  <c:v>0.91649155324048581</c:v>
                </c:pt>
                <c:pt idx="169">
                  <c:v>0.91981711725460213</c:v>
                </c:pt>
                <c:pt idx="170">
                  <c:v>0.93860261034107451</c:v>
                </c:pt>
                <c:pt idx="171">
                  <c:v>0.93641126426617982</c:v>
                </c:pt>
                <c:pt idx="172">
                  <c:v>0.93554951254137431</c:v>
                </c:pt>
                <c:pt idx="173">
                  <c:v>0.94087745135435741</c:v>
                </c:pt>
                <c:pt idx="174">
                  <c:v>0.94791572073249497</c:v>
                </c:pt>
                <c:pt idx="175">
                  <c:v>0.94779498649437122</c:v>
                </c:pt>
                <c:pt idx="176">
                  <c:v>0.95396007636618052</c:v>
                </c:pt>
                <c:pt idx="177">
                  <c:v>0.9660890328139613</c:v>
                </c:pt>
                <c:pt idx="178">
                  <c:v>0.99494852673223189</c:v>
                </c:pt>
                <c:pt idx="179">
                  <c:v>1.0332582492629823</c:v>
                </c:pt>
                <c:pt idx="180">
                  <c:v>1.0347675248575687</c:v>
                </c:pt>
                <c:pt idx="181">
                  <c:v>1.0251399290008323</c:v>
                </c:pt>
                <c:pt idx="182">
                  <c:v>1.0160230326383388</c:v>
                </c:pt>
                <c:pt idx="183">
                  <c:v>1.0126601568090601</c:v>
                </c:pt>
                <c:pt idx="184">
                  <c:v>1.0103748421801815</c:v>
                </c:pt>
                <c:pt idx="185">
                  <c:v>1.0028033260492428</c:v>
                </c:pt>
                <c:pt idx="186">
                  <c:v>1.0075362722234178</c:v>
                </c:pt>
                <c:pt idx="187">
                  <c:v>1.0225596719172647</c:v>
                </c:pt>
                <c:pt idx="188">
                  <c:v>1.0070942267435856</c:v>
                </c:pt>
                <c:pt idx="189">
                  <c:v>1.0017446173668063</c:v>
                </c:pt>
                <c:pt idx="190">
                  <c:v>1.0031002367549062</c:v>
                </c:pt>
                <c:pt idx="191">
                  <c:v>1.0292071135391772</c:v>
                </c:pt>
                <c:pt idx="192">
                  <c:v>1.0100120850118839</c:v>
                </c:pt>
                <c:pt idx="193">
                  <c:v>1.0600992292751239</c:v>
                </c:pt>
                <c:pt idx="194">
                  <c:v>1.0921717657493277</c:v>
                </c:pt>
                <c:pt idx="195">
                  <c:v>1.124361932977272</c:v>
                </c:pt>
                <c:pt idx="196">
                  <c:v>1.125491002486964</c:v>
                </c:pt>
                <c:pt idx="197">
                  <c:v>1.1525212938426792</c:v>
                </c:pt>
                <c:pt idx="198">
                  <c:v>1.183707640278747</c:v>
                </c:pt>
                <c:pt idx="199">
                  <c:v>1.1910918426554793</c:v>
                </c:pt>
                <c:pt idx="200">
                  <c:v>1.1818630229114919</c:v>
                </c:pt>
                <c:pt idx="201">
                  <c:v>1.1737455158115628</c:v>
                </c:pt>
                <c:pt idx="202">
                  <c:v>1.1870693760813571</c:v>
                </c:pt>
                <c:pt idx="203">
                  <c:v>1.187688177715897</c:v>
                </c:pt>
                <c:pt idx="204">
                  <c:v>1.1569071502548995</c:v>
                </c:pt>
                <c:pt idx="205">
                  <c:v>1.1286157838388806</c:v>
                </c:pt>
                <c:pt idx="206">
                  <c:v>1.1040766852926367</c:v>
                </c:pt>
                <c:pt idx="207">
                  <c:v>1.0700215180551951</c:v>
                </c:pt>
                <c:pt idx="208">
                  <c:v>1.0419580988473647</c:v>
                </c:pt>
                <c:pt idx="209">
                  <c:v>0.9846919202593194</c:v>
                </c:pt>
                <c:pt idx="210">
                  <c:v>0.96243489887102052</c:v>
                </c:pt>
                <c:pt idx="211">
                  <c:v>0.93695291201753461</c:v>
                </c:pt>
                <c:pt idx="212">
                  <c:v>0.91679757485292612</c:v>
                </c:pt>
                <c:pt idx="213">
                  <c:v>0.90056805841141718</c:v>
                </c:pt>
                <c:pt idx="214">
                  <c:v>0.89802639026288389</c:v>
                </c:pt>
                <c:pt idx="215">
                  <c:v>0.88697406076988683</c:v>
                </c:pt>
                <c:pt idx="216">
                  <c:v>0.87647043927796431</c:v>
                </c:pt>
                <c:pt idx="217">
                  <c:v>0.84306976896925978</c:v>
                </c:pt>
                <c:pt idx="218">
                  <c:v>0.84537506524569395</c:v>
                </c:pt>
                <c:pt idx="219">
                  <c:v>0.85206090173179838</c:v>
                </c:pt>
                <c:pt idx="220">
                  <c:v>0.84262270224491587</c:v>
                </c:pt>
                <c:pt idx="221">
                  <c:v>0.82671480663600794</c:v>
                </c:pt>
                <c:pt idx="222">
                  <c:v>0.81831171305578942</c:v>
                </c:pt>
                <c:pt idx="223">
                  <c:v>0.76503831704115166</c:v>
                </c:pt>
                <c:pt idx="224">
                  <c:v>0.72051867906207634</c:v>
                </c:pt>
                <c:pt idx="225">
                  <c:v>0.69534898764253772</c:v>
                </c:pt>
                <c:pt idx="226">
                  <c:v>0.69661892861557129</c:v>
                </c:pt>
                <c:pt idx="227">
                  <c:v>0.6739961750049307</c:v>
                </c:pt>
                <c:pt idx="228">
                  <c:v>0.64497735841206216</c:v>
                </c:pt>
                <c:pt idx="229">
                  <c:v>0.63169622874632958</c:v>
                </c:pt>
                <c:pt idx="230">
                  <c:v>0.62929499228923302</c:v>
                </c:pt>
                <c:pt idx="231">
                  <c:v>0.65012360981307893</c:v>
                </c:pt>
                <c:pt idx="232">
                  <c:v>0.63021745625715186</c:v>
                </c:pt>
                <c:pt idx="233">
                  <c:v>0.62453672415455386</c:v>
                </c:pt>
                <c:pt idx="234">
                  <c:v>0.6466773087496609</c:v>
                </c:pt>
                <c:pt idx="235">
                  <c:v>0.67278250984242383</c:v>
                </c:pt>
                <c:pt idx="236">
                  <c:v>0.69657297831742138</c:v>
                </c:pt>
                <c:pt idx="237">
                  <c:v>0.71872899625804232</c:v>
                </c:pt>
                <c:pt idx="238">
                  <c:v>0.75010855626700657</c:v>
                </c:pt>
                <c:pt idx="239">
                  <c:v>0.76756638140379296</c:v>
                </c:pt>
                <c:pt idx="240">
                  <c:v>0.7904582256266891</c:v>
                </c:pt>
                <c:pt idx="241">
                  <c:v>0.80801110961562272</c:v>
                </c:pt>
                <c:pt idx="242">
                  <c:v>0.82053477170700628</c:v>
                </c:pt>
                <c:pt idx="243">
                  <c:v>0.86091412226006647</c:v>
                </c:pt>
                <c:pt idx="244">
                  <c:v>0.84845355796273203</c:v>
                </c:pt>
                <c:pt idx="245">
                  <c:v>0.85635895941041118</c:v>
                </c:pt>
                <c:pt idx="246">
                  <c:v>0.84268275700172823</c:v>
                </c:pt>
                <c:pt idx="247">
                  <c:v>0.84155737489298421</c:v>
                </c:pt>
                <c:pt idx="248">
                  <c:v>0.83814423801865456</c:v>
                </c:pt>
                <c:pt idx="249">
                  <c:v>0.82215710578955137</c:v>
                </c:pt>
                <c:pt idx="250">
                  <c:v>0.81092232639767448</c:v>
                </c:pt>
                <c:pt idx="251">
                  <c:v>0.78673042272435501</c:v>
                </c:pt>
                <c:pt idx="252">
                  <c:v>0.79435697828664842</c:v>
                </c:pt>
                <c:pt idx="253">
                  <c:v>0.77947154695545107</c:v>
                </c:pt>
                <c:pt idx="254">
                  <c:v>0.77159610550392876</c:v>
                </c:pt>
                <c:pt idx="255">
                  <c:v>0.79809203679382934</c:v>
                </c:pt>
                <c:pt idx="256">
                  <c:v>0.77148683197173518</c:v>
                </c:pt>
                <c:pt idx="257">
                  <c:v>0.73841918625145386</c:v>
                </c:pt>
                <c:pt idx="258">
                  <c:v>0.72432764238361114</c:v>
                </c:pt>
                <c:pt idx="259">
                  <c:v>0.71135873430453123</c:v>
                </c:pt>
                <c:pt idx="260">
                  <c:v>0.71054763917577379</c:v>
                </c:pt>
                <c:pt idx="261">
                  <c:v>0.71565161385643361</c:v>
                </c:pt>
                <c:pt idx="262">
                  <c:v>0.71737461506912603</c:v>
                </c:pt>
                <c:pt idx="263">
                  <c:v>0.71756819407067574</c:v>
                </c:pt>
                <c:pt idx="264">
                  <c:v>0.71458006727853096</c:v>
                </c:pt>
                <c:pt idx="265">
                  <c:v>0.7090204231923275</c:v>
                </c:pt>
                <c:pt idx="266">
                  <c:v>0.692251568916322</c:v>
                </c:pt>
                <c:pt idx="267">
                  <c:v>0.68543927816049999</c:v>
                </c:pt>
                <c:pt idx="268">
                  <c:v>0.65544834430624799</c:v>
                </c:pt>
                <c:pt idx="269">
                  <c:v>0.66278730178543421</c:v>
                </c:pt>
                <c:pt idx="270">
                  <c:v>0.65820886004030299</c:v>
                </c:pt>
                <c:pt idx="271">
                  <c:v>0.67244004064214224</c:v>
                </c:pt>
                <c:pt idx="272">
                  <c:v>0.68244727019086115</c:v>
                </c:pt>
                <c:pt idx="273">
                  <c:v>0.65065608735455427</c:v>
                </c:pt>
                <c:pt idx="274">
                  <c:v>0.6419516346111529</c:v>
                </c:pt>
                <c:pt idx="275">
                  <c:v>0.62738056094263683</c:v>
                </c:pt>
                <c:pt idx="276">
                  <c:v>0.62854648441414429</c:v>
                </c:pt>
                <c:pt idx="277">
                  <c:v>0.66620928468020635</c:v>
                </c:pt>
                <c:pt idx="278">
                  <c:v>0.64122757633161465</c:v>
                </c:pt>
                <c:pt idx="279">
                  <c:v>0.62679620542144032</c:v>
                </c:pt>
                <c:pt idx="280">
                  <c:v>0.61288038595891769</c:v>
                </c:pt>
                <c:pt idx="281">
                  <c:v>0.6013969460884403</c:v>
                </c:pt>
                <c:pt idx="282">
                  <c:v>0.56193522118866324</c:v>
                </c:pt>
                <c:pt idx="283">
                  <c:v>0.54787581636785754</c:v>
                </c:pt>
                <c:pt idx="284">
                  <c:v>0.53369969648856297</c:v>
                </c:pt>
                <c:pt idx="285">
                  <c:v>0.47045637811373864</c:v>
                </c:pt>
                <c:pt idx="286">
                  <c:v>0.44725916047501341</c:v>
                </c:pt>
                <c:pt idx="287">
                  <c:v>0.43922672220396919</c:v>
                </c:pt>
                <c:pt idx="288">
                  <c:v>0.43951068527497422</c:v>
                </c:pt>
                <c:pt idx="289">
                  <c:v>0.44260218362885129</c:v>
                </c:pt>
                <c:pt idx="290">
                  <c:v>0.41341228046528733</c:v>
                </c:pt>
                <c:pt idx="291">
                  <c:v>0.37024094889322257</c:v>
                </c:pt>
                <c:pt idx="292">
                  <c:v>0.35613073770763343</c:v>
                </c:pt>
                <c:pt idx="293">
                  <c:v>0.33411361976265147</c:v>
                </c:pt>
                <c:pt idx="294">
                  <c:v>0.31496116195968937</c:v>
                </c:pt>
                <c:pt idx="295">
                  <c:v>0.29531397181246549</c:v>
                </c:pt>
                <c:pt idx="296">
                  <c:v>0.30356118001577165</c:v>
                </c:pt>
                <c:pt idx="297">
                  <c:v>0.31095931313546743</c:v>
                </c:pt>
                <c:pt idx="298">
                  <c:v>0.31865021650353659</c:v>
                </c:pt>
                <c:pt idx="299">
                  <c:v>0.29385343388756396</c:v>
                </c:pt>
                <c:pt idx="300">
                  <c:v>0.28085893937653406</c:v>
                </c:pt>
                <c:pt idx="301">
                  <c:v>0.26411892396084252</c:v>
                </c:pt>
                <c:pt idx="302">
                  <c:v>0.25805012205123579</c:v>
                </c:pt>
                <c:pt idx="303">
                  <c:v>0.29819805603711946</c:v>
                </c:pt>
                <c:pt idx="304">
                  <c:v>0.33117348695364773</c:v>
                </c:pt>
                <c:pt idx="305">
                  <c:v>0.35746693854627176</c:v>
                </c:pt>
                <c:pt idx="306">
                  <c:v>0.3676768327427028</c:v>
                </c:pt>
                <c:pt idx="307">
                  <c:v>0.35228544151200974</c:v>
                </c:pt>
                <c:pt idx="308">
                  <c:v>0.3702603448573083</c:v>
                </c:pt>
                <c:pt idx="309">
                  <c:v>0.38931704031488956</c:v>
                </c:pt>
                <c:pt idx="310">
                  <c:v>0.41252783904697216</c:v>
                </c:pt>
                <c:pt idx="311">
                  <c:v>0.43766430732621781</c:v>
                </c:pt>
                <c:pt idx="312">
                  <c:v>0.44996086393232593</c:v>
                </c:pt>
                <c:pt idx="313">
                  <c:v>0.46901278776737471</c:v>
                </c:pt>
                <c:pt idx="314">
                  <c:v>0.48318767008636854</c:v>
                </c:pt>
                <c:pt idx="315">
                  <c:v>0.49788105756463386</c:v>
                </c:pt>
                <c:pt idx="316">
                  <c:v>0.51512164689635831</c:v>
                </c:pt>
                <c:pt idx="317">
                  <c:v>0.53189971469642339</c:v>
                </c:pt>
                <c:pt idx="318">
                  <c:v>0.53993902244958081</c:v>
                </c:pt>
                <c:pt idx="319">
                  <c:v>0.54491672453382556</c:v>
                </c:pt>
                <c:pt idx="320">
                  <c:v>0.56890628887892158</c:v>
                </c:pt>
                <c:pt idx="321">
                  <c:v>0.60265521633740915</c:v>
                </c:pt>
                <c:pt idx="322">
                  <c:v>0.60807732706265871</c:v>
                </c:pt>
                <c:pt idx="323">
                  <c:v>0.6401846441782485</c:v>
                </c:pt>
                <c:pt idx="324">
                  <c:v>0.73882578216136285</c:v>
                </c:pt>
                <c:pt idx="325">
                  <c:v>0.7570317901350293</c:v>
                </c:pt>
                <c:pt idx="326">
                  <c:v>0.79231217517465102</c:v>
                </c:pt>
                <c:pt idx="327">
                  <c:v>0.79624056684632227</c:v>
                </c:pt>
                <c:pt idx="328">
                  <c:v>0.80665749952926402</c:v>
                </c:pt>
                <c:pt idx="329">
                  <c:v>0.82498569099447971</c:v>
                </c:pt>
                <c:pt idx="330">
                  <c:v>0.84439785824290692</c:v>
                </c:pt>
                <c:pt idx="331">
                  <c:v>0.85224910534754827</c:v>
                </c:pt>
                <c:pt idx="332">
                  <c:v>0.90456435552862191</c:v>
                </c:pt>
                <c:pt idx="333">
                  <c:v>0.88438609242180055</c:v>
                </c:pt>
                <c:pt idx="334">
                  <c:v>0.86127251413214689</c:v>
                </c:pt>
                <c:pt idx="335">
                  <c:v>0.85100569453675201</c:v>
                </c:pt>
                <c:pt idx="336">
                  <c:v>0.8468237099453374</c:v>
                </c:pt>
                <c:pt idx="337">
                  <c:v>0.8443926256526636</c:v>
                </c:pt>
                <c:pt idx="338">
                  <c:v>0.84744686762442556</c:v>
                </c:pt>
                <c:pt idx="339">
                  <c:v>0.84594171299942111</c:v>
                </c:pt>
                <c:pt idx="340">
                  <c:v>0.85287296556287628</c:v>
                </c:pt>
                <c:pt idx="341">
                  <c:v>0.84641811174242987</c:v>
                </c:pt>
                <c:pt idx="342">
                  <c:v>0.87529466392470701</c:v>
                </c:pt>
                <c:pt idx="343">
                  <c:v>0.85624274008965828</c:v>
                </c:pt>
                <c:pt idx="344">
                  <c:v>0.84206785777066451</c:v>
                </c:pt>
                <c:pt idx="345">
                  <c:v>0.85701870186392781</c:v>
                </c:pt>
                <c:pt idx="346">
                  <c:v>0.83977811253220336</c:v>
                </c:pt>
                <c:pt idx="347">
                  <c:v>0.81270346898262835</c:v>
                </c:pt>
                <c:pt idx="348">
                  <c:v>0.78289382882454595</c:v>
                </c:pt>
                <c:pt idx="349">
                  <c:v>0.7556816270497021</c:v>
                </c:pt>
                <c:pt idx="350">
                  <c:v>0.73169206270460607</c:v>
                </c:pt>
                <c:pt idx="351">
                  <c:v>0.69794313524611851</c:v>
                </c:pt>
                <c:pt idx="352">
                  <c:v>0.67857500639079527</c:v>
                </c:pt>
                <c:pt idx="353">
                  <c:v>0.64646768927520548</c:v>
                </c:pt>
                <c:pt idx="354">
                  <c:v>0.54782655129209124</c:v>
                </c:pt>
                <c:pt idx="355">
                  <c:v>0.52872217645908892</c:v>
                </c:pt>
                <c:pt idx="356">
                  <c:v>0.49575392840488042</c:v>
                </c:pt>
                <c:pt idx="357">
                  <c:v>0.46908367642871462</c:v>
                </c:pt>
                <c:pt idx="358">
                  <c:v>0.43357671984925999</c:v>
                </c:pt>
                <c:pt idx="359">
                  <c:v>0.43325573629076708</c:v>
                </c:pt>
                <c:pt idx="360">
                  <c:v>0.40852466107560498</c:v>
                </c:pt>
                <c:pt idx="361">
                  <c:v>0.38562936479588206</c:v>
                </c:pt>
                <c:pt idx="362">
                  <c:v>0.32769328411623533</c:v>
                </c:pt>
                <c:pt idx="363">
                  <c:v>0.31300971861853333</c:v>
                </c:pt>
                <c:pt idx="364">
                  <c:v>0.30632779179825237</c:v>
                </c:pt>
                <c:pt idx="365">
                  <c:v>0.29030115980102322</c:v>
                </c:pt>
                <c:pt idx="366">
                  <c:v>0.2973712031111696</c:v>
                </c:pt>
                <c:pt idx="367">
                  <c:v>0.26839777507699886</c:v>
                </c:pt>
                <c:pt idx="368">
                  <c:v>0.2987032891997432</c:v>
                </c:pt>
                <c:pt idx="369">
                  <c:v>0.28634898783571494</c:v>
                </c:pt>
                <c:pt idx="370">
                  <c:v>0.28767058870273154</c:v>
                </c:pt>
                <c:pt idx="371">
                  <c:v>0.27826425781137792</c:v>
                </c:pt>
                <c:pt idx="372">
                  <c:v>0.25073207853629736</c:v>
                </c:pt>
                <c:pt idx="373">
                  <c:v>0.26704075991963605</c:v>
                </c:pt>
                <c:pt idx="374">
                  <c:v>0.34112220884826094</c:v>
                </c:pt>
                <c:pt idx="375">
                  <c:v>0.33029005100263181</c:v>
                </c:pt>
                <c:pt idx="376">
                  <c:v>0.35737170529835005</c:v>
                </c:pt>
                <c:pt idx="377">
                  <c:v>0.37724679414395068</c:v>
                </c:pt>
                <c:pt idx="378">
                  <c:v>0.39229674821057897</c:v>
                </c:pt>
                <c:pt idx="379">
                  <c:v>0.42965492166842645</c:v>
                </c:pt>
                <c:pt idx="380">
                  <c:v>0.45387287288816941</c:v>
                </c:pt>
                <c:pt idx="381">
                  <c:v>0.47780008943254498</c:v>
                </c:pt>
                <c:pt idx="382">
                  <c:v>0.49236525178816559</c:v>
                </c:pt>
                <c:pt idx="383">
                  <c:v>0.55757778194191876</c:v>
                </c:pt>
                <c:pt idx="384">
                  <c:v>0.57964099442993866</c:v>
                </c:pt>
                <c:pt idx="385">
                  <c:v>0.59744770097646771</c:v>
                </c:pt>
                <c:pt idx="386">
                  <c:v>0.61231771229727772</c:v>
                </c:pt>
                <c:pt idx="387">
                  <c:v>0.62811344975831418</c:v>
                </c:pt>
                <c:pt idx="388">
                  <c:v>0.6860393146277578</c:v>
                </c:pt>
                <c:pt idx="389">
                  <c:v>0.68847067199895251</c:v>
                </c:pt>
                <c:pt idx="390">
                  <c:v>0.70142916910086728</c:v>
                </c:pt>
                <c:pt idx="391">
                  <c:v>0.72054657035191672</c:v>
                </c:pt>
                <c:pt idx="392">
                  <c:v>0.74016705821737183</c:v>
                </c:pt>
                <c:pt idx="393">
                  <c:v>0.72962044674897564</c:v>
                </c:pt>
                <c:pt idx="394">
                  <c:v>0.75147333593861787</c:v>
                </c:pt>
                <c:pt idx="395">
                  <c:v>0.75147333593861787</c:v>
                </c:pt>
                <c:pt idx="396">
                  <c:v>0.73490239723330708</c:v>
                </c:pt>
                <c:pt idx="397">
                  <c:v>0.7281092956777464</c:v>
                </c:pt>
                <c:pt idx="398">
                  <c:v>0.67677463623794132</c:v>
                </c:pt>
                <c:pt idx="399">
                  <c:v>0.67157739676939288</c:v>
                </c:pt>
                <c:pt idx="400">
                  <c:v>0.64011374460683834</c:v>
                </c:pt>
                <c:pt idx="401">
                  <c:v>0.66618424730873937</c:v>
                </c:pt>
                <c:pt idx="402">
                  <c:v>0.65254331779543473</c:v>
                </c:pt>
                <c:pt idx="403">
                  <c:v>0.63623463641209621</c:v>
                </c:pt>
                <c:pt idx="404">
                  <c:v>0.56215318748347121</c:v>
                </c:pt>
                <c:pt idx="405">
                  <c:v>0.56327200502131403</c:v>
                </c:pt>
                <c:pt idx="406">
                  <c:v>0.56825580920980601</c:v>
                </c:pt>
                <c:pt idx="407">
                  <c:v>0.56480421744452058</c:v>
                </c:pt>
                <c:pt idx="408">
                  <c:v>0.55826962912431288</c:v>
                </c:pt>
                <c:pt idx="409">
                  <c:v>0.55224280352636201</c:v>
                </c:pt>
                <c:pt idx="410">
                  <c:v>0.53686248725511698</c:v>
                </c:pt>
                <c:pt idx="411">
                  <c:v>0.53189900092664977</c:v>
                </c:pt>
                <c:pt idx="412">
                  <c:v>0.52862601633469819</c:v>
                </c:pt>
                <c:pt idx="413">
                  <c:v>0.46341348618094513</c:v>
                </c:pt>
                <c:pt idx="414">
                  <c:v>0.45094052074259222</c:v>
                </c:pt>
                <c:pt idx="415">
                  <c:v>0.44227437909122852</c:v>
                </c:pt>
                <c:pt idx="416">
                  <c:v>0.42682756787244058</c:v>
                </c:pt>
                <c:pt idx="417">
                  <c:v>0.41103183041140412</c:v>
                </c:pt>
                <c:pt idx="418">
                  <c:v>0.38055159755883383</c:v>
                </c:pt>
                <c:pt idx="419">
                  <c:v>0.3819414825129096</c:v>
                </c:pt>
                <c:pt idx="420">
                  <c:v>0.36898298541099472</c:v>
                </c:pt>
                <c:pt idx="421">
                  <c:v>0.34986558415994534</c:v>
                </c:pt>
                <c:pt idx="422">
                  <c:v>0.33171075185666382</c:v>
                </c:pt>
                <c:pt idx="423">
                  <c:v>0.33264466021197037</c:v>
                </c:pt>
                <c:pt idx="424">
                  <c:v>0.34162974836294085</c:v>
                </c:pt>
                <c:pt idx="425">
                  <c:v>0.36949505788957665</c:v>
                </c:pt>
                <c:pt idx="426">
                  <c:v>0.40488087940489365</c:v>
                </c:pt>
                <c:pt idx="427">
                  <c:v>0.43752198535527143</c:v>
                </c:pt>
                <c:pt idx="428">
                  <c:v>0.45114345406640893</c:v>
                </c:pt>
                <c:pt idx="429">
                  <c:v>0.47198268006350563</c:v>
                </c:pt>
                <c:pt idx="430">
                  <c:v>0.47198268006350563</c:v>
                </c:pt>
                <c:pt idx="431">
                  <c:v>0.45832292347242853</c:v>
                </c:pt>
                <c:pt idx="432">
                  <c:v>0.48379591486241458</c:v>
                </c:pt>
                <c:pt idx="433">
                  <c:v>0.49098569075237308</c:v>
                </c:pt>
                <c:pt idx="434">
                  <c:v>0.49098569075237308</c:v>
                </c:pt>
                <c:pt idx="435">
                  <c:v>0.47866824209809217</c:v>
                </c:pt>
                <c:pt idx="436">
                  <c:v>0.46639051680659865</c:v>
                </c:pt>
                <c:pt idx="437">
                  <c:v>0.46013343199469953</c:v>
                </c:pt>
                <c:pt idx="438">
                  <c:v>0.47451622570379332</c:v>
                </c:pt>
                <c:pt idx="439">
                  <c:v>0.47462585145944913</c:v>
                </c:pt>
                <c:pt idx="440">
                  <c:v>0.49954945353160374</c:v>
                </c:pt>
                <c:pt idx="441">
                  <c:v>0.5232764117195724</c:v>
                </c:pt>
                <c:pt idx="442">
                  <c:v>0.54592614874431755</c:v>
                </c:pt>
                <c:pt idx="443">
                  <c:v>0.6016856835617479</c:v>
                </c:pt>
                <c:pt idx="444">
                  <c:v>0.62940540418905422</c:v>
                </c:pt>
                <c:pt idx="445">
                  <c:v>0.67793902026807851</c:v>
                </c:pt>
                <c:pt idx="446">
                  <c:v>0.71287083163433285</c:v>
                </c:pt>
                <c:pt idx="447">
                  <c:v>0.73496034533163401</c:v>
                </c:pt>
                <c:pt idx="448">
                  <c:v>0.74032386208792877</c:v>
                </c:pt>
                <c:pt idx="449">
                  <c:v>0.73686917012691755</c:v>
                </c:pt>
                <c:pt idx="450">
                  <c:v>0.76662977742699112</c:v>
                </c:pt>
                <c:pt idx="451">
                  <c:v>0.79648792724467221</c:v>
                </c:pt>
                <c:pt idx="452">
                  <c:v>0.83127967599236829</c:v>
                </c:pt>
                <c:pt idx="453">
                  <c:v>0.83687076164464891</c:v>
                </c:pt>
                <c:pt idx="454">
                  <c:v>0.83142254961181095</c:v>
                </c:pt>
                <c:pt idx="455">
                  <c:v>0.82347609792632503</c:v>
                </c:pt>
                <c:pt idx="456">
                  <c:v>0.79846074485062379</c:v>
                </c:pt>
                <c:pt idx="457">
                  <c:v>0.78800710946413366</c:v>
                </c:pt>
                <c:pt idx="458">
                  <c:v>0.8031139673805644</c:v>
                </c:pt>
                <c:pt idx="459">
                  <c:v>0.79889413728320935</c:v>
                </c:pt>
                <c:pt idx="460">
                  <c:v>0.84403234731779142</c:v>
                </c:pt>
                <c:pt idx="461">
                  <c:v>0.87336493552211536</c:v>
                </c:pt>
                <c:pt idx="462">
                  <c:v>0.85944116589804354</c:v>
                </c:pt>
                <c:pt idx="463">
                  <c:v>0.86280207284961319</c:v>
                </c:pt>
                <c:pt idx="464">
                  <c:v>0.8872614290043217</c:v>
                </c:pt>
                <c:pt idx="465">
                  <c:v>0.92298279490835933</c:v>
                </c:pt>
                <c:pt idx="466">
                  <c:v>0.94555523167746469</c:v>
                </c:pt>
                <c:pt idx="467">
                  <c:v>0.98417017765195858</c:v>
                </c:pt>
                <c:pt idx="468">
                  <c:v>0.98513862170702027</c:v>
                </c:pt>
                <c:pt idx="469">
                  <c:v>0.99400325185204774</c:v>
                </c:pt>
                <c:pt idx="470">
                  <c:v>1.0030355796338022</c:v>
                </c:pt>
                <c:pt idx="471">
                  <c:v>1.0118095549124309</c:v>
                </c:pt>
                <c:pt idx="472">
                  <c:v>1.0194832372450624</c:v>
                </c:pt>
                <c:pt idx="473">
                  <c:v>0.99945955378170082</c:v>
                </c:pt>
                <c:pt idx="474">
                  <c:v>1.0380922227866285</c:v>
                </c:pt>
                <c:pt idx="475">
                  <c:v>1.0166779840460716</c:v>
                </c:pt>
                <c:pt idx="476">
                  <c:v>0.99308188541829934</c:v>
                </c:pt>
                <c:pt idx="477">
                  <c:v>1.0105998752449326</c:v>
                </c:pt>
                <c:pt idx="478">
                  <c:v>1.0862915115692782</c:v>
                </c:pt>
                <c:pt idx="479">
                  <c:v>1.1369757810185968</c:v>
                </c:pt>
                <c:pt idx="480">
                  <c:v>1.1953654493949533</c:v>
                </c:pt>
                <c:pt idx="481">
                  <c:v>1.195755702188386</c:v>
                </c:pt>
                <c:pt idx="482">
                  <c:v>1.1647559771814628</c:v>
                </c:pt>
                <c:pt idx="483">
                  <c:v>1.1533751346599614</c:v>
                </c:pt>
                <c:pt idx="484">
                  <c:v>1.15449290887971</c:v>
                </c:pt>
                <c:pt idx="485">
                  <c:v>1.1678475416170444</c:v>
                </c:pt>
                <c:pt idx="486">
                  <c:v>1.1738345390276974</c:v>
                </c:pt>
                <c:pt idx="487">
                  <c:v>1.171705710909503</c:v>
                </c:pt>
                <c:pt idx="488">
                  <c:v>1.1823536602658904</c:v>
                </c:pt>
                <c:pt idx="489">
                  <c:v>1.1935831870638109</c:v>
                </c:pt>
                <c:pt idx="490">
                  <c:v>1.1484449770292287</c:v>
                </c:pt>
                <c:pt idx="491">
                  <c:v>1.1102941875696071</c:v>
                </c:pt>
                <c:pt idx="492">
                  <c:v>1.1230796996282673</c:v>
                </c:pt>
                <c:pt idx="493">
                  <c:v>1.167285425060635</c:v>
                </c:pt>
                <c:pt idx="494">
                  <c:v>1.1853491843021857</c:v>
                </c:pt>
                <c:pt idx="495">
                  <c:v>1.1546138648355297</c:v>
                </c:pt>
                <c:pt idx="496">
                  <c:v>1.1305768123486188</c:v>
                </c:pt>
                <c:pt idx="497">
                  <c:v>1.0986510681945079</c:v>
                </c:pt>
                <c:pt idx="498">
                  <c:v>1.0995515798512518</c:v>
                </c:pt>
                <c:pt idx="499">
                  <c:v>1.0730600054114399</c:v>
                </c:pt>
                <c:pt idx="500">
                  <c:v>1.0582507243261094</c:v>
                </c:pt>
                <c:pt idx="501">
                  <c:v>1.0133039571690416</c:v>
                </c:pt>
                <c:pt idx="502">
                  <c:v>0.98041301294303174</c:v>
                </c:pt>
                <c:pt idx="503">
                  <c:v>0.94467716158896264</c:v>
                </c:pt>
                <c:pt idx="504">
                  <c:v>0.86873452490706182</c:v>
                </c:pt>
                <c:pt idx="505">
                  <c:v>0.84325824247879977</c:v>
                </c:pt>
                <c:pt idx="506">
                  <c:v>0.82885393951958974</c:v>
                </c:pt>
                <c:pt idx="507">
                  <c:v>0.82909617419957526</c:v>
                </c:pt>
                <c:pt idx="508">
                  <c:v>0.77323054735235131</c:v>
                </c:pt>
                <c:pt idx="509">
                  <c:v>0.71849468009498574</c:v>
                </c:pt>
                <c:pt idx="510">
                  <c:v>0.64701276406395647</c:v>
                </c:pt>
                <c:pt idx="511">
                  <c:v>0.63040641440986811</c:v>
                </c:pt>
                <c:pt idx="512">
                  <c:v>0.62565490617705199</c:v>
                </c:pt>
                <c:pt idx="513">
                  <c:v>0.64904631808802538</c:v>
                </c:pt>
                <c:pt idx="514">
                  <c:v>0.61152559996665867</c:v>
                </c:pt>
                <c:pt idx="515">
                  <c:v>0.6061586288900318</c:v>
                </c:pt>
                <c:pt idx="516">
                  <c:v>0.60159507620199115</c:v>
                </c:pt>
                <c:pt idx="517">
                  <c:v>0.59485342276685482</c:v>
                </c:pt>
                <c:pt idx="518">
                  <c:v>0.56452167642038398</c:v>
                </c:pt>
                <c:pt idx="519">
                  <c:v>0.54259422078782416</c:v>
                </c:pt>
                <c:pt idx="520">
                  <c:v>0.57050105989479893</c:v>
                </c:pt>
                <c:pt idx="521">
                  <c:v>0.57504793874468474</c:v>
                </c:pt>
                <c:pt idx="522">
                  <c:v>0.56161936955920611</c:v>
                </c:pt>
                <c:pt idx="523">
                  <c:v>0.52425219688622127</c:v>
                </c:pt>
                <c:pt idx="524">
                  <c:v>0.49258794700495695</c:v>
                </c:pt>
                <c:pt idx="525">
                  <c:v>0.49329234355176149</c:v>
                </c:pt>
                <c:pt idx="526">
                  <c:v>0.49865849266140877</c:v>
                </c:pt>
                <c:pt idx="527">
                  <c:v>0.49848496998986652</c:v>
                </c:pt>
                <c:pt idx="528">
                  <c:v>0.48611099529868718</c:v>
                </c:pt>
                <c:pt idx="529">
                  <c:v>0.49911254438892971</c:v>
                </c:pt>
                <c:pt idx="530">
                  <c:v>0.48429291242549721</c:v>
                </c:pt>
                <c:pt idx="531">
                  <c:v>0.49399748835422025</c:v>
                </c:pt>
                <c:pt idx="532">
                  <c:v>0.49068273985532207</c:v>
                </c:pt>
                <c:pt idx="533">
                  <c:v>0.49398591172370288</c:v>
                </c:pt>
                <c:pt idx="534">
                  <c:v>0.51362925519928193</c:v>
                </c:pt>
                <c:pt idx="535">
                  <c:v>0.51865231965682113</c:v>
                </c:pt>
                <c:pt idx="536">
                  <c:v>0.50644258782046703</c:v>
                </c:pt>
                <c:pt idx="537">
                  <c:v>0.47700510196085932</c:v>
                </c:pt>
                <c:pt idx="538">
                  <c:v>0.42436994371056946</c:v>
                </c:pt>
                <c:pt idx="539">
                  <c:v>0.4147117658964366</c:v>
                </c:pt>
                <c:pt idx="540">
                  <c:v>0.411165354561908</c:v>
                </c:pt>
                <c:pt idx="541">
                  <c:v>0.40510235270210154</c:v>
                </c:pt>
                <c:pt idx="542">
                  <c:v>0.39375492240004833</c:v>
                </c:pt>
                <c:pt idx="543">
                  <c:v>0.44416122438246519</c:v>
                </c:pt>
                <c:pt idx="544">
                  <c:v>0.48392107675445134</c:v>
                </c:pt>
                <c:pt idx="545">
                  <c:v>0.46953826180002239</c:v>
                </c:pt>
                <c:pt idx="546">
                  <c:v>0.49614568774097179</c:v>
                </c:pt>
                <c:pt idx="547">
                  <c:v>0.50654491895808307</c:v>
                </c:pt>
                <c:pt idx="548">
                  <c:v>0.51857163750400959</c:v>
                </c:pt>
                <c:pt idx="549">
                  <c:v>0.55685875074703761</c:v>
                </c:pt>
                <c:pt idx="550">
                  <c:v>0.58610488288497919</c:v>
                </c:pt>
                <c:pt idx="551">
                  <c:v>0.61978373965684574</c:v>
                </c:pt>
                <c:pt idx="552">
                  <c:v>0.65019755241455823</c:v>
                </c:pt>
                <c:pt idx="553">
                  <c:v>0.63433057026315953</c:v>
                </c:pt>
                <c:pt idx="554">
                  <c:v>0.6234717047481646</c:v>
                </c:pt>
                <c:pt idx="555">
                  <c:v>0.64268615016563635</c:v>
                </c:pt>
                <c:pt idx="556">
                  <c:v>0.61899688358107807</c:v>
                </c:pt>
                <c:pt idx="557">
                  <c:v>0.60231479216382156</c:v>
                </c:pt>
                <c:pt idx="558">
                  <c:v>0.64203906339289707</c:v>
                </c:pt>
                <c:pt idx="559">
                  <c:v>0.61522348498188639</c:v>
                </c:pt>
                <c:pt idx="560">
                  <c:v>0.60205883322824227</c:v>
                </c:pt>
                <c:pt idx="561">
                  <c:v>0.5949993144523581</c:v>
                </c:pt>
                <c:pt idx="562">
                  <c:v>0.62950354891001803</c:v>
                </c:pt>
                <c:pt idx="563">
                  <c:v>0.62620037704163722</c:v>
                </c:pt>
                <c:pt idx="564">
                  <c:v>0.61040348813490097</c:v>
                </c:pt>
                <c:pt idx="565">
                  <c:v>0.5966200812699507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WBTCUSDC_Charts!$O$1</c:f>
              <c:strCache>
                <c:ptCount val="1"/>
                <c:pt idx="0">
                  <c:v>HV_30D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WBTCUSDC_Charts!$A$2:$A$577</c:f>
              <c:numCache>
                <c:formatCode>m/d/yyyy</c:formatCode>
                <c:ptCount val="576"/>
                <c:pt idx="0">
                  <c:v>44141.791666666664</c:v>
                </c:pt>
                <c:pt idx="1">
                  <c:v>44142.791666666664</c:v>
                </c:pt>
                <c:pt idx="2">
                  <c:v>44143.791666666664</c:v>
                </c:pt>
                <c:pt idx="3">
                  <c:v>44144.791666666664</c:v>
                </c:pt>
                <c:pt idx="4">
                  <c:v>44145.791666666664</c:v>
                </c:pt>
                <c:pt idx="5">
                  <c:v>44146.791666666664</c:v>
                </c:pt>
                <c:pt idx="6">
                  <c:v>44147.791666666664</c:v>
                </c:pt>
                <c:pt idx="7">
                  <c:v>44148.791666666664</c:v>
                </c:pt>
                <c:pt idx="8">
                  <c:v>44149.791666666664</c:v>
                </c:pt>
                <c:pt idx="9">
                  <c:v>44150.791666666664</c:v>
                </c:pt>
                <c:pt idx="10">
                  <c:v>44151.791666666664</c:v>
                </c:pt>
                <c:pt idx="11">
                  <c:v>44152.791666666664</c:v>
                </c:pt>
                <c:pt idx="12">
                  <c:v>44153.791666666664</c:v>
                </c:pt>
                <c:pt idx="13">
                  <c:v>44154.791666666664</c:v>
                </c:pt>
                <c:pt idx="14">
                  <c:v>44155.791666666664</c:v>
                </c:pt>
                <c:pt idx="15">
                  <c:v>44156.791666666664</c:v>
                </c:pt>
                <c:pt idx="16">
                  <c:v>44157.791666666664</c:v>
                </c:pt>
                <c:pt idx="17">
                  <c:v>44158.791666666664</c:v>
                </c:pt>
                <c:pt idx="18">
                  <c:v>44159.791666666664</c:v>
                </c:pt>
                <c:pt idx="19">
                  <c:v>44160.791666666664</c:v>
                </c:pt>
                <c:pt idx="20">
                  <c:v>44161.791666666664</c:v>
                </c:pt>
                <c:pt idx="21">
                  <c:v>44162.791666666664</c:v>
                </c:pt>
                <c:pt idx="22">
                  <c:v>44163.791666666664</c:v>
                </c:pt>
                <c:pt idx="23">
                  <c:v>44164.791666666664</c:v>
                </c:pt>
                <c:pt idx="24">
                  <c:v>44165.791666666664</c:v>
                </c:pt>
                <c:pt idx="25">
                  <c:v>44166.791666666664</c:v>
                </c:pt>
                <c:pt idx="26">
                  <c:v>44167.791666666664</c:v>
                </c:pt>
                <c:pt idx="27">
                  <c:v>44168.791666666664</c:v>
                </c:pt>
                <c:pt idx="28">
                  <c:v>44169.791666666664</c:v>
                </c:pt>
                <c:pt idx="29">
                  <c:v>44170.791666666664</c:v>
                </c:pt>
                <c:pt idx="30">
                  <c:v>44171.791666666664</c:v>
                </c:pt>
                <c:pt idx="31">
                  <c:v>44172.791666666664</c:v>
                </c:pt>
                <c:pt idx="32">
                  <c:v>44173.791666666664</c:v>
                </c:pt>
                <c:pt idx="33">
                  <c:v>44174.791666666664</c:v>
                </c:pt>
                <c:pt idx="34">
                  <c:v>44175.791666666664</c:v>
                </c:pt>
                <c:pt idx="35">
                  <c:v>44176.791666666664</c:v>
                </c:pt>
                <c:pt idx="36">
                  <c:v>44177.791666666664</c:v>
                </c:pt>
                <c:pt idx="37">
                  <c:v>44178.791666666664</c:v>
                </c:pt>
                <c:pt idx="38">
                  <c:v>44179.791666666664</c:v>
                </c:pt>
                <c:pt idx="39">
                  <c:v>44180.791666666664</c:v>
                </c:pt>
                <c:pt idx="40">
                  <c:v>44181.791666666664</c:v>
                </c:pt>
                <c:pt idx="41">
                  <c:v>44182.791666666664</c:v>
                </c:pt>
                <c:pt idx="42">
                  <c:v>44183.791666666664</c:v>
                </c:pt>
                <c:pt idx="43">
                  <c:v>44184.791666666664</c:v>
                </c:pt>
                <c:pt idx="44">
                  <c:v>44185.791666666664</c:v>
                </c:pt>
                <c:pt idx="45">
                  <c:v>44186.791666666664</c:v>
                </c:pt>
                <c:pt idx="46">
                  <c:v>44187.791666666664</c:v>
                </c:pt>
                <c:pt idx="47">
                  <c:v>44188.791666666664</c:v>
                </c:pt>
                <c:pt idx="48">
                  <c:v>44189.791666666664</c:v>
                </c:pt>
                <c:pt idx="49">
                  <c:v>44190.791666666664</c:v>
                </c:pt>
                <c:pt idx="50">
                  <c:v>44191.791666666664</c:v>
                </c:pt>
                <c:pt idx="51">
                  <c:v>44192.791666666664</c:v>
                </c:pt>
                <c:pt idx="52">
                  <c:v>44193.791666666664</c:v>
                </c:pt>
                <c:pt idx="53">
                  <c:v>44194.791666666664</c:v>
                </c:pt>
                <c:pt idx="54">
                  <c:v>44195.791666666664</c:v>
                </c:pt>
                <c:pt idx="55">
                  <c:v>44196.791666666664</c:v>
                </c:pt>
                <c:pt idx="56">
                  <c:v>44197.791666666664</c:v>
                </c:pt>
                <c:pt idx="57">
                  <c:v>44198.791666666664</c:v>
                </c:pt>
                <c:pt idx="58">
                  <c:v>44199.791666666664</c:v>
                </c:pt>
                <c:pt idx="59">
                  <c:v>44200.791666666664</c:v>
                </c:pt>
                <c:pt idx="60">
                  <c:v>44201.791666666664</c:v>
                </c:pt>
                <c:pt idx="61">
                  <c:v>44202.791666666664</c:v>
                </c:pt>
                <c:pt idx="62">
                  <c:v>44203.791666666664</c:v>
                </c:pt>
                <c:pt idx="63">
                  <c:v>44204.791666666664</c:v>
                </c:pt>
                <c:pt idx="64">
                  <c:v>44205.791666666664</c:v>
                </c:pt>
                <c:pt idx="65">
                  <c:v>44206.791666666664</c:v>
                </c:pt>
                <c:pt idx="66">
                  <c:v>44207.791666666664</c:v>
                </c:pt>
                <c:pt idx="67">
                  <c:v>44208.791666666664</c:v>
                </c:pt>
                <c:pt idx="68">
                  <c:v>44209.791666666664</c:v>
                </c:pt>
                <c:pt idx="69">
                  <c:v>44210.791666666664</c:v>
                </c:pt>
                <c:pt idx="70">
                  <c:v>44211.791666666664</c:v>
                </c:pt>
                <c:pt idx="71">
                  <c:v>44212.791666666664</c:v>
                </c:pt>
                <c:pt idx="72">
                  <c:v>44213.791666666664</c:v>
                </c:pt>
                <c:pt idx="73">
                  <c:v>44214.791666666664</c:v>
                </c:pt>
                <c:pt idx="74">
                  <c:v>44215.791666666664</c:v>
                </c:pt>
                <c:pt idx="75">
                  <c:v>44216.791666666664</c:v>
                </c:pt>
                <c:pt idx="76">
                  <c:v>44217.791666666664</c:v>
                </c:pt>
                <c:pt idx="77">
                  <c:v>44218.791666666664</c:v>
                </c:pt>
                <c:pt idx="78">
                  <c:v>44219.791666666664</c:v>
                </c:pt>
                <c:pt idx="79">
                  <c:v>44220.791666666664</c:v>
                </c:pt>
                <c:pt idx="80">
                  <c:v>44221.791666666664</c:v>
                </c:pt>
                <c:pt idx="81">
                  <c:v>44222.791666666664</c:v>
                </c:pt>
                <c:pt idx="82">
                  <c:v>44223.791666666664</c:v>
                </c:pt>
                <c:pt idx="83">
                  <c:v>44224.791666666664</c:v>
                </c:pt>
                <c:pt idx="84">
                  <c:v>44225.791666666664</c:v>
                </c:pt>
                <c:pt idx="85">
                  <c:v>44226.791666666664</c:v>
                </c:pt>
                <c:pt idx="86">
                  <c:v>44227.791666666664</c:v>
                </c:pt>
                <c:pt idx="87">
                  <c:v>44228.791666666664</c:v>
                </c:pt>
                <c:pt idx="88">
                  <c:v>44229.791666666664</c:v>
                </c:pt>
                <c:pt idx="89">
                  <c:v>44230.791666666664</c:v>
                </c:pt>
                <c:pt idx="90">
                  <c:v>44231.791666666664</c:v>
                </c:pt>
                <c:pt idx="91">
                  <c:v>44232.791666666664</c:v>
                </c:pt>
                <c:pt idx="92">
                  <c:v>44233.791666666664</c:v>
                </c:pt>
                <c:pt idx="93">
                  <c:v>44234.791666666664</c:v>
                </c:pt>
                <c:pt idx="94">
                  <c:v>44235.791666666664</c:v>
                </c:pt>
                <c:pt idx="95">
                  <c:v>44236.791666666664</c:v>
                </c:pt>
                <c:pt idx="96">
                  <c:v>44237.791666666664</c:v>
                </c:pt>
                <c:pt idx="97">
                  <c:v>44238.791666666664</c:v>
                </c:pt>
                <c:pt idx="98">
                  <c:v>44239.791666666664</c:v>
                </c:pt>
                <c:pt idx="99">
                  <c:v>44240.791666666664</c:v>
                </c:pt>
                <c:pt idx="100">
                  <c:v>44241.791666666664</c:v>
                </c:pt>
                <c:pt idx="101">
                  <c:v>44242.791666666664</c:v>
                </c:pt>
                <c:pt idx="102">
                  <c:v>44243.791666666664</c:v>
                </c:pt>
                <c:pt idx="103">
                  <c:v>44244.791666666664</c:v>
                </c:pt>
                <c:pt idx="104">
                  <c:v>44245.791666666664</c:v>
                </c:pt>
                <c:pt idx="105">
                  <c:v>44246.791666666664</c:v>
                </c:pt>
                <c:pt idx="106">
                  <c:v>44247.791666666664</c:v>
                </c:pt>
                <c:pt idx="107">
                  <c:v>44248.791666666664</c:v>
                </c:pt>
                <c:pt idx="108">
                  <c:v>44249.791666666664</c:v>
                </c:pt>
                <c:pt idx="109">
                  <c:v>44250.791666666664</c:v>
                </c:pt>
                <c:pt idx="110">
                  <c:v>44251.791666666664</c:v>
                </c:pt>
                <c:pt idx="111">
                  <c:v>44252.791666666664</c:v>
                </c:pt>
                <c:pt idx="112">
                  <c:v>44253.791666666664</c:v>
                </c:pt>
                <c:pt idx="113">
                  <c:v>44254.791666666664</c:v>
                </c:pt>
                <c:pt idx="114">
                  <c:v>44255.791666666664</c:v>
                </c:pt>
                <c:pt idx="115">
                  <c:v>44256.791666666664</c:v>
                </c:pt>
                <c:pt idx="116">
                  <c:v>44257.791666666664</c:v>
                </c:pt>
                <c:pt idx="117">
                  <c:v>44258.791666666664</c:v>
                </c:pt>
                <c:pt idx="118">
                  <c:v>44259.791666666664</c:v>
                </c:pt>
                <c:pt idx="119">
                  <c:v>44260.791666666664</c:v>
                </c:pt>
                <c:pt idx="120">
                  <c:v>44261.791666666664</c:v>
                </c:pt>
                <c:pt idx="121">
                  <c:v>44262.791666666664</c:v>
                </c:pt>
                <c:pt idx="122">
                  <c:v>44263.791666666664</c:v>
                </c:pt>
                <c:pt idx="123">
                  <c:v>44264.791666666664</c:v>
                </c:pt>
                <c:pt idx="124">
                  <c:v>44265.791666666664</c:v>
                </c:pt>
                <c:pt idx="125">
                  <c:v>44266.791666666664</c:v>
                </c:pt>
                <c:pt idx="126">
                  <c:v>44267.791666666664</c:v>
                </c:pt>
                <c:pt idx="127">
                  <c:v>44268.791666666664</c:v>
                </c:pt>
                <c:pt idx="128">
                  <c:v>44269.833333333336</c:v>
                </c:pt>
                <c:pt idx="129">
                  <c:v>44270.833333333336</c:v>
                </c:pt>
                <c:pt idx="130">
                  <c:v>44271.833333333336</c:v>
                </c:pt>
                <c:pt idx="131">
                  <c:v>44272.833333333336</c:v>
                </c:pt>
                <c:pt idx="132">
                  <c:v>44273.833333333336</c:v>
                </c:pt>
                <c:pt idx="133">
                  <c:v>44274.833333333336</c:v>
                </c:pt>
                <c:pt idx="134">
                  <c:v>44275.833333333336</c:v>
                </c:pt>
                <c:pt idx="135">
                  <c:v>44276.833333333336</c:v>
                </c:pt>
                <c:pt idx="136">
                  <c:v>44277.833333333336</c:v>
                </c:pt>
                <c:pt idx="137">
                  <c:v>44278.833333333336</c:v>
                </c:pt>
                <c:pt idx="138">
                  <c:v>44279.833333333336</c:v>
                </c:pt>
                <c:pt idx="139">
                  <c:v>44280.833333333336</c:v>
                </c:pt>
                <c:pt idx="140">
                  <c:v>44281.833333333336</c:v>
                </c:pt>
                <c:pt idx="141">
                  <c:v>44282.833333333336</c:v>
                </c:pt>
                <c:pt idx="142">
                  <c:v>44283.833333333336</c:v>
                </c:pt>
                <c:pt idx="143">
                  <c:v>44284.833333333336</c:v>
                </c:pt>
                <c:pt idx="144">
                  <c:v>44285.833333333336</c:v>
                </c:pt>
                <c:pt idx="145">
                  <c:v>44286.833333333336</c:v>
                </c:pt>
                <c:pt idx="146">
                  <c:v>44287.833333333336</c:v>
                </c:pt>
                <c:pt idx="147">
                  <c:v>44288.833333333336</c:v>
                </c:pt>
                <c:pt idx="148">
                  <c:v>44289.833333333336</c:v>
                </c:pt>
                <c:pt idx="149">
                  <c:v>44290.833333333336</c:v>
                </c:pt>
                <c:pt idx="150">
                  <c:v>44291.833333333336</c:v>
                </c:pt>
                <c:pt idx="151">
                  <c:v>44292.833333333336</c:v>
                </c:pt>
                <c:pt idx="152">
                  <c:v>44293.833333333336</c:v>
                </c:pt>
                <c:pt idx="153">
                  <c:v>44294.833333333336</c:v>
                </c:pt>
                <c:pt idx="154">
                  <c:v>44295.833333333336</c:v>
                </c:pt>
                <c:pt idx="155">
                  <c:v>44296.833333333336</c:v>
                </c:pt>
                <c:pt idx="156">
                  <c:v>44297.833333333336</c:v>
                </c:pt>
                <c:pt idx="157">
                  <c:v>44298.833333333336</c:v>
                </c:pt>
                <c:pt idx="158">
                  <c:v>44299.833333333336</c:v>
                </c:pt>
                <c:pt idx="159">
                  <c:v>44300.833333333336</c:v>
                </c:pt>
                <c:pt idx="160">
                  <c:v>44301.833333333336</c:v>
                </c:pt>
                <c:pt idx="161">
                  <c:v>44302.833333333336</c:v>
                </c:pt>
                <c:pt idx="162">
                  <c:v>44303.833333333336</c:v>
                </c:pt>
                <c:pt idx="163">
                  <c:v>44304.833333333336</c:v>
                </c:pt>
                <c:pt idx="164">
                  <c:v>44305.833333333336</c:v>
                </c:pt>
                <c:pt idx="165">
                  <c:v>44306.833333333336</c:v>
                </c:pt>
                <c:pt idx="166">
                  <c:v>44307.833333333336</c:v>
                </c:pt>
                <c:pt idx="167">
                  <c:v>44308.833333333336</c:v>
                </c:pt>
                <c:pt idx="168">
                  <c:v>44309.833333333336</c:v>
                </c:pt>
                <c:pt idx="169">
                  <c:v>44310.833333333336</c:v>
                </c:pt>
                <c:pt idx="170">
                  <c:v>44311.833333333336</c:v>
                </c:pt>
                <c:pt idx="171">
                  <c:v>44312.833333333336</c:v>
                </c:pt>
                <c:pt idx="172">
                  <c:v>44313.833333333336</c:v>
                </c:pt>
                <c:pt idx="173">
                  <c:v>44314.833333333336</c:v>
                </c:pt>
                <c:pt idx="174">
                  <c:v>44315.833333333336</c:v>
                </c:pt>
                <c:pt idx="175">
                  <c:v>44316.833333333336</c:v>
                </c:pt>
                <c:pt idx="176">
                  <c:v>44317.833333333336</c:v>
                </c:pt>
                <c:pt idx="177">
                  <c:v>44318.833333333336</c:v>
                </c:pt>
                <c:pt idx="178">
                  <c:v>44319.833333333336</c:v>
                </c:pt>
                <c:pt idx="179">
                  <c:v>44320.833333333336</c:v>
                </c:pt>
                <c:pt idx="180">
                  <c:v>44321.833333333336</c:v>
                </c:pt>
                <c:pt idx="181">
                  <c:v>44322.833333333336</c:v>
                </c:pt>
                <c:pt idx="182">
                  <c:v>44323.833333333336</c:v>
                </c:pt>
                <c:pt idx="183">
                  <c:v>44324.833333333336</c:v>
                </c:pt>
                <c:pt idx="184">
                  <c:v>44325.833333333336</c:v>
                </c:pt>
                <c:pt idx="185">
                  <c:v>44326.833333333336</c:v>
                </c:pt>
                <c:pt idx="186">
                  <c:v>44327.833333333336</c:v>
                </c:pt>
                <c:pt idx="187">
                  <c:v>44328.833333333336</c:v>
                </c:pt>
                <c:pt idx="188">
                  <c:v>44329.833333333336</c:v>
                </c:pt>
                <c:pt idx="189">
                  <c:v>44330.833333333336</c:v>
                </c:pt>
                <c:pt idx="190">
                  <c:v>44331.833333333336</c:v>
                </c:pt>
                <c:pt idx="191">
                  <c:v>44332.833333333336</c:v>
                </c:pt>
                <c:pt idx="192">
                  <c:v>44333.833333333336</c:v>
                </c:pt>
                <c:pt idx="193">
                  <c:v>44334.833333333336</c:v>
                </c:pt>
                <c:pt idx="194">
                  <c:v>44335.833333333336</c:v>
                </c:pt>
                <c:pt idx="195">
                  <c:v>44336.833333333336</c:v>
                </c:pt>
                <c:pt idx="196">
                  <c:v>44337.833333333336</c:v>
                </c:pt>
                <c:pt idx="197">
                  <c:v>44338.833333333336</c:v>
                </c:pt>
                <c:pt idx="198">
                  <c:v>44339.833333333336</c:v>
                </c:pt>
                <c:pt idx="199">
                  <c:v>44340.833333333336</c:v>
                </c:pt>
                <c:pt idx="200">
                  <c:v>44341.833333333336</c:v>
                </c:pt>
                <c:pt idx="201">
                  <c:v>44342.833333333336</c:v>
                </c:pt>
                <c:pt idx="202">
                  <c:v>44343.833333333336</c:v>
                </c:pt>
                <c:pt idx="203">
                  <c:v>44344.833333333336</c:v>
                </c:pt>
                <c:pt idx="204">
                  <c:v>44345.833333333336</c:v>
                </c:pt>
                <c:pt idx="205">
                  <c:v>44346.833333333336</c:v>
                </c:pt>
                <c:pt idx="206">
                  <c:v>44347.833333333336</c:v>
                </c:pt>
                <c:pt idx="207">
                  <c:v>44348.833333333336</c:v>
                </c:pt>
                <c:pt idx="208">
                  <c:v>44349.833333333336</c:v>
                </c:pt>
                <c:pt idx="209">
                  <c:v>44350.833333333336</c:v>
                </c:pt>
                <c:pt idx="210">
                  <c:v>44351.833333333336</c:v>
                </c:pt>
                <c:pt idx="211">
                  <c:v>44352.833333333336</c:v>
                </c:pt>
                <c:pt idx="212">
                  <c:v>44353.833333333336</c:v>
                </c:pt>
                <c:pt idx="213">
                  <c:v>44354.833333333336</c:v>
                </c:pt>
                <c:pt idx="214">
                  <c:v>44355.833333333336</c:v>
                </c:pt>
                <c:pt idx="215">
                  <c:v>44356.833333333336</c:v>
                </c:pt>
                <c:pt idx="216">
                  <c:v>44357.833333333336</c:v>
                </c:pt>
                <c:pt idx="217">
                  <c:v>44358.833333333336</c:v>
                </c:pt>
                <c:pt idx="218">
                  <c:v>44359.833333333336</c:v>
                </c:pt>
                <c:pt idx="219">
                  <c:v>44360.833333333336</c:v>
                </c:pt>
                <c:pt idx="220">
                  <c:v>44361.833333333336</c:v>
                </c:pt>
                <c:pt idx="221">
                  <c:v>44362.833333333336</c:v>
                </c:pt>
                <c:pt idx="222">
                  <c:v>44363.833333333336</c:v>
                </c:pt>
                <c:pt idx="223">
                  <c:v>44364.833333333336</c:v>
                </c:pt>
                <c:pt idx="224">
                  <c:v>44365.833333333336</c:v>
                </c:pt>
                <c:pt idx="225">
                  <c:v>44366.833333333336</c:v>
                </c:pt>
                <c:pt idx="226">
                  <c:v>44367.833333333336</c:v>
                </c:pt>
                <c:pt idx="227">
                  <c:v>44368.833333333336</c:v>
                </c:pt>
                <c:pt idx="228">
                  <c:v>44369.833333333336</c:v>
                </c:pt>
                <c:pt idx="229">
                  <c:v>44370.833333333336</c:v>
                </c:pt>
                <c:pt idx="230">
                  <c:v>44371.833333333336</c:v>
                </c:pt>
                <c:pt idx="231">
                  <c:v>44372.833333333336</c:v>
                </c:pt>
                <c:pt idx="232">
                  <c:v>44373.833333333336</c:v>
                </c:pt>
                <c:pt idx="233">
                  <c:v>44374.833333333336</c:v>
                </c:pt>
                <c:pt idx="234">
                  <c:v>44375.833333333336</c:v>
                </c:pt>
                <c:pt idx="235">
                  <c:v>44376.833333333336</c:v>
                </c:pt>
                <c:pt idx="236">
                  <c:v>44377.833333333336</c:v>
                </c:pt>
                <c:pt idx="237">
                  <c:v>44378.833333333336</c:v>
                </c:pt>
                <c:pt idx="238">
                  <c:v>44379.833333333336</c:v>
                </c:pt>
                <c:pt idx="239">
                  <c:v>44380.833333333336</c:v>
                </c:pt>
                <c:pt idx="240">
                  <c:v>44381.833333333336</c:v>
                </c:pt>
                <c:pt idx="241">
                  <c:v>44382.833333333336</c:v>
                </c:pt>
                <c:pt idx="242">
                  <c:v>44383.833333333336</c:v>
                </c:pt>
                <c:pt idx="243">
                  <c:v>44384.833333333336</c:v>
                </c:pt>
                <c:pt idx="244">
                  <c:v>44385.833333333336</c:v>
                </c:pt>
                <c:pt idx="245">
                  <c:v>44386.833333333336</c:v>
                </c:pt>
                <c:pt idx="246">
                  <c:v>44387.833333333336</c:v>
                </c:pt>
                <c:pt idx="247">
                  <c:v>44388.833333333336</c:v>
                </c:pt>
                <c:pt idx="248">
                  <c:v>44389.833333333336</c:v>
                </c:pt>
                <c:pt idx="249">
                  <c:v>44390.833333333336</c:v>
                </c:pt>
                <c:pt idx="250">
                  <c:v>44391.833333333336</c:v>
                </c:pt>
                <c:pt idx="251">
                  <c:v>44392.833333333336</c:v>
                </c:pt>
                <c:pt idx="252">
                  <c:v>44393.833333333336</c:v>
                </c:pt>
                <c:pt idx="253">
                  <c:v>44394.833333333336</c:v>
                </c:pt>
                <c:pt idx="254">
                  <c:v>44395.833333333336</c:v>
                </c:pt>
                <c:pt idx="255">
                  <c:v>44396.833333333336</c:v>
                </c:pt>
                <c:pt idx="256">
                  <c:v>44397.833333333336</c:v>
                </c:pt>
                <c:pt idx="257">
                  <c:v>44398.833333333336</c:v>
                </c:pt>
                <c:pt idx="258">
                  <c:v>44399.833333333336</c:v>
                </c:pt>
                <c:pt idx="259">
                  <c:v>44400.833333333336</c:v>
                </c:pt>
                <c:pt idx="260">
                  <c:v>44401.833333333336</c:v>
                </c:pt>
                <c:pt idx="261">
                  <c:v>44402.833333333336</c:v>
                </c:pt>
                <c:pt idx="262">
                  <c:v>44403.833333333336</c:v>
                </c:pt>
                <c:pt idx="263">
                  <c:v>44404.833333333336</c:v>
                </c:pt>
                <c:pt idx="264">
                  <c:v>44405.833333333336</c:v>
                </c:pt>
                <c:pt idx="265">
                  <c:v>44406.833333333336</c:v>
                </c:pt>
                <c:pt idx="266">
                  <c:v>44407.833333333336</c:v>
                </c:pt>
                <c:pt idx="267">
                  <c:v>44408.833333333336</c:v>
                </c:pt>
                <c:pt idx="268">
                  <c:v>44409.833333333336</c:v>
                </c:pt>
                <c:pt idx="269">
                  <c:v>44410.833333333336</c:v>
                </c:pt>
                <c:pt idx="270">
                  <c:v>44411.833333333336</c:v>
                </c:pt>
                <c:pt idx="271">
                  <c:v>44412.833333333336</c:v>
                </c:pt>
                <c:pt idx="272">
                  <c:v>44413.833333333336</c:v>
                </c:pt>
                <c:pt idx="273">
                  <c:v>44414.833333333336</c:v>
                </c:pt>
                <c:pt idx="274">
                  <c:v>44415.833333333336</c:v>
                </c:pt>
                <c:pt idx="275">
                  <c:v>44416.833333333336</c:v>
                </c:pt>
                <c:pt idx="276">
                  <c:v>44417.833333333336</c:v>
                </c:pt>
                <c:pt idx="277">
                  <c:v>44418.833333333336</c:v>
                </c:pt>
                <c:pt idx="278">
                  <c:v>44419.833333333336</c:v>
                </c:pt>
                <c:pt idx="279">
                  <c:v>44420.833333333336</c:v>
                </c:pt>
                <c:pt idx="280">
                  <c:v>44421.833333333336</c:v>
                </c:pt>
                <c:pt idx="281">
                  <c:v>44422.833333333336</c:v>
                </c:pt>
                <c:pt idx="282">
                  <c:v>44423.833333333336</c:v>
                </c:pt>
                <c:pt idx="283">
                  <c:v>44424.833333333336</c:v>
                </c:pt>
                <c:pt idx="284">
                  <c:v>44425.833333333336</c:v>
                </c:pt>
                <c:pt idx="285">
                  <c:v>44426.833333333336</c:v>
                </c:pt>
                <c:pt idx="286">
                  <c:v>44427.833333333336</c:v>
                </c:pt>
                <c:pt idx="287">
                  <c:v>44428.833333333336</c:v>
                </c:pt>
                <c:pt idx="288">
                  <c:v>44429.833333333336</c:v>
                </c:pt>
                <c:pt idx="289">
                  <c:v>44430.833333333336</c:v>
                </c:pt>
                <c:pt idx="290">
                  <c:v>44431.833333333336</c:v>
                </c:pt>
                <c:pt idx="291">
                  <c:v>44432.833333333336</c:v>
                </c:pt>
                <c:pt idx="292">
                  <c:v>44433.833333333336</c:v>
                </c:pt>
                <c:pt idx="293">
                  <c:v>44434.833333333336</c:v>
                </c:pt>
                <c:pt idx="294">
                  <c:v>44435.833333333336</c:v>
                </c:pt>
                <c:pt idx="295">
                  <c:v>44436.833333333336</c:v>
                </c:pt>
                <c:pt idx="296">
                  <c:v>44437.833333333336</c:v>
                </c:pt>
                <c:pt idx="297">
                  <c:v>44438.833333333336</c:v>
                </c:pt>
                <c:pt idx="298">
                  <c:v>44439.833333333336</c:v>
                </c:pt>
                <c:pt idx="299">
                  <c:v>44440.833333333336</c:v>
                </c:pt>
                <c:pt idx="300">
                  <c:v>44441.833333333336</c:v>
                </c:pt>
                <c:pt idx="301">
                  <c:v>44442.833333333336</c:v>
                </c:pt>
                <c:pt idx="302">
                  <c:v>44443.833333333336</c:v>
                </c:pt>
                <c:pt idx="303">
                  <c:v>44444.833333333336</c:v>
                </c:pt>
                <c:pt idx="304">
                  <c:v>44445.833333333336</c:v>
                </c:pt>
                <c:pt idx="305">
                  <c:v>44446.833333333336</c:v>
                </c:pt>
                <c:pt idx="306">
                  <c:v>44447.833333333336</c:v>
                </c:pt>
                <c:pt idx="307">
                  <c:v>44448.833333333336</c:v>
                </c:pt>
                <c:pt idx="308">
                  <c:v>44449.833333333336</c:v>
                </c:pt>
                <c:pt idx="309">
                  <c:v>44450.833333333336</c:v>
                </c:pt>
                <c:pt idx="310">
                  <c:v>44451.833333333336</c:v>
                </c:pt>
                <c:pt idx="311">
                  <c:v>44452.833333333336</c:v>
                </c:pt>
                <c:pt idx="312">
                  <c:v>44453.833333333336</c:v>
                </c:pt>
                <c:pt idx="313">
                  <c:v>44454.833333333336</c:v>
                </c:pt>
                <c:pt idx="314">
                  <c:v>44455.833333333336</c:v>
                </c:pt>
                <c:pt idx="315">
                  <c:v>44456.833333333336</c:v>
                </c:pt>
                <c:pt idx="316">
                  <c:v>44457.833333333336</c:v>
                </c:pt>
                <c:pt idx="317">
                  <c:v>44458.833333333336</c:v>
                </c:pt>
                <c:pt idx="318">
                  <c:v>44459.833333333336</c:v>
                </c:pt>
                <c:pt idx="319">
                  <c:v>44460.833333333336</c:v>
                </c:pt>
                <c:pt idx="320">
                  <c:v>44461.833333333336</c:v>
                </c:pt>
                <c:pt idx="321">
                  <c:v>44462.833333333336</c:v>
                </c:pt>
                <c:pt idx="322">
                  <c:v>44463.833333333336</c:v>
                </c:pt>
                <c:pt idx="323">
                  <c:v>44464.833333333336</c:v>
                </c:pt>
                <c:pt idx="324">
                  <c:v>44465.833333333336</c:v>
                </c:pt>
                <c:pt idx="325">
                  <c:v>44466.833333333336</c:v>
                </c:pt>
                <c:pt idx="326">
                  <c:v>44467.833333333336</c:v>
                </c:pt>
                <c:pt idx="327">
                  <c:v>44468.833333333336</c:v>
                </c:pt>
                <c:pt idx="328">
                  <c:v>44469.833333333336</c:v>
                </c:pt>
                <c:pt idx="329">
                  <c:v>44470.833333333336</c:v>
                </c:pt>
                <c:pt idx="330">
                  <c:v>44471.833333333336</c:v>
                </c:pt>
                <c:pt idx="331">
                  <c:v>44472.833333333336</c:v>
                </c:pt>
                <c:pt idx="332">
                  <c:v>44473.833333333336</c:v>
                </c:pt>
                <c:pt idx="333">
                  <c:v>44474.833333333336</c:v>
                </c:pt>
                <c:pt idx="334">
                  <c:v>44475.833333333336</c:v>
                </c:pt>
                <c:pt idx="335">
                  <c:v>44476.833333333336</c:v>
                </c:pt>
                <c:pt idx="336">
                  <c:v>44477.833333333336</c:v>
                </c:pt>
                <c:pt idx="337">
                  <c:v>44478.833333333336</c:v>
                </c:pt>
                <c:pt idx="338">
                  <c:v>44479.833333333336</c:v>
                </c:pt>
                <c:pt idx="339">
                  <c:v>44480.833333333336</c:v>
                </c:pt>
                <c:pt idx="340">
                  <c:v>44481.833333333336</c:v>
                </c:pt>
                <c:pt idx="341">
                  <c:v>44482.833333333336</c:v>
                </c:pt>
                <c:pt idx="342">
                  <c:v>44483.833333333336</c:v>
                </c:pt>
                <c:pt idx="343">
                  <c:v>44484.833333333336</c:v>
                </c:pt>
                <c:pt idx="344">
                  <c:v>44485.833333333336</c:v>
                </c:pt>
                <c:pt idx="345">
                  <c:v>44486.833333333336</c:v>
                </c:pt>
                <c:pt idx="346">
                  <c:v>44487.833333333336</c:v>
                </c:pt>
                <c:pt idx="347">
                  <c:v>44488.833333333336</c:v>
                </c:pt>
                <c:pt idx="348">
                  <c:v>44489.833333333336</c:v>
                </c:pt>
                <c:pt idx="349">
                  <c:v>44490.833333333336</c:v>
                </c:pt>
                <c:pt idx="350">
                  <c:v>44491.833333333336</c:v>
                </c:pt>
                <c:pt idx="351">
                  <c:v>44492.833333333336</c:v>
                </c:pt>
                <c:pt idx="352">
                  <c:v>44493.833333333336</c:v>
                </c:pt>
                <c:pt idx="353">
                  <c:v>44494.833333333336</c:v>
                </c:pt>
                <c:pt idx="354">
                  <c:v>44495.833333333336</c:v>
                </c:pt>
                <c:pt idx="355">
                  <c:v>44496.833333333336</c:v>
                </c:pt>
                <c:pt idx="356">
                  <c:v>44497.833333333336</c:v>
                </c:pt>
                <c:pt idx="357">
                  <c:v>44498.833333333336</c:v>
                </c:pt>
                <c:pt idx="358">
                  <c:v>44499.833333333336</c:v>
                </c:pt>
                <c:pt idx="359">
                  <c:v>44500.833333333336</c:v>
                </c:pt>
                <c:pt idx="360">
                  <c:v>44501.833333333336</c:v>
                </c:pt>
                <c:pt idx="361">
                  <c:v>44502.833333333336</c:v>
                </c:pt>
                <c:pt idx="362">
                  <c:v>44503.833333333336</c:v>
                </c:pt>
                <c:pt idx="363">
                  <c:v>44504.833333333336</c:v>
                </c:pt>
                <c:pt idx="364">
                  <c:v>44505.833333333336</c:v>
                </c:pt>
                <c:pt idx="365">
                  <c:v>44506.833333333336</c:v>
                </c:pt>
                <c:pt idx="366">
                  <c:v>44507.791666666664</c:v>
                </c:pt>
                <c:pt idx="367">
                  <c:v>44508.791666666664</c:v>
                </c:pt>
                <c:pt idx="368">
                  <c:v>44509.791666666664</c:v>
                </c:pt>
                <c:pt idx="369">
                  <c:v>44510.791666666664</c:v>
                </c:pt>
                <c:pt idx="370">
                  <c:v>44511.791666666664</c:v>
                </c:pt>
                <c:pt idx="371">
                  <c:v>44512.791666666664</c:v>
                </c:pt>
                <c:pt idx="372">
                  <c:v>44513.791666666664</c:v>
                </c:pt>
                <c:pt idx="373">
                  <c:v>44514.791666666664</c:v>
                </c:pt>
                <c:pt idx="374">
                  <c:v>44515.791666666664</c:v>
                </c:pt>
                <c:pt idx="375">
                  <c:v>44516.791666666664</c:v>
                </c:pt>
                <c:pt idx="376">
                  <c:v>44517.791666666664</c:v>
                </c:pt>
                <c:pt idx="377">
                  <c:v>44518.791666666664</c:v>
                </c:pt>
                <c:pt idx="378">
                  <c:v>44519.791666666664</c:v>
                </c:pt>
                <c:pt idx="379">
                  <c:v>44520.791666666664</c:v>
                </c:pt>
                <c:pt idx="380">
                  <c:v>44521.791666666664</c:v>
                </c:pt>
                <c:pt idx="381">
                  <c:v>44522.791666666664</c:v>
                </c:pt>
                <c:pt idx="382">
                  <c:v>44523.791666666664</c:v>
                </c:pt>
                <c:pt idx="383">
                  <c:v>44524.791666666664</c:v>
                </c:pt>
                <c:pt idx="384">
                  <c:v>44525.791666666664</c:v>
                </c:pt>
                <c:pt idx="385">
                  <c:v>44526.791666666664</c:v>
                </c:pt>
                <c:pt idx="386">
                  <c:v>44527.791666666664</c:v>
                </c:pt>
                <c:pt idx="387">
                  <c:v>44528.791666666664</c:v>
                </c:pt>
                <c:pt idx="388">
                  <c:v>44529.791666666664</c:v>
                </c:pt>
                <c:pt idx="389">
                  <c:v>44530.791666666664</c:v>
                </c:pt>
                <c:pt idx="390">
                  <c:v>44531.791666666664</c:v>
                </c:pt>
                <c:pt idx="391">
                  <c:v>44532.791666666664</c:v>
                </c:pt>
                <c:pt idx="392">
                  <c:v>44533.791666666664</c:v>
                </c:pt>
                <c:pt idx="393">
                  <c:v>44534.791666666664</c:v>
                </c:pt>
                <c:pt idx="394">
                  <c:v>44535.791666666664</c:v>
                </c:pt>
                <c:pt idx="395">
                  <c:v>44536.791666666664</c:v>
                </c:pt>
                <c:pt idx="396">
                  <c:v>44537.791666666664</c:v>
                </c:pt>
                <c:pt idx="397">
                  <c:v>44538.791666666664</c:v>
                </c:pt>
                <c:pt idx="398">
                  <c:v>44539.791666666664</c:v>
                </c:pt>
                <c:pt idx="399">
                  <c:v>44540.791666666664</c:v>
                </c:pt>
                <c:pt idx="400">
                  <c:v>44541.791666666664</c:v>
                </c:pt>
                <c:pt idx="401">
                  <c:v>44542.791666666664</c:v>
                </c:pt>
                <c:pt idx="402">
                  <c:v>44543.791666666664</c:v>
                </c:pt>
                <c:pt idx="403">
                  <c:v>44544.791666666664</c:v>
                </c:pt>
                <c:pt idx="404">
                  <c:v>44545.791666666664</c:v>
                </c:pt>
                <c:pt idx="405">
                  <c:v>44546.791666666664</c:v>
                </c:pt>
                <c:pt idx="406">
                  <c:v>44547.791666666664</c:v>
                </c:pt>
                <c:pt idx="407">
                  <c:v>44548.791666666664</c:v>
                </c:pt>
                <c:pt idx="408">
                  <c:v>44549.791666666664</c:v>
                </c:pt>
                <c:pt idx="409">
                  <c:v>44550.791666666664</c:v>
                </c:pt>
                <c:pt idx="410">
                  <c:v>44551.791666666664</c:v>
                </c:pt>
                <c:pt idx="411">
                  <c:v>44552.791666666664</c:v>
                </c:pt>
                <c:pt idx="412">
                  <c:v>44553.791666666664</c:v>
                </c:pt>
                <c:pt idx="413">
                  <c:v>44554.791666666664</c:v>
                </c:pt>
                <c:pt idx="414">
                  <c:v>44555.791666666664</c:v>
                </c:pt>
                <c:pt idx="415">
                  <c:v>44556.791666666664</c:v>
                </c:pt>
                <c:pt idx="416">
                  <c:v>44557.791666666664</c:v>
                </c:pt>
                <c:pt idx="417">
                  <c:v>44558.791666666664</c:v>
                </c:pt>
                <c:pt idx="418">
                  <c:v>44559.791666666664</c:v>
                </c:pt>
                <c:pt idx="419">
                  <c:v>44560.791666666664</c:v>
                </c:pt>
                <c:pt idx="420">
                  <c:v>44561.791666666664</c:v>
                </c:pt>
                <c:pt idx="421">
                  <c:v>44562.791666666664</c:v>
                </c:pt>
                <c:pt idx="422">
                  <c:v>44563.791666666664</c:v>
                </c:pt>
                <c:pt idx="423">
                  <c:v>44564.791666666664</c:v>
                </c:pt>
                <c:pt idx="424">
                  <c:v>44565.791666666664</c:v>
                </c:pt>
                <c:pt idx="425">
                  <c:v>44566.791666666664</c:v>
                </c:pt>
                <c:pt idx="426">
                  <c:v>44567.791666666664</c:v>
                </c:pt>
                <c:pt idx="427">
                  <c:v>44568.791666666664</c:v>
                </c:pt>
                <c:pt idx="428">
                  <c:v>44569.791666666664</c:v>
                </c:pt>
                <c:pt idx="429">
                  <c:v>44570.791666666664</c:v>
                </c:pt>
                <c:pt idx="430">
                  <c:v>44571.791666666664</c:v>
                </c:pt>
                <c:pt idx="431">
                  <c:v>44572.791666666664</c:v>
                </c:pt>
                <c:pt idx="432">
                  <c:v>44573.791666666664</c:v>
                </c:pt>
                <c:pt idx="433">
                  <c:v>44574.791666666664</c:v>
                </c:pt>
                <c:pt idx="434">
                  <c:v>44575.791666666664</c:v>
                </c:pt>
                <c:pt idx="435">
                  <c:v>44576.791666666664</c:v>
                </c:pt>
                <c:pt idx="436">
                  <c:v>44577.791666666664</c:v>
                </c:pt>
                <c:pt idx="437">
                  <c:v>44578.791666666664</c:v>
                </c:pt>
                <c:pt idx="438">
                  <c:v>44579.791666666664</c:v>
                </c:pt>
                <c:pt idx="439">
                  <c:v>44580.791666666664</c:v>
                </c:pt>
                <c:pt idx="440">
                  <c:v>44581.791666666664</c:v>
                </c:pt>
                <c:pt idx="441">
                  <c:v>44582.791666666664</c:v>
                </c:pt>
                <c:pt idx="442">
                  <c:v>44583.791666666664</c:v>
                </c:pt>
                <c:pt idx="443">
                  <c:v>44584.791666666664</c:v>
                </c:pt>
                <c:pt idx="444">
                  <c:v>44585.791666666664</c:v>
                </c:pt>
                <c:pt idx="445">
                  <c:v>44586.791666666664</c:v>
                </c:pt>
                <c:pt idx="446">
                  <c:v>44587.791666666664</c:v>
                </c:pt>
                <c:pt idx="447">
                  <c:v>44588.791666666664</c:v>
                </c:pt>
                <c:pt idx="448">
                  <c:v>44589.791666666664</c:v>
                </c:pt>
                <c:pt idx="449">
                  <c:v>44590.791666666664</c:v>
                </c:pt>
                <c:pt idx="450">
                  <c:v>44591.791666666664</c:v>
                </c:pt>
                <c:pt idx="451">
                  <c:v>44592.791666666664</c:v>
                </c:pt>
                <c:pt idx="452">
                  <c:v>44593.791666666664</c:v>
                </c:pt>
                <c:pt idx="453">
                  <c:v>44594.791666666664</c:v>
                </c:pt>
                <c:pt idx="454">
                  <c:v>44595.791666666664</c:v>
                </c:pt>
                <c:pt idx="455">
                  <c:v>44596.791666666664</c:v>
                </c:pt>
                <c:pt idx="456">
                  <c:v>44597.791666666664</c:v>
                </c:pt>
                <c:pt idx="457">
                  <c:v>44598.791666666664</c:v>
                </c:pt>
                <c:pt idx="458">
                  <c:v>44599.791666666664</c:v>
                </c:pt>
                <c:pt idx="459">
                  <c:v>44600.791666666664</c:v>
                </c:pt>
                <c:pt idx="460">
                  <c:v>44601.791666666664</c:v>
                </c:pt>
                <c:pt idx="461">
                  <c:v>44602.791666666664</c:v>
                </c:pt>
                <c:pt idx="462">
                  <c:v>44603.791666666664</c:v>
                </c:pt>
                <c:pt idx="463">
                  <c:v>44604.791666666664</c:v>
                </c:pt>
                <c:pt idx="464">
                  <c:v>44605.791666666664</c:v>
                </c:pt>
                <c:pt idx="465">
                  <c:v>44606.791666666664</c:v>
                </c:pt>
                <c:pt idx="466">
                  <c:v>44607.791666666664</c:v>
                </c:pt>
                <c:pt idx="467">
                  <c:v>44608.791666666664</c:v>
                </c:pt>
                <c:pt idx="468">
                  <c:v>44609.791666666664</c:v>
                </c:pt>
                <c:pt idx="469">
                  <c:v>44610.791666666664</c:v>
                </c:pt>
                <c:pt idx="470">
                  <c:v>44611.791666666664</c:v>
                </c:pt>
                <c:pt idx="471">
                  <c:v>44612.791666666664</c:v>
                </c:pt>
                <c:pt idx="472">
                  <c:v>44613.791666666664</c:v>
                </c:pt>
                <c:pt idx="473">
                  <c:v>44614.791666666664</c:v>
                </c:pt>
                <c:pt idx="474">
                  <c:v>44615.791666666664</c:v>
                </c:pt>
                <c:pt idx="475">
                  <c:v>44616.791666666664</c:v>
                </c:pt>
                <c:pt idx="476">
                  <c:v>44617.791666666664</c:v>
                </c:pt>
                <c:pt idx="477">
                  <c:v>44618.791666666664</c:v>
                </c:pt>
                <c:pt idx="478">
                  <c:v>44619.791666666664</c:v>
                </c:pt>
                <c:pt idx="479">
                  <c:v>44620.791666666664</c:v>
                </c:pt>
                <c:pt idx="480">
                  <c:v>44621.791666666664</c:v>
                </c:pt>
                <c:pt idx="481">
                  <c:v>44622.791666666664</c:v>
                </c:pt>
                <c:pt idx="482">
                  <c:v>44623.791666666664</c:v>
                </c:pt>
                <c:pt idx="483">
                  <c:v>44624.791666666664</c:v>
                </c:pt>
                <c:pt idx="484">
                  <c:v>44625.791666666664</c:v>
                </c:pt>
                <c:pt idx="485">
                  <c:v>44626.791666666664</c:v>
                </c:pt>
                <c:pt idx="486">
                  <c:v>44627.791666666664</c:v>
                </c:pt>
                <c:pt idx="487">
                  <c:v>44628.791666666664</c:v>
                </c:pt>
                <c:pt idx="488">
                  <c:v>44629.791666666664</c:v>
                </c:pt>
                <c:pt idx="489">
                  <c:v>44630.791666666664</c:v>
                </c:pt>
                <c:pt idx="490">
                  <c:v>44631.791666666664</c:v>
                </c:pt>
                <c:pt idx="491">
                  <c:v>44632.791666666664</c:v>
                </c:pt>
                <c:pt idx="492">
                  <c:v>44633.833333333336</c:v>
                </c:pt>
                <c:pt idx="493">
                  <c:v>44634.833333333336</c:v>
                </c:pt>
                <c:pt idx="494">
                  <c:v>44635.833333333336</c:v>
                </c:pt>
                <c:pt idx="495">
                  <c:v>44636.833333333336</c:v>
                </c:pt>
                <c:pt idx="496">
                  <c:v>44637.833333333336</c:v>
                </c:pt>
                <c:pt idx="497">
                  <c:v>44638.833333333336</c:v>
                </c:pt>
                <c:pt idx="498">
                  <c:v>44639.833333333336</c:v>
                </c:pt>
                <c:pt idx="499">
                  <c:v>44640.833333333336</c:v>
                </c:pt>
                <c:pt idx="500">
                  <c:v>44641.833333333336</c:v>
                </c:pt>
                <c:pt idx="501">
                  <c:v>44642.833333333336</c:v>
                </c:pt>
                <c:pt idx="502">
                  <c:v>44643.833333333336</c:v>
                </c:pt>
                <c:pt idx="503">
                  <c:v>44644.833333333336</c:v>
                </c:pt>
                <c:pt idx="504">
                  <c:v>44645.833333333336</c:v>
                </c:pt>
                <c:pt idx="505">
                  <c:v>44646.833333333336</c:v>
                </c:pt>
                <c:pt idx="506">
                  <c:v>44647.833333333336</c:v>
                </c:pt>
                <c:pt idx="507">
                  <c:v>44648.833333333336</c:v>
                </c:pt>
                <c:pt idx="508">
                  <c:v>44649.833333333336</c:v>
                </c:pt>
                <c:pt idx="509">
                  <c:v>44650.833333333336</c:v>
                </c:pt>
                <c:pt idx="510">
                  <c:v>44651.833333333336</c:v>
                </c:pt>
                <c:pt idx="511">
                  <c:v>44652.833333333336</c:v>
                </c:pt>
                <c:pt idx="512">
                  <c:v>44653.833333333336</c:v>
                </c:pt>
                <c:pt idx="513">
                  <c:v>44654.833333333336</c:v>
                </c:pt>
                <c:pt idx="514">
                  <c:v>44655.833333333336</c:v>
                </c:pt>
                <c:pt idx="515">
                  <c:v>44656.833333333336</c:v>
                </c:pt>
                <c:pt idx="516">
                  <c:v>44657.833333333336</c:v>
                </c:pt>
                <c:pt idx="517">
                  <c:v>44658.833333333336</c:v>
                </c:pt>
                <c:pt idx="518">
                  <c:v>44659.833333333336</c:v>
                </c:pt>
                <c:pt idx="519">
                  <c:v>44660.833333333336</c:v>
                </c:pt>
                <c:pt idx="520">
                  <c:v>44661.833333333336</c:v>
                </c:pt>
                <c:pt idx="521">
                  <c:v>44662.833333333336</c:v>
                </c:pt>
                <c:pt idx="522">
                  <c:v>44663.833333333336</c:v>
                </c:pt>
                <c:pt idx="523">
                  <c:v>44664.833333333336</c:v>
                </c:pt>
                <c:pt idx="524">
                  <c:v>44665.833333333336</c:v>
                </c:pt>
                <c:pt idx="525">
                  <c:v>44666.833333333336</c:v>
                </c:pt>
                <c:pt idx="526">
                  <c:v>44667.833333333336</c:v>
                </c:pt>
                <c:pt idx="527">
                  <c:v>44668.833333333336</c:v>
                </c:pt>
                <c:pt idx="528">
                  <c:v>44669.833333333336</c:v>
                </c:pt>
                <c:pt idx="529">
                  <c:v>44670.833333333336</c:v>
                </c:pt>
                <c:pt idx="530">
                  <c:v>44671.833333333336</c:v>
                </c:pt>
                <c:pt idx="531">
                  <c:v>44672.833333333336</c:v>
                </c:pt>
                <c:pt idx="532">
                  <c:v>44673.833333333336</c:v>
                </c:pt>
                <c:pt idx="533">
                  <c:v>44674.833333333336</c:v>
                </c:pt>
                <c:pt idx="534">
                  <c:v>44675.833333333336</c:v>
                </c:pt>
                <c:pt idx="535">
                  <c:v>44676.833333333336</c:v>
                </c:pt>
                <c:pt idx="536">
                  <c:v>44677.833333333336</c:v>
                </c:pt>
                <c:pt idx="537">
                  <c:v>44678.833333333336</c:v>
                </c:pt>
                <c:pt idx="538">
                  <c:v>44679.833333333336</c:v>
                </c:pt>
                <c:pt idx="539">
                  <c:v>44680.833333333336</c:v>
                </c:pt>
                <c:pt idx="540">
                  <c:v>44681.833333333336</c:v>
                </c:pt>
                <c:pt idx="541">
                  <c:v>44682.833333333336</c:v>
                </c:pt>
                <c:pt idx="542">
                  <c:v>44683.833333333336</c:v>
                </c:pt>
                <c:pt idx="543">
                  <c:v>44684.833333333336</c:v>
                </c:pt>
                <c:pt idx="544">
                  <c:v>44685.833333333336</c:v>
                </c:pt>
                <c:pt idx="545">
                  <c:v>44686.833333333336</c:v>
                </c:pt>
                <c:pt idx="546">
                  <c:v>44687.833333333336</c:v>
                </c:pt>
                <c:pt idx="547">
                  <c:v>44688.833333333336</c:v>
                </c:pt>
                <c:pt idx="548">
                  <c:v>44689.833333333336</c:v>
                </c:pt>
                <c:pt idx="549">
                  <c:v>44690.833333333336</c:v>
                </c:pt>
                <c:pt idx="550">
                  <c:v>44691.833333333336</c:v>
                </c:pt>
                <c:pt idx="551">
                  <c:v>44692.833333333336</c:v>
                </c:pt>
                <c:pt idx="552">
                  <c:v>44693.833333333336</c:v>
                </c:pt>
                <c:pt idx="553">
                  <c:v>44694.833333333336</c:v>
                </c:pt>
                <c:pt idx="554">
                  <c:v>44695.833333333336</c:v>
                </c:pt>
                <c:pt idx="555">
                  <c:v>44696.833333333336</c:v>
                </c:pt>
                <c:pt idx="556">
                  <c:v>44697.833333333336</c:v>
                </c:pt>
                <c:pt idx="557">
                  <c:v>44698.833333333336</c:v>
                </c:pt>
                <c:pt idx="558">
                  <c:v>44699.833333333336</c:v>
                </c:pt>
                <c:pt idx="559">
                  <c:v>44700.833333333336</c:v>
                </c:pt>
                <c:pt idx="560">
                  <c:v>44701.833333333336</c:v>
                </c:pt>
                <c:pt idx="561">
                  <c:v>44702.833333333336</c:v>
                </c:pt>
                <c:pt idx="562">
                  <c:v>44703.833333333336</c:v>
                </c:pt>
                <c:pt idx="563">
                  <c:v>44704.833333333336</c:v>
                </c:pt>
                <c:pt idx="564">
                  <c:v>44705.833333333336</c:v>
                </c:pt>
                <c:pt idx="565">
                  <c:v>44706.833333333336</c:v>
                </c:pt>
              </c:numCache>
            </c:numRef>
          </c:cat>
          <c:val>
            <c:numRef>
              <c:f>WBTCUSDC_Charts!$O$2:$O$577</c:f>
              <c:numCache>
                <c:formatCode>0%</c:formatCode>
                <c:ptCount val="576"/>
                <c:pt idx="0">
                  <c:v>0.46993434675951817</c:v>
                </c:pt>
                <c:pt idx="1">
                  <c:v>0.51368342644708587</c:v>
                </c:pt>
                <c:pt idx="2">
                  <c:v>0.52591238438468879</c:v>
                </c:pt>
                <c:pt idx="3">
                  <c:v>0.52959457883307537</c:v>
                </c:pt>
                <c:pt idx="4">
                  <c:v>0.53145099043907862</c:v>
                </c:pt>
                <c:pt idx="5">
                  <c:v>0.53436747567309772</c:v>
                </c:pt>
                <c:pt idx="6">
                  <c:v>0.53585920489485317</c:v>
                </c:pt>
                <c:pt idx="7">
                  <c:v>0.53531445105743891</c:v>
                </c:pt>
                <c:pt idx="8">
                  <c:v>0.54339051710945985</c:v>
                </c:pt>
                <c:pt idx="9">
                  <c:v>0.53914185582726681</c:v>
                </c:pt>
                <c:pt idx="10">
                  <c:v>0.55186654231715127</c:v>
                </c:pt>
                <c:pt idx="11">
                  <c:v>0.57018960918471262</c:v>
                </c:pt>
                <c:pt idx="12">
                  <c:v>0.56974368523877839</c:v>
                </c:pt>
                <c:pt idx="13">
                  <c:v>0.5715676364932355</c:v>
                </c:pt>
                <c:pt idx="14">
                  <c:v>0.54124937566321907</c:v>
                </c:pt>
                <c:pt idx="15">
                  <c:v>0.54267405388718026</c:v>
                </c:pt>
                <c:pt idx="16">
                  <c:v>0.54840028647593408</c:v>
                </c:pt>
                <c:pt idx="17">
                  <c:v>0.54994335973133157</c:v>
                </c:pt>
                <c:pt idx="18">
                  <c:v>0.55502964982854497</c:v>
                </c:pt>
                <c:pt idx="19">
                  <c:v>0.56577192521156339</c:v>
                </c:pt>
                <c:pt idx="20">
                  <c:v>0.65330950752634309</c:v>
                </c:pt>
                <c:pt idx="21">
                  <c:v>0.64144532638129148</c:v>
                </c:pt>
                <c:pt idx="22">
                  <c:v>0.64798492930259932</c:v>
                </c:pt>
                <c:pt idx="23">
                  <c:v>0.65048533641528006</c:v>
                </c:pt>
                <c:pt idx="24">
                  <c:v>0.69081842479431255</c:v>
                </c:pt>
                <c:pt idx="25">
                  <c:v>0.71504655427860575</c:v>
                </c:pt>
                <c:pt idx="26">
                  <c:v>0.71051876596225449</c:v>
                </c:pt>
                <c:pt idx="27">
                  <c:v>0.70774273531739151</c:v>
                </c:pt>
                <c:pt idx="28">
                  <c:v>0.7289636347205497</c:v>
                </c:pt>
                <c:pt idx="29">
                  <c:v>0.65892794003989019</c:v>
                </c:pt>
                <c:pt idx="30">
                  <c:v>0.65839994824519921</c:v>
                </c:pt>
                <c:pt idx="31">
                  <c:v>0.63013125280790205</c:v>
                </c:pt>
                <c:pt idx="32">
                  <c:v>0.64594368350603781</c:v>
                </c:pt>
                <c:pt idx="33">
                  <c:v>0.64401555118151221</c:v>
                </c:pt>
                <c:pt idx="34">
                  <c:v>0.64789827595903871</c:v>
                </c:pt>
                <c:pt idx="35">
                  <c:v>0.64622277983073018</c:v>
                </c:pt>
                <c:pt idx="36">
                  <c:v>0.64911289557062923</c:v>
                </c:pt>
                <c:pt idx="37">
                  <c:v>0.65063465827745059</c:v>
                </c:pt>
                <c:pt idx="38">
                  <c:v>0.64631968043381138</c:v>
                </c:pt>
                <c:pt idx="39">
                  <c:v>0.64465520681110022</c:v>
                </c:pt>
                <c:pt idx="40">
                  <c:v>0.69907399836897643</c:v>
                </c:pt>
                <c:pt idx="41">
                  <c:v>0.71191612226775913</c:v>
                </c:pt>
                <c:pt idx="42">
                  <c:v>0.71221723046473784</c:v>
                </c:pt>
                <c:pt idx="43">
                  <c:v>0.71580612551107659</c:v>
                </c:pt>
                <c:pt idx="44">
                  <c:v>0.71039612396455942</c:v>
                </c:pt>
                <c:pt idx="45">
                  <c:v>0.72168724311994525</c:v>
                </c:pt>
                <c:pt idx="46">
                  <c:v>0.7276258167606271</c:v>
                </c:pt>
                <c:pt idx="47">
                  <c:v>0.73540845589863291</c:v>
                </c:pt>
                <c:pt idx="48">
                  <c:v>0.72809640043095725</c:v>
                </c:pt>
                <c:pt idx="49">
                  <c:v>0.72917511540617541</c:v>
                </c:pt>
                <c:pt idx="50">
                  <c:v>0.66900828718627081</c:v>
                </c:pt>
                <c:pt idx="51">
                  <c:v>0.67034033784735114</c:v>
                </c:pt>
                <c:pt idx="52">
                  <c:v>0.66876876883197744</c:v>
                </c:pt>
                <c:pt idx="53">
                  <c:v>0.66759784186165139</c:v>
                </c:pt>
                <c:pt idx="54">
                  <c:v>0.64387721592128699</c:v>
                </c:pt>
                <c:pt idx="55">
                  <c:v>0.61258931636554037</c:v>
                </c:pt>
                <c:pt idx="56">
                  <c:v>0.61216048944903345</c:v>
                </c:pt>
                <c:pt idx="57">
                  <c:v>0.66619562210532934</c:v>
                </c:pt>
                <c:pt idx="58">
                  <c:v>0.63502121763805086</c:v>
                </c:pt>
                <c:pt idx="59">
                  <c:v>0.65265888965736707</c:v>
                </c:pt>
                <c:pt idx="60">
                  <c:v>0.66992739726792372</c:v>
                </c:pt>
                <c:pt idx="61">
                  <c:v>0.69551029964880218</c:v>
                </c:pt>
                <c:pt idx="62">
                  <c:v>0.66750605094937188</c:v>
                </c:pt>
                <c:pt idx="63">
                  <c:v>0.66673777636088993</c:v>
                </c:pt>
                <c:pt idx="64">
                  <c:v>0.6649663180813119</c:v>
                </c:pt>
                <c:pt idx="65">
                  <c:v>0.70274611077319982</c:v>
                </c:pt>
                <c:pt idx="66">
                  <c:v>0.78275319143835254</c:v>
                </c:pt>
                <c:pt idx="67">
                  <c:v>0.81849864363877578</c:v>
                </c:pt>
                <c:pt idx="68">
                  <c:v>0.85872927018153322</c:v>
                </c:pt>
                <c:pt idx="69">
                  <c:v>0.86232542516382049</c:v>
                </c:pt>
                <c:pt idx="70">
                  <c:v>0.87442259923330046</c:v>
                </c:pt>
                <c:pt idx="71">
                  <c:v>0.86424839224301164</c:v>
                </c:pt>
                <c:pt idx="72">
                  <c:v>0.86904753029507198</c:v>
                </c:pt>
                <c:pt idx="73">
                  <c:v>0.8675741532169966</c:v>
                </c:pt>
                <c:pt idx="74">
                  <c:v>0.86706066865250009</c:v>
                </c:pt>
                <c:pt idx="75">
                  <c:v>0.8593303426913057</c:v>
                </c:pt>
                <c:pt idx="76">
                  <c:v>1.0130743004809513</c:v>
                </c:pt>
                <c:pt idx="77">
                  <c:v>1.0271418560587489</c:v>
                </c:pt>
                <c:pt idx="78">
                  <c:v>1.0361193114349037</c:v>
                </c:pt>
                <c:pt idx="79">
                  <c:v>1.0310818777882478</c:v>
                </c:pt>
                <c:pt idx="80">
                  <c:v>1.0078994930967891</c:v>
                </c:pt>
                <c:pt idx="81">
                  <c:v>1.0068131555796753</c:v>
                </c:pt>
                <c:pt idx="82">
                  <c:v>1.0361720528910463</c:v>
                </c:pt>
                <c:pt idx="83">
                  <c:v>1.0838217410163724</c:v>
                </c:pt>
                <c:pt idx="84">
                  <c:v>1.0733455056324097</c:v>
                </c:pt>
                <c:pt idx="85">
                  <c:v>1.0736364073642382</c:v>
                </c:pt>
                <c:pt idx="86">
                  <c:v>1.082175845854086</c:v>
                </c:pt>
                <c:pt idx="87">
                  <c:v>1.0379603194036124</c:v>
                </c:pt>
                <c:pt idx="88">
                  <c:v>1.0542604981141634</c:v>
                </c:pt>
                <c:pt idx="89">
                  <c:v>1.0639967041792815</c:v>
                </c:pt>
                <c:pt idx="90">
                  <c:v>1.0465339327898624</c:v>
                </c:pt>
                <c:pt idx="91">
                  <c:v>1.015013645622002</c:v>
                </c:pt>
                <c:pt idx="92">
                  <c:v>0.99250211005506739</c:v>
                </c:pt>
                <c:pt idx="93">
                  <c:v>0.98450669976650862</c:v>
                </c:pt>
                <c:pt idx="94">
                  <c:v>1.153933531490309</c:v>
                </c:pt>
                <c:pt idx="95">
                  <c:v>1.1380428800554723</c:v>
                </c:pt>
                <c:pt idx="96">
                  <c:v>1.1093778387291815</c:v>
                </c:pt>
                <c:pt idx="97">
                  <c:v>1.1080217414511291</c:v>
                </c:pt>
                <c:pt idx="98">
                  <c:v>1.067596950327889</c:v>
                </c:pt>
                <c:pt idx="99">
                  <c:v>1.0586670706468433</c:v>
                </c:pt>
                <c:pt idx="100">
                  <c:v>1.0333123603388232</c:v>
                </c:pt>
                <c:pt idx="101">
                  <c:v>1.0327523155465259</c:v>
                </c:pt>
                <c:pt idx="102">
                  <c:v>1.0316574353614674</c:v>
                </c:pt>
                <c:pt idx="103">
                  <c:v>1.0441950302283376</c:v>
                </c:pt>
                <c:pt idx="104">
                  <c:v>1.0423409172607916</c:v>
                </c:pt>
                <c:pt idx="105">
                  <c:v>1.0626831876964558</c:v>
                </c:pt>
                <c:pt idx="106">
                  <c:v>0.89959394702144391</c:v>
                </c:pt>
                <c:pt idx="107">
                  <c:v>0.88284077284709694</c:v>
                </c:pt>
                <c:pt idx="108">
                  <c:v>0.90979404240326667</c:v>
                </c:pt>
                <c:pt idx="109">
                  <c:v>1.0043341132699921</c:v>
                </c:pt>
                <c:pt idx="110">
                  <c:v>1.003574462311027</c:v>
                </c:pt>
                <c:pt idx="111">
                  <c:v>1.0312555495908196</c:v>
                </c:pt>
                <c:pt idx="112">
                  <c:v>0.99581839191160149</c:v>
                </c:pt>
                <c:pt idx="113">
                  <c:v>0.9532974209711732</c:v>
                </c:pt>
                <c:pt idx="114">
                  <c:v>0.95893182566786139</c:v>
                </c:pt>
                <c:pt idx="115">
                  <c:v>1.0034203673424023</c:v>
                </c:pt>
                <c:pt idx="116">
                  <c:v>0.99876278811022678</c:v>
                </c:pt>
                <c:pt idx="117">
                  <c:v>1.0046102618199764</c:v>
                </c:pt>
                <c:pt idx="118">
                  <c:v>1.0087615112643102</c:v>
                </c:pt>
                <c:pt idx="119">
                  <c:v>0.99657785127704779</c:v>
                </c:pt>
                <c:pt idx="120">
                  <c:v>0.99355573066921132</c:v>
                </c:pt>
                <c:pt idx="121">
                  <c:v>0.99855303253282257</c:v>
                </c:pt>
                <c:pt idx="122">
                  <c:v>0.99688685390826814</c:v>
                </c:pt>
                <c:pt idx="123">
                  <c:v>1.0033647049014482</c:v>
                </c:pt>
                <c:pt idx="124">
                  <c:v>0.82141718825498888</c:v>
                </c:pt>
                <c:pt idx="125">
                  <c:v>0.82608525324450321</c:v>
                </c:pt>
                <c:pt idx="126">
                  <c:v>0.81455824502859742</c:v>
                </c:pt>
                <c:pt idx="127">
                  <c:v>0.81590001098140708</c:v>
                </c:pt>
                <c:pt idx="128">
                  <c:v>0.82613060253562975</c:v>
                </c:pt>
                <c:pt idx="129">
                  <c:v>0.85654660600643584</c:v>
                </c:pt>
                <c:pt idx="130">
                  <c:v>0.85148923491161332</c:v>
                </c:pt>
                <c:pt idx="131">
                  <c:v>0.85445818933860263</c:v>
                </c:pt>
                <c:pt idx="132">
                  <c:v>0.85565004438444869</c:v>
                </c:pt>
                <c:pt idx="133">
                  <c:v>0.83432983514680714</c:v>
                </c:pt>
                <c:pt idx="134">
                  <c:v>0.83321888587520987</c:v>
                </c:pt>
                <c:pt idx="135">
                  <c:v>0.79071580109187656</c:v>
                </c:pt>
                <c:pt idx="136">
                  <c:v>0.81303732149522734</c:v>
                </c:pt>
                <c:pt idx="137">
                  <c:v>0.80772464173876612</c:v>
                </c:pt>
                <c:pt idx="138">
                  <c:v>0.79068000373207736</c:v>
                </c:pt>
                <c:pt idx="139">
                  <c:v>0.70122120302903967</c:v>
                </c:pt>
                <c:pt idx="140">
                  <c:v>0.7325097524343902</c:v>
                </c:pt>
                <c:pt idx="141">
                  <c:v>0.70338929700004515</c:v>
                </c:pt>
                <c:pt idx="142">
                  <c:v>0.6993529157825018</c:v>
                </c:pt>
                <c:pt idx="143">
                  <c:v>0.70394374118957093</c:v>
                </c:pt>
                <c:pt idx="144">
                  <c:v>0.69647172106960531</c:v>
                </c:pt>
                <c:pt idx="145">
                  <c:v>0.62382083491607798</c:v>
                </c:pt>
                <c:pt idx="146">
                  <c:v>0.61367266146793753</c:v>
                </c:pt>
                <c:pt idx="147">
                  <c:v>0.59898055349628521</c:v>
                </c:pt>
                <c:pt idx="148">
                  <c:v>0.59082797534405307</c:v>
                </c:pt>
                <c:pt idx="149">
                  <c:v>0.59286915157973852</c:v>
                </c:pt>
                <c:pt idx="150">
                  <c:v>0.59243389909613631</c:v>
                </c:pt>
                <c:pt idx="151">
                  <c:v>0.57906672702368966</c:v>
                </c:pt>
                <c:pt idx="152">
                  <c:v>0.59392681612366172</c:v>
                </c:pt>
                <c:pt idx="153">
                  <c:v>0.58647189791573251</c:v>
                </c:pt>
                <c:pt idx="154">
                  <c:v>0.58239655576058202</c:v>
                </c:pt>
                <c:pt idx="155">
                  <c:v>0.57919324676297412</c:v>
                </c:pt>
                <c:pt idx="156">
                  <c:v>0.57851921951547625</c:v>
                </c:pt>
                <c:pt idx="157">
                  <c:v>0.5301020422860756</c:v>
                </c:pt>
                <c:pt idx="158">
                  <c:v>0.55615839766724462</c:v>
                </c:pt>
                <c:pt idx="159">
                  <c:v>0.51172022164366537</c:v>
                </c:pt>
                <c:pt idx="160">
                  <c:v>0.50992036541950481</c:v>
                </c:pt>
                <c:pt idx="161">
                  <c:v>0.50777609913375843</c:v>
                </c:pt>
                <c:pt idx="162">
                  <c:v>0.50656287707404124</c:v>
                </c:pt>
                <c:pt idx="163">
                  <c:v>0.57419202094571564</c:v>
                </c:pt>
                <c:pt idx="164">
                  <c:v>0.57478661958383515</c:v>
                </c:pt>
                <c:pt idx="165">
                  <c:v>0.57532772696148615</c:v>
                </c:pt>
                <c:pt idx="166">
                  <c:v>0.56776746456905525</c:v>
                </c:pt>
                <c:pt idx="167">
                  <c:v>0.5845050492905971</c:v>
                </c:pt>
                <c:pt idx="168">
                  <c:v>0.57256466614031543</c:v>
                </c:pt>
                <c:pt idx="169">
                  <c:v>0.57262244970086718</c:v>
                </c:pt>
                <c:pt idx="170">
                  <c:v>0.52545974661801398</c:v>
                </c:pt>
                <c:pt idx="171">
                  <c:v>0.63099879502602763</c:v>
                </c:pt>
                <c:pt idx="172">
                  <c:v>0.63474507432199345</c:v>
                </c:pt>
                <c:pt idx="173">
                  <c:v>0.62406050691510562</c:v>
                </c:pt>
                <c:pt idx="174">
                  <c:v>0.62340353751243827</c:v>
                </c:pt>
                <c:pt idx="175">
                  <c:v>0.68107835266876804</c:v>
                </c:pt>
                <c:pt idx="176">
                  <c:v>0.68099078614431641</c:v>
                </c:pt>
                <c:pt idx="177">
                  <c:v>0.68425725061465048</c:v>
                </c:pt>
                <c:pt idx="178">
                  <c:v>0.67729560554484958</c:v>
                </c:pt>
                <c:pt idx="179">
                  <c:v>0.71520396773668038</c:v>
                </c:pt>
                <c:pt idx="180">
                  <c:v>0.7638907138512997</c:v>
                </c:pt>
                <c:pt idx="181">
                  <c:v>0.76472641121969853</c:v>
                </c:pt>
                <c:pt idx="182">
                  <c:v>0.75554883424425656</c:v>
                </c:pt>
                <c:pt idx="183">
                  <c:v>0.74762382332760513</c:v>
                </c:pt>
                <c:pt idx="184">
                  <c:v>0.74842951993973073</c:v>
                </c:pt>
                <c:pt idx="185">
                  <c:v>0.75585604991172861</c:v>
                </c:pt>
                <c:pt idx="186">
                  <c:v>0.75762700906800129</c:v>
                </c:pt>
                <c:pt idx="187">
                  <c:v>0.90334264624042371</c:v>
                </c:pt>
                <c:pt idx="188">
                  <c:v>0.87511311036098449</c:v>
                </c:pt>
                <c:pt idx="189">
                  <c:v>0.87600815625185802</c:v>
                </c:pt>
                <c:pt idx="190">
                  <c:v>0.89691782615772497</c:v>
                </c:pt>
                <c:pt idx="191">
                  <c:v>0.89467899139511764</c:v>
                </c:pt>
                <c:pt idx="192">
                  <c:v>0.91532114429082201</c:v>
                </c:pt>
                <c:pt idx="193">
                  <c:v>0.88459845185834085</c:v>
                </c:pt>
                <c:pt idx="194">
                  <c:v>1.008915453714587</c:v>
                </c:pt>
                <c:pt idx="195">
                  <c:v>1.0773309546016656</c:v>
                </c:pt>
                <c:pt idx="196">
                  <c:v>1.1049934443847504</c:v>
                </c:pt>
                <c:pt idx="197">
                  <c:v>1.1019517098432425</c:v>
                </c:pt>
                <c:pt idx="198">
                  <c:v>1.1256499817958752</c:v>
                </c:pt>
                <c:pt idx="199">
                  <c:v>1.2003606608364552</c:v>
                </c:pt>
                <c:pt idx="200">
                  <c:v>1.19950450014576</c:v>
                </c:pt>
                <c:pt idx="201">
                  <c:v>1.1437988901592775</c:v>
                </c:pt>
                <c:pt idx="202">
                  <c:v>1.1395315726668056</c:v>
                </c:pt>
                <c:pt idx="203">
                  <c:v>1.1592955570087728</c:v>
                </c:pt>
                <c:pt idx="204">
                  <c:v>1.1603045053405061</c:v>
                </c:pt>
                <c:pt idx="205">
                  <c:v>1.1264152648703212</c:v>
                </c:pt>
                <c:pt idx="206">
                  <c:v>1.1452602381137245</c:v>
                </c:pt>
                <c:pt idx="207">
                  <c:v>1.1450848552433432</c:v>
                </c:pt>
                <c:pt idx="208">
                  <c:v>1.1498724836195751</c:v>
                </c:pt>
                <c:pt idx="209">
                  <c:v>1.1479155100954888</c:v>
                </c:pt>
                <c:pt idx="210">
                  <c:v>1.1194500278121509</c:v>
                </c:pt>
                <c:pt idx="211">
                  <c:v>1.1221176844223579</c:v>
                </c:pt>
                <c:pt idx="212">
                  <c:v>1.1195168162139877</c:v>
                </c:pt>
                <c:pt idx="213">
                  <c:v>1.1231340715411515</c:v>
                </c:pt>
                <c:pt idx="214">
                  <c:v>1.1241238477266311</c:v>
                </c:pt>
                <c:pt idx="215">
                  <c:v>1.2055421509865176</c:v>
                </c:pt>
                <c:pt idx="216">
                  <c:v>1.2012132057608611</c:v>
                </c:pt>
                <c:pt idx="217">
                  <c:v>1.1122010730071352</c:v>
                </c:pt>
                <c:pt idx="218">
                  <c:v>1.1180309471913399</c:v>
                </c:pt>
                <c:pt idx="219">
                  <c:v>1.1772285034972589</c:v>
                </c:pt>
                <c:pt idx="220">
                  <c:v>1.1656566133730994</c:v>
                </c:pt>
                <c:pt idx="221">
                  <c:v>1.1661279177729682</c:v>
                </c:pt>
                <c:pt idx="222">
                  <c:v>1.1587534072561503</c:v>
                </c:pt>
                <c:pt idx="223">
                  <c:v>1.1582333514747369</c:v>
                </c:pt>
                <c:pt idx="224">
                  <c:v>1.0575691664164943</c:v>
                </c:pt>
                <c:pt idx="225">
                  <c:v>0.99620033144005771</c:v>
                </c:pt>
                <c:pt idx="226">
                  <c:v>0.94834586389740361</c:v>
                </c:pt>
                <c:pt idx="227">
                  <c:v>1.0331513975015187</c:v>
                </c:pt>
                <c:pt idx="228">
                  <c:v>1.0061010157041963</c:v>
                </c:pt>
                <c:pt idx="229">
                  <c:v>0.93727758403501449</c:v>
                </c:pt>
                <c:pt idx="230">
                  <c:v>0.94380789739263415</c:v>
                </c:pt>
                <c:pt idx="231">
                  <c:v>0.9867935233171089</c:v>
                </c:pt>
                <c:pt idx="232">
                  <c:v>0.98886148082903413</c:v>
                </c:pt>
                <c:pt idx="233">
                  <c:v>0.99515759653390823</c:v>
                </c:pt>
                <c:pt idx="234">
                  <c:v>0.98958340453032911</c:v>
                </c:pt>
                <c:pt idx="235">
                  <c:v>0.99434253733934308</c:v>
                </c:pt>
                <c:pt idx="236">
                  <c:v>0.98388178384991887</c:v>
                </c:pt>
                <c:pt idx="237">
                  <c:v>0.99278728590859222</c:v>
                </c:pt>
                <c:pt idx="238">
                  <c:v>0.98914324664822972</c:v>
                </c:pt>
                <c:pt idx="239">
                  <c:v>0.97983802935181663</c:v>
                </c:pt>
                <c:pt idx="240">
                  <c:v>0.96070883462809908</c:v>
                </c:pt>
                <c:pt idx="241">
                  <c:v>0.96461493730830894</c:v>
                </c:pt>
                <c:pt idx="242">
                  <c:v>0.96559486163048203</c:v>
                </c:pt>
                <c:pt idx="243">
                  <c:v>0.93778090264007719</c:v>
                </c:pt>
                <c:pt idx="244">
                  <c:v>0.94342827167508569</c:v>
                </c:pt>
                <c:pt idx="245">
                  <c:v>0.86300212356603068</c:v>
                </c:pt>
                <c:pt idx="246">
                  <c:v>0.86172234823363469</c:v>
                </c:pt>
                <c:pt idx="247">
                  <c:v>0.86306934555982717</c:v>
                </c:pt>
                <c:pt idx="248">
                  <c:v>0.85376715614500132</c:v>
                </c:pt>
                <c:pt idx="249">
                  <c:v>0.77861358996795815</c:v>
                </c:pt>
                <c:pt idx="250">
                  <c:v>0.76968781802656361</c:v>
                </c:pt>
                <c:pt idx="251">
                  <c:v>0.77354466590313231</c:v>
                </c:pt>
                <c:pt idx="252">
                  <c:v>0.75703826537775409</c:v>
                </c:pt>
                <c:pt idx="253">
                  <c:v>0.7578557319409015</c:v>
                </c:pt>
                <c:pt idx="254">
                  <c:v>0.73261439041590715</c:v>
                </c:pt>
                <c:pt idx="255">
                  <c:v>0.73879813259611049</c:v>
                </c:pt>
                <c:pt idx="256">
                  <c:v>0.74490460602437802</c:v>
                </c:pt>
                <c:pt idx="257">
                  <c:v>0.6770408808505497</c:v>
                </c:pt>
                <c:pt idx="258">
                  <c:v>0.67122637989118139</c:v>
                </c:pt>
                <c:pt idx="259">
                  <c:v>0.67245675327235321</c:v>
                </c:pt>
                <c:pt idx="260">
                  <c:v>0.66946162731418168</c:v>
                </c:pt>
                <c:pt idx="261">
                  <c:v>0.59139870144573925</c:v>
                </c:pt>
                <c:pt idx="262">
                  <c:v>0.61612072910829874</c:v>
                </c:pt>
                <c:pt idx="263">
                  <c:v>0.59167461829046952</c:v>
                </c:pt>
                <c:pt idx="264">
                  <c:v>0.59152280727973616</c:v>
                </c:pt>
                <c:pt idx="265">
                  <c:v>0.57737469728494317</c:v>
                </c:pt>
                <c:pt idx="266">
                  <c:v>0.59483258114349902</c:v>
                </c:pt>
                <c:pt idx="267">
                  <c:v>0.57327168250354221</c:v>
                </c:pt>
                <c:pt idx="268">
                  <c:v>0.59672673170293922</c:v>
                </c:pt>
                <c:pt idx="269">
                  <c:v>0.59965132726030634</c:v>
                </c:pt>
                <c:pt idx="270">
                  <c:v>0.60718611956975721</c:v>
                </c:pt>
                <c:pt idx="271">
                  <c:v>0.59663223676203614</c:v>
                </c:pt>
                <c:pt idx="272">
                  <c:v>0.6009944638207968</c:v>
                </c:pt>
                <c:pt idx="273">
                  <c:v>0.61393388501922208</c:v>
                </c:pt>
                <c:pt idx="274">
                  <c:v>0.60863000828534031</c:v>
                </c:pt>
                <c:pt idx="275">
                  <c:v>0.61246266123792392</c:v>
                </c:pt>
                <c:pt idx="276">
                  <c:v>0.63176664102204583</c:v>
                </c:pt>
                <c:pt idx="277">
                  <c:v>0.63786022996560765</c:v>
                </c:pt>
                <c:pt idx="278">
                  <c:v>0.62098248668864497</c:v>
                </c:pt>
                <c:pt idx="279">
                  <c:v>0.6283640484388876</c:v>
                </c:pt>
                <c:pt idx="280">
                  <c:v>0.66476728574965893</c:v>
                </c:pt>
                <c:pt idx="281">
                  <c:v>0.65258489032646905</c:v>
                </c:pt>
                <c:pt idx="282">
                  <c:v>0.64869806208450131</c:v>
                </c:pt>
                <c:pt idx="283">
                  <c:v>0.65990776990647615</c:v>
                </c:pt>
                <c:pt idx="284">
                  <c:v>0.67550225861142399</c:v>
                </c:pt>
                <c:pt idx="285">
                  <c:v>0.65877121124263582</c:v>
                </c:pt>
                <c:pt idx="286">
                  <c:v>0.64504450013727133</c:v>
                </c:pt>
                <c:pt idx="287">
                  <c:v>0.62544551182370212</c:v>
                </c:pt>
                <c:pt idx="288">
                  <c:v>0.63009286842797074</c:v>
                </c:pt>
                <c:pt idx="289">
                  <c:v>0.62395921026646184</c:v>
                </c:pt>
                <c:pt idx="290">
                  <c:v>0.62389124040094512</c:v>
                </c:pt>
                <c:pt idx="291">
                  <c:v>0.64402146477253785</c:v>
                </c:pt>
                <c:pt idx="292">
                  <c:v>0.62647756350614447</c:v>
                </c:pt>
                <c:pt idx="293">
                  <c:v>0.62939024211181827</c:v>
                </c:pt>
                <c:pt idx="294">
                  <c:v>0.64279343912997655</c:v>
                </c:pt>
                <c:pt idx="295">
                  <c:v>0.64335487468236585</c:v>
                </c:pt>
                <c:pt idx="296">
                  <c:v>0.62054198173007624</c:v>
                </c:pt>
                <c:pt idx="297">
                  <c:v>0.63418725399426823</c:v>
                </c:pt>
                <c:pt idx="298">
                  <c:v>0.61356687413428113</c:v>
                </c:pt>
                <c:pt idx="299">
                  <c:v>0.61503809915477436</c:v>
                </c:pt>
                <c:pt idx="300">
                  <c:v>0.60235778009577434</c:v>
                </c:pt>
                <c:pt idx="301">
                  <c:v>0.5913653368657803</c:v>
                </c:pt>
                <c:pt idx="302">
                  <c:v>0.58763228467500239</c:v>
                </c:pt>
                <c:pt idx="303">
                  <c:v>0.57946175971316183</c:v>
                </c:pt>
                <c:pt idx="304">
                  <c:v>0.56818077741357131</c:v>
                </c:pt>
                <c:pt idx="305">
                  <c:v>0.70844476858249905</c:v>
                </c:pt>
                <c:pt idx="306">
                  <c:v>0.68258255718142102</c:v>
                </c:pt>
                <c:pt idx="307">
                  <c:v>0.68022657923776797</c:v>
                </c:pt>
                <c:pt idx="308">
                  <c:v>0.69026742002224084</c:v>
                </c:pt>
                <c:pt idx="309">
                  <c:v>0.68456955200244385</c:v>
                </c:pt>
                <c:pt idx="310">
                  <c:v>0.63685966905685343</c:v>
                </c:pt>
                <c:pt idx="311">
                  <c:v>0.64023622232098265</c:v>
                </c:pt>
                <c:pt idx="312">
                  <c:v>0.66161780751736543</c:v>
                </c:pt>
                <c:pt idx="313">
                  <c:v>0.66109198592398399</c:v>
                </c:pt>
                <c:pt idx="314">
                  <c:v>0.65300650061345755</c:v>
                </c:pt>
                <c:pt idx="315">
                  <c:v>0.6545972793059408</c:v>
                </c:pt>
                <c:pt idx="316">
                  <c:v>0.64249766788788332</c:v>
                </c:pt>
                <c:pt idx="317">
                  <c:v>0.61699130785149847</c:v>
                </c:pt>
                <c:pt idx="318">
                  <c:v>0.70304521340426351</c:v>
                </c:pt>
                <c:pt idx="319">
                  <c:v>0.72011749421574056</c:v>
                </c:pt>
                <c:pt idx="320">
                  <c:v>0.76536709182026608</c:v>
                </c:pt>
                <c:pt idx="321">
                  <c:v>0.76442957588464067</c:v>
                </c:pt>
                <c:pt idx="322">
                  <c:v>0.77302959698976048</c:v>
                </c:pt>
                <c:pt idx="323">
                  <c:v>0.7609985015146431</c:v>
                </c:pt>
                <c:pt idx="324">
                  <c:v>0.74381481700854746</c:v>
                </c:pt>
                <c:pt idx="325">
                  <c:v>0.74660011946029747</c:v>
                </c:pt>
                <c:pt idx="326">
                  <c:v>0.7511203178793987</c:v>
                </c:pt>
                <c:pt idx="327">
                  <c:v>0.7451392971079781</c:v>
                </c:pt>
                <c:pt idx="328">
                  <c:v>0.77044103099279126</c:v>
                </c:pt>
                <c:pt idx="329">
                  <c:v>0.83191362778902622</c:v>
                </c:pt>
                <c:pt idx="330">
                  <c:v>0.83150712018269834</c:v>
                </c:pt>
                <c:pt idx="331">
                  <c:v>0.83073061588657038</c:v>
                </c:pt>
                <c:pt idx="332">
                  <c:v>0.83365054328795296</c:v>
                </c:pt>
                <c:pt idx="333">
                  <c:v>0.84133691290973533</c:v>
                </c:pt>
                <c:pt idx="334">
                  <c:v>0.87662929910238363</c:v>
                </c:pt>
                <c:pt idx="335">
                  <c:v>0.77372972336700563</c:v>
                </c:pt>
                <c:pt idx="336">
                  <c:v>0.77035333080439283</c:v>
                </c:pt>
                <c:pt idx="337">
                  <c:v>0.77170499695301309</c:v>
                </c:pt>
                <c:pt idx="338">
                  <c:v>0.75986746407134342</c:v>
                </c:pt>
                <c:pt idx="339">
                  <c:v>0.77367955641175767</c:v>
                </c:pt>
                <c:pt idx="340">
                  <c:v>0.78124867945989906</c:v>
                </c:pt>
                <c:pt idx="341">
                  <c:v>0.77545870353197266</c:v>
                </c:pt>
                <c:pt idx="342">
                  <c:v>0.76369207511862447</c:v>
                </c:pt>
                <c:pt idx="343">
                  <c:v>0.79538388690172612</c:v>
                </c:pt>
                <c:pt idx="344">
                  <c:v>0.79631216269430005</c:v>
                </c:pt>
                <c:pt idx="345">
                  <c:v>0.79340847440554463</c:v>
                </c:pt>
                <c:pt idx="346">
                  <c:v>0.79215862026170869</c:v>
                </c:pt>
                <c:pt idx="347">
                  <c:v>0.79012946555050689</c:v>
                </c:pt>
                <c:pt idx="348">
                  <c:v>0.68802498883536278</c:v>
                </c:pt>
                <c:pt idx="349">
                  <c:v>0.69754890529799263</c:v>
                </c:pt>
                <c:pt idx="350">
                  <c:v>0.68182921921072048</c:v>
                </c:pt>
                <c:pt idx="351">
                  <c:v>0.67845274769193675</c:v>
                </c:pt>
                <c:pt idx="352">
                  <c:v>0.64993167318735845</c:v>
                </c:pt>
                <c:pt idx="353">
                  <c:v>0.6522265588131213</c:v>
                </c:pt>
                <c:pt idx="354">
                  <c:v>0.68122989608732198</c:v>
                </c:pt>
                <c:pt idx="355">
                  <c:v>0.68747953024282449</c:v>
                </c:pt>
                <c:pt idx="356">
                  <c:v>0.67745825985676045</c:v>
                </c:pt>
                <c:pt idx="357">
                  <c:v>0.67900424897458767</c:v>
                </c:pt>
                <c:pt idx="358">
                  <c:v>0.66729025328304858</c:v>
                </c:pt>
                <c:pt idx="359">
                  <c:v>0.60015515507329387</c:v>
                </c:pt>
                <c:pt idx="360">
                  <c:v>0.59911432955520738</c:v>
                </c:pt>
                <c:pt idx="361">
                  <c:v>0.6067861087140225</c:v>
                </c:pt>
                <c:pt idx="362">
                  <c:v>0.6074082044040281</c:v>
                </c:pt>
                <c:pt idx="363">
                  <c:v>0.60050386730673699</c:v>
                </c:pt>
                <c:pt idx="364">
                  <c:v>0.55193047504686321</c:v>
                </c:pt>
                <c:pt idx="365">
                  <c:v>0.53992294152746645</c:v>
                </c:pt>
                <c:pt idx="366">
                  <c:v>0.5465137827521992</c:v>
                </c:pt>
                <c:pt idx="367">
                  <c:v>0.58322743964506851</c:v>
                </c:pt>
                <c:pt idx="368">
                  <c:v>0.58470221398719824</c:v>
                </c:pt>
                <c:pt idx="369">
                  <c:v>0.57826619308563199</c:v>
                </c:pt>
                <c:pt idx="370">
                  <c:v>0.5687259296222047</c:v>
                </c:pt>
                <c:pt idx="371">
                  <c:v>0.56749933963779009</c:v>
                </c:pt>
                <c:pt idx="372">
                  <c:v>0.5672119403182575</c:v>
                </c:pt>
                <c:pt idx="373">
                  <c:v>0.51369847709512617</c:v>
                </c:pt>
                <c:pt idx="374">
                  <c:v>0.52349367803921887</c:v>
                </c:pt>
                <c:pt idx="375">
                  <c:v>0.55775717931171565</c:v>
                </c:pt>
                <c:pt idx="376">
                  <c:v>0.55715077424093962</c:v>
                </c:pt>
                <c:pt idx="377">
                  <c:v>0.57599111007750625</c:v>
                </c:pt>
                <c:pt idx="378">
                  <c:v>0.57228635491583135</c:v>
                </c:pt>
                <c:pt idx="379">
                  <c:v>0.54657495543583023</c:v>
                </c:pt>
                <c:pt idx="380">
                  <c:v>0.5428436559700609</c:v>
                </c:pt>
                <c:pt idx="381">
                  <c:v>0.55945940454784249</c:v>
                </c:pt>
                <c:pt idx="382">
                  <c:v>0.56607869374565656</c:v>
                </c:pt>
                <c:pt idx="383">
                  <c:v>0.55522698545775406</c:v>
                </c:pt>
                <c:pt idx="384">
                  <c:v>0.54101207508992144</c:v>
                </c:pt>
                <c:pt idx="385">
                  <c:v>0.5781780844900074</c:v>
                </c:pt>
                <c:pt idx="386">
                  <c:v>0.56891140519105232</c:v>
                </c:pt>
                <c:pt idx="387">
                  <c:v>0.58321369146799817</c:v>
                </c:pt>
                <c:pt idx="388">
                  <c:v>0.5847323074137647</c:v>
                </c:pt>
                <c:pt idx="389">
                  <c:v>0.58566841745742171</c:v>
                </c:pt>
                <c:pt idx="390">
                  <c:v>0.58599451272879421</c:v>
                </c:pt>
                <c:pt idx="391">
                  <c:v>0.57083163187632346</c:v>
                </c:pt>
                <c:pt idx="392">
                  <c:v>0.59544982043893291</c:v>
                </c:pt>
                <c:pt idx="393">
                  <c:v>0.65533313393502479</c:v>
                </c:pt>
                <c:pt idx="394">
                  <c:v>0.65639108887830577</c:v>
                </c:pt>
                <c:pt idx="395">
                  <c:v>0.66391345342484132</c:v>
                </c:pt>
                <c:pt idx="396">
                  <c:v>0.65248573077909966</c:v>
                </c:pt>
                <c:pt idx="397">
                  <c:v>0.59856096625361055</c:v>
                </c:pt>
                <c:pt idx="398">
                  <c:v>0.62151947492982418</c:v>
                </c:pt>
                <c:pt idx="399">
                  <c:v>0.61790126512464982</c:v>
                </c:pt>
                <c:pt idx="400">
                  <c:v>0.64585486695603345</c:v>
                </c:pt>
                <c:pt idx="401">
                  <c:v>0.65108470402126184</c:v>
                </c:pt>
                <c:pt idx="402">
                  <c:v>0.6830548383250703</c:v>
                </c:pt>
                <c:pt idx="403">
                  <c:v>0.67726410401299664</c:v>
                </c:pt>
                <c:pt idx="404">
                  <c:v>0.7042883820950947</c:v>
                </c:pt>
                <c:pt idx="405">
                  <c:v>0.68727948068156419</c:v>
                </c:pt>
                <c:pt idx="406">
                  <c:v>0.6907800966622607</c:v>
                </c:pt>
                <c:pt idx="407">
                  <c:v>0.67132862099507973</c:v>
                </c:pt>
                <c:pt idx="408">
                  <c:v>0.6644146930421656</c:v>
                </c:pt>
                <c:pt idx="409">
                  <c:v>0.65431976224166133</c:v>
                </c:pt>
                <c:pt idx="410">
                  <c:v>0.67713958574453892</c:v>
                </c:pt>
                <c:pt idx="411">
                  <c:v>0.66431838657585818</c:v>
                </c:pt>
                <c:pt idx="412">
                  <c:v>0.67898988242480485</c:v>
                </c:pt>
                <c:pt idx="413">
                  <c:v>0.67588031090070633</c:v>
                </c:pt>
                <c:pt idx="414">
                  <c:v>0.67177399430715057</c:v>
                </c:pt>
                <c:pt idx="415">
                  <c:v>0.63350098118797238</c:v>
                </c:pt>
                <c:pt idx="416">
                  <c:v>0.62718260609494003</c:v>
                </c:pt>
                <c:pt idx="417">
                  <c:v>0.63760101151364135</c:v>
                </c:pt>
                <c:pt idx="418">
                  <c:v>0.63799717592532756</c:v>
                </c:pt>
                <c:pt idx="419">
                  <c:v>0.64245629791803571</c:v>
                </c:pt>
                <c:pt idx="420">
                  <c:v>0.6427555424654654</c:v>
                </c:pt>
                <c:pt idx="421">
                  <c:v>0.65467663274356602</c:v>
                </c:pt>
                <c:pt idx="422">
                  <c:v>0.63272207946271919</c:v>
                </c:pt>
                <c:pt idx="423">
                  <c:v>0.56362592659469279</c:v>
                </c:pt>
                <c:pt idx="424">
                  <c:v>0.56438679347752208</c:v>
                </c:pt>
                <c:pt idx="425">
                  <c:v>0.58147262045607107</c:v>
                </c:pt>
                <c:pt idx="426">
                  <c:v>0.58105977023793753</c:v>
                </c:pt>
                <c:pt idx="427">
                  <c:v>0.59194284114550755</c:v>
                </c:pt>
                <c:pt idx="428">
                  <c:v>0.56321558554885021</c:v>
                </c:pt>
                <c:pt idx="429">
                  <c:v>0.56375532068139833</c:v>
                </c:pt>
                <c:pt idx="430">
                  <c:v>0.53677666094577337</c:v>
                </c:pt>
                <c:pt idx="431">
                  <c:v>0.54055102422727519</c:v>
                </c:pt>
                <c:pt idx="432">
                  <c:v>0.50037868291080834</c:v>
                </c:pt>
                <c:pt idx="433">
                  <c:v>0.51073688432210473</c:v>
                </c:pt>
                <c:pt idx="434">
                  <c:v>0.48015794657432159</c:v>
                </c:pt>
                <c:pt idx="435">
                  <c:v>0.47432496279136294</c:v>
                </c:pt>
                <c:pt idx="436">
                  <c:v>0.46354064826956048</c:v>
                </c:pt>
                <c:pt idx="437">
                  <c:v>0.46380893943118956</c:v>
                </c:pt>
                <c:pt idx="438">
                  <c:v>0.46434580894756122</c:v>
                </c:pt>
                <c:pt idx="439">
                  <c:v>0.465408570464314</c:v>
                </c:pt>
                <c:pt idx="440">
                  <c:v>0.43945776150548638</c:v>
                </c:pt>
                <c:pt idx="441">
                  <c:v>0.56862223836198245</c:v>
                </c:pt>
                <c:pt idx="442">
                  <c:v>0.54466710857024547</c:v>
                </c:pt>
                <c:pt idx="443">
                  <c:v>0.56764231709734947</c:v>
                </c:pt>
                <c:pt idx="444">
                  <c:v>0.57253357682413997</c:v>
                </c:pt>
                <c:pt idx="445">
                  <c:v>0.57279396191204923</c:v>
                </c:pt>
                <c:pt idx="446">
                  <c:v>0.57288906696946851</c:v>
                </c:pt>
                <c:pt idx="447">
                  <c:v>0.54490864441327858</c:v>
                </c:pt>
                <c:pt idx="448">
                  <c:v>0.54876360920891665</c:v>
                </c:pt>
                <c:pt idx="449">
                  <c:v>0.54592088474693645</c:v>
                </c:pt>
                <c:pt idx="450">
                  <c:v>0.54433421469517018</c:v>
                </c:pt>
                <c:pt idx="451">
                  <c:v>0.53447759514728577</c:v>
                </c:pt>
                <c:pt idx="452">
                  <c:v>0.53666702922138099</c:v>
                </c:pt>
                <c:pt idx="453">
                  <c:v>0.55368281903033556</c:v>
                </c:pt>
                <c:pt idx="454">
                  <c:v>0.55527436886036574</c:v>
                </c:pt>
                <c:pt idx="455">
                  <c:v>0.66782274203774272</c:v>
                </c:pt>
                <c:pt idx="456">
                  <c:v>0.66723109950306803</c:v>
                </c:pt>
                <c:pt idx="457">
                  <c:v>0.65912280228558795</c:v>
                </c:pt>
                <c:pt idx="458">
                  <c:v>0.66871060310417785</c:v>
                </c:pt>
                <c:pt idx="459">
                  <c:v>0.66885172212494981</c:v>
                </c:pt>
                <c:pt idx="460">
                  <c:v>0.66879564512552991</c:v>
                </c:pt>
                <c:pt idx="461">
                  <c:v>0.66826345022332012</c:v>
                </c:pt>
                <c:pt idx="462">
                  <c:v>0.66742409274300518</c:v>
                </c:pt>
                <c:pt idx="463">
                  <c:v>0.65860364687020467</c:v>
                </c:pt>
                <c:pt idx="464">
                  <c:v>0.65714868822740591</c:v>
                </c:pt>
                <c:pt idx="465">
                  <c:v>0.65800742530903245</c:v>
                </c:pt>
                <c:pt idx="466">
                  <c:v>0.67732289208674201</c:v>
                </c:pt>
                <c:pt idx="467">
                  <c:v>0.67515738749740728</c:v>
                </c:pt>
                <c:pt idx="468">
                  <c:v>0.73369638529802206</c:v>
                </c:pt>
                <c:pt idx="469">
                  <c:v>0.73318234110304992</c:v>
                </c:pt>
                <c:pt idx="470">
                  <c:v>0.72793511289447377</c:v>
                </c:pt>
                <c:pt idx="471">
                  <c:v>0.63319303527101412</c:v>
                </c:pt>
                <c:pt idx="472">
                  <c:v>0.63001942198093563</c:v>
                </c:pt>
                <c:pt idx="473">
                  <c:v>0.62822300253184238</c:v>
                </c:pt>
                <c:pt idx="474">
                  <c:v>0.63485159852816964</c:v>
                </c:pt>
                <c:pt idx="475">
                  <c:v>0.64126029773310966</c:v>
                </c:pt>
                <c:pt idx="476">
                  <c:v>0.64542227503914151</c:v>
                </c:pt>
                <c:pt idx="477">
                  <c:v>0.64530354963616299</c:v>
                </c:pt>
                <c:pt idx="478">
                  <c:v>0.65605226100181668</c:v>
                </c:pt>
                <c:pt idx="479">
                  <c:v>0.80919782105301763</c:v>
                </c:pt>
                <c:pt idx="480">
                  <c:v>0.81204868824749943</c:v>
                </c:pt>
                <c:pt idx="481">
                  <c:v>0.81292066425486209</c:v>
                </c:pt>
                <c:pt idx="482">
                  <c:v>0.82385112665632365</c:v>
                </c:pt>
                <c:pt idx="483">
                  <c:v>0.85781194931917093</c:v>
                </c:pt>
                <c:pt idx="484">
                  <c:v>0.85788810278471772</c:v>
                </c:pt>
                <c:pt idx="485">
                  <c:v>0.76738627990740227</c:v>
                </c:pt>
                <c:pt idx="486">
                  <c:v>0.76773653817042842</c:v>
                </c:pt>
                <c:pt idx="487">
                  <c:v>0.76560093893959968</c:v>
                </c:pt>
                <c:pt idx="488">
                  <c:v>0.81023977270830672</c:v>
                </c:pt>
                <c:pt idx="489">
                  <c:v>0.83709731901023976</c:v>
                </c:pt>
                <c:pt idx="490">
                  <c:v>0.83762057654527955</c:v>
                </c:pt>
                <c:pt idx="491">
                  <c:v>0.83661214141731532</c:v>
                </c:pt>
                <c:pt idx="492">
                  <c:v>0.83680733862540302</c:v>
                </c:pt>
                <c:pt idx="493">
                  <c:v>0.85527491966244262</c:v>
                </c:pt>
                <c:pt idx="494">
                  <c:v>0.85553822482328246</c:v>
                </c:pt>
                <c:pt idx="495">
                  <c:v>0.87050826303236128</c:v>
                </c:pt>
                <c:pt idx="496">
                  <c:v>0.85401248653565209</c:v>
                </c:pt>
                <c:pt idx="497">
                  <c:v>0.856843718192137</c:v>
                </c:pt>
                <c:pt idx="498">
                  <c:v>0.8080306428987577</c:v>
                </c:pt>
                <c:pt idx="499">
                  <c:v>0.81095129138576394</c:v>
                </c:pt>
                <c:pt idx="500">
                  <c:v>0.81113175829149653</c:v>
                </c:pt>
                <c:pt idx="501">
                  <c:v>0.80170422790881257</c:v>
                </c:pt>
                <c:pt idx="502">
                  <c:v>0.78963424394704185</c:v>
                </c:pt>
                <c:pt idx="503">
                  <c:v>0.78678875777614388</c:v>
                </c:pt>
                <c:pt idx="504">
                  <c:v>0.778980330414489</c:v>
                </c:pt>
                <c:pt idx="505">
                  <c:v>0.77508181658390296</c:v>
                </c:pt>
                <c:pt idx="506">
                  <c:v>0.78923765095343312</c:v>
                </c:pt>
                <c:pt idx="507">
                  <c:v>0.78861471140428652</c:v>
                </c:pt>
                <c:pt idx="508">
                  <c:v>0.77352322582723254</c:v>
                </c:pt>
                <c:pt idx="509">
                  <c:v>0.62160109108980133</c:v>
                </c:pt>
                <c:pt idx="510">
                  <c:v>0.6276642191956705</c:v>
                </c:pt>
                <c:pt idx="511">
                  <c:v>0.62865393779398093</c:v>
                </c:pt>
                <c:pt idx="512">
                  <c:v>0.61661743927090717</c:v>
                </c:pt>
                <c:pt idx="513">
                  <c:v>0.53783719983605305</c:v>
                </c:pt>
                <c:pt idx="514">
                  <c:v>0.53787274684437059</c:v>
                </c:pt>
                <c:pt idx="515">
                  <c:v>0.53643480193993909</c:v>
                </c:pt>
                <c:pt idx="516">
                  <c:v>0.57216721170705986</c:v>
                </c:pt>
                <c:pt idx="517">
                  <c:v>0.57023483012764753</c:v>
                </c:pt>
                <c:pt idx="518">
                  <c:v>0.50934465654183114</c:v>
                </c:pt>
                <c:pt idx="519">
                  <c:v>0.45731402776828933</c:v>
                </c:pt>
                <c:pt idx="520">
                  <c:v>0.45589306513482569</c:v>
                </c:pt>
                <c:pt idx="521">
                  <c:v>0.51480424410728287</c:v>
                </c:pt>
                <c:pt idx="522">
                  <c:v>0.50705174917357942</c:v>
                </c:pt>
                <c:pt idx="523">
                  <c:v>0.48837971773922367</c:v>
                </c:pt>
                <c:pt idx="524">
                  <c:v>0.49973441744073227</c:v>
                </c:pt>
                <c:pt idx="525">
                  <c:v>0.47683813459909241</c:v>
                </c:pt>
                <c:pt idx="526">
                  <c:v>0.47669978165438559</c:v>
                </c:pt>
                <c:pt idx="527">
                  <c:v>0.47416299255249417</c:v>
                </c:pt>
                <c:pt idx="528">
                  <c:v>0.48367584729058299</c:v>
                </c:pt>
                <c:pt idx="529">
                  <c:v>0.48098946087228506</c:v>
                </c:pt>
                <c:pt idx="530">
                  <c:v>0.48088631709778679</c:v>
                </c:pt>
                <c:pt idx="531">
                  <c:v>0.47325827468425186</c:v>
                </c:pt>
                <c:pt idx="532">
                  <c:v>0.4745651239734216</c:v>
                </c:pt>
                <c:pt idx="533">
                  <c:v>0.46446372642789258</c:v>
                </c:pt>
                <c:pt idx="534">
                  <c:v>0.46248423760121443</c:v>
                </c:pt>
                <c:pt idx="535">
                  <c:v>0.47259739221477159</c:v>
                </c:pt>
                <c:pt idx="536">
                  <c:v>0.47076617801955095</c:v>
                </c:pt>
                <c:pt idx="537">
                  <c:v>0.48515566443822261</c:v>
                </c:pt>
                <c:pt idx="538">
                  <c:v>0.48783249471131668</c:v>
                </c:pt>
                <c:pt idx="539">
                  <c:v>0.4948129245313781</c:v>
                </c:pt>
                <c:pt idx="540">
                  <c:v>0.48954956544193984</c:v>
                </c:pt>
                <c:pt idx="541">
                  <c:v>0.4917963243875188</c:v>
                </c:pt>
                <c:pt idx="542">
                  <c:v>0.49241295108006577</c:v>
                </c:pt>
                <c:pt idx="543">
                  <c:v>0.49030681169909968</c:v>
                </c:pt>
                <c:pt idx="544">
                  <c:v>0.52849428943990695</c:v>
                </c:pt>
                <c:pt idx="545">
                  <c:v>0.58965274104613252</c:v>
                </c:pt>
                <c:pt idx="546">
                  <c:v>0.56706574614437144</c:v>
                </c:pt>
                <c:pt idx="547">
                  <c:v>0.56594423262289895</c:v>
                </c:pt>
                <c:pt idx="548">
                  <c:v>0.57404162970795747</c:v>
                </c:pt>
                <c:pt idx="549">
                  <c:v>0.68554042756516764</c:v>
                </c:pt>
                <c:pt idx="550">
                  <c:v>0.69635632392238245</c:v>
                </c:pt>
                <c:pt idx="551">
                  <c:v>0.7003674065954153</c:v>
                </c:pt>
                <c:pt idx="552">
                  <c:v>0.69625275684422505</c:v>
                </c:pt>
                <c:pt idx="553">
                  <c:v>0.68737121543392299</c:v>
                </c:pt>
                <c:pt idx="554">
                  <c:v>0.69683498863504512</c:v>
                </c:pt>
                <c:pt idx="555">
                  <c:v>0.71231076722527509</c:v>
                </c:pt>
                <c:pt idx="556">
                  <c:v>0.72449510247474447</c:v>
                </c:pt>
                <c:pt idx="557">
                  <c:v>0.73077802481846843</c:v>
                </c:pt>
                <c:pt idx="558">
                  <c:v>0.73774468146610928</c:v>
                </c:pt>
                <c:pt idx="559">
                  <c:v>0.76687114393254052</c:v>
                </c:pt>
                <c:pt idx="560">
                  <c:v>0.77204770183468252</c:v>
                </c:pt>
                <c:pt idx="561">
                  <c:v>0.77425543976747402</c:v>
                </c:pt>
                <c:pt idx="562">
                  <c:v>0.786184052071075</c:v>
                </c:pt>
                <c:pt idx="563">
                  <c:v>0.79407344958565274</c:v>
                </c:pt>
                <c:pt idx="564">
                  <c:v>0.79992438194287097</c:v>
                </c:pt>
                <c:pt idx="565">
                  <c:v>0.79074409916063249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WBTCUSDC_Charts!$S$1</c:f>
              <c:strCache>
                <c:ptCount val="1"/>
                <c:pt idx="0">
                  <c:v>deribit_Avg30D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WBTCUSDC_Charts!$A$2:$A$577</c:f>
              <c:numCache>
                <c:formatCode>m/d/yyyy</c:formatCode>
                <c:ptCount val="576"/>
                <c:pt idx="0">
                  <c:v>44141.791666666664</c:v>
                </c:pt>
                <c:pt idx="1">
                  <c:v>44142.791666666664</c:v>
                </c:pt>
                <c:pt idx="2">
                  <c:v>44143.791666666664</c:v>
                </c:pt>
                <c:pt idx="3">
                  <c:v>44144.791666666664</c:v>
                </c:pt>
                <c:pt idx="4">
                  <c:v>44145.791666666664</c:v>
                </c:pt>
                <c:pt idx="5">
                  <c:v>44146.791666666664</c:v>
                </c:pt>
                <c:pt idx="6">
                  <c:v>44147.791666666664</c:v>
                </c:pt>
                <c:pt idx="7">
                  <c:v>44148.791666666664</c:v>
                </c:pt>
                <c:pt idx="8">
                  <c:v>44149.791666666664</c:v>
                </c:pt>
                <c:pt idx="9">
                  <c:v>44150.791666666664</c:v>
                </c:pt>
                <c:pt idx="10">
                  <c:v>44151.791666666664</c:v>
                </c:pt>
                <c:pt idx="11">
                  <c:v>44152.791666666664</c:v>
                </c:pt>
                <c:pt idx="12">
                  <c:v>44153.791666666664</c:v>
                </c:pt>
                <c:pt idx="13">
                  <c:v>44154.791666666664</c:v>
                </c:pt>
                <c:pt idx="14">
                  <c:v>44155.791666666664</c:v>
                </c:pt>
                <c:pt idx="15">
                  <c:v>44156.791666666664</c:v>
                </c:pt>
                <c:pt idx="16">
                  <c:v>44157.791666666664</c:v>
                </c:pt>
                <c:pt idx="17">
                  <c:v>44158.791666666664</c:v>
                </c:pt>
                <c:pt idx="18">
                  <c:v>44159.791666666664</c:v>
                </c:pt>
                <c:pt idx="19">
                  <c:v>44160.791666666664</c:v>
                </c:pt>
                <c:pt idx="20">
                  <c:v>44161.791666666664</c:v>
                </c:pt>
                <c:pt idx="21">
                  <c:v>44162.791666666664</c:v>
                </c:pt>
                <c:pt idx="22">
                  <c:v>44163.791666666664</c:v>
                </c:pt>
                <c:pt idx="23">
                  <c:v>44164.791666666664</c:v>
                </c:pt>
                <c:pt idx="24">
                  <c:v>44165.791666666664</c:v>
                </c:pt>
                <c:pt idx="25">
                  <c:v>44166.791666666664</c:v>
                </c:pt>
                <c:pt idx="26">
                  <c:v>44167.791666666664</c:v>
                </c:pt>
                <c:pt idx="27">
                  <c:v>44168.791666666664</c:v>
                </c:pt>
                <c:pt idx="28">
                  <c:v>44169.791666666664</c:v>
                </c:pt>
                <c:pt idx="29">
                  <c:v>44170.791666666664</c:v>
                </c:pt>
                <c:pt idx="30">
                  <c:v>44171.791666666664</c:v>
                </c:pt>
                <c:pt idx="31">
                  <c:v>44172.791666666664</c:v>
                </c:pt>
                <c:pt idx="32">
                  <c:v>44173.791666666664</c:v>
                </c:pt>
                <c:pt idx="33">
                  <c:v>44174.791666666664</c:v>
                </c:pt>
                <c:pt idx="34">
                  <c:v>44175.791666666664</c:v>
                </c:pt>
                <c:pt idx="35">
                  <c:v>44176.791666666664</c:v>
                </c:pt>
                <c:pt idx="36">
                  <c:v>44177.791666666664</c:v>
                </c:pt>
                <c:pt idx="37">
                  <c:v>44178.791666666664</c:v>
                </c:pt>
                <c:pt idx="38">
                  <c:v>44179.791666666664</c:v>
                </c:pt>
                <c:pt idx="39">
                  <c:v>44180.791666666664</c:v>
                </c:pt>
                <c:pt idx="40">
                  <c:v>44181.791666666664</c:v>
                </c:pt>
                <c:pt idx="41">
                  <c:v>44182.791666666664</c:v>
                </c:pt>
                <c:pt idx="42">
                  <c:v>44183.791666666664</c:v>
                </c:pt>
                <c:pt idx="43">
                  <c:v>44184.791666666664</c:v>
                </c:pt>
                <c:pt idx="44">
                  <c:v>44185.791666666664</c:v>
                </c:pt>
                <c:pt idx="45">
                  <c:v>44186.791666666664</c:v>
                </c:pt>
                <c:pt idx="46">
                  <c:v>44187.791666666664</c:v>
                </c:pt>
                <c:pt idx="47">
                  <c:v>44188.791666666664</c:v>
                </c:pt>
                <c:pt idx="48">
                  <c:v>44189.791666666664</c:v>
                </c:pt>
                <c:pt idx="49">
                  <c:v>44190.791666666664</c:v>
                </c:pt>
                <c:pt idx="50">
                  <c:v>44191.791666666664</c:v>
                </c:pt>
                <c:pt idx="51">
                  <c:v>44192.791666666664</c:v>
                </c:pt>
                <c:pt idx="52">
                  <c:v>44193.791666666664</c:v>
                </c:pt>
                <c:pt idx="53">
                  <c:v>44194.791666666664</c:v>
                </c:pt>
                <c:pt idx="54">
                  <c:v>44195.791666666664</c:v>
                </c:pt>
                <c:pt idx="55">
                  <c:v>44196.791666666664</c:v>
                </c:pt>
                <c:pt idx="56">
                  <c:v>44197.791666666664</c:v>
                </c:pt>
                <c:pt idx="57">
                  <c:v>44198.791666666664</c:v>
                </c:pt>
                <c:pt idx="58">
                  <c:v>44199.791666666664</c:v>
                </c:pt>
                <c:pt idx="59">
                  <c:v>44200.791666666664</c:v>
                </c:pt>
                <c:pt idx="60">
                  <c:v>44201.791666666664</c:v>
                </c:pt>
                <c:pt idx="61">
                  <c:v>44202.791666666664</c:v>
                </c:pt>
                <c:pt idx="62">
                  <c:v>44203.791666666664</c:v>
                </c:pt>
                <c:pt idx="63">
                  <c:v>44204.791666666664</c:v>
                </c:pt>
                <c:pt idx="64">
                  <c:v>44205.791666666664</c:v>
                </c:pt>
                <c:pt idx="65">
                  <c:v>44206.791666666664</c:v>
                </c:pt>
                <c:pt idx="66">
                  <c:v>44207.791666666664</c:v>
                </c:pt>
                <c:pt idx="67">
                  <c:v>44208.791666666664</c:v>
                </c:pt>
                <c:pt idx="68">
                  <c:v>44209.791666666664</c:v>
                </c:pt>
                <c:pt idx="69">
                  <c:v>44210.791666666664</c:v>
                </c:pt>
                <c:pt idx="70">
                  <c:v>44211.791666666664</c:v>
                </c:pt>
                <c:pt idx="71">
                  <c:v>44212.791666666664</c:v>
                </c:pt>
                <c:pt idx="72">
                  <c:v>44213.791666666664</c:v>
                </c:pt>
                <c:pt idx="73">
                  <c:v>44214.791666666664</c:v>
                </c:pt>
                <c:pt idx="74">
                  <c:v>44215.791666666664</c:v>
                </c:pt>
                <c:pt idx="75">
                  <c:v>44216.791666666664</c:v>
                </c:pt>
                <c:pt idx="76">
                  <c:v>44217.791666666664</c:v>
                </c:pt>
                <c:pt idx="77">
                  <c:v>44218.791666666664</c:v>
                </c:pt>
                <c:pt idx="78">
                  <c:v>44219.791666666664</c:v>
                </c:pt>
                <c:pt idx="79">
                  <c:v>44220.791666666664</c:v>
                </c:pt>
                <c:pt idx="80">
                  <c:v>44221.791666666664</c:v>
                </c:pt>
                <c:pt idx="81">
                  <c:v>44222.791666666664</c:v>
                </c:pt>
                <c:pt idx="82">
                  <c:v>44223.791666666664</c:v>
                </c:pt>
                <c:pt idx="83">
                  <c:v>44224.791666666664</c:v>
                </c:pt>
                <c:pt idx="84">
                  <c:v>44225.791666666664</c:v>
                </c:pt>
                <c:pt idx="85">
                  <c:v>44226.791666666664</c:v>
                </c:pt>
                <c:pt idx="86">
                  <c:v>44227.791666666664</c:v>
                </c:pt>
                <c:pt idx="87">
                  <c:v>44228.791666666664</c:v>
                </c:pt>
                <c:pt idx="88">
                  <c:v>44229.791666666664</c:v>
                </c:pt>
                <c:pt idx="89">
                  <c:v>44230.791666666664</c:v>
                </c:pt>
                <c:pt idx="90">
                  <c:v>44231.791666666664</c:v>
                </c:pt>
                <c:pt idx="91">
                  <c:v>44232.791666666664</c:v>
                </c:pt>
                <c:pt idx="92">
                  <c:v>44233.791666666664</c:v>
                </c:pt>
                <c:pt idx="93">
                  <c:v>44234.791666666664</c:v>
                </c:pt>
                <c:pt idx="94">
                  <c:v>44235.791666666664</c:v>
                </c:pt>
                <c:pt idx="95">
                  <c:v>44236.791666666664</c:v>
                </c:pt>
                <c:pt idx="96">
                  <c:v>44237.791666666664</c:v>
                </c:pt>
                <c:pt idx="97">
                  <c:v>44238.791666666664</c:v>
                </c:pt>
                <c:pt idx="98">
                  <c:v>44239.791666666664</c:v>
                </c:pt>
                <c:pt idx="99">
                  <c:v>44240.791666666664</c:v>
                </c:pt>
                <c:pt idx="100">
                  <c:v>44241.791666666664</c:v>
                </c:pt>
                <c:pt idx="101">
                  <c:v>44242.791666666664</c:v>
                </c:pt>
                <c:pt idx="102">
                  <c:v>44243.791666666664</c:v>
                </c:pt>
                <c:pt idx="103">
                  <c:v>44244.791666666664</c:v>
                </c:pt>
                <c:pt idx="104">
                  <c:v>44245.791666666664</c:v>
                </c:pt>
                <c:pt idx="105">
                  <c:v>44246.791666666664</c:v>
                </c:pt>
                <c:pt idx="106">
                  <c:v>44247.791666666664</c:v>
                </c:pt>
                <c:pt idx="107">
                  <c:v>44248.791666666664</c:v>
                </c:pt>
                <c:pt idx="108">
                  <c:v>44249.791666666664</c:v>
                </c:pt>
                <c:pt idx="109">
                  <c:v>44250.791666666664</c:v>
                </c:pt>
                <c:pt idx="110">
                  <c:v>44251.791666666664</c:v>
                </c:pt>
                <c:pt idx="111">
                  <c:v>44252.791666666664</c:v>
                </c:pt>
                <c:pt idx="112">
                  <c:v>44253.791666666664</c:v>
                </c:pt>
                <c:pt idx="113">
                  <c:v>44254.791666666664</c:v>
                </c:pt>
                <c:pt idx="114">
                  <c:v>44255.791666666664</c:v>
                </c:pt>
                <c:pt idx="115">
                  <c:v>44256.791666666664</c:v>
                </c:pt>
                <c:pt idx="116">
                  <c:v>44257.791666666664</c:v>
                </c:pt>
                <c:pt idx="117">
                  <c:v>44258.791666666664</c:v>
                </c:pt>
                <c:pt idx="118">
                  <c:v>44259.791666666664</c:v>
                </c:pt>
                <c:pt idx="119">
                  <c:v>44260.791666666664</c:v>
                </c:pt>
                <c:pt idx="120">
                  <c:v>44261.791666666664</c:v>
                </c:pt>
                <c:pt idx="121">
                  <c:v>44262.791666666664</c:v>
                </c:pt>
                <c:pt idx="122">
                  <c:v>44263.791666666664</c:v>
                </c:pt>
                <c:pt idx="123">
                  <c:v>44264.791666666664</c:v>
                </c:pt>
                <c:pt idx="124">
                  <c:v>44265.791666666664</c:v>
                </c:pt>
                <c:pt idx="125">
                  <c:v>44266.791666666664</c:v>
                </c:pt>
                <c:pt idx="126">
                  <c:v>44267.791666666664</c:v>
                </c:pt>
                <c:pt idx="127">
                  <c:v>44268.791666666664</c:v>
                </c:pt>
                <c:pt idx="128">
                  <c:v>44269.833333333336</c:v>
                </c:pt>
                <c:pt idx="129">
                  <c:v>44270.833333333336</c:v>
                </c:pt>
                <c:pt idx="130">
                  <c:v>44271.833333333336</c:v>
                </c:pt>
                <c:pt idx="131">
                  <c:v>44272.833333333336</c:v>
                </c:pt>
                <c:pt idx="132">
                  <c:v>44273.833333333336</c:v>
                </c:pt>
                <c:pt idx="133">
                  <c:v>44274.833333333336</c:v>
                </c:pt>
                <c:pt idx="134">
                  <c:v>44275.833333333336</c:v>
                </c:pt>
                <c:pt idx="135">
                  <c:v>44276.833333333336</c:v>
                </c:pt>
                <c:pt idx="136">
                  <c:v>44277.833333333336</c:v>
                </c:pt>
                <c:pt idx="137">
                  <c:v>44278.833333333336</c:v>
                </c:pt>
                <c:pt idx="138">
                  <c:v>44279.833333333336</c:v>
                </c:pt>
                <c:pt idx="139">
                  <c:v>44280.833333333336</c:v>
                </c:pt>
                <c:pt idx="140">
                  <c:v>44281.833333333336</c:v>
                </c:pt>
                <c:pt idx="141">
                  <c:v>44282.833333333336</c:v>
                </c:pt>
                <c:pt idx="142">
                  <c:v>44283.833333333336</c:v>
                </c:pt>
                <c:pt idx="143">
                  <c:v>44284.833333333336</c:v>
                </c:pt>
                <c:pt idx="144">
                  <c:v>44285.833333333336</c:v>
                </c:pt>
                <c:pt idx="145">
                  <c:v>44286.833333333336</c:v>
                </c:pt>
                <c:pt idx="146">
                  <c:v>44287.833333333336</c:v>
                </c:pt>
                <c:pt idx="147">
                  <c:v>44288.833333333336</c:v>
                </c:pt>
                <c:pt idx="148">
                  <c:v>44289.833333333336</c:v>
                </c:pt>
                <c:pt idx="149">
                  <c:v>44290.833333333336</c:v>
                </c:pt>
                <c:pt idx="150">
                  <c:v>44291.833333333336</c:v>
                </c:pt>
                <c:pt idx="151">
                  <c:v>44292.833333333336</c:v>
                </c:pt>
                <c:pt idx="152">
                  <c:v>44293.833333333336</c:v>
                </c:pt>
                <c:pt idx="153">
                  <c:v>44294.833333333336</c:v>
                </c:pt>
                <c:pt idx="154">
                  <c:v>44295.833333333336</c:v>
                </c:pt>
                <c:pt idx="155">
                  <c:v>44296.833333333336</c:v>
                </c:pt>
                <c:pt idx="156">
                  <c:v>44297.833333333336</c:v>
                </c:pt>
                <c:pt idx="157">
                  <c:v>44298.833333333336</c:v>
                </c:pt>
                <c:pt idx="158">
                  <c:v>44299.833333333336</c:v>
                </c:pt>
                <c:pt idx="159">
                  <c:v>44300.833333333336</c:v>
                </c:pt>
                <c:pt idx="160">
                  <c:v>44301.833333333336</c:v>
                </c:pt>
                <c:pt idx="161">
                  <c:v>44302.833333333336</c:v>
                </c:pt>
                <c:pt idx="162">
                  <c:v>44303.833333333336</c:v>
                </c:pt>
                <c:pt idx="163">
                  <c:v>44304.833333333336</c:v>
                </c:pt>
                <c:pt idx="164">
                  <c:v>44305.833333333336</c:v>
                </c:pt>
                <c:pt idx="165">
                  <c:v>44306.833333333336</c:v>
                </c:pt>
                <c:pt idx="166">
                  <c:v>44307.833333333336</c:v>
                </c:pt>
                <c:pt idx="167">
                  <c:v>44308.833333333336</c:v>
                </c:pt>
                <c:pt idx="168">
                  <c:v>44309.833333333336</c:v>
                </c:pt>
                <c:pt idx="169">
                  <c:v>44310.833333333336</c:v>
                </c:pt>
                <c:pt idx="170">
                  <c:v>44311.833333333336</c:v>
                </c:pt>
                <c:pt idx="171">
                  <c:v>44312.833333333336</c:v>
                </c:pt>
                <c:pt idx="172">
                  <c:v>44313.833333333336</c:v>
                </c:pt>
                <c:pt idx="173">
                  <c:v>44314.833333333336</c:v>
                </c:pt>
                <c:pt idx="174">
                  <c:v>44315.833333333336</c:v>
                </c:pt>
                <c:pt idx="175">
                  <c:v>44316.833333333336</c:v>
                </c:pt>
                <c:pt idx="176">
                  <c:v>44317.833333333336</c:v>
                </c:pt>
                <c:pt idx="177">
                  <c:v>44318.833333333336</c:v>
                </c:pt>
                <c:pt idx="178">
                  <c:v>44319.833333333336</c:v>
                </c:pt>
                <c:pt idx="179">
                  <c:v>44320.833333333336</c:v>
                </c:pt>
                <c:pt idx="180">
                  <c:v>44321.833333333336</c:v>
                </c:pt>
                <c:pt idx="181">
                  <c:v>44322.833333333336</c:v>
                </c:pt>
                <c:pt idx="182">
                  <c:v>44323.833333333336</c:v>
                </c:pt>
                <c:pt idx="183">
                  <c:v>44324.833333333336</c:v>
                </c:pt>
                <c:pt idx="184">
                  <c:v>44325.833333333336</c:v>
                </c:pt>
                <c:pt idx="185">
                  <c:v>44326.833333333336</c:v>
                </c:pt>
                <c:pt idx="186">
                  <c:v>44327.833333333336</c:v>
                </c:pt>
                <c:pt idx="187">
                  <c:v>44328.833333333336</c:v>
                </c:pt>
                <c:pt idx="188">
                  <c:v>44329.833333333336</c:v>
                </c:pt>
                <c:pt idx="189">
                  <c:v>44330.833333333336</c:v>
                </c:pt>
                <c:pt idx="190">
                  <c:v>44331.833333333336</c:v>
                </c:pt>
                <c:pt idx="191">
                  <c:v>44332.833333333336</c:v>
                </c:pt>
                <c:pt idx="192">
                  <c:v>44333.833333333336</c:v>
                </c:pt>
                <c:pt idx="193">
                  <c:v>44334.833333333336</c:v>
                </c:pt>
                <c:pt idx="194">
                  <c:v>44335.833333333336</c:v>
                </c:pt>
                <c:pt idx="195">
                  <c:v>44336.833333333336</c:v>
                </c:pt>
                <c:pt idx="196">
                  <c:v>44337.833333333336</c:v>
                </c:pt>
                <c:pt idx="197">
                  <c:v>44338.833333333336</c:v>
                </c:pt>
                <c:pt idx="198">
                  <c:v>44339.833333333336</c:v>
                </c:pt>
                <c:pt idx="199">
                  <c:v>44340.833333333336</c:v>
                </c:pt>
                <c:pt idx="200">
                  <c:v>44341.833333333336</c:v>
                </c:pt>
                <c:pt idx="201">
                  <c:v>44342.833333333336</c:v>
                </c:pt>
                <c:pt idx="202">
                  <c:v>44343.833333333336</c:v>
                </c:pt>
                <c:pt idx="203">
                  <c:v>44344.833333333336</c:v>
                </c:pt>
                <c:pt idx="204">
                  <c:v>44345.833333333336</c:v>
                </c:pt>
                <c:pt idx="205">
                  <c:v>44346.833333333336</c:v>
                </c:pt>
                <c:pt idx="206">
                  <c:v>44347.833333333336</c:v>
                </c:pt>
                <c:pt idx="207">
                  <c:v>44348.833333333336</c:v>
                </c:pt>
                <c:pt idx="208">
                  <c:v>44349.833333333336</c:v>
                </c:pt>
                <c:pt idx="209">
                  <c:v>44350.833333333336</c:v>
                </c:pt>
                <c:pt idx="210">
                  <c:v>44351.833333333336</c:v>
                </c:pt>
                <c:pt idx="211">
                  <c:v>44352.833333333336</c:v>
                </c:pt>
                <c:pt idx="212">
                  <c:v>44353.833333333336</c:v>
                </c:pt>
                <c:pt idx="213">
                  <c:v>44354.833333333336</c:v>
                </c:pt>
                <c:pt idx="214">
                  <c:v>44355.833333333336</c:v>
                </c:pt>
                <c:pt idx="215">
                  <c:v>44356.833333333336</c:v>
                </c:pt>
                <c:pt idx="216">
                  <c:v>44357.833333333336</c:v>
                </c:pt>
                <c:pt idx="217">
                  <c:v>44358.833333333336</c:v>
                </c:pt>
                <c:pt idx="218">
                  <c:v>44359.833333333336</c:v>
                </c:pt>
                <c:pt idx="219">
                  <c:v>44360.833333333336</c:v>
                </c:pt>
                <c:pt idx="220">
                  <c:v>44361.833333333336</c:v>
                </c:pt>
                <c:pt idx="221">
                  <c:v>44362.833333333336</c:v>
                </c:pt>
                <c:pt idx="222">
                  <c:v>44363.833333333336</c:v>
                </c:pt>
                <c:pt idx="223">
                  <c:v>44364.833333333336</c:v>
                </c:pt>
                <c:pt idx="224">
                  <c:v>44365.833333333336</c:v>
                </c:pt>
                <c:pt idx="225">
                  <c:v>44366.833333333336</c:v>
                </c:pt>
                <c:pt idx="226">
                  <c:v>44367.833333333336</c:v>
                </c:pt>
                <c:pt idx="227">
                  <c:v>44368.833333333336</c:v>
                </c:pt>
                <c:pt idx="228">
                  <c:v>44369.833333333336</c:v>
                </c:pt>
                <c:pt idx="229">
                  <c:v>44370.833333333336</c:v>
                </c:pt>
                <c:pt idx="230">
                  <c:v>44371.833333333336</c:v>
                </c:pt>
                <c:pt idx="231">
                  <c:v>44372.833333333336</c:v>
                </c:pt>
                <c:pt idx="232">
                  <c:v>44373.833333333336</c:v>
                </c:pt>
                <c:pt idx="233">
                  <c:v>44374.833333333336</c:v>
                </c:pt>
                <c:pt idx="234">
                  <c:v>44375.833333333336</c:v>
                </c:pt>
                <c:pt idx="235">
                  <c:v>44376.833333333336</c:v>
                </c:pt>
                <c:pt idx="236">
                  <c:v>44377.833333333336</c:v>
                </c:pt>
                <c:pt idx="237">
                  <c:v>44378.833333333336</c:v>
                </c:pt>
                <c:pt idx="238">
                  <c:v>44379.833333333336</c:v>
                </c:pt>
                <c:pt idx="239">
                  <c:v>44380.833333333336</c:v>
                </c:pt>
                <c:pt idx="240">
                  <c:v>44381.833333333336</c:v>
                </c:pt>
                <c:pt idx="241">
                  <c:v>44382.833333333336</c:v>
                </c:pt>
                <c:pt idx="242">
                  <c:v>44383.833333333336</c:v>
                </c:pt>
                <c:pt idx="243">
                  <c:v>44384.833333333336</c:v>
                </c:pt>
                <c:pt idx="244">
                  <c:v>44385.833333333336</c:v>
                </c:pt>
                <c:pt idx="245">
                  <c:v>44386.833333333336</c:v>
                </c:pt>
                <c:pt idx="246">
                  <c:v>44387.833333333336</c:v>
                </c:pt>
                <c:pt idx="247">
                  <c:v>44388.833333333336</c:v>
                </c:pt>
                <c:pt idx="248">
                  <c:v>44389.833333333336</c:v>
                </c:pt>
                <c:pt idx="249">
                  <c:v>44390.833333333336</c:v>
                </c:pt>
                <c:pt idx="250">
                  <c:v>44391.833333333336</c:v>
                </c:pt>
                <c:pt idx="251">
                  <c:v>44392.833333333336</c:v>
                </c:pt>
                <c:pt idx="252">
                  <c:v>44393.833333333336</c:v>
                </c:pt>
                <c:pt idx="253">
                  <c:v>44394.833333333336</c:v>
                </c:pt>
                <c:pt idx="254">
                  <c:v>44395.833333333336</c:v>
                </c:pt>
                <c:pt idx="255">
                  <c:v>44396.833333333336</c:v>
                </c:pt>
                <c:pt idx="256">
                  <c:v>44397.833333333336</c:v>
                </c:pt>
                <c:pt idx="257">
                  <c:v>44398.833333333336</c:v>
                </c:pt>
                <c:pt idx="258">
                  <c:v>44399.833333333336</c:v>
                </c:pt>
                <c:pt idx="259">
                  <c:v>44400.833333333336</c:v>
                </c:pt>
                <c:pt idx="260">
                  <c:v>44401.833333333336</c:v>
                </c:pt>
                <c:pt idx="261">
                  <c:v>44402.833333333336</c:v>
                </c:pt>
                <c:pt idx="262">
                  <c:v>44403.833333333336</c:v>
                </c:pt>
                <c:pt idx="263">
                  <c:v>44404.833333333336</c:v>
                </c:pt>
                <c:pt idx="264">
                  <c:v>44405.833333333336</c:v>
                </c:pt>
                <c:pt idx="265">
                  <c:v>44406.833333333336</c:v>
                </c:pt>
                <c:pt idx="266">
                  <c:v>44407.833333333336</c:v>
                </c:pt>
                <c:pt idx="267">
                  <c:v>44408.833333333336</c:v>
                </c:pt>
                <c:pt idx="268">
                  <c:v>44409.833333333336</c:v>
                </c:pt>
                <c:pt idx="269">
                  <c:v>44410.833333333336</c:v>
                </c:pt>
                <c:pt idx="270">
                  <c:v>44411.833333333336</c:v>
                </c:pt>
                <c:pt idx="271">
                  <c:v>44412.833333333336</c:v>
                </c:pt>
                <c:pt idx="272">
                  <c:v>44413.833333333336</c:v>
                </c:pt>
                <c:pt idx="273">
                  <c:v>44414.833333333336</c:v>
                </c:pt>
                <c:pt idx="274">
                  <c:v>44415.833333333336</c:v>
                </c:pt>
                <c:pt idx="275">
                  <c:v>44416.833333333336</c:v>
                </c:pt>
                <c:pt idx="276">
                  <c:v>44417.833333333336</c:v>
                </c:pt>
                <c:pt idx="277">
                  <c:v>44418.833333333336</c:v>
                </c:pt>
                <c:pt idx="278">
                  <c:v>44419.833333333336</c:v>
                </c:pt>
                <c:pt idx="279">
                  <c:v>44420.833333333336</c:v>
                </c:pt>
                <c:pt idx="280">
                  <c:v>44421.833333333336</c:v>
                </c:pt>
                <c:pt idx="281">
                  <c:v>44422.833333333336</c:v>
                </c:pt>
                <c:pt idx="282">
                  <c:v>44423.833333333336</c:v>
                </c:pt>
                <c:pt idx="283">
                  <c:v>44424.833333333336</c:v>
                </c:pt>
                <c:pt idx="284">
                  <c:v>44425.833333333336</c:v>
                </c:pt>
                <c:pt idx="285">
                  <c:v>44426.833333333336</c:v>
                </c:pt>
                <c:pt idx="286">
                  <c:v>44427.833333333336</c:v>
                </c:pt>
                <c:pt idx="287">
                  <c:v>44428.833333333336</c:v>
                </c:pt>
                <c:pt idx="288">
                  <c:v>44429.833333333336</c:v>
                </c:pt>
                <c:pt idx="289">
                  <c:v>44430.833333333336</c:v>
                </c:pt>
                <c:pt idx="290">
                  <c:v>44431.833333333336</c:v>
                </c:pt>
                <c:pt idx="291">
                  <c:v>44432.833333333336</c:v>
                </c:pt>
                <c:pt idx="292">
                  <c:v>44433.833333333336</c:v>
                </c:pt>
                <c:pt idx="293">
                  <c:v>44434.833333333336</c:v>
                </c:pt>
                <c:pt idx="294">
                  <c:v>44435.833333333336</c:v>
                </c:pt>
                <c:pt idx="295">
                  <c:v>44436.833333333336</c:v>
                </c:pt>
                <c:pt idx="296">
                  <c:v>44437.833333333336</c:v>
                </c:pt>
                <c:pt idx="297">
                  <c:v>44438.833333333336</c:v>
                </c:pt>
                <c:pt idx="298">
                  <c:v>44439.833333333336</c:v>
                </c:pt>
                <c:pt idx="299">
                  <c:v>44440.833333333336</c:v>
                </c:pt>
                <c:pt idx="300">
                  <c:v>44441.833333333336</c:v>
                </c:pt>
                <c:pt idx="301">
                  <c:v>44442.833333333336</c:v>
                </c:pt>
                <c:pt idx="302">
                  <c:v>44443.833333333336</c:v>
                </c:pt>
                <c:pt idx="303">
                  <c:v>44444.833333333336</c:v>
                </c:pt>
                <c:pt idx="304">
                  <c:v>44445.833333333336</c:v>
                </c:pt>
                <c:pt idx="305">
                  <c:v>44446.833333333336</c:v>
                </c:pt>
                <c:pt idx="306">
                  <c:v>44447.833333333336</c:v>
                </c:pt>
                <c:pt idx="307">
                  <c:v>44448.833333333336</c:v>
                </c:pt>
                <c:pt idx="308">
                  <c:v>44449.833333333336</c:v>
                </c:pt>
                <c:pt idx="309">
                  <c:v>44450.833333333336</c:v>
                </c:pt>
                <c:pt idx="310">
                  <c:v>44451.833333333336</c:v>
                </c:pt>
                <c:pt idx="311">
                  <c:v>44452.833333333336</c:v>
                </c:pt>
                <c:pt idx="312">
                  <c:v>44453.833333333336</c:v>
                </c:pt>
                <c:pt idx="313">
                  <c:v>44454.833333333336</c:v>
                </c:pt>
                <c:pt idx="314">
                  <c:v>44455.833333333336</c:v>
                </c:pt>
                <c:pt idx="315">
                  <c:v>44456.833333333336</c:v>
                </c:pt>
                <c:pt idx="316">
                  <c:v>44457.833333333336</c:v>
                </c:pt>
                <c:pt idx="317">
                  <c:v>44458.833333333336</c:v>
                </c:pt>
                <c:pt idx="318">
                  <c:v>44459.833333333336</c:v>
                </c:pt>
                <c:pt idx="319">
                  <c:v>44460.833333333336</c:v>
                </c:pt>
                <c:pt idx="320">
                  <c:v>44461.833333333336</c:v>
                </c:pt>
                <c:pt idx="321">
                  <c:v>44462.833333333336</c:v>
                </c:pt>
                <c:pt idx="322">
                  <c:v>44463.833333333336</c:v>
                </c:pt>
                <c:pt idx="323">
                  <c:v>44464.833333333336</c:v>
                </c:pt>
                <c:pt idx="324">
                  <c:v>44465.833333333336</c:v>
                </c:pt>
                <c:pt idx="325">
                  <c:v>44466.833333333336</c:v>
                </c:pt>
                <c:pt idx="326">
                  <c:v>44467.833333333336</c:v>
                </c:pt>
                <c:pt idx="327">
                  <c:v>44468.833333333336</c:v>
                </c:pt>
                <c:pt idx="328">
                  <c:v>44469.833333333336</c:v>
                </c:pt>
                <c:pt idx="329">
                  <c:v>44470.833333333336</c:v>
                </c:pt>
                <c:pt idx="330">
                  <c:v>44471.833333333336</c:v>
                </c:pt>
                <c:pt idx="331">
                  <c:v>44472.833333333336</c:v>
                </c:pt>
                <c:pt idx="332">
                  <c:v>44473.833333333336</c:v>
                </c:pt>
                <c:pt idx="333">
                  <c:v>44474.833333333336</c:v>
                </c:pt>
                <c:pt idx="334">
                  <c:v>44475.833333333336</c:v>
                </c:pt>
                <c:pt idx="335">
                  <c:v>44476.833333333336</c:v>
                </c:pt>
                <c:pt idx="336">
                  <c:v>44477.833333333336</c:v>
                </c:pt>
                <c:pt idx="337">
                  <c:v>44478.833333333336</c:v>
                </c:pt>
                <c:pt idx="338">
                  <c:v>44479.833333333336</c:v>
                </c:pt>
                <c:pt idx="339">
                  <c:v>44480.833333333336</c:v>
                </c:pt>
                <c:pt idx="340">
                  <c:v>44481.833333333336</c:v>
                </c:pt>
                <c:pt idx="341">
                  <c:v>44482.833333333336</c:v>
                </c:pt>
                <c:pt idx="342">
                  <c:v>44483.833333333336</c:v>
                </c:pt>
                <c:pt idx="343">
                  <c:v>44484.833333333336</c:v>
                </c:pt>
                <c:pt idx="344">
                  <c:v>44485.833333333336</c:v>
                </c:pt>
                <c:pt idx="345">
                  <c:v>44486.833333333336</c:v>
                </c:pt>
                <c:pt idx="346">
                  <c:v>44487.833333333336</c:v>
                </c:pt>
                <c:pt idx="347">
                  <c:v>44488.833333333336</c:v>
                </c:pt>
                <c:pt idx="348">
                  <c:v>44489.833333333336</c:v>
                </c:pt>
                <c:pt idx="349">
                  <c:v>44490.833333333336</c:v>
                </c:pt>
                <c:pt idx="350">
                  <c:v>44491.833333333336</c:v>
                </c:pt>
                <c:pt idx="351">
                  <c:v>44492.833333333336</c:v>
                </c:pt>
                <c:pt idx="352">
                  <c:v>44493.833333333336</c:v>
                </c:pt>
                <c:pt idx="353">
                  <c:v>44494.833333333336</c:v>
                </c:pt>
                <c:pt idx="354">
                  <c:v>44495.833333333336</c:v>
                </c:pt>
                <c:pt idx="355">
                  <c:v>44496.833333333336</c:v>
                </c:pt>
                <c:pt idx="356">
                  <c:v>44497.833333333336</c:v>
                </c:pt>
                <c:pt idx="357">
                  <c:v>44498.833333333336</c:v>
                </c:pt>
                <c:pt idx="358">
                  <c:v>44499.833333333336</c:v>
                </c:pt>
                <c:pt idx="359">
                  <c:v>44500.833333333336</c:v>
                </c:pt>
                <c:pt idx="360">
                  <c:v>44501.833333333336</c:v>
                </c:pt>
                <c:pt idx="361">
                  <c:v>44502.833333333336</c:v>
                </c:pt>
                <c:pt idx="362">
                  <c:v>44503.833333333336</c:v>
                </c:pt>
                <c:pt idx="363">
                  <c:v>44504.833333333336</c:v>
                </c:pt>
                <c:pt idx="364">
                  <c:v>44505.833333333336</c:v>
                </c:pt>
                <c:pt idx="365">
                  <c:v>44506.833333333336</c:v>
                </c:pt>
                <c:pt idx="366">
                  <c:v>44507.791666666664</c:v>
                </c:pt>
                <c:pt idx="367">
                  <c:v>44508.791666666664</c:v>
                </c:pt>
                <c:pt idx="368">
                  <c:v>44509.791666666664</c:v>
                </c:pt>
                <c:pt idx="369">
                  <c:v>44510.791666666664</c:v>
                </c:pt>
                <c:pt idx="370">
                  <c:v>44511.791666666664</c:v>
                </c:pt>
                <c:pt idx="371">
                  <c:v>44512.791666666664</c:v>
                </c:pt>
                <c:pt idx="372">
                  <c:v>44513.791666666664</c:v>
                </c:pt>
                <c:pt idx="373">
                  <c:v>44514.791666666664</c:v>
                </c:pt>
                <c:pt idx="374">
                  <c:v>44515.791666666664</c:v>
                </c:pt>
                <c:pt idx="375">
                  <c:v>44516.791666666664</c:v>
                </c:pt>
                <c:pt idx="376">
                  <c:v>44517.791666666664</c:v>
                </c:pt>
                <c:pt idx="377">
                  <c:v>44518.791666666664</c:v>
                </c:pt>
                <c:pt idx="378">
                  <c:v>44519.791666666664</c:v>
                </c:pt>
                <c:pt idx="379">
                  <c:v>44520.791666666664</c:v>
                </c:pt>
                <c:pt idx="380">
                  <c:v>44521.791666666664</c:v>
                </c:pt>
                <c:pt idx="381">
                  <c:v>44522.791666666664</c:v>
                </c:pt>
                <c:pt idx="382">
                  <c:v>44523.791666666664</c:v>
                </c:pt>
                <c:pt idx="383">
                  <c:v>44524.791666666664</c:v>
                </c:pt>
                <c:pt idx="384">
                  <c:v>44525.791666666664</c:v>
                </c:pt>
                <c:pt idx="385">
                  <c:v>44526.791666666664</c:v>
                </c:pt>
                <c:pt idx="386">
                  <c:v>44527.791666666664</c:v>
                </c:pt>
                <c:pt idx="387">
                  <c:v>44528.791666666664</c:v>
                </c:pt>
                <c:pt idx="388">
                  <c:v>44529.791666666664</c:v>
                </c:pt>
                <c:pt idx="389">
                  <c:v>44530.791666666664</c:v>
                </c:pt>
                <c:pt idx="390">
                  <c:v>44531.791666666664</c:v>
                </c:pt>
                <c:pt idx="391">
                  <c:v>44532.791666666664</c:v>
                </c:pt>
                <c:pt idx="392">
                  <c:v>44533.791666666664</c:v>
                </c:pt>
                <c:pt idx="393">
                  <c:v>44534.791666666664</c:v>
                </c:pt>
                <c:pt idx="394">
                  <c:v>44535.791666666664</c:v>
                </c:pt>
                <c:pt idx="395">
                  <c:v>44536.791666666664</c:v>
                </c:pt>
                <c:pt idx="396">
                  <c:v>44537.791666666664</c:v>
                </c:pt>
                <c:pt idx="397">
                  <c:v>44538.791666666664</c:v>
                </c:pt>
                <c:pt idx="398">
                  <c:v>44539.791666666664</c:v>
                </c:pt>
                <c:pt idx="399">
                  <c:v>44540.791666666664</c:v>
                </c:pt>
                <c:pt idx="400">
                  <c:v>44541.791666666664</c:v>
                </c:pt>
                <c:pt idx="401">
                  <c:v>44542.791666666664</c:v>
                </c:pt>
                <c:pt idx="402">
                  <c:v>44543.791666666664</c:v>
                </c:pt>
                <c:pt idx="403">
                  <c:v>44544.791666666664</c:v>
                </c:pt>
                <c:pt idx="404">
                  <c:v>44545.791666666664</c:v>
                </c:pt>
                <c:pt idx="405">
                  <c:v>44546.791666666664</c:v>
                </c:pt>
                <c:pt idx="406">
                  <c:v>44547.791666666664</c:v>
                </c:pt>
                <c:pt idx="407">
                  <c:v>44548.791666666664</c:v>
                </c:pt>
                <c:pt idx="408">
                  <c:v>44549.791666666664</c:v>
                </c:pt>
                <c:pt idx="409">
                  <c:v>44550.791666666664</c:v>
                </c:pt>
                <c:pt idx="410">
                  <c:v>44551.791666666664</c:v>
                </c:pt>
                <c:pt idx="411">
                  <c:v>44552.791666666664</c:v>
                </c:pt>
                <c:pt idx="412">
                  <c:v>44553.791666666664</c:v>
                </c:pt>
                <c:pt idx="413">
                  <c:v>44554.791666666664</c:v>
                </c:pt>
                <c:pt idx="414">
                  <c:v>44555.791666666664</c:v>
                </c:pt>
                <c:pt idx="415">
                  <c:v>44556.791666666664</c:v>
                </c:pt>
                <c:pt idx="416">
                  <c:v>44557.791666666664</c:v>
                </c:pt>
                <c:pt idx="417">
                  <c:v>44558.791666666664</c:v>
                </c:pt>
                <c:pt idx="418">
                  <c:v>44559.791666666664</c:v>
                </c:pt>
                <c:pt idx="419">
                  <c:v>44560.791666666664</c:v>
                </c:pt>
                <c:pt idx="420">
                  <c:v>44561.791666666664</c:v>
                </c:pt>
                <c:pt idx="421">
                  <c:v>44562.791666666664</c:v>
                </c:pt>
                <c:pt idx="422">
                  <c:v>44563.791666666664</c:v>
                </c:pt>
                <c:pt idx="423">
                  <c:v>44564.791666666664</c:v>
                </c:pt>
                <c:pt idx="424">
                  <c:v>44565.791666666664</c:v>
                </c:pt>
                <c:pt idx="425">
                  <c:v>44566.791666666664</c:v>
                </c:pt>
                <c:pt idx="426">
                  <c:v>44567.791666666664</c:v>
                </c:pt>
                <c:pt idx="427">
                  <c:v>44568.791666666664</c:v>
                </c:pt>
                <c:pt idx="428">
                  <c:v>44569.791666666664</c:v>
                </c:pt>
                <c:pt idx="429">
                  <c:v>44570.791666666664</c:v>
                </c:pt>
                <c:pt idx="430">
                  <c:v>44571.791666666664</c:v>
                </c:pt>
                <c:pt idx="431">
                  <c:v>44572.791666666664</c:v>
                </c:pt>
                <c:pt idx="432">
                  <c:v>44573.791666666664</c:v>
                </c:pt>
                <c:pt idx="433">
                  <c:v>44574.791666666664</c:v>
                </c:pt>
                <c:pt idx="434">
                  <c:v>44575.791666666664</c:v>
                </c:pt>
                <c:pt idx="435">
                  <c:v>44576.791666666664</c:v>
                </c:pt>
                <c:pt idx="436">
                  <c:v>44577.791666666664</c:v>
                </c:pt>
                <c:pt idx="437">
                  <c:v>44578.791666666664</c:v>
                </c:pt>
                <c:pt idx="438">
                  <c:v>44579.791666666664</c:v>
                </c:pt>
                <c:pt idx="439">
                  <c:v>44580.791666666664</c:v>
                </c:pt>
                <c:pt idx="440">
                  <c:v>44581.791666666664</c:v>
                </c:pt>
                <c:pt idx="441">
                  <c:v>44582.791666666664</c:v>
                </c:pt>
                <c:pt idx="442">
                  <c:v>44583.791666666664</c:v>
                </c:pt>
                <c:pt idx="443">
                  <c:v>44584.791666666664</c:v>
                </c:pt>
                <c:pt idx="444">
                  <c:v>44585.791666666664</c:v>
                </c:pt>
                <c:pt idx="445">
                  <c:v>44586.791666666664</c:v>
                </c:pt>
                <c:pt idx="446">
                  <c:v>44587.791666666664</c:v>
                </c:pt>
                <c:pt idx="447">
                  <c:v>44588.791666666664</c:v>
                </c:pt>
                <c:pt idx="448">
                  <c:v>44589.791666666664</c:v>
                </c:pt>
                <c:pt idx="449">
                  <c:v>44590.791666666664</c:v>
                </c:pt>
                <c:pt idx="450">
                  <c:v>44591.791666666664</c:v>
                </c:pt>
                <c:pt idx="451">
                  <c:v>44592.791666666664</c:v>
                </c:pt>
                <c:pt idx="452">
                  <c:v>44593.791666666664</c:v>
                </c:pt>
                <c:pt idx="453">
                  <c:v>44594.791666666664</c:v>
                </c:pt>
                <c:pt idx="454">
                  <c:v>44595.791666666664</c:v>
                </c:pt>
                <c:pt idx="455">
                  <c:v>44596.791666666664</c:v>
                </c:pt>
                <c:pt idx="456">
                  <c:v>44597.791666666664</c:v>
                </c:pt>
                <c:pt idx="457">
                  <c:v>44598.791666666664</c:v>
                </c:pt>
                <c:pt idx="458">
                  <c:v>44599.791666666664</c:v>
                </c:pt>
                <c:pt idx="459">
                  <c:v>44600.791666666664</c:v>
                </c:pt>
                <c:pt idx="460">
                  <c:v>44601.791666666664</c:v>
                </c:pt>
                <c:pt idx="461">
                  <c:v>44602.791666666664</c:v>
                </c:pt>
                <c:pt idx="462">
                  <c:v>44603.791666666664</c:v>
                </c:pt>
                <c:pt idx="463">
                  <c:v>44604.791666666664</c:v>
                </c:pt>
                <c:pt idx="464">
                  <c:v>44605.791666666664</c:v>
                </c:pt>
                <c:pt idx="465">
                  <c:v>44606.791666666664</c:v>
                </c:pt>
                <c:pt idx="466">
                  <c:v>44607.791666666664</c:v>
                </c:pt>
                <c:pt idx="467">
                  <c:v>44608.791666666664</c:v>
                </c:pt>
                <c:pt idx="468">
                  <c:v>44609.791666666664</c:v>
                </c:pt>
                <c:pt idx="469">
                  <c:v>44610.791666666664</c:v>
                </c:pt>
                <c:pt idx="470">
                  <c:v>44611.791666666664</c:v>
                </c:pt>
                <c:pt idx="471">
                  <c:v>44612.791666666664</c:v>
                </c:pt>
                <c:pt idx="472">
                  <c:v>44613.791666666664</c:v>
                </c:pt>
                <c:pt idx="473">
                  <c:v>44614.791666666664</c:v>
                </c:pt>
                <c:pt idx="474">
                  <c:v>44615.791666666664</c:v>
                </c:pt>
                <c:pt idx="475">
                  <c:v>44616.791666666664</c:v>
                </c:pt>
                <c:pt idx="476">
                  <c:v>44617.791666666664</c:v>
                </c:pt>
                <c:pt idx="477">
                  <c:v>44618.791666666664</c:v>
                </c:pt>
                <c:pt idx="478">
                  <c:v>44619.791666666664</c:v>
                </c:pt>
                <c:pt idx="479">
                  <c:v>44620.791666666664</c:v>
                </c:pt>
                <c:pt idx="480">
                  <c:v>44621.791666666664</c:v>
                </c:pt>
                <c:pt idx="481">
                  <c:v>44622.791666666664</c:v>
                </c:pt>
                <c:pt idx="482">
                  <c:v>44623.791666666664</c:v>
                </c:pt>
                <c:pt idx="483">
                  <c:v>44624.791666666664</c:v>
                </c:pt>
                <c:pt idx="484">
                  <c:v>44625.791666666664</c:v>
                </c:pt>
                <c:pt idx="485">
                  <c:v>44626.791666666664</c:v>
                </c:pt>
                <c:pt idx="486">
                  <c:v>44627.791666666664</c:v>
                </c:pt>
                <c:pt idx="487">
                  <c:v>44628.791666666664</c:v>
                </c:pt>
                <c:pt idx="488">
                  <c:v>44629.791666666664</c:v>
                </c:pt>
                <c:pt idx="489">
                  <c:v>44630.791666666664</c:v>
                </c:pt>
                <c:pt idx="490">
                  <c:v>44631.791666666664</c:v>
                </c:pt>
                <c:pt idx="491">
                  <c:v>44632.791666666664</c:v>
                </c:pt>
                <c:pt idx="492">
                  <c:v>44633.833333333336</c:v>
                </c:pt>
                <c:pt idx="493">
                  <c:v>44634.833333333336</c:v>
                </c:pt>
                <c:pt idx="494">
                  <c:v>44635.833333333336</c:v>
                </c:pt>
                <c:pt idx="495">
                  <c:v>44636.833333333336</c:v>
                </c:pt>
                <c:pt idx="496">
                  <c:v>44637.833333333336</c:v>
                </c:pt>
                <c:pt idx="497">
                  <c:v>44638.833333333336</c:v>
                </c:pt>
                <c:pt idx="498">
                  <c:v>44639.833333333336</c:v>
                </c:pt>
                <c:pt idx="499">
                  <c:v>44640.833333333336</c:v>
                </c:pt>
                <c:pt idx="500">
                  <c:v>44641.833333333336</c:v>
                </c:pt>
                <c:pt idx="501">
                  <c:v>44642.833333333336</c:v>
                </c:pt>
                <c:pt idx="502">
                  <c:v>44643.833333333336</c:v>
                </c:pt>
                <c:pt idx="503">
                  <c:v>44644.833333333336</c:v>
                </c:pt>
                <c:pt idx="504">
                  <c:v>44645.833333333336</c:v>
                </c:pt>
                <c:pt idx="505">
                  <c:v>44646.833333333336</c:v>
                </c:pt>
                <c:pt idx="506">
                  <c:v>44647.833333333336</c:v>
                </c:pt>
                <c:pt idx="507">
                  <c:v>44648.833333333336</c:v>
                </c:pt>
                <c:pt idx="508">
                  <c:v>44649.833333333336</c:v>
                </c:pt>
                <c:pt idx="509">
                  <c:v>44650.833333333336</c:v>
                </c:pt>
                <c:pt idx="510">
                  <c:v>44651.833333333336</c:v>
                </c:pt>
                <c:pt idx="511">
                  <c:v>44652.833333333336</c:v>
                </c:pt>
                <c:pt idx="512">
                  <c:v>44653.833333333336</c:v>
                </c:pt>
                <c:pt idx="513">
                  <c:v>44654.833333333336</c:v>
                </c:pt>
                <c:pt idx="514">
                  <c:v>44655.833333333336</c:v>
                </c:pt>
                <c:pt idx="515">
                  <c:v>44656.833333333336</c:v>
                </c:pt>
                <c:pt idx="516">
                  <c:v>44657.833333333336</c:v>
                </c:pt>
                <c:pt idx="517">
                  <c:v>44658.833333333336</c:v>
                </c:pt>
                <c:pt idx="518">
                  <c:v>44659.833333333336</c:v>
                </c:pt>
                <c:pt idx="519">
                  <c:v>44660.833333333336</c:v>
                </c:pt>
                <c:pt idx="520">
                  <c:v>44661.833333333336</c:v>
                </c:pt>
                <c:pt idx="521">
                  <c:v>44662.833333333336</c:v>
                </c:pt>
                <c:pt idx="522">
                  <c:v>44663.833333333336</c:v>
                </c:pt>
                <c:pt idx="523">
                  <c:v>44664.833333333336</c:v>
                </c:pt>
                <c:pt idx="524">
                  <c:v>44665.833333333336</c:v>
                </c:pt>
                <c:pt idx="525">
                  <c:v>44666.833333333336</c:v>
                </c:pt>
                <c:pt idx="526">
                  <c:v>44667.833333333336</c:v>
                </c:pt>
                <c:pt idx="527">
                  <c:v>44668.833333333336</c:v>
                </c:pt>
                <c:pt idx="528">
                  <c:v>44669.833333333336</c:v>
                </c:pt>
                <c:pt idx="529">
                  <c:v>44670.833333333336</c:v>
                </c:pt>
                <c:pt idx="530">
                  <c:v>44671.833333333336</c:v>
                </c:pt>
                <c:pt idx="531">
                  <c:v>44672.833333333336</c:v>
                </c:pt>
                <c:pt idx="532">
                  <c:v>44673.833333333336</c:v>
                </c:pt>
                <c:pt idx="533">
                  <c:v>44674.833333333336</c:v>
                </c:pt>
                <c:pt idx="534">
                  <c:v>44675.833333333336</c:v>
                </c:pt>
                <c:pt idx="535">
                  <c:v>44676.833333333336</c:v>
                </c:pt>
                <c:pt idx="536">
                  <c:v>44677.833333333336</c:v>
                </c:pt>
                <c:pt idx="537">
                  <c:v>44678.833333333336</c:v>
                </c:pt>
                <c:pt idx="538">
                  <c:v>44679.833333333336</c:v>
                </c:pt>
                <c:pt idx="539">
                  <c:v>44680.833333333336</c:v>
                </c:pt>
                <c:pt idx="540">
                  <c:v>44681.833333333336</c:v>
                </c:pt>
                <c:pt idx="541">
                  <c:v>44682.833333333336</c:v>
                </c:pt>
                <c:pt idx="542">
                  <c:v>44683.833333333336</c:v>
                </c:pt>
                <c:pt idx="543">
                  <c:v>44684.833333333336</c:v>
                </c:pt>
                <c:pt idx="544">
                  <c:v>44685.833333333336</c:v>
                </c:pt>
                <c:pt idx="545">
                  <c:v>44686.833333333336</c:v>
                </c:pt>
                <c:pt idx="546">
                  <c:v>44687.833333333336</c:v>
                </c:pt>
                <c:pt idx="547">
                  <c:v>44688.833333333336</c:v>
                </c:pt>
                <c:pt idx="548">
                  <c:v>44689.833333333336</c:v>
                </c:pt>
                <c:pt idx="549">
                  <c:v>44690.833333333336</c:v>
                </c:pt>
                <c:pt idx="550">
                  <c:v>44691.833333333336</c:v>
                </c:pt>
                <c:pt idx="551">
                  <c:v>44692.833333333336</c:v>
                </c:pt>
                <c:pt idx="552">
                  <c:v>44693.833333333336</c:v>
                </c:pt>
                <c:pt idx="553">
                  <c:v>44694.833333333336</c:v>
                </c:pt>
                <c:pt idx="554">
                  <c:v>44695.833333333336</c:v>
                </c:pt>
                <c:pt idx="555">
                  <c:v>44696.833333333336</c:v>
                </c:pt>
                <c:pt idx="556">
                  <c:v>44697.833333333336</c:v>
                </c:pt>
                <c:pt idx="557">
                  <c:v>44698.833333333336</c:v>
                </c:pt>
                <c:pt idx="558">
                  <c:v>44699.833333333336</c:v>
                </c:pt>
                <c:pt idx="559">
                  <c:v>44700.833333333336</c:v>
                </c:pt>
                <c:pt idx="560">
                  <c:v>44701.833333333336</c:v>
                </c:pt>
                <c:pt idx="561">
                  <c:v>44702.833333333336</c:v>
                </c:pt>
                <c:pt idx="562">
                  <c:v>44703.833333333336</c:v>
                </c:pt>
                <c:pt idx="563">
                  <c:v>44704.833333333336</c:v>
                </c:pt>
                <c:pt idx="564">
                  <c:v>44705.833333333336</c:v>
                </c:pt>
                <c:pt idx="565">
                  <c:v>44706.833333333336</c:v>
                </c:pt>
              </c:numCache>
            </c:numRef>
          </c:cat>
          <c:val>
            <c:numRef>
              <c:f>WBTCUSDC_Charts!$S$2:$S$577</c:f>
              <c:numCache>
                <c:formatCode>0%</c:formatCode>
                <c:ptCount val="576"/>
                <c:pt idx="29">
                  <c:v>0.64120666666666681</c:v>
                </c:pt>
                <c:pt idx="30">
                  <c:v>0.64231000000000016</c:v>
                </c:pt>
                <c:pt idx="31">
                  <c:v>0.64435000000000009</c:v>
                </c:pt>
                <c:pt idx="32">
                  <c:v>0.64605333333333337</c:v>
                </c:pt>
                <c:pt idx="33">
                  <c:v>0.6469533333333336</c:v>
                </c:pt>
                <c:pt idx="34">
                  <c:v>0.6509666666666668</c:v>
                </c:pt>
                <c:pt idx="35">
                  <c:v>0.65389000000000008</c:v>
                </c:pt>
                <c:pt idx="36">
                  <c:v>0.65440333333333334</c:v>
                </c:pt>
                <c:pt idx="37">
                  <c:v>0.65474666666666659</c:v>
                </c:pt>
                <c:pt idx="38">
                  <c:v>0.65576000000000012</c:v>
                </c:pt>
                <c:pt idx="39">
                  <c:v>0.65706999999999993</c:v>
                </c:pt>
                <c:pt idx="40">
                  <c:v>0.66432333333333327</c:v>
                </c:pt>
                <c:pt idx="41">
                  <c:v>0.67499666666666669</c:v>
                </c:pt>
                <c:pt idx="42">
                  <c:v>0.67425333333333337</c:v>
                </c:pt>
                <c:pt idx="43">
                  <c:v>0.68518333333333337</c:v>
                </c:pt>
                <c:pt idx="44">
                  <c:v>0.69012000000000007</c:v>
                </c:pt>
                <c:pt idx="45">
                  <c:v>0.69246666666666667</c:v>
                </c:pt>
                <c:pt idx="46">
                  <c:v>0.69259999999999999</c:v>
                </c:pt>
                <c:pt idx="47">
                  <c:v>0.6948333333333333</c:v>
                </c:pt>
                <c:pt idx="48">
                  <c:v>0.69350999999999996</c:v>
                </c:pt>
                <c:pt idx="49">
                  <c:v>0.69662333333333326</c:v>
                </c:pt>
                <c:pt idx="50">
                  <c:v>0.70086666666666675</c:v>
                </c:pt>
                <c:pt idx="51">
                  <c:v>0.70701666666666674</c:v>
                </c:pt>
                <c:pt idx="52">
                  <c:v>0.71449666666666678</c:v>
                </c:pt>
                <c:pt idx="53">
                  <c:v>0.72053666666666671</c:v>
                </c:pt>
                <c:pt idx="54">
                  <c:v>0.71941000000000022</c:v>
                </c:pt>
                <c:pt idx="55">
                  <c:v>0.72109666666666705</c:v>
                </c:pt>
                <c:pt idx="56">
                  <c:v>0.72615333333333365</c:v>
                </c:pt>
                <c:pt idx="57">
                  <c:v>0.73741666666666683</c:v>
                </c:pt>
                <c:pt idx="58">
                  <c:v>0.75441666666666685</c:v>
                </c:pt>
                <c:pt idx="59">
                  <c:v>0.76977666666666678</c:v>
                </c:pt>
                <c:pt idx="60">
                  <c:v>0.78545666666666669</c:v>
                </c:pt>
                <c:pt idx="61">
                  <c:v>0.80446000000000006</c:v>
                </c:pt>
                <c:pt idx="62">
                  <c:v>0.83662666666666674</c:v>
                </c:pt>
                <c:pt idx="63">
                  <c:v>0.86776333333333322</c:v>
                </c:pt>
                <c:pt idx="64">
                  <c:v>0.89979333333333311</c:v>
                </c:pt>
                <c:pt idx="65">
                  <c:v>0.93426333333333322</c:v>
                </c:pt>
                <c:pt idx="66">
                  <c:v>0.96229999999999982</c:v>
                </c:pt>
                <c:pt idx="67">
                  <c:v>0.99153666666666662</c:v>
                </c:pt>
                <c:pt idx="68">
                  <c:v>1.0221066666666665</c:v>
                </c:pt>
                <c:pt idx="69">
                  <c:v>1.0478999999999998</c:v>
                </c:pt>
                <c:pt idx="70">
                  <c:v>1.07386</c:v>
                </c:pt>
                <c:pt idx="71">
                  <c:v>1.0893699999999999</c:v>
                </c:pt>
                <c:pt idx="72">
                  <c:v>1.1078033333333333</c:v>
                </c:pt>
                <c:pt idx="73">
                  <c:v>1.1179933333333334</c:v>
                </c:pt>
                <c:pt idx="74">
                  <c:v>1.130646666666667</c:v>
                </c:pt>
                <c:pt idx="75">
                  <c:v>1.1397366666666666</c:v>
                </c:pt>
                <c:pt idx="76">
                  <c:v>1.15568</c:v>
                </c:pt>
                <c:pt idx="77">
                  <c:v>1.1618033333333335</c:v>
                </c:pt>
                <c:pt idx="78">
                  <c:v>1.1712333333333336</c:v>
                </c:pt>
                <c:pt idx="79">
                  <c:v>1.1816033333333338</c:v>
                </c:pt>
                <c:pt idx="80">
                  <c:v>1.1854933333333337</c:v>
                </c:pt>
                <c:pt idx="81">
                  <c:v>1.1916066666666667</c:v>
                </c:pt>
                <c:pt idx="82">
                  <c:v>1.202806666666667</c:v>
                </c:pt>
                <c:pt idx="83">
                  <c:v>1.2136600000000002</c:v>
                </c:pt>
                <c:pt idx="84">
                  <c:v>1.2248300000000003</c:v>
                </c:pt>
                <c:pt idx="85">
                  <c:v>1.2325666666666668</c:v>
                </c:pt>
                <c:pt idx="86">
                  <c:v>1.2430566666666667</c:v>
                </c:pt>
                <c:pt idx="87">
                  <c:v>1.2426599999999999</c:v>
                </c:pt>
                <c:pt idx="88">
                  <c:v>1.2376333333333329</c:v>
                </c:pt>
                <c:pt idx="89">
                  <c:v>1.2354699999999996</c:v>
                </c:pt>
                <c:pt idx="90">
                  <c:v>1.2314033333333332</c:v>
                </c:pt>
                <c:pt idx="91">
                  <c:v>1.2230966666666667</c:v>
                </c:pt>
                <c:pt idx="92">
                  <c:v>1.2034166666666666</c:v>
                </c:pt>
                <c:pt idx="93">
                  <c:v>1.1884033333333333</c:v>
                </c:pt>
                <c:pt idx="94">
                  <c:v>1.1751899999999997</c:v>
                </c:pt>
                <c:pt idx="95">
                  <c:v>1.1610766666666665</c:v>
                </c:pt>
                <c:pt idx="96">
                  <c:v>1.1507333333333334</c:v>
                </c:pt>
                <c:pt idx="97">
                  <c:v>1.140973333333333</c:v>
                </c:pt>
                <c:pt idx="98">
                  <c:v>1.1281366666666666</c:v>
                </c:pt>
                <c:pt idx="99">
                  <c:v>1.1188833333333332</c:v>
                </c:pt>
                <c:pt idx="100">
                  <c:v>1.1060666666666665</c:v>
                </c:pt>
                <c:pt idx="101">
                  <c:v>1.0955566666666665</c:v>
                </c:pt>
                <c:pt idx="102">
                  <c:v>1.0916766666666669</c:v>
                </c:pt>
                <c:pt idx="103">
                  <c:v>1.0866366666666665</c:v>
                </c:pt>
                <c:pt idx="104">
                  <c:v>1.0796999999999999</c:v>
                </c:pt>
                <c:pt idx="105">
                  <c:v>1.0792133333333331</c:v>
                </c:pt>
                <c:pt idx="106">
                  <c:v>1.0703400000000003</c:v>
                </c:pt>
                <c:pt idx="107">
                  <c:v>1.0716933333333334</c:v>
                </c:pt>
                <c:pt idx="108">
                  <c:v>1.0735733333333333</c:v>
                </c:pt>
                <c:pt idx="109">
                  <c:v>1.08009</c:v>
                </c:pt>
                <c:pt idx="110">
                  <c:v>1.0825533333333335</c:v>
                </c:pt>
                <c:pt idx="111">
                  <c:v>1.08788</c:v>
                </c:pt>
                <c:pt idx="112">
                  <c:v>1.0865900000000002</c:v>
                </c:pt>
                <c:pt idx="113">
                  <c:v>1.08182</c:v>
                </c:pt>
                <c:pt idx="114">
                  <c:v>1.0783099999999999</c:v>
                </c:pt>
                <c:pt idx="115">
                  <c:v>1.0731200000000001</c:v>
                </c:pt>
                <c:pt idx="116">
                  <c:v>1.0665000000000002</c:v>
                </c:pt>
                <c:pt idx="117">
                  <c:v>1.0642166666666668</c:v>
                </c:pt>
                <c:pt idx="118">
                  <c:v>1.0619733333333337</c:v>
                </c:pt>
                <c:pt idx="119">
                  <c:v>1.05888</c:v>
                </c:pt>
                <c:pt idx="120">
                  <c:v>1.0549633333333335</c:v>
                </c:pt>
                <c:pt idx="121">
                  <c:v>1.0524900000000001</c:v>
                </c:pt>
                <c:pt idx="122">
                  <c:v>1.0485599999999999</c:v>
                </c:pt>
                <c:pt idx="123">
                  <c:v>1.0416566666666667</c:v>
                </c:pt>
                <c:pt idx="124">
                  <c:v>1.0326633333333333</c:v>
                </c:pt>
                <c:pt idx="125">
                  <c:v>1.0249566666666667</c:v>
                </c:pt>
                <c:pt idx="126">
                  <c:v>1.0188466666666667</c:v>
                </c:pt>
                <c:pt idx="127">
                  <c:v>1.01406</c:v>
                </c:pt>
                <c:pt idx="128">
                  <c:v>1.0084833333333332</c:v>
                </c:pt>
                <c:pt idx="129">
                  <c:v>1.0034800000000001</c:v>
                </c:pt>
                <c:pt idx="130">
                  <c:v>0.99755000000000005</c:v>
                </c:pt>
                <c:pt idx="131">
                  <c:v>0.99186666666666656</c:v>
                </c:pt>
                <c:pt idx="132">
                  <c:v>0.98280999999999996</c:v>
                </c:pt>
                <c:pt idx="133">
                  <c:v>0.97383999999999982</c:v>
                </c:pt>
                <c:pt idx="134">
                  <c:v>0.96559333333333319</c:v>
                </c:pt>
                <c:pt idx="135">
                  <c:v>0.95466666666666644</c:v>
                </c:pt>
                <c:pt idx="136">
                  <c:v>0.94658666666666658</c:v>
                </c:pt>
                <c:pt idx="137">
                  <c:v>0.93476999999999999</c:v>
                </c:pt>
                <c:pt idx="138">
                  <c:v>0.92505333333333339</c:v>
                </c:pt>
                <c:pt idx="139">
                  <c:v>0.90871000000000002</c:v>
                </c:pt>
                <c:pt idx="140">
                  <c:v>0.89713000000000009</c:v>
                </c:pt>
                <c:pt idx="141">
                  <c:v>0.88017666666666683</c:v>
                </c:pt>
                <c:pt idx="142">
                  <c:v>0.86418666666666677</c:v>
                </c:pt>
                <c:pt idx="143">
                  <c:v>0.85273666666666659</c:v>
                </c:pt>
                <c:pt idx="144">
                  <c:v>0.83932666666666667</c:v>
                </c:pt>
                <c:pt idx="145">
                  <c:v>0.83139666666666667</c:v>
                </c:pt>
                <c:pt idx="146">
                  <c:v>0.82466666666666677</c:v>
                </c:pt>
                <c:pt idx="147">
                  <c:v>0.81732333333333329</c:v>
                </c:pt>
                <c:pt idx="148">
                  <c:v>0.81020666666666663</c:v>
                </c:pt>
                <c:pt idx="149">
                  <c:v>0.80386000000000002</c:v>
                </c:pt>
                <c:pt idx="150">
                  <c:v>0.79663000000000006</c:v>
                </c:pt>
                <c:pt idx="151">
                  <c:v>0.79030333333333325</c:v>
                </c:pt>
                <c:pt idx="152">
                  <c:v>0.78174666666666659</c:v>
                </c:pt>
                <c:pt idx="153">
                  <c:v>0.77167333333333332</c:v>
                </c:pt>
                <c:pt idx="154">
                  <c:v>0.76182666666666654</c:v>
                </c:pt>
                <c:pt idx="155">
                  <c:v>0.75173000000000001</c:v>
                </c:pt>
                <c:pt idx="156">
                  <c:v>0.74186333333333332</c:v>
                </c:pt>
                <c:pt idx="157">
                  <c:v>0.73117999999999994</c:v>
                </c:pt>
                <c:pt idx="158">
                  <c:v>0.72589333333333317</c:v>
                </c:pt>
                <c:pt idx="159">
                  <c:v>0.71773999999999982</c:v>
                </c:pt>
                <c:pt idx="160">
                  <c:v>0.70639999999999992</c:v>
                </c:pt>
                <c:pt idx="161">
                  <c:v>0.69603666666666653</c:v>
                </c:pt>
                <c:pt idx="162">
                  <c:v>0.68624666666666656</c:v>
                </c:pt>
                <c:pt idx="163">
                  <c:v>0.68402999999999992</c:v>
                </c:pt>
                <c:pt idx="164">
                  <c:v>0.67919666666666656</c:v>
                </c:pt>
                <c:pt idx="165">
                  <c:v>0.67878666666666665</c:v>
                </c:pt>
                <c:pt idx="166">
                  <c:v>0.67685333333333342</c:v>
                </c:pt>
                <c:pt idx="167">
                  <c:v>0.68052999999999997</c:v>
                </c:pt>
                <c:pt idx="168">
                  <c:v>0.67913333333333337</c:v>
                </c:pt>
                <c:pt idx="169">
                  <c:v>0.68112000000000006</c:v>
                </c:pt>
                <c:pt idx="170">
                  <c:v>0.68508000000000024</c:v>
                </c:pt>
                <c:pt idx="171">
                  <c:v>0.68704666666666681</c:v>
                </c:pt>
                <c:pt idx="172">
                  <c:v>0.68772666666666671</c:v>
                </c:pt>
                <c:pt idx="173">
                  <c:v>0.68768666666666678</c:v>
                </c:pt>
                <c:pt idx="174">
                  <c:v>0.68682000000000021</c:v>
                </c:pt>
                <c:pt idx="175">
                  <c:v>0.68470000000000009</c:v>
                </c:pt>
                <c:pt idx="176">
                  <c:v>0.68348000000000009</c:v>
                </c:pt>
                <c:pt idx="177">
                  <c:v>0.68314000000000008</c:v>
                </c:pt>
                <c:pt idx="178">
                  <c:v>0.68330333333333337</c:v>
                </c:pt>
                <c:pt idx="179">
                  <c:v>0.68686666666666674</c:v>
                </c:pt>
                <c:pt idx="180">
                  <c:v>0.68898666666666675</c:v>
                </c:pt>
                <c:pt idx="181">
                  <c:v>0.68932333333333351</c:v>
                </c:pt>
                <c:pt idx="182">
                  <c:v>0.69074000000000013</c:v>
                </c:pt>
                <c:pt idx="183">
                  <c:v>0.6955366666666668</c:v>
                </c:pt>
                <c:pt idx="184">
                  <c:v>0.69879000000000013</c:v>
                </c:pt>
                <c:pt idx="185">
                  <c:v>0.70226333333333335</c:v>
                </c:pt>
                <c:pt idx="186">
                  <c:v>0.70467999999999997</c:v>
                </c:pt>
                <c:pt idx="187">
                  <c:v>0.71579666666666664</c:v>
                </c:pt>
                <c:pt idx="188">
                  <c:v>0.71805999999999992</c:v>
                </c:pt>
                <c:pt idx="189">
                  <c:v>0.72325666666666655</c:v>
                </c:pt>
                <c:pt idx="190">
                  <c:v>0.73526000000000002</c:v>
                </c:pt>
                <c:pt idx="191">
                  <c:v>0.75044666666666682</c:v>
                </c:pt>
                <c:pt idx="192">
                  <c:v>0.77176333333333358</c:v>
                </c:pt>
                <c:pt idx="193">
                  <c:v>0.78381000000000023</c:v>
                </c:pt>
                <c:pt idx="194">
                  <c:v>0.82722333333333353</c:v>
                </c:pt>
                <c:pt idx="195">
                  <c:v>0.84192333333333358</c:v>
                </c:pt>
                <c:pt idx="196">
                  <c:v>0.86641666666666695</c:v>
                </c:pt>
                <c:pt idx="197">
                  <c:v>0.88585000000000014</c:v>
                </c:pt>
                <c:pt idx="198">
                  <c:v>0.91288666666666685</c:v>
                </c:pt>
                <c:pt idx="199">
                  <c:v>0.92393333333333338</c:v>
                </c:pt>
                <c:pt idx="200">
                  <c:v>0.93565333333333311</c:v>
                </c:pt>
                <c:pt idx="201">
                  <c:v>0.94527333333333308</c:v>
                </c:pt>
                <c:pt idx="202">
                  <c:v>0.95278333333333343</c:v>
                </c:pt>
                <c:pt idx="203">
                  <c:v>0.96820666666666677</c:v>
                </c:pt>
                <c:pt idx="204">
                  <c:v>0.98649999999999993</c:v>
                </c:pt>
                <c:pt idx="205">
                  <c:v>1.0024933333333332</c:v>
                </c:pt>
                <c:pt idx="206">
                  <c:v>1.0124633333333333</c:v>
                </c:pt>
                <c:pt idx="207">
                  <c:v>1.0214699999999999</c:v>
                </c:pt>
                <c:pt idx="208">
                  <c:v>1.0251599999999998</c:v>
                </c:pt>
                <c:pt idx="209">
                  <c:v>1.0256433333333332</c:v>
                </c:pt>
                <c:pt idx="210">
                  <c:v>1.0305466666666665</c:v>
                </c:pt>
                <c:pt idx="211">
                  <c:v>1.0405033333333331</c:v>
                </c:pt>
                <c:pt idx="212">
                  <c:v>1.0491699999999997</c:v>
                </c:pt>
                <c:pt idx="213">
                  <c:v>1.0603299999999998</c:v>
                </c:pt>
                <c:pt idx="214">
                  <c:v>1.0703233333333333</c:v>
                </c:pt>
                <c:pt idx="215">
                  <c:v>1.0750866666666665</c:v>
                </c:pt>
                <c:pt idx="216">
                  <c:v>1.079673333333333</c:v>
                </c:pt>
                <c:pt idx="217">
                  <c:v>1.0738966666666665</c:v>
                </c:pt>
                <c:pt idx="218">
                  <c:v>1.0749199999999997</c:v>
                </c:pt>
                <c:pt idx="219">
                  <c:v>1.0789566666666666</c:v>
                </c:pt>
                <c:pt idx="220">
                  <c:v>1.0779699999999999</c:v>
                </c:pt>
                <c:pt idx="221">
                  <c:v>1.0722533333333331</c:v>
                </c:pt>
                <c:pt idx="222">
                  <c:v>1.0599599999999998</c:v>
                </c:pt>
                <c:pt idx="223">
                  <c:v>1.0519966666666665</c:v>
                </c:pt>
                <c:pt idx="224">
                  <c:v>1.01644</c:v>
                </c:pt>
                <c:pt idx="225">
                  <c:v>1.0073966666666669</c:v>
                </c:pt>
                <c:pt idx="226">
                  <c:v>0.98875666666666684</c:v>
                </c:pt>
                <c:pt idx="227">
                  <c:v>0.97930000000000006</c:v>
                </c:pt>
                <c:pt idx="228">
                  <c:v>0.96221333333333336</c:v>
                </c:pt>
                <c:pt idx="229">
                  <c:v>0.95373000000000008</c:v>
                </c:pt>
                <c:pt idx="230">
                  <c:v>0.94359333333333351</c:v>
                </c:pt>
                <c:pt idx="231">
                  <c:v>0.94358333333333333</c:v>
                </c:pt>
                <c:pt idx="232">
                  <c:v>0.94736333333333345</c:v>
                </c:pt>
                <c:pt idx="233">
                  <c:v>0.94219333333333333</c:v>
                </c:pt>
                <c:pt idx="234">
                  <c:v>0.93383666666666665</c:v>
                </c:pt>
                <c:pt idx="235">
                  <c:v>0.92680666666666656</c:v>
                </c:pt>
                <c:pt idx="236">
                  <c:v>0.92609999999999992</c:v>
                </c:pt>
                <c:pt idx="237">
                  <c:v>0.92391999999999974</c:v>
                </c:pt>
                <c:pt idx="238">
                  <c:v>0.92634333333333319</c:v>
                </c:pt>
                <c:pt idx="239">
                  <c:v>0.92694333333333323</c:v>
                </c:pt>
                <c:pt idx="240">
                  <c:v>0.92469999999999974</c:v>
                </c:pt>
                <c:pt idx="241">
                  <c:v>0.92030333333333314</c:v>
                </c:pt>
                <c:pt idx="242">
                  <c:v>0.91737999999999975</c:v>
                </c:pt>
                <c:pt idx="243">
                  <c:v>0.91022333333333305</c:v>
                </c:pt>
                <c:pt idx="244">
                  <c:v>0.90387666666666633</c:v>
                </c:pt>
                <c:pt idx="245">
                  <c:v>0.89813333333333312</c:v>
                </c:pt>
                <c:pt idx="246">
                  <c:v>0.89487666666666643</c:v>
                </c:pt>
                <c:pt idx="247">
                  <c:v>0.89068333333333327</c:v>
                </c:pt>
                <c:pt idx="248">
                  <c:v>0.88654999999999995</c:v>
                </c:pt>
                <c:pt idx="249">
                  <c:v>0.87923000000000007</c:v>
                </c:pt>
                <c:pt idx="250">
                  <c:v>0.87267666666666677</c:v>
                </c:pt>
                <c:pt idx="251">
                  <c:v>0.86719333333333337</c:v>
                </c:pt>
                <c:pt idx="252">
                  <c:v>0.86245333333333341</c:v>
                </c:pt>
                <c:pt idx="253">
                  <c:v>0.85680666666666683</c:v>
                </c:pt>
                <c:pt idx="254">
                  <c:v>0.85118000000000005</c:v>
                </c:pt>
                <c:pt idx="255">
                  <c:v>0.85081666666666678</c:v>
                </c:pt>
                <c:pt idx="256">
                  <c:v>0.85124333333333346</c:v>
                </c:pt>
                <c:pt idx="257">
                  <c:v>0.84113000000000004</c:v>
                </c:pt>
                <c:pt idx="258">
                  <c:v>0.82932333333333341</c:v>
                </c:pt>
                <c:pt idx="259">
                  <c:v>0.82256000000000007</c:v>
                </c:pt>
                <c:pt idx="260">
                  <c:v>0.81552666666666673</c:v>
                </c:pt>
                <c:pt idx="261">
                  <c:v>0.80541333333333343</c:v>
                </c:pt>
                <c:pt idx="262">
                  <c:v>0.79908000000000001</c:v>
                </c:pt>
                <c:pt idx="263">
                  <c:v>0.79288666666666663</c:v>
                </c:pt>
                <c:pt idx="264">
                  <c:v>0.78876000000000002</c:v>
                </c:pt>
                <c:pt idx="265">
                  <c:v>0.78487000000000007</c:v>
                </c:pt>
                <c:pt idx="266">
                  <c:v>0.78290000000000004</c:v>
                </c:pt>
                <c:pt idx="267">
                  <c:v>0.78015000000000001</c:v>
                </c:pt>
                <c:pt idx="268">
                  <c:v>0.77754000000000001</c:v>
                </c:pt>
                <c:pt idx="269">
                  <c:v>0.77505999999999986</c:v>
                </c:pt>
                <c:pt idx="270">
                  <c:v>0.77404333333333331</c:v>
                </c:pt>
                <c:pt idx="271">
                  <c:v>0.77244000000000002</c:v>
                </c:pt>
                <c:pt idx="272">
                  <c:v>0.77420666666666671</c:v>
                </c:pt>
                <c:pt idx="273">
                  <c:v>0.77586666666666682</c:v>
                </c:pt>
                <c:pt idx="274">
                  <c:v>0.77857666666666681</c:v>
                </c:pt>
                <c:pt idx="275">
                  <c:v>0.78124333333333351</c:v>
                </c:pt>
                <c:pt idx="276">
                  <c:v>0.7871800000000001</c:v>
                </c:pt>
                <c:pt idx="277">
                  <c:v>0.79085000000000016</c:v>
                </c:pt>
                <c:pt idx="278">
                  <c:v>0.79295000000000015</c:v>
                </c:pt>
                <c:pt idx="279">
                  <c:v>0.79481666666666695</c:v>
                </c:pt>
                <c:pt idx="280">
                  <c:v>0.79997000000000018</c:v>
                </c:pt>
                <c:pt idx="281">
                  <c:v>0.80341333333333342</c:v>
                </c:pt>
                <c:pt idx="282">
                  <c:v>0.80796666666666672</c:v>
                </c:pt>
                <c:pt idx="283">
                  <c:v>0.81163333333333321</c:v>
                </c:pt>
                <c:pt idx="284">
                  <c:v>0.81530333333333316</c:v>
                </c:pt>
                <c:pt idx="285">
                  <c:v>0.8141233333333332</c:v>
                </c:pt>
                <c:pt idx="286">
                  <c:v>0.81217666666666666</c:v>
                </c:pt>
                <c:pt idx="287">
                  <c:v>0.81220666666666663</c:v>
                </c:pt>
                <c:pt idx="288">
                  <c:v>0.8135699999999999</c:v>
                </c:pt>
                <c:pt idx="289">
                  <c:v>0.81857999999999997</c:v>
                </c:pt>
                <c:pt idx="290">
                  <c:v>0.82243999999999995</c:v>
                </c:pt>
                <c:pt idx="291">
                  <c:v>0.82548666666666659</c:v>
                </c:pt>
                <c:pt idx="292">
                  <c:v>0.82371666666666654</c:v>
                </c:pt>
                <c:pt idx="293">
                  <c:v>0.8238766666666667</c:v>
                </c:pt>
                <c:pt idx="294">
                  <c:v>0.82191000000000014</c:v>
                </c:pt>
                <c:pt idx="295">
                  <c:v>0.82138333333333335</c:v>
                </c:pt>
                <c:pt idx="296">
                  <c:v>0.81880999999999982</c:v>
                </c:pt>
                <c:pt idx="297">
                  <c:v>0.81846999999999992</c:v>
                </c:pt>
                <c:pt idx="298">
                  <c:v>0.81604666666666659</c:v>
                </c:pt>
                <c:pt idx="299">
                  <c:v>0.81696333333333315</c:v>
                </c:pt>
                <c:pt idx="300">
                  <c:v>0.81695666666666655</c:v>
                </c:pt>
                <c:pt idx="301">
                  <c:v>0.81507999999999992</c:v>
                </c:pt>
                <c:pt idx="302">
                  <c:v>0.81059000000000003</c:v>
                </c:pt>
                <c:pt idx="303">
                  <c:v>0.80826666666666669</c:v>
                </c:pt>
                <c:pt idx="304">
                  <c:v>0.80330666666666661</c:v>
                </c:pt>
                <c:pt idx="305">
                  <c:v>0.80312333333333341</c:v>
                </c:pt>
                <c:pt idx="306">
                  <c:v>0.79836000000000007</c:v>
                </c:pt>
                <c:pt idx="307">
                  <c:v>0.79592333333333332</c:v>
                </c:pt>
                <c:pt idx="308">
                  <c:v>0.79455666666666669</c:v>
                </c:pt>
                <c:pt idx="309">
                  <c:v>0.79263000000000006</c:v>
                </c:pt>
                <c:pt idx="310">
                  <c:v>0.78956000000000004</c:v>
                </c:pt>
                <c:pt idx="311">
                  <c:v>0.7881166666666668</c:v>
                </c:pt>
                <c:pt idx="312">
                  <c:v>0.78530666666666693</c:v>
                </c:pt>
                <c:pt idx="313">
                  <c:v>0.78287000000000007</c:v>
                </c:pt>
                <c:pt idx="314">
                  <c:v>0.77829999999999999</c:v>
                </c:pt>
                <c:pt idx="315">
                  <c:v>0.77507333333333328</c:v>
                </c:pt>
                <c:pt idx="316">
                  <c:v>0.76998000000000011</c:v>
                </c:pt>
                <c:pt idx="317">
                  <c:v>0.7664200000000001</c:v>
                </c:pt>
                <c:pt idx="318">
                  <c:v>0.76866000000000001</c:v>
                </c:pt>
                <c:pt idx="319">
                  <c:v>0.77276666666666682</c:v>
                </c:pt>
                <c:pt idx="320">
                  <c:v>0.77218000000000009</c:v>
                </c:pt>
                <c:pt idx="321">
                  <c:v>0.76951000000000014</c:v>
                </c:pt>
                <c:pt idx="322">
                  <c:v>0.76834000000000002</c:v>
                </c:pt>
                <c:pt idx="323">
                  <c:v>0.76426333333333341</c:v>
                </c:pt>
                <c:pt idx="324">
                  <c:v>0.76280333333333339</c:v>
                </c:pt>
                <c:pt idx="325">
                  <c:v>0.76139000000000001</c:v>
                </c:pt>
                <c:pt idx="326">
                  <c:v>0.76124666666666663</c:v>
                </c:pt>
                <c:pt idx="327">
                  <c:v>0.75948333333333329</c:v>
                </c:pt>
                <c:pt idx="328">
                  <c:v>0.7584466666666666</c:v>
                </c:pt>
                <c:pt idx="329">
                  <c:v>0.75532999999999995</c:v>
                </c:pt>
                <c:pt idx="330">
                  <c:v>0.75214000000000003</c:v>
                </c:pt>
                <c:pt idx="331">
                  <c:v>0.75149333333333324</c:v>
                </c:pt>
                <c:pt idx="332">
                  <c:v>0.7519933333333334</c:v>
                </c:pt>
                <c:pt idx="333">
                  <c:v>0.75143000000000015</c:v>
                </c:pt>
                <c:pt idx="334">
                  <c:v>0.75179333333333342</c:v>
                </c:pt>
                <c:pt idx="335">
                  <c:v>0.74896333333333331</c:v>
                </c:pt>
                <c:pt idx="336">
                  <c:v>0.74742333333333333</c:v>
                </c:pt>
                <c:pt idx="337">
                  <c:v>0.74632999999999994</c:v>
                </c:pt>
                <c:pt idx="338">
                  <c:v>0.74626999999999988</c:v>
                </c:pt>
                <c:pt idx="339">
                  <c:v>0.74631999999999998</c:v>
                </c:pt>
                <c:pt idx="340">
                  <c:v>0.74729999999999985</c:v>
                </c:pt>
                <c:pt idx="341">
                  <c:v>0.75038333333333329</c:v>
                </c:pt>
                <c:pt idx="342">
                  <c:v>0.75744333333333325</c:v>
                </c:pt>
                <c:pt idx="343">
                  <c:v>0.76362999999999981</c:v>
                </c:pt>
                <c:pt idx="344">
                  <c:v>0.76874333333333322</c:v>
                </c:pt>
                <c:pt idx="345">
                  <c:v>0.77424999999999988</c:v>
                </c:pt>
                <c:pt idx="346">
                  <c:v>0.78136333333333319</c:v>
                </c:pt>
                <c:pt idx="347">
                  <c:v>0.78830333333333324</c:v>
                </c:pt>
                <c:pt idx="348">
                  <c:v>0.78777666666666657</c:v>
                </c:pt>
                <c:pt idx="349">
                  <c:v>0.78272666666666657</c:v>
                </c:pt>
                <c:pt idx="350">
                  <c:v>0.78217000000000003</c:v>
                </c:pt>
                <c:pt idx="351">
                  <c:v>0.78403999999999985</c:v>
                </c:pt>
                <c:pt idx="352">
                  <c:v>0.78568666666666676</c:v>
                </c:pt>
                <c:pt idx="353">
                  <c:v>0.78729000000000005</c:v>
                </c:pt>
                <c:pt idx="354">
                  <c:v>0.7888400000000001</c:v>
                </c:pt>
                <c:pt idx="355">
                  <c:v>0.78957333333333335</c:v>
                </c:pt>
                <c:pt idx="356">
                  <c:v>0.79094666666666669</c:v>
                </c:pt>
                <c:pt idx="357">
                  <c:v>0.79117666666666664</c:v>
                </c:pt>
                <c:pt idx="358">
                  <c:v>0.79254999999999998</c:v>
                </c:pt>
                <c:pt idx="359">
                  <c:v>0.79488999999999999</c:v>
                </c:pt>
                <c:pt idx="360">
                  <c:v>0.79820999999999986</c:v>
                </c:pt>
                <c:pt idx="361">
                  <c:v>0.80006666666666659</c:v>
                </c:pt>
                <c:pt idx="362">
                  <c:v>0.80032333333333328</c:v>
                </c:pt>
                <c:pt idx="363">
                  <c:v>0.79944333333333328</c:v>
                </c:pt>
                <c:pt idx="364">
                  <c:v>0.79784999999999995</c:v>
                </c:pt>
                <c:pt idx="365">
                  <c:v>0.7974133333333332</c:v>
                </c:pt>
                <c:pt idx="366">
                  <c:v>0.7967833333333334</c:v>
                </c:pt>
                <c:pt idx="367">
                  <c:v>0.79783999999999999</c:v>
                </c:pt>
                <c:pt idx="368">
                  <c:v>0.79633333333333334</c:v>
                </c:pt>
                <c:pt idx="369">
                  <c:v>0.7968533333333333</c:v>
                </c:pt>
                <c:pt idx="370">
                  <c:v>0.79415666666666662</c:v>
                </c:pt>
                <c:pt idx="371">
                  <c:v>0.79195000000000004</c:v>
                </c:pt>
                <c:pt idx="372">
                  <c:v>0.78667000000000009</c:v>
                </c:pt>
                <c:pt idx="373">
                  <c:v>0.78220999999999985</c:v>
                </c:pt>
                <c:pt idx="374">
                  <c:v>0.7794633333333334</c:v>
                </c:pt>
                <c:pt idx="375">
                  <c:v>0.77776000000000001</c:v>
                </c:pt>
                <c:pt idx="376">
                  <c:v>0.7746966666666667</c:v>
                </c:pt>
                <c:pt idx="377">
                  <c:v>0.77174333333333323</c:v>
                </c:pt>
                <c:pt idx="378">
                  <c:v>0.7684399999999999</c:v>
                </c:pt>
                <c:pt idx="379">
                  <c:v>0.76419999999999988</c:v>
                </c:pt>
                <c:pt idx="380">
                  <c:v>0.76338999999999979</c:v>
                </c:pt>
                <c:pt idx="381">
                  <c:v>0.76375666666666642</c:v>
                </c:pt>
                <c:pt idx="382">
                  <c:v>0.76303999999999983</c:v>
                </c:pt>
                <c:pt idx="383">
                  <c:v>0.76452333333333322</c:v>
                </c:pt>
                <c:pt idx="384">
                  <c:v>0.76235666666666657</c:v>
                </c:pt>
                <c:pt idx="385">
                  <c:v>0.76276999999999995</c:v>
                </c:pt>
                <c:pt idx="386">
                  <c:v>0.76039000000000001</c:v>
                </c:pt>
                <c:pt idx="387">
                  <c:v>0.76076333333333335</c:v>
                </c:pt>
                <c:pt idx="388">
                  <c:v>0.75955000000000006</c:v>
                </c:pt>
                <c:pt idx="389">
                  <c:v>0.75812666666666673</c:v>
                </c:pt>
                <c:pt idx="390">
                  <c:v>0.75649</c:v>
                </c:pt>
                <c:pt idx="391">
                  <c:v>0.75508666666666668</c:v>
                </c:pt>
                <c:pt idx="392">
                  <c:v>0.75413333333333332</c:v>
                </c:pt>
                <c:pt idx="393">
                  <c:v>0.75469666666666668</c:v>
                </c:pt>
                <c:pt idx="394">
                  <c:v>0.7571</c:v>
                </c:pt>
                <c:pt idx="395">
                  <c:v>0.75824999999999998</c:v>
                </c:pt>
                <c:pt idx="396">
                  <c:v>0.75807666666666651</c:v>
                </c:pt>
                <c:pt idx="397">
                  <c:v>0.75775333333333328</c:v>
                </c:pt>
                <c:pt idx="398">
                  <c:v>0.76077000000000006</c:v>
                </c:pt>
                <c:pt idx="399">
                  <c:v>0.76101666666666667</c:v>
                </c:pt>
                <c:pt idx="400">
                  <c:v>0.76121000000000005</c:v>
                </c:pt>
                <c:pt idx="401">
                  <c:v>0.76085666666666663</c:v>
                </c:pt>
                <c:pt idx="402">
                  <c:v>0.76026333333333329</c:v>
                </c:pt>
                <c:pt idx="403">
                  <c:v>0.76007000000000013</c:v>
                </c:pt>
                <c:pt idx="404">
                  <c:v>0.76038333333333352</c:v>
                </c:pt>
                <c:pt idx="405">
                  <c:v>0.75742666666666691</c:v>
                </c:pt>
                <c:pt idx="406">
                  <c:v>0.75604333333333351</c:v>
                </c:pt>
                <c:pt idx="407">
                  <c:v>0.75334666666666683</c:v>
                </c:pt>
                <c:pt idx="408">
                  <c:v>0.75505666666666682</c:v>
                </c:pt>
                <c:pt idx="409">
                  <c:v>0.75628000000000017</c:v>
                </c:pt>
                <c:pt idx="410">
                  <c:v>0.75595333333333348</c:v>
                </c:pt>
                <c:pt idx="411">
                  <c:v>0.75295000000000012</c:v>
                </c:pt>
                <c:pt idx="412">
                  <c:v>0.75069666666666668</c:v>
                </c:pt>
                <c:pt idx="413">
                  <c:v>0.74823666666666677</c:v>
                </c:pt>
                <c:pt idx="414">
                  <c:v>0.74771333333333345</c:v>
                </c:pt>
                <c:pt idx="415">
                  <c:v>0.74361666666666659</c:v>
                </c:pt>
                <c:pt idx="416">
                  <c:v>0.74381333333333333</c:v>
                </c:pt>
                <c:pt idx="417">
                  <c:v>0.74198666666666668</c:v>
                </c:pt>
                <c:pt idx="418">
                  <c:v>0.74305666666666659</c:v>
                </c:pt>
                <c:pt idx="419">
                  <c:v>0.74289000000000016</c:v>
                </c:pt>
                <c:pt idx="420">
                  <c:v>0.74219666666666673</c:v>
                </c:pt>
                <c:pt idx="421">
                  <c:v>0.73919666666666672</c:v>
                </c:pt>
                <c:pt idx="422">
                  <c:v>0.73672666666666664</c:v>
                </c:pt>
                <c:pt idx="423">
                  <c:v>0.73291666666666666</c:v>
                </c:pt>
                <c:pt idx="424">
                  <c:v>0.72758</c:v>
                </c:pt>
                <c:pt idx="425">
                  <c:v>0.72612666666666681</c:v>
                </c:pt>
                <c:pt idx="426">
                  <c:v>0.72350666666666685</c:v>
                </c:pt>
                <c:pt idx="427">
                  <c:v>0.72084333333333339</c:v>
                </c:pt>
                <c:pt idx="428">
                  <c:v>0.71505333333333343</c:v>
                </c:pt>
                <c:pt idx="429">
                  <c:v>0.70994000000000002</c:v>
                </c:pt>
                <c:pt idx="430">
                  <c:v>0.70756333333333332</c:v>
                </c:pt>
                <c:pt idx="431">
                  <c:v>0.7044733333333334</c:v>
                </c:pt>
                <c:pt idx="432">
                  <c:v>0.69930333333333339</c:v>
                </c:pt>
                <c:pt idx="433">
                  <c:v>0.69290333333333354</c:v>
                </c:pt>
                <c:pt idx="434">
                  <c:v>0.68556000000000028</c:v>
                </c:pt>
                <c:pt idx="435">
                  <c:v>0.67878333333333352</c:v>
                </c:pt>
                <c:pt idx="436">
                  <c:v>0.67219333333333353</c:v>
                </c:pt>
                <c:pt idx="437">
                  <c:v>0.66685333333333352</c:v>
                </c:pt>
                <c:pt idx="438">
                  <c:v>0.66040333333333345</c:v>
                </c:pt>
                <c:pt idx="439">
                  <c:v>0.65374333333333334</c:v>
                </c:pt>
                <c:pt idx="440">
                  <c:v>0.65057666666666658</c:v>
                </c:pt>
                <c:pt idx="441">
                  <c:v>0.65428666666666657</c:v>
                </c:pt>
                <c:pt idx="442">
                  <c:v>0.65623999999999993</c:v>
                </c:pt>
                <c:pt idx="443">
                  <c:v>0.65606333333333322</c:v>
                </c:pt>
                <c:pt idx="444">
                  <c:v>0.65766666666666651</c:v>
                </c:pt>
                <c:pt idx="445">
                  <c:v>0.66064666666666649</c:v>
                </c:pt>
                <c:pt idx="446">
                  <c:v>0.65905333333333316</c:v>
                </c:pt>
                <c:pt idx="447">
                  <c:v>0.65828333333333322</c:v>
                </c:pt>
                <c:pt idx="448">
                  <c:v>0.65455666666666668</c:v>
                </c:pt>
                <c:pt idx="449">
                  <c:v>0.65114333333333352</c:v>
                </c:pt>
                <c:pt idx="450">
                  <c:v>0.64859000000000033</c:v>
                </c:pt>
                <c:pt idx="451">
                  <c:v>0.64694000000000018</c:v>
                </c:pt>
                <c:pt idx="452">
                  <c:v>0.64530333333333345</c:v>
                </c:pt>
                <c:pt idx="453">
                  <c:v>0.64580000000000004</c:v>
                </c:pt>
                <c:pt idx="454">
                  <c:v>0.64500999999999986</c:v>
                </c:pt>
                <c:pt idx="455">
                  <c:v>0.64108666666666658</c:v>
                </c:pt>
                <c:pt idx="456">
                  <c:v>0.63719999999999999</c:v>
                </c:pt>
                <c:pt idx="457">
                  <c:v>0.6361</c:v>
                </c:pt>
                <c:pt idx="458">
                  <c:v>0.63561666666666661</c:v>
                </c:pt>
                <c:pt idx="459">
                  <c:v>0.63413666666666646</c:v>
                </c:pt>
                <c:pt idx="460">
                  <c:v>0.63155666666666654</c:v>
                </c:pt>
                <c:pt idx="461">
                  <c:v>0.62952666666666646</c:v>
                </c:pt>
                <c:pt idx="462">
                  <c:v>0.62995666666666639</c:v>
                </c:pt>
                <c:pt idx="463">
                  <c:v>0.6299633333333331</c:v>
                </c:pt>
                <c:pt idx="464">
                  <c:v>0.63349333333333324</c:v>
                </c:pt>
                <c:pt idx="465">
                  <c:v>0.63667333333333309</c:v>
                </c:pt>
                <c:pt idx="466">
                  <c:v>0.63765333333333318</c:v>
                </c:pt>
                <c:pt idx="467">
                  <c:v>0.63695333333333326</c:v>
                </c:pt>
                <c:pt idx="468">
                  <c:v>0.6386666666666666</c:v>
                </c:pt>
                <c:pt idx="469">
                  <c:v>0.63997999999999988</c:v>
                </c:pt>
                <c:pt idx="470">
                  <c:v>0.63691666666666669</c:v>
                </c:pt>
                <c:pt idx="471">
                  <c:v>0.63214333333333339</c:v>
                </c:pt>
                <c:pt idx="472">
                  <c:v>0.63120333333333334</c:v>
                </c:pt>
                <c:pt idx="473">
                  <c:v>0.62931999999999988</c:v>
                </c:pt>
                <c:pt idx="474">
                  <c:v>0.62599666666666665</c:v>
                </c:pt>
                <c:pt idx="475">
                  <c:v>0.62464666666666679</c:v>
                </c:pt>
                <c:pt idx="476">
                  <c:v>0.6217166666666667</c:v>
                </c:pt>
                <c:pt idx="477">
                  <c:v>0.62067666666666677</c:v>
                </c:pt>
                <c:pt idx="478">
                  <c:v>0.62507666666666672</c:v>
                </c:pt>
                <c:pt idx="479">
                  <c:v>0.62970000000000004</c:v>
                </c:pt>
                <c:pt idx="480">
                  <c:v>0.63370333333333329</c:v>
                </c:pt>
                <c:pt idx="481">
                  <c:v>0.63539666666666672</c:v>
                </c:pt>
                <c:pt idx="482">
                  <c:v>0.63694666666666666</c:v>
                </c:pt>
                <c:pt idx="483">
                  <c:v>0.64053333333333329</c:v>
                </c:pt>
                <c:pt idx="484">
                  <c:v>0.64450333333333332</c:v>
                </c:pt>
                <c:pt idx="485">
                  <c:v>0.64981</c:v>
                </c:pt>
                <c:pt idx="486">
                  <c:v>0.65755333333333332</c:v>
                </c:pt>
                <c:pt idx="487">
                  <c:v>0.66131333333333342</c:v>
                </c:pt>
                <c:pt idx="488">
                  <c:v>0.66656666666666664</c:v>
                </c:pt>
                <c:pt idx="489">
                  <c:v>0.67098999999999998</c:v>
                </c:pt>
                <c:pt idx="490">
                  <c:v>0.67614999999999992</c:v>
                </c:pt>
                <c:pt idx="491">
                  <c:v>0.67999333333333323</c:v>
                </c:pt>
                <c:pt idx="492">
                  <c:v>0.68595333333333319</c:v>
                </c:pt>
                <c:pt idx="493">
                  <c:v>0.69308333333333316</c:v>
                </c:pt>
                <c:pt idx="494">
                  <c:v>0.69880999999999982</c:v>
                </c:pt>
                <c:pt idx="495">
                  <c:v>0.70542999999999989</c:v>
                </c:pt>
                <c:pt idx="496">
                  <c:v>0.70963666666666647</c:v>
                </c:pt>
                <c:pt idx="497">
                  <c:v>0.71298999999999979</c:v>
                </c:pt>
                <c:pt idx="498">
                  <c:v>0.71387666666666638</c:v>
                </c:pt>
                <c:pt idx="499">
                  <c:v>0.71670666666666649</c:v>
                </c:pt>
                <c:pt idx="500">
                  <c:v>0.72015999999999991</c:v>
                </c:pt>
                <c:pt idx="501">
                  <c:v>0.71902333333333324</c:v>
                </c:pt>
                <c:pt idx="502">
                  <c:v>0.71475333333333313</c:v>
                </c:pt>
                <c:pt idx="503">
                  <c:v>0.71218333333333328</c:v>
                </c:pt>
                <c:pt idx="504">
                  <c:v>0.70880666666666658</c:v>
                </c:pt>
                <c:pt idx="505">
                  <c:v>0.70430666666666675</c:v>
                </c:pt>
                <c:pt idx="506">
                  <c:v>0.70459666666666665</c:v>
                </c:pt>
                <c:pt idx="507">
                  <c:v>0.70219666666666669</c:v>
                </c:pt>
                <c:pt idx="508">
                  <c:v>0.69434333333333353</c:v>
                </c:pt>
                <c:pt idx="509">
                  <c:v>0.68651000000000018</c:v>
                </c:pt>
                <c:pt idx="510">
                  <c:v>0.68195666666666666</c:v>
                </c:pt>
                <c:pt idx="511">
                  <c:v>0.67775666666666667</c:v>
                </c:pt>
                <c:pt idx="512">
                  <c:v>0.67427666666666675</c:v>
                </c:pt>
                <c:pt idx="513">
                  <c:v>0.66723333333333334</c:v>
                </c:pt>
                <c:pt idx="514">
                  <c:v>0.66120666666666672</c:v>
                </c:pt>
                <c:pt idx="515">
                  <c:v>0.65444333333333338</c:v>
                </c:pt>
                <c:pt idx="516">
                  <c:v>0.64952333333333345</c:v>
                </c:pt>
                <c:pt idx="517">
                  <c:v>0.6427966666666669</c:v>
                </c:pt>
                <c:pt idx="518">
                  <c:v>0.63513000000000019</c:v>
                </c:pt>
                <c:pt idx="519">
                  <c:v>0.62747666666666679</c:v>
                </c:pt>
                <c:pt idx="520">
                  <c:v>0.62093999999999994</c:v>
                </c:pt>
                <c:pt idx="521">
                  <c:v>0.61640333333333353</c:v>
                </c:pt>
                <c:pt idx="522">
                  <c:v>0.60741333333333336</c:v>
                </c:pt>
                <c:pt idx="523">
                  <c:v>0.59845333333333339</c:v>
                </c:pt>
                <c:pt idx="524">
                  <c:v>0.58851666666666658</c:v>
                </c:pt>
                <c:pt idx="525">
                  <c:v>0.57797333333333323</c:v>
                </c:pt>
                <c:pt idx="526">
                  <c:v>0.57067333333333337</c:v>
                </c:pt>
                <c:pt idx="527">
                  <c:v>0.56710999999999989</c:v>
                </c:pt>
                <c:pt idx="528">
                  <c:v>0.56344333333333341</c:v>
                </c:pt>
                <c:pt idx="529">
                  <c:v>0.55796333333333326</c:v>
                </c:pt>
                <c:pt idx="530">
                  <c:v>0.55435000000000001</c:v>
                </c:pt>
                <c:pt idx="531">
                  <c:v>0.55259000000000003</c:v>
                </c:pt>
                <c:pt idx="532">
                  <c:v>0.54907333333333341</c:v>
                </c:pt>
                <c:pt idx="533">
                  <c:v>0.5462366666666667</c:v>
                </c:pt>
                <c:pt idx="534">
                  <c:v>0.54612999999999989</c:v>
                </c:pt>
                <c:pt idx="535">
                  <c:v>0.54626999999999992</c:v>
                </c:pt>
                <c:pt idx="536">
                  <c:v>0.54630000000000001</c:v>
                </c:pt>
                <c:pt idx="537">
                  <c:v>0.54588666666666663</c:v>
                </c:pt>
                <c:pt idx="538">
                  <c:v>0.54726666666666679</c:v>
                </c:pt>
                <c:pt idx="539">
                  <c:v>0.54700000000000015</c:v>
                </c:pt>
                <c:pt idx="540">
                  <c:v>0.54493333333333338</c:v>
                </c:pt>
                <c:pt idx="541">
                  <c:v>0.54686333333333337</c:v>
                </c:pt>
                <c:pt idx="542">
                  <c:v>0.54679</c:v>
                </c:pt>
                <c:pt idx="543">
                  <c:v>0.54965666666666679</c:v>
                </c:pt>
                <c:pt idx="544">
                  <c:v>0.54919666666666667</c:v>
                </c:pt>
                <c:pt idx="545">
                  <c:v>0.54988333333333339</c:v>
                </c:pt>
                <c:pt idx="546">
                  <c:v>0.54731333333333332</c:v>
                </c:pt>
                <c:pt idx="547">
                  <c:v>0.54947333333333337</c:v>
                </c:pt>
                <c:pt idx="548">
                  <c:v>0.55310999999999999</c:v>
                </c:pt>
                <c:pt idx="549">
                  <c:v>0.56706999999999985</c:v>
                </c:pt>
                <c:pt idx="550">
                  <c:v>0.57471666666666665</c:v>
                </c:pt>
                <c:pt idx="551">
                  <c:v>0.59043999999999985</c:v>
                </c:pt>
                <c:pt idx="552">
                  <c:v>0.60701333333333329</c:v>
                </c:pt>
                <c:pt idx="553">
                  <c:v>0.61720999999999993</c:v>
                </c:pt>
                <c:pt idx="554">
                  <c:v>0.624</c:v>
                </c:pt>
                <c:pt idx="555">
                  <c:v>0.63286333333333322</c:v>
                </c:pt>
                <c:pt idx="556">
                  <c:v>0.64341666666666664</c:v>
                </c:pt>
                <c:pt idx="557">
                  <c:v>0.64880666666666664</c:v>
                </c:pt>
                <c:pt idx="558">
                  <c:v>0.65902333333333329</c:v>
                </c:pt>
                <c:pt idx="559">
                  <c:v>0.66521333333333321</c:v>
                </c:pt>
                <c:pt idx="560">
                  <c:v>0.67230999999999985</c:v>
                </c:pt>
                <c:pt idx="561">
                  <c:v>0.6769033333333333</c:v>
                </c:pt>
                <c:pt idx="562">
                  <c:v>0.68301333333333325</c:v>
                </c:pt>
                <c:pt idx="563">
                  <c:v>0.69088000000000005</c:v>
                </c:pt>
                <c:pt idx="564">
                  <c:v>0.69520999999999988</c:v>
                </c:pt>
                <c:pt idx="565">
                  <c:v>0.69770666666666659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9987272"/>
        <c:axId val="599989232"/>
      </c:lineChart>
      <c:dateAx>
        <c:axId val="5999872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989232"/>
        <c:crosses val="autoZero"/>
        <c:auto val="1"/>
        <c:lblOffset val="100"/>
        <c:baseTimeUnit val="days"/>
      </c:dateAx>
      <c:valAx>
        <c:axId val="599989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987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WBTCUSDC_Charts!$Z$1</c:f>
              <c:strCache>
                <c:ptCount val="1"/>
                <c:pt idx="0">
                  <c:v>IL + Fees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WBTCUSDC_Charts!$A$2:$A$567</c:f>
              <c:numCache>
                <c:formatCode>m/d/yyyy</c:formatCode>
                <c:ptCount val="566"/>
                <c:pt idx="0">
                  <c:v>44141.791666666664</c:v>
                </c:pt>
                <c:pt idx="1">
                  <c:v>44142.791666666664</c:v>
                </c:pt>
                <c:pt idx="2">
                  <c:v>44143.791666666664</c:v>
                </c:pt>
                <c:pt idx="3">
                  <c:v>44144.791666666664</c:v>
                </c:pt>
                <c:pt idx="4">
                  <c:v>44145.791666666664</c:v>
                </c:pt>
                <c:pt idx="5">
                  <c:v>44146.791666666664</c:v>
                </c:pt>
                <c:pt idx="6">
                  <c:v>44147.791666666664</c:v>
                </c:pt>
                <c:pt idx="7">
                  <c:v>44148.791666666664</c:v>
                </c:pt>
                <c:pt idx="8">
                  <c:v>44149.791666666664</c:v>
                </c:pt>
                <c:pt idx="9">
                  <c:v>44150.791666666664</c:v>
                </c:pt>
                <c:pt idx="10">
                  <c:v>44151.791666666664</c:v>
                </c:pt>
                <c:pt idx="11">
                  <c:v>44152.791666666664</c:v>
                </c:pt>
                <c:pt idx="12">
                  <c:v>44153.791666666664</c:v>
                </c:pt>
                <c:pt idx="13">
                  <c:v>44154.791666666664</c:v>
                </c:pt>
                <c:pt idx="14">
                  <c:v>44155.791666666664</c:v>
                </c:pt>
                <c:pt idx="15">
                  <c:v>44156.791666666664</c:v>
                </c:pt>
                <c:pt idx="16">
                  <c:v>44157.791666666664</c:v>
                </c:pt>
                <c:pt idx="17">
                  <c:v>44158.791666666664</c:v>
                </c:pt>
                <c:pt idx="18">
                  <c:v>44159.791666666664</c:v>
                </c:pt>
                <c:pt idx="19">
                  <c:v>44160.791666666664</c:v>
                </c:pt>
                <c:pt idx="20">
                  <c:v>44161.791666666664</c:v>
                </c:pt>
                <c:pt idx="21">
                  <c:v>44162.791666666664</c:v>
                </c:pt>
                <c:pt idx="22">
                  <c:v>44163.791666666664</c:v>
                </c:pt>
                <c:pt idx="23">
                  <c:v>44164.791666666664</c:v>
                </c:pt>
                <c:pt idx="24">
                  <c:v>44165.791666666664</c:v>
                </c:pt>
                <c:pt idx="25">
                  <c:v>44166.791666666664</c:v>
                </c:pt>
                <c:pt idx="26">
                  <c:v>44167.791666666664</c:v>
                </c:pt>
                <c:pt idx="27">
                  <c:v>44168.791666666664</c:v>
                </c:pt>
                <c:pt idx="28">
                  <c:v>44169.791666666664</c:v>
                </c:pt>
                <c:pt idx="29">
                  <c:v>44170.791666666664</c:v>
                </c:pt>
                <c:pt idx="30">
                  <c:v>44171.791666666664</c:v>
                </c:pt>
                <c:pt idx="31">
                  <c:v>44172.791666666664</c:v>
                </c:pt>
                <c:pt idx="32">
                  <c:v>44173.791666666664</c:v>
                </c:pt>
                <c:pt idx="33">
                  <c:v>44174.791666666664</c:v>
                </c:pt>
                <c:pt idx="34">
                  <c:v>44175.791666666664</c:v>
                </c:pt>
                <c:pt idx="35">
                  <c:v>44176.791666666664</c:v>
                </c:pt>
                <c:pt idx="36">
                  <c:v>44177.791666666664</c:v>
                </c:pt>
                <c:pt idx="37">
                  <c:v>44178.791666666664</c:v>
                </c:pt>
                <c:pt idx="38">
                  <c:v>44179.791666666664</c:v>
                </c:pt>
                <c:pt idx="39">
                  <c:v>44180.791666666664</c:v>
                </c:pt>
                <c:pt idx="40">
                  <c:v>44181.791666666664</c:v>
                </c:pt>
                <c:pt idx="41">
                  <c:v>44182.791666666664</c:v>
                </c:pt>
                <c:pt idx="42">
                  <c:v>44183.791666666664</c:v>
                </c:pt>
                <c:pt idx="43">
                  <c:v>44184.791666666664</c:v>
                </c:pt>
                <c:pt idx="44">
                  <c:v>44185.791666666664</c:v>
                </c:pt>
                <c:pt idx="45">
                  <c:v>44186.791666666664</c:v>
                </c:pt>
                <c:pt idx="46">
                  <c:v>44187.791666666664</c:v>
                </c:pt>
                <c:pt idx="47">
                  <c:v>44188.791666666664</c:v>
                </c:pt>
                <c:pt idx="48">
                  <c:v>44189.791666666664</c:v>
                </c:pt>
                <c:pt idx="49">
                  <c:v>44190.791666666664</c:v>
                </c:pt>
                <c:pt idx="50">
                  <c:v>44191.791666666664</c:v>
                </c:pt>
                <c:pt idx="51">
                  <c:v>44192.791666666664</c:v>
                </c:pt>
                <c:pt idx="52">
                  <c:v>44193.791666666664</c:v>
                </c:pt>
                <c:pt idx="53">
                  <c:v>44194.791666666664</c:v>
                </c:pt>
                <c:pt idx="54">
                  <c:v>44195.791666666664</c:v>
                </c:pt>
                <c:pt idx="55">
                  <c:v>44196.791666666664</c:v>
                </c:pt>
                <c:pt idx="56">
                  <c:v>44197.791666666664</c:v>
                </c:pt>
                <c:pt idx="57">
                  <c:v>44198.791666666664</c:v>
                </c:pt>
                <c:pt idx="58">
                  <c:v>44199.791666666664</c:v>
                </c:pt>
                <c:pt idx="59">
                  <c:v>44200.791666666664</c:v>
                </c:pt>
                <c:pt idx="60">
                  <c:v>44201.791666666664</c:v>
                </c:pt>
                <c:pt idx="61">
                  <c:v>44202.791666666664</c:v>
                </c:pt>
                <c:pt idx="62">
                  <c:v>44203.791666666664</c:v>
                </c:pt>
                <c:pt idx="63">
                  <c:v>44204.791666666664</c:v>
                </c:pt>
                <c:pt idx="64">
                  <c:v>44205.791666666664</c:v>
                </c:pt>
                <c:pt idx="65">
                  <c:v>44206.791666666664</c:v>
                </c:pt>
                <c:pt idx="66">
                  <c:v>44207.791666666664</c:v>
                </c:pt>
                <c:pt idx="67">
                  <c:v>44208.791666666664</c:v>
                </c:pt>
                <c:pt idx="68">
                  <c:v>44209.791666666664</c:v>
                </c:pt>
                <c:pt idx="69">
                  <c:v>44210.791666666664</c:v>
                </c:pt>
                <c:pt idx="70">
                  <c:v>44211.791666666664</c:v>
                </c:pt>
                <c:pt idx="71">
                  <c:v>44212.791666666664</c:v>
                </c:pt>
                <c:pt idx="72">
                  <c:v>44213.791666666664</c:v>
                </c:pt>
                <c:pt idx="73">
                  <c:v>44214.791666666664</c:v>
                </c:pt>
                <c:pt idx="74">
                  <c:v>44215.791666666664</c:v>
                </c:pt>
                <c:pt idx="75">
                  <c:v>44216.791666666664</c:v>
                </c:pt>
                <c:pt idx="76">
                  <c:v>44217.791666666664</c:v>
                </c:pt>
                <c:pt idx="77">
                  <c:v>44218.791666666664</c:v>
                </c:pt>
                <c:pt idx="78">
                  <c:v>44219.791666666664</c:v>
                </c:pt>
                <c:pt idx="79">
                  <c:v>44220.791666666664</c:v>
                </c:pt>
                <c:pt idx="80">
                  <c:v>44221.791666666664</c:v>
                </c:pt>
                <c:pt idx="81">
                  <c:v>44222.791666666664</c:v>
                </c:pt>
                <c:pt idx="82">
                  <c:v>44223.791666666664</c:v>
                </c:pt>
                <c:pt idx="83">
                  <c:v>44224.791666666664</c:v>
                </c:pt>
                <c:pt idx="84">
                  <c:v>44225.791666666664</c:v>
                </c:pt>
                <c:pt idx="85">
                  <c:v>44226.791666666664</c:v>
                </c:pt>
                <c:pt idx="86">
                  <c:v>44227.791666666664</c:v>
                </c:pt>
                <c:pt idx="87">
                  <c:v>44228.791666666664</c:v>
                </c:pt>
                <c:pt idx="88">
                  <c:v>44229.791666666664</c:v>
                </c:pt>
                <c:pt idx="89">
                  <c:v>44230.791666666664</c:v>
                </c:pt>
                <c:pt idx="90">
                  <c:v>44231.791666666664</c:v>
                </c:pt>
                <c:pt idx="91">
                  <c:v>44232.791666666664</c:v>
                </c:pt>
                <c:pt idx="92">
                  <c:v>44233.791666666664</c:v>
                </c:pt>
                <c:pt idx="93">
                  <c:v>44234.791666666664</c:v>
                </c:pt>
                <c:pt idx="94">
                  <c:v>44235.791666666664</c:v>
                </c:pt>
                <c:pt idx="95">
                  <c:v>44236.791666666664</c:v>
                </c:pt>
                <c:pt idx="96">
                  <c:v>44237.791666666664</c:v>
                </c:pt>
                <c:pt idx="97">
                  <c:v>44238.791666666664</c:v>
                </c:pt>
                <c:pt idx="98">
                  <c:v>44239.791666666664</c:v>
                </c:pt>
                <c:pt idx="99">
                  <c:v>44240.791666666664</c:v>
                </c:pt>
                <c:pt idx="100">
                  <c:v>44241.791666666664</c:v>
                </c:pt>
                <c:pt idx="101">
                  <c:v>44242.791666666664</c:v>
                </c:pt>
                <c:pt idx="102">
                  <c:v>44243.791666666664</c:v>
                </c:pt>
                <c:pt idx="103">
                  <c:v>44244.791666666664</c:v>
                </c:pt>
                <c:pt idx="104">
                  <c:v>44245.791666666664</c:v>
                </c:pt>
                <c:pt idx="105">
                  <c:v>44246.791666666664</c:v>
                </c:pt>
                <c:pt idx="106">
                  <c:v>44247.791666666664</c:v>
                </c:pt>
                <c:pt idx="107">
                  <c:v>44248.791666666664</c:v>
                </c:pt>
                <c:pt idx="108">
                  <c:v>44249.791666666664</c:v>
                </c:pt>
                <c:pt idx="109">
                  <c:v>44250.791666666664</c:v>
                </c:pt>
                <c:pt idx="110">
                  <c:v>44251.791666666664</c:v>
                </c:pt>
                <c:pt idx="111">
                  <c:v>44252.791666666664</c:v>
                </c:pt>
                <c:pt idx="112">
                  <c:v>44253.791666666664</c:v>
                </c:pt>
                <c:pt idx="113">
                  <c:v>44254.791666666664</c:v>
                </c:pt>
                <c:pt idx="114">
                  <c:v>44255.791666666664</c:v>
                </c:pt>
                <c:pt idx="115">
                  <c:v>44256.791666666664</c:v>
                </c:pt>
                <c:pt idx="116">
                  <c:v>44257.791666666664</c:v>
                </c:pt>
                <c:pt idx="117">
                  <c:v>44258.791666666664</c:v>
                </c:pt>
                <c:pt idx="118">
                  <c:v>44259.791666666664</c:v>
                </c:pt>
                <c:pt idx="119">
                  <c:v>44260.791666666664</c:v>
                </c:pt>
                <c:pt idx="120">
                  <c:v>44261.791666666664</c:v>
                </c:pt>
                <c:pt idx="121">
                  <c:v>44262.791666666664</c:v>
                </c:pt>
                <c:pt idx="122">
                  <c:v>44263.791666666664</c:v>
                </c:pt>
                <c:pt idx="123">
                  <c:v>44264.791666666664</c:v>
                </c:pt>
                <c:pt idx="124">
                  <c:v>44265.791666666664</c:v>
                </c:pt>
                <c:pt idx="125">
                  <c:v>44266.791666666664</c:v>
                </c:pt>
                <c:pt idx="126">
                  <c:v>44267.791666666664</c:v>
                </c:pt>
                <c:pt idx="127">
                  <c:v>44268.791666666664</c:v>
                </c:pt>
                <c:pt idx="128">
                  <c:v>44269.833333333336</c:v>
                </c:pt>
                <c:pt idx="129">
                  <c:v>44270.833333333336</c:v>
                </c:pt>
                <c:pt idx="130">
                  <c:v>44271.833333333336</c:v>
                </c:pt>
                <c:pt idx="131">
                  <c:v>44272.833333333336</c:v>
                </c:pt>
                <c:pt idx="132">
                  <c:v>44273.833333333336</c:v>
                </c:pt>
                <c:pt idx="133">
                  <c:v>44274.833333333336</c:v>
                </c:pt>
                <c:pt idx="134">
                  <c:v>44275.833333333336</c:v>
                </c:pt>
                <c:pt idx="135">
                  <c:v>44276.833333333336</c:v>
                </c:pt>
                <c:pt idx="136">
                  <c:v>44277.833333333336</c:v>
                </c:pt>
                <c:pt idx="137">
                  <c:v>44278.833333333336</c:v>
                </c:pt>
                <c:pt idx="138">
                  <c:v>44279.833333333336</c:v>
                </c:pt>
                <c:pt idx="139">
                  <c:v>44280.833333333336</c:v>
                </c:pt>
                <c:pt idx="140">
                  <c:v>44281.833333333336</c:v>
                </c:pt>
                <c:pt idx="141">
                  <c:v>44282.833333333336</c:v>
                </c:pt>
                <c:pt idx="142">
                  <c:v>44283.833333333336</c:v>
                </c:pt>
                <c:pt idx="143">
                  <c:v>44284.833333333336</c:v>
                </c:pt>
                <c:pt idx="144">
                  <c:v>44285.833333333336</c:v>
                </c:pt>
                <c:pt idx="145">
                  <c:v>44286.833333333336</c:v>
                </c:pt>
                <c:pt idx="146">
                  <c:v>44287.833333333336</c:v>
                </c:pt>
                <c:pt idx="147">
                  <c:v>44288.833333333336</c:v>
                </c:pt>
                <c:pt idx="148">
                  <c:v>44289.833333333336</c:v>
                </c:pt>
                <c:pt idx="149">
                  <c:v>44290.833333333336</c:v>
                </c:pt>
                <c:pt idx="150">
                  <c:v>44291.833333333336</c:v>
                </c:pt>
                <c:pt idx="151">
                  <c:v>44292.833333333336</c:v>
                </c:pt>
                <c:pt idx="152">
                  <c:v>44293.833333333336</c:v>
                </c:pt>
                <c:pt idx="153">
                  <c:v>44294.833333333336</c:v>
                </c:pt>
                <c:pt idx="154">
                  <c:v>44295.833333333336</c:v>
                </c:pt>
                <c:pt idx="155">
                  <c:v>44296.833333333336</c:v>
                </c:pt>
                <c:pt idx="156">
                  <c:v>44297.833333333336</c:v>
                </c:pt>
                <c:pt idx="157">
                  <c:v>44298.833333333336</c:v>
                </c:pt>
                <c:pt idx="158">
                  <c:v>44299.833333333336</c:v>
                </c:pt>
                <c:pt idx="159">
                  <c:v>44300.833333333336</c:v>
                </c:pt>
                <c:pt idx="160">
                  <c:v>44301.833333333336</c:v>
                </c:pt>
                <c:pt idx="161">
                  <c:v>44302.833333333336</c:v>
                </c:pt>
                <c:pt idx="162">
                  <c:v>44303.833333333336</c:v>
                </c:pt>
                <c:pt idx="163">
                  <c:v>44304.833333333336</c:v>
                </c:pt>
                <c:pt idx="164">
                  <c:v>44305.833333333336</c:v>
                </c:pt>
                <c:pt idx="165">
                  <c:v>44306.833333333336</c:v>
                </c:pt>
                <c:pt idx="166">
                  <c:v>44307.833333333336</c:v>
                </c:pt>
                <c:pt idx="167">
                  <c:v>44308.833333333336</c:v>
                </c:pt>
                <c:pt idx="168">
                  <c:v>44309.833333333336</c:v>
                </c:pt>
                <c:pt idx="169">
                  <c:v>44310.833333333336</c:v>
                </c:pt>
                <c:pt idx="170">
                  <c:v>44311.833333333336</c:v>
                </c:pt>
                <c:pt idx="171">
                  <c:v>44312.833333333336</c:v>
                </c:pt>
                <c:pt idx="172">
                  <c:v>44313.833333333336</c:v>
                </c:pt>
                <c:pt idx="173">
                  <c:v>44314.833333333336</c:v>
                </c:pt>
                <c:pt idx="174">
                  <c:v>44315.833333333336</c:v>
                </c:pt>
                <c:pt idx="175">
                  <c:v>44316.833333333336</c:v>
                </c:pt>
                <c:pt idx="176">
                  <c:v>44317.833333333336</c:v>
                </c:pt>
                <c:pt idx="177">
                  <c:v>44318.833333333336</c:v>
                </c:pt>
                <c:pt idx="178">
                  <c:v>44319.833333333336</c:v>
                </c:pt>
                <c:pt idx="179">
                  <c:v>44320.833333333336</c:v>
                </c:pt>
                <c:pt idx="180">
                  <c:v>44321.833333333336</c:v>
                </c:pt>
                <c:pt idx="181">
                  <c:v>44322.833333333336</c:v>
                </c:pt>
                <c:pt idx="182">
                  <c:v>44323.833333333336</c:v>
                </c:pt>
                <c:pt idx="183">
                  <c:v>44324.833333333336</c:v>
                </c:pt>
                <c:pt idx="184">
                  <c:v>44325.833333333336</c:v>
                </c:pt>
                <c:pt idx="185">
                  <c:v>44326.833333333336</c:v>
                </c:pt>
                <c:pt idx="186">
                  <c:v>44327.833333333336</c:v>
                </c:pt>
                <c:pt idx="187">
                  <c:v>44328.833333333336</c:v>
                </c:pt>
                <c:pt idx="188">
                  <c:v>44329.833333333336</c:v>
                </c:pt>
                <c:pt idx="189">
                  <c:v>44330.833333333336</c:v>
                </c:pt>
                <c:pt idx="190">
                  <c:v>44331.833333333336</c:v>
                </c:pt>
                <c:pt idx="191">
                  <c:v>44332.833333333336</c:v>
                </c:pt>
                <c:pt idx="192">
                  <c:v>44333.833333333336</c:v>
                </c:pt>
                <c:pt idx="193">
                  <c:v>44334.833333333336</c:v>
                </c:pt>
                <c:pt idx="194">
                  <c:v>44335.833333333336</c:v>
                </c:pt>
                <c:pt idx="195">
                  <c:v>44336.833333333336</c:v>
                </c:pt>
                <c:pt idx="196">
                  <c:v>44337.833333333336</c:v>
                </c:pt>
                <c:pt idx="197">
                  <c:v>44338.833333333336</c:v>
                </c:pt>
                <c:pt idx="198">
                  <c:v>44339.833333333336</c:v>
                </c:pt>
                <c:pt idx="199">
                  <c:v>44340.833333333336</c:v>
                </c:pt>
                <c:pt idx="200">
                  <c:v>44341.833333333336</c:v>
                </c:pt>
                <c:pt idx="201">
                  <c:v>44342.833333333336</c:v>
                </c:pt>
                <c:pt idx="202">
                  <c:v>44343.833333333336</c:v>
                </c:pt>
                <c:pt idx="203">
                  <c:v>44344.833333333336</c:v>
                </c:pt>
                <c:pt idx="204">
                  <c:v>44345.833333333336</c:v>
                </c:pt>
                <c:pt idx="205">
                  <c:v>44346.833333333336</c:v>
                </c:pt>
                <c:pt idx="206">
                  <c:v>44347.833333333336</c:v>
                </c:pt>
                <c:pt idx="207">
                  <c:v>44348.833333333336</c:v>
                </c:pt>
                <c:pt idx="208">
                  <c:v>44349.833333333336</c:v>
                </c:pt>
                <c:pt idx="209">
                  <c:v>44350.833333333336</c:v>
                </c:pt>
                <c:pt idx="210">
                  <c:v>44351.833333333336</c:v>
                </c:pt>
                <c:pt idx="211">
                  <c:v>44352.833333333336</c:v>
                </c:pt>
                <c:pt idx="212">
                  <c:v>44353.833333333336</c:v>
                </c:pt>
                <c:pt idx="213">
                  <c:v>44354.833333333336</c:v>
                </c:pt>
                <c:pt idx="214">
                  <c:v>44355.833333333336</c:v>
                </c:pt>
                <c:pt idx="215">
                  <c:v>44356.833333333336</c:v>
                </c:pt>
                <c:pt idx="216">
                  <c:v>44357.833333333336</c:v>
                </c:pt>
                <c:pt idx="217">
                  <c:v>44358.833333333336</c:v>
                </c:pt>
                <c:pt idx="218">
                  <c:v>44359.833333333336</c:v>
                </c:pt>
                <c:pt idx="219">
                  <c:v>44360.833333333336</c:v>
                </c:pt>
                <c:pt idx="220">
                  <c:v>44361.833333333336</c:v>
                </c:pt>
                <c:pt idx="221">
                  <c:v>44362.833333333336</c:v>
                </c:pt>
                <c:pt idx="222">
                  <c:v>44363.833333333336</c:v>
                </c:pt>
                <c:pt idx="223">
                  <c:v>44364.833333333336</c:v>
                </c:pt>
                <c:pt idx="224">
                  <c:v>44365.833333333336</c:v>
                </c:pt>
                <c:pt idx="225">
                  <c:v>44366.833333333336</c:v>
                </c:pt>
                <c:pt idx="226">
                  <c:v>44367.833333333336</c:v>
                </c:pt>
                <c:pt idx="227">
                  <c:v>44368.833333333336</c:v>
                </c:pt>
                <c:pt idx="228">
                  <c:v>44369.833333333336</c:v>
                </c:pt>
                <c:pt idx="229">
                  <c:v>44370.833333333336</c:v>
                </c:pt>
                <c:pt idx="230">
                  <c:v>44371.833333333336</c:v>
                </c:pt>
                <c:pt idx="231">
                  <c:v>44372.833333333336</c:v>
                </c:pt>
                <c:pt idx="232">
                  <c:v>44373.833333333336</c:v>
                </c:pt>
                <c:pt idx="233">
                  <c:v>44374.833333333336</c:v>
                </c:pt>
                <c:pt idx="234">
                  <c:v>44375.833333333336</c:v>
                </c:pt>
                <c:pt idx="235">
                  <c:v>44376.833333333336</c:v>
                </c:pt>
                <c:pt idx="236">
                  <c:v>44377.833333333336</c:v>
                </c:pt>
                <c:pt idx="237">
                  <c:v>44378.833333333336</c:v>
                </c:pt>
                <c:pt idx="238">
                  <c:v>44379.833333333336</c:v>
                </c:pt>
                <c:pt idx="239">
                  <c:v>44380.833333333336</c:v>
                </c:pt>
                <c:pt idx="240">
                  <c:v>44381.833333333336</c:v>
                </c:pt>
                <c:pt idx="241">
                  <c:v>44382.833333333336</c:v>
                </c:pt>
                <c:pt idx="242">
                  <c:v>44383.833333333336</c:v>
                </c:pt>
                <c:pt idx="243">
                  <c:v>44384.833333333336</c:v>
                </c:pt>
                <c:pt idx="244">
                  <c:v>44385.833333333336</c:v>
                </c:pt>
                <c:pt idx="245">
                  <c:v>44386.833333333336</c:v>
                </c:pt>
                <c:pt idx="246">
                  <c:v>44387.833333333336</c:v>
                </c:pt>
                <c:pt idx="247">
                  <c:v>44388.833333333336</c:v>
                </c:pt>
                <c:pt idx="248">
                  <c:v>44389.833333333336</c:v>
                </c:pt>
                <c:pt idx="249">
                  <c:v>44390.833333333336</c:v>
                </c:pt>
                <c:pt idx="250">
                  <c:v>44391.833333333336</c:v>
                </c:pt>
                <c:pt idx="251">
                  <c:v>44392.833333333336</c:v>
                </c:pt>
                <c:pt idx="252">
                  <c:v>44393.833333333336</c:v>
                </c:pt>
                <c:pt idx="253">
                  <c:v>44394.833333333336</c:v>
                </c:pt>
                <c:pt idx="254">
                  <c:v>44395.833333333336</c:v>
                </c:pt>
                <c:pt idx="255">
                  <c:v>44396.833333333336</c:v>
                </c:pt>
                <c:pt idx="256">
                  <c:v>44397.833333333336</c:v>
                </c:pt>
                <c:pt idx="257">
                  <c:v>44398.833333333336</c:v>
                </c:pt>
                <c:pt idx="258">
                  <c:v>44399.833333333336</c:v>
                </c:pt>
                <c:pt idx="259">
                  <c:v>44400.833333333336</c:v>
                </c:pt>
                <c:pt idx="260">
                  <c:v>44401.833333333336</c:v>
                </c:pt>
                <c:pt idx="261">
                  <c:v>44402.833333333336</c:v>
                </c:pt>
                <c:pt idx="262">
                  <c:v>44403.833333333336</c:v>
                </c:pt>
                <c:pt idx="263">
                  <c:v>44404.833333333336</c:v>
                </c:pt>
                <c:pt idx="264">
                  <c:v>44405.833333333336</c:v>
                </c:pt>
                <c:pt idx="265">
                  <c:v>44406.833333333336</c:v>
                </c:pt>
                <c:pt idx="266">
                  <c:v>44407.833333333336</c:v>
                </c:pt>
                <c:pt idx="267">
                  <c:v>44408.833333333336</c:v>
                </c:pt>
                <c:pt idx="268">
                  <c:v>44409.833333333336</c:v>
                </c:pt>
                <c:pt idx="269">
                  <c:v>44410.833333333336</c:v>
                </c:pt>
                <c:pt idx="270">
                  <c:v>44411.833333333336</c:v>
                </c:pt>
                <c:pt idx="271">
                  <c:v>44412.833333333336</c:v>
                </c:pt>
                <c:pt idx="272">
                  <c:v>44413.833333333336</c:v>
                </c:pt>
                <c:pt idx="273">
                  <c:v>44414.833333333336</c:v>
                </c:pt>
                <c:pt idx="274">
                  <c:v>44415.833333333336</c:v>
                </c:pt>
                <c:pt idx="275">
                  <c:v>44416.833333333336</c:v>
                </c:pt>
                <c:pt idx="276">
                  <c:v>44417.833333333336</c:v>
                </c:pt>
                <c:pt idx="277">
                  <c:v>44418.833333333336</c:v>
                </c:pt>
                <c:pt idx="278">
                  <c:v>44419.833333333336</c:v>
                </c:pt>
                <c:pt idx="279">
                  <c:v>44420.833333333336</c:v>
                </c:pt>
                <c:pt idx="280">
                  <c:v>44421.833333333336</c:v>
                </c:pt>
                <c:pt idx="281">
                  <c:v>44422.833333333336</c:v>
                </c:pt>
                <c:pt idx="282">
                  <c:v>44423.833333333336</c:v>
                </c:pt>
                <c:pt idx="283">
                  <c:v>44424.833333333336</c:v>
                </c:pt>
                <c:pt idx="284">
                  <c:v>44425.833333333336</c:v>
                </c:pt>
                <c:pt idx="285">
                  <c:v>44426.833333333336</c:v>
                </c:pt>
                <c:pt idx="286">
                  <c:v>44427.833333333336</c:v>
                </c:pt>
                <c:pt idx="287">
                  <c:v>44428.833333333336</c:v>
                </c:pt>
                <c:pt idx="288">
                  <c:v>44429.833333333336</c:v>
                </c:pt>
                <c:pt idx="289">
                  <c:v>44430.833333333336</c:v>
                </c:pt>
                <c:pt idx="290">
                  <c:v>44431.833333333336</c:v>
                </c:pt>
                <c:pt idx="291">
                  <c:v>44432.833333333336</c:v>
                </c:pt>
                <c:pt idx="292">
                  <c:v>44433.833333333336</c:v>
                </c:pt>
                <c:pt idx="293">
                  <c:v>44434.833333333336</c:v>
                </c:pt>
                <c:pt idx="294">
                  <c:v>44435.833333333336</c:v>
                </c:pt>
                <c:pt idx="295">
                  <c:v>44436.833333333336</c:v>
                </c:pt>
                <c:pt idx="296">
                  <c:v>44437.833333333336</c:v>
                </c:pt>
                <c:pt idx="297">
                  <c:v>44438.833333333336</c:v>
                </c:pt>
                <c:pt idx="298">
                  <c:v>44439.833333333336</c:v>
                </c:pt>
                <c:pt idx="299">
                  <c:v>44440.833333333336</c:v>
                </c:pt>
                <c:pt idx="300">
                  <c:v>44441.833333333336</c:v>
                </c:pt>
                <c:pt idx="301">
                  <c:v>44442.833333333336</c:v>
                </c:pt>
                <c:pt idx="302">
                  <c:v>44443.833333333336</c:v>
                </c:pt>
                <c:pt idx="303">
                  <c:v>44444.833333333336</c:v>
                </c:pt>
                <c:pt idx="304">
                  <c:v>44445.833333333336</c:v>
                </c:pt>
                <c:pt idx="305">
                  <c:v>44446.833333333336</c:v>
                </c:pt>
                <c:pt idx="306">
                  <c:v>44447.833333333336</c:v>
                </c:pt>
                <c:pt idx="307">
                  <c:v>44448.833333333336</c:v>
                </c:pt>
                <c:pt idx="308">
                  <c:v>44449.833333333336</c:v>
                </c:pt>
                <c:pt idx="309">
                  <c:v>44450.833333333336</c:v>
                </c:pt>
                <c:pt idx="310">
                  <c:v>44451.833333333336</c:v>
                </c:pt>
                <c:pt idx="311">
                  <c:v>44452.833333333336</c:v>
                </c:pt>
                <c:pt idx="312">
                  <c:v>44453.833333333336</c:v>
                </c:pt>
                <c:pt idx="313">
                  <c:v>44454.833333333336</c:v>
                </c:pt>
                <c:pt idx="314">
                  <c:v>44455.833333333336</c:v>
                </c:pt>
                <c:pt idx="315">
                  <c:v>44456.833333333336</c:v>
                </c:pt>
                <c:pt idx="316">
                  <c:v>44457.833333333336</c:v>
                </c:pt>
                <c:pt idx="317">
                  <c:v>44458.833333333336</c:v>
                </c:pt>
                <c:pt idx="318">
                  <c:v>44459.833333333336</c:v>
                </c:pt>
                <c:pt idx="319">
                  <c:v>44460.833333333336</c:v>
                </c:pt>
                <c:pt idx="320">
                  <c:v>44461.833333333336</c:v>
                </c:pt>
                <c:pt idx="321">
                  <c:v>44462.833333333336</c:v>
                </c:pt>
                <c:pt idx="322">
                  <c:v>44463.833333333336</c:v>
                </c:pt>
                <c:pt idx="323">
                  <c:v>44464.833333333336</c:v>
                </c:pt>
                <c:pt idx="324">
                  <c:v>44465.833333333336</c:v>
                </c:pt>
                <c:pt idx="325">
                  <c:v>44466.833333333336</c:v>
                </c:pt>
                <c:pt idx="326">
                  <c:v>44467.833333333336</c:v>
                </c:pt>
                <c:pt idx="327">
                  <c:v>44468.833333333336</c:v>
                </c:pt>
                <c:pt idx="328">
                  <c:v>44469.833333333336</c:v>
                </c:pt>
                <c:pt idx="329">
                  <c:v>44470.833333333336</c:v>
                </c:pt>
                <c:pt idx="330">
                  <c:v>44471.833333333336</c:v>
                </c:pt>
                <c:pt idx="331">
                  <c:v>44472.833333333336</c:v>
                </c:pt>
                <c:pt idx="332">
                  <c:v>44473.833333333336</c:v>
                </c:pt>
                <c:pt idx="333">
                  <c:v>44474.833333333336</c:v>
                </c:pt>
                <c:pt idx="334">
                  <c:v>44475.833333333336</c:v>
                </c:pt>
                <c:pt idx="335">
                  <c:v>44476.833333333336</c:v>
                </c:pt>
                <c:pt idx="336">
                  <c:v>44477.833333333336</c:v>
                </c:pt>
                <c:pt idx="337">
                  <c:v>44478.833333333336</c:v>
                </c:pt>
                <c:pt idx="338">
                  <c:v>44479.833333333336</c:v>
                </c:pt>
                <c:pt idx="339">
                  <c:v>44480.833333333336</c:v>
                </c:pt>
                <c:pt idx="340">
                  <c:v>44481.833333333336</c:v>
                </c:pt>
                <c:pt idx="341">
                  <c:v>44482.833333333336</c:v>
                </c:pt>
                <c:pt idx="342">
                  <c:v>44483.833333333336</c:v>
                </c:pt>
                <c:pt idx="343">
                  <c:v>44484.833333333336</c:v>
                </c:pt>
                <c:pt idx="344">
                  <c:v>44485.833333333336</c:v>
                </c:pt>
                <c:pt idx="345">
                  <c:v>44486.833333333336</c:v>
                </c:pt>
                <c:pt idx="346">
                  <c:v>44487.833333333336</c:v>
                </c:pt>
                <c:pt idx="347">
                  <c:v>44488.833333333336</c:v>
                </c:pt>
                <c:pt idx="348">
                  <c:v>44489.833333333336</c:v>
                </c:pt>
                <c:pt idx="349">
                  <c:v>44490.833333333336</c:v>
                </c:pt>
                <c:pt idx="350">
                  <c:v>44491.833333333336</c:v>
                </c:pt>
                <c:pt idx="351">
                  <c:v>44492.833333333336</c:v>
                </c:pt>
                <c:pt idx="352">
                  <c:v>44493.833333333336</c:v>
                </c:pt>
                <c:pt idx="353">
                  <c:v>44494.833333333336</c:v>
                </c:pt>
                <c:pt idx="354">
                  <c:v>44495.833333333336</c:v>
                </c:pt>
                <c:pt idx="355">
                  <c:v>44496.833333333336</c:v>
                </c:pt>
                <c:pt idx="356">
                  <c:v>44497.833333333336</c:v>
                </c:pt>
                <c:pt idx="357">
                  <c:v>44498.833333333336</c:v>
                </c:pt>
                <c:pt idx="358">
                  <c:v>44499.833333333336</c:v>
                </c:pt>
                <c:pt idx="359">
                  <c:v>44500.833333333336</c:v>
                </c:pt>
                <c:pt idx="360">
                  <c:v>44501.833333333336</c:v>
                </c:pt>
                <c:pt idx="361">
                  <c:v>44502.833333333336</c:v>
                </c:pt>
                <c:pt idx="362">
                  <c:v>44503.833333333336</c:v>
                </c:pt>
                <c:pt idx="363">
                  <c:v>44504.833333333336</c:v>
                </c:pt>
                <c:pt idx="364">
                  <c:v>44505.833333333336</c:v>
                </c:pt>
                <c:pt idx="365">
                  <c:v>44506.833333333336</c:v>
                </c:pt>
                <c:pt idx="366">
                  <c:v>44507.791666666664</c:v>
                </c:pt>
                <c:pt idx="367">
                  <c:v>44508.791666666664</c:v>
                </c:pt>
                <c:pt idx="368">
                  <c:v>44509.791666666664</c:v>
                </c:pt>
                <c:pt idx="369">
                  <c:v>44510.791666666664</c:v>
                </c:pt>
                <c:pt idx="370">
                  <c:v>44511.791666666664</c:v>
                </c:pt>
                <c:pt idx="371">
                  <c:v>44512.791666666664</c:v>
                </c:pt>
                <c:pt idx="372">
                  <c:v>44513.791666666664</c:v>
                </c:pt>
                <c:pt idx="373">
                  <c:v>44514.791666666664</c:v>
                </c:pt>
                <c:pt idx="374">
                  <c:v>44515.791666666664</c:v>
                </c:pt>
                <c:pt idx="375">
                  <c:v>44516.791666666664</c:v>
                </c:pt>
                <c:pt idx="376">
                  <c:v>44517.791666666664</c:v>
                </c:pt>
                <c:pt idx="377">
                  <c:v>44518.791666666664</c:v>
                </c:pt>
                <c:pt idx="378">
                  <c:v>44519.791666666664</c:v>
                </c:pt>
                <c:pt idx="379">
                  <c:v>44520.791666666664</c:v>
                </c:pt>
                <c:pt idx="380">
                  <c:v>44521.791666666664</c:v>
                </c:pt>
                <c:pt idx="381">
                  <c:v>44522.791666666664</c:v>
                </c:pt>
                <c:pt idx="382">
                  <c:v>44523.791666666664</c:v>
                </c:pt>
                <c:pt idx="383">
                  <c:v>44524.791666666664</c:v>
                </c:pt>
                <c:pt idx="384">
                  <c:v>44525.791666666664</c:v>
                </c:pt>
                <c:pt idx="385">
                  <c:v>44526.791666666664</c:v>
                </c:pt>
                <c:pt idx="386">
                  <c:v>44527.791666666664</c:v>
                </c:pt>
                <c:pt idx="387">
                  <c:v>44528.791666666664</c:v>
                </c:pt>
                <c:pt idx="388">
                  <c:v>44529.791666666664</c:v>
                </c:pt>
                <c:pt idx="389">
                  <c:v>44530.791666666664</c:v>
                </c:pt>
                <c:pt idx="390">
                  <c:v>44531.791666666664</c:v>
                </c:pt>
                <c:pt idx="391">
                  <c:v>44532.791666666664</c:v>
                </c:pt>
                <c:pt idx="392">
                  <c:v>44533.791666666664</c:v>
                </c:pt>
                <c:pt idx="393">
                  <c:v>44534.791666666664</c:v>
                </c:pt>
                <c:pt idx="394">
                  <c:v>44535.791666666664</c:v>
                </c:pt>
                <c:pt idx="395">
                  <c:v>44536.791666666664</c:v>
                </c:pt>
                <c:pt idx="396">
                  <c:v>44537.791666666664</c:v>
                </c:pt>
                <c:pt idx="397">
                  <c:v>44538.791666666664</c:v>
                </c:pt>
                <c:pt idx="398">
                  <c:v>44539.791666666664</c:v>
                </c:pt>
                <c:pt idx="399">
                  <c:v>44540.791666666664</c:v>
                </c:pt>
                <c:pt idx="400">
                  <c:v>44541.791666666664</c:v>
                </c:pt>
                <c:pt idx="401">
                  <c:v>44542.791666666664</c:v>
                </c:pt>
                <c:pt idx="402">
                  <c:v>44543.791666666664</c:v>
                </c:pt>
                <c:pt idx="403">
                  <c:v>44544.791666666664</c:v>
                </c:pt>
                <c:pt idx="404">
                  <c:v>44545.791666666664</c:v>
                </c:pt>
                <c:pt idx="405">
                  <c:v>44546.791666666664</c:v>
                </c:pt>
                <c:pt idx="406">
                  <c:v>44547.791666666664</c:v>
                </c:pt>
                <c:pt idx="407">
                  <c:v>44548.791666666664</c:v>
                </c:pt>
                <c:pt idx="408">
                  <c:v>44549.791666666664</c:v>
                </c:pt>
                <c:pt idx="409">
                  <c:v>44550.791666666664</c:v>
                </c:pt>
                <c:pt idx="410">
                  <c:v>44551.791666666664</c:v>
                </c:pt>
                <c:pt idx="411">
                  <c:v>44552.791666666664</c:v>
                </c:pt>
                <c:pt idx="412">
                  <c:v>44553.791666666664</c:v>
                </c:pt>
                <c:pt idx="413">
                  <c:v>44554.791666666664</c:v>
                </c:pt>
                <c:pt idx="414">
                  <c:v>44555.791666666664</c:v>
                </c:pt>
                <c:pt idx="415">
                  <c:v>44556.791666666664</c:v>
                </c:pt>
                <c:pt idx="416">
                  <c:v>44557.791666666664</c:v>
                </c:pt>
                <c:pt idx="417">
                  <c:v>44558.791666666664</c:v>
                </c:pt>
                <c:pt idx="418">
                  <c:v>44559.791666666664</c:v>
                </c:pt>
                <c:pt idx="419">
                  <c:v>44560.791666666664</c:v>
                </c:pt>
                <c:pt idx="420">
                  <c:v>44561.791666666664</c:v>
                </c:pt>
                <c:pt idx="421">
                  <c:v>44562.791666666664</c:v>
                </c:pt>
                <c:pt idx="422">
                  <c:v>44563.791666666664</c:v>
                </c:pt>
                <c:pt idx="423">
                  <c:v>44564.791666666664</c:v>
                </c:pt>
                <c:pt idx="424">
                  <c:v>44565.791666666664</c:v>
                </c:pt>
                <c:pt idx="425">
                  <c:v>44566.791666666664</c:v>
                </c:pt>
                <c:pt idx="426">
                  <c:v>44567.791666666664</c:v>
                </c:pt>
                <c:pt idx="427">
                  <c:v>44568.791666666664</c:v>
                </c:pt>
                <c:pt idx="428">
                  <c:v>44569.791666666664</c:v>
                </c:pt>
                <c:pt idx="429">
                  <c:v>44570.791666666664</c:v>
                </c:pt>
                <c:pt idx="430">
                  <c:v>44571.791666666664</c:v>
                </c:pt>
                <c:pt idx="431">
                  <c:v>44572.791666666664</c:v>
                </c:pt>
                <c:pt idx="432">
                  <c:v>44573.791666666664</c:v>
                </c:pt>
                <c:pt idx="433">
                  <c:v>44574.791666666664</c:v>
                </c:pt>
                <c:pt idx="434">
                  <c:v>44575.791666666664</c:v>
                </c:pt>
                <c:pt idx="435">
                  <c:v>44576.791666666664</c:v>
                </c:pt>
                <c:pt idx="436">
                  <c:v>44577.791666666664</c:v>
                </c:pt>
                <c:pt idx="437">
                  <c:v>44578.791666666664</c:v>
                </c:pt>
                <c:pt idx="438">
                  <c:v>44579.791666666664</c:v>
                </c:pt>
                <c:pt idx="439">
                  <c:v>44580.791666666664</c:v>
                </c:pt>
                <c:pt idx="440">
                  <c:v>44581.791666666664</c:v>
                </c:pt>
                <c:pt idx="441">
                  <c:v>44582.791666666664</c:v>
                </c:pt>
                <c:pt idx="442">
                  <c:v>44583.791666666664</c:v>
                </c:pt>
                <c:pt idx="443">
                  <c:v>44584.791666666664</c:v>
                </c:pt>
                <c:pt idx="444">
                  <c:v>44585.791666666664</c:v>
                </c:pt>
                <c:pt idx="445">
                  <c:v>44586.791666666664</c:v>
                </c:pt>
                <c:pt idx="446">
                  <c:v>44587.791666666664</c:v>
                </c:pt>
                <c:pt idx="447">
                  <c:v>44588.791666666664</c:v>
                </c:pt>
                <c:pt idx="448">
                  <c:v>44589.791666666664</c:v>
                </c:pt>
                <c:pt idx="449">
                  <c:v>44590.791666666664</c:v>
                </c:pt>
                <c:pt idx="450">
                  <c:v>44591.791666666664</c:v>
                </c:pt>
                <c:pt idx="451">
                  <c:v>44592.791666666664</c:v>
                </c:pt>
                <c:pt idx="452">
                  <c:v>44593.791666666664</c:v>
                </c:pt>
                <c:pt idx="453">
                  <c:v>44594.791666666664</c:v>
                </c:pt>
                <c:pt idx="454">
                  <c:v>44595.791666666664</c:v>
                </c:pt>
                <c:pt idx="455">
                  <c:v>44596.791666666664</c:v>
                </c:pt>
                <c:pt idx="456">
                  <c:v>44597.791666666664</c:v>
                </c:pt>
                <c:pt idx="457">
                  <c:v>44598.791666666664</c:v>
                </c:pt>
                <c:pt idx="458">
                  <c:v>44599.791666666664</c:v>
                </c:pt>
                <c:pt idx="459">
                  <c:v>44600.791666666664</c:v>
                </c:pt>
                <c:pt idx="460">
                  <c:v>44601.791666666664</c:v>
                </c:pt>
                <c:pt idx="461">
                  <c:v>44602.791666666664</c:v>
                </c:pt>
                <c:pt idx="462">
                  <c:v>44603.791666666664</c:v>
                </c:pt>
                <c:pt idx="463">
                  <c:v>44604.791666666664</c:v>
                </c:pt>
                <c:pt idx="464">
                  <c:v>44605.791666666664</c:v>
                </c:pt>
                <c:pt idx="465">
                  <c:v>44606.791666666664</c:v>
                </c:pt>
                <c:pt idx="466">
                  <c:v>44607.791666666664</c:v>
                </c:pt>
                <c:pt idx="467">
                  <c:v>44608.791666666664</c:v>
                </c:pt>
                <c:pt idx="468">
                  <c:v>44609.791666666664</c:v>
                </c:pt>
                <c:pt idx="469">
                  <c:v>44610.791666666664</c:v>
                </c:pt>
                <c:pt idx="470">
                  <c:v>44611.791666666664</c:v>
                </c:pt>
                <c:pt idx="471">
                  <c:v>44612.791666666664</c:v>
                </c:pt>
                <c:pt idx="472">
                  <c:v>44613.791666666664</c:v>
                </c:pt>
                <c:pt idx="473">
                  <c:v>44614.791666666664</c:v>
                </c:pt>
                <c:pt idx="474">
                  <c:v>44615.791666666664</c:v>
                </c:pt>
                <c:pt idx="475">
                  <c:v>44616.791666666664</c:v>
                </c:pt>
                <c:pt idx="476">
                  <c:v>44617.791666666664</c:v>
                </c:pt>
                <c:pt idx="477">
                  <c:v>44618.791666666664</c:v>
                </c:pt>
                <c:pt idx="478">
                  <c:v>44619.791666666664</c:v>
                </c:pt>
                <c:pt idx="479">
                  <c:v>44620.791666666664</c:v>
                </c:pt>
                <c:pt idx="480">
                  <c:v>44621.791666666664</c:v>
                </c:pt>
                <c:pt idx="481">
                  <c:v>44622.791666666664</c:v>
                </c:pt>
                <c:pt idx="482">
                  <c:v>44623.791666666664</c:v>
                </c:pt>
                <c:pt idx="483">
                  <c:v>44624.791666666664</c:v>
                </c:pt>
                <c:pt idx="484">
                  <c:v>44625.791666666664</c:v>
                </c:pt>
                <c:pt idx="485">
                  <c:v>44626.791666666664</c:v>
                </c:pt>
                <c:pt idx="486">
                  <c:v>44627.791666666664</c:v>
                </c:pt>
                <c:pt idx="487">
                  <c:v>44628.791666666664</c:v>
                </c:pt>
                <c:pt idx="488">
                  <c:v>44629.791666666664</c:v>
                </c:pt>
                <c:pt idx="489">
                  <c:v>44630.791666666664</c:v>
                </c:pt>
                <c:pt idx="490">
                  <c:v>44631.791666666664</c:v>
                </c:pt>
                <c:pt idx="491">
                  <c:v>44632.791666666664</c:v>
                </c:pt>
                <c:pt idx="492">
                  <c:v>44633.833333333336</c:v>
                </c:pt>
                <c:pt idx="493">
                  <c:v>44634.833333333336</c:v>
                </c:pt>
                <c:pt idx="494">
                  <c:v>44635.833333333336</c:v>
                </c:pt>
                <c:pt idx="495">
                  <c:v>44636.833333333336</c:v>
                </c:pt>
                <c:pt idx="496">
                  <c:v>44637.833333333336</c:v>
                </c:pt>
                <c:pt idx="497">
                  <c:v>44638.833333333336</c:v>
                </c:pt>
                <c:pt idx="498">
                  <c:v>44639.833333333336</c:v>
                </c:pt>
                <c:pt idx="499">
                  <c:v>44640.833333333336</c:v>
                </c:pt>
                <c:pt idx="500">
                  <c:v>44641.833333333336</c:v>
                </c:pt>
                <c:pt idx="501">
                  <c:v>44642.833333333336</c:v>
                </c:pt>
                <c:pt idx="502">
                  <c:v>44643.833333333336</c:v>
                </c:pt>
                <c:pt idx="503">
                  <c:v>44644.833333333336</c:v>
                </c:pt>
                <c:pt idx="504">
                  <c:v>44645.833333333336</c:v>
                </c:pt>
                <c:pt idx="505">
                  <c:v>44646.833333333336</c:v>
                </c:pt>
                <c:pt idx="506">
                  <c:v>44647.833333333336</c:v>
                </c:pt>
                <c:pt idx="507">
                  <c:v>44648.833333333336</c:v>
                </c:pt>
                <c:pt idx="508">
                  <c:v>44649.833333333336</c:v>
                </c:pt>
                <c:pt idx="509">
                  <c:v>44650.833333333336</c:v>
                </c:pt>
                <c:pt idx="510">
                  <c:v>44651.833333333336</c:v>
                </c:pt>
                <c:pt idx="511">
                  <c:v>44652.833333333336</c:v>
                </c:pt>
                <c:pt idx="512">
                  <c:v>44653.833333333336</c:v>
                </c:pt>
                <c:pt idx="513">
                  <c:v>44654.833333333336</c:v>
                </c:pt>
                <c:pt idx="514">
                  <c:v>44655.833333333336</c:v>
                </c:pt>
                <c:pt idx="515">
                  <c:v>44656.833333333336</c:v>
                </c:pt>
                <c:pt idx="516">
                  <c:v>44657.833333333336</c:v>
                </c:pt>
                <c:pt idx="517">
                  <c:v>44658.833333333336</c:v>
                </c:pt>
                <c:pt idx="518">
                  <c:v>44659.833333333336</c:v>
                </c:pt>
                <c:pt idx="519">
                  <c:v>44660.833333333336</c:v>
                </c:pt>
                <c:pt idx="520">
                  <c:v>44661.833333333336</c:v>
                </c:pt>
                <c:pt idx="521">
                  <c:v>44662.833333333336</c:v>
                </c:pt>
                <c:pt idx="522">
                  <c:v>44663.833333333336</c:v>
                </c:pt>
                <c:pt idx="523">
                  <c:v>44664.833333333336</c:v>
                </c:pt>
                <c:pt idx="524">
                  <c:v>44665.833333333336</c:v>
                </c:pt>
                <c:pt idx="525">
                  <c:v>44666.833333333336</c:v>
                </c:pt>
                <c:pt idx="526">
                  <c:v>44667.833333333336</c:v>
                </c:pt>
                <c:pt idx="527">
                  <c:v>44668.833333333336</c:v>
                </c:pt>
                <c:pt idx="528">
                  <c:v>44669.833333333336</c:v>
                </c:pt>
                <c:pt idx="529">
                  <c:v>44670.833333333336</c:v>
                </c:pt>
                <c:pt idx="530">
                  <c:v>44671.833333333336</c:v>
                </c:pt>
                <c:pt idx="531">
                  <c:v>44672.833333333336</c:v>
                </c:pt>
                <c:pt idx="532">
                  <c:v>44673.833333333336</c:v>
                </c:pt>
                <c:pt idx="533">
                  <c:v>44674.833333333336</c:v>
                </c:pt>
                <c:pt idx="534">
                  <c:v>44675.833333333336</c:v>
                </c:pt>
                <c:pt idx="535">
                  <c:v>44676.833333333336</c:v>
                </c:pt>
                <c:pt idx="536">
                  <c:v>44677.833333333336</c:v>
                </c:pt>
                <c:pt idx="537">
                  <c:v>44678.833333333336</c:v>
                </c:pt>
                <c:pt idx="538">
                  <c:v>44679.833333333336</c:v>
                </c:pt>
                <c:pt idx="539">
                  <c:v>44680.833333333336</c:v>
                </c:pt>
                <c:pt idx="540">
                  <c:v>44681.833333333336</c:v>
                </c:pt>
                <c:pt idx="541">
                  <c:v>44682.833333333336</c:v>
                </c:pt>
                <c:pt idx="542">
                  <c:v>44683.833333333336</c:v>
                </c:pt>
                <c:pt idx="543">
                  <c:v>44684.833333333336</c:v>
                </c:pt>
                <c:pt idx="544">
                  <c:v>44685.833333333336</c:v>
                </c:pt>
                <c:pt idx="545">
                  <c:v>44686.833333333336</c:v>
                </c:pt>
                <c:pt idx="546">
                  <c:v>44687.833333333336</c:v>
                </c:pt>
                <c:pt idx="547">
                  <c:v>44688.833333333336</c:v>
                </c:pt>
                <c:pt idx="548">
                  <c:v>44689.833333333336</c:v>
                </c:pt>
                <c:pt idx="549">
                  <c:v>44690.833333333336</c:v>
                </c:pt>
                <c:pt idx="550">
                  <c:v>44691.833333333336</c:v>
                </c:pt>
                <c:pt idx="551">
                  <c:v>44692.833333333336</c:v>
                </c:pt>
                <c:pt idx="552">
                  <c:v>44693.833333333336</c:v>
                </c:pt>
                <c:pt idx="553">
                  <c:v>44694.833333333336</c:v>
                </c:pt>
                <c:pt idx="554">
                  <c:v>44695.833333333336</c:v>
                </c:pt>
                <c:pt idx="555">
                  <c:v>44696.833333333336</c:v>
                </c:pt>
                <c:pt idx="556">
                  <c:v>44697.833333333336</c:v>
                </c:pt>
                <c:pt idx="557">
                  <c:v>44698.833333333336</c:v>
                </c:pt>
                <c:pt idx="558">
                  <c:v>44699.833333333336</c:v>
                </c:pt>
                <c:pt idx="559">
                  <c:v>44700.833333333336</c:v>
                </c:pt>
                <c:pt idx="560">
                  <c:v>44701.833333333336</c:v>
                </c:pt>
                <c:pt idx="561">
                  <c:v>44702.833333333336</c:v>
                </c:pt>
                <c:pt idx="562">
                  <c:v>44703.833333333336</c:v>
                </c:pt>
                <c:pt idx="563">
                  <c:v>44704.833333333336</c:v>
                </c:pt>
                <c:pt idx="564">
                  <c:v>44705.833333333336</c:v>
                </c:pt>
                <c:pt idx="565">
                  <c:v>44706.833333333336</c:v>
                </c:pt>
              </c:numCache>
            </c:numRef>
          </c:cat>
          <c:val>
            <c:numRef>
              <c:f>WBTCUSDC_Charts!$Z$2:$Z$567</c:f>
              <c:numCache>
                <c:formatCode>General</c:formatCode>
                <c:ptCount val="566"/>
                <c:pt idx="29">
                  <c:v>2.8743676286380193E-4</c:v>
                </c:pt>
                <c:pt idx="30">
                  <c:v>4.5317940427258563E-4</c:v>
                </c:pt>
                <c:pt idx="31">
                  <c:v>3.4614340163918733E-4</c:v>
                </c:pt>
                <c:pt idx="32">
                  <c:v>8.6428754552048126E-4</c:v>
                </c:pt>
                <c:pt idx="33">
                  <c:v>8.8030211691081384E-4</c:v>
                </c:pt>
                <c:pt idx="34">
                  <c:v>8.9785028926803179E-4</c:v>
                </c:pt>
                <c:pt idx="35">
                  <c:v>1.5721854305050798E-3</c:v>
                </c:pt>
                <c:pt idx="36">
                  <c:v>1.845463921962498E-3</c:v>
                </c:pt>
                <c:pt idx="37">
                  <c:v>2.0275717189939257E-3</c:v>
                </c:pt>
                <c:pt idx="38">
                  <c:v>2.237361448815145E-3</c:v>
                </c:pt>
                <c:pt idx="39">
                  <c:v>1.4467279721721571E-3</c:v>
                </c:pt>
                <c:pt idx="40">
                  <c:v>4.326679236543729E-4</c:v>
                </c:pt>
                <c:pt idx="41">
                  <c:v>-1.0325342396622084E-4</c:v>
                </c:pt>
                <c:pt idx="42">
                  <c:v>-1.0441559147251755E-3</c:v>
                </c:pt>
                <c:pt idx="43">
                  <c:v>-5.840639092502542E-5</c:v>
                </c:pt>
                <c:pt idx="44">
                  <c:v>1.6400717631095407E-3</c:v>
                </c:pt>
                <c:pt idx="45">
                  <c:v>2.8775812288883706E-4</c:v>
                </c:pt>
                <c:pt idx="46">
                  <c:v>1.8289770002497541E-3</c:v>
                </c:pt>
                <c:pt idx="47">
                  <c:v>9.0753022452427778E-4</c:v>
                </c:pt>
                <c:pt idx="48">
                  <c:v>-6.8879501432617118E-4</c:v>
                </c:pt>
                <c:pt idx="49">
                  <c:v>-5.0913203526342654E-3</c:v>
                </c:pt>
                <c:pt idx="50">
                  <c:v>-2.943884906664529E-3</c:v>
                </c:pt>
                <c:pt idx="51">
                  <c:v>-4.8893099293736419E-3</c:v>
                </c:pt>
                <c:pt idx="52">
                  <c:v>-5.7088340488709033E-3</c:v>
                </c:pt>
                <c:pt idx="53">
                  <c:v>-9.9906131806511977E-3</c:v>
                </c:pt>
                <c:pt idx="54">
                  <c:v>-9.9436128203068685E-3</c:v>
                </c:pt>
                <c:pt idx="55">
                  <c:v>-1.1372460977926324E-2</c:v>
                </c:pt>
                <c:pt idx="56">
                  <c:v>-2.0865902853660634E-2</c:v>
                </c:pt>
                <c:pt idx="57">
                  <c:v>-2.2518265712379359E-2</c:v>
                </c:pt>
                <c:pt idx="58">
                  <c:v>-1.7311193732506558E-2</c:v>
                </c:pt>
                <c:pt idx="59">
                  <c:v>-2.4812900216034439E-2</c:v>
                </c:pt>
                <c:pt idx="60">
                  <c:v>-3.4916196958552859E-2</c:v>
                </c:pt>
                <c:pt idx="61">
                  <c:v>-4.3776123239741671E-2</c:v>
                </c:pt>
                <c:pt idx="62">
                  <c:v>-4.9622959254542409E-2</c:v>
                </c:pt>
                <c:pt idx="63">
                  <c:v>-4.737714052704467E-2</c:v>
                </c:pt>
                <c:pt idx="64">
                  <c:v>-3.8278232665384215E-2</c:v>
                </c:pt>
                <c:pt idx="65">
                  <c:v>-2.397863386796939E-2</c:v>
                </c:pt>
                <c:pt idx="66">
                  <c:v>-1.6278782261493374E-2</c:v>
                </c:pt>
                <c:pt idx="67">
                  <c:v>-2.8720411829764481E-2</c:v>
                </c:pt>
                <c:pt idx="68">
                  <c:v>-3.5811439113502375E-2</c:v>
                </c:pt>
                <c:pt idx="69">
                  <c:v>-2.5152772047826844E-2</c:v>
                </c:pt>
                <c:pt idx="70">
                  <c:v>-2.2494523302225677E-2</c:v>
                </c:pt>
                <c:pt idx="71">
                  <c:v>-2.0091407162025954E-2</c:v>
                </c:pt>
                <c:pt idx="72">
                  <c:v>-2.2402219858001615E-2</c:v>
                </c:pt>
                <c:pt idx="73">
                  <c:v>-1.9662942389947369E-2</c:v>
                </c:pt>
                <c:pt idx="74">
                  <c:v>-1.7411256746742154E-2</c:v>
                </c:pt>
                <c:pt idx="75">
                  <c:v>4.2816143282764507E-3</c:v>
                </c:pt>
                <c:pt idx="76">
                  <c:v>-2.4402613518643701E-3</c:v>
                </c:pt>
                <c:pt idx="77">
                  <c:v>2.360779810739233E-3</c:v>
                </c:pt>
                <c:pt idx="78">
                  <c:v>1.9559735911609533E-3</c:v>
                </c:pt>
                <c:pt idx="79">
                  <c:v>3.9006974038930942E-3</c:v>
                </c:pt>
                <c:pt idx="80">
                  <c:v>3.9821595928437592E-3</c:v>
                </c:pt>
                <c:pt idx="81">
                  <c:v>1.383306057792244E-2</c:v>
                </c:pt>
                <c:pt idx="82">
                  <c:v>4.1672860526260624E-3</c:v>
                </c:pt>
                <c:pt idx="83">
                  <c:v>2.0240473050388008E-3</c:v>
                </c:pt>
                <c:pt idx="84">
                  <c:v>1.9560135503904341E-3</c:v>
                </c:pt>
                <c:pt idx="85">
                  <c:v>8.1770031898824591E-3</c:v>
                </c:pt>
                <c:pt idx="86">
                  <c:v>6.6574136688799523E-3</c:v>
                </c:pt>
                <c:pt idx="87">
                  <c:v>1.4904212933841698E-4</c:v>
                </c:pt>
                <c:pt idx="88">
                  <c:v>-8.5566756657842191E-3</c:v>
                </c:pt>
                <c:pt idx="89">
                  <c:v>-4.4748983371334372E-3</c:v>
                </c:pt>
                <c:pt idx="90">
                  <c:v>-8.6862639088797211E-3</c:v>
                </c:pt>
                <c:pt idx="91">
                  <c:v>-1.1668630133733426E-2</c:v>
                </c:pt>
                <c:pt idx="92">
                  <c:v>-1.0848132057161841E-2</c:v>
                </c:pt>
                <c:pt idx="93">
                  <c:v>-3.9490513599666488E-2</c:v>
                </c:pt>
                <c:pt idx="94">
                  <c:v>-4.0261442212818355E-2</c:v>
                </c:pt>
                <c:pt idx="95">
                  <c:v>-3.1545549084776692E-2</c:v>
                </c:pt>
                <c:pt idx="96">
                  <c:v>-4.296747593419048E-2</c:v>
                </c:pt>
                <c:pt idx="97">
                  <c:v>-4.0318443216888378E-2</c:v>
                </c:pt>
                <c:pt idx="98">
                  <c:v>-3.8858447368332105E-2</c:v>
                </c:pt>
                <c:pt idx="99">
                  <c:v>-4.4298203481442311E-2</c:v>
                </c:pt>
                <c:pt idx="100">
                  <c:v>-4.0781901478063043E-2</c:v>
                </c:pt>
                <c:pt idx="101">
                  <c:v>-4.5268979956060162E-2</c:v>
                </c:pt>
                <c:pt idx="102">
                  <c:v>-5.697005042072345E-2</c:v>
                </c:pt>
                <c:pt idx="103">
                  <c:v>-5.3974749502342823E-2</c:v>
                </c:pt>
                <c:pt idx="104">
                  <c:v>-7.1918217356788161E-2</c:v>
                </c:pt>
                <c:pt idx="105">
                  <c:v>-6.9566002706658026E-2</c:v>
                </c:pt>
                <c:pt idx="106">
                  <c:v>-7.7129534092670538E-2</c:v>
                </c:pt>
                <c:pt idx="107">
                  <c:v>-6.1195991455143428E-2</c:v>
                </c:pt>
                <c:pt idx="108">
                  <c:v>-3.7645343915191254E-2</c:v>
                </c:pt>
                <c:pt idx="109">
                  <c:v>-3.8223958520163248E-2</c:v>
                </c:pt>
                <c:pt idx="110">
                  <c:v>-2.6747854971022056E-2</c:v>
                </c:pt>
                <c:pt idx="111">
                  <c:v>-2.2229960691736439E-2</c:v>
                </c:pt>
                <c:pt idx="112">
                  <c:v>-2.134341657994776E-2</c:v>
                </c:pt>
                <c:pt idx="113">
                  <c:v>-1.6041975607057002E-2</c:v>
                </c:pt>
                <c:pt idx="114">
                  <c:v>-3.5280321935810433E-2</c:v>
                </c:pt>
                <c:pt idx="115">
                  <c:v>-2.8891392587960696E-2</c:v>
                </c:pt>
                <c:pt idx="116">
                  <c:v>-3.8515726229007341E-2</c:v>
                </c:pt>
                <c:pt idx="117">
                  <c:v>-2.8151349641423073E-2</c:v>
                </c:pt>
                <c:pt idx="118">
                  <c:v>-2.8288250094157252E-2</c:v>
                </c:pt>
                <c:pt idx="119">
                  <c:v>-2.9751779969899084E-2</c:v>
                </c:pt>
                <c:pt idx="120">
                  <c:v>-3.8900752506810687E-2</c:v>
                </c:pt>
                <c:pt idx="121">
                  <c:v>-4.272634949037013E-2</c:v>
                </c:pt>
                <c:pt idx="122">
                  <c:v>-5.284652441447335E-2</c:v>
                </c:pt>
                <c:pt idx="123">
                  <c:v>-5.7293543466896746E-2</c:v>
                </c:pt>
                <c:pt idx="124">
                  <c:v>-6.3383991028915787E-2</c:v>
                </c:pt>
                <c:pt idx="125">
                  <c:v>-6.1562664635854913E-2</c:v>
                </c:pt>
                <c:pt idx="126">
                  <c:v>-7.6071231489157842E-2</c:v>
                </c:pt>
                <c:pt idx="127">
                  <c:v>-6.8509461969293195E-2</c:v>
                </c:pt>
                <c:pt idx="128">
                  <c:v>-5.4620464593604034E-2</c:v>
                </c:pt>
                <c:pt idx="129">
                  <c:v>-5.6711072999910295E-2</c:v>
                </c:pt>
                <c:pt idx="130">
                  <c:v>-6.5667092848062047E-2</c:v>
                </c:pt>
                <c:pt idx="131">
                  <c:v>-6.1675632709838113E-2</c:v>
                </c:pt>
                <c:pt idx="132">
                  <c:v>-6.2597439603730543E-2</c:v>
                </c:pt>
                <c:pt idx="133">
                  <c:v>-6.3578808881672666E-2</c:v>
                </c:pt>
                <c:pt idx="134">
                  <c:v>-5.8953705726776162E-2</c:v>
                </c:pt>
                <c:pt idx="135">
                  <c:v>-4.4963365234282904E-2</c:v>
                </c:pt>
                <c:pt idx="136">
                  <c:v>-4.6103381640683172E-2</c:v>
                </c:pt>
                <c:pt idx="137">
                  <c:v>-3.7042768760771283E-2</c:v>
                </c:pt>
                <c:pt idx="138">
                  <c:v>-3.3621494849099487E-2</c:v>
                </c:pt>
                <c:pt idx="139">
                  <c:v>-4.565926375482543E-2</c:v>
                </c:pt>
                <c:pt idx="140">
                  <c:v>-5.0888953403964154E-2</c:v>
                </c:pt>
                <c:pt idx="141">
                  <c:v>-4.8018218041263383E-2</c:v>
                </c:pt>
                <c:pt idx="142">
                  <c:v>-5.654684831569512E-2</c:v>
                </c:pt>
                <c:pt idx="143">
                  <c:v>-5.9697487854236453E-2</c:v>
                </c:pt>
                <c:pt idx="144">
                  <c:v>-6.0077003894840386E-2</c:v>
                </c:pt>
                <c:pt idx="145">
                  <c:v>-6.071242716156755E-2</c:v>
                </c:pt>
                <c:pt idx="146">
                  <c:v>-6.1827114617037937E-2</c:v>
                </c:pt>
                <c:pt idx="147">
                  <c:v>-5.4232400667059477E-2</c:v>
                </c:pt>
                <c:pt idx="148">
                  <c:v>-5.717087932381848E-2</c:v>
                </c:pt>
                <c:pt idx="149">
                  <c:v>-6.0276128345240654E-2</c:v>
                </c:pt>
                <c:pt idx="150">
                  <c:v>-5.6709939675466337E-2</c:v>
                </c:pt>
                <c:pt idx="151">
                  <c:v>-4.7798359372938082E-2</c:v>
                </c:pt>
                <c:pt idx="152">
                  <c:v>-5.5201723519490931E-2</c:v>
                </c:pt>
                <c:pt idx="153">
                  <c:v>-5.4881302931378495E-2</c:v>
                </c:pt>
                <c:pt idx="154">
                  <c:v>-6.1183302442108345E-2</c:v>
                </c:pt>
                <c:pt idx="155">
                  <c:v>-6.3001838721345349E-2</c:v>
                </c:pt>
                <c:pt idx="156">
                  <c:v>-6.1386499941233574E-2</c:v>
                </c:pt>
                <c:pt idx="157">
                  <c:v>-7.6878757479844517E-2</c:v>
                </c:pt>
                <c:pt idx="158">
                  <c:v>-7.3159304826841298E-2</c:v>
                </c:pt>
                <c:pt idx="159">
                  <c:v>-7.4077004057438334E-2</c:v>
                </c:pt>
                <c:pt idx="160">
                  <c:v>-6.7265884298477574E-2</c:v>
                </c:pt>
                <c:pt idx="161">
                  <c:v>-5.9707251833891917E-2</c:v>
                </c:pt>
                <c:pt idx="162">
                  <c:v>-4.6317520808738744E-2</c:v>
                </c:pt>
                <c:pt idx="163">
                  <c:v>-4.0544140011782526E-2</c:v>
                </c:pt>
                <c:pt idx="164">
                  <c:v>-4.4814123078450674E-2</c:v>
                </c:pt>
                <c:pt idx="165">
                  <c:v>-3.4889481298509994E-2</c:v>
                </c:pt>
                <c:pt idx="166">
                  <c:v>-2.553695674786749E-2</c:v>
                </c:pt>
                <c:pt idx="167">
                  <c:v>-2.006365133628718E-2</c:v>
                </c:pt>
                <c:pt idx="168">
                  <c:v>-1.6567137810334476E-2</c:v>
                </c:pt>
                <c:pt idx="169">
                  <c:v>-1.1600898205995636E-2</c:v>
                </c:pt>
                <c:pt idx="170">
                  <c:v>-3.1569886209059872E-2</c:v>
                </c:pt>
                <c:pt idx="171">
                  <c:v>-3.6006736124963079E-2</c:v>
                </c:pt>
                <c:pt idx="172">
                  <c:v>-3.4057944869955614E-2</c:v>
                </c:pt>
                <c:pt idx="173">
                  <c:v>-2.9047236006527366E-2</c:v>
                </c:pt>
                <c:pt idx="174">
                  <c:v>-4.709237794095289E-2</c:v>
                </c:pt>
                <c:pt idx="175">
                  <c:v>-4.7805074374810519E-2</c:v>
                </c:pt>
                <c:pt idx="176">
                  <c:v>-4.048138343431662E-2</c:v>
                </c:pt>
                <c:pt idx="177">
                  <c:v>-4.4109365613340779E-2</c:v>
                </c:pt>
                <c:pt idx="178">
                  <c:v>-2.5795204690412743E-2</c:v>
                </c:pt>
                <c:pt idx="179">
                  <c:v>-4.2899316021329126E-2</c:v>
                </c:pt>
                <c:pt idx="180">
                  <c:v>-3.8384147257424894E-2</c:v>
                </c:pt>
                <c:pt idx="181">
                  <c:v>-4.2099170177035572E-2</c:v>
                </c:pt>
                <c:pt idx="182">
                  <c:v>-4.6953787768284849E-2</c:v>
                </c:pt>
                <c:pt idx="183">
                  <c:v>-4.5283289129081528E-2</c:v>
                </c:pt>
                <c:pt idx="184">
                  <c:v>-3.4179653063500681E-2</c:v>
                </c:pt>
                <c:pt idx="185">
                  <c:v>-3.9077664163239323E-2</c:v>
                </c:pt>
                <c:pt idx="186">
                  <c:v>-7.9981763038625697E-3</c:v>
                </c:pt>
                <c:pt idx="187">
                  <c:v>-5.0004331246781275E-3</c:v>
                </c:pt>
                <c:pt idx="188">
                  <c:v>-9.1083696715541507E-3</c:v>
                </c:pt>
                <c:pt idx="189">
                  <c:v>6.9597576796389671E-3</c:v>
                </c:pt>
                <c:pt idx="190">
                  <c:v>9.2286851791503199E-3</c:v>
                </c:pt>
                <c:pt idx="191">
                  <c:v>2.0779926678943683E-2</c:v>
                </c:pt>
                <c:pt idx="192">
                  <c:v>2.591842057868865E-2</c:v>
                </c:pt>
                <c:pt idx="193">
                  <c:v>5.4335125099305381E-2</c:v>
                </c:pt>
                <c:pt idx="194">
                  <c:v>3.9193415746545002E-2</c:v>
                </c:pt>
                <c:pt idx="195">
                  <c:v>5.6776210045983433E-2</c:v>
                </c:pt>
                <c:pt idx="196">
                  <c:v>5.6099286069731358E-2</c:v>
                </c:pt>
                <c:pt idx="197">
                  <c:v>7.0526330908059931E-2</c:v>
                </c:pt>
                <c:pt idx="198">
                  <c:v>5.4610551791716144E-2</c:v>
                </c:pt>
                <c:pt idx="199">
                  <c:v>5.6847924436905561E-2</c:v>
                </c:pt>
                <c:pt idx="200">
                  <c:v>5.3102367175514642E-2</c:v>
                </c:pt>
                <c:pt idx="201">
                  <c:v>5.7271758386384874E-2</c:v>
                </c:pt>
                <c:pt idx="202">
                  <c:v>7.1372922181137666E-2</c:v>
                </c:pt>
                <c:pt idx="203">
                  <c:v>7.4940941047240139E-2</c:v>
                </c:pt>
                <c:pt idx="204">
                  <c:v>7.197084621350669E-2</c:v>
                </c:pt>
                <c:pt idx="205">
                  <c:v>6.2976123382053162E-2</c:v>
                </c:pt>
                <c:pt idx="206">
                  <c:v>6.7085440824444564E-2</c:v>
                </c:pt>
                <c:pt idx="207">
                  <c:v>6.3584194754309209E-2</c:v>
                </c:pt>
                <c:pt idx="208">
                  <c:v>5.7509647809095954E-2</c:v>
                </c:pt>
                <c:pt idx="209">
                  <c:v>6.7789371635712747E-2</c:v>
                </c:pt>
                <c:pt idx="210">
                  <c:v>7.4273769457072314E-2</c:v>
                </c:pt>
                <c:pt idx="211">
                  <c:v>7.300601692622144E-2</c:v>
                </c:pt>
                <c:pt idx="212">
                  <c:v>8.2486853106129354E-2</c:v>
                </c:pt>
                <c:pt idx="213">
                  <c:v>8.2900621002905961E-2</c:v>
                </c:pt>
                <c:pt idx="214">
                  <c:v>6.6975436750301043E-2</c:v>
                </c:pt>
                <c:pt idx="215">
                  <c:v>6.9493873304659282E-2</c:v>
                </c:pt>
                <c:pt idx="216">
                  <c:v>6.8662710157346041E-2</c:v>
                </c:pt>
                <c:pt idx="217">
                  <c:v>7.4968921327783988E-2</c:v>
                </c:pt>
                <c:pt idx="218">
                  <c:v>6.1011504220225277E-2</c:v>
                </c:pt>
                <c:pt idx="219">
                  <c:v>5.411066206686832E-2</c:v>
                </c:pt>
                <c:pt idx="220">
                  <c:v>5.5757320495003704E-2</c:v>
                </c:pt>
                <c:pt idx="221">
                  <c:v>6.4774446489120452E-2</c:v>
                </c:pt>
                <c:pt idx="222">
                  <c:v>6.6191552562653744E-2</c:v>
                </c:pt>
                <c:pt idx="223">
                  <c:v>7.6690515618926813E-2</c:v>
                </c:pt>
                <c:pt idx="224">
                  <c:v>7.8000197517223979E-2</c:v>
                </c:pt>
                <c:pt idx="225">
                  <c:v>7.8080008797221323E-2</c:v>
                </c:pt>
                <c:pt idx="226">
                  <c:v>9.6354314408260811E-2</c:v>
                </c:pt>
                <c:pt idx="227">
                  <c:v>9.4578473121174733E-2</c:v>
                </c:pt>
                <c:pt idx="228">
                  <c:v>8.9150546872026171E-2</c:v>
                </c:pt>
                <c:pt idx="229">
                  <c:v>8.4706175785166593E-2</c:v>
                </c:pt>
                <c:pt idx="230">
                  <c:v>9.7979688804488152E-2</c:v>
                </c:pt>
                <c:pt idx="231">
                  <c:v>9.6889338445294015E-2</c:v>
                </c:pt>
                <c:pt idx="232">
                  <c:v>8.6725672504320395E-2</c:v>
                </c:pt>
                <c:pt idx="233">
                  <c:v>8.767117274850067E-2</c:v>
                </c:pt>
                <c:pt idx="234">
                  <c:v>8.0698667667615132E-2</c:v>
                </c:pt>
                <c:pt idx="235">
                  <c:v>8.4813193670548515E-2</c:v>
                </c:pt>
                <c:pt idx="236">
                  <c:v>9.2364638351884354E-2</c:v>
                </c:pt>
                <c:pt idx="237">
                  <c:v>9.0844983890872699E-2</c:v>
                </c:pt>
                <c:pt idx="238">
                  <c:v>8.7942397543933293E-2</c:v>
                </c:pt>
                <c:pt idx="239">
                  <c:v>8.4612146645696606E-2</c:v>
                </c:pt>
                <c:pt idx="240">
                  <c:v>9.1195438845725008E-2</c:v>
                </c:pt>
                <c:pt idx="241">
                  <c:v>9.1188969999187686E-2</c:v>
                </c:pt>
                <c:pt idx="242">
                  <c:v>9.0947058929828239E-2</c:v>
                </c:pt>
                <c:pt idx="243">
                  <c:v>9.70583098025386E-2</c:v>
                </c:pt>
                <c:pt idx="244">
                  <c:v>9.2788123914344656E-2</c:v>
                </c:pt>
                <c:pt idx="245">
                  <c:v>9.398489148624134E-2</c:v>
                </c:pt>
                <c:pt idx="246">
                  <c:v>9.0450808898955515E-2</c:v>
                </c:pt>
                <c:pt idx="247">
                  <c:v>9.5331798991856509E-2</c:v>
                </c:pt>
                <c:pt idx="248">
                  <c:v>9.8848301223596113E-2</c:v>
                </c:pt>
                <c:pt idx="249">
                  <c:v>9.7211393406510194E-2</c:v>
                </c:pt>
                <c:pt idx="250">
                  <c:v>0.10352198592898931</c:v>
                </c:pt>
                <c:pt idx="251">
                  <c:v>0.1034183364454524</c:v>
                </c:pt>
                <c:pt idx="252">
                  <c:v>0.10428483571322555</c:v>
                </c:pt>
                <c:pt idx="253">
                  <c:v>0.10343398889275335</c:v>
                </c:pt>
                <c:pt idx="254">
                  <c:v>0.10735796338005987</c:v>
                </c:pt>
                <c:pt idx="255">
                  <c:v>0.11302142216812849</c:v>
                </c:pt>
                <c:pt idx="256">
                  <c:v>0.1037048236185989</c:v>
                </c:pt>
                <c:pt idx="257">
                  <c:v>0.10290975122612478</c:v>
                </c:pt>
                <c:pt idx="258">
                  <c:v>9.8513625652831172E-2</c:v>
                </c:pt>
                <c:pt idx="259">
                  <c:v>9.5065641724448868E-2</c:v>
                </c:pt>
                <c:pt idx="260">
                  <c:v>9.0468418072476631E-2</c:v>
                </c:pt>
                <c:pt idx="261">
                  <c:v>8.0848588254821108E-2</c:v>
                </c:pt>
                <c:pt idx="262">
                  <c:v>7.2732791906670258E-2</c:v>
                </c:pt>
                <c:pt idx="263">
                  <c:v>7.0137634257006587E-2</c:v>
                </c:pt>
                <c:pt idx="264">
                  <c:v>6.9556283831505139E-2</c:v>
                </c:pt>
                <c:pt idx="265">
                  <c:v>6.1358016304277951E-2</c:v>
                </c:pt>
                <c:pt idx="266">
                  <c:v>6.164751790078693E-2</c:v>
                </c:pt>
                <c:pt idx="267">
                  <c:v>7.0777161535657163E-2</c:v>
                </c:pt>
                <c:pt idx="268">
                  <c:v>7.4024811988181893E-2</c:v>
                </c:pt>
                <c:pt idx="269">
                  <c:v>7.8886643469277207E-2</c:v>
                </c:pt>
                <c:pt idx="270">
                  <c:v>7.2808514872001684E-2</c:v>
                </c:pt>
                <c:pt idx="271">
                  <c:v>6.7191509408115246E-2</c:v>
                </c:pt>
                <c:pt idx="272">
                  <c:v>5.9567948232588819E-2</c:v>
                </c:pt>
                <c:pt idx="273">
                  <c:v>5.1664661447930582E-2</c:v>
                </c:pt>
                <c:pt idx="274">
                  <c:v>5.4457621814095747E-2</c:v>
                </c:pt>
                <c:pt idx="275">
                  <c:v>4.2217920647919627E-2</c:v>
                </c:pt>
                <c:pt idx="276">
                  <c:v>4.7132940758187303E-2</c:v>
                </c:pt>
                <c:pt idx="277">
                  <c:v>4.7210712076527495E-2</c:v>
                </c:pt>
                <c:pt idx="278">
                  <c:v>5.353513539488941E-2</c:v>
                </c:pt>
                <c:pt idx="279">
                  <c:v>3.8800486215159191E-2</c:v>
                </c:pt>
                <c:pt idx="280">
                  <c:v>4.2438564899078157E-2</c:v>
                </c:pt>
                <c:pt idx="281">
                  <c:v>4.0819145904104737E-2</c:v>
                </c:pt>
                <c:pt idx="282">
                  <c:v>4.8694419952207024E-2</c:v>
                </c:pt>
                <c:pt idx="283">
                  <c:v>5.2872756423278044E-2</c:v>
                </c:pt>
                <c:pt idx="284">
                  <c:v>5.2491686148034677E-2</c:v>
                </c:pt>
                <c:pt idx="285">
                  <c:v>4.5586040789471483E-2</c:v>
                </c:pt>
                <c:pt idx="286">
                  <c:v>3.4069158092739693E-2</c:v>
                </c:pt>
                <c:pt idx="287">
                  <c:v>3.3609796254669311E-2</c:v>
                </c:pt>
                <c:pt idx="288">
                  <c:v>3.3942628061181424E-2</c:v>
                </c:pt>
                <c:pt idx="289">
                  <c:v>3.4225386876624908E-2</c:v>
                </c:pt>
                <c:pt idx="290">
                  <c:v>4.1388194230655095E-2</c:v>
                </c:pt>
                <c:pt idx="291">
                  <c:v>3.6526406695033042E-2</c:v>
                </c:pt>
                <c:pt idx="292">
                  <c:v>4.4914178650811154E-2</c:v>
                </c:pt>
                <c:pt idx="293">
                  <c:v>3.7129287115993392E-2</c:v>
                </c:pt>
                <c:pt idx="294">
                  <c:v>3.7133187315348204E-2</c:v>
                </c:pt>
                <c:pt idx="295">
                  <c:v>3.6051665647648168E-2</c:v>
                </c:pt>
                <c:pt idx="296">
                  <c:v>4.4720953299424826E-2</c:v>
                </c:pt>
                <c:pt idx="297">
                  <c:v>4.3943192228432126E-2</c:v>
                </c:pt>
                <c:pt idx="298">
                  <c:v>3.8909926532953332E-2</c:v>
                </c:pt>
                <c:pt idx="299">
                  <c:v>3.3574637276096331E-2</c:v>
                </c:pt>
                <c:pt idx="300">
                  <c:v>3.1953453183647174E-2</c:v>
                </c:pt>
                <c:pt idx="301">
                  <c:v>3.2450731662096999E-2</c:v>
                </c:pt>
                <c:pt idx="302">
                  <c:v>2.4764750716218087E-2</c:v>
                </c:pt>
                <c:pt idx="303">
                  <c:v>2.26493036971811E-2</c:v>
                </c:pt>
                <c:pt idx="304">
                  <c:v>4.8192288406435413E-2</c:v>
                </c:pt>
                <c:pt idx="305">
                  <c:v>5.197689187672716E-2</c:v>
                </c:pt>
                <c:pt idx="306">
                  <c:v>5.0946908499453381E-2</c:v>
                </c:pt>
                <c:pt idx="307">
                  <c:v>5.9591983077556421E-2</c:v>
                </c:pt>
                <c:pt idx="308">
                  <c:v>5.7246296302648769E-2</c:v>
                </c:pt>
                <c:pt idx="309">
                  <c:v>5.3201133685487401E-2</c:v>
                </c:pt>
                <c:pt idx="310">
                  <c:v>5.7781231663957211E-2</c:v>
                </c:pt>
                <c:pt idx="311">
                  <c:v>5.0034956000268638E-2</c:v>
                </c:pt>
                <c:pt idx="312">
                  <c:v>4.5509377419471031E-2</c:v>
                </c:pt>
                <c:pt idx="313">
                  <c:v>4.758634423839303E-2</c:v>
                </c:pt>
                <c:pt idx="314">
                  <c:v>4.841596194775355E-2</c:v>
                </c:pt>
                <c:pt idx="315">
                  <c:v>4.5373068333971034E-2</c:v>
                </c:pt>
                <c:pt idx="316">
                  <c:v>5.0728339904335895E-2</c:v>
                </c:pt>
                <c:pt idx="317">
                  <c:v>7.2186480962888933E-2</c:v>
                </c:pt>
                <c:pt idx="318">
                  <c:v>8.199639756357513E-2</c:v>
                </c:pt>
                <c:pt idx="319">
                  <c:v>6.7026217911108965E-2</c:v>
                </c:pt>
                <c:pt idx="320">
                  <c:v>6.2161932345387694E-2</c:v>
                </c:pt>
                <c:pt idx="321">
                  <c:v>7.2095847689748638E-2</c:v>
                </c:pt>
                <c:pt idx="322">
                  <c:v>7.2025937521375649E-2</c:v>
                </c:pt>
                <c:pt idx="323">
                  <c:v>7.0979845740308356E-2</c:v>
                </c:pt>
                <c:pt idx="324">
                  <c:v>7.6010531085510813E-2</c:v>
                </c:pt>
                <c:pt idx="325">
                  <c:v>8.3900225416285723E-2</c:v>
                </c:pt>
                <c:pt idx="326">
                  <c:v>8.3061653181494721E-2</c:v>
                </c:pt>
                <c:pt idx="327">
                  <c:v>7.3198927704513084E-2</c:v>
                </c:pt>
                <c:pt idx="328">
                  <c:v>5.1681720363554673E-2</c:v>
                </c:pt>
                <c:pt idx="329">
                  <c:v>5.3785543119783341E-2</c:v>
                </c:pt>
                <c:pt idx="330">
                  <c:v>5.1385508699417271E-2</c:v>
                </c:pt>
                <c:pt idx="331">
                  <c:v>4.9030602385415678E-2</c:v>
                </c:pt>
                <c:pt idx="332">
                  <c:v>3.6388936121956261E-2</c:v>
                </c:pt>
                <c:pt idx="333">
                  <c:v>2.0736013173786816E-2</c:v>
                </c:pt>
                <c:pt idx="334">
                  <c:v>2.7511634622660264E-2</c:v>
                </c:pt>
                <c:pt idx="335">
                  <c:v>2.6654748970587061E-2</c:v>
                </c:pt>
                <c:pt idx="336">
                  <c:v>2.5129988747352394E-2</c:v>
                </c:pt>
                <c:pt idx="337">
                  <c:v>2.4663195236869662E-2</c:v>
                </c:pt>
                <c:pt idx="338">
                  <c:v>1.5491799553615238E-2</c:v>
                </c:pt>
                <c:pt idx="339">
                  <c:v>1.894542777931596E-2</c:v>
                </c:pt>
                <c:pt idx="340">
                  <c:v>1.231863550206147E-2</c:v>
                </c:pt>
                <c:pt idx="341">
                  <c:v>1.6195369962709982E-2</c:v>
                </c:pt>
                <c:pt idx="342">
                  <c:v>-3.4341927538361627E-4</c:v>
                </c:pt>
                <c:pt idx="343">
                  <c:v>2.2700657659568968E-4</c:v>
                </c:pt>
                <c:pt idx="344">
                  <c:v>-2.16914628309961E-3</c:v>
                </c:pt>
                <c:pt idx="345">
                  <c:v>-3.556817111602828E-3</c:v>
                </c:pt>
                <c:pt idx="346">
                  <c:v>-1.3296017555560535E-2</c:v>
                </c:pt>
                <c:pt idx="347">
                  <c:v>-1.9531920277861325E-2</c:v>
                </c:pt>
                <c:pt idx="348">
                  <c:v>-4.7415564571363644E-3</c:v>
                </c:pt>
                <c:pt idx="349">
                  <c:v>2.6832411448425297E-3</c:v>
                </c:pt>
                <c:pt idx="350">
                  <c:v>1.8684899112786368E-4</c:v>
                </c:pt>
                <c:pt idx="351">
                  <c:v>3.2827766378653589E-3</c:v>
                </c:pt>
                <c:pt idx="352">
                  <c:v>-5.2257219722164905E-3</c:v>
                </c:pt>
                <c:pt idx="353">
                  <c:v>5.7796292625478252E-3</c:v>
                </c:pt>
                <c:pt idx="354">
                  <c:v>1.1881344596629706E-2</c:v>
                </c:pt>
                <c:pt idx="355">
                  <c:v>1.6186159270632494E-3</c:v>
                </c:pt>
                <c:pt idx="356">
                  <c:v>-4.4839037021099371E-3</c:v>
                </c:pt>
                <c:pt idx="357">
                  <c:v>-2.1635198804348388E-4</c:v>
                </c:pt>
                <c:pt idx="358">
                  <c:v>3.1721120972982852E-4</c:v>
                </c:pt>
                <c:pt idx="359">
                  <c:v>3.4750123215661066E-3</c:v>
                </c:pt>
                <c:pt idx="360">
                  <c:v>-6.2071222679471738E-3</c:v>
                </c:pt>
                <c:pt idx="361">
                  <c:v>-4.7281798857813362E-3</c:v>
                </c:pt>
                <c:pt idx="362">
                  <c:v>-1.5191093254829369E-4</c:v>
                </c:pt>
                <c:pt idx="363">
                  <c:v>3.8579034360937126E-3</c:v>
                </c:pt>
                <c:pt idx="364">
                  <c:v>3.3780733315253997E-3</c:v>
                </c:pt>
                <c:pt idx="365">
                  <c:v>-2.9723175775363542E-3</c:v>
                </c:pt>
                <c:pt idx="366">
                  <c:v>-2.1968890576676836E-2</c:v>
                </c:pt>
                <c:pt idx="367">
                  <c:v>-2.1003116528758969E-2</c:v>
                </c:pt>
                <c:pt idx="368">
                  <c:v>-1.2443192302591721E-2</c:v>
                </c:pt>
                <c:pt idx="369">
                  <c:v>-1.2658725001930438E-2</c:v>
                </c:pt>
                <c:pt idx="370">
                  <c:v>-9.1848323853823688E-3</c:v>
                </c:pt>
                <c:pt idx="371">
                  <c:v>-9.2043561342077806E-3</c:v>
                </c:pt>
                <c:pt idx="372">
                  <c:v>-9.0083072649493889E-3</c:v>
                </c:pt>
                <c:pt idx="373">
                  <c:v>-5.877245760835037E-3</c:v>
                </c:pt>
                <c:pt idx="374">
                  <c:v>1.0349912399030714E-2</c:v>
                </c:pt>
                <c:pt idx="375">
                  <c:v>1.1059476547983449E-2</c:v>
                </c:pt>
                <c:pt idx="376">
                  <c:v>2.6748160385024145E-2</c:v>
                </c:pt>
                <c:pt idx="377">
                  <c:v>2.0403060698381825E-2</c:v>
                </c:pt>
                <c:pt idx="378">
                  <c:v>1.3991049623645946E-2</c:v>
                </c:pt>
                <c:pt idx="379">
                  <c:v>1.4331913881149294E-2</c:v>
                </c:pt>
                <c:pt idx="380">
                  <c:v>2.9355495053028147E-2</c:v>
                </c:pt>
                <c:pt idx="381">
                  <c:v>2.271830278545961E-2</c:v>
                </c:pt>
                <c:pt idx="382">
                  <c:v>2.5627482317216455E-2</c:v>
                </c:pt>
                <c:pt idx="383">
                  <c:v>1.80837021104574E-2</c:v>
                </c:pt>
                <c:pt idx="384">
                  <c:v>4.0384184500251052E-2</c:v>
                </c:pt>
                <c:pt idx="385">
                  <c:v>3.8779462518101493E-2</c:v>
                </c:pt>
                <c:pt idx="386">
                  <c:v>2.8494082196263593E-2</c:v>
                </c:pt>
                <c:pt idx="387">
                  <c:v>2.2403641453659917E-2</c:v>
                </c:pt>
                <c:pt idx="388">
                  <c:v>2.8638657099887777E-2</c:v>
                </c:pt>
                <c:pt idx="389">
                  <c:v>2.9556124041564047E-2</c:v>
                </c:pt>
                <c:pt idx="390">
                  <c:v>3.1351406906942048E-2</c:v>
                </c:pt>
                <c:pt idx="391">
                  <c:v>4.5372995302742858E-2</c:v>
                </c:pt>
                <c:pt idx="392">
                  <c:v>6.6276463134241181E-2</c:v>
                </c:pt>
                <c:pt idx="393">
                  <c:v>6.5976915916626799E-2</c:v>
                </c:pt>
                <c:pt idx="394">
                  <c:v>6.0194427994990862E-2</c:v>
                </c:pt>
                <c:pt idx="395">
                  <c:v>5.9843232753009401E-2</c:v>
                </c:pt>
                <c:pt idx="396">
                  <c:v>6.0936946188547836E-2</c:v>
                </c:pt>
                <c:pt idx="397">
                  <c:v>7.2460765919982739E-2</c:v>
                </c:pt>
                <c:pt idx="398">
                  <c:v>7.4898113579439318E-2</c:v>
                </c:pt>
                <c:pt idx="399">
                  <c:v>6.6617391212702604E-2</c:v>
                </c:pt>
                <c:pt idx="400">
                  <c:v>6.2586723751138829E-2</c:v>
                </c:pt>
                <c:pt idx="401">
                  <c:v>7.8081489637305657E-2</c:v>
                </c:pt>
                <c:pt idx="402">
                  <c:v>7.166239196233315E-2</c:v>
                </c:pt>
                <c:pt idx="403">
                  <c:v>6.8644440414488361E-2</c:v>
                </c:pt>
                <c:pt idx="404">
                  <c:v>7.4226517289187832E-2</c:v>
                </c:pt>
                <c:pt idx="405">
                  <c:v>8.0834252328102041E-2</c:v>
                </c:pt>
                <c:pt idx="406">
                  <c:v>7.9379059168795285E-2</c:v>
                </c:pt>
                <c:pt idx="407">
                  <c:v>7.9422185215826113E-2</c:v>
                </c:pt>
                <c:pt idx="408">
                  <c:v>7.9983707357256018E-2</c:v>
                </c:pt>
                <c:pt idx="409">
                  <c:v>7.1625583967448891E-2</c:v>
                </c:pt>
                <c:pt idx="410">
                  <c:v>7.0083394776370156E-2</c:v>
                </c:pt>
                <c:pt idx="411">
                  <c:v>6.0716803576346789E-2</c:v>
                </c:pt>
                <c:pt idx="412">
                  <c:v>6.2305435756119909E-2</c:v>
                </c:pt>
                <c:pt idx="413">
                  <c:v>6.2119123592988768E-2</c:v>
                </c:pt>
                <c:pt idx="414">
                  <c:v>6.1897659165973451E-2</c:v>
                </c:pt>
                <c:pt idx="415">
                  <c:v>6.0628153413378572E-2</c:v>
                </c:pt>
                <c:pt idx="416">
                  <c:v>7.6463163949708202E-2</c:v>
                </c:pt>
                <c:pt idx="417">
                  <c:v>8.5749700645567861E-2</c:v>
                </c:pt>
                <c:pt idx="418">
                  <c:v>8.208539210731991E-2</c:v>
                </c:pt>
                <c:pt idx="419">
                  <c:v>8.4836024157393108E-2</c:v>
                </c:pt>
                <c:pt idx="420">
                  <c:v>7.9960411381727603E-2</c:v>
                </c:pt>
                <c:pt idx="421">
                  <c:v>7.9964421411704567E-2</c:v>
                </c:pt>
                <c:pt idx="422">
                  <c:v>8.5763281895221199E-2</c:v>
                </c:pt>
                <c:pt idx="423">
                  <c:v>8.4168452524323145E-2</c:v>
                </c:pt>
                <c:pt idx="424">
                  <c:v>9.7924008696808729E-2</c:v>
                </c:pt>
                <c:pt idx="425">
                  <c:v>0.10117745667901468</c:v>
                </c:pt>
                <c:pt idx="426">
                  <c:v>0.10697235112830805</c:v>
                </c:pt>
                <c:pt idx="427">
                  <c:v>0.10766354290922453</c:v>
                </c:pt>
                <c:pt idx="428">
                  <c:v>0.1047585308157053</c:v>
                </c:pt>
                <c:pt idx="429">
                  <c:v>0.10908153581372471</c:v>
                </c:pt>
                <c:pt idx="430">
                  <c:v>0.10539466589378765</c:v>
                </c:pt>
                <c:pt idx="431">
                  <c:v>9.8872706668752031E-2</c:v>
                </c:pt>
                <c:pt idx="432">
                  <c:v>0.10283673285131312</c:v>
                </c:pt>
                <c:pt idx="433">
                  <c:v>0.10108615298883894</c:v>
                </c:pt>
                <c:pt idx="434">
                  <c:v>0.10170570838602977</c:v>
                </c:pt>
                <c:pt idx="435">
                  <c:v>0.10078591242002033</c:v>
                </c:pt>
                <c:pt idx="436">
                  <c:v>0.10580321990298658</c:v>
                </c:pt>
                <c:pt idx="437">
                  <c:v>0.10672216375113153</c:v>
                </c:pt>
                <c:pt idx="438">
                  <c:v>0.1092064469073859</c:v>
                </c:pt>
                <c:pt idx="439">
                  <c:v>0.11240074628142915</c:v>
                </c:pt>
                <c:pt idx="440">
                  <c:v>0.13571472586329403</c:v>
                </c:pt>
                <c:pt idx="441">
                  <c:v>0.14324867541657249</c:v>
                </c:pt>
                <c:pt idx="442">
                  <c:v>0.13976769111439546</c:v>
                </c:pt>
                <c:pt idx="443">
                  <c:v>0.13776611831333052</c:v>
                </c:pt>
                <c:pt idx="444">
                  <c:v>0.13789785731598725</c:v>
                </c:pt>
                <c:pt idx="445">
                  <c:v>0.14089567346817655</c:v>
                </c:pt>
                <c:pt idx="446">
                  <c:v>0.14082020283109564</c:v>
                </c:pt>
                <c:pt idx="447">
                  <c:v>0.13408445070775077</c:v>
                </c:pt>
                <c:pt idx="448">
                  <c:v>0.13533255102874442</c:v>
                </c:pt>
                <c:pt idx="449">
                  <c:v>0.13643370412645672</c:v>
                </c:pt>
                <c:pt idx="450">
                  <c:v>0.13442791543429689</c:v>
                </c:pt>
                <c:pt idx="451">
                  <c:v>0.13202773970233594</c:v>
                </c:pt>
                <c:pt idx="452">
                  <c:v>0.14103441195629141</c:v>
                </c:pt>
                <c:pt idx="453">
                  <c:v>0.14304055829972118</c:v>
                </c:pt>
                <c:pt idx="454">
                  <c:v>0.12087696397898373</c:v>
                </c:pt>
                <c:pt idx="455">
                  <c:v>0.1193003810391069</c:v>
                </c:pt>
                <c:pt idx="456">
                  <c:v>0.11761564442615624</c:v>
                </c:pt>
                <c:pt idx="457">
                  <c:v>0.10890253816576889</c:v>
                </c:pt>
                <c:pt idx="458">
                  <c:v>0.10892425707031661</c:v>
                </c:pt>
                <c:pt idx="459">
                  <c:v>0.10809884662139768</c:v>
                </c:pt>
                <c:pt idx="460">
                  <c:v>0.11209867963509623</c:v>
                </c:pt>
                <c:pt idx="461">
                  <c:v>0.11973282006030983</c:v>
                </c:pt>
                <c:pt idx="462">
                  <c:v>0.121664840525332</c:v>
                </c:pt>
                <c:pt idx="463">
                  <c:v>0.11975246194723876</c:v>
                </c:pt>
                <c:pt idx="464">
                  <c:v>0.11825679413345891</c:v>
                </c:pt>
                <c:pt idx="465">
                  <c:v>0.11093838393609023</c:v>
                </c:pt>
                <c:pt idx="466">
                  <c:v>0.11213209355527076</c:v>
                </c:pt>
                <c:pt idx="467">
                  <c:v>0.12449178132893679</c:v>
                </c:pt>
                <c:pt idx="468">
                  <c:v>0.13360893421246889</c:v>
                </c:pt>
                <c:pt idx="469">
                  <c:v>0.13515479312959067</c:v>
                </c:pt>
                <c:pt idx="470">
                  <c:v>0.14090899907801657</c:v>
                </c:pt>
                <c:pt idx="471">
                  <c:v>0.1512843135099351</c:v>
                </c:pt>
                <c:pt idx="472">
                  <c:v>0.14336003243342788</c:v>
                </c:pt>
                <c:pt idx="473">
                  <c:v>0.14916486830184272</c:v>
                </c:pt>
                <c:pt idx="474">
                  <c:v>0.14790143107534881</c:v>
                </c:pt>
                <c:pt idx="475">
                  <c:v>0.14049624697482299</c:v>
                </c:pt>
                <c:pt idx="476">
                  <c:v>0.14315479316524526</c:v>
                </c:pt>
                <c:pt idx="477">
                  <c:v>0.15089468057963784</c:v>
                </c:pt>
                <c:pt idx="478">
                  <c:v>0.1260546206197497</c:v>
                </c:pt>
                <c:pt idx="479">
                  <c:v>0.12581455068598957</c:v>
                </c:pt>
                <c:pt idx="480">
                  <c:v>0.12794780558727203</c:v>
                </c:pt>
                <c:pt idx="481">
                  <c:v>0.13507886209794817</c:v>
                </c:pt>
                <c:pt idx="482">
                  <c:v>0.15233740762300751</c:v>
                </c:pt>
                <c:pt idx="483">
                  <c:v>0.15192698078854261</c:v>
                </c:pt>
                <c:pt idx="484">
                  <c:v>0.15765539256522021</c:v>
                </c:pt>
                <c:pt idx="485">
                  <c:v>0.15860078439288317</c:v>
                </c:pt>
                <c:pt idx="486">
                  <c:v>0.15696772013428983</c:v>
                </c:pt>
                <c:pt idx="487">
                  <c:v>0.14109474905925268</c:v>
                </c:pt>
                <c:pt idx="488">
                  <c:v>0.15423006136472872</c:v>
                </c:pt>
                <c:pt idx="489">
                  <c:v>0.15714657976532465</c:v>
                </c:pt>
                <c:pt idx="490">
                  <c:v>0.15592473727997769</c:v>
                </c:pt>
                <c:pt idx="491">
                  <c:v>0.16298697570289455</c:v>
                </c:pt>
                <c:pt idx="492">
                  <c:v>0.15423292133850608</c:v>
                </c:pt>
                <c:pt idx="493">
                  <c:v>0.1551049132840232</c:v>
                </c:pt>
                <c:pt idx="494">
                  <c:v>0.14867708915411959</c:v>
                </c:pt>
                <c:pt idx="495">
                  <c:v>0.14917368543229692</c:v>
                </c:pt>
                <c:pt idx="496">
                  <c:v>0.14499589257358347</c:v>
                </c:pt>
                <c:pt idx="497">
                  <c:v>0.14260684472519514</c:v>
                </c:pt>
                <c:pt idx="498">
                  <c:v>0.14648123773713628</c:v>
                </c:pt>
                <c:pt idx="499">
                  <c:v>0.1481644692125037</c:v>
                </c:pt>
                <c:pt idx="500">
                  <c:v>0.14095407983506991</c:v>
                </c:pt>
                <c:pt idx="501">
                  <c:v>0.14129743217571278</c:v>
                </c:pt>
                <c:pt idx="502">
                  <c:v>0.13480549299514655</c:v>
                </c:pt>
                <c:pt idx="503">
                  <c:v>0.13267735244089551</c:v>
                </c:pt>
                <c:pt idx="504">
                  <c:v>0.1308082634939558</c:v>
                </c:pt>
                <c:pt idx="505">
                  <c:v>0.12033499375076362</c:v>
                </c:pt>
                <c:pt idx="506">
                  <c:v>0.11829883396551821</c:v>
                </c:pt>
                <c:pt idx="507">
                  <c:v>0.11892894290342415</c:v>
                </c:pt>
                <c:pt idx="508">
                  <c:v>0.12124218084975791</c:v>
                </c:pt>
                <c:pt idx="509">
                  <c:v>0.12838764314589479</c:v>
                </c:pt>
                <c:pt idx="510">
                  <c:v>0.1258115995289224</c:v>
                </c:pt>
                <c:pt idx="511">
                  <c:v>0.12550950747503808</c:v>
                </c:pt>
                <c:pt idx="512">
                  <c:v>0.12382877415850402</c:v>
                </c:pt>
                <c:pt idx="513">
                  <c:v>0.12481125944128424</c:v>
                </c:pt>
                <c:pt idx="514">
                  <c:v>0.12934959136833268</c:v>
                </c:pt>
                <c:pt idx="515">
                  <c:v>0.13966601163643633</c:v>
                </c:pt>
                <c:pt idx="516">
                  <c:v>0.14007190987911122</c:v>
                </c:pt>
                <c:pt idx="517">
                  <c:v>0.14584581902074278</c:v>
                </c:pt>
                <c:pt idx="518">
                  <c:v>0.14459998073005709</c:v>
                </c:pt>
                <c:pt idx="519">
                  <c:v>0.14583538341117919</c:v>
                </c:pt>
                <c:pt idx="520">
                  <c:v>0.1606261915539513</c:v>
                </c:pt>
                <c:pt idx="521">
                  <c:v>0.15981273506638871</c:v>
                </c:pt>
                <c:pt idx="522">
                  <c:v>0.15244005669014182</c:v>
                </c:pt>
                <c:pt idx="523">
                  <c:v>0.15815836328096511</c:v>
                </c:pt>
                <c:pt idx="524">
                  <c:v>0.15614821479036123</c:v>
                </c:pt>
                <c:pt idx="525">
                  <c:v>0.15550680573397124</c:v>
                </c:pt>
                <c:pt idx="526">
                  <c:v>0.15957073093313845</c:v>
                </c:pt>
                <c:pt idx="527">
                  <c:v>0.15469508649487729</c:v>
                </c:pt>
                <c:pt idx="528">
                  <c:v>0.15251015689480396</c:v>
                </c:pt>
                <c:pt idx="529">
                  <c:v>0.1524113852828568</c:v>
                </c:pt>
                <c:pt idx="530">
                  <c:v>0.15586212098835306</c:v>
                </c:pt>
                <c:pt idx="531">
                  <c:v>0.16063013279193283</c:v>
                </c:pt>
                <c:pt idx="532">
                  <c:v>0.16132927790225904</c:v>
                </c:pt>
                <c:pt idx="533">
                  <c:v>0.16156405884468517</c:v>
                </c:pt>
                <c:pt idx="534">
                  <c:v>0.1578441482231383</c:v>
                </c:pt>
                <c:pt idx="535">
                  <c:v>0.16832121222475571</c:v>
                </c:pt>
                <c:pt idx="536">
                  <c:v>0.16404283545629239</c:v>
                </c:pt>
                <c:pt idx="537">
                  <c:v>0.16187244347590912</c:v>
                </c:pt>
                <c:pt idx="538">
                  <c:v>0.16680445499769836</c:v>
                </c:pt>
                <c:pt idx="539">
                  <c:v>0.17072570265340881</c:v>
                </c:pt>
                <c:pt idx="540">
                  <c:v>0.16743537606002845</c:v>
                </c:pt>
                <c:pt idx="541">
                  <c:v>0.16647396080366783</c:v>
                </c:pt>
                <c:pt idx="542">
                  <c:v>0.17122401903294437</c:v>
                </c:pt>
                <c:pt idx="543">
                  <c:v>0.16382804758377656</c:v>
                </c:pt>
                <c:pt idx="544">
                  <c:v>0.18157740179781423</c:v>
                </c:pt>
                <c:pt idx="545">
                  <c:v>0.18340984794110349</c:v>
                </c:pt>
                <c:pt idx="546">
                  <c:v>0.18721106230661011</c:v>
                </c:pt>
                <c:pt idx="547">
                  <c:v>0.19406090552009569</c:v>
                </c:pt>
                <c:pt idx="548">
                  <c:v>0.21280168695254198</c:v>
                </c:pt>
                <c:pt idx="549">
                  <c:v>0.20986362132463365</c:v>
                </c:pt>
                <c:pt idx="550">
                  <c:v>0.22072831728572773</c:v>
                </c:pt>
                <c:pt idx="551">
                  <c:v>0.22057595455235468</c:v>
                </c:pt>
                <c:pt idx="552">
                  <c:v>0.22084831679104999</c:v>
                </c:pt>
                <c:pt idx="553">
                  <c:v>0.21780691722401846</c:v>
                </c:pt>
                <c:pt idx="554">
                  <c:v>0.2132328645052135</c:v>
                </c:pt>
                <c:pt idx="555">
                  <c:v>0.21911643355725552</c:v>
                </c:pt>
                <c:pt idx="556">
                  <c:v>0.21658435723076663</c:v>
                </c:pt>
                <c:pt idx="557">
                  <c:v>0.2244050283469563</c:v>
                </c:pt>
                <c:pt idx="558">
                  <c:v>0.21967562209337665</c:v>
                </c:pt>
                <c:pt idx="559">
                  <c:v>0.22365743057986798</c:v>
                </c:pt>
                <c:pt idx="560">
                  <c:v>0.22311003077978797</c:v>
                </c:pt>
                <c:pt idx="561">
                  <c:v>0.21893295417719205</c:v>
                </c:pt>
                <c:pt idx="562">
                  <c:v>0.22546343717919948</c:v>
                </c:pt>
                <c:pt idx="563">
                  <c:v>0.22385301564852922</c:v>
                </c:pt>
                <c:pt idx="564">
                  <c:v>0.22305884178822333</c:v>
                </c:pt>
                <c:pt idx="565">
                  <c:v>0.22446297806869042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9973944"/>
        <c:axId val="599982176"/>
      </c:lineChart>
      <c:dateAx>
        <c:axId val="5999739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982176"/>
        <c:crosses val="autoZero"/>
        <c:auto val="1"/>
        <c:lblOffset val="100"/>
        <c:baseTimeUnit val="days"/>
      </c:dateAx>
      <c:valAx>
        <c:axId val="599982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973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WBTCUSDC_Charts!$AB$1</c:f>
              <c:strCache>
                <c:ptCount val="1"/>
                <c:pt idx="0">
                  <c:v>30 Day Moving IL+Fees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WBTCUSDC_Charts!$A$2:$A$567</c:f>
              <c:numCache>
                <c:formatCode>m/d/yyyy</c:formatCode>
                <c:ptCount val="566"/>
                <c:pt idx="0">
                  <c:v>44141.791666666664</c:v>
                </c:pt>
                <c:pt idx="1">
                  <c:v>44142.791666666664</c:v>
                </c:pt>
                <c:pt idx="2">
                  <c:v>44143.791666666664</c:v>
                </c:pt>
                <c:pt idx="3">
                  <c:v>44144.791666666664</c:v>
                </c:pt>
                <c:pt idx="4">
                  <c:v>44145.791666666664</c:v>
                </c:pt>
                <c:pt idx="5">
                  <c:v>44146.791666666664</c:v>
                </c:pt>
                <c:pt idx="6">
                  <c:v>44147.791666666664</c:v>
                </c:pt>
                <c:pt idx="7">
                  <c:v>44148.791666666664</c:v>
                </c:pt>
                <c:pt idx="8">
                  <c:v>44149.791666666664</c:v>
                </c:pt>
                <c:pt idx="9">
                  <c:v>44150.791666666664</c:v>
                </c:pt>
                <c:pt idx="10">
                  <c:v>44151.791666666664</c:v>
                </c:pt>
                <c:pt idx="11">
                  <c:v>44152.791666666664</c:v>
                </c:pt>
                <c:pt idx="12">
                  <c:v>44153.791666666664</c:v>
                </c:pt>
                <c:pt idx="13">
                  <c:v>44154.791666666664</c:v>
                </c:pt>
                <c:pt idx="14">
                  <c:v>44155.791666666664</c:v>
                </c:pt>
                <c:pt idx="15">
                  <c:v>44156.791666666664</c:v>
                </c:pt>
                <c:pt idx="16">
                  <c:v>44157.791666666664</c:v>
                </c:pt>
                <c:pt idx="17">
                  <c:v>44158.791666666664</c:v>
                </c:pt>
                <c:pt idx="18">
                  <c:v>44159.791666666664</c:v>
                </c:pt>
                <c:pt idx="19">
                  <c:v>44160.791666666664</c:v>
                </c:pt>
                <c:pt idx="20">
                  <c:v>44161.791666666664</c:v>
                </c:pt>
                <c:pt idx="21">
                  <c:v>44162.791666666664</c:v>
                </c:pt>
                <c:pt idx="22">
                  <c:v>44163.791666666664</c:v>
                </c:pt>
                <c:pt idx="23">
                  <c:v>44164.791666666664</c:v>
                </c:pt>
                <c:pt idx="24">
                  <c:v>44165.791666666664</c:v>
                </c:pt>
                <c:pt idx="25">
                  <c:v>44166.791666666664</c:v>
                </c:pt>
                <c:pt idx="26">
                  <c:v>44167.791666666664</c:v>
                </c:pt>
                <c:pt idx="27">
                  <c:v>44168.791666666664</c:v>
                </c:pt>
                <c:pt idx="28">
                  <c:v>44169.791666666664</c:v>
                </c:pt>
                <c:pt idx="29">
                  <c:v>44170.791666666664</c:v>
                </c:pt>
                <c:pt idx="30">
                  <c:v>44171.791666666664</c:v>
                </c:pt>
                <c:pt idx="31">
                  <c:v>44172.791666666664</c:v>
                </c:pt>
                <c:pt idx="32">
                  <c:v>44173.791666666664</c:v>
                </c:pt>
                <c:pt idx="33">
                  <c:v>44174.791666666664</c:v>
                </c:pt>
                <c:pt idx="34">
                  <c:v>44175.791666666664</c:v>
                </c:pt>
                <c:pt idx="35">
                  <c:v>44176.791666666664</c:v>
                </c:pt>
                <c:pt idx="36">
                  <c:v>44177.791666666664</c:v>
                </c:pt>
                <c:pt idx="37">
                  <c:v>44178.791666666664</c:v>
                </c:pt>
                <c:pt idx="38">
                  <c:v>44179.791666666664</c:v>
                </c:pt>
                <c:pt idx="39">
                  <c:v>44180.791666666664</c:v>
                </c:pt>
                <c:pt idx="40">
                  <c:v>44181.791666666664</c:v>
                </c:pt>
                <c:pt idx="41">
                  <c:v>44182.791666666664</c:v>
                </c:pt>
                <c:pt idx="42">
                  <c:v>44183.791666666664</c:v>
                </c:pt>
                <c:pt idx="43">
                  <c:v>44184.791666666664</c:v>
                </c:pt>
                <c:pt idx="44">
                  <c:v>44185.791666666664</c:v>
                </c:pt>
                <c:pt idx="45">
                  <c:v>44186.791666666664</c:v>
                </c:pt>
                <c:pt idx="46">
                  <c:v>44187.791666666664</c:v>
                </c:pt>
                <c:pt idx="47">
                  <c:v>44188.791666666664</c:v>
                </c:pt>
                <c:pt idx="48">
                  <c:v>44189.791666666664</c:v>
                </c:pt>
                <c:pt idx="49">
                  <c:v>44190.791666666664</c:v>
                </c:pt>
                <c:pt idx="50">
                  <c:v>44191.791666666664</c:v>
                </c:pt>
                <c:pt idx="51">
                  <c:v>44192.791666666664</c:v>
                </c:pt>
                <c:pt idx="52">
                  <c:v>44193.791666666664</c:v>
                </c:pt>
                <c:pt idx="53">
                  <c:v>44194.791666666664</c:v>
                </c:pt>
                <c:pt idx="54">
                  <c:v>44195.791666666664</c:v>
                </c:pt>
                <c:pt idx="55">
                  <c:v>44196.791666666664</c:v>
                </c:pt>
                <c:pt idx="56">
                  <c:v>44197.791666666664</c:v>
                </c:pt>
                <c:pt idx="57">
                  <c:v>44198.791666666664</c:v>
                </c:pt>
                <c:pt idx="58">
                  <c:v>44199.791666666664</c:v>
                </c:pt>
                <c:pt idx="59">
                  <c:v>44200.791666666664</c:v>
                </c:pt>
                <c:pt idx="60">
                  <c:v>44201.791666666664</c:v>
                </c:pt>
                <c:pt idx="61">
                  <c:v>44202.791666666664</c:v>
                </c:pt>
                <c:pt idx="62">
                  <c:v>44203.791666666664</c:v>
                </c:pt>
                <c:pt idx="63">
                  <c:v>44204.791666666664</c:v>
                </c:pt>
                <c:pt idx="64">
                  <c:v>44205.791666666664</c:v>
                </c:pt>
                <c:pt idx="65">
                  <c:v>44206.791666666664</c:v>
                </c:pt>
                <c:pt idx="66">
                  <c:v>44207.791666666664</c:v>
                </c:pt>
                <c:pt idx="67">
                  <c:v>44208.791666666664</c:v>
                </c:pt>
                <c:pt idx="68">
                  <c:v>44209.791666666664</c:v>
                </c:pt>
                <c:pt idx="69">
                  <c:v>44210.791666666664</c:v>
                </c:pt>
                <c:pt idx="70">
                  <c:v>44211.791666666664</c:v>
                </c:pt>
                <c:pt idx="71">
                  <c:v>44212.791666666664</c:v>
                </c:pt>
                <c:pt idx="72">
                  <c:v>44213.791666666664</c:v>
                </c:pt>
                <c:pt idx="73">
                  <c:v>44214.791666666664</c:v>
                </c:pt>
                <c:pt idx="74">
                  <c:v>44215.791666666664</c:v>
                </c:pt>
                <c:pt idx="75">
                  <c:v>44216.791666666664</c:v>
                </c:pt>
                <c:pt idx="76">
                  <c:v>44217.791666666664</c:v>
                </c:pt>
                <c:pt idx="77">
                  <c:v>44218.791666666664</c:v>
                </c:pt>
                <c:pt idx="78">
                  <c:v>44219.791666666664</c:v>
                </c:pt>
                <c:pt idx="79">
                  <c:v>44220.791666666664</c:v>
                </c:pt>
                <c:pt idx="80">
                  <c:v>44221.791666666664</c:v>
                </c:pt>
                <c:pt idx="81">
                  <c:v>44222.791666666664</c:v>
                </c:pt>
                <c:pt idx="82">
                  <c:v>44223.791666666664</c:v>
                </c:pt>
                <c:pt idx="83">
                  <c:v>44224.791666666664</c:v>
                </c:pt>
                <c:pt idx="84">
                  <c:v>44225.791666666664</c:v>
                </c:pt>
                <c:pt idx="85">
                  <c:v>44226.791666666664</c:v>
                </c:pt>
                <c:pt idx="86">
                  <c:v>44227.791666666664</c:v>
                </c:pt>
                <c:pt idx="87">
                  <c:v>44228.791666666664</c:v>
                </c:pt>
                <c:pt idx="88">
                  <c:v>44229.791666666664</c:v>
                </c:pt>
                <c:pt idx="89">
                  <c:v>44230.791666666664</c:v>
                </c:pt>
                <c:pt idx="90">
                  <c:v>44231.791666666664</c:v>
                </c:pt>
                <c:pt idx="91">
                  <c:v>44232.791666666664</c:v>
                </c:pt>
                <c:pt idx="92">
                  <c:v>44233.791666666664</c:v>
                </c:pt>
                <c:pt idx="93">
                  <c:v>44234.791666666664</c:v>
                </c:pt>
                <c:pt idx="94">
                  <c:v>44235.791666666664</c:v>
                </c:pt>
                <c:pt idx="95">
                  <c:v>44236.791666666664</c:v>
                </c:pt>
                <c:pt idx="96">
                  <c:v>44237.791666666664</c:v>
                </c:pt>
                <c:pt idx="97">
                  <c:v>44238.791666666664</c:v>
                </c:pt>
                <c:pt idx="98">
                  <c:v>44239.791666666664</c:v>
                </c:pt>
                <c:pt idx="99">
                  <c:v>44240.791666666664</c:v>
                </c:pt>
                <c:pt idx="100">
                  <c:v>44241.791666666664</c:v>
                </c:pt>
                <c:pt idx="101">
                  <c:v>44242.791666666664</c:v>
                </c:pt>
                <c:pt idx="102">
                  <c:v>44243.791666666664</c:v>
                </c:pt>
                <c:pt idx="103">
                  <c:v>44244.791666666664</c:v>
                </c:pt>
                <c:pt idx="104">
                  <c:v>44245.791666666664</c:v>
                </c:pt>
                <c:pt idx="105">
                  <c:v>44246.791666666664</c:v>
                </c:pt>
                <c:pt idx="106">
                  <c:v>44247.791666666664</c:v>
                </c:pt>
                <c:pt idx="107">
                  <c:v>44248.791666666664</c:v>
                </c:pt>
                <c:pt idx="108">
                  <c:v>44249.791666666664</c:v>
                </c:pt>
                <c:pt idx="109">
                  <c:v>44250.791666666664</c:v>
                </c:pt>
                <c:pt idx="110">
                  <c:v>44251.791666666664</c:v>
                </c:pt>
                <c:pt idx="111">
                  <c:v>44252.791666666664</c:v>
                </c:pt>
                <c:pt idx="112">
                  <c:v>44253.791666666664</c:v>
                </c:pt>
                <c:pt idx="113">
                  <c:v>44254.791666666664</c:v>
                </c:pt>
                <c:pt idx="114">
                  <c:v>44255.791666666664</c:v>
                </c:pt>
                <c:pt idx="115">
                  <c:v>44256.791666666664</c:v>
                </c:pt>
                <c:pt idx="116">
                  <c:v>44257.791666666664</c:v>
                </c:pt>
                <c:pt idx="117">
                  <c:v>44258.791666666664</c:v>
                </c:pt>
                <c:pt idx="118">
                  <c:v>44259.791666666664</c:v>
                </c:pt>
                <c:pt idx="119">
                  <c:v>44260.791666666664</c:v>
                </c:pt>
                <c:pt idx="120">
                  <c:v>44261.791666666664</c:v>
                </c:pt>
                <c:pt idx="121">
                  <c:v>44262.791666666664</c:v>
                </c:pt>
                <c:pt idx="122">
                  <c:v>44263.791666666664</c:v>
                </c:pt>
                <c:pt idx="123">
                  <c:v>44264.791666666664</c:v>
                </c:pt>
                <c:pt idx="124">
                  <c:v>44265.791666666664</c:v>
                </c:pt>
                <c:pt idx="125">
                  <c:v>44266.791666666664</c:v>
                </c:pt>
                <c:pt idx="126">
                  <c:v>44267.791666666664</c:v>
                </c:pt>
                <c:pt idx="127">
                  <c:v>44268.791666666664</c:v>
                </c:pt>
                <c:pt idx="128">
                  <c:v>44269.833333333336</c:v>
                </c:pt>
                <c:pt idx="129">
                  <c:v>44270.833333333336</c:v>
                </c:pt>
                <c:pt idx="130">
                  <c:v>44271.833333333336</c:v>
                </c:pt>
                <c:pt idx="131">
                  <c:v>44272.833333333336</c:v>
                </c:pt>
                <c:pt idx="132">
                  <c:v>44273.833333333336</c:v>
                </c:pt>
                <c:pt idx="133">
                  <c:v>44274.833333333336</c:v>
                </c:pt>
                <c:pt idx="134">
                  <c:v>44275.833333333336</c:v>
                </c:pt>
                <c:pt idx="135">
                  <c:v>44276.833333333336</c:v>
                </c:pt>
                <c:pt idx="136">
                  <c:v>44277.833333333336</c:v>
                </c:pt>
                <c:pt idx="137">
                  <c:v>44278.833333333336</c:v>
                </c:pt>
                <c:pt idx="138">
                  <c:v>44279.833333333336</c:v>
                </c:pt>
                <c:pt idx="139">
                  <c:v>44280.833333333336</c:v>
                </c:pt>
                <c:pt idx="140">
                  <c:v>44281.833333333336</c:v>
                </c:pt>
                <c:pt idx="141">
                  <c:v>44282.833333333336</c:v>
                </c:pt>
                <c:pt idx="142">
                  <c:v>44283.833333333336</c:v>
                </c:pt>
                <c:pt idx="143">
                  <c:v>44284.833333333336</c:v>
                </c:pt>
                <c:pt idx="144">
                  <c:v>44285.833333333336</c:v>
                </c:pt>
                <c:pt idx="145">
                  <c:v>44286.833333333336</c:v>
                </c:pt>
                <c:pt idx="146">
                  <c:v>44287.833333333336</c:v>
                </c:pt>
                <c:pt idx="147">
                  <c:v>44288.833333333336</c:v>
                </c:pt>
                <c:pt idx="148">
                  <c:v>44289.833333333336</c:v>
                </c:pt>
                <c:pt idx="149">
                  <c:v>44290.833333333336</c:v>
                </c:pt>
                <c:pt idx="150">
                  <c:v>44291.833333333336</c:v>
                </c:pt>
                <c:pt idx="151">
                  <c:v>44292.833333333336</c:v>
                </c:pt>
                <c:pt idx="152">
                  <c:v>44293.833333333336</c:v>
                </c:pt>
                <c:pt idx="153">
                  <c:v>44294.833333333336</c:v>
                </c:pt>
                <c:pt idx="154">
                  <c:v>44295.833333333336</c:v>
                </c:pt>
                <c:pt idx="155">
                  <c:v>44296.833333333336</c:v>
                </c:pt>
                <c:pt idx="156">
                  <c:v>44297.833333333336</c:v>
                </c:pt>
                <c:pt idx="157">
                  <c:v>44298.833333333336</c:v>
                </c:pt>
                <c:pt idx="158">
                  <c:v>44299.833333333336</c:v>
                </c:pt>
                <c:pt idx="159">
                  <c:v>44300.833333333336</c:v>
                </c:pt>
                <c:pt idx="160">
                  <c:v>44301.833333333336</c:v>
                </c:pt>
                <c:pt idx="161">
                  <c:v>44302.833333333336</c:v>
                </c:pt>
                <c:pt idx="162">
                  <c:v>44303.833333333336</c:v>
                </c:pt>
                <c:pt idx="163">
                  <c:v>44304.833333333336</c:v>
                </c:pt>
                <c:pt idx="164">
                  <c:v>44305.833333333336</c:v>
                </c:pt>
                <c:pt idx="165">
                  <c:v>44306.833333333336</c:v>
                </c:pt>
                <c:pt idx="166">
                  <c:v>44307.833333333336</c:v>
                </c:pt>
                <c:pt idx="167">
                  <c:v>44308.833333333336</c:v>
                </c:pt>
                <c:pt idx="168">
                  <c:v>44309.833333333336</c:v>
                </c:pt>
                <c:pt idx="169">
                  <c:v>44310.833333333336</c:v>
                </c:pt>
                <c:pt idx="170">
                  <c:v>44311.833333333336</c:v>
                </c:pt>
                <c:pt idx="171">
                  <c:v>44312.833333333336</c:v>
                </c:pt>
                <c:pt idx="172">
                  <c:v>44313.833333333336</c:v>
                </c:pt>
                <c:pt idx="173">
                  <c:v>44314.833333333336</c:v>
                </c:pt>
                <c:pt idx="174">
                  <c:v>44315.833333333336</c:v>
                </c:pt>
                <c:pt idx="175">
                  <c:v>44316.833333333336</c:v>
                </c:pt>
                <c:pt idx="176">
                  <c:v>44317.833333333336</c:v>
                </c:pt>
                <c:pt idx="177">
                  <c:v>44318.833333333336</c:v>
                </c:pt>
                <c:pt idx="178">
                  <c:v>44319.833333333336</c:v>
                </c:pt>
                <c:pt idx="179">
                  <c:v>44320.833333333336</c:v>
                </c:pt>
                <c:pt idx="180">
                  <c:v>44321.833333333336</c:v>
                </c:pt>
                <c:pt idx="181">
                  <c:v>44322.833333333336</c:v>
                </c:pt>
                <c:pt idx="182">
                  <c:v>44323.833333333336</c:v>
                </c:pt>
                <c:pt idx="183">
                  <c:v>44324.833333333336</c:v>
                </c:pt>
                <c:pt idx="184">
                  <c:v>44325.833333333336</c:v>
                </c:pt>
                <c:pt idx="185">
                  <c:v>44326.833333333336</c:v>
                </c:pt>
                <c:pt idx="186">
                  <c:v>44327.833333333336</c:v>
                </c:pt>
                <c:pt idx="187">
                  <c:v>44328.833333333336</c:v>
                </c:pt>
                <c:pt idx="188">
                  <c:v>44329.833333333336</c:v>
                </c:pt>
                <c:pt idx="189">
                  <c:v>44330.833333333336</c:v>
                </c:pt>
                <c:pt idx="190">
                  <c:v>44331.833333333336</c:v>
                </c:pt>
                <c:pt idx="191">
                  <c:v>44332.833333333336</c:v>
                </c:pt>
                <c:pt idx="192">
                  <c:v>44333.833333333336</c:v>
                </c:pt>
                <c:pt idx="193">
                  <c:v>44334.833333333336</c:v>
                </c:pt>
                <c:pt idx="194">
                  <c:v>44335.833333333336</c:v>
                </c:pt>
                <c:pt idx="195">
                  <c:v>44336.833333333336</c:v>
                </c:pt>
                <c:pt idx="196">
                  <c:v>44337.833333333336</c:v>
                </c:pt>
                <c:pt idx="197">
                  <c:v>44338.833333333336</c:v>
                </c:pt>
                <c:pt idx="198">
                  <c:v>44339.833333333336</c:v>
                </c:pt>
                <c:pt idx="199">
                  <c:v>44340.833333333336</c:v>
                </c:pt>
                <c:pt idx="200">
                  <c:v>44341.833333333336</c:v>
                </c:pt>
                <c:pt idx="201">
                  <c:v>44342.833333333336</c:v>
                </c:pt>
                <c:pt idx="202">
                  <c:v>44343.833333333336</c:v>
                </c:pt>
                <c:pt idx="203">
                  <c:v>44344.833333333336</c:v>
                </c:pt>
                <c:pt idx="204">
                  <c:v>44345.833333333336</c:v>
                </c:pt>
                <c:pt idx="205">
                  <c:v>44346.833333333336</c:v>
                </c:pt>
                <c:pt idx="206">
                  <c:v>44347.833333333336</c:v>
                </c:pt>
                <c:pt idx="207">
                  <c:v>44348.833333333336</c:v>
                </c:pt>
                <c:pt idx="208">
                  <c:v>44349.833333333336</c:v>
                </c:pt>
                <c:pt idx="209">
                  <c:v>44350.833333333336</c:v>
                </c:pt>
                <c:pt idx="210">
                  <c:v>44351.833333333336</c:v>
                </c:pt>
                <c:pt idx="211">
                  <c:v>44352.833333333336</c:v>
                </c:pt>
                <c:pt idx="212">
                  <c:v>44353.833333333336</c:v>
                </c:pt>
                <c:pt idx="213">
                  <c:v>44354.833333333336</c:v>
                </c:pt>
                <c:pt idx="214">
                  <c:v>44355.833333333336</c:v>
                </c:pt>
                <c:pt idx="215">
                  <c:v>44356.833333333336</c:v>
                </c:pt>
                <c:pt idx="216">
                  <c:v>44357.833333333336</c:v>
                </c:pt>
                <c:pt idx="217">
                  <c:v>44358.833333333336</c:v>
                </c:pt>
                <c:pt idx="218">
                  <c:v>44359.833333333336</c:v>
                </c:pt>
                <c:pt idx="219">
                  <c:v>44360.833333333336</c:v>
                </c:pt>
                <c:pt idx="220">
                  <c:v>44361.833333333336</c:v>
                </c:pt>
                <c:pt idx="221">
                  <c:v>44362.833333333336</c:v>
                </c:pt>
                <c:pt idx="222">
                  <c:v>44363.833333333336</c:v>
                </c:pt>
                <c:pt idx="223">
                  <c:v>44364.833333333336</c:v>
                </c:pt>
                <c:pt idx="224">
                  <c:v>44365.833333333336</c:v>
                </c:pt>
                <c:pt idx="225">
                  <c:v>44366.833333333336</c:v>
                </c:pt>
                <c:pt idx="226">
                  <c:v>44367.833333333336</c:v>
                </c:pt>
                <c:pt idx="227">
                  <c:v>44368.833333333336</c:v>
                </c:pt>
                <c:pt idx="228">
                  <c:v>44369.833333333336</c:v>
                </c:pt>
                <c:pt idx="229">
                  <c:v>44370.833333333336</c:v>
                </c:pt>
                <c:pt idx="230">
                  <c:v>44371.833333333336</c:v>
                </c:pt>
                <c:pt idx="231">
                  <c:v>44372.833333333336</c:v>
                </c:pt>
                <c:pt idx="232">
                  <c:v>44373.833333333336</c:v>
                </c:pt>
                <c:pt idx="233">
                  <c:v>44374.833333333336</c:v>
                </c:pt>
                <c:pt idx="234">
                  <c:v>44375.833333333336</c:v>
                </c:pt>
                <c:pt idx="235">
                  <c:v>44376.833333333336</c:v>
                </c:pt>
                <c:pt idx="236">
                  <c:v>44377.833333333336</c:v>
                </c:pt>
                <c:pt idx="237">
                  <c:v>44378.833333333336</c:v>
                </c:pt>
                <c:pt idx="238">
                  <c:v>44379.833333333336</c:v>
                </c:pt>
                <c:pt idx="239">
                  <c:v>44380.833333333336</c:v>
                </c:pt>
                <c:pt idx="240">
                  <c:v>44381.833333333336</c:v>
                </c:pt>
                <c:pt idx="241">
                  <c:v>44382.833333333336</c:v>
                </c:pt>
                <c:pt idx="242">
                  <c:v>44383.833333333336</c:v>
                </c:pt>
                <c:pt idx="243">
                  <c:v>44384.833333333336</c:v>
                </c:pt>
                <c:pt idx="244">
                  <c:v>44385.833333333336</c:v>
                </c:pt>
                <c:pt idx="245">
                  <c:v>44386.833333333336</c:v>
                </c:pt>
                <c:pt idx="246">
                  <c:v>44387.833333333336</c:v>
                </c:pt>
                <c:pt idx="247">
                  <c:v>44388.833333333336</c:v>
                </c:pt>
                <c:pt idx="248">
                  <c:v>44389.833333333336</c:v>
                </c:pt>
                <c:pt idx="249">
                  <c:v>44390.833333333336</c:v>
                </c:pt>
                <c:pt idx="250">
                  <c:v>44391.833333333336</c:v>
                </c:pt>
                <c:pt idx="251">
                  <c:v>44392.833333333336</c:v>
                </c:pt>
                <c:pt idx="252">
                  <c:v>44393.833333333336</c:v>
                </c:pt>
                <c:pt idx="253">
                  <c:v>44394.833333333336</c:v>
                </c:pt>
                <c:pt idx="254">
                  <c:v>44395.833333333336</c:v>
                </c:pt>
                <c:pt idx="255">
                  <c:v>44396.833333333336</c:v>
                </c:pt>
                <c:pt idx="256">
                  <c:v>44397.833333333336</c:v>
                </c:pt>
                <c:pt idx="257">
                  <c:v>44398.833333333336</c:v>
                </c:pt>
                <c:pt idx="258">
                  <c:v>44399.833333333336</c:v>
                </c:pt>
                <c:pt idx="259">
                  <c:v>44400.833333333336</c:v>
                </c:pt>
                <c:pt idx="260">
                  <c:v>44401.833333333336</c:v>
                </c:pt>
                <c:pt idx="261">
                  <c:v>44402.833333333336</c:v>
                </c:pt>
                <c:pt idx="262">
                  <c:v>44403.833333333336</c:v>
                </c:pt>
                <c:pt idx="263">
                  <c:v>44404.833333333336</c:v>
                </c:pt>
                <c:pt idx="264">
                  <c:v>44405.833333333336</c:v>
                </c:pt>
                <c:pt idx="265">
                  <c:v>44406.833333333336</c:v>
                </c:pt>
                <c:pt idx="266">
                  <c:v>44407.833333333336</c:v>
                </c:pt>
                <c:pt idx="267">
                  <c:v>44408.833333333336</c:v>
                </c:pt>
                <c:pt idx="268">
                  <c:v>44409.833333333336</c:v>
                </c:pt>
                <c:pt idx="269">
                  <c:v>44410.833333333336</c:v>
                </c:pt>
                <c:pt idx="270">
                  <c:v>44411.833333333336</c:v>
                </c:pt>
                <c:pt idx="271">
                  <c:v>44412.833333333336</c:v>
                </c:pt>
                <c:pt idx="272">
                  <c:v>44413.833333333336</c:v>
                </c:pt>
                <c:pt idx="273">
                  <c:v>44414.833333333336</c:v>
                </c:pt>
                <c:pt idx="274">
                  <c:v>44415.833333333336</c:v>
                </c:pt>
                <c:pt idx="275">
                  <c:v>44416.833333333336</c:v>
                </c:pt>
                <c:pt idx="276">
                  <c:v>44417.833333333336</c:v>
                </c:pt>
                <c:pt idx="277">
                  <c:v>44418.833333333336</c:v>
                </c:pt>
                <c:pt idx="278">
                  <c:v>44419.833333333336</c:v>
                </c:pt>
                <c:pt idx="279">
                  <c:v>44420.833333333336</c:v>
                </c:pt>
                <c:pt idx="280">
                  <c:v>44421.833333333336</c:v>
                </c:pt>
                <c:pt idx="281">
                  <c:v>44422.833333333336</c:v>
                </c:pt>
                <c:pt idx="282">
                  <c:v>44423.833333333336</c:v>
                </c:pt>
                <c:pt idx="283">
                  <c:v>44424.833333333336</c:v>
                </c:pt>
                <c:pt idx="284">
                  <c:v>44425.833333333336</c:v>
                </c:pt>
                <c:pt idx="285">
                  <c:v>44426.833333333336</c:v>
                </c:pt>
                <c:pt idx="286">
                  <c:v>44427.833333333336</c:v>
                </c:pt>
                <c:pt idx="287">
                  <c:v>44428.833333333336</c:v>
                </c:pt>
                <c:pt idx="288">
                  <c:v>44429.833333333336</c:v>
                </c:pt>
                <c:pt idx="289">
                  <c:v>44430.833333333336</c:v>
                </c:pt>
                <c:pt idx="290">
                  <c:v>44431.833333333336</c:v>
                </c:pt>
                <c:pt idx="291">
                  <c:v>44432.833333333336</c:v>
                </c:pt>
                <c:pt idx="292">
                  <c:v>44433.833333333336</c:v>
                </c:pt>
                <c:pt idx="293">
                  <c:v>44434.833333333336</c:v>
                </c:pt>
                <c:pt idx="294">
                  <c:v>44435.833333333336</c:v>
                </c:pt>
                <c:pt idx="295">
                  <c:v>44436.833333333336</c:v>
                </c:pt>
                <c:pt idx="296">
                  <c:v>44437.833333333336</c:v>
                </c:pt>
                <c:pt idx="297">
                  <c:v>44438.833333333336</c:v>
                </c:pt>
                <c:pt idx="298">
                  <c:v>44439.833333333336</c:v>
                </c:pt>
                <c:pt idx="299">
                  <c:v>44440.833333333336</c:v>
                </c:pt>
                <c:pt idx="300">
                  <c:v>44441.833333333336</c:v>
                </c:pt>
                <c:pt idx="301">
                  <c:v>44442.833333333336</c:v>
                </c:pt>
                <c:pt idx="302">
                  <c:v>44443.833333333336</c:v>
                </c:pt>
                <c:pt idx="303">
                  <c:v>44444.833333333336</c:v>
                </c:pt>
                <c:pt idx="304">
                  <c:v>44445.833333333336</c:v>
                </c:pt>
                <c:pt idx="305">
                  <c:v>44446.833333333336</c:v>
                </c:pt>
                <c:pt idx="306">
                  <c:v>44447.833333333336</c:v>
                </c:pt>
                <c:pt idx="307">
                  <c:v>44448.833333333336</c:v>
                </c:pt>
                <c:pt idx="308">
                  <c:v>44449.833333333336</c:v>
                </c:pt>
                <c:pt idx="309">
                  <c:v>44450.833333333336</c:v>
                </c:pt>
                <c:pt idx="310">
                  <c:v>44451.833333333336</c:v>
                </c:pt>
                <c:pt idx="311">
                  <c:v>44452.833333333336</c:v>
                </c:pt>
                <c:pt idx="312">
                  <c:v>44453.833333333336</c:v>
                </c:pt>
                <c:pt idx="313">
                  <c:v>44454.833333333336</c:v>
                </c:pt>
                <c:pt idx="314">
                  <c:v>44455.833333333336</c:v>
                </c:pt>
                <c:pt idx="315">
                  <c:v>44456.833333333336</c:v>
                </c:pt>
                <c:pt idx="316">
                  <c:v>44457.833333333336</c:v>
                </c:pt>
                <c:pt idx="317">
                  <c:v>44458.833333333336</c:v>
                </c:pt>
                <c:pt idx="318">
                  <c:v>44459.833333333336</c:v>
                </c:pt>
                <c:pt idx="319">
                  <c:v>44460.833333333336</c:v>
                </c:pt>
                <c:pt idx="320">
                  <c:v>44461.833333333336</c:v>
                </c:pt>
                <c:pt idx="321">
                  <c:v>44462.833333333336</c:v>
                </c:pt>
                <c:pt idx="322">
                  <c:v>44463.833333333336</c:v>
                </c:pt>
                <c:pt idx="323">
                  <c:v>44464.833333333336</c:v>
                </c:pt>
                <c:pt idx="324">
                  <c:v>44465.833333333336</c:v>
                </c:pt>
                <c:pt idx="325">
                  <c:v>44466.833333333336</c:v>
                </c:pt>
                <c:pt idx="326">
                  <c:v>44467.833333333336</c:v>
                </c:pt>
                <c:pt idx="327">
                  <c:v>44468.833333333336</c:v>
                </c:pt>
                <c:pt idx="328">
                  <c:v>44469.833333333336</c:v>
                </c:pt>
                <c:pt idx="329">
                  <c:v>44470.833333333336</c:v>
                </c:pt>
                <c:pt idx="330">
                  <c:v>44471.833333333336</c:v>
                </c:pt>
                <c:pt idx="331">
                  <c:v>44472.833333333336</c:v>
                </c:pt>
                <c:pt idx="332">
                  <c:v>44473.833333333336</c:v>
                </c:pt>
                <c:pt idx="333">
                  <c:v>44474.833333333336</c:v>
                </c:pt>
                <c:pt idx="334">
                  <c:v>44475.833333333336</c:v>
                </c:pt>
                <c:pt idx="335">
                  <c:v>44476.833333333336</c:v>
                </c:pt>
                <c:pt idx="336">
                  <c:v>44477.833333333336</c:v>
                </c:pt>
                <c:pt idx="337">
                  <c:v>44478.833333333336</c:v>
                </c:pt>
                <c:pt idx="338">
                  <c:v>44479.833333333336</c:v>
                </c:pt>
                <c:pt idx="339">
                  <c:v>44480.833333333336</c:v>
                </c:pt>
                <c:pt idx="340">
                  <c:v>44481.833333333336</c:v>
                </c:pt>
                <c:pt idx="341">
                  <c:v>44482.833333333336</c:v>
                </c:pt>
                <c:pt idx="342">
                  <c:v>44483.833333333336</c:v>
                </c:pt>
                <c:pt idx="343">
                  <c:v>44484.833333333336</c:v>
                </c:pt>
                <c:pt idx="344">
                  <c:v>44485.833333333336</c:v>
                </c:pt>
                <c:pt idx="345">
                  <c:v>44486.833333333336</c:v>
                </c:pt>
                <c:pt idx="346">
                  <c:v>44487.833333333336</c:v>
                </c:pt>
                <c:pt idx="347">
                  <c:v>44488.833333333336</c:v>
                </c:pt>
                <c:pt idx="348">
                  <c:v>44489.833333333336</c:v>
                </c:pt>
                <c:pt idx="349">
                  <c:v>44490.833333333336</c:v>
                </c:pt>
                <c:pt idx="350">
                  <c:v>44491.833333333336</c:v>
                </c:pt>
                <c:pt idx="351">
                  <c:v>44492.833333333336</c:v>
                </c:pt>
                <c:pt idx="352">
                  <c:v>44493.833333333336</c:v>
                </c:pt>
                <c:pt idx="353">
                  <c:v>44494.833333333336</c:v>
                </c:pt>
                <c:pt idx="354">
                  <c:v>44495.833333333336</c:v>
                </c:pt>
                <c:pt idx="355">
                  <c:v>44496.833333333336</c:v>
                </c:pt>
                <c:pt idx="356">
                  <c:v>44497.833333333336</c:v>
                </c:pt>
                <c:pt idx="357">
                  <c:v>44498.833333333336</c:v>
                </c:pt>
                <c:pt idx="358">
                  <c:v>44499.833333333336</c:v>
                </c:pt>
                <c:pt idx="359">
                  <c:v>44500.833333333336</c:v>
                </c:pt>
                <c:pt idx="360">
                  <c:v>44501.833333333336</c:v>
                </c:pt>
                <c:pt idx="361">
                  <c:v>44502.833333333336</c:v>
                </c:pt>
                <c:pt idx="362">
                  <c:v>44503.833333333336</c:v>
                </c:pt>
                <c:pt idx="363">
                  <c:v>44504.833333333336</c:v>
                </c:pt>
                <c:pt idx="364">
                  <c:v>44505.833333333336</c:v>
                </c:pt>
                <c:pt idx="365">
                  <c:v>44506.833333333336</c:v>
                </c:pt>
                <c:pt idx="366">
                  <c:v>44507.791666666664</c:v>
                </c:pt>
                <c:pt idx="367">
                  <c:v>44508.791666666664</c:v>
                </c:pt>
                <c:pt idx="368">
                  <c:v>44509.791666666664</c:v>
                </c:pt>
                <c:pt idx="369">
                  <c:v>44510.791666666664</c:v>
                </c:pt>
                <c:pt idx="370">
                  <c:v>44511.791666666664</c:v>
                </c:pt>
                <c:pt idx="371">
                  <c:v>44512.791666666664</c:v>
                </c:pt>
                <c:pt idx="372">
                  <c:v>44513.791666666664</c:v>
                </c:pt>
                <c:pt idx="373">
                  <c:v>44514.791666666664</c:v>
                </c:pt>
                <c:pt idx="374">
                  <c:v>44515.791666666664</c:v>
                </c:pt>
                <c:pt idx="375">
                  <c:v>44516.791666666664</c:v>
                </c:pt>
                <c:pt idx="376">
                  <c:v>44517.791666666664</c:v>
                </c:pt>
                <c:pt idx="377">
                  <c:v>44518.791666666664</c:v>
                </c:pt>
                <c:pt idx="378">
                  <c:v>44519.791666666664</c:v>
                </c:pt>
                <c:pt idx="379">
                  <c:v>44520.791666666664</c:v>
                </c:pt>
                <c:pt idx="380">
                  <c:v>44521.791666666664</c:v>
                </c:pt>
                <c:pt idx="381">
                  <c:v>44522.791666666664</c:v>
                </c:pt>
                <c:pt idx="382">
                  <c:v>44523.791666666664</c:v>
                </c:pt>
                <c:pt idx="383">
                  <c:v>44524.791666666664</c:v>
                </c:pt>
                <c:pt idx="384">
                  <c:v>44525.791666666664</c:v>
                </c:pt>
                <c:pt idx="385">
                  <c:v>44526.791666666664</c:v>
                </c:pt>
                <c:pt idx="386">
                  <c:v>44527.791666666664</c:v>
                </c:pt>
                <c:pt idx="387">
                  <c:v>44528.791666666664</c:v>
                </c:pt>
                <c:pt idx="388">
                  <c:v>44529.791666666664</c:v>
                </c:pt>
                <c:pt idx="389">
                  <c:v>44530.791666666664</c:v>
                </c:pt>
                <c:pt idx="390">
                  <c:v>44531.791666666664</c:v>
                </c:pt>
                <c:pt idx="391">
                  <c:v>44532.791666666664</c:v>
                </c:pt>
                <c:pt idx="392">
                  <c:v>44533.791666666664</c:v>
                </c:pt>
                <c:pt idx="393">
                  <c:v>44534.791666666664</c:v>
                </c:pt>
                <c:pt idx="394">
                  <c:v>44535.791666666664</c:v>
                </c:pt>
                <c:pt idx="395">
                  <c:v>44536.791666666664</c:v>
                </c:pt>
                <c:pt idx="396">
                  <c:v>44537.791666666664</c:v>
                </c:pt>
                <c:pt idx="397">
                  <c:v>44538.791666666664</c:v>
                </c:pt>
                <c:pt idx="398">
                  <c:v>44539.791666666664</c:v>
                </c:pt>
                <c:pt idx="399">
                  <c:v>44540.791666666664</c:v>
                </c:pt>
                <c:pt idx="400">
                  <c:v>44541.791666666664</c:v>
                </c:pt>
                <c:pt idx="401">
                  <c:v>44542.791666666664</c:v>
                </c:pt>
                <c:pt idx="402">
                  <c:v>44543.791666666664</c:v>
                </c:pt>
                <c:pt idx="403">
                  <c:v>44544.791666666664</c:v>
                </c:pt>
                <c:pt idx="404">
                  <c:v>44545.791666666664</c:v>
                </c:pt>
                <c:pt idx="405">
                  <c:v>44546.791666666664</c:v>
                </c:pt>
                <c:pt idx="406">
                  <c:v>44547.791666666664</c:v>
                </c:pt>
                <c:pt idx="407">
                  <c:v>44548.791666666664</c:v>
                </c:pt>
                <c:pt idx="408">
                  <c:v>44549.791666666664</c:v>
                </c:pt>
                <c:pt idx="409">
                  <c:v>44550.791666666664</c:v>
                </c:pt>
                <c:pt idx="410">
                  <c:v>44551.791666666664</c:v>
                </c:pt>
                <c:pt idx="411">
                  <c:v>44552.791666666664</c:v>
                </c:pt>
                <c:pt idx="412">
                  <c:v>44553.791666666664</c:v>
                </c:pt>
                <c:pt idx="413">
                  <c:v>44554.791666666664</c:v>
                </c:pt>
                <c:pt idx="414">
                  <c:v>44555.791666666664</c:v>
                </c:pt>
                <c:pt idx="415">
                  <c:v>44556.791666666664</c:v>
                </c:pt>
                <c:pt idx="416">
                  <c:v>44557.791666666664</c:v>
                </c:pt>
                <c:pt idx="417">
                  <c:v>44558.791666666664</c:v>
                </c:pt>
                <c:pt idx="418">
                  <c:v>44559.791666666664</c:v>
                </c:pt>
                <c:pt idx="419">
                  <c:v>44560.791666666664</c:v>
                </c:pt>
                <c:pt idx="420">
                  <c:v>44561.791666666664</c:v>
                </c:pt>
                <c:pt idx="421">
                  <c:v>44562.791666666664</c:v>
                </c:pt>
                <c:pt idx="422">
                  <c:v>44563.791666666664</c:v>
                </c:pt>
                <c:pt idx="423">
                  <c:v>44564.791666666664</c:v>
                </c:pt>
                <c:pt idx="424">
                  <c:v>44565.791666666664</c:v>
                </c:pt>
                <c:pt idx="425">
                  <c:v>44566.791666666664</c:v>
                </c:pt>
                <c:pt idx="426">
                  <c:v>44567.791666666664</c:v>
                </c:pt>
                <c:pt idx="427">
                  <c:v>44568.791666666664</c:v>
                </c:pt>
                <c:pt idx="428">
                  <c:v>44569.791666666664</c:v>
                </c:pt>
                <c:pt idx="429">
                  <c:v>44570.791666666664</c:v>
                </c:pt>
                <c:pt idx="430">
                  <c:v>44571.791666666664</c:v>
                </c:pt>
                <c:pt idx="431">
                  <c:v>44572.791666666664</c:v>
                </c:pt>
                <c:pt idx="432">
                  <c:v>44573.791666666664</c:v>
                </c:pt>
                <c:pt idx="433">
                  <c:v>44574.791666666664</c:v>
                </c:pt>
                <c:pt idx="434">
                  <c:v>44575.791666666664</c:v>
                </c:pt>
                <c:pt idx="435">
                  <c:v>44576.791666666664</c:v>
                </c:pt>
                <c:pt idx="436">
                  <c:v>44577.791666666664</c:v>
                </c:pt>
                <c:pt idx="437">
                  <c:v>44578.791666666664</c:v>
                </c:pt>
                <c:pt idx="438">
                  <c:v>44579.791666666664</c:v>
                </c:pt>
                <c:pt idx="439">
                  <c:v>44580.791666666664</c:v>
                </c:pt>
                <c:pt idx="440">
                  <c:v>44581.791666666664</c:v>
                </c:pt>
                <c:pt idx="441">
                  <c:v>44582.791666666664</c:v>
                </c:pt>
                <c:pt idx="442">
                  <c:v>44583.791666666664</c:v>
                </c:pt>
                <c:pt idx="443">
                  <c:v>44584.791666666664</c:v>
                </c:pt>
                <c:pt idx="444">
                  <c:v>44585.791666666664</c:v>
                </c:pt>
                <c:pt idx="445">
                  <c:v>44586.791666666664</c:v>
                </c:pt>
                <c:pt idx="446">
                  <c:v>44587.791666666664</c:v>
                </c:pt>
                <c:pt idx="447">
                  <c:v>44588.791666666664</c:v>
                </c:pt>
                <c:pt idx="448">
                  <c:v>44589.791666666664</c:v>
                </c:pt>
                <c:pt idx="449">
                  <c:v>44590.791666666664</c:v>
                </c:pt>
                <c:pt idx="450">
                  <c:v>44591.791666666664</c:v>
                </c:pt>
                <c:pt idx="451">
                  <c:v>44592.791666666664</c:v>
                </c:pt>
                <c:pt idx="452">
                  <c:v>44593.791666666664</c:v>
                </c:pt>
                <c:pt idx="453">
                  <c:v>44594.791666666664</c:v>
                </c:pt>
                <c:pt idx="454">
                  <c:v>44595.791666666664</c:v>
                </c:pt>
                <c:pt idx="455">
                  <c:v>44596.791666666664</c:v>
                </c:pt>
                <c:pt idx="456">
                  <c:v>44597.791666666664</c:v>
                </c:pt>
                <c:pt idx="457">
                  <c:v>44598.791666666664</c:v>
                </c:pt>
                <c:pt idx="458">
                  <c:v>44599.791666666664</c:v>
                </c:pt>
                <c:pt idx="459">
                  <c:v>44600.791666666664</c:v>
                </c:pt>
                <c:pt idx="460">
                  <c:v>44601.791666666664</c:v>
                </c:pt>
                <c:pt idx="461">
                  <c:v>44602.791666666664</c:v>
                </c:pt>
                <c:pt idx="462">
                  <c:v>44603.791666666664</c:v>
                </c:pt>
                <c:pt idx="463">
                  <c:v>44604.791666666664</c:v>
                </c:pt>
                <c:pt idx="464">
                  <c:v>44605.791666666664</c:v>
                </c:pt>
                <c:pt idx="465">
                  <c:v>44606.791666666664</c:v>
                </c:pt>
                <c:pt idx="466">
                  <c:v>44607.791666666664</c:v>
                </c:pt>
                <c:pt idx="467">
                  <c:v>44608.791666666664</c:v>
                </c:pt>
                <c:pt idx="468">
                  <c:v>44609.791666666664</c:v>
                </c:pt>
                <c:pt idx="469">
                  <c:v>44610.791666666664</c:v>
                </c:pt>
                <c:pt idx="470">
                  <c:v>44611.791666666664</c:v>
                </c:pt>
                <c:pt idx="471">
                  <c:v>44612.791666666664</c:v>
                </c:pt>
                <c:pt idx="472">
                  <c:v>44613.791666666664</c:v>
                </c:pt>
                <c:pt idx="473">
                  <c:v>44614.791666666664</c:v>
                </c:pt>
                <c:pt idx="474">
                  <c:v>44615.791666666664</c:v>
                </c:pt>
                <c:pt idx="475">
                  <c:v>44616.791666666664</c:v>
                </c:pt>
                <c:pt idx="476">
                  <c:v>44617.791666666664</c:v>
                </c:pt>
                <c:pt idx="477">
                  <c:v>44618.791666666664</c:v>
                </c:pt>
                <c:pt idx="478">
                  <c:v>44619.791666666664</c:v>
                </c:pt>
                <c:pt idx="479">
                  <c:v>44620.791666666664</c:v>
                </c:pt>
                <c:pt idx="480">
                  <c:v>44621.791666666664</c:v>
                </c:pt>
                <c:pt idx="481">
                  <c:v>44622.791666666664</c:v>
                </c:pt>
                <c:pt idx="482">
                  <c:v>44623.791666666664</c:v>
                </c:pt>
                <c:pt idx="483">
                  <c:v>44624.791666666664</c:v>
                </c:pt>
                <c:pt idx="484">
                  <c:v>44625.791666666664</c:v>
                </c:pt>
                <c:pt idx="485">
                  <c:v>44626.791666666664</c:v>
                </c:pt>
                <c:pt idx="486">
                  <c:v>44627.791666666664</c:v>
                </c:pt>
                <c:pt idx="487">
                  <c:v>44628.791666666664</c:v>
                </c:pt>
                <c:pt idx="488">
                  <c:v>44629.791666666664</c:v>
                </c:pt>
                <c:pt idx="489">
                  <c:v>44630.791666666664</c:v>
                </c:pt>
                <c:pt idx="490">
                  <c:v>44631.791666666664</c:v>
                </c:pt>
                <c:pt idx="491">
                  <c:v>44632.791666666664</c:v>
                </c:pt>
                <c:pt idx="492">
                  <c:v>44633.833333333336</c:v>
                </c:pt>
                <c:pt idx="493">
                  <c:v>44634.833333333336</c:v>
                </c:pt>
                <c:pt idx="494">
                  <c:v>44635.833333333336</c:v>
                </c:pt>
                <c:pt idx="495">
                  <c:v>44636.833333333336</c:v>
                </c:pt>
                <c:pt idx="496">
                  <c:v>44637.833333333336</c:v>
                </c:pt>
                <c:pt idx="497">
                  <c:v>44638.833333333336</c:v>
                </c:pt>
                <c:pt idx="498">
                  <c:v>44639.833333333336</c:v>
                </c:pt>
                <c:pt idx="499">
                  <c:v>44640.833333333336</c:v>
                </c:pt>
                <c:pt idx="500">
                  <c:v>44641.833333333336</c:v>
                </c:pt>
                <c:pt idx="501">
                  <c:v>44642.833333333336</c:v>
                </c:pt>
                <c:pt idx="502">
                  <c:v>44643.833333333336</c:v>
                </c:pt>
                <c:pt idx="503">
                  <c:v>44644.833333333336</c:v>
                </c:pt>
                <c:pt idx="504">
                  <c:v>44645.833333333336</c:v>
                </c:pt>
                <c:pt idx="505">
                  <c:v>44646.833333333336</c:v>
                </c:pt>
                <c:pt idx="506">
                  <c:v>44647.833333333336</c:v>
                </c:pt>
                <c:pt idx="507">
                  <c:v>44648.833333333336</c:v>
                </c:pt>
                <c:pt idx="508">
                  <c:v>44649.833333333336</c:v>
                </c:pt>
                <c:pt idx="509">
                  <c:v>44650.833333333336</c:v>
                </c:pt>
                <c:pt idx="510">
                  <c:v>44651.833333333336</c:v>
                </c:pt>
                <c:pt idx="511">
                  <c:v>44652.833333333336</c:v>
                </c:pt>
                <c:pt idx="512">
                  <c:v>44653.833333333336</c:v>
                </c:pt>
                <c:pt idx="513">
                  <c:v>44654.833333333336</c:v>
                </c:pt>
                <c:pt idx="514">
                  <c:v>44655.833333333336</c:v>
                </c:pt>
                <c:pt idx="515">
                  <c:v>44656.833333333336</c:v>
                </c:pt>
                <c:pt idx="516">
                  <c:v>44657.833333333336</c:v>
                </c:pt>
                <c:pt idx="517">
                  <c:v>44658.833333333336</c:v>
                </c:pt>
                <c:pt idx="518">
                  <c:v>44659.833333333336</c:v>
                </c:pt>
                <c:pt idx="519">
                  <c:v>44660.833333333336</c:v>
                </c:pt>
                <c:pt idx="520">
                  <c:v>44661.833333333336</c:v>
                </c:pt>
                <c:pt idx="521">
                  <c:v>44662.833333333336</c:v>
                </c:pt>
                <c:pt idx="522">
                  <c:v>44663.833333333336</c:v>
                </c:pt>
                <c:pt idx="523">
                  <c:v>44664.833333333336</c:v>
                </c:pt>
                <c:pt idx="524">
                  <c:v>44665.833333333336</c:v>
                </c:pt>
                <c:pt idx="525">
                  <c:v>44666.833333333336</c:v>
                </c:pt>
                <c:pt idx="526">
                  <c:v>44667.833333333336</c:v>
                </c:pt>
                <c:pt idx="527">
                  <c:v>44668.833333333336</c:v>
                </c:pt>
                <c:pt idx="528">
                  <c:v>44669.833333333336</c:v>
                </c:pt>
                <c:pt idx="529">
                  <c:v>44670.833333333336</c:v>
                </c:pt>
                <c:pt idx="530">
                  <c:v>44671.833333333336</c:v>
                </c:pt>
                <c:pt idx="531">
                  <c:v>44672.833333333336</c:v>
                </c:pt>
                <c:pt idx="532">
                  <c:v>44673.833333333336</c:v>
                </c:pt>
                <c:pt idx="533">
                  <c:v>44674.833333333336</c:v>
                </c:pt>
                <c:pt idx="534">
                  <c:v>44675.833333333336</c:v>
                </c:pt>
                <c:pt idx="535">
                  <c:v>44676.833333333336</c:v>
                </c:pt>
                <c:pt idx="536">
                  <c:v>44677.833333333336</c:v>
                </c:pt>
                <c:pt idx="537">
                  <c:v>44678.833333333336</c:v>
                </c:pt>
                <c:pt idx="538">
                  <c:v>44679.833333333336</c:v>
                </c:pt>
                <c:pt idx="539">
                  <c:v>44680.833333333336</c:v>
                </c:pt>
                <c:pt idx="540">
                  <c:v>44681.833333333336</c:v>
                </c:pt>
                <c:pt idx="541">
                  <c:v>44682.833333333336</c:v>
                </c:pt>
                <c:pt idx="542">
                  <c:v>44683.833333333336</c:v>
                </c:pt>
                <c:pt idx="543">
                  <c:v>44684.833333333336</c:v>
                </c:pt>
                <c:pt idx="544">
                  <c:v>44685.833333333336</c:v>
                </c:pt>
                <c:pt idx="545">
                  <c:v>44686.833333333336</c:v>
                </c:pt>
                <c:pt idx="546">
                  <c:v>44687.833333333336</c:v>
                </c:pt>
                <c:pt idx="547">
                  <c:v>44688.833333333336</c:v>
                </c:pt>
                <c:pt idx="548">
                  <c:v>44689.833333333336</c:v>
                </c:pt>
                <c:pt idx="549">
                  <c:v>44690.833333333336</c:v>
                </c:pt>
                <c:pt idx="550">
                  <c:v>44691.833333333336</c:v>
                </c:pt>
                <c:pt idx="551">
                  <c:v>44692.833333333336</c:v>
                </c:pt>
                <c:pt idx="552">
                  <c:v>44693.833333333336</c:v>
                </c:pt>
                <c:pt idx="553">
                  <c:v>44694.833333333336</c:v>
                </c:pt>
                <c:pt idx="554">
                  <c:v>44695.833333333336</c:v>
                </c:pt>
                <c:pt idx="555">
                  <c:v>44696.833333333336</c:v>
                </c:pt>
                <c:pt idx="556">
                  <c:v>44697.833333333336</c:v>
                </c:pt>
                <c:pt idx="557">
                  <c:v>44698.833333333336</c:v>
                </c:pt>
                <c:pt idx="558">
                  <c:v>44699.833333333336</c:v>
                </c:pt>
                <c:pt idx="559">
                  <c:v>44700.833333333336</c:v>
                </c:pt>
                <c:pt idx="560">
                  <c:v>44701.833333333336</c:v>
                </c:pt>
                <c:pt idx="561">
                  <c:v>44702.833333333336</c:v>
                </c:pt>
                <c:pt idx="562">
                  <c:v>44703.833333333336</c:v>
                </c:pt>
                <c:pt idx="563">
                  <c:v>44704.833333333336</c:v>
                </c:pt>
                <c:pt idx="564">
                  <c:v>44705.833333333336</c:v>
                </c:pt>
                <c:pt idx="565">
                  <c:v>44706.833333333336</c:v>
                </c:pt>
              </c:numCache>
            </c:numRef>
          </c:cat>
          <c:val>
            <c:numRef>
              <c:f>WBTCUSDC_Charts!$AB$2:$AB$567</c:f>
              <c:numCache>
                <c:formatCode>General</c:formatCode>
                <c:ptCount val="566"/>
                <c:pt idx="29">
                  <c:v>2.0736711803825969E-4</c:v>
                </c:pt>
                <c:pt idx="30">
                  <c:v>3.399280055367937E-3</c:v>
                </c:pt>
                <c:pt idx="31">
                  <c:v>5.22712168209849E-3</c:v>
                </c:pt>
                <c:pt idx="32">
                  <c:v>4.7082536611011694E-3</c:v>
                </c:pt>
                <c:pt idx="33">
                  <c:v>6.6010211393578988E-3</c:v>
                </c:pt>
                <c:pt idx="34">
                  <c:v>8.2879061682958888E-3</c:v>
                </c:pt>
                <c:pt idx="35">
                  <c:v>6.9897704201280497E-3</c:v>
                </c:pt>
                <c:pt idx="36">
                  <c:v>5.6446355126893444E-3</c:v>
                </c:pt>
                <c:pt idx="37">
                  <c:v>5.0403354284220825E-3</c:v>
                </c:pt>
                <c:pt idx="38">
                  <c:v>6.9264902796792871E-3</c:v>
                </c:pt>
                <c:pt idx="39">
                  <c:v>5.4777821053317854E-3</c:v>
                </c:pt>
                <c:pt idx="40">
                  <c:v>3.2498873596080724E-3</c:v>
                </c:pt>
                <c:pt idx="41">
                  <c:v>1.3317955645835156E-3</c:v>
                </c:pt>
                <c:pt idx="42">
                  <c:v>2.7748776691443044E-3</c:v>
                </c:pt>
                <c:pt idx="43">
                  <c:v>3.8813349685860032E-3</c:v>
                </c:pt>
                <c:pt idx="44">
                  <c:v>4.5839790112096601E-3</c:v>
                </c:pt>
                <c:pt idx="45">
                  <c:v>2.4066439151000374E-3</c:v>
                </c:pt>
                <c:pt idx="46">
                  <c:v>6.1897829146115857E-3</c:v>
                </c:pt>
                <c:pt idx="47">
                  <c:v>3.5174713004217928E-3</c:v>
                </c:pt>
                <c:pt idx="48">
                  <c:v>-5.8811953953177287E-3</c:v>
                </c:pt>
                <c:pt idx="49">
                  <c:v>-1.4070182345312543E-2</c:v>
                </c:pt>
                <c:pt idx="50">
                  <c:v>-8.1475913695367996E-3</c:v>
                </c:pt>
                <c:pt idx="51">
                  <c:v>-8.3733808669597121E-3</c:v>
                </c:pt>
                <c:pt idx="52">
                  <c:v>-2.1630200505189379E-3</c:v>
                </c:pt>
                <c:pt idx="53">
                  <c:v>-1.1592096353535974E-2</c:v>
                </c:pt>
                <c:pt idx="54">
                  <c:v>-9.6825364002405268E-3</c:v>
                </c:pt>
                <c:pt idx="55">
                  <c:v>-9.6791308020532929E-3</c:v>
                </c:pt>
                <c:pt idx="56">
                  <c:v>-2.5415567440466136E-2</c:v>
                </c:pt>
                <c:pt idx="57">
                  <c:v>-2.3774711250909131E-2</c:v>
                </c:pt>
                <c:pt idx="58">
                  <c:v>-1.7311193732506558E-2</c:v>
                </c:pt>
                <c:pt idx="59">
                  <c:v>-2.6408922096111009E-2</c:v>
                </c:pt>
                <c:pt idx="60">
                  <c:v>-4.4480466077352232E-2</c:v>
                </c:pt>
                <c:pt idx="61">
                  <c:v>-5.1728618317655184E-2</c:v>
                </c:pt>
                <c:pt idx="62">
                  <c:v>-6.0474902713644529E-2</c:v>
                </c:pt>
                <c:pt idx="63">
                  <c:v>-6.1134042119925347E-2</c:v>
                </c:pt>
                <c:pt idx="64">
                  <c:v>-4.48151185247182E-2</c:v>
                </c:pt>
                <c:pt idx="65">
                  <c:v>-2.730034487616595E-2</c:v>
                </c:pt>
                <c:pt idx="66">
                  <c:v>-1.8198502848239428E-2</c:v>
                </c:pt>
                <c:pt idx="67">
                  <c:v>-3.0035834117621785E-2</c:v>
                </c:pt>
                <c:pt idx="68">
                  <c:v>-2.2519472263489826E-2</c:v>
                </c:pt>
                <c:pt idx="69">
                  <c:v>-6.2044777696723674E-3</c:v>
                </c:pt>
                <c:pt idx="70">
                  <c:v>-2.6959462064226614E-3</c:v>
                </c:pt>
                <c:pt idx="71">
                  <c:v>1.6139956266600919E-3</c:v>
                </c:pt>
                <c:pt idx="72">
                  <c:v>-1.4593397203531699E-3</c:v>
                </c:pt>
                <c:pt idx="73">
                  <c:v>-2.496900243693756E-3</c:v>
                </c:pt>
                <c:pt idx="74">
                  <c:v>2.7251357479520788E-3</c:v>
                </c:pt>
                <c:pt idx="75">
                  <c:v>1.5265289147222916E-2</c:v>
                </c:pt>
                <c:pt idx="76">
                  <c:v>1.3299690810788967E-2</c:v>
                </c:pt>
                <c:pt idx="77">
                  <c:v>1.9062348857049161E-2</c:v>
                </c:pt>
                <c:pt idx="78">
                  <c:v>2.3096149146339728E-2</c:v>
                </c:pt>
                <c:pt idx="79">
                  <c:v>2.3392471373591794E-2</c:v>
                </c:pt>
                <c:pt idx="80">
                  <c:v>2.4760999108815795E-2</c:v>
                </c:pt>
                <c:pt idx="81">
                  <c:v>2.9035497270247124E-2</c:v>
                </c:pt>
                <c:pt idx="82">
                  <c:v>2.8469113152250536E-2</c:v>
                </c:pt>
                <c:pt idx="83">
                  <c:v>2.9349859154434554E-2</c:v>
                </c:pt>
                <c:pt idx="84">
                  <c:v>3.007823271411536E-2</c:v>
                </c:pt>
                <c:pt idx="85">
                  <c:v>3.3665839585022672E-2</c:v>
                </c:pt>
                <c:pt idx="86">
                  <c:v>3.398558590355516E-2</c:v>
                </c:pt>
                <c:pt idx="87">
                  <c:v>3.2343229692174846E-2</c:v>
                </c:pt>
                <c:pt idx="88">
                  <c:v>3.1550833198596306E-2</c:v>
                </c:pt>
                <c:pt idx="89">
                  <c:v>3.2942451491477565E-2</c:v>
                </c:pt>
                <c:pt idx="90">
                  <c:v>3.3052265599310848E-2</c:v>
                </c:pt>
                <c:pt idx="91">
                  <c:v>3.3515287723724807E-2</c:v>
                </c:pt>
                <c:pt idx="92">
                  <c:v>3.3730479361657517E-2</c:v>
                </c:pt>
                <c:pt idx="93">
                  <c:v>3.0658972943018448E-2</c:v>
                </c:pt>
                <c:pt idx="94">
                  <c:v>2.5831058759492986E-2</c:v>
                </c:pt>
                <c:pt idx="95">
                  <c:v>2.2859226903361618E-2</c:v>
                </c:pt>
                <c:pt idx="96">
                  <c:v>2.4959933577708426E-2</c:v>
                </c:pt>
                <c:pt idx="97">
                  <c:v>2.7980462304418641E-2</c:v>
                </c:pt>
                <c:pt idx="98">
                  <c:v>2.4535515062380497E-2</c:v>
                </c:pt>
                <c:pt idx="99">
                  <c:v>2.1394187857117997E-2</c:v>
                </c:pt>
                <c:pt idx="100">
                  <c:v>2.1689909757995673E-2</c:v>
                </c:pt>
                <c:pt idx="101">
                  <c:v>2.1406170078899223E-2</c:v>
                </c:pt>
                <c:pt idx="102">
                  <c:v>1.5656165915739262E-2</c:v>
                </c:pt>
                <c:pt idx="103">
                  <c:v>1.5357591956508099E-2</c:v>
                </c:pt>
                <c:pt idx="104">
                  <c:v>-1.2984732808298038E-2</c:v>
                </c:pt>
                <c:pt idx="105">
                  <c:v>-3.2756867790677546E-3</c:v>
                </c:pt>
                <c:pt idx="106">
                  <c:v>-1.3223709495185254E-2</c:v>
                </c:pt>
                <c:pt idx="107">
                  <c:v>-3.0352575410279581E-3</c:v>
                </c:pt>
                <c:pt idx="108">
                  <c:v>9.1906608265652778E-3</c:v>
                </c:pt>
                <c:pt idx="109">
                  <c:v>9.2385508032815089E-3</c:v>
                </c:pt>
                <c:pt idx="110">
                  <c:v>6.7012345774806192E-3</c:v>
                </c:pt>
                <c:pt idx="111">
                  <c:v>1.6316442726919789E-2</c:v>
                </c:pt>
                <c:pt idx="112">
                  <c:v>1.8797021243350143E-2</c:v>
                </c:pt>
                <c:pt idx="113">
                  <c:v>1.9388675317230097E-2</c:v>
                </c:pt>
                <c:pt idx="114">
                  <c:v>7.7783414880312485E-3</c:v>
                </c:pt>
                <c:pt idx="115">
                  <c:v>1.236363582875466E-2</c:v>
                </c:pt>
                <c:pt idx="116">
                  <c:v>1.2051333423227062E-2</c:v>
                </c:pt>
                <c:pt idx="117">
                  <c:v>2.0464592580944574E-2</c:v>
                </c:pt>
                <c:pt idx="118">
                  <c:v>1.8846096830637871E-2</c:v>
                </c:pt>
                <c:pt idx="119">
                  <c:v>2.0006856742768919E-2</c:v>
                </c:pt>
                <c:pt idx="120">
                  <c:v>1.8304282564676866E-2</c:v>
                </c:pt>
                <c:pt idx="121">
                  <c:v>1.5902551191082415E-2</c:v>
                </c:pt>
                <c:pt idx="122">
                  <c:v>2.2303959053449951E-2</c:v>
                </c:pt>
                <c:pt idx="123">
                  <c:v>2.0255569308360366E-2</c:v>
                </c:pt>
                <c:pt idx="124">
                  <c:v>1.5790254965626804E-2</c:v>
                </c:pt>
                <c:pt idx="125">
                  <c:v>1.9046170311983524E-2</c:v>
                </c:pt>
                <c:pt idx="126">
                  <c:v>1.4713374737476803E-2</c:v>
                </c:pt>
                <c:pt idx="127">
                  <c:v>1.5761679562035003E-2</c:v>
                </c:pt>
                <c:pt idx="128">
                  <c:v>1.9821639365782628E-2</c:v>
                </c:pt>
                <c:pt idx="129">
                  <c:v>1.8520321665435713E-2</c:v>
                </c:pt>
                <c:pt idx="130">
                  <c:v>1.74084183171479E-2</c:v>
                </c:pt>
                <c:pt idx="131">
                  <c:v>1.9598829293223208E-2</c:v>
                </c:pt>
                <c:pt idx="132">
                  <c:v>1.8409231692608108E-2</c:v>
                </c:pt>
                <c:pt idx="133">
                  <c:v>1.9789476057368915E-2</c:v>
                </c:pt>
                <c:pt idx="134">
                  <c:v>1.9406765416761784E-2</c:v>
                </c:pt>
                <c:pt idx="135">
                  <c:v>1.8730597153222117E-2</c:v>
                </c:pt>
                <c:pt idx="136">
                  <c:v>1.9302250243695029E-2</c:v>
                </c:pt>
                <c:pt idx="137">
                  <c:v>1.7650944008237301E-2</c:v>
                </c:pt>
                <c:pt idx="138">
                  <c:v>1.6725576005065079E-2</c:v>
                </c:pt>
                <c:pt idx="139">
                  <c:v>1.3166087146508687E-2</c:v>
                </c:pt>
                <c:pt idx="140">
                  <c:v>1.0795089522793289E-2</c:v>
                </c:pt>
                <c:pt idx="141">
                  <c:v>1.0343189075973536E-2</c:v>
                </c:pt>
                <c:pt idx="142">
                  <c:v>7.0144252233819149E-3</c:v>
                </c:pt>
                <c:pt idx="143">
                  <c:v>1.0387832083736281E-2</c:v>
                </c:pt>
                <c:pt idx="144">
                  <c:v>8.5491915847000222E-3</c:v>
                </c:pt>
                <c:pt idx="145">
                  <c:v>9.8550191487258854E-3</c:v>
                </c:pt>
                <c:pt idx="146">
                  <c:v>7.1685762174631407E-3</c:v>
                </c:pt>
                <c:pt idx="147">
                  <c:v>8.1480777554858719E-3</c:v>
                </c:pt>
                <c:pt idx="148">
                  <c:v>7.3691428325914909E-3</c:v>
                </c:pt>
                <c:pt idx="149">
                  <c:v>8.3557321558602737E-3</c:v>
                </c:pt>
                <c:pt idx="150">
                  <c:v>9.2273650854099998E-3</c:v>
                </c:pt>
                <c:pt idx="151">
                  <c:v>1.0573284037868724E-2</c:v>
                </c:pt>
                <c:pt idx="152">
                  <c:v>1.0323458729625923E-2</c:v>
                </c:pt>
                <c:pt idx="153">
                  <c:v>1.0315267973478148E-2</c:v>
                </c:pt>
                <c:pt idx="154">
                  <c:v>1.0116301340462153E-2</c:v>
                </c:pt>
                <c:pt idx="155">
                  <c:v>1.0115867012901347E-2</c:v>
                </c:pt>
                <c:pt idx="156">
                  <c:v>9.8663966611849396E-3</c:v>
                </c:pt>
                <c:pt idx="157">
                  <c:v>7.8743084155377119E-3</c:v>
                </c:pt>
                <c:pt idx="158">
                  <c:v>8.6410917963550826E-3</c:v>
                </c:pt>
                <c:pt idx="159">
                  <c:v>9.1761813761304101E-3</c:v>
                </c:pt>
                <c:pt idx="160">
                  <c:v>9.4275668204057972E-3</c:v>
                </c:pt>
                <c:pt idx="161">
                  <c:v>9.627131871573047E-3</c:v>
                </c:pt>
                <c:pt idx="162">
                  <c:v>1.042110872472013E-2</c:v>
                </c:pt>
                <c:pt idx="163">
                  <c:v>1.051140296245423E-2</c:v>
                </c:pt>
                <c:pt idx="164">
                  <c:v>1.0589815748725639E-2</c:v>
                </c:pt>
                <c:pt idx="165">
                  <c:v>1.0574968383860739E-2</c:v>
                </c:pt>
                <c:pt idx="166">
                  <c:v>1.0637742892660063E-2</c:v>
                </c:pt>
                <c:pt idx="167">
                  <c:v>1.0725357425275917E-2</c:v>
                </c:pt>
                <c:pt idx="168">
                  <c:v>9.664816275103405E-3</c:v>
                </c:pt>
                <c:pt idx="169">
                  <c:v>8.5019868304621049E-3</c:v>
                </c:pt>
                <c:pt idx="170">
                  <c:v>1.0864457527347549E-2</c:v>
                </c:pt>
                <c:pt idx="171">
                  <c:v>1.0566487237457123E-2</c:v>
                </c:pt>
                <c:pt idx="172">
                  <c:v>1.0112403599897624E-2</c:v>
                </c:pt>
                <c:pt idx="173">
                  <c:v>9.5655508103571485E-3</c:v>
                </c:pt>
                <c:pt idx="174">
                  <c:v>1.0628035773466937E-2</c:v>
                </c:pt>
                <c:pt idx="175">
                  <c:v>1.0525248262703402E-2</c:v>
                </c:pt>
                <c:pt idx="176">
                  <c:v>1.0554263130280184E-2</c:v>
                </c:pt>
                <c:pt idx="177">
                  <c:v>1.0711120333330104E-2</c:v>
                </c:pt>
                <c:pt idx="178">
                  <c:v>9.8516214949049274E-3</c:v>
                </c:pt>
                <c:pt idx="179">
                  <c:v>1.2013487170831283E-2</c:v>
                </c:pt>
                <c:pt idx="180">
                  <c:v>1.2003378259981989E-2</c:v>
                </c:pt>
                <c:pt idx="181">
                  <c:v>1.1807851058951435E-2</c:v>
                </c:pt>
                <c:pt idx="182">
                  <c:v>1.1652717810433089E-2</c:v>
                </c:pt>
                <c:pt idx="183">
                  <c:v>1.1554033955874843E-2</c:v>
                </c:pt>
                <c:pt idx="184">
                  <c:v>1.0832705001545984E-2</c:v>
                </c:pt>
                <c:pt idx="185">
                  <c:v>1.1153664383518835E-2</c:v>
                </c:pt>
                <c:pt idx="186">
                  <c:v>3.7703319831348114E-3</c:v>
                </c:pt>
                <c:pt idx="187">
                  <c:v>4.4630022566374272E-3</c:v>
                </c:pt>
                <c:pt idx="188">
                  <c:v>5.1000106416383417E-3</c:v>
                </c:pt>
                <c:pt idx="189">
                  <c:v>2.139071580431251E-3</c:v>
                </c:pt>
                <c:pt idx="190">
                  <c:v>3.7629709471702633E-3</c:v>
                </c:pt>
                <c:pt idx="191">
                  <c:v>4.534886395861415E-3</c:v>
                </c:pt>
                <c:pt idx="192">
                  <c:v>4.1000351166964322E-3</c:v>
                </c:pt>
                <c:pt idx="193">
                  <c:v>-7.6003357688400053E-3</c:v>
                </c:pt>
                <c:pt idx="194">
                  <c:v>5.5074645338057948E-3</c:v>
                </c:pt>
                <c:pt idx="195">
                  <c:v>2.5454463315841558E-3</c:v>
                </c:pt>
                <c:pt idx="196">
                  <c:v>5.2335501550386798E-3</c:v>
                </c:pt>
                <c:pt idx="197">
                  <c:v>1.2332907670655757E-3</c:v>
                </c:pt>
                <c:pt idx="198">
                  <c:v>1.1901786797475333E-2</c:v>
                </c:pt>
                <c:pt idx="199">
                  <c:v>4.795622579014891E-3</c:v>
                </c:pt>
                <c:pt idx="200">
                  <c:v>5.0504503397974521E-3</c:v>
                </c:pt>
                <c:pt idx="201">
                  <c:v>3.8618428314427522E-3</c:v>
                </c:pt>
                <c:pt idx="202">
                  <c:v>-9.8700397370632409E-4</c:v>
                </c:pt>
                <c:pt idx="203">
                  <c:v>-1.1705122237231302E-2</c:v>
                </c:pt>
                <c:pt idx="204">
                  <c:v>-9.7997037653655417E-3</c:v>
                </c:pt>
                <c:pt idx="205">
                  <c:v>-2.5957825667211054E-4</c:v>
                </c:pt>
                <c:pt idx="206">
                  <c:v>-4.3796836402739681E-3</c:v>
                </c:pt>
                <c:pt idx="207">
                  <c:v>5.0296014584252369E-3</c:v>
                </c:pt>
                <c:pt idx="208">
                  <c:v>8.4178255058353635E-4</c:v>
                </c:pt>
                <c:pt idx="209">
                  <c:v>-3.943133669927823E-3</c:v>
                </c:pt>
                <c:pt idx="210">
                  <c:v>-9.8820642505244027E-3</c:v>
                </c:pt>
                <c:pt idx="211">
                  <c:v>-1.1380045746600453E-2</c:v>
                </c:pt>
                <c:pt idx="212">
                  <c:v>-1.8133363787030787E-2</c:v>
                </c:pt>
                <c:pt idx="213">
                  <c:v>-1.1844580087957635E-2</c:v>
                </c:pt>
                <c:pt idx="214">
                  <c:v>-2.2702398142079305E-3</c:v>
                </c:pt>
                <c:pt idx="215">
                  <c:v>8.7802120279401041E-3</c:v>
                </c:pt>
                <c:pt idx="216">
                  <c:v>9.8487421791908503E-3</c:v>
                </c:pt>
                <c:pt idx="217">
                  <c:v>4.772646955607307E-3</c:v>
                </c:pt>
                <c:pt idx="218">
                  <c:v>1.5110310826164319E-2</c:v>
                </c:pt>
                <c:pt idx="219">
                  <c:v>1.6979337361599622E-2</c:v>
                </c:pt>
                <c:pt idx="220">
                  <c:v>1.7916523949375263E-2</c:v>
                </c:pt>
                <c:pt idx="221">
                  <c:v>1.6709111805850441E-2</c:v>
                </c:pt>
                <c:pt idx="222">
                  <c:v>1.7890743237861439E-2</c:v>
                </c:pt>
                <c:pt idx="223">
                  <c:v>1.3699044599793986E-2</c:v>
                </c:pt>
                <c:pt idx="224">
                  <c:v>1.4195285622479625E-2</c:v>
                </c:pt>
                <c:pt idx="225">
                  <c:v>1.3104151201331682E-2</c:v>
                </c:pt>
                <c:pt idx="226">
                  <c:v>1.2229983203089212E-2</c:v>
                </c:pt>
                <c:pt idx="227">
                  <c:v>8.1197349612325276E-3</c:v>
                </c:pt>
                <c:pt idx="228">
                  <c:v>9.1115871571372242E-3</c:v>
                </c:pt>
                <c:pt idx="229">
                  <c:v>8.9780871870637213E-3</c:v>
                </c:pt>
                <c:pt idx="230">
                  <c:v>6.1680994954955715E-3</c:v>
                </c:pt>
                <c:pt idx="231">
                  <c:v>9.7047660211941889E-3</c:v>
                </c:pt>
                <c:pt idx="232">
                  <c:v>1.0214682385529139E-2</c:v>
                </c:pt>
                <c:pt idx="233">
                  <c:v>9.6938922701517161E-3</c:v>
                </c:pt>
                <c:pt idx="234">
                  <c:v>9.5412343024943169E-3</c:v>
                </c:pt>
                <c:pt idx="235">
                  <c:v>9.4755587331356583E-3</c:v>
                </c:pt>
                <c:pt idx="236">
                  <c:v>7.9583743396376416E-3</c:v>
                </c:pt>
                <c:pt idx="237">
                  <c:v>7.1570583493145712E-3</c:v>
                </c:pt>
                <c:pt idx="238">
                  <c:v>9.7523171552171828E-3</c:v>
                </c:pt>
                <c:pt idx="239">
                  <c:v>1.0047754589044722E-2</c:v>
                </c:pt>
                <c:pt idx="240">
                  <c:v>9.5868181718414824E-3</c:v>
                </c:pt>
                <c:pt idx="241">
                  <c:v>9.8488643472489645E-3</c:v>
                </c:pt>
                <c:pt idx="242">
                  <c:v>9.6741170064900128E-3</c:v>
                </c:pt>
                <c:pt idx="243">
                  <c:v>7.7695042620018473E-3</c:v>
                </c:pt>
                <c:pt idx="244">
                  <c:v>8.5177727986045504E-3</c:v>
                </c:pt>
                <c:pt idx="245">
                  <c:v>7.9492398720912849E-3</c:v>
                </c:pt>
                <c:pt idx="246">
                  <c:v>8.7582612894481215E-3</c:v>
                </c:pt>
                <c:pt idx="247">
                  <c:v>5.7278596659910974E-3</c:v>
                </c:pt>
                <c:pt idx="248">
                  <c:v>2.696140980213757E-3</c:v>
                </c:pt>
                <c:pt idx="249">
                  <c:v>3.5895366043272592E-3</c:v>
                </c:pt>
                <c:pt idx="250">
                  <c:v>3.6881686638148281E-3</c:v>
                </c:pt>
                <c:pt idx="251">
                  <c:v>3.7558852311452284E-3</c:v>
                </c:pt>
                <c:pt idx="252">
                  <c:v>6.3161716221311615E-3</c:v>
                </c:pt>
                <c:pt idx="253">
                  <c:v>6.5689268424802272E-3</c:v>
                </c:pt>
                <c:pt idx="254">
                  <c:v>5.4554263431898509E-3</c:v>
                </c:pt>
                <c:pt idx="255">
                  <c:v>8.5359428814755223E-3</c:v>
                </c:pt>
                <c:pt idx="256">
                  <c:v>8.3660978690867083E-3</c:v>
                </c:pt>
                <c:pt idx="257">
                  <c:v>7.4402383903344749E-3</c:v>
                </c:pt>
                <c:pt idx="258">
                  <c:v>7.1727782918489247E-3</c:v>
                </c:pt>
                <c:pt idx="259">
                  <c:v>6.4975388571457682E-3</c:v>
                </c:pt>
                <c:pt idx="260">
                  <c:v>6.0387623556075187E-3</c:v>
                </c:pt>
                <c:pt idx="261">
                  <c:v>6.4020857465474368E-3</c:v>
                </c:pt>
                <c:pt idx="262">
                  <c:v>5.02894747829985E-3</c:v>
                </c:pt>
                <c:pt idx="263">
                  <c:v>6.0034931435470895E-3</c:v>
                </c:pt>
                <c:pt idx="264">
                  <c:v>5.1395104820357584E-3</c:v>
                </c:pt>
                <c:pt idx="265">
                  <c:v>9.4754672640995352E-4</c:v>
                </c:pt>
                <c:pt idx="266">
                  <c:v>1.5789421920102686E-3</c:v>
                </c:pt>
                <c:pt idx="267">
                  <c:v>4.7541782876088234E-3</c:v>
                </c:pt>
                <c:pt idx="268">
                  <c:v>5.3849120065121436E-3</c:v>
                </c:pt>
                <c:pt idx="269">
                  <c:v>5.0552381384747491E-3</c:v>
                </c:pt>
                <c:pt idx="270">
                  <c:v>3.8942041753979861E-3</c:v>
                </c:pt>
                <c:pt idx="271">
                  <c:v>2.9183934367502662E-3</c:v>
                </c:pt>
                <c:pt idx="272">
                  <c:v>-1.1562954663323355E-3</c:v>
                </c:pt>
                <c:pt idx="273">
                  <c:v>-2.2468971671774085E-3</c:v>
                </c:pt>
                <c:pt idx="274">
                  <c:v>-1.8202438038078528E-3</c:v>
                </c:pt>
                <c:pt idx="275">
                  <c:v>-4.1805145813241795E-3</c:v>
                </c:pt>
                <c:pt idx="276">
                  <c:v>-4.775304404306846E-3</c:v>
                </c:pt>
                <c:pt idx="277">
                  <c:v>-6.0057943309967943E-3</c:v>
                </c:pt>
                <c:pt idx="278">
                  <c:v>-2.7317202976214761E-3</c:v>
                </c:pt>
                <c:pt idx="279">
                  <c:v>-1.2672263173473253E-2</c:v>
                </c:pt>
                <c:pt idx="280">
                  <c:v>-1.08842165534907E-2</c:v>
                </c:pt>
                <c:pt idx="281">
                  <c:v>-1.1807188288503578E-2</c:v>
                </c:pt>
                <c:pt idx="282">
                  <c:v>-8.1526221341240435E-3</c:v>
                </c:pt>
                <c:pt idx="283">
                  <c:v>-8.9893889305596719E-3</c:v>
                </c:pt>
                <c:pt idx="284">
                  <c:v>-1.25506978275568E-2</c:v>
                </c:pt>
                <c:pt idx="285">
                  <c:v>-9.5859206799802088E-3</c:v>
                </c:pt>
                <c:pt idx="286">
                  <c:v>-1.4022092211517734E-2</c:v>
                </c:pt>
                <c:pt idx="287">
                  <c:v>-1.0926333601117721E-2</c:v>
                </c:pt>
                <c:pt idx="288">
                  <c:v>-8.4195072447590391E-3</c:v>
                </c:pt>
                <c:pt idx="289">
                  <c:v>-5.4020981366698084E-3</c:v>
                </c:pt>
                <c:pt idx="290">
                  <c:v>1.1883041842331021E-3</c:v>
                </c:pt>
                <c:pt idx="291">
                  <c:v>2.0985276879830206E-3</c:v>
                </c:pt>
                <c:pt idx="292">
                  <c:v>4.4648622748992839E-3</c:v>
                </c:pt>
                <c:pt idx="293">
                  <c:v>2.9199320466577472E-3</c:v>
                </c:pt>
                <c:pt idx="294">
                  <c:v>4.7458928426251656E-3</c:v>
                </c:pt>
                <c:pt idx="295">
                  <c:v>4.3739466273162719E-3</c:v>
                </c:pt>
                <c:pt idx="296">
                  <c:v>3.9993226083252509E-3</c:v>
                </c:pt>
                <c:pt idx="297">
                  <c:v>3.1338377774507986E-3</c:v>
                </c:pt>
                <c:pt idx="298">
                  <c:v>6.3707428419168544E-4</c:v>
                </c:pt>
                <c:pt idx="299">
                  <c:v>1.126026048714257E-3</c:v>
                </c:pt>
                <c:pt idx="300">
                  <c:v>2.4198798925210152E-3</c:v>
                </c:pt>
                <c:pt idx="301">
                  <c:v>4.1122285339814102E-3</c:v>
                </c:pt>
                <c:pt idx="302">
                  <c:v>4.2667651732757328E-3</c:v>
                </c:pt>
                <c:pt idx="303">
                  <c:v>3.9082755862882568E-3</c:v>
                </c:pt>
                <c:pt idx="304">
                  <c:v>8.3697225544949738E-3</c:v>
                </c:pt>
                <c:pt idx="305">
                  <c:v>8.3401474247726259E-3</c:v>
                </c:pt>
                <c:pt idx="306">
                  <c:v>8.265925114299133E-3</c:v>
                </c:pt>
                <c:pt idx="307">
                  <c:v>7.6231415130292302E-3</c:v>
                </c:pt>
                <c:pt idx="308">
                  <c:v>7.1960943014541812E-3</c:v>
                </c:pt>
                <c:pt idx="309">
                  <c:v>7.3152102760263293E-3</c:v>
                </c:pt>
                <c:pt idx="310">
                  <c:v>7.0001570392363988E-3</c:v>
                </c:pt>
                <c:pt idx="311">
                  <c:v>7.1312399428307138E-3</c:v>
                </c:pt>
                <c:pt idx="312">
                  <c:v>6.5924166840416465E-3</c:v>
                </c:pt>
                <c:pt idx="313">
                  <c:v>6.680111173839931E-3</c:v>
                </c:pt>
                <c:pt idx="314">
                  <c:v>7.0116116534488793E-3</c:v>
                </c:pt>
                <c:pt idx="315">
                  <c:v>6.7261891900742832E-3</c:v>
                </c:pt>
                <c:pt idx="316">
                  <c:v>6.3148165128728007E-3</c:v>
                </c:pt>
                <c:pt idx="317">
                  <c:v>3.6028064146966798E-3</c:v>
                </c:pt>
                <c:pt idx="318">
                  <c:v>1.2976228420624736E-3</c:v>
                </c:pt>
                <c:pt idx="319">
                  <c:v>5.029081475611985E-3</c:v>
                </c:pt>
                <c:pt idx="320">
                  <c:v>5.0853857513233347E-3</c:v>
                </c:pt>
                <c:pt idx="321">
                  <c:v>5.1472510967780494E-3</c:v>
                </c:pt>
                <c:pt idx="322">
                  <c:v>4.1277742325918076E-3</c:v>
                </c:pt>
                <c:pt idx="323">
                  <c:v>4.5906503971855361E-3</c:v>
                </c:pt>
                <c:pt idx="324">
                  <c:v>7.1095003552377189E-3</c:v>
                </c:pt>
                <c:pt idx="325">
                  <c:v>7.1979922833462773E-3</c:v>
                </c:pt>
                <c:pt idx="326">
                  <c:v>8.0488231505699837E-3</c:v>
                </c:pt>
                <c:pt idx="327">
                  <c:v>8.8532122683362413E-3</c:v>
                </c:pt>
                <c:pt idx="328">
                  <c:v>1.0341397128714735E-2</c:v>
                </c:pt>
                <c:pt idx="329">
                  <c:v>1.0192388705603017E-2</c:v>
                </c:pt>
                <c:pt idx="330">
                  <c:v>1.0382334220849998E-2</c:v>
                </c:pt>
                <c:pt idx="331">
                  <c:v>1.0101862514282578E-2</c:v>
                </c:pt>
                <c:pt idx="332">
                  <c:v>1.1823013126176507E-2</c:v>
                </c:pt>
                <c:pt idx="333">
                  <c:v>7.7720350064376387E-3</c:v>
                </c:pt>
                <c:pt idx="334">
                  <c:v>7.8259124451403039E-3</c:v>
                </c:pt>
                <c:pt idx="335">
                  <c:v>7.8136045905452534E-3</c:v>
                </c:pt>
                <c:pt idx="336">
                  <c:v>5.8306408354944494E-3</c:v>
                </c:pt>
                <c:pt idx="337">
                  <c:v>6.2547738975615719E-3</c:v>
                </c:pt>
                <c:pt idx="338">
                  <c:v>5.4846983256688908E-3</c:v>
                </c:pt>
                <c:pt idx="339">
                  <c:v>5.1660988248611872E-3</c:v>
                </c:pt>
                <c:pt idx="340">
                  <c:v>5.8978633376096656E-3</c:v>
                </c:pt>
                <c:pt idx="341">
                  <c:v>7.6037002963924571E-3</c:v>
                </c:pt>
                <c:pt idx="342">
                  <c:v>4.1801410426591801E-3</c:v>
                </c:pt>
                <c:pt idx="343">
                  <c:v>4.0299992298755694E-3</c:v>
                </c:pt>
                <c:pt idx="344">
                  <c:v>4.3599650639176701E-3</c:v>
                </c:pt>
                <c:pt idx="345">
                  <c:v>2.7070449187878154E-3</c:v>
                </c:pt>
                <c:pt idx="346">
                  <c:v>-9.1035431460357863E-3</c:v>
                </c:pt>
                <c:pt idx="347">
                  <c:v>-1.7110906959226679E-2</c:v>
                </c:pt>
                <c:pt idx="348">
                  <c:v>-3.5485201866879423E-3</c:v>
                </c:pt>
                <c:pt idx="349">
                  <c:v>6.118858791845927E-4</c:v>
                </c:pt>
                <c:pt idx="350">
                  <c:v>-4.0576355321310098E-3</c:v>
                </c:pt>
                <c:pt idx="351">
                  <c:v>-3.2406743478060607E-3</c:v>
                </c:pt>
                <c:pt idx="352">
                  <c:v>-5.5322862694771047E-3</c:v>
                </c:pt>
                <c:pt idx="353">
                  <c:v>-2.8593435642924048E-3</c:v>
                </c:pt>
                <c:pt idx="354">
                  <c:v>-7.1037897011336781E-3</c:v>
                </c:pt>
                <c:pt idx="355">
                  <c:v>-9.988777213242761E-3</c:v>
                </c:pt>
                <c:pt idx="356">
                  <c:v>-8.001807942928707E-3</c:v>
                </c:pt>
                <c:pt idx="357">
                  <c:v>8.2276010416904022E-4</c:v>
                </c:pt>
                <c:pt idx="358">
                  <c:v>5.2931612317452803E-5</c:v>
                </c:pt>
                <c:pt idx="359">
                  <c:v>1.5664542621647293E-3</c:v>
                </c:pt>
                <c:pt idx="360">
                  <c:v>-1.5447605852358937E-4</c:v>
                </c:pt>
                <c:pt idx="361">
                  <c:v>3.4911772496657445E-3</c:v>
                </c:pt>
                <c:pt idx="362">
                  <c:v>5.2572667283163899E-3</c:v>
                </c:pt>
                <c:pt idx="363">
                  <c:v>4.6605011630707072E-3</c:v>
                </c:pt>
                <c:pt idx="364">
                  <c:v>4.6386452574476156E-3</c:v>
                </c:pt>
                <c:pt idx="365">
                  <c:v>3.9814003407792065E-3</c:v>
                </c:pt>
                <c:pt idx="366">
                  <c:v>1.2138380603159415E-3</c:v>
                </c:pt>
                <c:pt idx="367">
                  <c:v>2.7078884826632343E-3</c:v>
                </c:pt>
                <c:pt idx="368">
                  <c:v>3.9026131333441683E-3</c:v>
                </c:pt>
                <c:pt idx="369">
                  <c:v>4.6724957889601182E-3</c:v>
                </c:pt>
                <c:pt idx="370">
                  <c:v>4.4901447972924835E-3</c:v>
                </c:pt>
                <c:pt idx="371">
                  <c:v>5.8389338330142593E-3</c:v>
                </c:pt>
                <c:pt idx="372">
                  <c:v>5.2142320106594031E-3</c:v>
                </c:pt>
                <c:pt idx="373">
                  <c:v>5.4789451179881876E-3</c:v>
                </c:pt>
                <c:pt idx="374">
                  <c:v>7.1055850195949066E-3</c:v>
                </c:pt>
                <c:pt idx="375">
                  <c:v>6.3029122118594127E-3</c:v>
                </c:pt>
                <c:pt idx="376">
                  <c:v>4.0650043755210419E-3</c:v>
                </c:pt>
                <c:pt idx="377">
                  <c:v>6.2354445657539781E-3</c:v>
                </c:pt>
                <c:pt idx="378">
                  <c:v>6.5803119617728889E-3</c:v>
                </c:pt>
                <c:pt idx="379">
                  <c:v>6.8377635554908167E-3</c:v>
                </c:pt>
                <c:pt idx="380">
                  <c:v>6.2444537079777707E-3</c:v>
                </c:pt>
                <c:pt idx="381">
                  <c:v>6.2109526249034541E-3</c:v>
                </c:pt>
                <c:pt idx="382">
                  <c:v>6.6096992026534185E-3</c:v>
                </c:pt>
                <c:pt idx="383">
                  <c:v>8.1650181255346066E-3</c:v>
                </c:pt>
                <c:pt idx="384">
                  <c:v>6.3982082818230257E-3</c:v>
                </c:pt>
                <c:pt idx="385">
                  <c:v>5.7274403752405334E-3</c:v>
                </c:pt>
                <c:pt idx="386">
                  <c:v>7.1877592944959989E-3</c:v>
                </c:pt>
                <c:pt idx="387">
                  <c:v>7.5334785036536012E-3</c:v>
                </c:pt>
                <c:pt idx="388">
                  <c:v>8.3844314846106549E-3</c:v>
                </c:pt>
                <c:pt idx="389">
                  <c:v>7.4279092884455E-3</c:v>
                </c:pt>
                <c:pt idx="390">
                  <c:v>7.4089986087573223E-3</c:v>
                </c:pt>
                <c:pt idx="391">
                  <c:v>6.2495834897271507E-3</c:v>
                </c:pt>
                <c:pt idx="392">
                  <c:v>3.3069744230109777E-3</c:v>
                </c:pt>
                <c:pt idx="393">
                  <c:v>3.244289936577216E-3</c:v>
                </c:pt>
                <c:pt idx="394">
                  <c:v>3.6743470102142961E-3</c:v>
                </c:pt>
                <c:pt idx="395">
                  <c:v>-6.9126156970089614E-4</c:v>
                </c:pt>
                <c:pt idx="396">
                  <c:v>-8.5731575220449052E-4</c:v>
                </c:pt>
                <c:pt idx="397">
                  <c:v>-2.3965367563159035E-3</c:v>
                </c:pt>
                <c:pt idx="398">
                  <c:v>-4.0123726069880572E-3</c:v>
                </c:pt>
                <c:pt idx="399">
                  <c:v>-5.0705492513825057E-4</c:v>
                </c:pt>
                <c:pt idx="400">
                  <c:v>3.1391194549756918E-4</c:v>
                </c:pt>
                <c:pt idx="401">
                  <c:v>-3.7094830805476375E-3</c:v>
                </c:pt>
                <c:pt idx="402">
                  <c:v>-7.54017496246151E-4</c:v>
                </c:pt>
                <c:pt idx="403">
                  <c:v>3.4204284378716032E-3</c:v>
                </c:pt>
                <c:pt idx="404">
                  <c:v>5.8279726059629056E-4</c:v>
                </c:pt>
                <c:pt idx="405">
                  <c:v>2.4215958372275637E-3</c:v>
                </c:pt>
                <c:pt idx="406">
                  <c:v>1.6566866556106952E-3</c:v>
                </c:pt>
                <c:pt idx="407">
                  <c:v>2.779811504947105E-4</c:v>
                </c:pt>
                <c:pt idx="408">
                  <c:v>1.9560243493810248E-4</c:v>
                </c:pt>
                <c:pt idx="409">
                  <c:v>4.7933751950224313E-3</c:v>
                </c:pt>
                <c:pt idx="410">
                  <c:v>3.8778418305216444E-3</c:v>
                </c:pt>
                <c:pt idx="411">
                  <c:v>5.6230113811110982E-3</c:v>
                </c:pt>
                <c:pt idx="412">
                  <c:v>4.2284808177235345E-3</c:v>
                </c:pt>
                <c:pt idx="413">
                  <c:v>5.3710687566002058E-3</c:v>
                </c:pt>
                <c:pt idx="414">
                  <c:v>5.1420380902107432E-3</c:v>
                </c:pt>
                <c:pt idx="415">
                  <c:v>4.2212016671521191E-3</c:v>
                </c:pt>
                <c:pt idx="416">
                  <c:v>5.0362081056443131E-4</c:v>
                </c:pt>
                <c:pt idx="417">
                  <c:v>-5.8725804698889217E-4</c:v>
                </c:pt>
                <c:pt idx="418">
                  <c:v>-2.2329249948693786E-4</c:v>
                </c:pt>
                <c:pt idx="419">
                  <c:v>-3.5687804430473147E-4</c:v>
                </c:pt>
                <c:pt idx="420">
                  <c:v>2.7943194042423514E-3</c:v>
                </c:pt>
                <c:pt idx="421">
                  <c:v>4.4336781584684015E-3</c:v>
                </c:pt>
                <c:pt idx="422">
                  <c:v>3.7291548778413119E-3</c:v>
                </c:pt>
                <c:pt idx="423">
                  <c:v>3.2900784391007853E-3</c:v>
                </c:pt>
                <c:pt idx="424">
                  <c:v>1.6339288875983904E-3</c:v>
                </c:pt>
                <c:pt idx="425">
                  <c:v>1.4637499869203374E-3</c:v>
                </c:pt>
                <c:pt idx="426">
                  <c:v>2.8507894505407361E-3</c:v>
                </c:pt>
                <c:pt idx="427">
                  <c:v>3.4159556706192529E-3</c:v>
                </c:pt>
                <c:pt idx="428">
                  <c:v>2.6375194452414874E-3</c:v>
                </c:pt>
                <c:pt idx="429">
                  <c:v>1.1907172285992029E-3</c:v>
                </c:pt>
                <c:pt idx="430">
                  <c:v>4.1816173168658377E-3</c:v>
                </c:pt>
                <c:pt idx="431">
                  <c:v>3.8433993654316545E-3</c:v>
                </c:pt>
                <c:pt idx="432">
                  <c:v>3.092242016572655E-3</c:v>
                </c:pt>
                <c:pt idx="433">
                  <c:v>3.9546613445722301E-3</c:v>
                </c:pt>
                <c:pt idx="434">
                  <c:v>4.4641376978598046E-3</c:v>
                </c:pt>
                <c:pt idx="435">
                  <c:v>4.1770178250064571E-3</c:v>
                </c:pt>
                <c:pt idx="436">
                  <c:v>3.4114805073606203E-3</c:v>
                </c:pt>
                <c:pt idx="437">
                  <c:v>3.2418379955871934E-3</c:v>
                </c:pt>
                <c:pt idx="438">
                  <c:v>1.7227440435028107E-3</c:v>
                </c:pt>
                <c:pt idx="439">
                  <c:v>8.6348294106941559E-4</c:v>
                </c:pt>
                <c:pt idx="440">
                  <c:v>-8.8039494984010203E-3</c:v>
                </c:pt>
                <c:pt idx="441">
                  <c:v>-1.0895918267482596E-2</c:v>
                </c:pt>
                <c:pt idx="442">
                  <c:v>-8.3159089970507027E-3</c:v>
                </c:pt>
                <c:pt idx="443">
                  <c:v>-5.7062929938505036E-3</c:v>
                </c:pt>
                <c:pt idx="444">
                  <c:v>-5.2904290745257043E-3</c:v>
                </c:pt>
                <c:pt idx="445">
                  <c:v>2.1076453598167788E-4</c:v>
                </c:pt>
                <c:pt idx="446">
                  <c:v>3.9436225870357333E-3</c:v>
                </c:pt>
                <c:pt idx="447">
                  <c:v>5.1583010479019364E-3</c:v>
                </c:pt>
                <c:pt idx="448">
                  <c:v>5.6097350341224317E-3</c:v>
                </c:pt>
                <c:pt idx="449">
                  <c:v>4.1723429836877379E-3</c:v>
                </c:pt>
                <c:pt idx="450">
                  <c:v>5.1971647641753105E-3</c:v>
                </c:pt>
                <c:pt idx="451">
                  <c:v>7.4372141095713218E-3</c:v>
                </c:pt>
                <c:pt idx="452">
                  <c:v>5.6754106643168711E-3</c:v>
                </c:pt>
                <c:pt idx="453">
                  <c:v>8.2604077215913119E-3</c:v>
                </c:pt>
                <c:pt idx="454">
                  <c:v>1.1472802099302903E-2</c:v>
                </c:pt>
                <c:pt idx="455">
                  <c:v>1.1460652135958149E-2</c:v>
                </c:pt>
                <c:pt idx="456">
                  <c:v>1.0903780915316297E-2</c:v>
                </c:pt>
                <c:pt idx="457">
                  <c:v>1.0550417187123795E-2</c:v>
                </c:pt>
                <c:pt idx="458">
                  <c:v>1.048408391372635E-2</c:v>
                </c:pt>
                <c:pt idx="459">
                  <c:v>1.057583511979554E-2</c:v>
                </c:pt>
                <c:pt idx="460">
                  <c:v>1.1400187041554322E-2</c:v>
                </c:pt>
                <c:pt idx="461">
                  <c:v>1.2017916340360202E-2</c:v>
                </c:pt>
                <c:pt idx="462">
                  <c:v>1.1711952975772322E-2</c:v>
                </c:pt>
                <c:pt idx="463">
                  <c:v>1.1797905301316858E-2</c:v>
                </c:pt>
                <c:pt idx="464">
                  <c:v>1.1991038038891677E-2</c:v>
                </c:pt>
                <c:pt idx="465">
                  <c:v>1.2396298022015362E-2</c:v>
                </c:pt>
                <c:pt idx="466">
                  <c:v>1.2807322462382364E-2</c:v>
                </c:pt>
                <c:pt idx="467">
                  <c:v>1.3723996603918209E-2</c:v>
                </c:pt>
                <c:pt idx="468">
                  <c:v>1.3588610505297138E-2</c:v>
                </c:pt>
                <c:pt idx="469">
                  <c:v>1.296198858124753E-2</c:v>
                </c:pt>
                <c:pt idx="470">
                  <c:v>1.2735872956435079E-2</c:v>
                </c:pt>
                <c:pt idx="471">
                  <c:v>1.3859282141762241E-2</c:v>
                </c:pt>
                <c:pt idx="472">
                  <c:v>1.3585688236729787E-2</c:v>
                </c:pt>
                <c:pt idx="473">
                  <c:v>1.3075791448214025E-2</c:v>
                </c:pt>
                <c:pt idx="474">
                  <c:v>1.4044224915830572E-2</c:v>
                </c:pt>
                <c:pt idx="475">
                  <c:v>1.2690917256216405E-2</c:v>
                </c:pt>
                <c:pt idx="476">
                  <c:v>1.2655427982528611E-2</c:v>
                </c:pt>
                <c:pt idx="477">
                  <c:v>1.3018368395043556E-2</c:v>
                </c:pt>
                <c:pt idx="478">
                  <c:v>1.3765145059511319E-2</c:v>
                </c:pt>
                <c:pt idx="479">
                  <c:v>1.5285206152579889E-2</c:v>
                </c:pt>
                <c:pt idx="480">
                  <c:v>1.7821153475640061E-2</c:v>
                </c:pt>
                <c:pt idx="481">
                  <c:v>1.7360200842180706E-2</c:v>
                </c:pt>
                <c:pt idx="482">
                  <c:v>1.8593672916832782E-2</c:v>
                </c:pt>
                <c:pt idx="483">
                  <c:v>1.8656293109834188E-2</c:v>
                </c:pt>
                <c:pt idx="484">
                  <c:v>1.8068804207574729E-2</c:v>
                </c:pt>
                <c:pt idx="485">
                  <c:v>1.8029167764082032E-2</c:v>
                </c:pt>
                <c:pt idx="486">
                  <c:v>1.7183680440546079E-2</c:v>
                </c:pt>
                <c:pt idx="487">
                  <c:v>1.8957930639642573E-2</c:v>
                </c:pt>
                <c:pt idx="488">
                  <c:v>1.7768074477475526E-2</c:v>
                </c:pt>
                <c:pt idx="489">
                  <c:v>1.7989684640353332E-2</c:v>
                </c:pt>
                <c:pt idx="490">
                  <c:v>1.8301189837498288E-2</c:v>
                </c:pt>
                <c:pt idx="491">
                  <c:v>1.6913111726369667E-2</c:v>
                </c:pt>
                <c:pt idx="492">
                  <c:v>1.7878213514423091E-2</c:v>
                </c:pt>
                <c:pt idx="493">
                  <c:v>1.8656645799483673E-2</c:v>
                </c:pt>
                <c:pt idx="494">
                  <c:v>1.8992948469460424E-2</c:v>
                </c:pt>
                <c:pt idx="495">
                  <c:v>1.8465735054422616E-2</c:v>
                </c:pt>
                <c:pt idx="496">
                  <c:v>1.8750014173924523E-2</c:v>
                </c:pt>
                <c:pt idx="497">
                  <c:v>1.7712126152782615E-2</c:v>
                </c:pt>
                <c:pt idx="498">
                  <c:v>1.7887148620081339E-2</c:v>
                </c:pt>
                <c:pt idx="499">
                  <c:v>1.7198343937639304E-2</c:v>
                </c:pt>
                <c:pt idx="500">
                  <c:v>1.4576909594847587E-2</c:v>
                </c:pt>
                <c:pt idx="501">
                  <c:v>1.5322925227906348E-2</c:v>
                </c:pt>
                <c:pt idx="502">
                  <c:v>1.2895769678949121E-2</c:v>
                </c:pt>
                <c:pt idx="503">
                  <c:v>1.2854630723553528E-2</c:v>
                </c:pt>
                <c:pt idx="504">
                  <c:v>1.2197882096870005E-2</c:v>
                </c:pt>
                <c:pt idx="505">
                  <c:v>9.6883000227010463E-3</c:v>
                </c:pt>
                <c:pt idx="506">
                  <c:v>7.1831450377228823E-3</c:v>
                </c:pt>
                <c:pt idx="507">
                  <c:v>1.2866337836936692E-2</c:v>
                </c:pt>
                <c:pt idx="508">
                  <c:v>1.0310774359021613E-2</c:v>
                </c:pt>
                <c:pt idx="509">
                  <c:v>9.2489938821596063E-3</c:v>
                </c:pt>
                <c:pt idx="510">
                  <c:v>6.285954031717278E-3</c:v>
                </c:pt>
                <c:pt idx="511">
                  <c:v>3.5118957260105166E-3</c:v>
                </c:pt>
                <c:pt idx="512">
                  <c:v>3.3006355599507486E-3</c:v>
                </c:pt>
                <c:pt idx="513">
                  <c:v>2.5070528371087253E-3</c:v>
                </c:pt>
                <c:pt idx="514">
                  <c:v>2.8573388486961004E-3</c:v>
                </c:pt>
                <c:pt idx="515">
                  <c:v>4.7935186016312414E-3</c:v>
                </c:pt>
                <c:pt idx="516">
                  <c:v>6.3645630285342758E-3</c:v>
                </c:pt>
                <c:pt idx="517">
                  <c:v>5.7888750906649467E-3</c:v>
                </c:pt>
                <c:pt idx="518">
                  <c:v>4.9241177174115247E-3</c:v>
                </c:pt>
                <c:pt idx="519">
                  <c:v>4.9567262557470571E-3</c:v>
                </c:pt>
                <c:pt idx="520">
                  <c:v>5.7382953173996665E-3</c:v>
                </c:pt>
                <c:pt idx="521">
                  <c:v>6.0609605189840821E-3</c:v>
                </c:pt>
                <c:pt idx="522">
                  <c:v>5.7061694022659815E-3</c:v>
                </c:pt>
                <c:pt idx="523">
                  <c:v>5.0308499110656157E-3</c:v>
                </c:pt>
                <c:pt idx="524">
                  <c:v>4.5530985282109526E-3</c:v>
                </c:pt>
                <c:pt idx="525">
                  <c:v>4.4782214423815248E-3</c:v>
                </c:pt>
                <c:pt idx="526">
                  <c:v>4.22704303237742E-3</c:v>
                </c:pt>
                <c:pt idx="527">
                  <c:v>4.6018390422608579E-3</c:v>
                </c:pt>
                <c:pt idx="528">
                  <c:v>4.4780045964554205E-3</c:v>
                </c:pt>
                <c:pt idx="529">
                  <c:v>4.5178519029098752E-3</c:v>
                </c:pt>
                <c:pt idx="530">
                  <c:v>4.1543692123169329E-3</c:v>
                </c:pt>
                <c:pt idx="531">
                  <c:v>3.1974134967776013E-3</c:v>
                </c:pt>
                <c:pt idx="532">
                  <c:v>2.8003375324860968E-3</c:v>
                </c:pt>
                <c:pt idx="533">
                  <c:v>2.5027606183909423E-3</c:v>
                </c:pt>
                <c:pt idx="534">
                  <c:v>1.6873344491874498E-3</c:v>
                </c:pt>
                <c:pt idx="535">
                  <c:v>-1.0336549320481003E-3</c:v>
                </c:pt>
                <c:pt idx="536">
                  <c:v>-1.808532304825583E-5</c:v>
                </c:pt>
                <c:pt idx="537">
                  <c:v>2.2518437946295045E-4</c:v>
                </c:pt>
                <c:pt idx="538">
                  <c:v>-3.3631635293618345E-4</c:v>
                </c:pt>
                <c:pt idx="539">
                  <c:v>-1.7679310022600259E-3</c:v>
                </c:pt>
                <c:pt idx="540">
                  <c:v>-9.858005230527489E-4</c:v>
                </c:pt>
                <c:pt idx="541">
                  <c:v>-1.0957511050705415E-3</c:v>
                </c:pt>
                <c:pt idx="542">
                  <c:v>-2.1950955663195826E-3</c:v>
                </c:pt>
                <c:pt idx="543">
                  <c:v>2.4139043092155088E-3</c:v>
                </c:pt>
                <c:pt idx="544">
                  <c:v>1.2051622271020968E-3</c:v>
                </c:pt>
                <c:pt idx="545">
                  <c:v>6.5544015045548853E-4</c:v>
                </c:pt>
                <c:pt idx="546">
                  <c:v>1.7013046632874396E-3</c:v>
                </c:pt>
                <c:pt idx="547">
                  <c:v>-3.3767227225733887E-4</c:v>
                </c:pt>
                <c:pt idx="548">
                  <c:v>-8.237863288519387E-3</c:v>
                </c:pt>
                <c:pt idx="549">
                  <c:v>-3.4773541821464526E-4</c:v>
                </c:pt>
                <c:pt idx="550">
                  <c:v>-4.7791437844937334E-3</c:v>
                </c:pt>
                <c:pt idx="551">
                  <c:v>-5.9871010174055161E-3</c:v>
                </c:pt>
                <c:pt idx="552">
                  <c:v>-2.6572256327526134E-3</c:v>
                </c:pt>
                <c:pt idx="553">
                  <c:v>-1.465890478125953E-3</c:v>
                </c:pt>
                <c:pt idx="554">
                  <c:v>7.7636569884620421E-4</c:v>
                </c:pt>
                <c:pt idx="555">
                  <c:v>-1.459111346687747E-4</c:v>
                </c:pt>
                <c:pt idx="556">
                  <c:v>-5.712197815147535E-4</c:v>
                </c:pt>
                <c:pt idx="557">
                  <c:v>-6.2228931773953278E-3</c:v>
                </c:pt>
                <c:pt idx="558">
                  <c:v>-1.4419379682487632E-3</c:v>
                </c:pt>
                <c:pt idx="559">
                  <c:v>-2.6121236585164853E-3</c:v>
                </c:pt>
                <c:pt idx="560">
                  <c:v>-5.028823862751608E-4</c:v>
                </c:pt>
                <c:pt idx="561">
                  <c:v>2.1519069468181051E-3</c:v>
                </c:pt>
                <c:pt idx="562">
                  <c:v>-3.1068058566885437E-4</c:v>
                </c:pt>
                <c:pt idx="563">
                  <c:v>-6.9951506112075901E-4</c:v>
                </c:pt>
                <c:pt idx="564">
                  <c:v>3.5687606354384283E-3</c:v>
                </c:pt>
                <c:pt idx="565">
                  <c:v>1.358355873065431E-3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9979824"/>
        <c:axId val="599974728"/>
      </c:lineChart>
      <c:dateAx>
        <c:axId val="5999798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974728"/>
        <c:crosses val="autoZero"/>
        <c:auto val="1"/>
        <c:lblOffset val="100"/>
        <c:baseTimeUnit val="days"/>
      </c:dateAx>
      <c:valAx>
        <c:axId val="599974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979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85725</xdr:colOff>
          <xdr:row>1</xdr:row>
          <xdr:rowOff>57150</xdr:rowOff>
        </xdr:from>
        <xdr:to>
          <xdr:col>15</xdr:col>
          <xdr:colOff>466725</xdr:colOff>
          <xdr:row>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158760</xdr:colOff>
      <xdr:row>11</xdr:row>
      <xdr:rowOff>15885</xdr:rowOff>
    </xdr:from>
    <xdr:to>
      <xdr:col>12</xdr:col>
      <xdr:colOff>635010</xdr:colOff>
      <xdr:row>25</xdr:row>
      <xdr:rowOff>92085</xdr:rowOff>
    </xdr:to>
    <xdr:graphicFrame macro="">
      <xdr:nvGraphicFramePr>
        <xdr:cNvPr id="27" name="Chart 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49</xdr:col>
      <xdr:colOff>396875</xdr:colOff>
      <xdr:row>25</xdr:row>
      <xdr:rowOff>79375</xdr:rowOff>
    </xdr:from>
    <xdr:to>
      <xdr:col>53</xdr:col>
      <xdr:colOff>341312</xdr:colOff>
      <xdr:row>40</xdr:row>
      <xdr:rowOff>109537</xdr:rowOff>
    </xdr:to>
    <xdr:graphicFrame macro="">
      <xdr:nvGraphicFramePr>
        <xdr:cNvPr id="28" name="Chart 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58</xdr:col>
      <xdr:colOff>166687</xdr:colOff>
      <xdr:row>30</xdr:row>
      <xdr:rowOff>1587</xdr:rowOff>
    </xdr:from>
    <xdr:to>
      <xdr:col>64</xdr:col>
      <xdr:colOff>357187</xdr:colOff>
      <xdr:row>44</xdr:row>
      <xdr:rowOff>77787</xdr:rowOff>
    </xdr:to>
    <xdr:graphicFrame macro="">
      <xdr:nvGraphicFramePr>
        <xdr:cNvPr id="29" name="Chart 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52</xdr:col>
      <xdr:colOff>1468437</xdr:colOff>
      <xdr:row>12</xdr:row>
      <xdr:rowOff>80962</xdr:rowOff>
    </xdr:from>
    <xdr:to>
      <xdr:col>60</xdr:col>
      <xdr:colOff>261937</xdr:colOff>
      <xdr:row>26</xdr:row>
      <xdr:rowOff>157162</xdr:rowOff>
    </xdr:to>
    <xdr:graphicFrame macro="">
      <xdr:nvGraphicFramePr>
        <xdr:cNvPr id="30" name="Chart 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85725</xdr:colOff>
          <xdr:row>1</xdr:row>
          <xdr:rowOff>57150</xdr:rowOff>
        </xdr:from>
        <xdr:to>
          <xdr:col>15</xdr:col>
          <xdr:colOff>466725</xdr:colOff>
          <xdr:row>3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412750</xdr:colOff>
      <xdr:row>16</xdr:row>
      <xdr:rowOff>49212</xdr:rowOff>
    </xdr:from>
    <xdr:to>
      <xdr:col>29</xdr:col>
      <xdr:colOff>571500</xdr:colOff>
      <xdr:row>30</xdr:row>
      <xdr:rowOff>125412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269875</xdr:colOff>
      <xdr:row>32</xdr:row>
      <xdr:rowOff>112712</xdr:rowOff>
    </xdr:from>
    <xdr:to>
      <xdr:col>12</xdr:col>
      <xdr:colOff>15875</xdr:colOff>
      <xdr:row>46</xdr:row>
      <xdr:rowOff>188912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127000</xdr:colOff>
      <xdr:row>33</xdr:row>
      <xdr:rowOff>17462</xdr:rowOff>
    </xdr:from>
    <xdr:to>
      <xdr:col>21</xdr:col>
      <xdr:colOff>95250</xdr:colOff>
      <xdr:row>47</xdr:row>
      <xdr:rowOff>93662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85725</xdr:colOff>
          <xdr:row>1</xdr:row>
          <xdr:rowOff>57150</xdr:rowOff>
        </xdr:from>
        <xdr:to>
          <xdr:col>15</xdr:col>
          <xdr:colOff>466725</xdr:colOff>
          <xdr:row>3</xdr:row>
          <xdr:rowOff>9525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323850</xdr:colOff>
      <xdr:row>6</xdr:row>
      <xdr:rowOff>42862</xdr:rowOff>
    </xdr:from>
    <xdr:to>
      <xdr:col>9</xdr:col>
      <xdr:colOff>38100</xdr:colOff>
      <xdr:row>20</xdr:row>
      <xdr:rowOff>119062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173183</xdr:colOff>
      <xdr:row>36</xdr:row>
      <xdr:rowOff>22513</xdr:rowOff>
    </xdr:from>
    <xdr:to>
      <xdr:col>23</xdr:col>
      <xdr:colOff>1</xdr:colOff>
      <xdr:row>50</xdr:row>
      <xdr:rowOff>98713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155863</xdr:colOff>
      <xdr:row>15</xdr:row>
      <xdr:rowOff>109103</xdr:rowOff>
    </xdr:from>
    <xdr:to>
      <xdr:col>20</xdr:col>
      <xdr:colOff>519544</xdr:colOff>
      <xdr:row>29</xdr:row>
      <xdr:rowOff>185303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757"/>
  <sheetViews>
    <sheetView tabSelected="1" workbookViewId="0">
      <selection activeCell="Q12" sqref="Q12"/>
    </sheetView>
  </sheetViews>
  <sheetFormatPr defaultRowHeight="15" x14ac:dyDescent="0.25"/>
  <cols>
    <col min="1" max="1" width="14.85546875" bestFit="1" customWidth="1"/>
  </cols>
  <sheetData>
    <row r="1" spans="1:16" x14ac:dyDescent="0.25">
      <c r="A1" t="s">
        <v>0</v>
      </c>
      <c r="B1" s="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M1" t="s">
        <v>10</v>
      </c>
      <c r="N1" t="s">
        <v>11</v>
      </c>
    </row>
    <row r="2" spans="1:16" x14ac:dyDescent="0.25">
      <c r="A2" s="2">
        <v>43955.833333333336</v>
      </c>
      <c r="B2" s="1">
        <v>0.98899999999999999</v>
      </c>
      <c r="C2">
        <v>4.9085235135074073E-3</v>
      </c>
      <c r="D2">
        <v>6.9673300427999999E-8</v>
      </c>
      <c r="E2">
        <v>3</v>
      </c>
      <c r="F2">
        <v>0.98899999999999999</v>
      </c>
      <c r="G2">
        <v>0</v>
      </c>
      <c r="H2">
        <v>0</v>
      </c>
      <c r="I2">
        <v>0</v>
      </c>
      <c r="J2">
        <v>18387</v>
      </c>
      <c r="M2" t="s">
        <v>80</v>
      </c>
      <c r="N2">
        <v>200</v>
      </c>
    </row>
    <row r="3" spans="1:16" x14ac:dyDescent="0.25">
      <c r="A3" s="2">
        <v>43956.833333333336</v>
      </c>
      <c r="B3" s="1">
        <v>0.98868900000000004</v>
      </c>
      <c r="C3">
        <v>4.9100942057909332E-3</v>
      </c>
      <c r="D3">
        <v>6.9673300427999999E-8</v>
      </c>
      <c r="E3">
        <v>2</v>
      </c>
      <c r="F3">
        <v>0.98868900000000004</v>
      </c>
      <c r="G3">
        <v>0</v>
      </c>
      <c r="H3">
        <v>0</v>
      </c>
      <c r="I3">
        <v>0</v>
      </c>
      <c r="J3">
        <v>18388</v>
      </c>
      <c r="M3" t="s">
        <v>12</v>
      </c>
      <c r="N3">
        <v>18387</v>
      </c>
    </row>
    <row r="4" spans="1:16" x14ac:dyDescent="0.25">
      <c r="A4" s="2">
        <v>43957.833333333336</v>
      </c>
      <c r="B4" s="1">
        <v>0.98868999999999996</v>
      </c>
      <c r="C4">
        <v>4.9100942058050746E-3</v>
      </c>
      <c r="D4">
        <v>6.9673300427999999E-8</v>
      </c>
      <c r="E4">
        <v>2</v>
      </c>
      <c r="F4">
        <v>0.98868999999999996</v>
      </c>
      <c r="G4">
        <v>0</v>
      </c>
      <c r="H4">
        <v>0</v>
      </c>
      <c r="I4">
        <v>0</v>
      </c>
      <c r="J4">
        <v>18389</v>
      </c>
      <c r="M4" t="s">
        <v>13</v>
      </c>
      <c r="N4">
        <v>2</v>
      </c>
    </row>
    <row r="5" spans="1:16" x14ac:dyDescent="0.25">
      <c r="A5" s="2">
        <v>43958.833333333336</v>
      </c>
      <c r="B5" s="1">
        <v>6.574471</v>
      </c>
      <c r="C5">
        <v>3.0997527734467303E-2</v>
      </c>
      <c r="D5">
        <v>4.39849012647E-7</v>
      </c>
      <c r="E5">
        <v>5</v>
      </c>
      <c r="F5">
        <v>6.574471</v>
      </c>
      <c r="G5">
        <v>0</v>
      </c>
      <c r="H5">
        <v>0</v>
      </c>
      <c r="I5">
        <v>0</v>
      </c>
      <c r="J5">
        <v>18390</v>
      </c>
      <c r="M5" t="s">
        <v>14</v>
      </c>
      <c r="N5" t="s">
        <v>15</v>
      </c>
    </row>
    <row r="6" spans="1:16" x14ac:dyDescent="0.25">
      <c r="A6" s="2">
        <v>43959.833333333336</v>
      </c>
      <c r="B6" s="1">
        <v>6.574471</v>
      </c>
      <c r="C6">
        <v>3.0997527734467303E-2</v>
      </c>
      <c r="D6">
        <v>4.39849012647E-7</v>
      </c>
      <c r="E6">
        <v>0</v>
      </c>
      <c r="F6">
        <v>6.574471</v>
      </c>
      <c r="G6">
        <v>0</v>
      </c>
      <c r="H6">
        <v>0</v>
      </c>
      <c r="I6">
        <v>0</v>
      </c>
      <c r="J6">
        <v>18391</v>
      </c>
      <c r="M6" t="s">
        <v>16</v>
      </c>
      <c r="N6" t="s">
        <v>17</v>
      </c>
      <c r="O6" t="s">
        <v>83</v>
      </c>
      <c r="P6">
        <v>18387</v>
      </c>
    </row>
    <row r="7" spans="1:16" x14ac:dyDescent="0.25">
      <c r="A7" s="2">
        <v>43960.833333333336</v>
      </c>
      <c r="B7" s="1">
        <v>6.574471</v>
      </c>
      <c r="C7">
        <v>3.0997527734467303E-2</v>
      </c>
      <c r="D7">
        <v>4.39849012647E-7</v>
      </c>
      <c r="E7">
        <v>0</v>
      </c>
      <c r="F7">
        <v>6.574471</v>
      </c>
      <c r="G7">
        <v>0</v>
      </c>
      <c r="H7">
        <v>0</v>
      </c>
      <c r="I7">
        <v>0</v>
      </c>
      <c r="J7">
        <v>18392</v>
      </c>
      <c r="M7" t="s">
        <v>18</v>
      </c>
      <c r="N7" t="s">
        <v>19</v>
      </c>
      <c r="O7" t="s">
        <v>82</v>
      </c>
      <c r="P7">
        <v>19142</v>
      </c>
    </row>
    <row r="8" spans="1:16" x14ac:dyDescent="0.25">
      <c r="A8" s="2">
        <v>43961.833333333336</v>
      </c>
      <c r="B8" s="1">
        <v>6.5622439999999997</v>
      </c>
      <c r="C8">
        <v>3.1060935202990258E-2</v>
      </c>
      <c r="D8">
        <v>4.39849012647E-7</v>
      </c>
      <c r="E8">
        <v>2</v>
      </c>
      <c r="F8">
        <v>6.5622439999999997</v>
      </c>
      <c r="G8">
        <v>0</v>
      </c>
      <c r="H8">
        <v>0</v>
      </c>
      <c r="I8">
        <v>0</v>
      </c>
      <c r="J8">
        <v>18393</v>
      </c>
      <c r="M8" t="s">
        <v>20</v>
      </c>
      <c r="N8" t="s">
        <v>21</v>
      </c>
      <c r="O8" t="s">
        <v>98</v>
      </c>
      <c r="P8">
        <f>P7-P6</f>
        <v>755</v>
      </c>
    </row>
    <row r="9" spans="1:16" x14ac:dyDescent="0.25">
      <c r="A9" s="2">
        <v>43962.833333333336</v>
      </c>
      <c r="B9" s="1">
        <v>6.662242</v>
      </c>
      <c r="C9">
        <v>5.1463058217209104E-2</v>
      </c>
      <c r="D9">
        <v>5.7005011694399995E-7</v>
      </c>
      <c r="E9">
        <v>12</v>
      </c>
      <c r="F9">
        <v>6.662242</v>
      </c>
      <c r="G9">
        <v>0</v>
      </c>
      <c r="H9">
        <v>0</v>
      </c>
      <c r="I9">
        <v>0</v>
      </c>
      <c r="J9">
        <v>18394</v>
      </c>
      <c r="M9" t="s">
        <v>22</v>
      </c>
      <c r="N9" t="s">
        <v>23</v>
      </c>
    </row>
    <row r="10" spans="1:16" x14ac:dyDescent="0.25">
      <c r="A10" s="2">
        <v>43963.833333333336</v>
      </c>
      <c r="B10" s="1">
        <v>20.225424</v>
      </c>
      <c r="C10">
        <v>8.3606360135945731E-2</v>
      </c>
      <c r="D10">
        <v>1.2634280012909999E-6</v>
      </c>
      <c r="E10">
        <v>9</v>
      </c>
      <c r="F10">
        <v>16.991637173230881</v>
      </c>
      <c r="G10">
        <v>0</v>
      </c>
      <c r="H10">
        <v>0</v>
      </c>
      <c r="I10">
        <v>0</v>
      </c>
      <c r="J10">
        <v>18395</v>
      </c>
      <c r="M10" t="s">
        <v>24</v>
      </c>
      <c r="N10" t="s">
        <v>25</v>
      </c>
    </row>
    <row r="11" spans="1:16" x14ac:dyDescent="0.25">
      <c r="A11" s="2">
        <v>43964.833333333336</v>
      </c>
      <c r="B11" s="1">
        <v>20.224423999999999</v>
      </c>
      <c r="C11">
        <v>6.7311134252024132E-2</v>
      </c>
      <c r="D11">
        <v>1.1332268969940001E-6</v>
      </c>
      <c r="E11">
        <v>11</v>
      </c>
      <c r="F11">
        <v>14.566011298622316</v>
      </c>
      <c r="G11">
        <v>0</v>
      </c>
      <c r="H11">
        <v>0</v>
      </c>
      <c r="I11">
        <v>0</v>
      </c>
      <c r="J11">
        <v>18396</v>
      </c>
      <c r="M11" t="s">
        <v>26</v>
      </c>
      <c r="N11" t="s">
        <v>27</v>
      </c>
    </row>
    <row r="12" spans="1:16" x14ac:dyDescent="0.25">
      <c r="A12" s="2">
        <v>43965.833333333336</v>
      </c>
      <c r="B12" s="1">
        <v>45.645322999999998</v>
      </c>
      <c r="C12">
        <v>0.22290811681837885</v>
      </c>
      <c r="D12">
        <v>3.0860921599189998E-6</v>
      </c>
      <c r="E12">
        <v>13</v>
      </c>
      <c r="F12">
        <v>49.082578787765577</v>
      </c>
      <c r="G12">
        <v>0</v>
      </c>
      <c r="H12">
        <v>0</v>
      </c>
      <c r="I12">
        <v>0</v>
      </c>
      <c r="J12">
        <v>18397</v>
      </c>
      <c r="M12" t="s">
        <v>28</v>
      </c>
      <c r="N12" t="s">
        <v>29</v>
      </c>
    </row>
    <row r="13" spans="1:16" x14ac:dyDescent="0.25">
      <c r="A13" s="2">
        <v>43966.833333333336</v>
      </c>
      <c r="B13" s="1">
        <v>105.761404</v>
      </c>
      <c r="C13">
        <v>0.52869651179723376</v>
      </c>
      <c r="D13">
        <v>7.2221910686020001E-6</v>
      </c>
      <c r="E13">
        <v>4</v>
      </c>
      <c r="F13">
        <v>105.65251686118275</v>
      </c>
      <c r="G13">
        <v>0</v>
      </c>
      <c r="H13">
        <v>0</v>
      </c>
      <c r="I13">
        <v>0</v>
      </c>
      <c r="J13">
        <v>18398</v>
      </c>
      <c r="M13" t="s">
        <v>30</v>
      </c>
      <c r="N13" t="s">
        <v>31</v>
      </c>
    </row>
    <row r="14" spans="1:16" x14ac:dyDescent="0.25">
      <c r="A14" s="2">
        <v>43967.833333333336</v>
      </c>
      <c r="B14" s="1">
        <v>105.914552</v>
      </c>
      <c r="C14">
        <v>0.52793432975404408</v>
      </c>
      <c r="D14">
        <v>7.2221910686020001E-6</v>
      </c>
      <c r="E14">
        <v>2</v>
      </c>
      <c r="F14">
        <v>107.91453815658997</v>
      </c>
      <c r="G14">
        <v>0</v>
      </c>
      <c r="H14">
        <v>0</v>
      </c>
      <c r="I14">
        <v>0</v>
      </c>
      <c r="J14">
        <v>18399</v>
      </c>
      <c r="M14" t="s">
        <v>32</v>
      </c>
      <c r="N14" t="s">
        <v>33</v>
      </c>
    </row>
    <row r="15" spans="1:16" x14ac:dyDescent="0.25">
      <c r="A15" s="2">
        <v>43968.833333333336</v>
      </c>
      <c r="B15" s="1">
        <v>15007.058078</v>
      </c>
      <c r="C15">
        <v>70.896778029948976</v>
      </c>
      <c r="D15">
        <v>9.9605403286117311E-4</v>
      </c>
      <c r="E15">
        <v>43</v>
      </c>
      <c r="F15">
        <v>30183.618333321319</v>
      </c>
      <c r="G15">
        <v>0</v>
      </c>
      <c r="H15">
        <v>0</v>
      </c>
      <c r="I15">
        <v>0</v>
      </c>
      <c r="J15">
        <v>18400</v>
      </c>
    </row>
    <row r="16" spans="1:16" x14ac:dyDescent="0.25">
      <c r="A16" s="2">
        <v>43969.833333333336</v>
      </c>
      <c r="B16" s="1">
        <v>154773.455415</v>
      </c>
      <c r="C16">
        <v>723.99511687663119</v>
      </c>
      <c r="D16">
        <v>1.0207826092372909E-2</v>
      </c>
      <c r="E16">
        <v>396</v>
      </c>
      <c r="F16">
        <v>308720.53259408195</v>
      </c>
      <c r="G16">
        <v>0</v>
      </c>
      <c r="H16">
        <v>0</v>
      </c>
      <c r="I16">
        <v>0</v>
      </c>
      <c r="J16">
        <v>18401</v>
      </c>
    </row>
    <row r="17" spans="1:10" x14ac:dyDescent="0.25">
      <c r="A17" s="2">
        <v>43970.833333333336</v>
      </c>
      <c r="B17" s="1">
        <v>243875.91127499999</v>
      </c>
      <c r="C17">
        <v>1155.570766423016</v>
      </c>
      <c r="D17">
        <v>1.6180847324685273E-2</v>
      </c>
      <c r="E17">
        <v>344</v>
      </c>
      <c r="F17">
        <v>485633.1626871124</v>
      </c>
      <c r="G17">
        <v>67125.021441934106</v>
      </c>
      <c r="H17">
        <v>201.37506432580233</v>
      </c>
      <c r="I17">
        <v>0.15135271667242839</v>
      </c>
      <c r="J17">
        <v>18402</v>
      </c>
    </row>
    <row r="18" spans="1:10" x14ac:dyDescent="0.25">
      <c r="A18" s="2">
        <v>43971.833333333336</v>
      </c>
      <c r="B18" s="1">
        <v>334975.10648700001</v>
      </c>
      <c r="C18">
        <v>1681.5580255012542</v>
      </c>
      <c r="D18">
        <v>2.2848711307582262E-2</v>
      </c>
      <c r="E18">
        <v>364</v>
      </c>
      <c r="F18">
        <v>669639.14576252922</v>
      </c>
      <c r="G18">
        <v>239957.48692678253</v>
      </c>
      <c r="H18">
        <v>719.87246078034764</v>
      </c>
      <c r="I18">
        <v>0.39238065732496141</v>
      </c>
      <c r="J18">
        <v>18403</v>
      </c>
    </row>
    <row r="19" spans="1:10" x14ac:dyDescent="0.25">
      <c r="A19" s="2">
        <v>43972.833333333336</v>
      </c>
      <c r="B19" s="1">
        <v>425514.32405400003</v>
      </c>
      <c r="C19">
        <v>2054.8184175975011</v>
      </c>
      <c r="D19">
        <v>2.8452610535375244E-2</v>
      </c>
      <c r="E19">
        <v>323</v>
      </c>
      <c r="F19">
        <v>851913.04026979662</v>
      </c>
      <c r="G19">
        <v>135615.74615669216</v>
      </c>
      <c r="H19">
        <v>406.84723847007649</v>
      </c>
      <c r="I19">
        <v>0.17431267632028374</v>
      </c>
      <c r="J19">
        <v>18404</v>
      </c>
    </row>
    <row r="20" spans="1:10" x14ac:dyDescent="0.25">
      <c r="A20" s="2">
        <v>43973.833333333336</v>
      </c>
      <c r="B20" s="1">
        <v>477718.07837800001</v>
      </c>
      <c r="C20">
        <v>2299.4730515679908</v>
      </c>
      <c r="D20">
        <v>3.1880923054752958E-2</v>
      </c>
      <c r="E20">
        <v>377</v>
      </c>
      <c r="F20">
        <v>952683.29160956258</v>
      </c>
      <c r="G20">
        <v>102544.1864283297</v>
      </c>
      <c r="H20">
        <v>307.6325592849891</v>
      </c>
      <c r="I20">
        <v>0.11786276208257365</v>
      </c>
      <c r="J20">
        <v>18405</v>
      </c>
    </row>
    <row r="21" spans="1:10" x14ac:dyDescent="0.25">
      <c r="A21" s="2">
        <v>43974.833333333336</v>
      </c>
      <c r="B21" s="1">
        <v>481858.44766900002</v>
      </c>
      <c r="C21">
        <v>2398.4889079865784</v>
      </c>
      <c r="D21">
        <v>3.2679799885815874E-2</v>
      </c>
      <c r="E21">
        <v>333</v>
      </c>
      <c r="F21">
        <v>964352.78050686023</v>
      </c>
      <c r="G21">
        <v>210623.95772661926</v>
      </c>
      <c r="H21">
        <v>631.87187317985786</v>
      </c>
      <c r="I21">
        <v>0.23915857181375902</v>
      </c>
      <c r="J21">
        <v>18406</v>
      </c>
    </row>
    <row r="22" spans="1:10" x14ac:dyDescent="0.25">
      <c r="A22" s="2">
        <v>43975.833333333336</v>
      </c>
      <c r="B22" s="1">
        <v>507348.74095299997</v>
      </c>
      <c r="C22">
        <v>2486.5558995724882</v>
      </c>
      <c r="D22">
        <v>3.4135241399517964E-2</v>
      </c>
      <c r="E22">
        <v>247</v>
      </c>
      <c r="F22">
        <v>1014230.9999199077</v>
      </c>
      <c r="G22">
        <v>76613.38422416542</v>
      </c>
      <c r="H22">
        <v>229.84015267249626</v>
      </c>
      <c r="I22">
        <v>8.2714545041598947E-2</v>
      </c>
      <c r="J22">
        <v>18407</v>
      </c>
    </row>
    <row r="23" spans="1:10" x14ac:dyDescent="0.25">
      <c r="A23" s="2">
        <v>43976.833333333336</v>
      </c>
      <c r="B23" s="1">
        <v>542142.32380500005</v>
      </c>
      <c r="C23">
        <v>2701.7337022518432</v>
      </c>
      <c r="D23">
        <v>3.6771031310372383E-2</v>
      </c>
      <c r="E23">
        <v>396</v>
      </c>
      <c r="F23">
        <v>1081885.3851364078</v>
      </c>
      <c r="G23">
        <v>97454.802429652264</v>
      </c>
      <c r="H23">
        <v>292.36440728895678</v>
      </c>
      <c r="I23">
        <v>9.8636149564969397E-2</v>
      </c>
      <c r="J23">
        <v>18408</v>
      </c>
    </row>
    <row r="24" spans="1:10" x14ac:dyDescent="0.25">
      <c r="A24" s="2">
        <v>43977.833333333336</v>
      </c>
      <c r="B24" s="1">
        <v>578575.17023499997</v>
      </c>
      <c r="C24">
        <v>2792.0946074250169</v>
      </c>
      <c r="D24">
        <v>3.8608862522721499E-2</v>
      </c>
      <c r="E24">
        <v>289</v>
      </c>
      <c r="F24">
        <v>1154014.1057032999</v>
      </c>
      <c r="G24">
        <v>73777.311851080623</v>
      </c>
      <c r="H24">
        <v>221.33193555324186</v>
      </c>
      <c r="I24">
        <v>7.0004479215355117E-2</v>
      </c>
      <c r="J24">
        <v>18409</v>
      </c>
    </row>
    <row r="25" spans="1:10" x14ac:dyDescent="0.25">
      <c r="A25" s="2">
        <v>43978.833333333336</v>
      </c>
      <c r="B25" s="1">
        <v>590998.30069900001</v>
      </c>
      <c r="C25">
        <v>2704.714514773581</v>
      </c>
      <c r="D25">
        <v>3.8392172411041973E-2</v>
      </c>
      <c r="E25">
        <v>307</v>
      </c>
      <c r="F25">
        <v>1182577.583693068</v>
      </c>
      <c r="G25">
        <v>137011.02783521931</v>
      </c>
      <c r="H25">
        <v>411.03308350565794</v>
      </c>
      <c r="I25">
        <v>0.1268644675396654</v>
      </c>
      <c r="J25">
        <v>18410</v>
      </c>
    </row>
    <row r="26" spans="1:10" x14ac:dyDescent="0.25">
      <c r="A26" s="2">
        <v>43979.833333333336</v>
      </c>
      <c r="B26" s="1">
        <v>613119.942454</v>
      </c>
      <c r="C26">
        <v>2786.9438807473443</v>
      </c>
      <c r="D26">
        <v>3.9678915256131236E-2</v>
      </c>
      <c r="E26">
        <v>348</v>
      </c>
      <c r="F26">
        <v>1226193.0974400432</v>
      </c>
      <c r="G26">
        <v>154545.9252397716</v>
      </c>
      <c r="H26">
        <v>463.63777571931485</v>
      </c>
      <c r="I26">
        <v>0.13801071665698605</v>
      </c>
      <c r="J26">
        <v>18411</v>
      </c>
    </row>
    <row r="27" spans="1:10" x14ac:dyDescent="0.25">
      <c r="A27" s="2">
        <v>43980.833333333336</v>
      </c>
      <c r="B27" s="1">
        <v>595191.70087399997</v>
      </c>
      <c r="C27">
        <v>2443.9673795915351</v>
      </c>
      <c r="D27">
        <v>3.6595852683727538E-2</v>
      </c>
      <c r="E27">
        <v>360</v>
      </c>
      <c r="F27">
        <v>1190481.1087926808</v>
      </c>
      <c r="G27">
        <v>151530.66247280053</v>
      </c>
      <c r="H27">
        <v>454.59198741840157</v>
      </c>
      <c r="I27">
        <v>0.13937732752096293</v>
      </c>
      <c r="J27">
        <v>18412</v>
      </c>
    </row>
    <row r="28" spans="1:10" x14ac:dyDescent="0.25">
      <c r="A28" s="2">
        <v>43981.833333333336</v>
      </c>
      <c r="B28" s="1">
        <v>591234.48311399994</v>
      </c>
      <c r="C28">
        <v>2552.5050890677098</v>
      </c>
      <c r="D28">
        <v>3.7257627797008544E-2</v>
      </c>
      <c r="E28">
        <v>393</v>
      </c>
      <c r="F28">
        <v>1181614.0997268441</v>
      </c>
      <c r="G28">
        <v>185331.84088814023</v>
      </c>
      <c r="H28">
        <v>555.99552266442072</v>
      </c>
      <c r="I28">
        <v>0.17174673678947058</v>
      </c>
      <c r="J28">
        <v>18413</v>
      </c>
    </row>
    <row r="29" spans="1:10" x14ac:dyDescent="0.25">
      <c r="A29" s="2">
        <v>43982.833333333336</v>
      </c>
      <c r="B29" s="1">
        <v>635963.909155</v>
      </c>
      <c r="C29">
        <v>2553.6336414603538</v>
      </c>
      <c r="D29">
        <v>3.8635761449301642E-2</v>
      </c>
      <c r="E29">
        <v>359</v>
      </c>
      <c r="F29">
        <v>1268224.0436784727</v>
      </c>
      <c r="G29">
        <v>147275.2280549203</v>
      </c>
      <c r="H29">
        <v>441.8256841647609</v>
      </c>
      <c r="I29">
        <v>0.1271592156953483</v>
      </c>
      <c r="J29">
        <v>18414</v>
      </c>
    </row>
    <row r="30" spans="1:10" x14ac:dyDescent="0.25">
      <c r="A30" s="2">
        <v>43983.833333333336</v>
      </c>
      <c r="B30" s="1">
        <v>701442.33951800002</v>
      </c>
      <c r="C30">
        <v>2962.0704986739233</v>
      </c>
      <c r="D30">
        <v>4.3676420710143347E-2</v>
      </c>
      <c r="E30">
        <v>423</v>
      </c>
      <c r="F30">
        <v>1398971.1842798542</v>
      </c>
      <c r="G30">
        <v>254200.67161683954</v>
      </c>
      <c r="H30">
        <v>762.60201485051857</v>
      </c>
      <c r="I30">
        <v>0.19896745447528633</v>
      </c>
      <c r="J30">
        <v>18415</v>
      </c>
    </row>
    <row r="31" spans="1:10" x14ac:dyDescent="0.25">
      <c r="A31" s="2">
        <v>43984.833333333336</v>
      </c>
      <c r="B31" s="1">
        <v>707607.67679699999</v>
      </c>
      <c r="C31">
        <v>2908.2770943605851</v>
      </c>
      <c r="D31">
        <v>4.3456277007368836E-2</v>
      </c>
      <c r="E31">
        <v>367</v>
      </c>
      <c r="F31">
        <v>1414926.8928291032</v>
      </c>
      <c r="G31">
        <v>123404.21027444072</v>
      </c>
      <c r="H31">
        <v>370.21263082332217</v>
      </c>
      <c r="I31">
        <v>9.5501478511253027E-2</v>
      </c>
      <c r="J31">
        <v>18416</v>
      </c>
    </row>
    <row r="32" spans="1:10" x14ac:dyDescent="0.25">
      <c r="A32" s="2">
        <v>43985.833333333336</v>
      </c>
      <c r="B32" s="1">
        <v>703976.35050199996</v>
      </c>
      <c r="C32">
        <v>2897.1355346532409</v>
      </c>
      <c r="D32">
        <v>4.3248275694858423E-2</v>
      </c>
      <c r="E32">
        <v>311</v>
      </c>
      <c r="F32">
        <v>1406342.4237304621</v>
      </c>
      <c r="G32">
        <v>142086.68559693923</v>
      </c>
      <c r="H32">
        <v>426.26005679081771</v>
      </c>
      <c r="I32">
        <v>0.11063089479726004</v>
      </c>
      <c r="J32">
        <v>18417</v>
      </c>
    </row>
    <row r="33" spans="1:10" x14ac:dyDescent="0.25">
      <c r="A33" s="2">
        <v>43986.833333333336</v>
      </c>
      <c r="B33" s="1">
        <v>677157.33253799996</v>
      </c>
      <c r="C33">
        <v>2804.2537775961978</v>
      </c>
      <c r="D33">
        <v>4.1718528687113857E-2</v>
      </c>
      <c r="E33">
        <v>344</v>
      </c>
      <c r="F33">
        <v>1344137.0431851449</v>
      </c>
      <c r="G33">
        <v>136351.10695204049</v>
      </c>
      <c r="H33">
        <v>409.05332085612145</v>
      </c>
      <c r="I33">
        <v>0.11107830326488424</v>
      </c>
      <c r="J33">
        <v>18418</v>
      </c>
    </row>
    <row r="34" spans="1:10" x14ac:dyDescent="0.25">
      <c r="A34" s="2">
        <v>43987.833333333336</v>
      </c>
      <c r="B34" s="1">
        <v>684229.86161499994</v>
      </c>
      <c r="C34">
        <v>2817.7015375805913</v>
      </c>
      <c r="D34">
        <v>4.2018743881718931E-2</v>
      </c>
      <c r="E34">
        <v>368</v>
      </c>
      <c r="F34">
        <v>1363101.3215730174</v>
      </c>
      <c r="G34">
        <v>188390.42635415765</v>
      </c>
      <c r="H34">
        <v>565.17127906247299</v>
      </c>
      <c r="I34">
        <v>0.15133689153770835</v>
      </c>
      <c r="J34">
        <v>18419</v>
      </c>
    </row>
    <row r="35" spans="1:10" x14ac:dyDescent="0.25">
      <c r="A35" s="2">
        <v>43988.833333333336</v>
      </c>
      <c r="B35" s="1">
        <v>693522.60053000005</v>
      </c>
      <c r="C35">
        <v>2826.5485547602702</v>
      </c>
      <c r="D35">
        <v>4.2355962273315978E-2</v>
      </c>
      <c r="E35">
        <v>329</v>
      </c>
      <c r="F35">
        <v>1378018.9254298063</v>
      </c>
      <c r="G35">
        <v>144778.39702874902</v>
      </c>
      <c r="H35">
        <v>434.33519108624705</v>
      </c>
      <c r="I35">
        <v>0.11504366291416039</v>
      </c>
      <c r="J35">
        <v>18420</v>
      </c>
    </row>
    <row r="36" spans="1:10" x14ac:dyDescent="0.25">
      <c r="A36" s="2">
        <v>43989.833333333336</v>
      </c>
      <c r="B36" s="1">
        <v>665280.70899399999</v>
      </c>
      <c r="C36">
        <v>2705.3511419039924</v>
      </c>
      <c r="D36">
        <v>4.0570012610697224E-2</v>
      </c>
      <c r="E36">
        <v>324</v>
      </c>
      <c r="F36">
        <v>1328634.383976622</v>
      </c>
      <c r="G36">
        <v>169565.69182615526</v>
      </c>
      <c r="H36">
        <v>508.69707547846582</v>
      </c>
      <c r="I36">
        <v>0.13974832714618882</v>
      </c>
      <c r="J36">
        <v>18421</v>
      </c>
    </row>
    <row r="37" spans="1:10" x14ac:dyDescent="0.25">
      <c r="A37" s="2">
        <v>43990.833333333336</v>
      </c>
      <c r="B37" s="1">
        <v>682084.91933099995</v>
      </c>
      <c r="C37">
        <v>2807.3036102470683</v>
      </c>
      <c r="D37">
        <v>4.1824346399359946E-2</v>
      </c>
      <c r="E37">
        <v>414</v>
      </c>
      <c r="F37">
        <v>1367347.5528955918</v>
      </c>
      <c r="G37">
        <v>232614.85762957871</v>
      </c>
      <c r="H37">
        <v>697.84457288873614</v>
      </c>
      <c r="I37">
        <v>0.18628275493307453</v>
      </c>
      <c r="J37">
        <v>18422</v>
      </c>
    </row>
    <row r="38" spans="1:10" x14ac:dyDescent="0.25">
      <c r="A38" s="2">
        <v>43991.833333333336</v>
      </c>
      <c r="B38">
        <v>671671.29995000002</v>
      </c>
      <c r="C38">
        <v>2708.6894279001262</v>
      </c>
      <c r="D38">
        <v>4.0740125163190734E-2</v>
      </c>
      <c r="E38">
        <v>490</v>
      </c>
      <c r="F38">
        <v>1341960.1703863379</v>
      </c>
      <c r="G38">
        <v>308403.07139205269</v>
      </c>
      <c r="H38">
        <v>925.20921417615807</v>
      </c>
      <c r="I38">
        <v>0.25164782877056374</v>
      </c>
      <c r="J38">
        <v>18423</v>
      </c>
    </row>
    <row r="39" spans="1:10" x14ac:dyDescent="0.25">
      <c r="A39" s="2">
        <v>43992.833333333336</v>
      </c>
      <c r="B39">
        <v>671656.65044999996</v>
      </c>
      <c r="C39">
        <v>2910.2029951163677</v>
      </c>
      <c r="D39">
        <v>4.2200092097923761E-2</v>
      </c>
      <c r="E39">
        <v>512</v>
      </c>
      <c r="F39">
        <v>1337654.472746545</v>
      </c>
      <c r="G39">
        <v>290856.77821922646</v>
      </c>
      <c r="H39">
        <v>872.57033465767938</v>
      </c>
      <c r="I39">
        <v>0.23809449946824887</v>
      </c>
      <c r="J39">
        <v>18424</v>
      </c>
    </row>
    <row r="40" spans="1:10" x14ac:dyDescent="0.25">
      <c r="A40" s="2">
        <v>43993.833333333336</v>
      </c>
      <c r="B40">
        <v>712676.69582000002</v>
      </c>
      <c r="C40">
        <v>2996.1706611505319</v>
      </c>
      <c r="D40">
        <v>4.407736609197388E-2</v>
      </c>
      <c r="E40">
        <v>447</v>
      </c>
      <c r="F40">
        <v>1421726.5431983385</v>
      </c>
      <c r="G40">
        <v>308783.20595347707</v>
      </c>
      <c r="H40">
        <v>926.34961786043118</v>
      </c>
      <c r="I40">
        <v>0.23782183158684134</v>
      </c>
      <c r="J40">
        <v>18425</v>
      </c>
    </row>
    <row r="41" spans="1:10" x14ac:dyDescent="0.25">
      <c r="A41" s="2">
        <v>43994.833333333336</v>
      </c>
      <c r="B41">
        <v>726033.75178599998</v>
      </c>
      <c r="C41">
        <v>3043.640963824721</v>
      </c>
      <c r="D41">
        <v>4.4821112134558111E-2</v>
      </c>
      <c r="E41">
        <v>386</v>
      </c>
      <c r="F41">
        <v>1449066.5960566131</v>
      </c>
      <c r="G41">
        <v>196980.28019463562</v>
      </c>
      <c r="H41">
        <v>590.94084058390683</v>
      </c>
      <c r="I41">
        <v>0.14884989233765977</v>
      </c>
      <c r="J41">
        <v>18426</v>
      </c>
    </row>
    <row r="42" spans="1:10" x14ac:dyDescent="0.25">
      <c r="A42" s="2">
        <v>43995.833333333336</v>
      </c>
      <c r="B42">
        <v>763013.41921099997</v>
      </c>
      <c r="C42">
        <v>3292.7568311442756</v>
      </c>
      <c r="D42">
        <v>4.7774243489152095E-2</v>
      </c>
      <c r="E42">
        <v>385</v>
      </c>
      <c r="F42">
        <v>1512993.9480184969</v>
      </c>
      <c r="G42">
        <v>180109.11835630995</v>
      </c>
      <c r="H42">
        <v>540.32735506892982</v>
      </c>
      <c r="I42">
        <v>0.13035047817504444</v>
      </c>
      <c r="J42">
        <v>18427</v>
      </c>
    </row>
    <row r="43" spans="1:10" x14ac:dyDescent="0.25">
      <c r="A43" s="2">
        <v>43996.833333333336</v>
      </c>
      <c r="B43">
        <v>776441.40834299999</v>
      </c>
      <c r="C43">
        <v>3348.9243506554044</v>
      </c>
      <c r="D43">
        <v>4.8552769562872605E-2</v>
      </c>
      <c r="E43">
        <v>724</v>
      </c>
      <c r="F43">
        <v>1537232.3436374678</v>
      </c>
      <c r="G43">
        <v>511267.39728116512</v>
      </c>
      <c r="H43">
        <v>1533.8021918434954</v>
      </c>
      <c r="I43">
        <v>0.36418554575696904</v>
      </c>
      <c r="J43">
        <v>18428</v>
      </c>
    </row>
    <row r="44" spans="1:10" x14ac:dyDescent="0.25">
      <c r="A44" s="2">
        <v>43997.833333333336</v>
      </c>
      <c r="B44">
        <v>835768.73351100006</v>
      </c>
      <c r="C44">
        <v>3542.3442521721208</v>
      </c>
      <c r="D44">
        <v>5.1766435274999051E-2</v>
      </c>
      <c r="E44">
        <v>696</v>
      </c>
      <c r="F44">
        <v>1658514.1957165319</v>
      </c>
      <c r="G44">
        <v>433103.13790608657</v>
      </c>
      <c r="H44">
        <v>1299.3094137182597</v>
      </c>
      <c r="I44">
        <v>0.28594746866322379</v>
      </c>
      <c r="J44">
        <v>18429</v>
      </c>
    </row>
    <row r="45" spans="1:10" x14ac:dyDescent="0.25">
      <c r="A45" s="2">
        <v>43998.833333333336</v>
      </c>
      <c r="B45">
        <v>817536.04559600004</v>
      </c>
      <c r="C45">
        <v>3513.0163547305269</v>
      </c>
      <c r="D45">
        <v>5.0949632633434376E-2</v>
      </c>
      <c r="E45">
        <v>693</v>
      </c>
      <c r="F45">
        <v>1621652.5816191302</v>
      </c>
      <c r="G45">
        <v>392322.56084739754</v>
      </c>
      <c r="H45">
        <v>1176.9676825421927</v>
      </c>
      <c r="I45">
        <v>0.26491075153654386</v>
      </c>
      <c r="J45">
        <v>18430</v>
      </c>
    </row>
    <row r="46" spans="1:10" x14ac:dyDescent="0.25">
      <c r="A46" s="2">
        <v>43999.833333333336</v>
      </c>
      <c r="B46">
        <v>844450.29889099998</v>
      </c>
      <c r="C46">
        <v>3635.9459177972522</v>
      </c>
      <c r="D46">
        <v>5.2599813261818819E-2</v>
      </c>
      <c r="E46">
        <v>990</v>
      </c>
      <c r="F46">
        <v>1674482.4640806816</v>
      </c>
      <c r="G46">
        <v>831825.03423805011</v>
      </c>
      <c r="H46">
        <v>2495.4751027141506</v>
      </c>
      <c r="I46">
        <v>0.54395816739158021</v>
      </c>
      <c r="J46">
        <v>18431</v>
      </c>
    </row>
    <row r="47" spans="1:10" x14ac:dyDescent="0.25">
      <c r="A47" s="2">
        <v>44000.833333333336</v>
      </c>
      <c r="B47">
        <v>869472.58684899996</v>
      </c>
      <c r="C47">
        <v>3815.234071647455</v>
      </c>
      <c r="D47">
        <v>5.4579309389002476E-2</v>
      </c>
      <c r="E47">
        <v>982</v>
      </c>
      <c r="F47">
        <v>1732584.0444868682</v>
      </c>
      <c r="G47">
        <v>993833.62858663034</v>
      </c>
      <c r="H47">
        <v>2981.5008857598909</v>
      </c>
      <c r="I47">
        <v>0.62810680195583923</v>
      </c>
      <c r="J47">
        <v>18432</v>
      </c>
    </row>
    <row r="48" spans="1:10" x14ac:dyDescent="0.25">
      <c r="A48" s="2">
        <v>44001.833333333336</v>
      </c>
      <c r="B48">
        <v>2023049.257983</v>
      </c>
      <c r="C48">
        <v>8859.3920899242494</v>
      </c>
      <c r="D48">
        <v>0.12668125107840111</v>
      </c>
      <c r="E48">
        <v>1138</v>
      </c>
      <c r="F48">
        <v>4024446.7673342559</v>
      </c>
      <c r="G48">
        <v>917453.20213144005</v>
      </c>
      <c r="H48">
        <v>2752.3596063943201</v>
      </c>
      <c r="I48">
        <v>0.24962716974869292</v>
      </c>
      <c r="J48">
        <v>18433</v>
      </c>
    </row>
    <row r="49" spans="1:10" x14ac:dyDescent="0.25">
      <c r="A49" s="2">
        <v>44002.833333333336</v>
      </c>
      <c r="B49">
        <v>983500.54831600003</v>
      </c>
      <c r="C49">
        <v>4306.0053796823113</v>
      </c>
      <c r="D49">
        <v>6.1445804247059616E-2</v>
      </c>
      <c r="E49">
        <v>1405</v>
      </c>
      <c r="F49">
        <v>1958105.5432013911</v>
      </c>
      <c r="G49">
        <v>1395873.9204488932</v>
      </c>
      <c r="H49">
        <v>4187.6217613466797</v>
      </c>
      <c r="I49">
        <v>0.78059221485709962</v>
      </c>
      <c r="J49">
        <v>18434</v>
      </c>
    </row>
    <row r="50" spans="1:10" x14ac:dyDescent="0.25">
      <c r="A50" s="2">
        <v>44003.833333333336</v>
      </c>
      <c r="B50">
        <v>1441992.7349390001</v>
      </c>
      <c r="C50">
        <v>5956.6642903970369</v>
      </c>
      <c r="D50">
        <v>8.7274050835054004E-2</v>
      </c>
      <c r="E50">
        <v>1717</v>
      </c>
      <c r="F50">
        <v>2883511.2792926291</v>
      </c>
      <c r="G50">
        <v>2198233.5062568132</v>
      </c>
      <c r="H50">
        <v>6594.7005187704399</v>
      </c>
      <c r="I50">
        <v>0.83476895222747372</v>
      </c>
      <c r="J50">
        <v>18435</v>
      </c>
    </row>
    <row r="51" spans="1:10" x14ac:dyDescent="0.25">
      <c r="A51" s="2">
        <v>44004.833333333336</v>
      </c>
      <c r="B51">
        <v>1512761.2435099999</v>
      </c>
      <c r="C51">
        <v>6222.1487601662639</v>
      </c>
      <c r="D51">
        <v>9.1175763227749007E-2</v>
      </c>
      <c r="E51">
        <v>1424</v>
      </c>
      <c r="F51">
        <v>3009534.7736532092</v>
      </c>
      <c r="G51">
        <v>2028108.841944427</v>
      </c>
      <c r="H51">
        <v>6084.3265258332813</v>
      </c>
      <c r="I51">
        <v>0.73791444490717484</v>
      </c>
      <c r="J51">
        <v>18436</v>
      </c>
    </row>
    <row r="52" spans="1:10" x14ac:dyDescent="0.25">
      <c r="A52" s="2">
        <v>44005.833333333336</v>
      </c>
      <c r="B52">
        <v>1501763.5511439999</v>
      </c>
      <c r="C52">
        <v>6461.3206928777217</v>
      </c>
      <c r="D52">
        <v>9.2383732167163932E-2</v>
      </c>
      <c r="E52">
        <v>1614</v>
      </c>
      <c r="F52">
        <v>3012999.4957550014</v>
      </c>
      <c r="G52">
        <v>2066160.4730181356</v>
      </c>
      <c r="H52">
        <v>6198.4814190544066</v>
      </c>
      <c r="I52">
        <v>0.75089482130428686</v>
      </c>
      <c r="J52">
        <v>18437</v>
      </c>
    </row>
    <row r="53" spans="1:10" x14ac:dyDescent="0.25">
      <c r="A53" s="2">
        <v>44006.833333333336</v>
      </c>
      <c r="B53">
        <v>1549617.274159</v>
      </c>
      <c r="C53">
        <v>6648.6342467438235</v>
      </c>
      <c r="D53">
        <v>9.5019954604513485E-2</v>
      </c>
      <c r="E53">
        <v>1309</v>
      </c>
      <c r="F53">
        <v>3088827.9922307865</v>
      </c>
      <c r="G53">
        <v>1887076.6396139241</v>
      </c>
      <c r="H53">
        <v>5661.2299188417728</v>
      </c>
      <c r="I53">
        <v>0.66897506937086082</v>
      </c>
      <c r="J53">
        <v>18438</v>
      </c>
    </row>
    <row r="54" spans="1:10" x14ac:dyDescent="0.25">
      <c r="A54" s="2">
        <v>44007.833333333336</v>
      </c>
      <c r="B54">
        <v>1607043.297573</v>
      </c>
      <c r="C54">
        <v>6989.1694056188062</v>
      </c>
      <c r="D54">
        <v>9.9029529943228223E-2</v>
      </c>
      <c r="E54">
        <v>1416</v>
      </c>
      <c r="F54">
        <v>3206730.6771267266</v>
      </c>
      <c r="G54">
        <v>1916881.410151267</v>
      </c>
      <c r="H54">
        <v>5750.6442304538014</v>
      </c>
      <c r="I54">
        <v>0.65455610572084466</v>
      </c>
      <c r="J54">
        <v>18439</v>
      </c>
    </row>
    <row r="55" spans="1:10" x14ac:dyDescent="0.25">
      <c r="A55" s="2">
        <v>44008.833333333336</v>
      </c>
      <c r="B55">
        <v>1593468.6594450001</v>
      </c>
      <c r="C55">
        <v>7224.2475578785416</v>
      </c>
      <c r="D55">
        <v>0.10008893755186071</v>
      </c>
      <c r="E55">
        <v>1456</v>
      </c>
      <c r="F55">
        <v>3179471.8400347857</v>
      </c>
      <c r="G55">
        <v>1767948.1036938024</v>
      </c>
      <c r="H55">
        <v>5303.8443110814069</v>
      </c>
      <c r="I55">
        <v>0.6088757098485682</v>
      </c>
      <c r="J55">
        <v>18440</v>
      </c>
    </row>
    <row r="56" spans="1:10" x14ac:dyDescent="0.25">
      <c r="A56" s="2">
        <v>44009.833333333336</v>
      </c>
      <c r="B56">
        <v>1693129.0422040001</v>
      </c>
      <c r="C56">
        <v>7517.6937790723932</v>
      </c>
      <c r="D56">
        <v>0.10513075862396264</v>
      </c>
      <c r="E56">
        <v>1325</v>
      </c>
      <c r="F56">
        <v>3373442.8847236657</v>
      </c>
      <c r="G56">
        <v>1191817.2713474759</v>
      </c>
      <c r="H56">
        <v>3575.4518140424279</v>
      </c>
      <c r="I56">
        <v>0.38685697571322242</v>
      </c>
      <c r="J56">
        <v>18441</v>
      </c>
    </row>
    <row r="57" spans="1:10" x14ac:dyDescent="0.25">
      <c r="A57" s="2">
        <v>44010.833333333336</v>
      </c>
      <c r="B57">
        <v>1890836.4216100001</v>
      </c>
      <c r="C57">
        <v>8327.7648763231682</v>
      </c>
      <c r="D57">
        <v>0.11680030747857512</v>
      </c>
      <c r="E57">
        <v>1170</v>
      </c>
      <c r="F57">
        <v>3775463.3016143092</v>
      </c>
      <c r="G57">
        <v>1329638.8017375688</v>
      </c>
      <c r="H57">
        <v>3988.9164052127066</v>
      </c>
      <c r="I57">
        <v>0.38563597937241301</v>
      </c>
      <c r="J57">
        <v>18442</v>
      </c>
    </row>
    <row r="58" spans="1:10" x14ac:dyDescent="0.25">
      <c r="A58" s="2">
        <v>44011.833333333336</v>
      </c>
      <c r="B58">
        <v>1552083.198663</v>
      </c>
      <c r="C58">
        <v>6879.5727989083989</v>
      </c>
      <c r="D58">
        <v>9.6059788842437113E-2</v>
      </c>
      <c r="E58">
        <v>1111</v>
      </c>
      <c r="F58">
        <v>3089311.2383129462</v>
      </c>
      <c r="G58">
        <v>1418659.6675576507</v>
      </c>
      <c r="H58">
        <v>4255.9790026729524</v>
      </c>
      <c r="I58">
        <v>0.50284099468849486</v>
      </c>
      <c r="J58">
        <v>18443</v>
      </c>
    </row>
    <row r="59" spans="1:10" x14ac:dyDescent="0.25">
      <c r="A59" s="2">
        <v>44012.833333333336</v>
      </c>
      <c r="B59">
        <v>1680041.2023819999</v>
      </c>
      <c r="C59">
        <v>7280.5356066507165</v>
      </c>
      <c r="D59">
        <v>0.10267529478639317</v>
      </c>
      <c r="E59">
        <v>1329</v>
      </c>
      <c r="F59">
        <v>3331127.3416914181</v>
      </c>
      <c r="G59">
        <v>1414962.3674832145</v>
      </c>
      <c r="H59">
        <v>4244.8871024496439</v>
      </c>
      <c r="I59">
        <v>0.46512295492354327</v>
      </c>
      <c r="J59">
        <v>18444</v>
      </c>
    </row>
    <row r="60" spans="1:10" x14ac:dyDescent="0.25">
      <c r="A60" s="2">
        <v>44013.833333333336</v>
      </c>
      <c r="B60">
        <v>1854340.529416</v>
      </c>
      <c r="C60">
        <v>8175.3488223794629</v>
      </c>
      <c r="D60">
        <v>0.11411754732637631</v>
      </c>
      <c r="E60">
        <v>1759</v>
      </c>
      <c r="F60">
        <v>3666702.564063882</v>
      </c>
      <c r="G60">
        <v>1912340.53277777</v>
      </c>
      <c r="H60">
        <v>5737.0215983333101</v>
      </c>
      <c r="I60">
        <v>0.57108883166973334</v>
      </c>
      <c r="J60">
        <v>18445</v>
      </c>
    </row>
    <row r="61" spans="1:10" x14ac:dyDescent="0.25">
      <c r="A61" s="2">
        <v>44014.833333333336</v>
      </c>
      <c r="B61">
        <v>1900678.78296</v>
      </c>
      <c r="C61">
        <v>8404.979908653504</v>
      </c>
      <c r="D61">
        <v>0.11698052084010535</v>
      </c>
      <c r="E61">
        <v>1549</v>
      </c>
      <c r="F61">
        <v>3750408.6321836282</v>
      </c>
      <c r="G61">
        <v>1743540.779417692</v>
      </c>
      <c r="H61">
        <v>5230.6223382530761</v>
      </c>
      <c r="I61">
        <v>0.5090584362138636</v>
      </c>
      <c r="J61">
        <v>18446</v>
      </c>
    </row>
    <row r="62" spans="1:10" x14ac:dyDescent="0.25">
      <c r="A62" s="2">
        <v>44015.833333333336</v>
      </c>
      <c r="B62">
        <v>2060948.309012</v>
      </c>
      <c r="C62">
        <v>9006.5196895851986</v>
      </c>
      <c r="D62">
        <v>0.12598335884947323</v>
      </c>
      <c r="E62">
        <v>1555</v>
      </c>
      <c r="F62">
        <v>4088542.0986339157</v>
      </c>
      <c r="G62">
        <v>1186134.2750042891</v>
      </c>
      <c r="H62">
        <v>3558.4028250128672</v>
      </c>
      <c r="I62">
        <v>0.31767241226736148</v>
      </c>
      <c r="J62">
        <v>18447</v>
      </c>
    </row>
    <row r="63" spans="1:10" x14ac:dyDescent="0.25">
      <c r="A63" s="2">
        <v>44016.833333333336</v>
      </c>
      <c r="B63">
        <v>2045291.804915</v>
      </c>
      <c r="C63">
        <v>9011.8040413936451</v>
      </c>
      <c r="D63">
        <v>0.12543919989670518</v>
      </c>
      <c r="E63">
        <v>1308</v>
      </c>
      <c r="F63">
        <v>4062587.8719285047</v>
      </c>
      <c r="G63">
        <v>1092860.7730807187</v>
      </c>
      <c r="H63">
        <v>3278.5823192421562</v>
      </c>
      <c r="I63">
        <v>0.29456164007975627</v>
      </c>
      <c r="J63">
        <v>18448</v>
      </c>
    </row>
    <row r="64" spans="1:10" x14ac:dyDescent="0.25">
      <c r="A64" s="2">
        <v>44017.833333333336</v>
      </c>
      <c r="B64">
        <v>2183838.2731650001</v>
      </c>
      <c r="C64">
        <v>9044.9065545186022</v>
      </c>
      <c r="D64">
        <v>0.12971104135892814</v>
      </c>
      <c r="E64">
        <v>1327</v>
      </c>
      <c r="F64">
        <v>4337837.6033480428</v>
      </c>
      <c r="G64">
        <v>1558733.9433606802</v>
      </c>
      <c r="H64">
        <v>4676.2018300820409</v>
      </c>
      <c r="I64">
        <v>0.39347108491626953</v>
      </c>
      <c r="J64">
        <v>18449</v>
      </c>
    </row>
    <row r="65" spans="1:10" x14ac:dyDescent="0.25">
      <c r="A65" s="2">
        <v>44018.833333333336</v>
      </c>
      <c r="B65">
        <v>2433817.5184800001</v>
      </c>
      <c r="C65">
        <v>10211.690591295448</v>
      </c>
      <c r="D65">
        <v>0.14537144954409306</v>
      </c>
      <c r="E65">
        <v>1332</v>
      </c>
      <c r="F65">
        <v>4841152.6209621029</v>
      </c>
      <c r="G65">
        <v>1318119.4376558384</v>
      </c>
      <c r="H65">
        <v>3954.3583129675153</v>
      </c>
      <c r="I65">
        <v>0.29813990535714652</v>
      </c>
      <c r="J65">
        <v>18450</v>
      </c>
    </row>
    <row r="66" spans="1:10" x14ac:dyDescent="0.25">
      <c r="A66" s="2">
        <v>44019.833333333336</v>
      </c>
      <c r="B66">
        <v>2806896.6978870002</v>
      </c>
      <c r="C66">
        <v>11321.121787955555</v>
      </c>
      <c r="D66">
        <v>0.16423753165112701</v>
      </c>
      <c r="E66">
        <v>1320</v>
      </c>
      <c r="F66">
        <v>5554097.4703350291</v>
      </c>
      <c r="G66">
        <v>1463180.0567264785</v>
      </c>
      <c r="H66">
        <v>4389.5401701794353</v>
      </c>
      <c r="I66">
        <v>0.28846849927875834</v>
      </c>
      <c r="J66">
        <v>18451</v>
      </c>
    </row>
    <row r="67" spans="1:10" x14ac:dyDescent="0.25">
      <c r="A67" s="2">
        <v>44020.833333333336</v>
      </c>
      <c r="B67">
        <v>2977893.702244</v>
      </c>
      <c r="C67">
        <v>12289.750902761394</v>
      </c>
      <c r="D67">
        <v>0.17609713777095468</v>
      </c>
      <c r="E67">
        <v>1402</v>
      </c>
      <c r="F67">
        <v>5918118.6525530722</v>
      </c>
      <c r="G67">
        <v>1712793.823132294</v>
      </c>
      <c r="H67">
        <v>5138.3814693968825</v>
      </c>
      <c r="I67">
        <v>0.31690970499903187</v>
      </c>
      <c r="J67">
        <v>18452</v>
      </c>
    </row>
    <row r="68" spans="1:10" x14ac:dyDescent="0.25">
      <c r="A68" s="2">
        <v>44021.833333333336</v>
      </c>
      <c r="B68">
        <v>3432325.3283290002</v>
      </c>
      <c r="C68">
        <v>14177.527103192608</v>
      </c>
      <c r="D68">
        <v>0.20293155563688062</v>
      </c>
      <c r="E68">
        <v>1321</v>
      </c>
      <c r="F68">
        <v>6796393.0256772889</v>
      </c>
      <c r="G68">
        <v>1276722.3080942668</v>
      </c>
      <c r="H68">
        <v>3830.1669242828007</v>
      </c>
      <c r="I68">
        <v>0.20569895267702012</v>
      </c>
      <c r="J68">
        <v>18453</v>
      </c>
    </row>
    <row r="69" spans="1:10" x14ac:dyDescent="0.25">
      <c r="A69" s="2">
        <v>44022.833333333336</v>
      </c>
      <c r="B69">
        <v>3329150.2575389999</v>
      </c>
      <c r="C69">
        <v>13890.123467441483</v>
      </c>
      <c r="D69">
        <v>0.19771020374792472</v>
      </c>
      <c r="E69">
        <v>1110</v>
      </c>
      <c r="F69">
        <v>6595244.4675401999</v>
      </c>
      <c r="G69">
        <v>1249876.2775327235</v>
      </c>
      <c r="H69">
        <v>3749.6288325981704</v>
      </c>
      <c r="I69">
        <v>0.20751535907944568</v>
      </c>
      <c r="J69">
        <v>18454</v>
      </c>
    </row>
    <row r="70" spans="1:10" x14ac:dyDescent="0.25">
      <c r="A70" s="2">
        <v>44023.833333333336</v>
      </c>
      <c r="B70">
        <v>3391352.4368039998</v>
      </c>
      <c r="C70">
        <v>14032.846849388965</v>
      </c>
      <c r="D70">
        <v>0.20039429639157519</v>
      </c>
      <c r="E70">
        <v>1416</v>
      </c>
      <c r="F70">
        <v>6733822.895411633</v>
      </c>
      <c r="G70">
        <v>1959187.1079203235</v>
      </c>
      <c r="H70">
        <v>5877.5613237609705</v>
      </c>
      <c r="I70">
        <v>0.3185872150921209</v>
      </c>
      <c r="J70">
        <v>18455</v>
      </c>
    </row>
    <row r="71" spans="1:10" x14ac:dyDescent="0.25">
      <c r="A71" s="2">
        <v>44024.833333333336</v>
      </c>
      <c r="B71">
        <v>3405286.4037259999</v>
      </c>
      <c r="C71">
        <v>14242.033484308256</v>
      </c>
      <c r="D71">
        <v>0.2019461630960479</v>
      </c>
      <c r="E71">
        <v>1943</v>
      </c>
      <c r="F71">
        <v>6760853.9307815209</v>
      </c>
      <c r="G71">
        <v>3782501.7693836754</v>
      </c>
      <c r="H71">
        <v>11347.505308151027</v>
      </c>
      <c r="I71">
        <v>0.61262075469752808</v>
      </c>
      <c r="J71">
        <v>18456</v>
      </c>
    </row>
    <row r="72" spans="1:10" x14ac:dyDescent="0.25">
      <c r="A72" s="2">
        <v>44025.833333333336</v>
      </c>
      <c r="B72">
        <v>3369823.4272850002</v>
      </c>
      <c r="C72">
        <v>13999.356540837156</v>
      </c>
      <c r="D72">
        <v>0.19900911302475674</v>
      </c>
      <c r="E72">
        <v>1381</v>
      </c>
      <c r="F72">
        <v>6698126.9664814416</v>
      </c>
      <c r="G72">
        <v>1836222.7814200844</v>
      </c>
      <c r="H72">
        <v>5508.6683442602534</v>
      </c>
      <c r="I72">
        <v>0.30018301470197478</v>
      </c>
      <c r="J72">
        <v>18457</v>
      </c>
    </row>
    <row r="73" spans="1:10" x14ac:dyDescent="0.25">
      <c r="A73" s="2">
        <v>44026.833333333336</v>
      </c>
      <c r="B73">
        <v>4366751.5420500003</v>
      </c>
      <c r="C73">
        <v>18349.039759415289</v>
      </c>
      <c r="D73">
        <v>0.25906930947418522</v>
      </c>
      <c r="E73">
        <v>1542</v>
      </c>
      <c r="F73">
        <v>8699449.4630759526</v>
      </c>
      <c r="G73">
        <v>2571748.4902763469</v>
      </c>
      <c r="H73">
        <v>7715.2454708290406</v>
      </c>
      <c r="I73">
        <v>0.32370606999961754</v>
      </c>
      <c r="J73">
        <v>18458</v>
      </c>
    </row>
    <row r="74" spans="1:10" x14ac:dyDescent="0.25">
      <c r="A74" s="2">
        <v>44027.833333333336</v>
      </c>
      <c r="B74">
        <v>4303422.381298</v>
      </c>
      <c r="C74">
        <v>18363.914651559564</v>
      </c>
      <c r="D74">
        <v>0.257063158771967</v>
      </c>
      <c r="E74">
        <v>1501</v>
      </c>
      <c r="F74">
        <v>8547056.2678929325</v>
      </c>
      <c r="G74">
        <v>2494873.1917437022</v>
      </c>
      <c r="H74">
        <v>7484.6195752311069</v>
      </c>
      <c r="I74">
        <v>0.31962889436234326</v>
      </c>
      <c r="J74">
        <v>18459</v>
      </c>
    </row>
    <row r="75" spans="1:10" x14ac:dyDescent="0.25">
      <c r="A75" s="2">
        <v>44028.833333333336</v>
      </c>
      <c r="B75">
        <v>4411586.3529310003</v>
      </c>
      <c r="C75">
        <v>18948.503699493544</v>
      </c>
      <c r="D75">
        <v>0.26413876675977821</v>
      </c>
      <c r="E75">
        <v>1842</v>
      </c>
      <c r="F75">
        <v>8785235.5557945594</v>
      </c>
      <c r="G75">
        <v>2656754.6294466532</v>
      </c>
      <c r="H75">
        <v>7970.2638883399595</v>
      </c>
      <c r="I75">
        <v>0.33114038898197473</v>
      </c>
      <c r="J75">
        <v>18460</v>
      </c>
    </row>
    <row r="76" spans="1:10" x14ac:dyDescent="0.25">
      <c r="A76" s="2">
        <v>44029.833333333336</v>
      </c>
      <c r="B76">
        <v>4391079.8076160001</v>
      </c>
      <c r="C76">
        <v>18675.328536630117</v>
      </c>
      <c r="D76">
        <v>0.26117994381850917</v>
      </c>
      <c r="E76">
        <v>2165</v>
      </c>
      <c r="F76">
        <v>8750731.087474579</v>
      </c>
      <c r="G76">
        <v>4881424.2715096241</v>
      </c>
      <c r="H76">
        <v>14644.272814528873</v>
      </c>
      <c r="I76">
        <v>0.61082434414581321</v>
      </c>
      <c r="J76">
        <v>18461</v>
      </c>
    </row>
    <row r="77" spans="1:10" x14ac:dyDescent="0.25">
      <c r="A77" s="2">
        <v>44030.833333333336</v>
      </c>
      <c r="B77">
        <v>4655233.7066280004</v>
      </c>
      <c r="C77">
        <v>19412.106101255577</v>
      </c>
      <c r="D77">
        <v>0.27378004067544159</v>
      </c>
      <c r="E77">
        <v>2332</v>
      </c>
      <c r="F77">
        <v>9277842.7038419303</v>
      </c>
      <c r="G77">
        <v>4307737.5138351377</v>
      </c>
      <c r="H77">
        <v>12923.212541505414</v>
      </c>
      <c r="I77">
        <v>0.50841264809287945</v>
      </c>
      <c r="J77">
        <v>18462</v>
      </c>
    </row>
    <row r="78" spans="1:10" x14ac:dyDescent="0.25">
      <c r="A78" s="2">
        <v>44031.833333333336</v>
      </c>
      <c r="B78">
        <v>4613721.3726949999</v>
      </c>
      <c r="C78">
        <v>19627.128755777368</v>
      </c>
      <c r="D78">
        <v>0.27358609001627676</v>
      </c>
      <c r="E78">
        <v>2459</v>
      </c>
      <c r="F78">
        <v>9200017.6063242871</v>
      </c>
      <c r="G78">
        <v>5356413.3258158024</v>
      </c>
      <c r="H78">
        <v>16069.239977447407</v>
      </c>
      <c r="I78">
        <v>0.63752840948221567</v>
      </c>
      <c r="J78">
        <v>18463</v>
      </c>
    </row>
    <row r="79" spans="1:10" x14ac:dyDescent="0.25">
      <c r="A79" s="2">
        <v>44032.833333333336</v>
      </c>
      <c r="B79">
        <v>4675344.6840479998</v>
      </c>
      <c r="C79">
        <v>19141.49884258585</v>
      </c>
      <c r="D79">
        <v>0.27159495663902478</v>
      </c>
      <c r="E79">
        <v>2178</v>
      </c>
      <c r="F79">
        <v>9331617.4644451849</v>
      </c>
      <c r="G79">
        <v>4395721.5922104344</v>
      </c>
      <c r="H79">
        <v>13187.164776631304</v>
      </c>
      <c r="I79">
        <v>0.5158071643860086</v>
      </c>
      <c r="J79">
        <v>18464</v>
      </c>
    </row>
    <row r="80" spans="1:10" x14ac:dyDescent="0.25">
      <c r="A80" s="2">
        <v>44033.833333333336</v>
      </c>
      <c r="B80">
        <v>4599861.2956600003</v>
      </c>
      <c r="C80">
        <v>17462.684499331219</v>
      </c>
      <c r="D80">
        <v>0.25692506613394178</v>
      </c>
      <c r="E80">
        <v>2294</v>
      </c>
      <c r="F80">
        <v>9145637.9376252163</v>
      </c>
      <c r="G80">
        <v>4434735.5323880715</v>
      </c>
      <c r="H80">
        <v>13304.206597164215</v>
      </c>
      <c r="I80">
        <v>0.53096737932158633</v>
      </c>
      <c r="J80">
        <v>18465</v>
      </c>
    </row>
    <row r="81" spans="1:10" x14ac:dyDescent="0.25">
      <c r="A81" s="2">
        <v>44034.833333333336</v>
      </c>
      <c r="B81">
        <v>4778989.9591720002</v>
      </c>
      <c r="C81">
        <v>17310.298609180249</v>
      </c>
      <c r="D81">
        <v>0.26012255592654832</v>
      </c>
      <c r="E81">
        <v>2464</v>
      </c>
      <c r="F81">
        <v>9477529.3137028906</v>
      </c>
      <c r="G81">
        <v>7176859.8716768865</v>
      </c>
      <c r="H81">
        <v>21530.57961503066</v>
      </c>
      <c r="I81">
        <v>0.82918884229921686</v>
      </c>
      <c r="J81">
        <v>18466</v>
      </c>
    </row>
    <row r="82" spans="1:10" x14ac:dyDescent="0.25">
      <c r="A82" s="2">
        <v>44035.833333333336</v>
      </c>
      <c r="B82">
        <v>4333685.5846699998</v>
      </c>
      <c r="C82">
        <v>15498.186342024808</v>
      </c>
      <c r="D82">
        <v>0.23382708651619111</v>
      </c>
      <c r="E82">
        <v>2581</v>
      </c>
      <c r="F82">
        <v>8556205.7295634858</v>
      </c>
      <c r="G82">
        <v>6885586.3633176908</v>
      </c>
      <c r="H82">
        <v>20656.759089953073</v>
      </c>
      <c r="I82">
        <v>0.88119866517252698</v>
      </c>
      <c r="J82">
        <v>18467</v>
      </c>
    </row>
    <row r="83" spans="1:10" x14ac:dyDescent="0.25">
      <c r="A83" s="2">
        <v>44036.833333333336</v>
      </c>
      <c r="B83">
        <v>4602278.7504129997</v>
      </c>
      <c r="C83">
        <v>15081.548923814515</v>
      </c>
      <c r="D83">
        <v>0.23703710143629339</v>
      </c>
      <c r="E83">
        <v>2672</v>
      </c>
      <c r="F83">
        <v>9179979.2045731992</v>
      </c>
      <c r="G83">
        <v>8058408.5771909785</v>
      </c>
      <c r="H83">
        <v>24175.225731572937</v>
      </c>
      <c r="I83">
        <v>0.96121757962461207</v>
      </c>
      <c r="J83">
        <v>18468</v>
      </c>
    </row>
    <row r="84" spans="1:10" x14ac:dyDescent="0.25">
      <c r="A84" s="2">
        <v>44037.833333333336</v>
      </c>
      <c r="B84">
        <v>4729153.8503670003</v>
      </c>
      <c r="C84">
        <v>15182.581699404152</v>
      </c>
      <c r="D84">
        <v>0.24036941180168689</v>
      </c>
      <c r="E84">
        <v>3018</v>
      </c>
      <c r="F84">
        <v>9421920.7148662601</v>
      </c>
      <c r="G84">
        <v>9057859.9305206519</v>
      </c>
      <c r="H84">
        <v>27173.579791561955</v>
      </c>
      <c r="I84">
        <v>1.0526894594082667</v>
      </c>
      <c r="J84">
        <v>18469</v>
      </c>
    </row>
    <row r="85" spans="1:10" x14ac:dyDescent="0.25">
      <c r="A85" s="2">
        <v>44038.833333333336</v>
      </c>
      <c r="B85">
        <v>5508465.1194449998</v>
      </c>
      <c r="C85">
        <v>17152.92459828201</v>
      </c>
      <c r="D85">
        <v>0.27452118785389068</v>
      </c>
      <c r="E85">
        <v>3879</v>
      </c>
      <c r="F85">
        <v>10948018.543191852</v>
      </c>
      <c r="G85">
        <v>11887545.359928178</v>
      </c>
      <c r="H85">
        <v>35662.636079784534</v>
      </c>
      <c r="I85">
        <v>1.1889696859543626</v>
      </c>
      <c r="J85">
        <v>18470</v>
      </c>
    </row>
    <row r="86" spans="1:10" x14ac:dyDescent="0.25">
      <c r="A86" s="2">
        <v>44039.833333333336</v>
      </c>
      <c r="B86">
        <v>5661798.5362379998</v>
      </c>
      <c r="C86">
        <v>17757.627587288946</v>
      </c>
      <c r="D86">
        <v>0.28248142019931793</v>
      </c>
      <c r="E86">
        <v>2759</v>
      </c>
      <c r="F86">
        <v>11185220.720618047</v>
      </c>
      <c r="G86">
        <v>9065264.1371271629</v>
      </c>
      <c r="H86">
        <v>27195.792411381488</v>
      </c>
      <c r="I86">
        <v>0.88746252560367433</v>
      </c>
      <c r="J86">
        <v>18471</v>
      </c>
    </row>
    <row r="87" spans="1:10" x14ac:dyDescent="0.25">
      <c r="A87" s="2">
        <v>44040.833333333336</v>
      </c>
      <c r="B87">
        <v>5920259.4765879996</v>
      </c>
      <c r="C87">
        <v>18642.582641972695</v>
      </c>
      <c r="D87">
        <v>0.29529735350661979</v>
      </c>
      <c r="E87">
        <v>2684</v>
      </c>
      <c r="F87">
        <v>11716483.890223525</v>
      </c>
      <c r="G87">
        <v>8564685.7011889443</v>
      </c>
      <c r="H87">
        <v>25694.057103566833</v>
      </c>
      <c r="I87">
        <v>0.80043901657453431</v>
      </c>
      <c r="J87">
        <v>18472</v>
      </c>
    </row>
    <row r="88" spans="1:10" x14ac:dyDescent="0.25">
      <c r="A88" s="2">
        <v>44041.833333333336</v>
      </c>
      <c r="B88">
        <v>6114634.5246789996</v>
      </c>
      <c r="C88">
        <v>18117.289519978698</v>
      </c>
      <c r="D88">
        <v>0.29508788114476964</v>
      </c>
      <c r="E88">
        <v>2888</v>
      </c>
      <c r="F88">
        <v>12015295.24693588</v>
      </c>
      <c r="G88">
        <v>9959151.2989062946</v>
      </c>
      <c r="H88">
        <v>29877.453896718886</v>
      </c>
      <c r="I88">
        <v>0.90761570549699444</v>
      </c>
      <c r="J88">
        <v>18473</v>
      </c>
    </row>
    <row r="89" spans="1:10" x14ac:dyDescent="0.25">
      <c r="A89" s="2">
        <v>44042.833333333336</v>
      </c>
      <c r="B89">
        <v>6733852.8705080003</v>
      </c>
      <c r="C89">
        <v>19381.409022762389</v>
      </c>
      <c r="D89">
        <v>0.31963626397829087</v>
      </c>
      <c r="E89">
        <v>2822</v>
      </c>
      <c r="F89">
        <v>13332369.645753687</v>
      </c>
      <c r="G89">
        <v>8819316.2835996971</v>
      </c>
      <c r="H89">
        <v>26457.94885079909</v>
      </c>
      <c r="I89">
        <v>0.72433870250645482</v>
      </c>
      <c r="J89">
        <v>18474</v>
      </c>
    </row>
    <row r="90" spans="1:10" x14ac:dyDescent="0.25">
      <c r="A90" s="2">
        <v>44043.833333333336</v>
      </c>
      <c r="B90">
        <v>7144451.7515390003</v>
      </c>
      <c r="C90">
        <v>18468.800328434856</v>
      </c>
      <c r="D90">
        <v>0.32070952340251035</v>
      </c>
      <c r="E90">
        <v>2790</v>
      </c>
      <c r="F90">
        <v>14166160.621819969</v>
      </c>
      <c r="G90">
        <v>9692408.7938533071</v>
      </c>
      <c r="H90">
        <v>29077.226381559922</v>
      </c>
      <c r="I90">
        <v>0.74919294737644038</v>
      </c>
      <c r="J90">
        <v>18475</v>
      </c>
    </row>
    <row r="91" spans="1:10" x14ac:dyDescent="0.25">
      <c r="A91" s="2">
        <v>44044.833333333336</v>
      </c>
      <c r="B91">
        <v>6702346.4740089998</v>
      </c>
      <c r="C91">
        <v>18075.457873982607</v>
      </c>
      <c r="D91">
        <v>0.30637200262866371</v>
      </c>
      <c r="E91">
        <v>2905</v>
      </c>
      <c r="F91">
        <v>13310102.414953955</v>
      </c>
      <c r="G91">
        <v>13735682.262324486</v>
      </c>
      <c r="H91">
        <v>41207.046786973457</v>
      </c>
      <c r="I91">
        <v>1.1300117465923605</v>
      </c>
      <c r="J91">
        <v>18476</v>
      </c>
    </row>
    <row r="92" spans="1:10" x14ac:dyDescent="0.25">
      <c r="A92" s="2">
        <v>44045.833333333336</v>
      </c>
      <c r="B92">
        <v>7266491.8675650004</v>
      </c>
      <c r="C92">
        <v>18808.174502261543</v>
      </c>
      <c r="D92">
        <v>0.32474559276011872</v>
      </c>
      <c r="E92">
        <v>3218</v>
      </c>
      <c r="F92">
        <v>14463996.13413151</v>
      </c>
      <c r="G92">
        <v>9562513.5386010371</v>
      </c>
      <c r="H92">
        <v>28687.540615803111</v>
      </c>
      <c r="I92">
        <v>0.7239321849692173</v>
      </c>
      <c r="J92">
        <v>18477</v>
      </c>
    </row>
    <row r="93" spans="1:10" x14ac:dyDescent="0.25">
      <c r="A93" s="2">
        <v>44046.833333333336</v>
      </c>
      <c r="B93">
        <v>7947964.4633590002</v>
      </c>
      <c r="C93">
        <v>20371.700584746999</v>
      </c>
      <c r="D93">
        <v>0.35295169131520232</v>
      </c>
      <c r="E93">
        <v>2774</v>
      </c>
      <c r="F93">
        <v>15814831.163951298</v>
      </c>
      <c r="G93">
        <v>7193329.2664052285</v>
      </c>
      <c r="H93">
        <v>21579.987799215687</v>
      </c>
      <c r="I93">
        <v>0.49805751734283782</v>
      </c>
      <c r="J93">
        <v>18478</v>
      </c>
    </row>
    <row r="94" spans="1:10" x14ac:dyDescent="0.25">
      <c r="A94" s="2">
        <v>44047.833333333336</v>
      </c>
      <c r="B94">
        <v>7423443.7768169995</v>
      </c>
      <c r="C94">
        <v>18498.187471883059</v>
      </c>
      <c r="D94">
        <v>0.32463642391750519</v>
      </c>
      <c r="E94">
        <v>2536</v>
      </c>
      <c r="F94">
        <v>14738403.204022048</v>
      </c>
      <c r="G94">
        <v>6343892.5570618752</v>
      </c>
      <c r="H94">
        <v>19031.677671185626</v>
      </c>
      <c r="I94">
        <v>0.4713239456013163</v>
      </c>
      <c r="J94">
        <v>18479</v>
      </c>
    </row>
    <row r="95" spans="1:10" x14ac:dyDescent="0.25">
      <c r="A95" s="2">
        <v>44048.833333333336</v>
      </c>
      <c r="B95">
        <v>8146540.8584589995</v>
      </c>
      <c r="C95">
        <v>20675.297366601972</v>
      </c>
      <c r="D95">
        <v>0.35907590648948273</v>
      </c>
      <c r="E95">
        <v>2466</v>
      </c>
      <c r="F95">
        <v>16235809.671221515</v>
      </c>
      <c r="G95">
        <v>6875610.1037130412</v>
      </c>
      <c r="H95">
        <v>20626.830311139125</v>
      </c>
      <c r="I95">
        <v>0.46371528220799507</v>
      </c>
      <c r="J95">
        <v>18480</v>
      </c>
    </row>
    <row r="96" spans="1:10" x14ac:dyDescent="0.25">
      <c r="A96" s="2">
        <v>44049.833333333336</v>
      </c>
      <c r="B96">
        <v>7955721.8425949998</v>
      </c>
      <c r="C96">
        <v>20980.236919877683</v>
      </c>
      <c r="D96">
        <v>0.35680776257390234</v>
      </c>
      <c r="E96">
        <v>3768</v>
      </c>
      <c r="F96">
        <v>15813658.929742385</v>
      </c>
      <c r="G96">
        <v>9641956.3096037805</v>
      </c>
      <c r="H96">
        <v>28925.868928811342</v>
      </c>
      <c r="I96">
        <v>0.66764701363064849</v>
      </c>
      <c r="J96">
        <v>18481</v>
      </c>
    </row>
    <row r="97" spans="1:10" x14ac:dyDescent="0.25">
      <c r="A97" s="2">
        <v>44050.833333333336</v>
      </c>
      <c r="B97">
        <v>8215396.184111</v>
      </c>
      <c r="C97">
        <v>20852.972483722486</v>
      </c>
      <c r="D97">
        <v>0.36090988823082926</v>
      </c>
      <c r="E97">
        <v>3274</v>
      </c>
      <c r="F97">
        <v>16371195.929010907</v>
      </c>
      <c r="G97">
        <v>8526120.6978407577</v>
      </c>
      <c r="H97">
        <v>25578.362093522275</v>
      </c>
      <c r="I97">
        <v>0.57027612427454999</v>
      </c>
      <c r="J97">
        <v>18482</v>
      </c>
    </row>
    <row r="98" spans="1:10" x14ac:dyDescent="0.25">
      <c r="A98" s="2">
        <v>44051.833333333336</v>
      </c>
      <c r="B98">
        <v>8246170.9169760002</v>
      </c>
      <c r="C98">
        <v>21145.702025342787</v>
      </c>
      <c r="D98">
        <v>0.36349257732012513</v>
      </c>
      <c r="E98">
        <v>3416</v>
      </c>
      <c r="F98">
        <v>16458414.055496901</v>
      </c>
      <c r="G98">
        <v>9316251.6753236055</v>
      </c>
      <c r="H98">
        <v>27948.755025970819</v>
      </c>
      <c r="I98">
        <v>0.61982251449508563</v>
      </c>
      <c r="J98">
        <v>18483</v>
      </c>
    </row>
    <row r="99" spans="1:10" x14ac:dyDescent="0.25">
      <c r="A99" s="2">
        <v>44052.833333333336</v>
      </c>
      <c r="B99">
        <v>9710430.3556849994</v>
      </c>
      <c r="C99">
        <v>24568.208901311998</v>
      </c>
      <c r="D99">
        <v>0.42343878696569681</v>
      </c>
      <c r="E99">
        <v>4205</v>
      </c>
      <c r="F99">
        <v>19355398.944583949</v>
      </c>
      <c r="G99">
        <v>26484401.024184443</v>
      </c>
      <c r="H99">
        <v>79453.203072553326</v>
      </c>
      <c r="I99">
        <v>1.498311618608972</v>
      </c>
      <c r="J99">
        <v>18484</v>
      </c>
    </row>
    <row r="100" spans="1:10" x14ac:dyDescent="0.25">
      <c r="A100" s="2">
        <v>44053.833333333336</v>
      </c>
      <c r="B100">
        <v>10190937.154821999</v>
      </c>
      <c r="C100">
        <v>26854.175909649752</v>
      </c>
      <c r="D100">
        <v>0.452428090995664</v>
      </c>
      <c r="E100">
        <v>4079</v>
      </c>
      <c r="F100">
        <v>20328079.70394671</v>
      </c>
      <c r="G100">
        <v>15110354.809779149</v>
      </c>
      <c r="H100">
        <v>45331.06442933745</v>
      </c>
      <c r="I100">
        <v>0.81394006505670002</v>
      </c>
      <c r="J100">
        <v>18485</v>
      </c>
    </row>
    <row r="101" spans="1:10" x14ac:dyDescent="0.25">
      <c r="A101" s="2">
        <v>44054.833333333336</v>
      </c>
      <c r="B101">
        <v>9815433.4552369993</v>
      </c>
      <c r="C101">
        <v>25328.677402573165</v>
      </c>
      <c r="D101">
        <v>0.42965777722708076</v>
      </c>
      <c r="E101">
        <v>4260</v>
      </c>
      <c r="F101">
        <v>19501490.883762434</v>
      </c>
      <c r="G101">
        <v>23559960.70696554</v>
      </c>
      <c r="H101">
        <v>70679.882120896626</v>
      </c>
      <c r="I101">
        <v>1.3228812672782695</v>
      </c>
      <c r="J101">
        <v>18486</v>
      </c>
    </row>
    <row r="102" spans="1:10" x14ac:dyDescent="0.25">
      <c r="A102" s="2">
        <v>44055.833333333336</v>
      </c>
      <c r="B102">
        <v>17418946.458831999</v>
      </c>
      <c r="C102">
        <v>40965.551657983386</v>
      </c>
      <c r="D102">
        <v>0.72530202846818514</v>
      </c>
      <c r="E102">
        <v>4435</v>
      </c>
      <c r="F102">
        <v>34707215.535782889</v>
      </c>
      <c r="G102">
        <v>26931342.411609489</v>
      </c>
      <c r="H102">
        <v>80794.027234828463</v>
      </c>
      <c r="I102">
        <v>0.84967403709780742</v>
      </c>
      <c r="J102">
        <v>18487</v>
      </c>
    </row>
    <row r="103" spans="1:10" x14ac:dyDescent="0.25">
      <c r="A103" s="2">
        <v>44056.833333333336</v>
      </c>
      <c r="B103">
        <v>9943160.2528029997</v>
      </c>
      <c r="C103">
        <v>22771.52812693622</v>
      </c>
      <c r="D103">
        <v>0.40730150736316884</v>
      </c>
      <c r="E103">
        <v>4266</v>
      </c>
      <c r="F103">
        <v>19833395.144965708</v>
      </c>
      <c r="G103">
        <v>22584672.259443674</v>
      </c>
      <c r="H103">
        <v>67754.016778331017</v>
      </c>
      <c r="I103">
        <v>1.2468977672926598</v>
      </c>
      <c r="J103">
        <v>18488</v>
      </c>
    </row>
    <row r="104" spans="1:10" x14ac:dyDescent="0.25">
      <c r="A104" s="2">
        <v>44057.833333333336</v>
      </c>
      <c r="B104">
        <v>9742193.6908679996</v>
      </c>
      <c r="C104">
        <v>22548.122996359485</v>
      </c>
      <c r="D104">
        <v>0.40038077402261552</v>
      </c>
      <c r="E104">
        <v>3542</v>
      </c>
      <c r="F104">
        <v>19418549.791062292</v>
      </c>
      <c r="G104">
        <v>13140132.850653283</v>
      </c>
      <c r="H104">
        <v>39420.39855195985</v>
      </c>
      <c r="I104">
        <v>0.74096395592259234</v>
      </c>
      <c r="J104">
        <v>18489</v>
      </c>
    </row>
    <row r="105" spans="1:10" x14ac:dyDescent="0.25">
      <c r="A105" s="2">
        <v>44058.833333333336</v>
      </c>
      <c r="B105">
        <v>9477352.9784960002</v>
      </c>
      <c r="C105">
        <v>21864.086192962317</v>
      </c>
      <c r="D105">
        <v>0.3881384004298577</v>
      </c>
      <c r="E105">
        <v>3784</v>
      </c>
      <c r="F105">
        <v>18891245.396460854</v>
      </c>
      <c r="G105">
        <v>11797556.614893882</v>
      </c>
      <c r="H105">
        <v>35392.669844681644</v>
      </c>
      <c r="I105">
        <v>0.68382598511630999</v>
      </c>
      <c r="J105">
        <v>18490</v>
      </c>
    </row>
    <row r="106" spans="1:10" x14ac:dyDescent="0.25">
      <c r="A106" s="2">
        <v>44059.833333333336</v>
      </c>
      <c r="B106">
        <v>9411717.0056640003</v>
      </c>
      <c r="C106">
        <v>21898.057198529063</v>
      </c>
      <c r="D106">
        <v>0.38601522076541839</v>
      </c>
      <c r="E106">
        <v>4030</v>
      </c>
      <c r="F106">
        <v>18821123.656369474</v>
      </c>
      <c r="G106">
        <v>17343009.455490012</v>
      </c>
      <c r="H106">
        <v>52029.028366470033</v>
      </c>
      <c r="I106">
        <v>1.0090043347297564</v>
      </c>
      <c r="J106">
        <v>18491</v>
      </c>
    </row>
    <row r="107" spans="1:10" x14ac:dyDescent="0.25">
      <c r="A107" s="2">
        <v>44060.833333333336</v>
      </c>
      <c r="B107">
        <v>9882793.4466389995</v>
      </c>
      <c r="C107">
        <v>23362.133991988405</v>
      </c>
      <c r="D107">
        <v>0.40745824559824384</v>
      </c>
      <c r="E107">
        <v>4744</v>
      </c>
      <c r="F107">
        <v>19705044.498952664</v>
      </c>
      <c r="G107">
        <v>17580772.676043592</v>
      </c>
      <c r="H107">
        <v>52742.31802813078</v>
      </c>
      <c r="I107">
        <v>0.97695521983170019</v>
      </c>
      <c r="J107">
        <v>18492</v>
      </c>
    </row>
    <row r="108" spans="1:10" x14ac:dyDescent="0.25">
      <c r="A108" s="2">
        <v>44061.833333333336</v>
      </c>
      <c r="B108">
        <v>9785532.9819120001</v>
      </c>
      <c r="C108">
        <v>24097.958824501613</v>
      </c>
      <c r="D108">
        <v>0.41052321777056977</v>
      </c>
      <c r="E108">
        <v>4097</v>
      </c>
      <c r="F108">
        <v>19514575.868591286</v>
      </c>
      <c r="G108">
        <v>19861052.495376974</v>
      </c>
      <c r="H108">
        <v>59583.157486130927</v>
      </c>
      <c r="I108">
        <v>1.1144414630830364</v>
      </c>
      <c r="J108">
        <v>18493</v>
      </c>
    </row>
    <row r="109" spans="1:10" x14ac:dyDescent="0.25">
      <c r="A109" s="2">
        <v>44062.833333333336</v>
      </c>
      <c r="B109">
        <v>10011359.669529</v>
      </c>
      <c r="C109">
        <v>24036.615730090583</v>
      </c>
      <c r="D109">
        <v>0.41362175220713771</v>
      </c>
      <c r="E109">
        <v>3794</v>
      </c>
      <c r="F109">
        <v>19960413.325301439</v>
      </c>
      <c r="G109">
        <v>17105833.508055333</v>
      </c>
      <c r="H109">
        <v>51317.500524166004</v>
      </c>
      <c r="I109">
        <v>0.9384017948955834</v>
      </c>
      <c r="J109">
        <v>18494</v>
      </c>
    </row>
    <row r="110" spans="1:10" x14ac:dyDescent="0.25">
      <c r="A110" s="2">
        <v>44063.833333333336</v>
      </c>
      <c r="B110">
        <v>9653801.5754099991</v>
      </c>
      <c r="C110">
        <v>25061.728088045224</v>
      </c>
      <c r="D110">
        <v>0.41358077776916297</v>
      </c>
      <c r="E110">
        <v>3886</v>
      </c>
      <c r="F110">
        <v>19267148.60766964</v>
      </c>
      <c r="G110">
        <v>18309671.44195829</v>
      </c>
      <c r="H110">
        <v>54929.014325874872</v>
      </c>
      <c r="I110">
        <v>1.0405841900738453</v>
      </c>
      <c r="J110">
        <v>18495</v>
      </c>
    </row>
    <row r="111" spans="1:10" x14ac:dyDescent="0.25">
      <c r="A111" s="2">
        <v>44064.833333333336</v>
      </c>
      <c r="B111">
        <v>11268218.646127</v>
      </c>
      <c r="C111">
        <v>28649.586828022901</v>
      </c>
      <c r="D111">
        <v>0.47683515072856236</v>
      </c>
      <c r="E111">
        <v>3383</v>
      </c>
      <c r="F111">
        <v>22600165.45540328</v>
      </c>
      <c r="G111">
        <v>12758472.706320023</v>
      </c>
      <c r="H111">
        <v>38275.418118960071</v>
      </c>
      <c r="I111">
        <v>0.61816041307256597</v>
      </c>
      <c r="J111">
        <v>18496</v>
      </c>
    </row>
    <row r="112" spans="1:10" x14ac:dyDescent="0.25">
      <c r="A112" s="2">
        <v>44065.833333333336</v>
      </c>
      <c r="B112">
        <v>11285975.270972</v>
      </c>
      <c r="C112">
        <v>28784.501250503261</v>
      </c>
      <c r="D112">
        <v>0.47774804539084975</v>
      </c>
      <c r="E112">
        <v>3379</v>
      </c>
      <c r="F112">
        <v>22481952.260567367</v>
      </c>
      <c r="G112">
        <v>8985537.7041292377</v>
      </c>
      <c r="H112">
        <v>26956.613112387713</v>
      </c>
      <c r="I112">
        <v>0.43764721461841627</v>
      </c>
      <c r="J112">
        <v>18497</v>
      </c>
    </row>
    <row r="113" spans="1:10" x14ac:dyDescent="0.25">
      <c r="A113" s="2">
        <v>44066.833333333336</v>
      </c>
      <c r="B113">
        <v>10382847.308069</v>
      </c>
      <c r="C113">
        <v>25355.086442741434</v>
      </c>
      <c r="D113">
        <v>0.42940033756605983</v>
      </c>
      <c r="E113">
        <v>3677</v>
      </c>
      <c r="F113">
        <v>20653373.34347298</v>
      </c>
      <c r="G113">
        <v>10912178.913441233</v>
      </c>
      <c r="H113">
        <v>32736.5367403237</v>
      </c>
      <c r="I113">
        <v>0.57854161213786914</v>
      </c>
      <c r="J113">
        <v>18498</v>
      </c>
    </row>
    <row r="114" spans="1:10" x14ac:dyDescent="0.25">
      <c r="A114" s="2">
        <v>44067.833333333336</v>
      </c>
      <c r="B114">
        <v>9909660.6370599996</v>
      </c>
      <c r="C114">
        <v>25806.641463599175</v>
      </c>
      <c r="D114">
        <v>0.42231178544369868</v>
      </c>
      <c r="E114">
        <v>3760</v>
      </c>
      <c r="F114">
        <v>19711921.863359474</v>
      </c>
      <c r="G114">
        <v>14177552.898475183</v>
      </c>
      <c r="H114">
        <v>42532.658695425547</v>
      </c>
      <c r="I114">
        <v>0.7875650345736771</v>
      </c>
      <c r="J114">
        <v>18499</v>
      </c>
    </row>
    <row r="115" spans="1:10" x14ac:dyDescent="0.25">
      <c r="A115" s="2">
        <v>44068.833333333336</v>
      </c>
      <c r="B115">
        <v>11456341.473897001</v>
      </c>
      <c r="C115">
        <v>29705.120810818269</v>
      </c>
      <c r="D115">
        <v>0.48639768816960077</v>
      </c>
      <c r="E115">
        <v>3632</v>
      </c>
      <c r="F115">
        <v>22840655.573800847</v>
      </c>
      <c r="G115">
        <v>11244535.775462037</v>
      </c>
      <c r="H115">
        <v>33733.607326386111</v>
      </c>
      <c r="I115">
        <v>0.5390723849561555</v>
      </c>
      <c r="J115">
        <v>18500</v>
      </c>
    </row>
    <row r="116" spans="1:10" x14ac:dyDescent="0.25">
      <c r="A116" s="2">
        <v>44069.833333333336</v>
      </c>
      <c r="B116">
        <v>11397063.512201</v>
      </c>
      <c r="C116">
        <v>29867.625188076512</v>
      </c>
      <c r="D116">
        <v>0.48569822438930682</v>
      </c>
      <c r="E116">
        <v>3359</v>
      </c>
      <c r="F116">
        <v>22659988.981836002</v>
      </c>
      <c r="G116">
        <v>12007449.114129478</v>
      </c>
      <c r="H116">
        <v>36022.347342388435</v>
      </c>
      <c r="I116">
        <v>0.58023668019040942</v>
      </c>
      <c r="J116">
        <v>18501</v>
      </c>
    </row>
    <row r="117" spans="1:10" x14ac:dyDescent="0.25">
      <c r="A117" s="2">
        <v>44070.833333333336</v>
      </c>
      <c r="B117">
        <v>20936839.312957</v>
      </c>
      <c r="C117">
        <v>52956.796316468783</v>
      </c>
      <c r="D117">
        <v>0.8748092596931879</v>
      </c>
      <c r="E117">
        <v>4326</v>
      </c>
      <c r="F117">
        <v>41735695.673406899</v>
      </c>
      <c r="G117">
        <v>18851681.215289712</v>
      </c>
      <c r="H117">
        <v>56555.04364586914</v>
      </c>
      <c r="I117">
        <v>0.49460277581751821</v>
      </c>
      <c r="J117">
        <v>18502</v>
      </c>
    </row>
    <row r="118" spans="1:10" x14ac:dyDescent="0.25">
      <c r="A118" s="2">
        <v>44071.833333333336</v>
      </c>
      <c r="B118">
        <v>29382210.209879</v>
      </c>
      <c r="C118">
        <v>73401.180132481706</v>
      </c>
      <c r="D118">
        <v>1.2187002536456939</v>
      </c>
      <c r="E118">
        <v>4190</v>
      </c>
      <c r="F118">
        <v>58439278.65178562</v>
      </c>
      <c r="G118">
        <v>18928293.291570418</v>
      </c>
      <c r="H118">
        <v>56784.879874711252</v>
      </c>
      <c r="I118">
        <v>0.35466695743747523</v>
      </c>
      <c r="J118">
        <v>18503</v>
      </c>
    </row>
    <row r="119" spans="1:10" x14ac:dyDescent="0.25">
      <c r="A119" s="2">
        <v>44072.833333333336</v>
      </c>
      <c r="B119">
        <v>40228799.007682003</v>
      </c>
      <c r="C119">
        <v>94170.876762032232</v>
      </c>
      <c r="D119">
        <v>1.6123135399433375</v>
      </c>
      <c r="E119">
        <v>5053</v>
      </c>
      <c r="F119">
        <v>80053157.035147443</v>
      </c>
      <c r="G119">
        <v>39295817.575445496</v>
      </c>
      <c r="H119">
        <v>117887.45272633649</v>
      </c>
      <c r="I119">
        <v>0.53750435134270746</v>
      </c>
      <c r="J119">
        <v>18504</v>
      </c>
    </row>
    <row r="120" spans="1:10" x14ac:dyDescent="0.25">
      <c r="A120" s="2">
        <v>44073.833333333336</v>
      </c>
      <c r="B120">
        <v>68573020.610168993</v>
      </c>
      <c r="C120">
        <v>156813.01843570211</v>
      </c>
      <c r="D120">
        <v>2.7132261856108189</v>
      </c>
      <c r="E120">
        <v>4508</v>
      </c>
      <c r="F120">
        <v>136483718.90967566</v>
      </c>
      <c r="G120">
        <v>43550476.480214559</v>
      </c>
      <c r="H120">
        <v>130651.42944064368</v>
      </c>
      <c r="I120">
        <v>0.34940264030609036</v>
      </c>
      <c r="J120">
        <v>18505</v>
      </c>
    </row>
    <row r="121" spans="1:10" x14ac:dyDescent="0.25">
      <c r="A121" s="2">
        <v>44074.833333333336</v>
      </c>
      <c r="B121">
        <v>98041364.241822004</v>
      </c>
      <c r="C121">
        <v>205072.62296249578</v>
      </c>
      <c r="D121">
        <v>3.7060805921532753</v>
      </c>
      <c r="E121">
        <v>5964</v>
      </c>
      <c r="F121">
        <v>196351097.31397834</v>
      </c>
      <c r="G121">
        <v>63665700.818844579</v>
      </c>
      <c r="H121">
        <v>190997.10245653373</v>
      </c>
      <c r="I121">
        <v>0.35504737865130254</v>
      </c>
      <c r="J121">
        <v>18506</v>
      </c>
    </row>
    <row r="122" spans="1:10" x14ac:dyDescent="0.25">
      <c r="A122" s="2">
        <v>44075.833333333336</v>
      </c>
      <c r="B122">
        <v>106037468.807763</v>
      </c>
      <c r="C122">
        <v>239419.73443505983</v>
      </c>
      <c r="D122">
        <v>4.1585895413399276</v>
      </c>
      <c r="E122">
        <v>7867</v>
      </c>
      <c r="F122">
        <v>211739300.40413064</v>
      </c>
      <c r="G122">
        <v>99094817.435884669</v>
      </c>
      <c r="H122">
        <v>297284.45230765402</v>
      </c>
      <c r="I122">
        <v>0.5124642656568299</v>
      </c>
      <c r="J122">
        <v>18507</v>
      </c>
    </row>
    <row r="123" spans="1:10" x14ac:dyDescent="0.25">
      <c r="A123" s="2">
        <v>44076.833333333336</v>
      </c>
      <c r="B123">
        <v>108209337.256602</v>
      </c>
      <c r="C123">
        <v>283823.94112013845</v>
      </c>
      <c r="D123">
        <v>4.5687734605568036</v>
      </c>
      <c r="E123">
        <v>7284</v>
      </c>
      <c r="F123">
        <v>216221921.67447123</v>
      </c>
      <c r="G123">
        <v>88136421.700280964</v>
      </c>
      <c r="H123">
        <v>264409.26510084292</v>
      </c>
      <c r="I123">
        <v>0.44634411263398871</v>
      </c>
      <c r="J123">
        <v>18508</v>
      </c>
    </row>
    <row r="124" spans="1:10" x14ac:dyDescent="0.25">
      <c r="A124" s="2">
        <v>44077.833333333336</v>
      </c>
      <c r="B124">
        <v>132606792.780827</v>
      </c>
      <c r="C124">
        <v>342859.53461288015</v>
      </c>
      <c r="D124">
        <v>5.5541789185475903</v>
      </c>
      <c r="E124">
        <v>6844</v>
      </c>
      <c r="F124">
        <v>264202689.25801399</v>
      </c>
      <c r="G124">
        <v>66411164.283572569</v>
      </c>
      <c r="H124">
        <v>199233.49285071771</v>
      </c>
      <c r="I124">
        <v>0.2752440752769747</v>
      </c>
      <c r="J124">
        <v>18509</v>
      </c>
    </row>
    <row r="125" spans="1:10" x14ac:dyDescent="0.25">
      <c r="A125" s="2">
        <v>44078.833333333336</v>
      </c>
      <c r="B125" s="1">
        <v>84440751.120324001</v>
      </c>
      <c r="C125">
        <v>253290.88647505932</v>
      </c>
      <c r="D125">
        <v>3.8024126546198826</v>
      </c>
      <c r="E125">
        <v>8626</v>
      </c>
      <c r="F125">
        <v>168137334.92368859</v>
      </c>
      <c r="G125">
        <v>122180441.44375972</v>
      </c>
      <c r="H125">
        <v>366541.3243312792</v>
      </c>
      <c r="I125">
        <v>0.79570419884220367</v>
      </c>
      <c r="J125">
        <v>18510</v>
      </c>
    </row>
    <row r="126" spans="1:10" x14ac:dyDescent="0.25">
      <c r="A126" s="2">
        <v>44079.833333333336</v>
      </c>
      <c r="B126" s="1">
        <v>126578337.466012</v>
      </c>
      <c r="C126">
        <v>357522.39340131206</v>
      </c>
      <c r="D126">
        <v>5.5253798641456182</v>
      </c>
      <c r="E126">
        <v>6819</v>
      </c>
      <c r="F126">
        <v>252061316.56234691</v>
      </c>
      <c r="G126">
        <v>64084323.701287016</v>
      </c>
      <c r="H126">
        <v>192252.97110386105</v>
      </c>
      <c r="I126">
        <v>0.27839390593499613</v>
      </c>
      <c r="J126">
        <v>18511</v>
      </c>
    </row>
    <row r="127" spans="1:10" x14ac:dyDescent="0.25">
      <c r="A127" s="2">
        <v>44080.833333333336</v>
      </c>
      <c r="B127" s="1">
        <v>126989459.24596199</v>
      </c>
      <c r="C127">
        <v>359807.62194406812</v>
      </c>
      <c r="D127">
        <v>5.5486268748340315</v>
      </c>
      <c r="E127">
        <v>6052</v>
      </c>
      <c r="F127">
        <v>252274380.092219</v>
      </c>
      <c r="G127">
        <v>50436847.228187099</v>
      </c>
      <c r="H127">
        <v>151310.54168456129</v>
      </c>
      <c r="I127">
        <v>0.21892174581769314</v>
      </c>
      <c r="J127">
        <v>18512</v>
      </c>
    </row>
    <row r="128" spans="1:10" x14ac:dyDescent="0.25">
      <c r="A128" s="2">
        <v>44081.833333333336</v>
      </c>
      <c r="B128" s="1">
        <v>92337955.191845998</v>
      </c>
      <c r="C128">
        <v>275625.11595866235</v>
      </c>
      <c r="D128">
        <v>4.1383063808693752</v>
      </c>
      <c r="E128">
        <v>6384</v>
      </c>
      <c r="F128">
        <v>183442676.13562167</v>
      </c>
      <c r="G128">
        <v>44000658.071941637</v>
      </c>
      <c r="H128">
        <v>132001.97421582491</v>
      </c>
      <c r="I128">
        <v>0.26264728362965789</v>
      </c>
      <c r="J128">
        <v>18513</v>
      </c>
    </row>
    <row r="129" spans="1:10" x14ac:dyDescent="0.25">
      <c r="A129" s="2">
        <v>44082.833333333336</v>
      </c>
      <c r="B129" s="1">
        <v>38869237.36355</v>
      </c>
      <c r="C129">
        <v>110530.27758620199</v>
      </c>
      <c r="D129">
        <v>1.6983313982064008</v>
      </c>
      <c r="E129">
        <v>7391</v>
      </c>
      <c r="F129">
        <v>77255996.286948174</v>
      </c>
      <c r="G129">
        <v>57418852.513270162</v>
      </c>
      <c r="H129">
        <v>172256.55753981048</v>
      </c>
      <c r="I129">
        <v>0.81383512638297129</v>
      </c>
      <c r="J129">
        <v>18514</v>
      </c>
    </row>
    <row r="130" spans="1:10" x14ac:dyDescent="0.25">
      <c r="A130" s="2">
        <v>44083.833333333336</v>
      </c>
      <c r="B130" s="1">
        <v>62237360.330996998</v>
      </c>
      <c r="C130">
        <v>170145.76024600462</v>
      </c>
      <c r="D130">
        <v>2.6581803419639258</v>
      </c>
      <c r="E130">
        <v>7489</v>
      </c>
      <c r="F130">
        <v>123278589.11533131</v>
      </c>
      <c r="G130">
        <v>44456259.303346522</v>
      </c>
      <c r="H130">
        <v>133368.77791003956</v>
      </c>
      <c r="I130">
        <v>0.39487476524916276</v>
      </c>
      <c r="J130">
        <v>18515</v>
      </c>
    </row>
    <row r="131" spans="1:10" x14ac:dyDescent="0.25">
      <c r="A131" s="2">
        <v>44084.833333333336</v>
      </c>
      <c r="B131" s="1">
        <v>34739218.658122003</v>
      </c>
      <c r="C131">
        <v>93015.397692818588</v>
      </c>
      <c r="D131">
        <v>1.4662000205092998</v>
      </c>
      <c r="E131">
        <v>7002</v>
      </c>
      <c r="F131">
        <v>68937122.994045809</v>
      </c>
      <c r="G131">
        <v>42614827.464229628</v>
      </c>
      <c r="H131">
        <v>127844.48239268889</v>
      </c>
      <c r="I131">
        <v>0.67689561221407235</v>
      </c>
      <c r="J131">
        <v>18516</v>
      </c>
    </row>
    <row r="132" spans="1:10" x14ac:dyDescent="0.25">
      <c r="A132" s="2">
        <v>44085.833333333336</v>
      </c>
      <c r="B132" s="1">
        <v>27942150.982043002</v>
      </c>
      <c r="C132">
        <v>72198.30026136247</v>
      </c>
      <c r="D132">
        <v>1.1566348093896985</v>
      </c>
      <c r="E132">
        <v>6168</v>
      </c>
      <c r="F132">
        <v>55431263.891344406</v>
      </c>
      <c r="G132">
        <v>31531528.542822272</v>
      </c>
      <c r="H132">
        <v>94594.585628466812</v>
      </c>
      <c r="I132">
        <v>0.62287996575488125</v>
      </c>
      <c r="J132">
        <v>18517</v>
      </c>
    </row>
    <row r="133" spans="1:10" x14ac:dyDescent="0.25">
      <c r="A133" s="2">
        <v>44086.833333333336</v>
      </c>
      <c r="B133" s="1">
        <v>66537360.866553999</v>
      </c>
      <c r="C133">
        <v>181979.0518364509</v>
      </c>
      <c r="D133">
        <v>2.8287023569386807</v>
      </c>
      <c r="E133">
        <v>6967</v>
      </c>
      <c r="F133">
        <v>132699469.30659048</v>
      </c>
      <c r="G133">
        <v>49853512.449660674</v>
      </c>
      <c r="H133">
        <v>149560.53734898203</v>
      </c>
      <c r="I133">
        <v>0.411377652206385</v>
      </c>
      <c r="J133">
        <v>18518</v>
      </c>
    </row>
    <row r="134" spans="1:10" x14ac:dyDescent="0.25">
      <c r="A134" s="2">
        <v>44087.833333333336</v>
      </c>
      <c r="B134" s="1">
        <v>82256633.083725005</v>
      </c>
      <c r="C134">
        <v>219178.55183578772</v>
      </c>
      <c r="D134">
        <v>3.4479602617549414</v>
      </c>
      <c r="E134">
        <v>6922</v>
      </c>
      <c r="F134">
        <v>164142964.24205843</v>
      </c>
      <c r="G134">
        <v>56884804.835553549</v>
      </c>
      <c r="H134">
        <v>170654.41450666066</v>
      </c>
      <c r="I134">
        <v>0.37947932512705801</v>
      </c>
      <c r="J134">
        <v>18519</v>
      </c>
    </row>
    <row r="135" spans="1:10" x14ac:dyDescent="0.25">
      <c r="A135" s="2">
        <v>44088.833333333336</v>
      </c>
      <c r="B135" s="1">
        <v>69011598.907528996</v>
      </c>
      <c r="C135">
        <v>190490.84441388433</v>
      </c>
      <c r="D135">
        <v>2.941431713666415</v>
      </c>
      <c r="E135">
        <v>7700</v>
      </c>
      <c r="F135">
        <v>137628867.4542326</v>
      </c>
      <c r="G135">
        <v>46288147.402481936</v>
      </c>
      <c r="H135">
        <v>138864.4422074458</v>
      </c>
      <c r="I135">
        <v>0.36827681825233932</v>
      </c>
      <c r="J135">
        <v>18520</v>
      </c>
    </row>
    <row r="136" spans="1:10" x14ac:dyDescent="0.25">
      <c r="A136" s="2">
        <v>44089.833333333336</v>
      </c>
      <c r="B136" s="1">
        <v>74309503.028144002</v>
      </c>
      <c r="C136">
        <v>203048.73283508976</v>
      </c>
      <c r="D136">
        <v>3.1483382809613873</v>
      </c>
      <c r="E136">
        <v>7018</v>
      </c>
      <c r="F136">
        <v>148528577.0514369</v>
      </c>
      <c r="G136">
        <v>43278857.062373638</v>
      </c>
      <c r="H136">
        <v>129836.57118712092</v>
      </c>
      <c r="I136">
        <v>0.31906552546374556</v>
      </c>
      <c r="J136">
        <v>18521</v>
      </c>
    </row>
    <row r="137" spans="1:10" x14ac:dyDescent="0.25">
      <c r="A137" s="2">
        <v>44090.833333333336</v>
      </c>
      <c r="B137" s="1">
        <v>115609947.076747</v>
      </c>
      <c r="C137">
        <v>296226.58757387876</v>
      </c>
      <c r="D137">
        <v>4.7377878025834326</v>
      </c>
      <c r="E137">
        <v>7624</v>
      </c>
      <c r="F137">
        <v>229485070.3552008</v>
      </c>
      <c r="G137">
        <v>62059325.69661276</v>
      </c>
      <c r="H137">
        <v>186177.9770898383</v>
      </c>
      <c r="I137">
        <v>0.29611931413494202</v>
      </c>
      <c r="J137">
        <v>18522</v>
      </c>
    </row>
    <row r="138" spans="1:10" x14ac:dyDescent="0.25">
      <c r="A138" s="2">
        <v>44091.833333333336</v>
      </c>
      <c r="B138">
        <v>171909565.51225701</v>
      </c>
      <c r="C138">
        <v>449250.42366087087</v>
      </c>
      <c r="D138">
        <v>7.1106407631457964</v>
      </c>
      <c r="E138">
        <v>8928</v>
      </c>
      <c r="F138">
        <v>341807500.18771183</v>
      </c>
      <c r="G138">
        <v>56805116.391340166</v>
      </c>
      <c r="H138">
        <v>170415.34917402049</v>
      </c>
      <c r="I138">
        <v>0.18197845984759833</v>
      </c>
      <c r="J138">
        <v>18523</v>
      </c>
    </row>
    <row r="139" spans="1:10" x14ac:dyDescent="0.25">
      <c r="A139" s="2">
        <v>44092.833333333336</v>
      </c>
      <c r="B139">
        <v>195928728.80468199</v>
      </c>
      <c r="C139">
        <v>510777.02633391006</v>
      </c>
      <c r="D139">
        <v>8.0915895117802332</v>
      </c>
      <c r="E139">
        <v>7771</v>
      </c>
      <c r="F139">
        <v>391246631.18365359</v>
      </c>
      <c r="G139">
        <v>41727792.019099921</v>
      </c>
      <c r="H139">
        <v>125183.37605729977</v>
      </c>
      <c r="I139">
        <v>0.11678549697074922</v>
      </c>
      <c r="J139">
        <v>18524</v>
      </c>
    </row>
    <row r="140" spans="1:10" x14ac:dyDescent="0.25">
      <c r="A140" s="2">
        <v>44093.833333333336</v>
      </c>
      <c r="B140">
        <v>193172059.18557</v>
      </c>
      <c r="C140">
        <v>521767.90998810972</v>
      </c>
      <c r="D140">
        <v>8.1177076445310608</v>
      </c>
      <c r="E140">
        <v>8123</v>
      </c>
      <c r="F140">
        <v>385052988.52459306</v>
      </c>
      <c r="G140">
        <v>43587040.194238029</v>
      </c>
      <c r="H140">
        <v>130761.12058271409</v>
      </c>
      <c r="I140">
        <v>0.12395127537009702</v>
      </c>
      <c r="J140">
        <v>18525</v>
      </c>
    </row>
    <row r="141" spans="1:10" x14ac:dyDescent="0.25">
      <c r="A141" s="2">
        <v>44094.833333333336</v>
      </c>
      <c r="B141">
        <v>169995159.05226099</v>
      </c>
      <c r="C141">
        <v>497150.78225298988</v>
      </c>
      <c r="D141">
        <v>7.4294388031917658</v>
      </c>
      <c r="E141">
        <v>8209</v>
      </c>
      <c r="F141">
        <v>339168823.59297723</v>
      </c>
      <c r="G141">
        <v>60853132.294717193</v>
      </c>
      <c r="H141">
        <v>182559.39688415159</v>
      </c>
      <c r="I141">
        <v>0.19646316296653582</v>
      </c>
      <c r="J141">
        <v>18526</v>
      </c>
    </row>
    <row r="142" spans="1:10" x14ac:dyDescent="0.25">
      <c r="A142" s="2">
        <v>44095.833333333336</v>
      </c>
      <c r="B142">
        <v>177125598.36489901</v>
      </c>
      <c r="C142">
        <v>516307.67751014087</v>
      </c>
      <c r="D142">
        <v>7.7261275738761679</v>
      </c>
      <c r="E142">
        <v>6751</v>
      </c>
      <c r="F142">
        <v>353642858.63907963</v>
      </c>
      <c r="G142">
        <v>33481739.911394902</v>
      </c>
      <c r="H142">
        <v>100445.21973418471</v>
      </c>
      <c r="I142">
        <v>0.10367098983439219</v>
      </c>
      <c r="J142">
        <v>18527</v>
      </c>
    </row>
    <row r="143" spans="1:10" x14ac:dyDescent="0.25">
      <c r="A143" s="2">
        <v>44096.833333333336</v>
      </c>
      <c r="B143">
        <v>171486302.839715</v>
      </c>
      <c r="C143">
        <v>536295.49670346314</v>
      </c>
      <c r="D143">
        <v>7.7449201555104654</v>
      </c>
      <c r="E143">
        <v>7688</v>
      </c>
      <c r="F143">
        <v>342040944.14988858</v>
      </c>
      <c r="G143">
        <v>44651015.013971739</v>
      </c>
      <c r="H143">
        <v>133953.0450419152</v>
      </c>
      <c r="I143">
        <v>0.1429444698844981</v>
      </c>
      <c r="J143">
        <v>18528</v>
      </c>
    </row>
    <row r="144" spans="1:10" x14ac:dyDescent="0.25">
      <c r="A144" s="2">
        <v>44097.833333333336</v>
      </c>
      <c r="B144">
        <v>189145838.86814201</v>
      </c>
      <c r="C144">
        <v>539745.84212844458</v>
      </c>
      <c r="D144">
        <v>8.1575679900152185</v>
      </c>
      <c r="E144">
        <v>6909</v>
      </c>
      <c r="F144">
        <v>376839763.55546045</v>
      </c>
      <c r="G144">
        <v>35846205.292597756</v>
      </c>
      <c r="H144">
        <v>107538.61587779327</v>
      </c>
      <c r="I144">
        <v>0.10415990718457659</v>
      </c>
      <c r="J144">
        <v>18529</v>
      </c>
    </row>
    <row r="145" spans="1:10" x14ac:dyDescent="0.25">
      <c r="A145" s="2">
        <v>44098.833333333336</v>
      </c>
      <c r="B145">
        <v>194032829.23330599</v>
      </c>
      <c r="C145">
        <v>550280.9603907899</v>
      </c>
      <c r="D145">
        <v>8.3405634575825953</v>
      </c>
      <c r="E145">
        <v>6636</v>
      </c>
      <c r="F145">
        <v>386821343.78765011</v>
      </c>
      <c r="G145">
        <v>29603111.250770323</v>
      </c>
      <c r="H145">
        <v>88809.333752310966</v>
      </c>
      <c r="I145">
        <v>8.3799426635021212E-2</v>
      </c>
      <c r="J145">
        <v>18530</v>
      </c>
    </row>
    <row r="146" spans="1:10" x14ac:dyDescent="0.25">
      <c r="A146" s="2">
        <v>44099.833333333336</v>
      </c>
      <c r="B146">
        <v>196473653.88512599</v>
      </c>
      <c r="C146">
        <v>555806.85758910968</v>
      </c>
      <c r="D146">
        <v>8.4333280019679506</v>
      </c>
      <c r="E146">
        <v>5884</v>
      </c>
      <c r="F146">
        <v>392536116.32291538</v>
      </c>
      <c r="G146">
        <v>24024238.932705678</v>
      </c>
      <c r="H146">
        <v>72072.716798117035</v>
      </c>
      <c r="I146">
        <v>6.7016869371764862E-2</v>
      </c>
      <c r="J146">
        <v>18531</v>
      </c>
    </row>
    <row r="147" spans="1:10" x14ac:dyDescent="0.25">
      <c r="A147" s="2">
        <v>44100.833333333336</v>
      </c>
      <c r="B147">
        <v>199994927.66249001</v>
      </c>
      <c r="C147">
        <v>560847.54897899041</v>
      </c>
      <c r="D147">
        <v>8.5450354709610927</v>
      </c>
      <c r="E147">
        <v>5977</v>
      </c>
      <c r="F147">
        <v>398105919.30906457</v>
      </c>
      <c r="G147">
        <v>31091542.246046305</v>
      </c>
      <c r="H147">
        <v>93274.626738138919</v>
      </c>
      <c r="I147">
        <v>8.5518042079123446E-2</v>
      </c>
      <c r="J147">
        <v>18532</v>
      </c>
    </row>
    <row r="148" spans="1:10" x14ac:dyDescent="0.25">
      <c r="A148" s="2">
        <v>44101.833333333336</v>
      </c>
      <c r="B148">
        <v>202786603.681611</v>
      </c>
      <c r="C148">
        <v>571329.19798977114</v>
      </c>
      <c r="D148">
        <v>8.6828371268245714</v>
      </c>
      <c r="E148">
        <v>5829</v>
      </c>
      <c r="F148">
        <v>403671761.18672752</v>
      </c>
      <c r="G148">
        <v>25913087.669215929</v>
      </c>
      <c r="H148">
        <v>77739.263007647794</v>
      </c>
      <c r="I148">
        <v>7.0291840366475442E-2</v>
      </c>
      <c r="J148">
        <v>18533</v>
      </c>
    </row>
    <row r="149" spans="1:10" x14ac:dyDescent="0.25">
      <c r="A149" s="2">
        <v>44102.833333333336</v>
      </c>
      <c r="B149">
        <v>204903878.23272899</v>
      </c>
      <c r="C149">
        <v>570660.77050702646</v>
      </c>
      <c r="D149">
        <v>8.7200604281513669</v>
      </c>
      <c r="E149">
        <v>8295</v>
      </c>
      <c r="F149">
        <v>408749412.83525556</v>
      </c>
      <c r="G149">
        <v>44397389.972901285</v>
      </c>
      <c r="H149">
        <v>133192.16991870385</v>
      </c>
      <c r="I149">
        <v>0.11893629811749967</v>
      </c>
      <c r="J149">
        <v>18534</v>
      </c>
    </row>
    <row r="150" spans="1:10" x14ac:dyDescent="0.25">
      <c r="A150" s="2">
        <v>44103.833333333336</v>
      </c>
      <c r="B150">
        <v>216004839.56458399</v>
      </c>
      <c r="C150">
        <v>600206.2690371013</v>
      </c>
      <c r="D150">
        <v>9.1796110580647117</v>
      </c>
      <c r="E150">
        <v>7951</v>
      </c>
      <c r="F150">
        <v>430608416.34661824</v>
      </c>
      <c r="G150">
        <v>36413445.445547037</v>
      </c>
      <c r="H150">
        <v>109240.33633664111</v>
      </c>
      <c r="I150">
        <v>9.2596245798360011E-2</v>
      </c>
      <c r="J150">
        <v>18535</v>
      </c>
    </row>
    <row r="151" spans="1:10" x14ac:dyDescent="0.25">
      <c r="A151" s="2">
        <v>44104.833333333336</v>
      </c>
      <c r="B151">
        <v>235664834.42251101</v>
      </c>
      <c r="C151">
        <v>669781.72535255493</v>
      </c>
      <c r="D151">
        <v>10.124727578659112</v>
      </c>
      <c r="E151">
        <v>9118</v>
      </c>
      <c r="F151">
        <v>470191370.38751394</v>
      </c>
      <c r="G151">
        <v>60696184.305398419</v>
      </c>
      <c r="H151">
        <v>182088.55291619527</v>
      </c>
      <c r="I151">
        <v>0.14135164105550374</v>
      </c>
      <c r="J151">
        <v>18536</v>
      </c>
    </row>
    <row r="152" spans="1:10" x14ac:dyDescent="0.25">
      <c r="A152" s="2">
        <v>44105.833333333336</v>
      </c>
      <c r="B152">
        <v>225905308.73302799</v>
      </c>
      <c r="C152">
        <v>655075.7606705213</v>
      </c>
      <c r="D152">
        <v>9.7987437065828917</v>
      </c>
      <c r="E152">
        <v>9880</v>
      </c>
      <c r="F152">
        <v>451074300.11267501</v>
      </c>
      <c r="G152">
        <v>70595906.729831263</v>
      </c>
      <c r="H152">
        <v>211787.72018949379</v>
      </c>
      <c r="I152">
        <v>0.17137424555080091</v>
      </c>
      <c r="J152">
        <v>18537</v>
      </c>
    </row>
    <row r="153" spans="1:10" x14ac:dyDescent="0.25">
      <c r="A153" s="2">
        <v>44106.833333333336</v>
      </c>
      <c r="B153">
        <v>235046511.419375</v>
      </c>
      <c r="C153">
        <v>676434.69502881251</v>
      </c>
      <c r="D153">
        <v>10.15420443213857</v>
      </c>
      <c r="E153">
        <v>7398</v>
      </c>
      <c r="F153">
        <v>468732310.24174231</v>
      </c>
      <c r="G153">
        <v>37255013.071613617</v>
      </c>
      <c r="H153">
        <v>111765.03921484086</v>
      </c>
      <c r="I153">
        <v>8.7030994924113161E-2</v>
      </c>
      <c r="J153">
        <v>18538</v>
      </c>
    </row>
    <row r="154" spans="1:10" x14ac:dyDescent="0.25">
      <c r="A154" s="2">
        <v>44107.833333333336</v>
      </c>
      <c r="B154">
        <v>239005580.291976</v>
      </c>
      <c r="C154">
        <v>679251.03899686504</v>
      </c>
      <c r="D154">
        <v>10.258662026887023</v>
      </c>
      <c r="E154">
        <v>7953</v>
      </c>
      <c r="F154">
        <v>476889007.69683528</v>
      </c>
      <c r="G154">
        <v>30576997.729971629</v>
      </c>
      <c r="H154">
        <v>91730.993189914894</v>
      </c>
      <c r="I154">
        <v>7.0208815833313926E-2</v>
      </c>
      <c r="J154">
        <v>18539</v>
      </c>
    </row>
    <row r="155" spans="1:10" x14ac:dyDescent="0.25">
      <c r="A155" s="2">
        <v>44108.833333333336</v>
      </c>
      <c r="B155">
        <v>251368376.595366</v>
      </c>
      <c r="C155">
        <v>713177.22977943416</v>
      </c>
      <c r="D155">
        <v>10.778353160651486</v>
      </c>
      <c r="E155">
        <v>8612</v>
      </c>
      <c r="F155">
        <v>501928187.88000029</v>
      </c>
      <c r="G155">
        <v>27349386.406876616</v>
      </c>
      <c r="H155">
        <v>82048.159220629852</v>
      </c>
      <c r="I155">
        <v>5.9665065319443038E-2</v>
      </c>
      <c r="J155">
        <v>18540</v>
      </c>
    </row>
    <row r="156" spans="1:10" x14ac:dyDescent="0.25">
      <c r="A156" s="2">
        <v>44109.833333333336</v>
      </c>
      <c r="B156">
        <v>247259295.23620799</v>
      </c>
      <c r="C156">
        <v>729431.6713644393</v>
      </c>
      <c r="D156">
        <v>10.807159464533777</v>
      </c>
      <c r="E156">
        <v>10208</v>
      </c>
      <c r="F156">
        <v>493493384.49562603</v>
      </c>
      <c r="G156">
        <v>59517986.322336607</v>
      </c>
      <c r="H156">
        <v>178553.95896700982</v>
      </c>
      <c r="I156">
        <v>0.1320629557974069</v>
      </c>
      <c r="J156">
        <v>18541</v>
      </c>
    </row>
    <row r="157" spans="1:10" x14ac:dyDescent="0.25">
      <c r="A157" s="2">
        <v>44110.833333333336</v>
      </c>
      <c r="B157">
        <v>245320929.63306001</v>
      </c>
      <c r="C157">
        <v>720007.54662055068</v>
      </c>
      <c r="D157">
        <v>10.691907127253984</v>
      </c>
      <c r="E157">
        <v>8277</v>
      </c>
      <c r="F157">
        <v>490462441.37971586</v>
      </c>
      <c r="G157">
        <v>46217676.919506468</v>
      </c>
      <c r="H157">
        <v>138653.0307585194</v>
      </c>
      <c r="I157">
        <v>0.10318497800666168</v>
      </c>
      <c r="J157">
        <v>18542</v>
      </c>
    </row>
    <row r="158" spans="1:10" x14ac:dyDescent="0.25">
      <c r="A158" s="2">
        <v>44111.833333333336</v>
      </c>
      <c r="B158">
        <v>261206404.970034</v>
      </c>
      <c r="C158">
        <v>744396.36382487032</v>
      </c>
      <c r="D158">
        <v>11.214962304961775</v>
      </c>
      <c r="E158">
        <v>7450</v>
      </c>
      <c r="F158">
        <v>521232919.45673537</v>
      </c>
      <c r="G158">
        <v>44422611.471065007</v>
      </c>
      <c r="H158">
        <v>133267.83441319503</v>
      </c>
      <c r="I158">
        <v>9.3322500834204791E-2</v>
      </c>
      <c r="J158">
        <v>18543</v>
      </c>
    </row>
    <row r="159" spans="1:10" x14ac:dyDescent="0.25">
      <c r="A159" s="2">
        <v>44112.833333333336</v>
      </c>
      <c r="B159">
        <v>266894319.29993001</v>
      </c>
      <c r="C159">
        <v>729372.33808638004</v>
      </c>
      <c r="D159">
        <v>11.219495760541928</v>
      </c>
      <c r="E159">
        <v>6889</v>
      </c>
      <c r="F159">
        <v>531537688.47406256</v>
      </c>
      <c r="G159">
        <v>30167625.032053377</v>
      </c>
      <c r="H159">
        <v>90502.875096160133</v>
      </c>
      <c r="I159">
        <v>6.2147144269169514E-2</v>
      </c>
      <c r="J159">
        <v>18544</v>
      </c>
    </row>
    <row r="160" spans="1:10" x14ac:dyDescent="0.25">
      <c r="A160" s="2">
        <v>44113.833333333336</v>
      </c>
      <c r="B160">
        <v>293744617.19993597</v>
      </c>
      <c r="C160">
        <v>790994.30839119316</v>
      </c>
      <c r="D160">
        <v>12.255561247284568</v>
      </c>
      <c r="E160">
        <v>6082</v>
      </c>
      <c r="F160">
        <v>586128316.250507</v>
      </c>
      <c r="G160">
        <v>29389456.2471697</v>
      </c>
      <c r="H160">
        <v>88168.368741509097</v>
      </c>
      <c r="I160">
        <v>5.4905135442896262E-2</v>
      </c>
      <c r="J160">
        <v>18545</v>
      </c>
    </row>
    <row r="161" spans="1:10" x14ac:dyDescent="0.25">
      <c r="A161" s="2">
        <v>44114.833333333336</v>
      </c>
      <c r="B161">
        <v>287605999.36070502</v>
      </c>
      <c r="C161">
        <v>770027.86809513753</v>
      </c>
      <c r="D161">
        <v>11.96326945954609</v>
      </c>
      <c r="E161">
        <v>6199</v>
      </c>
      <c r="F161">
        <v>573977522.37648225</v>
      </c>
      <c r="G161">
        <v>28504019.762954365</v>
      </c>
      <c r="H161">
        <v>85512.059288863093</v>
      </c>
      <c r="I161">
        <v>5.4378264694418775E-2</v>
      </c>
      <c r="J161">
        <v>18546</v>
      </c>
    </row>
    <row r="162" spans="1:10" x14ac:dyDescent="0.25">
      <c r="A162" s="2">
        <v>44115.833333333336</v>
      </c>
      <c r="B162">
        <v>285868438.474406</v>
      </c>
      <c r="C162">
        <v>736993.76740160398</v>
      </c>
      <c r="D162">
        <v>11.665739721974335</v>
      </c>
      <c r="E162">
        <v>6950</v>
      </c>
      <c r="F162">
        <v>569848945.78890324</v>
      </c>
      <c r="G162">
        <v>44029768.16609177</v>
      </c>
      <c r="H162">
        <v>132089.30449827531</v>
      </c>
      <c r="I162">
        <v>8.4605923197988195E-2</v>
      </c>
      <c r="J162">
        <v>18547</v>
      </c>
    </row>
    <row r="163" spans="1:10" x14ac:dyDescent="0.25">
      <c r="A163" s="2">
        <v>44116.833333333336</v>
      </c>
      <c r="B163">
        <v>277488384.86436802</v>
      </c>
      <c r="C163">
        <v>726400.5677558668</v>
      </c>
      <c r="D163">
        <v>11.409113329904013</v>
      </c>
      <c r="E163">
        <v>6036</v>
      </c>
      <c r="F163">
        <v>553087337.74965477</v>
      </c>
      <c r="G163">
        <v>24054802.166072439</v>
      </c>
      <c r="H163">
        <v>72164.406498217315</v>
      </c>
      <c r="I163">
        <v>4.7623596806643333E-2</v>
      </c>
      <c r="J163">
        <v>18548</v>
      </c>
    </row>
    <row r="164" spans="1:10" x14ac:dyDescent="0.25">
      <c r="A164" s="2">
        <v>44117.833333333336</v>
      </c>
      <c r="B164">
        <v>281752317.73817199</v>
      </c>
      <c r="C164">
        <v>744732.44742248254</v>
      </c>
      <c r="D164">
        <v>11.638784391223552</v>
      </c>
      <c r="E164">
        <v>5995</v>
      </c>
      <c r="F164">
        <v>561824824.48060632</v>
      </c>
      <c r="G164">
        <v>29106504.63567204</v>
      </c>
      <c r="H164">
        <v>87319.513907016124</v>
      </c>
      <c r="I164">
        <v>5.6728754564245962E-2</v>
      </c>
      <c r="J164">
        <v>18549</v>
      </c>
    </row>
    <row r="165" spans="1:10" x14ac:dyDescent="0.25">
      <c r="A165" s="2">
        <v>44118.833333333336</v>
      </c>
      <c r="B165">
        <v>296821681.21425402</v>
      </c>
      <c r="C165">
        <v>784553.68222618743</v>
      </c>
      <c r="D165">
        <v>12.25972926008653</v>
      </c>
      <c r="E165">
        <v>5459</v>
      </c>
      <c r="F165">
        <v>591956852.64842463</v>
      </c>
      <c r="G165">
        <v>22553139.498883847</v>
      </c>
      <c r="H165">
        <v>67659.418496651546</v>
      </c>
      <c r="I165">
        <v>4.1718729398585223E-2</v>
      </c>
      <c r="J165">
        <v>18550</v>
      </c>
    </row>
    <row r="166" spans="1:10" x14ac:dyDescent="0.25">
      <c r="A166" s="2">
        <v>44119.833333333336</v>
      </c>
      <c r="B166">
        <v>290788051.59256399</v>
      </c>
      <c r="C166">
        <v>792894.61829177884</v>
      </c>
      <c r="D166">
        <v>12.197084918644663</v>
      </c>
      <c r="E166">
        <v>4966</v>
      </c>
      <c r="F166">
        <v>578924277.75182366</v>
      </c>
      <c r="G166">
        <v>27580523.741995629</v>
      </c>
      <c r="H166">
        <v>82741.571225986889</v>
      </c>
      <c r="I166">
        <v>5.2166880295235772E-2</v>
      </c>
      <c r="J166">
        <v>18551</v>
      </c>
    </row>
    <row r="167" spans="1:10" x14ac:dyDescent="0.25">
      <c r="A167" s="2">
        <v>44120.833333333336</v>
      </c>
      <c r="B167">
        <v>289349256.94252998</v>
      </c>
      <c r="C167">
        <v>787743.46736867831</v>
      </c>
      <c r="D167">
        <v>12.126181435365773</v>
      </c>
      <c r="E167">
        <v>4737</v>
      </c>
      <c r="F167">
        <v>577597178.69542503</v>
      </c>
      <c r="G167">
        <v>17552051.885391541</v>
      </c>
      <c r="H167">
        <v>52656.155656174626</v>
      </c>
      <c r="I167">
        <v>3.3274914634994164E-2</v>
      </c>
      <c r="J167">
        <v>18552</v>
      </c>
    </row>
    <row r="168" spans="1:10" x14ac:dyDescent="0.25">
      <c r="A168" s="2">
        <v>44121.833333333336</v>
      </c>
      <c r="B168">
        <v>293215890.96485698</v>
      </c>
      <c r="C168">
        <v>777570.76709827152</v>
      </c>
      <c r="D168">
        <v>12.126700733069852</v>
      </c>
      <c r="E168">
        <v>4871</v>
      </c>
      <c r="F168">
        <v>585290917.70524287</v>
      </c>
      <c r="G168">
        <v>18541333.533056766</v>
      </c>
      <c r="H168">
        <v>55624.0005991703</v>
      </c>
      <c r="I168">
        <v>3.4688322686260771E-2</v>
      </c>
      <c r="J168">
        <v>18553</v>
      </c>
    </row>
    <row r="169" spans="1:10" x14ac:dyDescent="0.25">
      <c r="A169" s="2">
        <v>44122.833333333336</v>
      </c>
      <c r="B169">
        <v>294674581.48675299</v>
      </c>
      <c r="C169">
        <v>776450.98166791478</v>
      </c>
      <c r="D169">
        <v>12.146621199274145</v>
      </c>
      <c r="E169">
        <v>6096</v>
      </c>
      <c r="F169">
        <v>587349377.53210711</v>
      </c>
      <c r="G169">
        <v>23297322.996230692</v>
      </c>
      <c r="H169">
        <v>69891.968988692082</v>
      </c>
      <c r="I169">
        <v>4.3433379955319852E-2</v>
      </c>
      <c r="J169">
        <v>18554</v>
      </c>
    </row>
    <row r="170" spans="1:10" x14ac:dyDescent="0.25">
      <c r="A170" s="2">
        <v>44123.833333333336</v>
      </c>
      <c r="B170">
        <v>290877981.82068002</v>
      </c>
      <c r="C170">
        <v>788618.26492465416</v>
      </c>
      <c r="D170">
        <v>12.160494831667165</v>
      </c>
      <c r="E170">
        <v>6672</v>
      </c>
      <c r="F170">
        <v>580116902.80189586</v>
      </c>
      <c r="G170">
        <v>28990462.25226891</v>
      </c>
      <c r="H170">
        <v>86971.386756806736</v>
      </c>
      <c r="I170">
        <v>5.4720964021065438E-2</v>
      </c>
      <c r="J170">
        <v>18555</v>
      </c>
    </row>
    <row r="171" spans="1:10" x14ac:dyDescent="0.25">
      <c r="A171" s="2">
        <v>44124.833333333336</v>
      </c>
      <c r="B171">
        <v>309284733.15608102</v>
      </c>
      <c r="C171">
        <v>788226.15564201702</v>
      </c>
      <c r="D171">
        <v>12.532989430455752</v>
      </c>
      <c r="E171">
        <v>6885</v>
      </c>
      <c r="F171">
        <v>616981706.97315443</v>
      </c>
      <c r="G171">
        <v>55651735.572721705</v>
      </c>
      <c r="H171">
        <v>166955.20671816511</v>
      </c>
      <c r="I171">
        <v>9.8768974449969835E-2</v>
      </c>
      <c r="J171">
        <v>18556</v>
      </c>
    </row>
    <row r="172" spans="1:10" x14ac:dyDescent="0.25">
      <c r="A172" s="2">
        <v>44125.833333333336</v>
      </c>
      <c r="B172">
        <v>285236171.50481898</v>
      </c>
      <c r="C172">
        <v>687941.79631696094</v>
      </c>
      <c r="D172">
        <v>11.241559935199724</v>
      </c>
      <c r="E172">
        <v>6621</v>
      </c>
      <c r="F172">
        <v>569036765.72734773</v>
      </c>
      <c r="G172">
        <v>47506706.419298135</v>
      </c>
      <c r="H172">
        <v>142520.1192578944</v>
      </c>
      <c r="I172">
        <v>9.1417368195250509E-2</v>
      </c>
      <c r="J172">
        <v>18557</v>
      </c>
    </row>
    <row r="173" spans="1:10" x14ac:dyDescent="0.25">
      <c r="A173" s="2">
        <v>44126.833333333336</v>
      </c>
      <c r="B173">
        <v>250350839.81690499</v>
      </c>
      <c r="C173">
        <v>611684.73523355718</v>
      </c>
      <c r="D173">
        <v>9.9290292328440923</v>
      </c>
      <c r="E173">
        <v>6828</v>
      </c>
      <c r="F173">
        <v>499023973.31150174</v>
      </c>
      <c r="G173">
        <v>35055026.475782618</v>
      </c>
      <c r="H173">
        <v>105165.07942734785</v>
      </c>
      <c r="I173">
        <v>7.6920661218456227E-2</v>
      </c>
      <c r="J173">
        <v>18558</v>
      </c>
    </row>
    <row r="174" spans="1:10" x14ac:dyDescent="0.25">
      <c r="A174" s="2">
        <v>44127.833333333336</v>
      </c>
      <c r="B174">
        <v>280855021.41602701</v>
      </c>
      <c r="C174">
        <v>682810.89831273898</v>
      </c>
      <c r="D174">
        <v>11.10990967884509</v>
      </c>
      <c r="E174">
        <v>5071</v>
      </c>
      <c r="F174">
        <v>560711127.81602359</v>
      </c>
      <c r="G174">
        <v>20511816.8586585</v>
      </c>
      <c r="H174">
        <v>61535.450575975505</v>
      </c>
      <c r="I174">
        <v>4.0057060304322357E-2</v>
      </c>
      <c r="J174">
        <v>18559</v>
      </c>
    </row>
    <row r="175" spans="1:10" x14ac:dyDescent="0.25">
      <c r="A175" s="2">
        <v>44128.833333333336</v>
      </c>
      <c r="B175">
        <v>300916187.60446399</v>
      </c>
      <c r="C175">
        <v>741167.03834107029</v>
      </c>
      <c r="D175">
        <v>11.979822420904734</v>
      </c>
      <c r="E175">
        <v>5272</v>
      </c>
      <c r="F175">
        <v>600966286.91582799</v>
      </c>
      <c r="G175">
        <v>22759534.153768573</v>
      </c>
      <c r="H175">
        <v>68278.602461305723</v>
      </c>
      <c r="I175">
        <v>4.1469364323704815E-2</v>
      </c>
      <c r="J175">
        <v>18560</v>
      </c>
    </row>
    <row r="176" spans="1:10" x14ac:dyDescent="0.25">
      <c r="A176" s="2">
        <v>44129.833333333336</v>
      </c>
      <c r="B176">
        <v>324296556.74942797</v>
      </c>
      <c r="C176">
        <v>822382.96759405662</v>
      </c>
      <c r="D176">
        <v>13.040070970547703</v>
      </c>
      <c r="E176">
        <v>9496</v>
      </c>
      <c r="F176">
        <v>646480531.66578841</v>
      </c>
      <c r="G176">
        <v>934766692.7523253</v>
      </c>
      <c r="H176">
        <v>2804300.0782569759</v>
      </c>
      <c r="I176">
        <v>1.5832952091014425</v>
      </c>
      <c r="J176">
        <v>18561</v>
      </c>
    </row>
    <row r="177" spans="1:10" x14ac:dyDescent="0.25">
      <c r="A177" s="2">
        <v>44130.833333333336</v>
      </c>
      <c r="B177">
        <v>316991477.15373302</v>
      </c>
      <c r="C177">
        <v>783768.82976991194</v>
      </c>
      <c r="D177">
        <v>12.584053190057475</v>
      </c>
      <c r="E177">
        <v>6300</v>
      </c>
      <c r="F177">
        <v>632306893.50526226</v>
      </c>
      <c r="G177">
        <v>33817862.123038083</v>
      </c>
      <c r="H177">
        <v>101453.58636911426</v>
      </c>
      <c r="I177">
        <v>5.8564218427927868E-2</v>
      </c>
      <c r="J177">
        <v>18562</v>
      </c>
    </row>
    <row r="178" spans="1:10" x14ac:dyDescent="0.25">
      <c r="A178" s="2">
        <v>44131.833333333336</v>
      </c>
      <c r="B178">
        <v>297577710.68725902</v>
      </c>
      <c r="C178">
        <v>766187.23870336055</v>
      </c>
      <c r="D178">
        <v>12.051327992072245</v>
      </c>
      <c r="E178">
        <v>7396</v>
      </c>
      <c r="F178">
        <v>593565642.02893007</v>
      </c>
      <c r="G178">
        <v>62742586.157078356</v>
      </c>
      <c r="H178">
        <v>188227.75847123508</v>
      </c>
      <c r="I178">
        <v>0.11574647684653594</v>
      </c>
      <c r="J178">
        <v>18563</v>
      </c>
    </row>
    <row r="179" spans="1:10" x14ac:dyDescent="0.25">
      <c r="A179" s="2">
        <v>44132.833333333336</v>
      </c>
      <c r="B179">
        <v>296505007.58929902</v>
      </c>
      <c r="C179">
        <v>767898.0703581631</v>
      </c>
      <c r="D179">
        <v>12.040442912527302</v>
      </c>
      <c r="E179">
        <v>8615</v>
      </c>
      <c r="F179">
        <v>591531541.37988162</v>
      </c>
      <c r="G179">
        <v>42073474.252864294</v>
      </c>
      <c r="H179">
        <v>126220.42275859289</v>
      </c>
      <c r="I179">
        <v>7.7883343632727697E-2</v>
      </c>
      <c r="J179">
        <v>18564</v>
      </c>
    </row>
    <row r="180" spans="1:10" x14ac:dyDescent="0.25">
      <c r="A180" s="2">
        <v>44133.833333333336</v>
      </c>
      <c r="B180">
        <v>295003775.77072603</v>
      </c>
      <c r="C180">
        <v>767886.66065040743</v>
      </c>
      <c r="D180">
        <v>12.0068554006335</v>
      </c>
      <c r="E180">
        <v>8826</v>
      </c>
      <c r="F180">
        <v>588334643.36764836</v>
      </c>
      <c r="G180">
        <v>48434499.589939527</v>
      </c>
      <c r="H180">
        <v>145303.49876981857</v>
      </c>
      <c r="I180">
        <v>9.0145595961177993E-2</v>
      </c>
      <c r="J180">
        <v>18565</v>
      </c>
    </row>
    <row r="181" spans="1:10" x14ac:dyDescent="0.25">
      <c r="A181" s="2">
        <v>44134.833333333336</v>
      </c>
      <c r="B181">
        <v>295739639.17761201</v>
      </c>
      <c r="C181">
        <v>764412.26966250944</v>
      </c>
      <c r="D181">
        <v>11.992634104554051</v>
      </c>
      <c r="E181">
        <v>6469</v>
      </c>
      <c r="F181">
        <v>589962763.87111402</v>
      </c>
      <c r="G181">
        <v>32059832.962933004</v>
      </c>
      <c r="H181">
        <v>96179.498888799018</v>
      </c>
      <c r="I181">
        <v>5.9504631892464577E-2</v>
      </c>
      <c r="J181">
        <v>18566</v>
      </c>
    </row>
    <row r="182" spans="1:10" x14ac:dyDescent="0.25">
      <c r="A182" s="2">
        <v>44135.833333333336</v>
      </c>
      <c r="B182">
        <v>288003582.80050099</v>
      </c>
      <c r="C182">
        <v>728370.29175479745</v>
      </c>
      <c r="D182">
        <v>11.5513130615597</v>
      </c>
      <c r="E182">
        <v>5186</v>
      </c>
      <c r="F182">
        <v>574562283.54643738</v>
      </c>
      <c r="G182">
        <v>17572785.344138972</v>
      </c>
      <c r="H182">
        <v>52718.356032416916</v>
      </c>
      <c r="I182">
        <v>3.3490189841667496E-2</v>
      </c>
      <c r="J182">
        <v>18567</v>
      </c>
    </row>
    <row r="183" spans="1:10" x14ac:dyDescent="0.25">
      <c r="A183" s="2">
        <v>44136.791666666664</v>
      </c>
      <c r="B183">
        <v>272701111.56808102</v>
      </c>
      <c r="C183">
        <v>711164.26812090422</v>
      </c>
      <c r="D183">
        <v>11.10475250586758</v>
      </c>
      <c r="E183">
        <v>6675</v>
      </c>
      <c r="F183">
        <v>544083055.50987148</v>
      </c>
      <c r="G183">
        <v>32696963.638846006</v>
      </c>
      <c r="H183">
        <v>98090.890916538017</v>
      </c>
      <c r="I183">
        <v>6.5804613508840995E-2</v>
      </c>
      <c r="J183">
        <v>18568</v>
      </c>
    </row>
    <row r="184" spans="1:10" x14ac:dyDescent="0.25">
      <c r="A184" s="2">
        <v>44137.791666666664</v>
      </c>
      <c r="B184">
        <v>269638873.732768</v>
      </c>
      <c r="C184">
        <v>695315.60717869364</v>
      </c>
      <c r="D184">
        <v>10.916180491539983</v>
      </c>
      <c r="E184">
        <v>6673</v>
      </c>
      <c r="F184">
        <v>538456906.88655317</v>
      </c>
      <c r="G184">
        <v>37093863.01866021</v>
      </c>
      <c r="H184">
        <v>111281.58905598063</v>
      </c>
      <c r="I184">
        <v>7.5433668852520883E-2</v>
      </c>
      <c r="J184">
        <v>18569</v>
      </c>
    </row>
    <row r="185" spans="1:10" x14ac:dyDescent="0.25">
      <c r="A185" s="2">
        <v>44138.791666666664</v>
      </c>
      <c r="B185">
        <v>277365395.93422502</v>
      </c>
      <c r="C185">
        <v>689893.79439538205</v>
      </c>
      <c r="D185">
        <v>11.025531628355111</v>
      </c>
      <c r="E185">
        <v>6084</v>
      </c>
      <c r="F185">
        <v>553064184.00031447</v>
      </c>
      <c r="G185">
        <v>44191738.676129699</v>
      </c>
      <c r="H185">
        <v>132575.21602838911</v>
      </c>
      <c r="I185">
        <v>8.7494282309798804E-2</v>
      </c>
      <c r="J185">
        <v>18570</v>
      </c>
    </row>
    <row r="186" spans="1:10" x14ac:dyDescent="0.25">
      <c r="A186" s="2">
        <v>44139.791666666664</v>
      </c>
      <c r="B186">
        <v>260429549.04934999</v>
      </c>
      <c r="C186">
        <v>625991.40858140239</v>
      </c>
      <c r="D186">
        <v>10.173852000667937</v>
      </c>
      <c r="E186">
        <v>6058</v>
      </c>
      <c r="F186">
        <v>519217204.48483258</v>
      </c>
      <c r="G186">
        <v>52602207.600906223</v>
      </c>
      <c r="H186">
        <v>157806.62280271866</v>
      </c>
      <c r="I186">
        <v>0.11093510928657009</v>
      </c>
      <c r="J186">
        <v>18571</v>
      </c>
    </row>
    <row r="187" spans="1:10" x14ac:dyDescent="0.25">
      <c r="A187" s="2">
        <v>44140.791666666664</v>
      </c>
      <c r="B187">
        <v>271022570.45556998</v>
      </c>
      <c r="C187">
        <v>593382.33658133424</v>
      </c>
      <c r="D187">
        <v>10.101067121292189</v>
      </c>
      <c r="E187">
        <v>6553</v>
      </c>
      <c r="F187">
        <v>540016931.0675931</v>
      </c>
      <c r="G187">
        <v>64623513.399736308</v>
      </c>
      <c r="H187">
        <v>193870.54019920892</v>
      </c>
      <c r="I187">
        <v>0.13103801585038449</v>
      </c>
      <c r="J187">
        <v>18572</v>
      </c>
    </row>
    <row r="188" spans="1:10" x14ac:dyDescent="0.25">
      <c r="A188" s="2">
        <v>44141.791666666664</v>
      </c>
      <c r="B188">
        <v>268891947.24220401</v>
      </c>
      <c r="C188">
        <v>615420.01757886994</v>
      </c>
      <c r="D188">
        <v>10.242275808760676</v>
      </c>
      <c r="E188">
        <v>7304</v>
      </c>
      <c r="F188">
        <v>536273057.00274706</v>
      </c>
      <c r="G188">
        <v>72776947.534299374</v>
      </c>
      <c r="H188">
        <v>218330.84260289813</v>
      </c>
      <c r="I188">
        <v>0.14860108392439636</v>
      </c>
      <c r="J188">
        <v>18573</v>
      </c>
    </row>
    <row r="189" spans="1:10" x14ac:dyDescent="0.25">
      <c r="A189" s="2">
        <v>44142.791666666664</v>
      </c>
      <c r="B189">
        <v>273842994.95920098</v>
      </c>
      <c r="C189">
        <v>600424.54200239957</v>
      </c>
      <c r="D189">
        <v>10.207333933984103</v>
      </c>
      <c r="E189">
        <v>5040</v>
      </c>
      <c r="F189">
        <v>545937610.67023218</v>
      </c>
      <c r="G189">
        <v>37207008.345071949</v>
      </c>
      <c r="H189">
        <v>111621.02503521585</v>
      </c>
      <c r="I189">
        <v>7.4626978141030406E-2</v>
      </c>
      <c r="J189">
        <v>18574</v>
      </c>
    </row>
    <row r="190" spans="1:10" x14ac:dyDescent="0.25">
      <c r="A190" s="2">
        <v>44143.791666666664</v>
      </c>
      <c r="B190">
        <v>329168775.60702199</v>
      </c>
      <c r="C190">
        <v>740663.60593290674</v>
      </c>
      <c r="D190">
        <v>12.426318360719369</v>
      </c>
      <c r="E190">
        <v>5618</v>
      </c>
      <c r="F190">
        <v>656756222.99635518</v>
      </c>
      <c r="G190">
        <v>51173410.424953192</v>
      </c>
      <c r="H190">
        <v>153520.23127485957</v>
      </c>
      <c r="I190">
        <v>8.5320675241831276E-2</v>
      </c>
      <c r="J190">
        <v>18575</v>
      </c>
    </row>
    <row r="191" spans="1:10" x14ac:dyDescent="0.25">
      <c r="A191" s="2">
        <v>44144.791666666664</v>
      </c>
      <c r="B191">
        <v>329799822.342641</v>
      </c>
      <c r="C191">
        <v>730815.8865223662</v>
      </c>
      <c r="D191">
        <v>12.353115537975436</v>
      </c>
      <c r="E191">
        <v>5973</v>
      </c>
      <c r="F191">
        <v>658144342.10794187</v>
      </c>
      <c r="G191">
        <v>37964847.674097255</v>
      </c>
      <c r="H191">
        <v>113894.54302229176</v>
      </c>
      <c r="I191">
        <v>6.3164727770794057E-2</v>
      </c>
      <c r="J191">
        <v>18576</v>
      </c>
    </row>
    <row r="192" spans="1:10" x14ac:dyDescent="0.25">
      <c r="A192" s="2">
        <v>44145.791666666664</v>
      </c>
      <c r="B192">
        <v>334947984.15590101</v>
      </c>
      <c r="C192">
        <v>720579.14531152754</v>
      </c>
      <c r="D192">
        <v>12.35948531133114</v>
      </c>
      <c r="E192">
        <v>5097</v>
      </c>
      <c r="F192">
        <v>668368748.06289196</v>
      </c>
      <c r="G192">
        <v>39059385.395690806</v>
      </c>
      <c r="H192">
        <v>117178.15618707243</v>
      </c>
      <c r="I192">
        <v>6.3991661986351395E-2</v>
      </c>
      <c r="J192">
        <v>18577</v>
      </c>
    </row>
    <row r="193" spans="1:10" x14ac:dyDescent="0.25">
      <c r="A193" s="2">
        <v>44146.791666666664</v>
      </c>
      <c r="B193">
        <v>318284896.72318202</v>
      </c>
      <c r="C193">
        <v>687090.15752926678</v>
      </c>
      <c r="D193">
        <v>11.762923937255097</v>
      </c>
      <c r="E193">
        <v>4825</v>
      </c>
      <c r="F193">
        <v>634984352.77096236</v>
      </c>
      <c r="G193">
        <v>34673809.389661588</v>
      </c>
      <c r="H193">
        <v>104021.42816898477</v>
      </c>
      <c r="I193">
        <v>5.9793317923495924E-2</v>
      </c>
      <c r="J193">
        <v>18578</v>
      </c>
    </row>
    <row r="194" spans="1:10" x14ac:dyDescent="0.25">
      <c r="A194" s="2">
        <v>44147.791666666664</v>
      </c>
      <c r="B194">
        <v>304920344.75139898</v>
      </c>
      <c r="C194">
        <v>640168.70273906994</v>
      </c>
      <c r="D194">
        <v>11.11148336404977</v>
      </c>
      <c r="E194">
        <v>5725</v>
      </c>
      <c r="F194">
        <v>608622005.32980859</v>
      </c>
      <c r="G194">
        <v>32997597.218616106</v>
      </c>
      <c r="H194">
        <v>98992.791655848312</v>
      </c>
      <c r="I194">
        <v>5.9367503373139986E-2</v>
      </c>
      <c r="J194">
        <v>18579</v>
      </c>
    </row>
    <row r="195" spans="1:10" x14ac:dyDescent="0.25">
      <c r="A195" s="2">
        <v>44148.791666666664</v>
      </c>
      <c r="B195">
        <v>298795583.61559498</v>
      </c>
      <c r="C195">
        <v>646960.44369291491</v>
      </c>
      <c r="D195">
        <v>11.055873701160946</v>
      </c>
      <c r="E195">
        <v>4840</v>
      </c>
      <c r="F195">
        <v>596495515.81475985</v>
      </c>
      <c r="G195">
        <v>29571672.68698791</v>
      </c>
      <c r="H195">
        <v>88715.018060963732</v>
      </c>
      <c r="I195">
        <v>5.4285373039262869E-2</v>
      </c>
      <c r="J195">
        <v>18580</v>
      </c>
    </row>
    <row r="196" spans="1:10" x14ac:dyDescent="0.25">
      <c r="A196" s="2">
        <v>44149.791666666664</v>
      </c>
      <c r="B196">
        <v>280730614.55794197</v>
      </c>
      <c r="C196">
        <v>625402.75365327147</v>
      </c>
      <c r="D196">
        <v>10.534420385580287</v>
      </c>
      <c r="E196">
        <v>6153</v>
      </c>
      <c r="F196">
        <v>560256034.55161893</v>
      </c>
      <c r="G196">
        <v>35644890.520265281</v>
      </c>
      <c r="H196">
        <v>106934.67156079585</v>
      </c>
      <c r="I196">
        <v>6.9666639380203524E-2</v>
      </c>
      <c r="J196">
        <v>18581</v>
      </c>
    </row>
    <row r="197" spans="1:10" x14ac:dyDescent="0.25">
      <c r="A197" s="2">
        <v>44150.791666666664</v>
      </c>
      <c r="B197">
        <v>251910861.70335001</v>
      </c>
      <c r="C197">
        <v>545660.57728398102</v>
      </c>
      <c r="D197">
        <v>9.3190866377656594</v>
      </c>
      <c r="E197">
        <v>6614</v>
      </c>
      <c r="F197">
        <v>503611438.37967509</v>
      </c>
      <c r="G197">
        <v>39421278.191065677</v>
      </c>
      <c r="H197">
        <v>118263.83457319703</v>
      </c>
      <c r="I197">
        <v>8.5713501182778221E-2</v>
      </c>
      <c r="J197">
        <v>18582</v>
      </c>
    </row>
    <row r="198" spans="1:10" x14ac:dyDescent="0.25">
      <c r="A198" s="2">
        <v>44151.791666666664</v>
      </c>
      <c r="B198">
        <v>81849696.904983997</v>
      </c>
      <c r="C198">
        <v>169427.41961675757</v>
      </c>
      <c r="D198">
        <v>2.9578140211914934</v>
      </c>
      <c r="E198">
        <v>7554</v>
      </c>
      <c r="F198">
        <v>163490817.05578983</v>
      </c>
      <c r="G198">
        <v>47552191.932045475</v>
      </c>
      <c r="H198">
        <v>142656.57579613643</v>
      </c>
      <c r="I198">
        <v>0.31848669609267094</v>
      </c>
      <c r="J198">
        <v>18583</v>
      </c>
    </row>
    <row r="199" spans="1:10" x14ac:dyDescent="0.25">
      <c r="A199" s="2">
        <v>44152.791666666664</v>
      </c>
      <c r="B199">
        <v>68790694.732559994</v>
      </c>
      <c r="C199">
        <v>143076.17827880985</v>
      </c>
      <c r="D199">
        <v>2.4895125060170469</v>
      </c>
      <c r="E199">
        <v>6472</v>
      </c>
      <c r="F199">
        <v>136995705.76174483</v>
      </c>
      <c r="G199">
        <v>43584393.94651518</v>
      </c>
      <c r="H199">
        <v>130753.18183954555</v>
      </c>
      <c r="I199">
        <v>0.34836793683471062</v>
      </c>
      <c r="J199">
        <v>18584</v>
      </c>
    </row>
    <row r="200" spans="1:10" x14ac:dyDescent="0.25">
      <c r="A200" s="2">
        <v>44153.791666666664</v>
      </c>
      <c r="B200">
        <v>76503860.049266994</v>
      </c>
      <c r="C200">
        <v>162562.02821405162</v>
      </c>
      <c r="D200">
        <v>2.7971410329374757</v>
      </c>
      <c r="E200">
        <v>6090</v>
      </c>
      <c r="F200">
        <v>152690134.0467684</v>
      </c>
      <c r="G200">
        <v>22607786.826226246</v>
      </c>
      <c r="H200">
        <v>67823.360478678733</v>
      </c>
      <c r="I200">
        <v>0.16212918227667031</v>
      </c>
      <c r="J200">
        <v>18585</v>
      </c>
    </row>
    <row r="201" spans="1:10" x14ac:dyDescent="0.25">
      <c r="A201" s="2">
        <v>44154.791666666664</v>
      </c>
      <c r="B201">
        <v>79463105.538791999</v>
      </c>
      <c r="C201">
        <v>156112.33392553258</v>
      </c>
      <c r="D201">
        <v>2.7918682125617114</v>
      </c>
      <c r="E201">
        <v>6349</v>
      </c>
      <c r="F201">
        <v>158613963.69468775</v>
      </c>
      <c r="G201">
        <v>32400051.648829222</v>
      </c>
      <c r="H201">
        <v>97200.154946487673</v>
      </c>
      <c r="I201">
        <v>0.22367549318519564</v>
      </c>
      <c r="J201">
        <v>18586</v>
      </c>
    </row>
    <row r="202" spans="1:10" x14ac:dyDescent="0.25">
      <c r="A202" s="2">
        <v>44155.791666666664</v>
      </c>
      <c r="B202">
        <v>81271894.683708996</v>
      </c>
      <c r="C202">
        <v>146994.27730628022</v>
      </c>
      <c r="D202">
        <v>2.7374798488193499</v>
      </c>
      <c r="E202">
        <v>7011</v>
      </c>
      <c r="F202">
        <v>161985990.16358986</v>
      </c>
      <c r="G202">
        <v>44540826.407878965</v>
      </c>
      <c r="H202">
        <v>133622.47922363691</v>
      </c>
      <c r="I202">
        <v>0.30108903163398487</v>
      </c>
      <c r="J202">
        <v>18587</v>
      </c>
    </row>
    <row r="203" spans="1:10" x14ac:dyDescent="0.25">
      <c r="A203" s="2">
        <v>44156.791666666664</v>
      </c>
      <c r="B203">
        <v>76103390.345243007</v>
      </c>
      <c r="C203">
        <v>135863.91344930491</v>
      </c>
      <c r="D203">
        <v>2.5440553218292239</v>
      </c>
      <c r="E203">
        <v>7386</v>
      </c>
      <c r="F203">
        <v>151870017.41708207</v>
      </c>
      <c r="G203">
        <v>55001368.869982772</v>
      </c>
      <c r="H203">
        <v>165004.10660994833</v>
      </c>
      <c r="I203">
        <v>0.39656608945550148</v>
      </c>
      <c r="J203">
        <v>18588</v>
      </c>
    </row>
    <row r="204" spans="1:10" x14ac:dyDescent="0.25">
      <c r="A204" s="2">
        <v>44157.791666666664</v>
      </c>
      <c r="B204">
        <v>78581795.570564002</v>
      </c>
      <c r="C204">
        <v>129362.7126371536</v>
      </c>
      <c r="D204">
        <v>2.5200645725449147</v>
      </c>
      <c r="E204">
        <v>6861</v>
      </c>
      <c r="F204">
        <v>157105346.11706147</v>
      </c>
      <c r="G204">
        <v>50569166.937210366</v>
      </c>
      <c r="H204">
        <v>151707.50081163109</v>
      </c>
      <c r="I204">
        <v>0.35245928394432835</v>
      </c>
      <c r="J204">
        <v>18589</v>
      </c>
    </row>
    <row r="205" spans="1:10" x14ac:dyDescent="0.25">
      <c r="A205" s="2">
        <v>44158.791666666664</v>
      </c>
      <c r="B205">
        <v>65783698.828791998</v>
      </c>
      <c r="C205">
        <v>108986.60498990185</v>
      </c>
      <c r="D205">
        <v>2.113684954366867</v>
      </c>
      <c r="E205">
        <v>7195</v>
      </c>
      <c r="F205">
        <v>131666035.37995434</v>
      </c>
      <c r="G205">
        <v>58058650.701460101</v>
      </c>
      <c r="H205">
        <v>174175.9521043803</v>
      </c>
      <c r="I205">
        <v>0.48284451137789591</v>
      </c>
      <c r="J205">
        <v>18590</v>
      </c>
    </row>
    <row r="206" spans="1:10" x14ac:dyDescent="0.25">
      <c r="A206" s="2">
        <v>44159.791666666664</v>
      </c>
      <c r="B206">
        <v>62156686.689429</v>
      </c>
      <c r="C206">
        <v>109324.60282650734</v>
      </c>
      <c r="D206">
        <v>2.0555960643543685</v>
      </c>
      <c r="E206">
        <v>7274</v>
      </c>
      <c r="F206">
        <v>124550122.50281264</v>
      </c>
      <c r="G206">
        <v>43683791.047605664</v>
      </c>
      <c r="H206">
        <v>131051.373142817</v>
      </c>
      <c r="I206">
        <v>0.38405222119350391</v>
      </c>
      <c r="J206">
        <v>18591</v>
      </c>
    </row>
    <row r="207" spans="1:10" x14ac:dyDescent="0.25">
      <c r="A207" s="2">
        <v>44160.791666666664</v>
      </c>
      <c r="B207">
        <v>63054069.485229999</v>
      </c>
      <c r="C207">
        <v>121551.70678073591</v>
      </c>
      <c r="D207">
        <v>2.1761572778678211</v>
      </c>
      <c r="E207">
        <v>8869</v>
      </c>
      <c r="F207">
        <v>125918870.7526474</v>
      </c>
      <c r="G207">
        <v>125538004.52448368</v>
      </c>
      <c r="H207">
        <v>376614.01357345103</v>
      </c>
      <c r="I207">
        <v>1.0916879585454786</v>
      </c>
      <c r="J207">
        <v>18592</v>
      </c>
    </row>
    <row r="208" spans="1:10" x14ac:dyDescent="0.25">
      <c r="A208" s="2">
        <v>44161.791666666664</v>
      </c>
      <c r="B208">
        <v>68491449.843518004</v>
      </c>
      <c r="C208">
        <v>132464.87590896492</v>
      </c>
      <c r="D208">
        <v>2.366024427195379</v>
      </c>
      <c r="E208">
        <v>5494</v>
      </c>
      <c r="F208">
        <v>136889821.20630136</v>
      </c>
      <c r="G208">
        <v>30402856.768284462</v>
      </c>
      <c r="H208">
        <v>91208.570304853391</v>
      </c>
      <c r="I208">
        <v>0.24319652014958595</v>
      </c>
      <c r="J208">
        <v>18593</v>
      </c>
    </row>
    <row r="209" spans="1:10" x14ac:dyDescent="0.25">
      <c r="A209" s="2">
        <v>44162.791666666664</v>
      </c>
      <c r="B209">
        <v>70945580.397798002</v>
      </c>
      <c r="C209">
        <v>131916.39353314374</v>
      </c>
      <c r="D209">
        <v>2.4017930942532812</v>
      </c>
      <c r="E209">
        <v>5417</v>
      </c>
      <c r="F209">
        <v>141769376.42995203</v>
      </c>
      <c r="G209">
        <v>24205954.622484319</v>
      </c>
      <c r="H209">
        <v>72617.863867452965</v>
      </c>
      <c r="I209">
        <v>0.18696224092314223</v>
      </c>
      <c r="J209">
        <v>18594</v>
      </c>
    </row>
    <row r="210" spans="1:10" x14ac:dyDescent="0.25">
      <c r="A210" s="2">
        <v>44163.791666666664</v>
      </c>
      <c r="B210">
        <v>72842314.799115002</v>
      </c>
      <c r="C210">
        <v>126828.726618317</v>
      </c>
      <c r="D210">
        <v>2.3850259099968656</v>
      </c>
      <c r="E210">
        <v>6020</v>
      </c>
      <c r="F210">
        <v>145494728.13108191</v>
      </c>
      <c r="G210">
        <v>25305292.518904027</v>
      </c>
      <c r="H210">
        <v>75915.877556712076</v>
      </c>
      <c r="I210">
        <v>0.19044879264103312</v>
      </c>
      <c r="J210">
        <v>18595</v>
      </c>
    </row>
    <row r="211" spans="1:10" x14ac:dyDescent="0.25">
      <c r="A211" s="2">
        <v>44164.791666666664</v>
      </c>
      <c r="B211">
        <v>75074945.706239</v>
      </c>
      <c r="C211">
        <v>121536.47958313963</v>
      </c>
      <c r="D211">
        <v>2.3678898283794156</v>
      </c>
      <c r="E211">
        <v>7650</v>
      </c>
      <c r="F211">
        <v>149627401.33482945</v>
      </c>
      <c r="G211">
        <v>48913697.838203825</v>
      </c>
      <c r="H211">
        <v>146741.09351461148</v>
      </c>
      <c r="I211">
        <v>0.35795916159085006</v>
      </c>
      <c r="J211">
        <v>18596</v>
      </c>
    </row>
    <row r="212" spans="1:10" x14ac:dyDescent="0.25">
      <c r="A212" s="2">
        <v>44165.791666666664</v>
      </c>
      <c r="B212">
        <v>73808077.162593007</v>
      </c>
      <c r="C212">
        <v>125696.99043106726</v>
      </c>
      <c r="D212">
        <v>2.3848156253277573</v>
      </c>
      <c r="E212">
        <v>6065</v>
      </c>
      <c r="F212">
        <v>147439634.4003529</v>
      </c>
      <c r="G212">
        <v>59432234.419511229</v>
      </c>
      <c r="H212">
        <v>178296.7032585337</v>
      </c>
      <c r="I212">
        <v>0.44138943340467912</v>
      </c>
      <c r="J212">
        <v>18597</v>
      </c>
    </row>
    <row r="213" spans="1:10" x14ac:dyDescent="0.25">
      <c r="A213" s="2">
        <v>44166.791666666664</v>
      </c>
      <c r="B213">
        <v>71681533.205520004</v>
      </c>
      <c r="C213">
        <v>119749.29884564009</v>
      </c>
      <c r="D213">
        <v>2.2924395477827497</v>
      </c>
      <c r="E213">
        <v>5983</v>
      </c>
      <c r="F213">
        <v>143274869.10206544</v>
      </c>
      <c r="G213">
        <v>30560222.603635788</v>
      </c>
      <c r="H213">
        <v>91680.667810907369</v>
      </c>
      <c r="I213">
        <v>0.23356115389044724</v>
      </c>
      <c r="J213">
        <v>18598</v>
      </c>
    </row>
    <row r="214" spans="1:10" x14ac:dyDescent="0.25">
      <c r="A214" s="2">
        <v>44167.791666666664</v>
      </c>
      <c r="B214">
        <v>73773249.895850003</v>
      </c>
      <c r="C214">
        <v>119272.20486031889</v>
      </c>
      <c r="D214">
        <v>2.3193300021503762</v>
      </c>
      <c r="E214">
        <v>7314</v>
      </c>
      <c r="F214">
        <v>147238656.34274435</v>
      </c>
      <c r="G214">
        <v>35068031.782501251</v>
      </c>
      <c r="H214">
        <v>105204.09534750375</v>
      </c>
      <c r="I214">
        <v>0.26079764482808065</v>
      </c>
      <c r="J214">
        <v>18599</v>
      </c>
    </row>
    <row r="215" spans="1:10" x14ac:dyDescent="0.25">
      <c r="A215" s="2">
        <v>44168.791666666664</v>
      </c>
      <c r="B215">
        <v>59501232.144249998</v>
      </c>
      <c r="C215">
        <v>104471.84982235427</v>
      </c>
      <c r="D215">
        <v>1.9479187674383405</v>
      </c>
      <c r="E215">
        <v>6593</v>
      </c>
      <c r="F215">
        <v>118776446.07893935</v>
      </c>
      <c r="G215">
        <v>35145914.778838083</v>
      </c>
      <c r="H215">
        <v>105437.74433651425</v>
      </c>
      <c r="I215">
        <v>0.32401017165684981</v>
      </c>
      <c r="J215">
        <v>18600</v>
      </c>
    </row>
    <row r="216" spans="1:10" x14ac:dyDescent="0.25">
      <c r="A216" s="2">
        <v>44169.791666666664</v>
      </c>
      <c r="B216">
        <v>63652195.448895998</v>
      </c>
      <c r="C216">
        <v>106670.65345069162</v>
      </c>
      <c r="D216">
        <v>2.0347889835198822</v>
      </c>
      <c r="E216">
        <v>5328</v>
      </c>
      <c r="F216">
        <v>126949806.91346271</v>
      </c>
      <c r="G216">
        <v>20440991.153215077</v>
      </c>
      <c r="H216">
        <v>61322.973459645233</v>
      </c>
      <c r="I216">
        <v>0.17631287401664303</v>
      </c>
      <c r="J216">
        <v>18601</v>
      </c>
    </row>
    <row r="217" spans="1:10" x14ac:dyDescent="0.25">
      <c r="A217" s="2">
        <v>44170.791666666664</v>
      </c>
      <c r="B217">
        <v>64010640.811272003</v>
      </c>
      <c r="C217">
        <v>106184.97976026782</v>
      </c>
      <c r="D217">
        <v>2.0348329712691013</v>
      </c>
      <c r="E217">
        <v>6240</v>
      </c>
      <c r="F217">
        <v>127628256.85919534</v>
      </c>
      <c r="G217">
        <v>21322846.178265486</v>
      </c>
      <c r="H217">
        <v>63968.538534796462</v>
      </c>
      <c r="I217">
        <v>0.18294159255782783</v>
      </c>
      <c r="J217">
        <v>18602</v>
      </c>
    </row>
    <row r="218" spans="1:10" x14ac:dyDescent="0.25">
      <c r="A218" s="2">
        <v>44171.791666666664</v>
      </c>
      <c r="B218">
        <v>63996781.921527997</v>
      </c>
      <c r="C218">
        <v>108513.04702191368</v>
      </c>
      <c r="D218">
        <v>2.0554590382263411</v>
      </c>
      <c r="E218">
        <v>7861</v>
      </c>
      <c r="F218">
        <v>128035757.72048898</v>
      </c>
      <c r="G218">
        <v>27373950.289894003</v>
      </c>
      <c r="H218">
        <v>82121.850869682006</v>
      </c>
      <c r="I218">
        <v>0.23411019000543823</v>
      </c>
      <c r="J218">
        <v>18603</v>
      </c>
    </row>
    <row r="219" spans="1:10" x14ac:dyDescent="0.25">
      <c r="A219" s="2">
        <v>44172.791666666664</v>
      </c>
      <c r="B219">
        <v>62196161.047971003</v>
      </c>
      <c r="C219">
        <v>112395.50216148498</v>
      </c>
      <c r="D219">
        <v>2.0603337399817256</v>
      </c>
      <c r="E219">
        <v>8544</v>
      </c>
      <c r="F219">
        <v>124413630.72366726</v>
      </c>
      <c r="G219">
        <v>39448818.961326048</v>
      </c>
      <c r="H219">
        <v>118346.45688397814</v>
      </c>
      <c r="I219">
        <v>0.34720035506876934</v>
      </c>
      <c r="J219">
        <v>18604</v>
      </c>
    </row>
    <row r="220" spans="1:10" x14ac:dyDescent="0.25">
      <c r="A220" s="2">
        <v>44173.791666666664</v>
      </c>
      <c r="B220">
        <v>60703255.723775998</v>
      </c>
      <c r="C220">
        <v>105574.36876322803</v>
      </c>
      <c r="D220">
        <v>1.9709100361293439</v>
      </c>
      <c r="E220">
        <v>7831</v>
      </c>
      <c r="F220">
        <v>121147534.05902153</v>
      </c>
      <c r="G220">
        <v>37427957.615432173</v>
      </c>
      <c r="H220">
        <v>112283.87284629652</v>
      </c>
      <c r="I220">
        <v>0.3382950706114376</v>
      </c>
      <c r="J220">
        <v>18605</v>
      </c>
    </row>
    <row r="221" spans="1:10" x14ac:dyDescent="0.25">
      <c r="A221" s="2">
        <v>44174.791666666664</v>
      </c>
      <c r="B221">
        <v>57356497.039963</v>
      </c>
      <c r="C221">
        <v>102580.7802988918</v>
      </c>
      <c r="D221">
        <v>1.8871467880781438</v>
      </c>
      <c r="E221">
        <v>6617</v>
      </c>
      <c r="F221">
        <v>114660744.31003283</v>
      </c>
      <c r="G221">
        <v>26736813.965210464</v>
      </c>
      <c r="H221">
        <v>80210.441895631389</v>
      </c>
      <c r="I221">
        <v>0.2553342163272852</v>
      </c>
      <c r="J221">
        <v>18606</v>
      </c>
    </row>
    <row r="222" spans="1:10" x14ac:dyDescent="0.25">
      <c r="A222" s="2">
        <v>44175.791666666664</v>
      </c>
      <c r="B222">
        <v>57872890.350612</v>
      </c>
      <c r="C222">
        <v>106062.77110917073</v>
      </c>
      <c r="D222">
        <v>1.9257796369702338</v>
      </c>
      <c r="E222">
        <v>7314</v>
      </c>
      <c r="F222">
        <v>115632306.0022895</v>
      </c>
      <c r="G222">
        <v>34275306.830163881</v>
      </c>
      <c r="H222">
        <v>102825.92049049164</v>
      </c>
      <c r="I222">
        <v>0.32457591028485006</v>
      </c>
      <c r="J222">
        <v>18607</v>
      </c>
    </row>
    <row r="223" spans="1:10" x14ac:dyDescent="0.25">
      <c r="A223" s="2">
        <v>44176.791666666664</v>
      </c>
      <c r="B223">
        <v>57553570.650688998</v>
      </c>
      <c r="C223">
        <v>101291.99835383781</v>
      </c>
      <c r="D223">
        <v>1.8758831628910648</v>
      </c>
      <c r="E223">
        <v>5750</v>
      </c>
      <c r="F223">
        <v>115077433.17668837</v>
      </c>
      <c r="G223">
        <v>18341437.702490278</v>
      </c>
      <c r="H223">
        <v>55024.313107470836</v>
      </c>
      <c r="I223">
        <v>0.17452487190421026</v>
      </c>
      <c r="J223">
        <v>18608</v>
      </c>
    </row>
    <row r="224" spans="1:10" x14ac:dyDescent="0.25">
      <c r="A224" s="2">
        <v>44177.791666666664</v>
      </c>
      <c r="B224">
        <v>59568108.803461</v>
      </c>
      <c r="C224">
        <v>101215.96911210244</v>
      </c>
      <c r="D224">
        <v>1.9067427774505479</v>
      </c>
      <c r="E224">
        <v>5705</v>
      </c>
      <c r="F224">
        <v>119205287.02183032</v>
      </c>
      <c r="G224">
        <v>19874334.297516137</v>
      </c>
      <c r="H224">
        <v>59623.002892548415</v>
      </c>
      <c r="I224">
        <v>0.18256233930123231</v>
      </c>
      <c r="J224">
        <v>18609</v>
      </c>
    </row>
    <row r="225" spans="1:10" x14ac:dyDescent="0.25">
      <c r="A225" s="2">
        <v>44178.791666666664</v>
      </c>
      <c r="B225">
        <v>54255188.054017998</v>
      </c>
      <c r="C225">
        <v>92670.190243003788</v>
      </c>
      <c r="D225">
        <v>1.7402429912920594</v>
      </c>
      <c r="E225">
        <v>5674</v>
      </c>
      <c r="F225">
        <v>108621970.12939787</v>
      </c>
      <c r="G225">
        <v>20319245.380975202</v>
      </c>
      <c r="H225">
        <v>60957.736142925605</v>
      </c>
      <c r="I225">
        <v>0.20483493040738113</v>
      </c>
      <c r="J225">
        <v>18610</v>
      </c>
    </row>
    <row r="226" spans="1:10" x14ac:dyDescent="0.25">
      <c r="A226" s="2">
        <v>44179.791666666664</v>
      </c>
      <c r="B226">
        <v>55204271.428516001</v>
      </c>
      <c r="C226">
        <v>93696.412716630963</v>
      </c>
      <c r="D226">
        <v>1.7639410150944632</v>
      </c>
      <c r="E226">
        <v>7438</v>
      </c>
      <c r="F226">
        <v>110245687.5425206</v>
      </c>
      <c r="G226">
        <v>24042998.891074032</v>
      </c>
      <c r="H226">
        <v>72128.996673222093</v>
      </c>
      <c r="I226">
        <v>0.23880375162585823</v>
      </c>
      <c r="J226">
        <v>18611</v>
      </c>
    </row>
    <row r="227" spans="1:10" x14ac:dyDescent="0.25">
      <c r="A227" s="2">
        <v>44180.791666666664</v>
      </c>
      <c r="B227">
        <v>58809849.634499997</v>
      </c>
      <c r="C227">
        <v>92330.068779797701</v>
      </c>
      <c r="D227">
        <v>1.8055724075097324</v>
      </c>
      <c r="E227">
        <v>7051</v>
      </c>
      <c r="F227">
        <v>117531443.44996513</v>
      </c>
      <c r="G227">
        <v>35792303.776847318</v>
      </c>
      <c r="H227">
        <v>107376.91133054196</v>
      </c>
      <c r="I227">
        <v>0.33346457326828183</v>
      </c>
      <c r="J227">
        <v>18612</v>
      </c>
    </row>
    <row r="228" spans="1:10" x14ac:dyDescent="0.25">
      <c r="A228" s="2">
        <v>44181.791666666664</v>
      </c>
      <c r="B228">
        <v>53229296.149393</v>
      </c>
      <c r="C228">
        <v>82771.009141032366</v>
      </c>
      <c r="D228">
        <v>1.621373841587864</v>
      </c>
      <c r="E228">
        <v>8163</v>
      </c>
      <c r="F228">
        <v>106388384.734226</v>
      </c>
      <c r="G228">
        <v>113897070.19624481</v>
      </c>
      <c r="H228">
        <v>341691.21058873442</v>
      </c>
      <c r="I228">
        <v>1.172282972210269</v>
      </c>
      <c r="J228">
        <v>18613</v>
      </c>
    </row>
    <row r="229" spans="1:10" x14ac:dyDescent="0.25">
      <c r="A229" s="2">
        <v>44182.791666666664</v>
      </c>
      <c r="B229">
        <v>53082083.774773002</v>
      </c>
      <c r="C229">
        <v>81246.051486503624</v>
      </c>
      <c r="D229">
        <v>1.6025736184946113</v>
      </c>
      <c r="E229">
        <v>7834</v>
      </c>
      <c r="F229">
        <v>105970185.90870892</v>
      </c>
      <c r="G229">
        <v>34415312.525922202</v>
      </c>
      <c r="H229">
        <v>103245.93757776661</v>
      </c>
      <c r="I229">
        <v>0.35561669438184668</v>
      </c>
      <c r="J229">
        <v>18614</v>
      </c>
    </row>
    <row r="230" spans="1:10" x14ac:dyDescent="0.25">
      <c r="A230" s="2">
        <v>44183.791666666664</v>
      </c>
      <c r="B230">
        <v>57738944.126613997</v>
      </c>
      <c r="C230">
        <v>87638.092475825935</v>
      </c>
      <c r="D230">
        <v>1.734182593899853</v>
      </c>
      <c r="E230">
        <v>8930</v>
      </c>
      <c r="F230">
        <v>115504602.31943221</v>
      </c>
      <c r="G230">
        <v>36393151.146491081</v>
      </c>
      <c r="H230">
        <v>109179.45343947325</v>
      </c>
      <c r="I230">
        <v>0.34501223072652737</v>
      </c>
      <c r="J230">
        <v>18615</v>
      </c>
    </row>
    <row r="231" spans="1:10" x14ac:dyDescent="0.25">
      <c r="A231" s="2">
        <v>44184.791666666664</v>
      </c>
      <c r="B231">
        <v>56364147.656333998</v>
      </c>
      <c r="C231">
        <v>88549.349351344848</v>
      </c>
      <c r="D231">
        <v>1.7206164828284898</v>
      </c>
      <c r="E231">
        <v>9780</v>
      </c>
      <c r="F231">
        <v>113058203.25426209</v>
      </c>
      <c r="G231">
        <v>36977015.760598607</v>
      </c>
      <c r="H231">
        <v>110931.04728179582</v>
      </c>
      <c r="I231">
        <v>0.35813263515957283</v>
      </c>
      <c r="J231">
        <v>18616</v>
      </c>
    </row>
    <row r="232" spans="1:10" x14ac:dyDescent="0.25">
      <c r="A232" s="2">
        <v>44185.791666666664</v>
      </c>
      <c r="B232">
        <v>59366771.303490996</v>
      </c>
      <c r="C232">
        <v>97364.239692023257</v>
      </c>
      <c r="D232">
        <v>1.8492378994410421</v>
      </c>
      <c r="E232">
        <v>10436</v>
      </c>
      <c r="F232">
        <v>118423382.87672928</v>
      </c>
      <c r="G232">
        <v>50281113.874886736</v>
      </c>
      <c r="H232">
        <v>150843.34162466021</v>
      </c>
      <c r="I232">
        <v>0.46492355103816313</v>
      </c>
      <c r="J232">
        <v>18617</v>
      </c>
    </row>
    <row r="233" spans="1:10" x14ac:dyDescent="0.25">
      <c r="A233" s="2">
        <v>44186.791666666664</v>
      </c>
      <c r="B233">
        <v>64151765.792625003</v>
      </c>
      <c r="C233">
        <v>100827.4448584421</v>
      </c>
      <c r="D233">
        <v>1.9535075821452252</v>
      </c>
      <c r="E233">
        <v>13974</v>
      </c>
      <c r="F233">
        <v>128081782.50824651</v>
      </c>
      <c r="G233">
        <v>55960050.631394647</v>
      </c>
      <c r="H233">
        <v>167880.15189418395</v>
      </c>
      <c r="I233">
        <v>0.47841507388009596</v>
      </c>
      <c r="J233">
        <v>18618</v>
      </c>
    </row>
    <row r="234" spans="1:10" x14ac:dyDescent="0.25">
      <c r="A234" s="2">
        <v>44187.791666666664</v>
      </c>
      <c r="B234">
        <v>64165341.110473998</v>
      </c>
      <c r="C234">
        <v>109860.71673600556</v>
      </c>
      <c r="D234">
        <v>2.0367022889408637</v>
      </c>
      <c r="E234">
        <v>9658</v>
      </c>
      <c r="F234">
        <v>128019168.32269374</v>
      </c>
      <c r="G234">
        <v>56065366.099755563</v>
      </c>
      <c r="H234">
        <v>168196.09829926668</v>
      </c>
      <c r="I234">
        <v>0.479549872754091</v>
      </c>
      <c r="J234">
        <v>18619</v>
      </c>
    </row>
    <row r="235" spans="1:10" x14ac:dyDescent="0.25">
      <c r="A235" s="2">
        <v>44188.791666666664</v>
      </c>
      <c r="B235">
        <v>66938584.419496998</v>
      </c>
      <c r="C235">
        <v>109228.86457347473</v>
      </c>
      <c r="D235">
        <v>2.0721191274015096</v>
      </c>
      <c r="E235">
        <v>8486</v>
      </c>
      <c r="F235">
        <v>133803010.08872603</v>
      </c>
      <c r="G235">
        <v>44307608.824961275</v>
      </c>
      <c r="H235">
        <v>132922.82647488383</v>
      </c>
      <c r="I235">
        <v>0.36259895521902408</v>
      </c>
      <c r="J235">
        <v>18620</v>
      </c>
    </row>
    <row r="236" spans="1:10" x14ac:dyDescent="0.25">
      <c r="A236" s="2">
        <v>44189.791666666664</v>
      </c>
      <c r="B236">
        <v>73026229.167319</v>
      </c>
      <c r="C236">
        <v>116624.77877579606</v>
      </c>
      <c r="D236">
        <v>2.2346615339956877</v>
      </c>
      <c r="E236">
        <v>7663</v>
      </c>
      <c r="F236">
        <v>146026019.17851582</v>
      </c>
      <c r="G236">
        <v>34493540.203459479</v>
      </c>
      <c r="H236">
        <v>103480.62061037844</v>
      </c>
      <c r="I236">
        <v>0.2586554556185911</v>
      </c>
      <c r="J236">
        <v>18621</v>
      </c>
    </row>
    <row r="237" spans="1:10" x14ac:dyDescent="0.25">
      <c r="A237" s="2">
        <v>44190.791666666664</v>
      </c>
      <c r="B237">
        <v>73975676.855459005</v>
      </c>
      <c r="C237">
        <v>116177.48836901729</v>
      </c>
      <c r="D237">
        <v>2.2433405839816647</v>
      </c>
      <c r="E237">
        <v>8075</v>
      </c>
      <c r="F237">
        <v>147610554.44669339</v>
      </c>
      <c r="G237">
        <v>32465966.983945027</v>
      </c>
      <c r="H237">
        <v>97397.900951835079</v>
      </c>
      <c r="I237">
        <v>0.24083802124229581</v>
      </c>
      <c r="J237">
        <v>18622</v>
      </c>
    </row>
    <row r="238" spans="1:10" x14ac:dyDescent="0.25">
      <c r="A238" s="2">
        <v>44191.791666666664</v>
      </c>
      <c r="B238">
        <v>76575371.214886993</v>
      </c>
      <c r="C238">
        <v>111942.33225485591</v>
      </c>
      <c r="D238">
        <v>2.2371281840651727</v>
      </c>
      <c r="E238">
        <v>9178</v>
      </c>
      <c r="F238">
        <v>153016368.99481788</v>
      </c>
      <c r="G238">
        <v>74273824.089798346</v>
      </c>
      <c r="H238">
        <v>222821.47226939505</v>
      </c>
      <c r="I238">
        <v>0.53151069988520994</v>
      </c>
      <c r="J238">
        <v>18623</v>
      </c>
    </row>
    <row r="239" spans="1:10" x14ac:dyDescent="0.25">
      <c r="A239" s="2">
        <v>44192.791666666664</v>
      </c>
      <c r="B239">
        <v>81742417.219633996</v>
      </c>
      <c r="C239">
        <v>111927.61511992766</v>
      </c>
      <c r="D239">
        <v>2.3087074776325469</v>
      </c>
      <c r="E239">
        <v>7953</v>
      </c>
      <c r="F239">
        <v>163337257.70558164</v>
      </c>
      <c r="G239">
        <v>58802829.142959952</v>
      </c>
      <c r="H239">
        <v>176408.48742887986</v>
      </c>
      <c r="I239">
        <v>0.39420949522492699</v>
      </c>
      <c r="J239">
        <v>18624</v>
      </c>
    </row>
    <row r="240" spans="1:10" x14ac:dyDescent="0.25">
      <c r="A240" s="2">
        <v>44193.791666666664</v>
      </c>
      <c r="B240">
        <v>81490092.514081001</v>
      </c>
      <c r="C240">
        <v>111282.68504965227</v>
      </c>
      <c r="D240">
        <v>2.2959211007879894</v>
      </c>
      <c r="E240">
        <v>8766</v>
      </c>
      <c r="F240">
        <v>163085244.45186996</v>
      </c>
      <c r="G240">
        <v>60061997.592706084</v>
      </c>
      <c r="H240">
        <v>180185.99277811826</v>
      </c>
      <c r="I240">
        <v>0.4032730709946154</v>
      </c>
      <c r="J240">
        <v>18625</v>
      </c>
    </row>
    <row r="241" spans="1:10" x14ac:dyDescent="0.25">
      <c r="A241" s="2">
        <v>44194.791666666664</v>
      </c>
      <c r="B241">
        <v>74187997.053316996</v>
      </c>
      <c r="C241">
        <v>98662.790834422194</v>
      </c>
      <c r="D241">
        <v>2.0606734731755658</v>
      </c>
      <c r="E241">
        <v>7023</v>
      </c>
      <c r="F241">
        <v>148254513.3057726</v>
      </c>
      <c r="G241">
        <v>53150558.667001024</v>
      </c>
      <c r="H241">
        <v>159451.67600100307</v>
      </c>
      <c r="I241">
        <v>0.39256721729833494</v>
      </c>
      <c r="J241">
        <v>18626</v>
      </c>
    </row>
    <row r="242" spans="1:10" x14ac:dyDescent="0.25">
      <c r="A242" s="2">
        <v>44195.791666666664</v>
      </c>
      <c r="B242">
        <v>74565934.751213998</v>
      </c>
      <c r="C242">
        <v>101227.54312075092</v>
      </c>
      <c r="D242">
        <v>2.0909051338319693</v>
      </c>
      <c r="E242">
        <v>7725</v>
      </c>
      <c r="F242">
        <v>149029326.62770209</v>
      </c>
      <c r="G242">
        <v>39693917.003060505</v>
      </c>
      <c r="H242">
        <v>119081.75100918152</v>
      </c>
      <c r="I242">
        <v>0.29165292564820505</v>
      </c>
      <c r="J242">
        <v>18627</v>
      </c>
    </row>
    <row r="243" spans="1:10" x14ac:dyDescent="0.25">
      <c r="A243" s="2">
        <v>44196.791666666664</v>
      </c>
      <c r="B243">
        <v>72508634.844021007</v>
      </c>
      <c r="C243">
        <v>99280.507147430137</v>
      </c>
      <c r="D243">
        <v>2.0403502154020114</v>
      </c>
      <c r="E243">
        <v>6891</v>
      </c>
      <c r="F243">
        <v>144838403.58584434</v>
      </c>
      <c r="G243">
        <v>37697410.964255571</v>
      </c>
      <c r="H243">
        <v>113092.23289276671</v>
      </c>
      <c r="I243">
        <v>0.284998066699861</v>
      </c>
      <c r="J243">
        <v>18628</v>
      </c>
    </row>
    <row r="244" spans="1:10" x14ac:dyDescent="0.25">
      <c r="A244" s="2">
        <v>44197.791666666664</v>
      </c>
      <c r="B244">
        <v>74242441.170855001</v>
      </c>
      <c r="C244">
        <v>95649.633857156048</v>
      </c>
      <c r="D244">
        <v>2.0240806708228152</v>
      </c>
      <c r="E244">
        <v>6944</v>
      </c>
      <c r="F244">
        <v>148311819.86223674</v>
      </c>
      <c r="G244">
        <v>58137032.369279496</v>
      </c>
      <c r="H244">
        <v>174411.09710783849</v>
      </c>
      <c r="I244">
        <v>0.4292311327815499</v>
      </c>
      <c r="J244">
        <v>18629</v>
      </c>
    </row>
    <row r="245" spans="1:10" x14ac:dyDescent="0.25">
      <c r="A245" s="2">
        <v>44198.791666666664</v>
      </c>
      <c r="B245">
        <v>81874996.162872002</v>
      </c>
      <c r="C245">
        <v>83736.966410609311</v>
      </c>
      <c r="D245">
        <v>1.9840433891101319</v>
      </c>
      <c r="E245">
        <v>7504</v>
      </c>
      <c r="F245">
        <v>163442168.10090482</v>
      </c>
      <c r="G245">
        <v>125107697.84636149</v>
      </c>
      <c r="H245">
        <v>375323.09353908448</v>
      </c>
      <c r="I245">
        <v>0.83817371449202793</v>
      </c>
      <c r="J245">
        <v>18630</v>
      </c>
    </row>
    <row r="246" spans="1:10" x14ac:dyDescent="0.25">
      <c r="A246" s="2">
        <v>44199.791666666664</v>
      </c>
      <c r="B246">
        <v>101508029.183392</v>
      </c>
      <c r="C246">
        <v>97501.69940759569</v>
      </c>
      <c r="D246">
        <v>2.3763234648482885</v>
      </c>
      <c r="E246">
        <v>7863</v>
      </c>
      <c r="F246">
        <v>202788624.76070294</v>
      </c>
      <c r="G246">
        <v>186084478.44480023</v>
      </c>
      <c r="H246">
        <v>558253.43533440074</v>
      </c>
      <c r="I246">
        <v>1.0048024347396336</v>
      </c>
      <c r="J246">
        <v>18631</v>
      </c>
    </row>
    <row r="247" spans="1:10" x14ac:dyDescent="0.25">
      <c r="A247" s="2">
        <v>44200.791666666664</v>
      </c>
      <c r="B247">
        <v>107112484.913049</v>
      </c>
      <c r="C247">
        <v>96967.739780865726</v>
      </c>
      <c r="D247">
        <v>2.4299223154298666</v>
      </c>
      <c r="E247">
        <v>7661</v>
      </c>
      <c r="F247">
        <v>213668169.83317</v>
      </c>
      <c r="G247">
        <v>129035718.18929103</v>
      </c>
      <c r="H247">
        <v>387107.15456787311</v>
      </c>
      <c r="I247">
        <v>0.6612782405895774</v>
      </c>
      <c r="J247">
        <v>18632</v>
      </c>
    </row>
    <row r="248" spans="1:10" x14ac:dyDescent="0.25">
      <c r="A248" s="2">
        <v>44201.791666666664</v>
      </c>
      <c r="B248">
        <v>113042130.65032201</v>
      </c>
      <c r="C248">
        <v>93402.643438810046</v>
      </c>
      <c r="D248">
        <v>2.4459163286323604</v>
      </c>
      <c r="E248">
        <v>7101</v>
      </c>
      <c r="F248">
        <v>226123006.77671641</v>
      </c>
      <c r="G248">
        <v>119962416.02269703</v>
      </c>
      <c r="H248">
        <v>359887.24806809111</v>
      </c>
      <c r="I248">
        <v>0.58091764927998957</v>
      </c>
      <c r="J248">
        <v>18633</v>
      </c>
    </row>
    <row r="249" spans="1:10" x14ac:dyDescent="0.25">
      <c r="A249" s="2">
        <v>44202.791666666664</v>
      </c>
      <c r="B249">
        <v>116476204.896108</v>
      </c>
      <c r="C249">
        <v>95371.982809325069</v>
      </c>
      <c r="D249">
        <v>2.5050632284596959</v>
      </c>
      <c r="E249">
        <v>6469</v>
      </c>
      <c r="F249">
        <v>233026913.75967124</v>
      </c>
      <c r="G249">
        <v>114075472.79330777</v>
      </c>
      <c r="H249">
        <v>342226.41837992333</v>
      </c>
      <c r="I249">
        <v>0.53604384443549202</v>
      </c>
      <c r="J249">
        <v>18634</v>
      </c>
    </row>
    <row r="250" spans="1:10" x14ac:dyDescent="0.25">
      <c r="A250" s="2">
        <v>44203.791666666664</v>
      </c>
      <c r="B250">
        <v>116668272.771424</v>
      </c>
      <c r="C250">
        <v>95718.32558648652</v>
      </c>
      <c r="D250">
        <v>2.5068042019901005</v>
      </c>
      <c r="E250">
        <v>7421</v>
      </c>
      <c r="F250">
        <v>233282485.89075392</v>
      </c>
      <c r="G250">
        <v>146858207.63230705</v>
      </c>
      <c r="H250">
        <v>440574.62289692118</v>
      </c>
      <c r="I250">
        <v>0.68933480686879911</v>
      </c>
      <c r="J250">
        <v>18635</v>
      </c>
    </row>
    <row r="251" spans="1:10" x14ac:dyDescent="0.25">
      <c r="A251" s="2">
        <v>44204.791666666664</v>
      </c>
      <c r="B251">
        <v>116981782.654613</v>
      </c>
      <c r="C251">
        <v>91041.41336952569</v>
      </c>
      <c r="D251">
        <v>2.4454995845314538</v>
      </c>
      <c r="E251">
        <v>6641</v>
      </c>
      <c r="F251">
        <v>233661146.0486998</v>
      </c>
      <c r="G251">
        <v>80683535.900928259</v>
      </c>
      <c r="H251">
        <v>242050.60770278479</v>
      </c>
      <c r="I251">
        <v>0.37810510350361293</v>
      </c>
      <c r="J251">
        <v>18636</v>
      </c>
    </row>
    <row r="252" spans="1:10" x14ac:dyDescent="0.25">
      <c r="A252" s="2">
        <v>44205.791666666664</v>
      </c>
      <c r="B252">
        <v>115833157.96886601</v>
      </c>
      <c r="C252">
        <v>92050.303036558835</v>
      </c>
      <c r="D252">
        <v>2.442696910891657</v>
      </c>
      <c r="E252">
        <v>8291</v>
      </c>
      <c r="F252">
        <v>231919480.10926977</v>
      </c>
      <c r="G252">
        <v>134283795.84902284</v>
      </c>
      <c r="H252">
        <v>402851.38754706853</v>
      </c>
      <c r="I252">
        <v>0.63401641115011642</v>
      </c>
      <c r="J252">
        <v>18637</v>
      </c>
    </row>
    <row r="253" spans="1:10" x14ac:dyDescent="0.25">
      <c r="A253" s="2">
        <v>44206.791666666664</v>
      </c>
      <c r="B253">
        <v>110555180.730886</v>
      </c>
      <c r="C253">
        <v>101511.34182562707</v>
      </c>
      <c r="D253">
        <v>2.495056174264171</v>
      </c>
      <c r="E253">
        <v>10085</v>
      </c>
      <c r="F253">
        <v>220921870.24555403</v>
      </c>
      <c r="G253">
        <v>318044882.56585711</v>
      </c>
      <c r="H253">
        <v>954134.64769757132</v>
      </c>
      <c r="I253">
        <v>1.5763905403413636</v>
      </c>
      <c r="J253">
        <v>18638</v>
      </c>
    </row>
    <row r="254" spans="1:10" x14ac:dyDescent="0.25">
      <c r="A254" s="2">
        <v>44207.791666666664</v>
      </c>
      <c r="B254">
        <v>110842016.80642</v>
      </c>
      <c r="C254">
        <v>106061.49182826836</v>
      </c>
      <c r="D254">
        <v>2.5492352961180749</v>
      </c>
      <c r="E254">
        <v>8878</v>
      </c>
      <c r="F254">
        <v>221881874.50997928</v>
      </c>
      <c r="G254">
        <v>129498907.99363887</v>
      </c>
      <c r="H254">
        <v>388496.72398091661</v>
      </c>
      <c r="I254">
        <v>0.63908466866074254</v>
      </c>
      <c r="J254">
        <v>18639</v>
      </c>
    </row>
    <row r="255" spans="1:10" x14ac:dyDescent="0.25">
      <c r="A255" s="2">
        <v>44208.791666666664</v>
      </c>
      <c r="B255">
        <v>117105654.63562199</v>
      </c>
      <c r="C255">
        <v>103745.47563082849</v>
      </c>
      <c r="D255">
        <v>2.5882705981984988</v>
      </c>
      <c r="E255">
        <v>7649</v>
      </c>
      <c r="F255">
        <v>234041445.56940603</v>
      </c>
      <c r="G255">
        <v>93845317.504045442</v>
      </c>
      <c r="H255">
        <v>281535.95251213631</v>
      </c>
      <c r="I255">
        <v>0.43907019296056959</v>
      </c>
      <c r="J255">
        <v>18640</v>
      </c>
    </row>
    <row r="256" spans="1:10" x14ac:dyDescent="0.25">
      <c r="A256" s="2">
        <v>44209.791666666664</v>
      </c>
      <c r="B256">
        <v>123015904.636944</v>
      </c>
      <c r="C256">
        <v>100338.24278880806</v>
      </c>
      <c r="D256">
        <v>2.6058485448302795</v>
      </c>
      <c r="E256">
        <v>9047</v>
      </c>
      <c r="F256">
        <v>246002196.7012969</v>
      </c>
      <c r="G256">
        <v>91849035.882702768</v>
      </c>
      <c r="H256">
        <v>275547.10764810833</v>
      </c>
      <c r="I256">
        <v>0.40883656991762679</v>
      </c>
      <c r="J256">
        <v>18641</v>
      </c>
    </row>
    <row r="257" spans="1:10" x14ac:dyDescent="0.25">
      <c r="A257" s="2">
        <v>44210.791666666664</v>
      </c>
      <c r="B257">
        <v>124464540.456811</v>
      </c>
      <c r="C257">
        <v>106385.79859317711</v>
      </c>
      <c r="D257">
        <v>2.6943267891739242</v>
      </c>
      <c r="E257">
        <v>9359</v>
      </c>
      <c r="F257">
        <v>248964345.42133966</v>
      </c>
      <c r="G257">
        <v>141285206.99752316</v>
      </c>
      <c r="H257">
        <v>423855.62099256949</v>
      </c>
      <c r="I257">
        <v>0.62140344393678515</v>
      </c>
      <c r="J257">
        <v>18642</v>
      </c>
    </row>
    <row r="258" spans="1:10" x14ac:dyDescent="0.25">
      <c r="A258" s="2">
        <v>44211.791666666664</v>
      </c>
      <c r="B258">
        <v>132031832.64064001</v>
      </c>
      <c r="C258">
        <v>107102.70612133539</v>
      </c>
      <c r="D258">
        <v>2.7810631938056947</v>
      </c>
      <c r="E258">
        <v>9344</v>
      </c>
      <c r="F258">
        <v>263952192.31219342</v>
      </c>
      <c r="G258">
        <v>102578094.16716386</v>
      </c>
      <c r="H258">
        <v>307734.2825014916</v>
      </c>
      <c r="I258">
        <v>0.42554302023069657</v>
      </c>
      <c r="J258">
        <v>18643</v>
      </c>
    </row>
    <row r="259" spans="1:10" x14ac:dyDescent="0.25">
      <c r="A259" s="2">
        <v>44212.791666666664</v>
      </c>
      <c r="B259">
        <v>132419137.192827</v>
      </c>
      <c r="C259">
        <v>107628.20594196171</v>
      </c>
      <c r="D259">
        <v>2.7890352915645384</v>
      </c>
      <c r="E259">
        <v>10029</v>
      </c>
      <c r="F259">
        <v>264758666.28752229</v>
      </c>
      <c r="G259">
        <v>92131637.988194868</v>
      </c>
      <c r="H259">
        <v>276394.91396458459</v>
      </c>
      <c r="I259">
        <v>0.38104189378078879</v>
      </c>
      <c r="J259">
        <v>18644</v>
      </c>
    </row>
    <row r="260" spans="1:10" x14ac:dyDescent="0.25">
      <c r="A260" s="2">
        <v>44213.791666666664</v>
      </c>
      <c r="B260">
        <v>134570069.52821001</v>
      </c>
      <c r="C260">
        <v>107151.32663326486</v>
      </c>
      <c r="D260">
        <v>2.8029074901701394</v>
      </c>
      <c r="E260">
        <v>10234</v>
      </c>
      <c r="F260">
        <v>269141325.55147552</v>
      </c>
      <c r="G260">
        <v>77273000.72987771</v>
      </c>
      <c r="H260">
        <v>231819.00218963315</v>
      </c>
      <c r="I260">
        <v>0.31438477768451417</v>
      </c>
      <c r="J260">
        <v>18645</v>
      </c>
    </row>
    <row r="261" spans="1:10" x14ac:dyDescent="0.25">
      <c r="A261" s="2">
        <v>44214.791666666664</v>
      </c>
      <c r="B261">
        <v>128592100.660624</v>
      </c>
      <c r="C261">
        <v>93562.671221736178</v>
      </c>
      <c r="D261">
        <v>2.5552976961481293</v>
      </c>
      <c r="E261">
        <v>9224</v>
      </c>
      <c r="F261">
        <v>257261767.78950897</v>
      </c>
      <c r="G261">
        <v>174949006.39811015</v>
      </c>
      <c r="H261">
        <v>524847.01919433044</v>
      </c>
      <c r="I261">
        <v>0.744646838323338</v>
      </c>
      <c r="J261">
        <v>18646</v>
      </c>
    </row>
    <row r="262" spans="1:10" x14ac:dyDescent="0.25">
      <c r="A262" s="2">
        <v>44215.791666666664</v>
      </c>
      <c r="B262">
        <v>129377405.845579</v>
      </c>
      <c r="C262">
        <v>93755.839384647959</v>
      </c>
      <c r="D262">
        <v>2.5615462866890262</v>
      </c>
      <c r="E262">
        <v>9645</v>
      </c>
      <c r="F262">
        <v>258550809.25219378</v>
      </c>
      <c r="G262">
        <v>137344493.71791735</v>
      </c>
      <c r="H262">
        <v>412033.48115375207</v>
      </c>
      <c r="I262">
        <v>0.58167375710831748</v>
      </c>
      <c r="J262">
        <v>18647</v>
      </c>
    </row>
    <row r="263" spans="1:10" x14ac:dyDescent="0.25">
      <c r="A263" s="2">
        <v>44216.791666666664</v>
      </c>
      <c r="B263">
        <v>113114823.349806</v>
      </c>
      <c r="C263">
        <v>101279.31250986159</v>
      </c>
      <c r="D263">
        <v>2.4832508360106167</v>
      </c>
      <c r="E263">
        <v>10079</v>
      </c>
      <c r="F263">
        <v>226176965.10700467</v>
      </c>
      <c r="G263">
        <v>197506598.96516711</v>
      </c>
      <c r="H263">
        <v>592519.79689550132</v>
      </c>
      <c r="I263">
        <v>0.95619695738927457</v>
      </c>
      <c r="J263">
        <v>18648</v>
      </c>
    </row>
    <row r="264" spans="1:10" x14ac:dyDescent="0.25">
      <c r="A264" s="2">
        <v>44217.791666666664</v>
      </c>
      <c r="B264">
        <v>134852591.71757999</v>
      </c>
      <c r="C264">
        <v>109057.48229128281</v>
      </c>
      <c r="D264">
        <v>2.8071960878224722</v>
      </c>
      <c r="E264">
        <v>9876</v>
      </c>
      <c r="F264">
        <v>269400288.3216179</v>
      </c>
      <c r="G264">
        <v>177867850.67429182</v>
      </c>
      <c r="H264">
        <v>533603.55202287552</v>
      </c>
      <c r="I264">
        <v>0.72295875294622214</v>
      </c>
      <c r="J264">
        <v>18649</v>
      </c>
    </row>
    <row r="265" spans="1:10" x14ac:dyDescent="0.25">
      <c r="A265" s="2">
        <v>44218.791666666664</v>
      </c>
      <c r="B265">
        <v>142021554.03223199</v>
      </c>
      <c r="C265">
        <v>115436.09379580826</v>
      </c>
      <c r="D265">
        <v>2.9602266294290929</v>
      </c>
      <c r="E265">
        <v>8225</v>
      </c>
      <c r="F265">
        <v>283890664.56514698</v>
      </c>
      <c r="G265">
        <v>116230970.55506314</v>
      </c>
      <c r="H265">
        <v>348692.91166518943</v>
      </c>
      <c r="I265">
        <v>0.44831665371154766</v>
      </c>
      <c r="J265">
        <v>18650</v>
      </c>
    </row>
    <row r="266" spans="1:10" x14ac:dyDescent="0.25">
      <c r="A266" s="2">
        <v>44219.791666666664</v>
      </c>
      <c r="B266">
        <v>152339112.69903499</v>
      </c>
      <c r="C266">
        <v>109203.87527274321</v>
      </c>
      <c r="D266">
        <v>2.978903349173716</v>
      </c>
      <c r="E266">
        <v>9081</v>
      </c>
      <c r="F266">
        <v>304600567.85974461</v>
      </c>
      <c r="G266">
        <v>98949417.143682286</v>
      </c>
      <c r="H266">
        <v>296848.25143104687</v>
      </c>
      <c r="I266">
        <v>0.35571047202453809</v>
      </c>
      <c r="J266">
        <v>18651</v>
      </c>
    </row>
    <row r="267" spans="1:10" x14ac:dyDescent="0.25">
      <c r="A267" s="2">
        <v>44220.791666666664</v>
      </c>
      <c r="B267">
        <v>148163255.94614601</v>
      </c>
      <c r="C267">
        <v>112281.70663851064</v>
      </c>
      <c r="D267">
        <v>2.9745541713989652</v>
      </c>
      <c r="E267">
        <v>9947</v>
      </c>
      <c r="F267">
        <v>296532019.47311807</v>
      </c>
      <c r="G267">
        <v>148658365.84838793</v>
      </c>
      <c r="H267">
        <v>445975.09754516376</v>
      </c>
      <c r="I267">
        <v>0.54894884840165326</v>
      </c>
      <c r="J267">
        <v>18652</v>
      </c>
    </row>
    <row r="268" spans="1:10" x14ac:dyDescent="0.25">
      <c r="A268" s="2">
        <v>44221.791666666664</v>
      </c>
      <c r="B268">
        <v>155567216.819152</v>
      </c>
      <c r="C268">
        <v>114179.23909018676</v>
      </c>
      <c r="D268">
        <v>3.0696453419247698</v>
      </c>
      <c r="E268">
        <v>9849</v>
      </c>
      <c r="F268">
        <v>310798582.52005303</v>
      </c>
      <c r="G268">
        <v>128282611.32006173</v>
      </c>
      <c r="H268">
        <v>384847.83396018518</v>
      </c>
      <c r="I268">
        <v>0.45196299885442481</v>
      </c>
      <c r="J268">
        <v>18653</v>
      </c>
    </row>
    <row r="269" spans="1:10" x14ac:dyDescent="0.25">
      <c r="A269" s="2">
        <v>44222.791666666664</v>
      </c>
      <c r="B269">
        <v>150027590.81972</v>
      </c>
      <c r="C269">
        <v>120485.29527928373</v>
      </c>
      <c r="D269">
        <v>3.0922025444973471</v>
      </c>
      <c r="E269">
        <v>10547</v>
      </c>
      <c r="F269">
        <v>300254712.51693988</v>
      </c>
      <c r="G269">
        <v>143398804.71340734</v>
      </c>
      <c r="H269">
        <v>430196.41414022201</v>
      </c>
      <c r="I269">
        <v>0.52296162096813759</v>
      </c>
      <c r="J269">
        <v>18654</v>
      </c>
    </row>
    <row r="270" spans="1:10" x14ac:dyDescent="0.25">
      <c r="A270" s="2">
        <v>44223.791666666664</v>
      </c>
      <c r="B270">
        <v>154044062.81413099</v>
      </c>
      <c r="C270">
        <v>115477.06975940902</v>
      </c>
      <c r="D270">
        <v>3.0644834746736982</v>
      </c>
      <c r="E270">
        <v>9317</v>
      </c>
      <c r="F270">
        <v>307890524.64567673</v>
      </c>
      <c r="G270">
        <v>101293386.64812376</v>
      </c>
      <c r="H270">
        <v>303880.15994437126</v>
      </c>
      <c r="I270">
        <v>0.36024576757384452</v>
      </c>
      <c r="J270">
        <v>18655</v>
      </c>
    </row>
    <row r="271" spans="1:10" x14ac:dyDescent="0.25">
      <c r="A271" s="2">
        <v>44224.791666666664</v>
      </c>
      <c r="B271">
        <v>156023969.39929399</v>
      </c>
      <c r="C271">
        <v>112610.24373294041</v>
      </c>
      <c r="D271">
        <v>3.0404749516229952</v>
      </c>
      <c r="E271">
        <v>8315</v>
      </c>
      <c r="F271">
        <v>311608596.34927911</v>
      </c>
      <c r="G271">
        <v>168285470.00897416</v>
      </c>
      <c r="H271">
        <v>504856.41002692253</v>
      </c>
      <c r="I271">
        <v>0.59135913392221484</v>
      </c>
      <c r="J271">
        <v>18656</v>
      </c>
    </row>
    <row r="272" spans="1:10" x14ac:dyDescent="0.25">
      <c r="A272" s="2">
        <v>44225.791666666664</v>
      </c>
      <c r="B272">
        <v>151113074.07530099</v>
      </c>
      <c r="C272">
        <v>109727.62511340714</v>
      </c>
      <c r="D272">
        <v>2.9516499555661628</v>
      </c>
      <c r="E272">
        <v>7077</v>
      </c>
      <c r="F272">
        <v>302212436.76511574</v>
      </c>
      <c r="G272">
        <v>70838116.043455109</v>
      </c>
      <c r="H272">
        <v>212514.34813036534</v>
      </c>
      <c r="I272">
        <v>0.25666626396275749</v>
      </c>
      <c r="J272">
        <v>18657</v>
      </c>
    </row>
    <row r="273" spans="1:10" x14ac:dyDescent="0.25">
      <c r="A273" s="2">
        <v>44226.791666666664</v>
      </c>
      <c r="B273">
        <v>144974837.636682</v>
      </c>
      <c r="C273">
        <v>110593.89014802936</v>
      </c>
      <c r="D273">
        <v>2.9001032145997581</v>
      </c>
      <c r="E273">
        <v>7660</v>
      </c>
      <c r="F273">
        <v>290483511.06667554</v>
      </c>
      <c r="G273">
        <v>79939166.413136467</v>
      </c>
      <c r="H273">
        <v>239817.4992394094</v>
      </c>
      <c r="I273">
        <v>0.30133685351349476</v>
      </c>
      <c r="J273">
        <v>18658</v>
      </c>
    </row>
    <row r="274" spans="1:10" x14ac:dyDescent="0.25">
      <c r="A274" s="2">
        <v>44227.791666666664</v>
      </c>
      <c r="B274">
        <v>147899140.213595</v>
      </c>
      <c r="C274">
        <v>107961.04440389543</v>
      </c>
      <c r="D274">
        <v>2.8916665199496951</v>
      </c>
      <c r="E274">
        <v>7439</v>
      </c>
      <c r="F274">
        <v>295978122.86287004</v>
      </c>
      <c r="G274">
        <v>82433743.364762127</v>
      </c>
      <c r="H274">
        <v>247301.23009428638</v>
      </c>
      <c r="I274">
        <v>0.30497169220251891</v>
      </c>
      <c r="J274">
        <v>18659</v>
      </c>
    </row>
    <row r="275" spans="1:10" x14ac:dyDescent="0.25">
      <c r="A275" s="2">
        <v>44228.791666666664</v>
      </c>
      <c r="B275">
        <v>149326837.20256299</v>
      </c>
      <c r="C275">
        <v>98502.982600437797</v>
      </c>
      <c r="D275">
        <v>2.7721405371316168</v>
      </c>
      <c r="E275">
        <v>7976</v>
      </c>
      <c r="F275">
        <v>298416789.18027699</v>
      </c>
      <c r="G275">
        <v>115478338.2526886</v>
      </c>
      <c r="H275">
        <v>346435.01475806581</v>
      </c>
      <c r="I275">
        <v>0.42373212557522982</v>
      </c>
      <c r="J275">
        <v>18660</v>
      </c>
    </row>
    <row r="276" spans="1:10" x14ac:dyDescent="0.25">
      <c r="A276" s="2">
        <v>44229.791666666664</v>
      </c>
      <c r="B276">
        <v>157592578.97920999</v>
      </c>
      <c r="C276">
        <v>94547.44682833484</v>
      </c>
      <c r="D276">
        <v>2.7873318335366739</v>
      </c>
      <c r="E276">
        <v>8538</v>
      </c>
      <c r="F276">
        <v>314620974.90107429</v>
      </c>
      <c r="G276">
        <v>99241427.582805008</v>
      </c>
      <c r="H276">
        <v>297724.28274841502</v>
      </c>
      <c r="I276">
        <v>0.34539770667655006</v>
      </c>
      <c r="J276">
        <v>18661</v>
      </c>
    </row>
    <row r="277" spans="1:10" x14ac:dyDescent="0.25">
      <c r="A277" s="2">
        <v>44230.791666666664</v>
      </c>
      <c r="B277">
        <v>151052491.01815701</v>
      </c>
      <c r="C277">
        <v>94735.714955958858</v>
      </c>
      <c r="D277">
        <v>2.7275606252601854</v>
      </c>
      <c r="E277">
        <v>8136</v>
      </c>
      <c r="F277">
        <v>302548687.17039424</v>
      </c>
      <c r="G277">
        <v>153967897.01747602</v>
      </c>
      <c r="H277">
        <v>461903.6910524281</v>
      </c>
      <c r="I277">
        <v>0.5572486491709161</v>
      </c>
      <c r="J277">
        <v>18662</v>
      </c>
    </row>
    <row r="278" spans="1:10" x14ac:dyDescent="0.25">
      <c r="A278" s="2">
        <v>44231.791666666664</v>
      </c>
      <c r="B278">
        <v>157294602.04208499</v>
      </c>
      <c r="C278">
        <v>91557.271649500326</v>
      </c>
      <c r="D278">
        <v>2.7335145047279048</v>
      </c>
      <c r="E278">
        <v>7880</v>
      </c>
      <c r="F278">
        <v>314703766.62510812</v>
      </c>
      <c r="G278">
        <v>103898475.63016604</v>
      </c>
      <c r="H278">
        <v>311695.42689049814</v>
      </c>
      <c r="I278">
        <v>0.36151086475733007</v>
      </c>
      <c r="J278">
        <v>18663</v>
      </c>
    </row>
    <row r="279" spans="1:10" x14ac:dyDescent="0.25">
      <c r="A279" s="2">
        <v>44232.791666666664</v>
      </c>
      <c r="B279">
        <v>146450971.327683</v>
      </c>
      <c r="C279">
        <v>87047.267145328224</v>
      </c>
      <c r="D279">
        <v>2.5693318143765134</v>
      </c>
      <c r="E279">
        <v>7723</v>
      </c>
      <c r="F279">
        <v>292250240.37127066</v>
      </c>
      <c r="G279">
        <v>99353211.760582641</v>
      </c>
      <c r="H279">
        <v>298059.63528174791</v>
      </c>
      <c r="I279">
        <v>0.3722555257427006</v>
      </c>
      <c r="J279">
        <v>18664</v>
      </c>
    </row>
    <row r="280" spans="1:10" x14ac:dyDescent="0.25">
      <c r="A280" s="2">
        <v>44233.791666666664</v>
      </c>
      <c r="B280">
        <v>140925700.064181</v>
      </c>
      <c r="C280">
        <v>86969.425977686493</v>
      </c>
      <c r="D280">
        <v>2.516094817692307</v>
      </c>
      <c r="E280">
        <v>8872</v>
      </c>
      <c r="F280">
        <v>281523620.45567483</v>
      </c>
      <c r="G280">
        <v>117552156.75297686</v>
      </c>
      <c r="H280">
        <v>352656.47025893058</v>
      </c>
      <c r="I280">
        <v>0.45722490864590254</v>
      </c>
      <c r="J280">
        <v>18665</v>
      </c>
    </row>
    <row r="281" spans="1:10" x14ac:dyDescent="0.25">
      <c r="A281" s="2">
        <v>44234.791666666664</v>
      </c>
      <c r="B281">
        <v>149093824.80925399</v>
      </c>
      <c r="C281">
        <v>85360.915446717845</v>
      </c>
      <c r="D281">
        <v>2.5609333249559461</v>
      </c>
      <c r="E281">
        <v>7564</v>
      </c>
      <c r="F281">
        <v>298162369.1614843</v>
      </c>
      <c r="G281">
        <v>113625693.51597254</v>
      </c>
      <c r="H281">
        <v>340877.08054791763</v>
      </c>
      <c r="I281">
        <v>0.41728986374066596</v>
      </c>
      <c r="J281">
        <v>18666</v>
      </c>
    </row>
    <row r="282" spans="1:10" x14ac:dyDescent="0.25">
      <c r="A282" s="2">
        <v>44235.791666666664</v>
      </c>
      <c r="B282">
        <v>151006845.91160801</v>
      </c>
      <c r="C282">
        <v>85280.663120364829</v>
      </c>
      <c r="D282">
        <v>2.5734260547221108</v>
      </c>
      <c r="E282">
        <v>7400</v>
      </c>
      <c r="F282">
        <v>301953417.4392724</v>
      </c>
      <c r="G282">
        <v>103527498.0956447</v>
      </c>
      <c r="H282">
        <v>310582.49428693409</v>
      </c>
      <c r="I282">
        <v>0.37543079119987088</v>
      </c>
      <c r="J282">
        <v>18667</v>
      </c>
    </row>
    <row r="283" spans="1:10" x14ac:dyDescent="0.25">
      <c r="A283" s="2">
        <v>44236.791666666664</v>
      </c>
      <c r="B283">
        <v>151392506.64986601</v>
      </c>
      <c r="C283">
        <v>86627.785871971384</v>
      </c>
      <c r="D283">
        <v>2.5943665435541914</v>
      </c>
      <c r="E283">
        <v>7204</v>
      </c>
      <c r="F283">
        <v>302552730.67467153</v>
      </c>
      <c r="G283">
        <v>102006292.87071553</v>
      </c>
      <c r="H283">
        <v>306018.8786121466</v>
      </c>
      <c r="I283">
        <v>0.36918156529064278</v>
      </c>
      <c r="J283">
        <v>18668</v>
      </c>
    </row>
    <row r="284" spans="1:10" x14ac:dyDescent="0.25">
      <c r="A284" s="2">
        <v>44237.791666666664</v>
      </c>
      <c r="B284">
        <v>156286849.95786601</v>
      </c>
      <c r="C284">
        <v>87611.310257922058</v>
      </c>
      <c r="D284">
        <v>2.6486237150060714</v>
      </c>
      <c r="E284">
        <v>7919</v>
      </c>
      <c r="F284">
        <v>312213608.64052153</v>
      </c>
      <c r="G284">
        <v>86559912.415791824</v>
      </c>
      <c r="H284">
        <v>259679.73724737548</v>
      </c>
      <c r="I284">
        <v>0.30358415351594753</v>
      </c>
      <c r="J284">
        <v>18669</v>
      </c>
    </row>
    <row r="285" spans="1:10" x14ac:dyDescent="0.25">
      <c r="A285" s="2">
        <v>44238.791666666664</v>
      </c>
      <c r="B285">
        <v>159189278.752092</v>
      </c>
      <c r="C285">
        <v>86518.610968424531</v>
      </c>
      <c r="D285">
        <v>2.6540422309989844</v>
      </c>
      <c r="E285">
        <v>8578</v>
      </c>
      <c r="F285">
        <v>318416800.82108098</v>
      </c>
      <c r="G285">
        <v>92174042.326932505</v>
      </c>
      <c r="H285">
        <v>276522.1269807975</v>
      </c>
      <c r="I285">
        <v>0.31697629047125619</v>
      </c>
      <c r="J285">
        <v>18670</v>
      </c>
    </row>
    <row r="286" spans="1:10" x14ac:dyDescent="0.25">
      <c r="A286" s="2">
        <v>44239.791666666664</v>
      </c>
      <c r="B286">
        <v>158590536.598589</v>
      </c>
      <c r="C286">
        <v>87473.913268632241</v>
      </c>
      <c r="D286">
        <v>2.6611731495581381</v>
      </c>
      <c r="E286">
        <v>9135</v>
      </c>
      <c r="F286">
        <v>316827205.76050121</v>
      </c>
      <c r="G286">
        <v>97383235.425113529</v>
      </c>
      <c r="H286">
        <v>292149.70627534058</v>
      </c>
      <c r="I286">
        <v>0.33657034765855148</v>
      </c>
      <c r="J286">
        <v>18671</v>
      </c>
    </row>
    <row r="287" spans="1:10" x14ac:dyDescent="0.25">
      <c r="A287" s="2">
        <v>44240.791666666664</v>
      </c>
      <c r="B287">
        <v>174572361.135396</v>
      </c>
      <c r="C287">
        <v>96482.419161817423</v>
      </c>
      <c r="D287">
        <v>2.9302782457301455</v>
      </c>
      <c r="E287">
        <v>8420</v>
      </c>
      <c r="F287">
        <v>348578832.31404412</v>
      </c>
      <c r="G287">
        <v>77017001.084723487</v>
      </c>
      <c r="H287">
        <v>231051.00325417047</v>
      </c>
      <c r="I287">
        <v>0.24193556340734365</v>
      </c>
      <c r="J287">
        <v>18672</v>
      </c>
    </row>
    <row r="288" spans="1:10" x14ac:dyDescent="0.25">
      <c r="A288" s="2">
        <v>44241.791666666664</v>
      </c>
      <c r="B288">
        <v>172860585.99687901</v>
      </c>
      <c r="C288">
        <v>97371.19678833877</v>
      </c>
      <c r="D288">
        <v>2.925794544996172</v>
      </c>
      <c r="E288">
        <v>9171</v>
      </c>
      <c r="F288">
        <v>345982439.67138427</v>
      </c>
      <c r="G288">
        <v>135965160.20392525</v>
      </c>
      <c r="H288">
        <v>407895.48061177577</v>
      </c>
      <c r="I288">
        <v>0.43031620496319645</v>
      </c>
      <c r="J288">
        <v>18673</v>
      </c>
    </row>
    <row r="289" spans="1:10" x14ac:dyDescent="0.25">
      <c r="A289" s="2">
        <v>44242.791666666664</v>
      </c>
      <c r="B289">
        <v>172805170.79264101</v>
      </c>
      <c r="C289">
        <v>97184.568196990571</v>
      </c>
      <c r="D289">
        <v>2.9201113614561871</v>
      </c>
      <c r="E289">
        <v>7750</v>
      </c>
      <c r="F289">
        <v>345581888.42234331</v>
      </c>
      <c r="G289">
        <v>94874085.162142724</v>
      </c>
      <c r="H289">
        <v>284622.25548642816</v>
      </c>
      <c r="I289">
        <v>0.30061506905588614</v>
      </c>
      <c r="J289">
        <v>18674</v>
      </c>
    </row>
    <row r="290" spans="1:10" x14ac:dyDescent="0.25">
      <c r="A290" s="2">
        <v>44243.791666666664</v>
      </c>
      <c r="B290">
        <v>176836132.29677001</v>
      </c>
      <c r="C290">
        <v>95863.156278516966</v>
      </c>
      <c r="D290">
        <v>2.9311644082228643</v>
      </c>
      <c r="E290">
        <v>8155</v>
      </c>
      <c r="F290">
        <v>354049178.13449913</v>
      </c>
      <c r="G290">
        <v>105215939.06260127</v>
      </c>
      <c r="H290">
        <v>315647.8171878038</v>
      </c>
      <c r="I290">
        <v>0.32541087619692455</v>
      </c>
      <c r="J290">
        <v>18675</v>
      </c>
    </row>
    <row r="291" spans="1:10" x14ac:dyDescent="0.25">
      <c r="A291" s="2">
        <v>44244.791666666664</v>
      </c>
      <c r="B291">
        <v>180585138.96079299</v>
      </c>
      <c r="C291">
        <v>93448.400630475837</v>
      </c>
      <c r="D291">
        <v>2.9218036315564544</v>
      </c>
      <c r="E291">
        <v>7663</v>
      </c>
      <c r="F291">
        <v>361283548.40389884</v>
      </c>
      <c r="G291">
        <v>111478994.35316628</v>
      </c>
      <c r="H291">
        <v>334436.98305949883</v>
      </c>
      <c r="I291">
        <v>0.33787726940793006</v>
      </c>
      <c r="J291">
        <v>18676</v>
      </c>
    </row>
    <row r="292" spans="1:10" x14ac:dyDescent="0.25">
      <c r="A292" s="2">
        <v>44245.791666666664</v>
      </c>
      <c r="B292">
        <v>181123664.11861399</v>
      </c>
      <c r="C292">
        <v>92666.710744685261</v>
      </c>
      <c r="D292">
        <v>2.9115402326726234</v>
      </c>
      <c r="E292">
        <v>6983</v>
      </c>
      <c r="F292">
        <v>362670039.23116386</v>
      </c>
      <c r="G292">
        <v>97207606.874761775</v>
      </c>
      <c r="H292">
        <v>291622.82062428532</v>
      </c>
      <c r="I292">
        <v>0.29349634106394545</v>
      </c>
      <c r="J292">
        <v>18677</v>
      </c>
    </row>
    <row r="293" spans="1:10" x14ac:dyDescent="0.25">
      <c r="A293" s="2">
        <v>44246.791666666664</v>
      </c>
      <c r="B293">
        <v>178962292.853789</v>
      </c>
      <c r="C293">
        <v>93379.522903636025</v>
      </c>
      <c r="D293">
        <v>2.9021940413557248</v>
      </c>
      <c r="E293">
        <v>6923</v>
      </c>
      <c r="F293">
        <v>357675800.90671957</v>
      </c>
      <c r="G293">
        <v>126552542.93098369</v>
      </c>
      <c r="H293">
        <v>379657.62879295106</v>
      </c>
      <c r="I293">
        <v>0.38743195418346726</v>
      </c>
      <c r="J293">
        <v>18678</v>
      </c>
    </row>
    <row r="294" spans="1:10" x14ac:dyDescent="0.25">
      <c r="A294" s="2">
        <v>44247.791666666664</v>
      </c>
      <c r="B294">
        <v>168378831.51890099</v>
      </c>
      <c r="C294">
        <v>87328.595387314854</v>
      </c>
      <c r="D294">
        <v>2.7198184584889438</v>
      </c>
      <c r="E294">
        <v>7786</v>
      </c>
      <c r="F294">
        <v>336804382.68625325</v>
      </c>
      <c r="G294">
        <v>106284013.99691677</v>
      </c>
      <c r="H294">
        <v>318852.04199075029</v>
      </c>
      <c r="I294">
        <v>0.34554477705546194</v>
      </c>
      <c r="J294">
        <v>18679</v>
      </c>
    </row>
    <row r="295" spans="1:10" x14ac:dyDescent="0.25">
      <c r="A295" s="2">
        <v>44248.791666666664</v>
      </c>
      <c r="B295">
        <v>111231006.947078</v>
      </c>
      <c r="C295">
        <v>62525.188779350094</v>
      </c>
      <c r="D295">
        <v>1.8650958610887372</v>
      </c>
      <c r="E295">
        <v>8263</v>
      </c>
      <c r="F295">
        <v>222336512.81135559</v>
      </c>
      <c r="G295">
        <v>252599601.22856504</v>
      </c>
      <c r="H295">
        <v>757798.80368569517</v>
      </c>
      <c r="I295">
        <v>1.2440447133393733</v>
      </c>
      <c r="J295">
        <v>18680</v>
      </c>
    </row>
    <row r="296" spans="1:10" x14ac:dyDescent="0.25">
      <c r="A296" s="2">
        <v>44249.791666666664</v>
      </c>
      <c r="B296">
        <v>103497692.124182</v>
      </c>
      <c r="C296">
        <v>65807.567487935536</v>
      </c>
      <c r="D296">
        <v>1.8360155235984481</v>
      </c>
      <c r="E296">
        <v>9048</v>
      </c>
      <c r="F296">
        <v>206628306.74086508</v>
      </c>
      <c r="G296">
        <v>353041653.04961699</v>
      </c>
      <c r="H296">
        <v>1059124.959148851</v>
      </c>
      <c r="I296">
        <v>1.870898601391269</v>
      </c>
      <c r="J296">
        <v>18681</v>
      </c>
    </row>
    <row r="297" spans="1:10" x14ac:dyDescent="0.25">
      <c r="A297" s="2">
        <v>44250.791666666664</v>
      </c>
      <c r="B297">
        <v>107334013.05821</v>
      </c>
      <c r="C297">
        <v>66222.752818543944</v>
      </c>
      <c r="D297">
        <v>1.8713892989031464</v>
      </c>
      <c r="E297">
        <v>8253</v>
      </c>
      <c r="F297">
        <v>214863649.30795816</v>
      </c>
      <c r="G297">
        <v>162042036.56529477</v>
      </c>
      <c r="H297">
        <v>486126.10969588434</v>
      </c>
      <c r="I297">
        <v>0.82580757894828283</v>
      </c>
      <c r="J297">
        <v>18682</v>
      </c>
    </row>
    <row r="298" spans="1:10" x14ac:dyDescent="0.25">
      <c r="A298" s="2">
        <v>44251.791666666664</v>
      </c>
      <c r="B298">
        <v>103172990.579272</v>
      </c>
      <c r="C298">
        <v>69737.510139648904</v>
      </c>
      <c r="D298">
        <v>1.8795905540687952</v>
      </c>
      <c r="E298">
        <v>8263</v>
      </c>
      <c r="F298">
        <v>205457250.48287052</v>
      </c>
      <c r="G298">
        <v>121852146.61041839</v>
      </c>
      <c r="H298">
        <v>365556.43983125518</v>
      </c>
      <c r="I298">
        <v>0.6494202576196374</v>
      </c>
      <c r="J298">
        <v>18683</v>
      </c>
    </row>
    <row r="299" spans="1:10" x14ac:dyDescent="0.25">
      <c r="A299" s="2">
        <v>44252.791666666664</v>
      </c>
      <c r="B299">
        <v>75022369.995454997</v>
      </c>
      <c r="C299">
        <v>52072.026528555165</v>
      </c>
      <c r="D299">
        <v>1.3813322078944545</v>
      </c>
      <c r="E299">
        <v>9212</v>
      </c>
      <c r="F299">
        <v>150209800.2320984</v>
      </c>
      <c r="G299">
        <v>154113550.03191474</v>
      </c>
      <c r="H299">
        <v>462340.65009574423</v>
      </c>
      <c r="I299">
        <v>1.1234575708388796</v>
      </c>
      <c r="J299">
        <v>18684</v>
      </c>
    </row>
    <row r="300" spans="1:10" x14ac:dyDescent="0.25">
      <c r="A300" s="2">
        <v>44253.791666666664</v>
      </c>
      <c r="B300">
        <v>83754472.456947997</v>
      </c>
      <c r="C300">
        <v>57193.995102444511</v>
      </c>
      <c r="D300">
        <v>1.5272245181637858</v>
      </c>
      <c r="E300">
        <v>7501</v>
      </c>
      <c r="F300">
        <v>167127859.66210935</v>
      </c>
      <c r="G300">
        <v>83823174.420880497</v>
      </c>
      <c r="H300">
        <v>251469.52326264151</v>
      </c>
      <c r="I300">
        <v>0.54919853683540976</v>
      </c>
      <c r="J300">
        <v>18685</v>
      </c>
    </row>
    <row r="301" spans="1:10" x14ac:dyDescent="0.25">
      <c r="A301" s="2">
        <v>44254.791666666664</v>
      </c>
      <c r="B301">
        <v>123016968.60603701</v>
      </c>
      <c r="C301">
        <v>86604.252909048912</v>
      </c>
      <c r="D301">
        <v>2.2711571615669097</v>
      </c>
      <c r="E301">
        <v>9622</v>
      </c>
      <c r="F301">
        <v>245805832.78726864</v>
      </c>
      <c r="G301">
        <v>179855669.60892174</v>
      </c>
      <c r="H301">
        <v>539567.00882676523</v>
      </c>
      <c r="I301">
        <v>0.80120945865516413</v>
      </c>
      <c r="J301">
        <v>18686</v>
      </c>
    </row>
    <row r="302" spans="1:10" x14ac:dyDescent="0.25">
      <c r="A302" s="2">
        <v>44255.791666666664</v>
      </c>
      <c r="B302">
        <v>134541910.94115999</v>
      </c>
      <c r="C302">
        <v>85850.373587079259</v>
      </c>
      <c r="D302">
        <v>2.3615634239607064</v>
      </c>
      <c r="E302">
        <v>8322</v>
      </c>
      <c r="F302">
        <v>269158368.89054304</v>
      </c>
      <c r="G302">
        <v>118029108.21286184</v>
      </c>
      <c r="H302">
        <v>354087.3246385855</v>
      </c>
      <c r="I302">
        <v>0.48017036968165644</v>
      </c>
      <c r="J302">
        <v>18687</v>
      </c>
    </row>
    <row r="303" spans="1:10" x14ac:dyDescent="0.25">
      <c r="A303" s="2">
        <v>44256.791666666664</v>
      </c>
      <c r="B303">
        <v>119432483.33560599</v>
      </c>
      <c r="C303">
        <v>80050.845066496957</v>
      </c>
      <c r="D303">
        <v>2.1460104355976357</v>
      </c>
      <c r="E303">
        <v>7722</v>
      </c>
      <c r="F303">
        <v>238715578.38149595</v>
      </c>
      <c r="G303">
        <v>97758149.758571789</v>
      </c>
      <c r="H303">
        <v>293274.44927571539</v>
      </c>
      <c r="I303">
        <v>0.44842140052780788</v>
      </c>
      <c r="J303">
        <v>18688</v>
      </c>
    </row>
    <row r="304" spans="1:10" x14ac:dyDescent="0.25">
      <c r="A304" s="2">
        <v>44257.791666666664</v>
      </c>
      <c r="B304">
        <v>118757261.11312599</v>
      </c>
      <c r="C304">
        <v>75452.144868843432</v>
      </c>
      <c r="D304">
        <v>2.0752764698909796</v>
      </c>
      <c r="E304">
        <v>7695</v>
      </c>
      <c r="F304">
        <v>237692890.13655427</v>
      </c>
      <c r="G304">
        <v>88719550.736363143</v>
      </c>
      <c r="H304">
        <v>266158.65220908943</v>
      </c>
      <c r="I304">
        <v>0.40871188027755601</v>
      </c>
      <c r="J304">
        <v>18689</v>
      </c>
    </row>
    <row r="305" spans="1:10" x14ac:dyDescent="0.25">
      <c r="A305" s="2">
        <v>44258.791666666664</v>
      </c>
      <c r="B305">
        <v>118364047.616349</v>
      </c>
      <c r="C305">
        <v>77257.274543429099</v>
      </c>
      <c r="D305">
        <v>2.093970187095632</v>
      </c>
      <c r="E305">
        <v>8028</v>
      </c>
      <c r="F305">
        <v>237326621.5036861</v>
      </c>
      <c r="G305">
        <v>94324542.12558502</v>
      </c>
      <c r="H305">
        <v>282973.62637675507</v>
      </c>
      <c r="I305">
        <v>0.43520348864828634</v>
      </c>
      <c r="J305">
        <v>18690</v>
      </c>
    </row>
    <row r="306" spans="1:10" x14ac:dyDescent="0.25">
      <c r="A306" s="2">
        <v>44259.791666666664</v>
      </c>
      <c r="B306">
        <v>119119697.683926</v>
      </c>
      <c r="C306">
        <v>77760.123680602439</v>
      </c>
      <c r="D306">
        <v>2.1041984057911645</v>
      </c>
      <c r="E306">
        <v>10144</v>
      </c>
      <c r="F306">
        <v>237658168.266642</v>
      </c>
      <c r="G306">
        <v>120241943.11166656</v>
      </c>
      <c r="H306">
        <v>360725.82933499967</v>
      </c>
      <c r="I306">
        <v>0.55400968823235497</v>
      </c>
      <c r="J306">
        <v>18691</v>
      </c>
    </row>
    <row r="307" spans="1:10" x14ac:dyDescent="0.25">
      <c r="A307" s="2">
        <v>44260.791666666664</v>
      </c>
      <c r="B307">
        <v>125969256.32741401</v>
      </c>
      <c r="C307">
        <v>76191.439332735434</v>
      </c>
      <c r="D307">
        <v>2.1400630814559376</v>
      </c>
      <c r="E307">
        <v>7568</v>
      </c>
      <c r="F307">
        <v>251786675.61108845</v>
      </c>
      <c r="G307">
        <v>69798383.218198597</v>
      </c>
      <c r="H307">
        <v>209395.14965459579</v>
      </c>
      <c r="I307">
        <v>0.30354755444637033</v>
      </c>
      <c r="J307">
        <v>18692</v>
      </c>
    </row>
    <row r="308" spans="1:10" x14ac:dyDescent="0.25">
      <c r="A308" s="2">
        <v>44261.791666666664</v>
      </c>
      <c r="B308">
        <v>128810737.632048</v>
      </c>
      <c r="C308">
        <v>74542.308539448</v>
      </c>
      <c r="D308">
        <v>2.1383566316831253</v>
      </c>
      <c r="E308">
        <v>7747</v>
      </c>
      <c r="F308">
        <v>257558659.68463355</v>
      </c>
      <c r="G308">
        <v>84878337.287374929</v>
      </c>
      <c r="H308">
        <v>254635.01186212478</v>
      </c>
      <c r="I308">
        <v>0.36085674402669143</v>
      </c>
      <c r="J308">
        <v>18693</v>
      </c>
    </row>
    <row r="309" spans="1:10" x14ac:dyDescent="0.25">
      <c r="A309" s="2">
        <v>44262.791666666664</v>
      </c>
      <c r="B309">
        <v>134361510.52219099</v>
      </c>
      <c r="C309">
        <v>73320.719446664996</v>
      </c>
      <c r="D309">
        <v>2.163132042687784</v>
      </c>
      <c r="E309">
        <v>7757</v>
      </c>
      <c r="F309">
        <v>268856442.88851637</v>
      </c>
      <c r="G309">
        <v>113638956.20076674</v>
      </c>
      <c r="H309">
        <v>340916.86860230024</v>
      </c>
      <c r="I309">
        <v>0.46282936612174652</v>
      </c>
      <c r="J309">
        <v>18694</v>
      </c>
    </row>
    <row r="310" spans="1:10" x14ac:dyDescent="0.25">
      <c r="A310" s="2">
        <v>44263.791666666664</v>
      </c>
      <c r="B310">
        <v>137670797.93618599</v>
      </c>
      <c r="C310">
        <v>73647.57283032898</v>
      </c>
      <c r="D310">
        <v>2.1921908368202221</v>
      </c>
      <c r="E310">
        <v>8530</v>
      </c>
      <c r="F310">
        <v>275231358.70308161</v>
      </c>
      <c r="G310">
        <v>93839483.730402023</v>
      </c>
      <c r="H310">
        <v>281518.45119120606</v>
      </c>
      <c r="I310">
        <v>0.37333767187350564</v>
      </c>
      <c r="J310">
        <v>18695</v>
      </c>
    </row>
    <row r="311" spans="1:10" x14ac:dyDescent="0.25">
      <c r="A311" s="2">
        <v>44264.791666666664</v>
      </c>
      <c r="B311">
        <v>136369083.654107</v>
      </c>
      <c r="C311">
        <v>75693.517400770565</v>
      </c>
      <c r="D311">
        <v>2.2097847010166749</v>
      </c>
      <c r="E311">
        <v>7598</v>
      </c>
      <c r="F311">
        <v>272578052.54082555</v>
      </c>
      <c r="G311">
        <v>86847606.921605155</v>
      </c>
      <c r="H311">
        <v>260542.82076481546</v>
      </c>
      <c r="I311">
        <v>0.34888403043716909</v>
      </c>
      <c r="J311">
        <v>18696</v>
      </c>
    </row>
    <row r="312" spans="1:10" x14ac:dyDescent="0.25">
      <c r="A312" s="2">
        <v>44265.791666666664</v>
      </c>
      <c r="B312">
        <v>137916516.95142201</v>
      </c>
      <c r="C312">
        <v>75707.127060054539</v>
      </c>
      <c r="D312">
        <v>2.2202743556932978</v>
      </c>
      <c r="E312">
        <v>7245</v>
      </c>
      <c r="F312">
        <v>276128780.57144052</v>
      </c>
      <c r="G312">
        <v>90467656.530918136</v>
      </c>
      <c r="H312">
        <v>271402.96959275444</v>
      </c>
      <c r="I312">
        <v>0.3587532009388853</v>
      </c>
      <c r="J312">
        <v>18697</v>
      </c>
    </row>
    <row r="313" spans="1:10" x14ac:dyDescent="0.25">
      <c r="A313" s="2">
        <v>44266.791666666664</v>
      </c>
      <c r="B313">
        <v>136642283.52185801</v>
      </c>
      <c r="C313">
        <v>77260.445340337188</v>
      </c>
      <c r="D313">
        <v>2.2303605157930195</v>
      </c>
      <c r="E313">
        <v>7321</v>
      </c>
      <c r="F313">
        <v>273260966.30835301</v>
      </c>
      <c r="G313">
        <v>89098258.18963328</v>
      </c>
      <c r="H313">
        <v>267294.77456889983</v>
      </c>
      <c r="I313">
        <v>0.35703084138097096</v>
      </c>
      <c r="J313">
        <v>18698</v>
      </c>
    </row>
    <row r="314" spans="1:10" x14ac:dyDescent="0.25">
      <c r="A314" s="2">
        <v>44267.791666666664</v>
      </c>
      <c r="B314">
        <v>140766298.26593199</v>
      </c>
      <c r="C314">
        <v>73067.122262839941</v>
      </c>
      <c r="D314">
        <v>2.1991978381009036</v>
      </c>
      <c r="E314">
        <v>7239</v>
      </c>
      <c r="F314">
        <v>281653812.93771625</v>
      </c>
      <c r="G314">
        <v>96577964.197879285</v>
      </c>
      <c r="H314">
        <v>289733.89259363787</v>
      </c>
      <c r="I314">
        <v>0.37547111361160085</v>
      </c>
      <c r="J314">
        <v>18699</v>
      </c>
    </row>
    <row r="315" spans="1:10" x14ac:dyDescent="0.25">
      <c r="A315" s="2">
        <v>44268.791666666664</v>
      </c>
      <c r="B315">
        <v>139206028.78170699</v>
      </c>
      <c r="C315">
        <v>75188.406181735365</v>
      </c>
      <c r="D315">
        <v>2.216742130218142</v>
      </c>
      <c r="E315">
        <v>7261</v>
      </c>
      <c r="F315">
        <v>278730541.48669136</v>
      </c>
      <c r="G315">
        <v>73711748.055187345</v>
      </c>
      <c r="H315">
        <v>221135.24416556204</v>
      </c>
      <c r="I315">
        <v>0.28957847134338538</v>
      </c>
      <c r="J315">
        <v>18700</v>
      </c>
    </row>
    <row r="316" spans="1:10" x14ac:dyDescent="0.25">
      <c r="A316" s="2">
        <v>44269.833333333336</v>
      </c>
      <c r="B316">
        <v>136389158.82251999</v>
      </c>
      <c r="C316">
        <v>76231.822402881633</v>
      </c>
      <c r="D316">
        <v>2.2068323627022881</v>
      </c>
      <c r="E316">
        <v>7916</v>
      </c>
      <c r="F316">
        <v>272664935.08074617</v>
      </c>
      <c r="G316">
        <v>104745277.84140272</v>
      </c>
      <c r="H316">
        <v>314235.83352420817</v>
      </c>
      <c r="I316">
        <v>0.42064843872341057</v>
      </c>
      <c r="J316">
        <v>18701</v>
      </c>
    </row>
    <row r="317" spans="1:10" x14ac:dyDescent="0.25">
      <c r="A317" s="2">
        <v>44270.833333333336</v>
      </c>
      <c r="B317">
        <v>128111936.408535</v>
      </c>
      <c r="C317">
        <v>71143.2143288058</v>
      </c>
      <c r="D317">
        <v>2.0639815888087645</v>
      </c>
      <c r="E317">
        <v>7481</v>
      </c>
      <c r="F317">
        <v>256252038.40533385</v>
      </c>
      <c r="G317">
        <v>93076721.491682678</v>
      </c>
      <c r="H317">
        <v>279230.16447504802</v>
      </c>
      <c r="I317">
        <v>0.39772955824132522</v>
      </c>
      <c r="J317">
        <v>18702</v>
      </c>
    </row>
    <row r="318" spans="1:10" x14ac:dyDescent="0.25">
      <c r="A318" s="2">
        <v>44271.833333333336</v>
      </c>
      <c r="B318">
        <v>128964949.212382</v>
      </c>
      <c r="C318">
        <v>70836.504890398428</v>
      </c>
      <c r="D318">
        <v>2.0646947816858932</v>
      </c>
      <c r="E318">
        <v>6752</v>
      </c>
      <c r="F318">
        <v>258486092.00816023</v>
      </c>
      <c r="G318">
        <v>69267018.50513576</v>
      </c>
      <c r="H318">
        <v>207801.05551540729</v>
      </c>
      <c r="I318">
        <v>0.29342926992268975</v>
      </c>
      <c r="J318">
        <v>18703</v>
      </c>
    </row>
    <row r="319" spans="1:10" x14ac:dyDescent="0.25">
      <c r="A319" s="2">
        <v>44272.833333333336</v>
      </c>
      <c r="B319">
        <v>127706000.71118601</v>
      </c>
      <c r="C319">
        <v>71746.36050757824</v>
      </c>
      <c r="D319">
        <v>2.0660258482299336</v>
      </c>
      <c r="E319">
        <v>6273</v>
      </c>
      <c r="F319">
        <v>255248362.57176968</v>
      </c>
      <c r="G319">
        <v>71250780.263693526</v>
      </c>
      <c r="H319">
        <v>213752.34079108058</v>
      </c>
      <c r="I319">
        <v>0.3056615274732945</v>
      </c>
      <c r="J319">
        <v>18704</v>
      </c>
    </row>
    <row r="320" spans="1:10" x14ac:dyDescent="0.25">
      <c r="A320" s="2">
        <v>44273.833333333336</v>
      </c>
      <c r="B320">
        <v>129990726.48463701</v>
      </c>
      <c r="C320">
        <v>71876.127695505362</v>
      </c>
      <c r="D320">
        <v>2.0846097931970928</v>
      </c>
      <c r="E320">
        <v>7025</v>
      </c>
      <c r="F320">
        <v>259846705.70448634</v>
      </c>
      <c r="G320">
        <v>70146013.764645711</v>
      </c>
      <c r="H320">
        <v>210438.04129393713</v>
      </c>
      <c r="I320">
        <v>0.29559691689776502</v>
      </c>
      <c r="J320">
        <v>18705</v>
      </c>
    </row>
    <row r="321" spans="1:10" x14ac:dyDescent="0.25">
      <c r="A321" s="2">
        <v>44274.833333333336</v>
      </c>
      <c r="B321">
        <v>130287509.770123</v>
      </c>
      <c r="C321">
        <v>71967.129459512507</v>
      </c>
      <c r="D321">
        <v>2.0867825748916959</v>
      </c>
      <c r="E321">
        <v>6866</v>
      </c>
      <c r="F321">
        <v>260393498.180226</v>
      </c>
      <c r="G321">
        <v>63858237.163723089</v>
      </c>
      <c r="H321">
        <v>191574.71149116926</v>
      </c>
      <c r="I321">
        <v>0.26853500637669453</v>
      </c>
      <c r="J321">
        <v>18706</v>
      </c>
    </row>
    <row r="322" spans="1:10" x14ac:dyDescent="0.25">
      <c r="A322" s="2">
        <v>44275.833333333336</v>
      </c>
      <c r="B322">
        <v>132644582.12395599</v>
      </c>
      <c r="C322">
        <v>74399.363788746239</v>
      </c>
      <c r="D322">
        <v>2.1393132247116111</v>
      </c>
      <c r="E322">
        <v>6828</v>
      </c>
      <c r="F322">
        <v>265176928.33481956</v>
      </c>
      <c r="G322">
        <v>63175577.368920244</v>
      </c>
      <c r="H322">
        <v>189526.73210676073</v>
      </c>
      <c r="I322">
        <v>0.26087208134345152</v>
      </c>
      <c r="J322">
        <v>18707</v>
      </c>
    </row>
    <row r="323" spans="1:10" x14ac:dyDescent="0.25">
      <c r="A323" s="2">
        <v>44276.833333333336</v>
      </c>
      <c r="B323">
        <v>130772425.884923</v>
      </c>
      <c r="C323">
        <v>77863.80009726694</v>
      </c>
      <c r="D323">
        <v>2.1700169650180783</v>
      </c>
      <c r="E323">
        <v>9073</v>
      </c>
      <c r="F323">
        <v>261838190.59049284</v>
      </c>
      <c r="G323">
        <v>123874329.55631876</v>
      </c>
      <c r="H323">
        <v>371622.98866895627</v>
      </c>
      <c r="I323">
        <v>0.51803898643765722</v>
      </c>
      <c r="J323">
        <v>18708</v>
      </c>
    </row>
    <row r="324" spans="1:10" x14ac:dyDescent="0.25">
      <c r="A324" s="2">
        <v>44277.833333333336</v>
      </c>
      <c r="B324">
        <v>116284347.689079</v>
      </c>
      <c r="C324">
        <v>69803.577666581215</v>
      </c>
      <c r="D324">
        <v>1.9346929518712859</v>
      </c>
      <c r="E324">
        <v>8161</v>
      </c>
      <c r="F324">
        <v>232999864.44921756</v>
      </c>
      <c r="G324">
        <v>110108791.21077715</v>
      </c>
      <c r="H324">
        <v>330326.37363233144</v>
      </c>
      <c r="I324">
        <v>0.51746436274034435</v>
      </c>
      <c r="J324">
        <v>18709</v>
      </c>
    </row>
    <row r="325" spans="1:10" x14ac:dyDescent="0.25">
      <c r="A325" s="2">
        <v>44278.833333333336</v>
      </c>
      <c r="B325" s="1">
        <v>119919515.759973</v>
      </c>
      <c r="C325">
        <v>75820.522464890702</v>
      </c>
      <c r="D325">
        <v>2.0439658838106367</v>
      </c>
      <c r="E325">
        <v>9445</v>
      </c>
      <c r="F325">
        <v>240308389.8294276</v>
      </c>
      <c r="G325">
        <v>140947581.20305556</v>
      </c>
      <c r="H325">
        <v>422842.7436091667</v>
      </c>
      <c r="I325">
        <v>0.64224807767592151</v>
      </c>
      <c r="J325">
        <v>18710</v>
      </c>
    </row>
    <row r="326" spans="1:10" x14ac:dyDescent="0.25">
      <c r="A326" s="2">
        <v>44279.833333333336</v>
      </c>
      <c r="B326" s="1">
        <v>119055159.94946501</v>
      </c>
      <c r="C326">
        <v>74889.659830885066</v>
      </c>
      <c r="D326">
        <v>2.0212199676388427</v>
      </c>
      <c r="E326">
        <v>9019</v>
      </c>
      <c r="F326">
        <v>238311464.51022041</v>
      </c>
      <c r="G326">
        <v>109730966.90608551</v>
      </c>
      <c r="H326">
        <v>329192.90071825654</v>
      </c>
      <c r="I326">
        <v>0.50419483178917968</v>
      </c>
      <c r="J326">
        <v>18711</v>
      </c>
    </row>
    <row r="327" spans="1:10" x14ac:dyDescent="0.25">
      <c r="A327" s="2">
        <v>44280.833333333336</v>
      </c>
      <c r="B327" s="1">
        <v>126415578.19292</v>
      </c>
      <c r="C327">
        <v>74406.474352503676</v>
      </c>
      <c r="D327">
        <v>2.0739353000798091</v>
      </c>
      <c r="E327">
        <v>8049</v>
      </c>
      <c r="F327">
        <v>252486332.42873681</v>
      </c>
      <c r="G327">
        <v>82507244.404868886</v>
      </c>
      <c r="H327">
        <v>247521.73321460668</v>
      </c>
      <c r="I327">
        <v>0.35782306216052728</v>
      </c>
      <c r="J327">
        <v>18712</v>
      </c>
    </row>
    <row r="328" spans="1:10" x14ac:dyDescent="0.25">
      <c r="A328" s="2">
        <v>44281.833333333336</v>
      </c>
      <c r="B328" s="1">
        <v>134245576.260717</v>
      </c>
      <c r="C328">
        <v>78231.027868636142</v>
      </c>
      <c r="D328">
        <v>2.1899427579835788</v>
      </c>
      <c r="E328">
        <v>7423</v>
      </c>
      <c r="F328">
        <v>268660184.35921764</v>
      </c>
      <c r="G328">
        <v>59274120.38564036</v>
      </c>
      <c r="H328">
        <v>177822.36115692108</v>
      </c>
      <c r="I328">
        <v>0.24158831714152851</v>
      </c>
      <c r="J328">
        <v>18713</v>
      </c>
    </row>
    <row r="329" spans="1:10" x14ac:dyDescent="0.25">
      <c r="A329" s="2">
        <v>44282.833333333336</v>
      </c>
      <c r="B329" s="1">
        <v>134117354.284343</v>
      </c>
      <c r="C329">
        <v>79555.331722526651</v>
      </c>
      <c r="D329">
        <v>2.2058780725794702</v>
      </c>
      <c r="E329">
        <v>7406</v>
      </c>
      <c r="F329">
        <v>268238211.57670254</v>
      </c>
      <c r="G329">
        <v>59464443.056631029</v>
      </c>
      <c r="H329">
        <v>178393.32916989308</v>
      </c>
      <c r="I329">
        <v>0.24274530002371342</v>
      </c>
      <c r="J329">
        <v>18714</v>
      </c>
    </row>
    <row r="330" spans="1:10" x14ac:dyDescent="0.25">
      <c r="A330" s="2">
        <v>44283.833333333336</v>
      </c>
      <c r="B330" s="1">
        <v>137930077.637512</v>
      </c>
      <c r="C330">
        <v>76097.989708566209</v>
      </c>
      <c r="D330">
        <v>2.1850553436806024</v>
      </c>
      <c r="E330">
        <v>8304</v>
      </c>
      <c r="F330">
        <v>276026715.92211366</v>
      </c>
      <c r="G330">
        <v>117490795.70864235</v>
      </c>
      <c r="H330">
        <v>352472.38712592708</v>
      </c>
      <c r="I330">
        <v>0.46608684551123375</v>
      </c>
      <c r="J330">
        <v>18715</v>
      </c>
    </row>
    <row r="331" spans="1:10" x14ac:dyDescent="0.25">
      <c r="A331" s="2">
        <v>44284.833333333336</v>
      </c>
      <c r="B331" s="1">
        <v>138604528.38429701</v>
      </c>
      <c r="C331">
        <v>75525.643450075382</v>
      </c>
      <c r="D331">
        <v>2.1802906030803331</v>
      </c>
      <c r="E331">
        <v>7746</v>
      </c>
      <c r="F331">
        <v>277757689.16750968</v>
      </c>
      <c r="G331">
        <v>78197780.135884494</v>
      </c>
      <c r="H331">
        <v>234593.34040765348</v>
      </c>
      <c r="I331">
        <v>0.30827794364732769</v>
      </c>
      <c r="J331">
        <v>18716</v>
      </c>
    </row>
    <row r="332" spans="1:10" x14ac:dyDescent="0.25">
      <c r="A332" s="2">
        <v>44285.833333333336</v>
      </c>
      <c r="B332" s="1">
        <v>144549753.752588</v>
      </c>
      <c r="C332">
        <v>75255.982840671932</v>
      </c>
      <c r="D332">
        <v>2.220146535931331</v>
      </c>
      <c r="E332">
        <v>7640</v>
      </c>
      <c r="F332">
        <v>288775860.44473594</v>
      </c>
      <c r="G332">
        <v>103752197.28883374</v>
      </c>
      <c r="H332">
        <v>311256.5918665012</v>
      </c>
      <c r="I332">
        <v>0.39341465680790388</v>
      </c>
      <c r="J332">
        <v>18717</v>
      </c>
    </row>
    <row r="333" spans="1:10" x14ac:dyDescent="0.25">
      <c r="A333" s="2">
        <v>44286.833333333336</v>
      </c>
      <c r="B333" s="1">
        <v>140834312.34027401</v>
      </c>
      <c r="C333">
        <v>71501.958284769877</v>
      </c>
      <c r="D333">
        <v>2.1339631518001165</v>
      </c>
      <c r="E333">
        <v>7194</v>
      </c>
      <c r="F333">
        <v>282061213.36838496</v>
      </c>
      <c r="G333">
        <v>93474533.56467855</v>
      </c>
      <c r="H333">
        <v>280423.60069403565</v>
      </c>
      <c r="I333">
        <v>0.36288085494279981</v>
      </c>
      <c r="J333">
        <v>18718</v>
      </c>
    </row>
    <row r="334" spans="1:10" x14ac:dyDescent="0.25">
      <c r="A334" s="2">
        <v>44287.833333333336</v>
      </c>
      <c r="B334" s="1">
        <v>151328688.836752</v>
      </c>
      <c r="C334">
        <v>71073.395442971174</v>
      </c>
      <c r="D334">
        <v>2.203025565423725</v>
      </c>
      <c r="E334">
        <v>6630</v>
      </c>
      <c r="F334">
        <v>303050465.69121915</v>
      </c>
      <c r="G334">
        <v>105226596.90843098</v>
      </c>
      <c r="H334">
        <v>315679.79072529293</v>
      </c>
      <c r="I334">
        <v>0.38021100991190621</v>
      </c>
      <c r="J334">
        <v>18719</v>
      </c>
    </row>
    <row r="335" spans="1:10" x14ac:dyDescent="0.25">
      <c r="A335" s="2">
        <v>44288.833333333336</v>
      </c>
      <c r="B335" s="1">
        <v>146977072.71352199</v>
      </c>
      <c r="C335">
        <v>73144.493568772916</v>
      </c>
      <c r="D335">
        <v>2.1997884967895569</v>
      </c>
      <c r="E335">
        <v>6488</v>
      </c>
      <c r="F335">
        <v>294333083.35165048</v>
      </c>
      <c r="G335">
        <v>124003916.5509132</v>
      </c>
      <c r="H335">
        <v>372011.74965273961</v>
      </c>
      <c r="I335">
        <v>0.46132866573148185</v>
      </c>
      <c r="J335">
        <v>18720</v>
      </c>
    </row>
    <row r="336" spans="1:10" x14ac:dyDescent="0.25">
      <c r="A336" s="2">
        <v>44289.833333333336</v>
      </c>
      <c r="B336" s="1">
        <v>147551203.328062</v>
      </c>
      <c r="C336">
        <v>71527.950397832697</v>
      </c>
      <c r="D336">
        <v>2.178126253174173</v>
      </c>
      <c r="E336">
        <v>6188</v>
      </c>
      <c r="F336">
        <v>295935159.4080109</v>
      </c>
      <c r="G336">
        <v>65898355.43795979</v>
      </c>
      <c r="H336">
        <v>197695.06631387936</v>
      </c>
      <c r="I336">
        <v>0.24383280225611695</v>
      </c>
      <c r="J336">
        <v>18721</v>
      </c>
    </row>
    <row r="337" spans="1:10" x14ac:dyDescent="0.25">
      <c r="A337" s="2">
        <v>44290.833333333336</v>
      </c>
      <c r="B337" s="1">
        <v>149524704.51176399</v>
      </c>
      <c r="C337">
        <v>71194.018285169077</v>
      </c>
      <c r="D337">
        <v>2.1861123464061909</v>
      </c>
      <c r="E337">
        <v>5921</v>
      </c>
      <c r="F337">
        <v>299002770.63493669</v>
      </c>
      <c r="G337">
        <v>63854712.54883749</v>
      </c>
      <c r="H337">
        <v>191564.13764651248</v>
      </c>
      <c r="I337">
        <v>0.23384703122482439</v>
      </c>
      <c r="J337">
        <v>18722</v>
      </c>
    </row>
    <row r="338" spans="1:10" x14ac:dyDescent="0.25">
      <c r="A338" s="2">
        <v>44291.833333333336</v>
      </c>
      <c r="B338">
        <v>151392212.78386599</v>
      </c>
      <c r="C338">
        <v>71629.973520417378</v>
      </c>
      <c r="D338">
        <v>2.2045924483872752</v>
      </c>
      <c r="E338">
        <v>7109</v>
      </c>
      <c r="F338">
        <v>302852434.1911568</v>
      </c>
      <c r="G338">
        <v>84725584.019288704</v>
      </c>
      <c r="H338">
        <v>254176.75205786611</v>
      </c>
      <c r="I338">
        <v>0.30633570685637274</v>
      </c>
      <c r="J338">
        <v>18723</v>
      </c>
    </row>
    <row r="339" spans="1:10" x14ac:dyDescent="0.25">
      <c r="A339" s="2">
        <v>44292.833333333336</v>
      </c>
      <c r="B339">
        <v>146837672.54056901</v>
      </c>
      <c r="C339">
        <v>74677.423484047322</v>
      </c>
      <c r="D339">
        <v>2.2142449200882806</v>
      </c>
      <c r="E339">
        <v>7726</v>
      </c>
      <c r="F339">
        <v>293234923.71381074</v>
      </c>
      <c r="G339">
        <v>117345853.61142264</v>
      </c>
      <c r="H339">
        <v>352037.56083426793</v>
      </c>
      <c r="I339">
        <v>0.43819374608296707</v>
      </c>
      <c r="J339">
        <v>18724</v>
      </c>
    </row>
    <row r="340" spans="1:10" x14ac:dyDescent="0.25">
      <c r="A340" s="2">
        <v>44293.833333333336</v>
      </c>
      <c r="B340">
        <v>140749071.78262001</v>
      </c>
      <c r="C340">
        <v>67774.679624138924</v>
      </c>
      <c r="D340">
        <v>2.0636024660580747</v>
      </c>
      <c r="E340">
        <v>6812</v>
      </c>
      <c r="F340">
        <v>281486171.50013673</v>
      </c>
      <c r="G340">
        <v>74463120.731165946</v>
      </c>
      <c r="H340">
        <v>223389.36219349783</v>
      </c>
      <c r="I340">
        <v>0.28966651102641144</v>
      </c>
      <c r="J340">
        <v>18725</v>
      </c>
    </row>
    <row r="341" spans="1:10" x14ac:dyDescent="0.25">
      <c r="A341" s="2">
        <v>44294.833333333336</v>
      </c>
      <c r="B341">
        <v>137147407.76106599</v>
      </c>
      <c r="C341">
        <v>66587.814156000284</v>
      </c>
      <c r="D341">
        <v>2.0178091748232445</v>
      </c>
      <c r="E341">
        <v>6479</v>
      </c>
      <c r="F341">
        <v>274697904.42284787</v>
      </c>
      <c r="G341">
        <v>60215059.83286117</v>
      </c>
      <c r="H341">
        <v>180645.17949858351</v>
      </c>
      <c r="I341">
        <v>0.24002909907709813</v>
      </c>
      <c r="J341">
        <v>18726</v>
      </c>
    </row>
    <row r="342" spans="1:10" x14ac:dyDescent="0.25">
      <c r="A342" s="2">
        <v>44295.833333333336</v>
      </c>
      <c r="B342">
        <v>139816303.27495101</v>
      </c>
      <c r="C342">
        <v>65509.177447333066</v>
      </c>
      <c r="D342">
        <v>2.0188400999699248</v>
      </c>
      <c r="E342">
        <v>8604</v>
      </c>
      <c r="F342">
        <v>279472687.57661575</v>
      </c>
      <c r="G342">
        <v>89231740.682048336</v>
      </c>
      <c r="H342">
        <v>267695.22204614501</v>
      </c>
      <c r="I342">
        <v>0.34961826464726242</v>
      </c>
      <c r="J342">
        <v>18727</v>
      </c>
    </row>
    <row r="343" spans="1:10" x14ac:dyDescent="0.25">
      <c r="A343" s="2">
        <v>44296.833333333336</v>
      </c>
      <c r="B343">
        <v>143575226.950636</v>
      </c>
      <c r="C343">
        <v>66927.053098819946</v>
      </c>
      <c r="D343">
        <v>2.0660536482634835</v>
      </c>
      <c r="E343">
        <v>8441</v>
      </c>
      <c r="F343">
        <v>287166200.07420349</v>
      </c>
      <c r="G343">
        <v>81367923.102662414</v>
      </c>
      <c r="H343">
        <v>244103.76930798724</v>
      </c>
      <c r="I343">
        <v>0.31026588705214098</v>
      </c>
      <c r="J343">
        <v>18728</v>
      </c>
    </row>
    <row r="344" spans="1:10" x14ac:dyDescent="0.25">
      <c r="A344" s="2">
        <v>44297.833333333336</v>
      </c>
      <c r="B344">
        <v>145245184.41010699</v>
      </c>
      <c r="C344">
        <v>67807.286615427103</v>
      </c>
      <c r="D344">
        <v>2.0898188792045183</v>
      </c>
      <c r="E344">
        <v>7740</v>
      </c>
      <c r="F344">
        <v>290849523.37017959</v>
      </c>
      <c r="G344">
        <v>84084725.475730434</v>
      </c>
      <c r="H344">
        <v>252254.1764271913</v>
      </c>
      <c r="I344">
        <v>0.31656498291296464</v>
      </c>
      <c r="J344">
        <v>18729</v>
      </c>
    </row>
    <row r="345" spans="1:10" x14ac:dyDescent="0.25">
      <c r="A345" s="2">
        <v>44298.833333333336</v>
      </c>
      <c r="B345">
        <v>152265196.371034</v>
      </c>
      <c r="C345">
        <v>66282.107507926325</v>
      </c>
      <c r="D345">
        <v>2.113291726877137</v>
      </c>
      <c r="E345">
        <v>7783</v>
      </c>
      <c r="F345">
        <v>304659770.21543038</v>
      </c>
      <c r="G345">
        <v>105406421.94159824</v>
      </c>
      <c r="H345">
        <v>316219.26582479471</v>
      </c>
      <c r="I345">
        <v>0.37884894334566888</v>
      </c>
      <c r="J345">
        <v>18730</v>
      </c>
    </row>
    <row r="346" spans="1:10" x14ac:dyDescent="0.25">
      <c r="A346" s="2">
        <v>44299.833333333336</v>
      </c>
      <c r="B346">
        <v>155844781.254951</v>
      </c>
      <c r="C346">
        <v>64276.834315071981</v>
      </c>
      <c r="D346">
        <v>2.1017884617652132</v>
      </c>
      <c r="E346">
        <v>10884</v>
      </c>
      <c r="F346">
        <v>311544382.89043802</v>
      </c>
      <c r="G346">
        <v>176280802.35747889</v>
      </c>
      <c r="H346">
        <v>528842.40707243665</v>
      </c>
      <c r="I346">
        <v>0.61958259940549809</v>
      </c>
      <c r="J346">
        <v>18731</v>
      </c>
    </row>
    <row r="347" spans="1:10" x14ac:dyDescent="0.25">
      <c r="A347" s="2">
        <v>44300.833333333336</v>
      </c>
      <c r="B347">
        <v>156913200.42855901</v>
      </c>
      <c r="C347">
        <v>62384.028679044925</v>
      </c>
      <c r="D347">
        <v>2.0755151194347019</v>
      </c>
      <c r="E347">
        <v>9277</v>
      </c>
      <c r="F347">
        <v>313568542.72655797</v>
      </c>
      <c r="G347">
        <v>108867800.88499282</v>
      </c>
      <c r="H347">
        <v>326603.4026549785</v>
      </c>
      <c r="I347">
        <v>0.38017283536321561</v>
      </c>
      <c r="J347">
        <v>18732</v>
      </c>
    </row>
    <row r="348" spans="1:10" x14ac:dyDescent="0.25">
      <c r="A348" s="2">
        <v>44301.833333333336</v>
      </c>
      <c r="B348">
        <v>154910256.09288001</v>
      </c>
      <c r="C348">
        <v>63811.575374283813</v>
      </c>
      <c r="D348">
        <v>2.0832989409668698</v>
      </c>
      <c r="E348">
        <v>7674</v>
      </c>
      <c r="F348">
        <v>309676349.23292953</v>
      </c>
      <c r="G348">
        <v>117870378.01225168</v>
      </c>
      <c r="H348">
        <v>353611.13403675501</v>
      </c>
      <c r="I348">
        <v>0.41678372999138641</v>
      </c>
      <c r="J348">
        <v>18733</v>
      </c>
    </row>
    <row r="349" spans="1:10" x14ac:dyDescent="0.25">
      <c r="A349" s="2">
        <v>44302.833333333336</v>
      </c>
      <c r="B349">
        <v>156493187.1196</v>
      </c>
      <c r="C349">
        <v>67351.501840445111</v>
      </c>
      <c r="D349">
        <v>2.149342402989638</v>
      </c>
      <c r="E349">
        <v>7094</v>
      </c>
      <c r="F349">
        <v>312793203.74631059</v>
      </c>
      <c r="G349">
        <v>90212968.51552327</v>
      </c>
      <c r="H349">
        <v>270638.90554656979</v>
      </c>
      <c r="I349">
        <v>0.31580993238144522</v>
      </c>
      <c r="J349">
        <v>18734</v>
      </c>
    </row>
    <row r="350" spans="1:10" x14ac:dyDescent="0.25">
      <c r="A350" s="2">
        <v>44303.833333333336</v>
      </c>
      <c r="B350">
        <v>154717288.80650601</v>
      </c>
      <c r="C350">
        <v>69183.06868069846</v>
      </c>
      <c r="D350">
        <v>2.1603032762760992</v>
      </c>
      <c r="E350">
        <v>9597</v>
      </c>
      <c r="F350">
        <v>309376714.08181697</v>
      </c>
      <c r="G350">
        <v>263905068.8745639</v>
      </c>
      <c r="H350">
        <v>791715.20662369172</v>
      </c>
      <c r="I350">
        <v>0.93405882622835545</v>
      </c>
      <c r="J350">
        <v>18735</v>
      </c>
    </row>
    <row r="351" spans="1:10" x14ac:dyDescent="0.25">
      <c r="A351" s="2">
        <v>44304.833333333336</v>
      </c>
      <c r="B351">
        <v>153278072.01395199</v>
      </c>
      <c r="C351">
        <v>70741.735277217856</v>
      </c>
      <c r="D351">
        <v>2.171737652713194</v>
      </c>
      <c r="E351">
        <v>6979</v>
      </c>
      <c r="F351">
        <v>306233954.12039822</v>
      </c>
      <c r="G351">
        <v>121559789.93126096</v>
      </c>
      <c r="H351">
        <v>364679.36979378288</v>
      </c>
      <c r="I351">
        <v>0.4346610432440759</v>
      </c>
      <c r="J351">
        <v>18736</v>
      </c>
    </row>
    <row r="352" spans="1:10" x14ac:dyDescent="0.25">
      <c r="A352" s="2">
        <v>44305.833333333336</v>
      </c>
      <c r="B352">
        <v>161470433.782363</v>
      </c>
      <c r="C352">
        <v>69382.76645331952</v>
      </c>
      <c r="D352">
        <v>2.203830973773484</v>
      </c>
      <c r="E352">
        <v>7830</v>
      </c>
      <c r="F352">
        <v>323507744.53918374</v>
      </c>
      <c r="G352">
        <v>169963195.46126449</v>
      </c>
      <c r="H352">
        <v>509889.5863837935</v>
      </c>
      <c r="I352">
        <v>0.57528668840737063</v>
      </c>
      <c r="J352">
        <v>18737</v>
      </c>
    </row>
    <row r="353" spans="1:10" x14ac:dyDescent="0.25">
      <c r="A353" s="2">
        <v>44306.833333333336</v>
      </c>
      <c r="B353">
        <v>172112329.431869</v>
      </c>
      <c r="C353">
        <v>72786.326761343516</v>
      </c>
      <c r="D353">
        <v>2.3276809758523349</v>
      </c>
      <c r="E353">
        <v>7732</v>
      </c>
      <c r="F353">
        <v>344246758.65918982</v>
      </c>
      <c r="G353">
        <v>133430611.5526333</v>
      </c>
      <c r="H353">
        <v>400291.83465789992</v>
      </c>
      <c r="I353">
        <v>0.42442380639749588</v>
      </c>
      <c r="J353">
        <v>18738</v>
      </c>
    </row>
    <row r="354" spans="1:10" x14ac:dyDescent="0.25">
      <c r="A354" s="2">
        <v>44307.833333333336</v>
      </c>
      <c r="B354">
        <v>179320434.07435301</v>
      </c>
      <c r="C354">
        <v>74668.776412849402</v>
      </c>
      <c r="D354">
        <v>2.4013600823447776</v>
      </c>
      <c r="E354">
        <v>9222</v>
      </c>
      <c r="F354">
        <v>358766448.2687133</v>
      </c>
      <c r="G354">
        <v>254746424.12664276</v>
      </c>
      <c r="H354">
        <v>764239.27237992827</v>
      </c>
      <c r="I354">
        <v>0.777517897129958</v>
      </c>
      <c r="J354">
        <v>18739</v>
      </c>
    </row>
    <row r="355" spans="1:10" x14ac:dyDescent="0.25">
      <c r="A355" s="2">
        <v>44308.833333333336</v>
      </c>
      <c r="B355">
        <v>181425364.652403</v>
      </c>
      <c r="C355">
        <v>76524.533201369515</v>
      </c>
      <c r="D355">
        <v>2.4387629704465543</v>
      </c>
      <c r="E355">
        <v>10683</v>
      </c>
      <c r="F355">
        <v>362047227.54408145</v>
      </c>
      <c r="G355">
        <v>308805316.49170798</v>
      </c>
      <c r="H355">
        <v>926415.94947512401</v>
      </c>
      <c r="I355">
        <v>0.93397158114475387</v>
      </c>
      <c r="J355">
        <v>18740</v>
      </c>
    </row>
    <row r="356" spans="1:10" x14ac:dyDescent="0.25">
      <c r="A356" s="2">
        <v>44309.833333333336</v>
      </c>
      <c r="B356">
        <v>177237530.67349401</v>
      </c>
      <c r="C356">
        <v>80081.069185567394</v>
      </c>
      <c r="D356">
        <v>2.4634517780320402</v>
      </c>
      <c r="E356">
        <v>7618</v>
      </c>
      <c r="F356">
        <v>354481191.37837827</v>
      </c>
      <c r="G356">
        <v>114166713.41615625</v>
      </c>
      <c r="H356">
        <v>342500.14024846873</v>
      </c>
      <c r="I356">
        <v>0.3526634253980796</v>
      </c>
      <c r="J356">
        <v>18741</v>
      </c>
    </row>
    <row r="357" spans="1:10" x14ac:dyDescent="0.25">
      <c r="A357" s="2">
        <v>44310.833333333336</v>
      </c>
      <c r="B357">
        <v>183274926.135019</v>
      </c>
      <c r="C357">
        <v>79206.746947818741</v>
      </c>
      <c r="D357">
        <v>2.4888208778293657</v>
      </c>
      <c r="E357">
        <v>8719</v>
      </c>
      <c r="F357">
        <v>366546276.87107521</v>
      </c>
      <c r="G357">
        <v>121547498.16544591</v>
      </c>
      <c r="H357">
        <v>364642.49449633772</v>
      </c>
      <c r="I357">
        <v>0.36310424873849262</v>
      </c>
      <c r="J357">
        <v>18742</v>
      </c>
    </row>
    <row r="358" spans="1:10" x14ac:dyDescent="0.25">
      <c r="A358" s="2">
        <v>44311.833333333336</v>
      </c>
      <c r="B358">
        <v>194992978.24586099</v>
      </c>
      <c r="C358">
        <v>76922.169465958999</v>
      </c>
      <c r="D358">
        <v>2.5272025060345982</v>
      </c>
      <c r="E358">
        <v>9224</v>
      </c>
      <c r="F358">
        <v>389451268.10542107</v>
      </c>
      <c r="G358">
        <v>133199465.07002975</v>
      </c>
      <c r="H358">
        <v>399598.39521008928</v>
      </c>
      <c r="I358">
        <v>0.3745100509268372</v>
      </c>
      <c r="J358">
        <v>18743</v>
      </c>
    </row>
    <row r="359" spans="1:10" x14ac:dyDescent="0.25">
      <c r="A359" s="2">
        <v>44312.833333333336</v>
      </c>
      <c r="B359">
        <v>199257740.91202801</v>
      </c>
      <c r="C359">
        <v>74948.609302106968</v>
      </c>
      <c r="D359">
        <v>2.5194702080870317</v>
      </c>
      <c r="E359">
        <v>8236</v>
      </c>
      <c r="F359">
        <v>398335058.02410758</v>
      </c>
      <c r="G359">
        <v>116199923.70795849</v>
      </c>
      <c r="H359">
        <v>348599.77112387546</v>
      </c>
      <c r="I359">
        <v>0.31942685911545837</v>
      </c>
      <c r="J359">
        <v>18744</v>
      </c>
    </row>
    <row r="360" spans="1:10" x14ac:dyDescent="0.25">
      <c r="A360" s="2">
        <v>44313.833333333336</v>
      </c>
      <c r="B360">
        <v>205229455.75219899</v>
      </c>
      <c r="C360">
        <v>74755.982376609856</v>
      </c>
      <c r="D360">
        <v>2.5512449720465655</v>
      </c>
      <c r="E360">
        <v>8562</v>
      </c>
      <c r="F360">
        <v>410201855.46760935</v>
      </c>
      <c r="G360">
        <v>126537362.63845347</v>
      </c>
      <c r="H360">
        <v>379612.0879153604</v>
      </c>
      <c r="I360">
        <v>0.33778104667799952</v>
      </c>
      <c r="J360">
        <v>18745</v>
      </c>
    </row>
    <row r="361" spans="1:10" x14ac:dyDescent="0.25">
      <c r="A361" s="2">
        <v>44314.833333333336</v>
      </c>
      <c r="B361">
        <v>208531162.20563099</v>
      </c>
      <c r="C361">
        <v>75530.837987713545</v>
      </c>
      <c r="D361">
        <v>2.5829768890533282</v>
      </c>
      <c r="E361">
        <v>10076</v>
      </c>
      <c r="F361">
        <v>416586929.80129838</v>
      </c>
      <c r="G361">
        <v>106411948.99553035</v>
      </c>
      <c r="H361">
        <v>319235.84698659106</v>
      </c>
      <c r="I361">
        <v>0.27970412851330551</v>
      </c>
      <c r="J361">
        <v>18746</v>
      </c>
    </row>
    <row r="362" spans="1:10" x14ac:dyDescent="0.25">
      <c r="A362" s="2">
        <v>44315.833333333336</v>
      </c>
      <c r="B362">
        <v>206956620.218795</v>
      </c>
      <c r="C362">
        <v>74722.91447661951</v>
      </c>
      <c r="D362">
        <v>2.5577738823745335</v>
      </c>
      <c r="E362">
        <v>9233</v>
      </c>
      <c r="F362">
        <v>414143414.61790752</v>
      </c>
      <c r="G362">
        <v>88387766.301005602</v>
      </c>
      <c r="H362">
        <v>265163.29890301684</v>
      </c>
      <c r="I362">
        <v>0.233698281038455</v>
      </c>
      <c r="J362">
        <v>18747</v>
      </c>
    </row>
    <row r="363" spans="1:10" x14ac:dyDescent="0.25">
      <c r="A363" s="2">
        <v>44316.833333333336</v>
      </c>
      <c r="B363">
        <v>213367876.50409999</v>
      </c>
      <c r="C363">
        <v>72486.947863047913</v>
      </c>
      <c r="D363">
        <v>2.5557495706872135</v>
      </c>
      <c r="E363">
        <v>8781</v>
      </c>
      <c r="F363">
        <v>426574511.95392209</v>
      </c>
      <c r="G363">
        <v>119808074.47332703</v>
      </c>
      <c r="H363">
        <v>359424.22341998108</v>
      </c>
      <c r="I363">
        <v>0.30754261652291126</v>
      </c>
      <c r="J363">
        <v>18748</v>
      </c>
    </row>
    <row r="364" spans="1:10" x14ac:dyDescent="0.25">
      <c r="A364" s="2">
        <v>44317.833333333336</v>
      </c>
      <c r="B364">
        <v>214555572.72828701</v>
      </c>
      <c r="C364">
        <v>72748.736705663279</v>
      </c>
      <c r="D364">
        <v>2.5656361412467903</v>
      </c>
      <c r="E364">
        <v>9550</v>
      </c>
      <c r="F364">
        <v>428854903.47876751</v>
      </c>
      <c r="G364">
        <v>102051479.31818213</v>
      </c>
      <c r="H364">
        <v>306154.43795454636</v>
      </c>
      <c r="I364">
        <v>0.26056917840264815</v>
      </c>
      <c r="J364">
        <v>18749</v>
      </c>
    </row>
    <row r="365" spans="1:10" x14ac:dyDescent="0.25">
      <c r="A365" s="2">
        <v>44318.833333333336</v>
      </c>
      <c r="B365">
        <v>227992455.11009401</v>
      </c>
      <c r="C365">
        <v>66576.36070394775</v>
      </c>
      <c r="D365">
        <v>2.5264687089229345</v>
      </c>
      <c r="E365">
        <v>10711</v>
      </c>
      <c r="F365">
        <v>456144316.63912082</v>
      </c>
      <c r="G365">
        <v>209959637.4479273</v>
      </c>
      <c r="H365">
        <v>629878.91234378191</v>
      </c>
      <c r="I365">
        <v>0.50401987840039386</v>
      </c>
      <c r="J365">
        <v>18750</v>
      </c>
    </row>
    <row r="366" spans="1:10" x14ac:dyDescent="0.25">
      <c r="A366" s="2">
        <v>44319.833333333336</v>
      </c>
      <c r="B366">
        <v>217607980.297304</v>
      </c>
      <c r="C366">
        <v>67032.361688438265</v>
      </c>
      <c r="D366">
        <v>2.4712403962497307</v>
      </c>
      <c r="E366">
        <v>11972</v>
      </c>
      <c r="F366">
        <v>435038542.48381293</v>
      </c>
      <c r="G366">
        <v>327855318.49088424</v>
      </c>
      <c r="H366">
        <v>983565.9554726528</v>
      </c>
      <c r="I366">
        <v>0.82521785701522332</v>
      </c>
      <c r="J366">
        <v>18751</v>
      </c>
    </row>
    <row r="367" spans="1:10" x14ac:dyDescent="0.25">
      <c r="A367" s="2">
        <v>44320.833333333336</v>
      </c>
      <c r="B367">
        <v>215366571.97942999</v>
      </c>
      <c r="C367">
        <v>61211.865831792304</v>
      </c>
      <c r="D367">
        <v>2.3460035196987059</v>
      </c>
      <c r="E367">
        <v>9996</v>
      </c>
      <c r="F367">
        <v>430576977.03834158</v>
      </c>
      <c r="G367">
        <v>209864806.64402241</v>
      </c>
      <c r="H367">
        <v>629594.41993206728</v>
      </c>
      <c r="I367">
        <v>0.53370703853202395</v>
      </c>
      <c r="J367">
        <v>18752</v>
      </c>
    </row>
    <row r="368" spans="1:10" x14ac:dyDescent="0.25">
      <c r="A368" s="2">
        <v>44321.833333333336</v>
      </c>
      <c r="B368">
        <v>191786688.71061701</v>
      </c>
      <c r="C368">
        <v>54836.498284764151</v>
      </c>
      <c r="D368">
        <v>2.0935421290291183</v>
      </c>
      <c r="E368">
        <v>6854</v>
      </c>
      <c r="F368">
        <v>383429550.33327979</v>
      </c>
      <c r="G368">
        <v>116768890.83506192</v>
      </c>
      <c r="H368">
        <v>350306.67250518576</v>
      </c>
      <c r="I368">
        <v>0.33346917407188431</v>
      </c>
      <c r="J368">
        <v>18753</v>
      </c>
    </row>
    <row r="369" spans="1:10" x14ac:dyDescent="0.25">
      <c r="A369" s="2">
        <v>44322.833333333336</v>
      </c>
      <c r="B369">
        <v>181806570.58694899</v>
      </c>
      <c r="C369">
        <v>52256.941756066786</v>
      </c>
      <c r="D369">
        <v>1.9884268561625762</v>
      </c>
      <c r="E369">
        <v>6097</v>
      </c>
      <c r="F369">
        <v>363836139.2016232</v>
      </c>
      <c r="G369">
        <v>83823980.356758952</v>
      </c>
      <c r="H369">
        <v>251471.94107027687</v>
      </c>
      <c r="I369">
        <v>0.25227636455263253</v>
      </c>
      <c r="J369">
        <v>18754</v>
      </c>
    </row>
    <row r="370" spans="1:10" x14ac:dyDescent="0.25">
      <c r="A370" s="2">
        <v>44323.833333333336</v>
      </c>
      <c r="B370">
        <v>184595894.347321</v>
      </c>
      <c r="C370">
        <v>47262.041138366614</v>
      </c>
      <c r="D370">
        <v>1.9035463351641648</v>
      </c>
      <c r="E370">
        <v>4647</v>
      </c>
      <c r="F370">
        <v>369219799.74913144</v>
      </c>
      <c r="G370">
        <v>119756689.70988135</v>
      </c>
      <c r="H370">
        <v>359270.06912964408</v>
      </c>
      <c r="I370">
        <v>0.35516398449221726</v>
      </c>
      <c r="J370">
        <v>18755</v>
      </c>
    </row>
    <row r="371" spans="1:10" x14ac:dyDescent="0.25">
      <c r="A371" s="2">
        <v>44324.833333333336</v>
      </c>
      <c r="B371">
        <v>175688676.78723899</v>
      </c>
      <c r="C371">
        <v>44811.742723997988</v>
      </c>
      <c r="D371">
        <v>1.8066335479352518</v>
      </c>
      <c r="E371">
        <v>5440</v>
      </c>
      <c r="F371">
        <v>351163197.33727807</v>
      </c>
      <c r="G371">
        <v>108579883.45785345</v>
      </c>
      <c r="H371">
        <v>325739.65037356038</v>
      </c>
      <c r="I371">
        <v>0.33857469486517894</v>
      </c>
      <c r="J371">
        <v>18756</v>
      </c>
    </row>
    <row r="372" spans="1:10" x14ac:dyDescent="0.25">
      <c r="A372" s="2">
        <v>44325.833333333336</v>
      </c>
      <c r="B372">
        <v>173657552.51733899</v>
      </c>
      <c r="C372">
        <v>44030.95253074725</v>
      </c>
      <c r="D372">
        <v>1.7770451580404498</v>
      </c>
      <c r="E372">
        <v>5401</v>
      </c>
      <c r="F372">
        <v>347657690.27981675</v>
      </c>
      <c r="G372">
        <v>224496135.33015734</v>
      </c>
      <c r="H372">
        <v>673488.40599047206</v>
      </c>
      <c r="I372">
        <v>0.70708422410753602</v>
      </c>
      <c r="J372">
        <v>18757</v>
      </c>
    </row>
    <row r="373" spans="1:10" x14ac:dyDescent="0.25">
      <c r="A373" s="2">
        <v>44326.833333333336</v>
      </c>
      <c r="B373">
        <v>175481571.72920099</v>
      </c>
      <c r="C373">
        <v>42116.692327164303</v>
      </c>
      <c r="D373">
        <v>1.7450679886803249</v>
      </c>
      <c r="E373">
        <v>4355</v>
      </c>
      <c r="F373">
        <v>351092670.89014471</v>
      </c>
      <c r="G373">
        <v>134024581.73654599</v>
      </c>
      <c r="H373">
        <v>402073.74520963797</v>
      </c>
      <c r="I373">
        <v>0.41800051430705437</v>
      </c>
      <c r="J373">
        <v>18758</v>
      </c>
    </row>
    <row r="374" spans="1:10" x14ac:dyDescent="0.25">
      <c r="A374" s="2">
        <v>44327.833333333336</v>
      </c>
      <c r="B374">
        <v>166225176.21525899</v>
      </c>
      <c r="C374">
        <v>43548.749787243221</v>
      </c>
      <c r="D374">
        <v>1.7234564180128413</v>
      </c>
      <c r="E374">
        <v>6219</v>
      </c>
      <c r="F374">
        <v>332513997.01566374</v>
      </c>
      <c r="G374">
        <v>241180901.33350724</v>
      </c>
      <c r="H374">
        <v>723542.70400052168</v>
      </c>
      <c r="I374">
        <v>0.79423148899127327</v>
      </c>
      <c r="J374">
        <v>18759</v>
      </c>
    </row>
    <row r="375" spans="1:10" x14ac:dyDescent="0.25">
      <c r="A375" s="2">
        <v>44328.833333333336</v>
      </c>
      <c r="B375">
        <v>163741738.82951701</v>
      </c>
      <c r="C375">
        <v>44002.901224838788</v>
      </c>
      <c r="D375">
        <v>1.7144499529676185</v>
      </c>
      <c r="E375">
        <v>7060</v>
      </c>
      <c r="F375">
        <v>327478247.64553159</v>
      </c>
      <c r="G375">
        <v>319148809.64397538</v>
      </c>
      <c r="H375">
        <v>957446.42893192614</v>
      </c>
      <c r="I375">
        <v>1.0671485787917845</v>
      </c>
      <c r="J375">
        <v>18760</v>
      </c>
    </row>
    <row r="376" spans="1:10" x14ac:dyDescent="0.25">
      <c r="A376" s="2">
        <v>44329.833333333336</v>
      </c>
      <c r="B376">
        <v>168576330.714176</v>
      </c>
      <c r="C376">
        <v>41242.141782448613</v>
      </c>
      <c r="D376">
        <v>1.6820001372401987</v>
      </c>
      <c r="E376">
        <v>5505</v>
      </c>
      <c r="F376">
        <v>337051159.81191796</v>
      </c>
      <c r="G376">
        <v>141650726.27836496</v>
      </c>
      <c r="H376">
        <v>424952.17883509491</v>
      </c>
      <c r="I376">
        <v>0.4601899170480917</v>
      </c>
      <c r="J376">
        <v>18761</v>
      </c>
    </row>
    <row r="377" spans="1:10" x14ac:dyDescent="0.25">
      <c r="A377" s="2">
        <v>44330.833333333336</v>
      </c>
      <c r="B377">
        <v>158866786.99467999</v>
      </c>
      <c r="C377">
        <v>43603.900382892192</v>
      </c>
      <c r="D377">
        <v>1.6767046537313819</v>
      </c>
      <c r="E377">
        <v>7496</v>
      </c>
      <c r="F377">
        <v>317664388.16300374</v>
      </c>
      <c r="G377">
        <v>144518893.90009823</v>
      </c>
      <c r="H377">
        <v>433556.68170029472</v>
      </c>
      <c r="I377">
        <v>0.49816156521581945</v>
      </c>
      <c r="J377">
        <v>18762</v>
      </c>
    </row>
    <row r="378" spans="1:10" x14ac:dyDescent="0.25">
      <c r="A378" s="2">
        <v>44331.833333333336</v>
      </c>
      <c r="B378">
        <v>157371724.690153</v>
      </c>
      <c r="C378">
        <v>43926.549299409329</v>
      </c>
      <c r="D378">
        <v>1.6716647973666137</v>
      </c>
      <c r="E378">
        <v>7524</v>
      </c>
      <c r="F378">
        <v>314631319.69884735</v>
      </c>
      <c r="G378">
        <v>206287427.47884592</v>
      </c>
      <c r="H378">
        <v>618862.28243653779</v>
      </c>
      <c r="I378">
        <v>0.71793467130209487</v>
      </c>
      <c r="J378">
        <v>18763</v>
      </c>
    </row>
    <row r="379" spans="1:10" x14ac:dyDescent="0.25">
      <c r="A379" s="2">
        <v>44332.833333333336</v>
      </c>
      <c r="B379">
        <v>149778333.53700599</v>
      </c>
      <c r="C379">
        <v>45541.042924188718</v>
      </c>
      <c r="D379">
        <v>1.6566090114412166</v>
      </c>
      <c r="E379">
        <v>8125</v>
      </c>
      <c r="F379">
        <v>299425618.88822436</v>
      </c>
      <c r="G379">
        <v>238955675.58835331</v>
      </c>
      <c r="H379">
        <v>716867.02676505991</v>
      </c>
      <c r="I379">
        <v>0.87386131400774791</v>
      </c>
      <c r="J379">
        <v>18764</v>
      </c>
    </row>
    <row r="380" spans="1:10" x14ac:dyDescent="0.25">
      <c r="A380" s="2">
        <v>44333.833333333336</v>
      </c>
      <c r="B380">
        <v>151293936.904551</v>
      </c>
      <c r="C380">
        <v>44673.502373989897</v>
      </c>
      <c r="D380">
        <v>1.6466520777037044</v>
      </c>
      <c r="E380">
        <v>7407</v>
      </c>
      <c r="F380">
        <v>302381862.1709336</v>
      </c>
      <c r="G380">
        <v>145619482.44072953</v>
      </c>
      <c r="H380">
        <v>436858.44732218859</v>
      </c>
      <c r="I380">
        <v>0.52732439746158244</v>
      </c>
      <c r="J380">
        <v>18765</v>
      </c>
    </row>
    <row r="381" spans="1:10" x14ac:dyDescent="0.25">
      <c r="A381" s="2">
        <v>44334.833333333336</v>
      </c>
      <c r="B381">
        <v>108045054.515599</v>
      </c>
      <c r="C381">
        <v>43967.930257387292</v>
      </c>
      <c r="D381">
        <v>1.3682701174576677</v>
      </c>
      <c r="E381">
        <v>10824</v>
      </c>
      <c r="F381">
        <v>215654961.62323582</v>
      </c>
      <c r="G381">
        <v>722100840.99245703</v>
      </c>
      <c r="H381">
        <v>2166302.5229773712</v>
      </c>
      <c r="I381">
        <v>3.6665069745445917</v>
      </c>
      <c r="J381">
        <v>18766</v>
      </c>
    </row>
    <row r="382" spans="1:10" x14ac:dyDescent="0.25">
      <c r="A382" s="2">
        <v>44335.833333333336</v>
      </c>
      <c r="B382">
        <v>115103840.189385</v>
      </c>
      <c r="C382">
        <v>41434.751920037634</v>
      </c>
      <c r="D382">
        <v>1.3636832107061621</v>
      </c>
      <c r="E382">
        <v>8882</v>
      </c>
      <c r="F382">
        <v>230142215.11429745</v>
      </c>
      <c r="G382">
        <v>391901800.97310889</v>
      </c>
      <c r="H382">
        <v>1175705.4029193267</v>
      </c>
      <c r="I382">
        <v>1.8646404000779719</v>
      </c>
      <c r="J382">
        <v>18767</v>
      </c>
    </row>
    <row r="383" spans="1:10" x14ac:dyDescent="0.25">
      <c r="A383" s="2">
        <v>44336.833333333336</v>
      </c>
      <c r="B383">
        <v>109280857.19383401</v>
      </c>
      <c r="C383">
        <v>44978.136242010871</v>
      </c>
      <c r="D383">
        <v>1.3784093282535956</v>
      </c>
      <c r="E383">
        <v>9722</v>
      </c>
      <c r="F383">
        <v>218296961.63513678</v>
      </c>
      <c r="G383">
        <v>320722918.48624116</v>
      </c>
      <c r="H383">
        <v>962168.75545872352</v>
      </c>
      <c r="I383">
        <v>1.6087791287238271</v>
      </c>
      <c r="J383">
        <v>18768</v>
      </c>
    </row>
    <row r="384" spans="1:10" x14ac:dyDescent="0.25">
      <c r="A384" s="2">
        <v>44337.833333333336</v>
      </c>
      <c r="B384">
        <v>106974547.818535</v>
      </c>
      <c r="C384">
        <v>46652.618916176965</v>
      </c>
      <c r="D384">
        <v>1.3853752402828354</v>
      </c>
      <c r="E384">
        <v>8464</v>
      </c>
      <c r="F384">
        <v>213962722.83213827</v>
      </c>
      <c r="G384">
        <v>184189634.07489699</v>
      </c>
      <c r="H384">
        <v>552568.902224691</v>
      </c>
      <c r="I384">
        <v>0.94262984992130472</v>
      </c>
      <c r="J384">
        <v>18769</v>
      </c>
    </row>
    <row r="385" spans="1:10" x14ac:dyDescent="0.25">
      <c r="A385" s="2">
        <v>44338.833333333336</v>
      </c>
      <c r="B385">
        <v>114884630.075818</v>
      </c>
      <c r="C385">
        <v>54601.612394610805</v>
      </c>
      <c r="D385">
        <v>1.5436620868102344</v>
      </c>
      <c r="E385">
        <v>11798</v>
      </c>
      <c r="F385">
        <v>229819077.29749349</v>
      </c>
      <c r="G385">
        <v>427207086.20084131</v>
      </c>
      <c r="H385">
        <v>1281621.2586025239</v>
      </c>
      <c r="I385">
        <v>2.0354783636363645</v>
      </c>
      <c r="J385">
        <v>18770</v>
      </c>
    </row>
    <row r="386" spans="1:10" x14ac:dyDescent="0.25">
      <c r="A386" s="2">
        <v>44339.833333333336</v>
      </c>
      <c r="B386">
        <v>151643480.3267</v>
      </c>
      <c r="C386">
        <v>57414.327919439798</v>
      </c>
      <c r="D386">
        <v>1.8134723897340452</v>
      </c>
      <c r="E386">
        <v>9870</v>
      </c>
      <c r="F386">
        <v>303154773.43913883</v>
      </c>
      <c r="G386">
        <v>246340819.53073549</v>
      </c>
      <c r="H386">
        <v>739022.45859220647</v>
      </c>
      <c r="I386">
        <v>0.88978706924536966</v>
      </c>
      <c r="J386">
        <v>18771</v>
      </c>
    </row>
    <row r="387" spans="1:10" x14ac:dyDescent="0.25">
      <c r="A387" s="2">
        <v>44340.833333333336</v>
      </c>
      <c r="B387">
        <v>154634824.47714001</v>
      </c>
      <c r="C387">
        <v>57238.348012249051</v>
      </c>
      <c r="D387">
        <v>1.8247323554912565</v>
      </c>
      <c r="E387">
        <v>8817</v>
      </c>
      <c r="F387">
        <v>309198299.74104059</v>
      </c>
      <c r="G387">
        <v>203701335.2664474</v>
      </c>
      <c r="H387">
        <v>611104.00579934218</v>
      </c>
      <c r="I387">
        <v>0.72139129582397754</v>
      </c>
      <c r="J387">
        <v>18772</v>
      </c>
    </row>
    <row r="388" spans="1:10" x14ac:dyDescent="0.25">
      <c r="A388" s="2">
        <v>44341.833333333336</v>
      </c>
      <c r="B388">
        <v>158688908.09676701</v>
      </c>
      <c r="C388">
        <v>55030.131207069549</v>
      </c>
      <c r="D388">
        <v>1.8097539122305799</v>
      </c>
      <c r="E388">
        <v>7757</v>
      </c>
      <c r="F388">
        <v>317101201.2956354</v>
      </c>
      <c r="G388">
        <v>156823494.36900452</v>
      </c>
      <c r="H388">
        <v>470470.48310701357</v>
      </c>
      <c r="I388">
        <v>0.54153603213241297</v>
      </c>
      <c r="J388">
        <v>18773</v>
      </c>
    </row>
    <row r="389" spans="1:10" x14ac:dyDescent="0.25">
      <c r="A389" s="2">
        <v>44342.833333333336</v>
      </c>
      <c r="B389">
        <v>139353591.75321499</v>
      </c>
      <c r="C389">
        <v>50837.844364219411</v>
      </c>
      <c r="D389">
        <v>1.6283703153072255</v>
      </c>
      <c r="E389">
        <v>6869</v>
      </c>
      <c r="F389">
        <v>278739024.46383303</v>
      </c>
      <c r="G389">
        <v>103801042.01227844</v>
      </c>
      <c r="H389">
        <v>311403.12603683531</v>
      </c>
      <c r="I389">
        <v>0.40777261534182052</v>
      </c>
      <c r="J389">
        <v>18774</v>
      </c>
    </row>
    <row r="390" spans="1:10" x14ac:dyDescent="0.25">
      <c r="A390" s="2">
        <v>44343.833333333336</v>
      </c>
      <c r="B390">
        <v>126699403.555369</v>
      </c>
      <c r="C390">
        <v>52360.242547051341</v>
      </c>
      <c r="D390">
        <v>1.5729767953168663</v>
      </c>
      <c r="E390">
        <v>9045</v>
      </c>
      <c r="F390">
        <v>253245743.77588987</v>
      </c>
      <c r="G390">
        <v>154139039.6421963</v>
      </c>
      <c r="H390">
        <v>462417.11892658891</v>
      </c>
      <c r="I390">
        <v>0.66647615036550822</v>
      </c>
      <c r="J390">
        <v>18775</v>
      </c>
    </row>
    <row r="391" spans="1:10" x14ac:dyDescent="0.25">
      <c r="A391" s="2">
        <v>44344.833333333336</v>
      </c>
      <c r="B391">
        <v>128258673.872614</v>
      </c>
      <c r="C391">
        <v>56207.010530262145</v>
      </c>
      <c r="D391">
        <v>1.6376482731043398</v>
      </c>
      <c r="E391">
        <v>7909</v>
      </c>
      <c r="F391">
        <v>256435873.04688177</v>
      </c>
      <c r="G391">
        <v>108856629.66271336</v>
      </c>
      <c r="H391">
        <v>326569.8889881401</v>
      </c>
      <c r="I391">
        <v>0.46482579860766704</v>
      </c>
      <c r="J391">
        <v>18776</v>
      </c>
    </row>
    <row r="392" spans="1:10" x14ac:dyDescent="0.25">
      <c r="A392" s="2">
        <v>44345.833333333336</v>
      </c>
      <c r="B392">
        <v>133955454.020394</v>
      </c>
      <c r="C392">
        <v>56020.038432883615</v>
      </c>
      <c r="D392">
        <v>1.6691951871463209</v>
      </c>
      <c r="E392">
        <v>7022</v>
      </c>
      <c r="F392">
        <v>267698998.18500486</v>
      </c>
      <c r="G392">
        <v>85593729.542190075</v>
      </c>
      <c r="H392">
        <v>256781.18862657022</v>
      </c>
      <c r="I392">
        <v>0.35011387597321286</v>
      </c>
      <c r="J392">
        <v>18777</v>
      </c>
    </row>
    <row r="393" spans="1:10" x14ac:dyDescent="0.25">
      <c r="A393" s="2">
        <v>44346.833333333336</v>
      </c>
      <c r="B393">
        <v>140631963.42492399</v>
      </c>
      <c r="C393">
        <v>51988.625628067704</v>
      </c>
      <c r="D393">
        <v>1.645968162588459</v>
      </c>
      <c r="E393">
        <v>6910</v>
      </c>
      <c r="F393">
        <v>281377129.26140201</v>
      </c>
      <c r="G393">
        <v>89740087.369613305</v>
      </c>
      <c r="H393">
        <v>269220.26210883993</v>
      </c>
      <c r="I393">
        <v>0.34923021614324984</v>
      </c>
      <c r="J393">
        <v>18778</v>
      </c>
    </row>
    <row r="394" spans="1:10" x14ac:dyDescent="0.25">
      <c r="A394" s="2">
        <v>44347.833333333336</v>
      </c>
      <c r="B394">
        <v>137571475.11169001</v>
      </c>
      <c r="C394">
        <v>52205.063361385517</v>
      </c>
      <c r="D394">
        <v>1.6299873121323256</v>
      </c>
      <c r="E394">
        <v>6248</v>
      </c>
      <c r="F394">
        <v>274720845.16541135</v>
      </c>
      <c r="G394">
        <v>76251382.183088243</v>
      </c>
      <c r="H394">
        <v>228754.14654926473</v>
      </c>
      <c r="I394">
        <v>0.3039276595127266</v>
      </c>
      <c r="J394">
        <v>18779</v>
      </c>
    </row>
    <row r="395" spans="1:10" x14ac:dyDescent="0.25">
      <c r="A395" s="2">
        <v>44348.833333333336</v>
      </c>
      <c r="B395">
        <v>143411795.51493701</v>
      </c>
      <c r="C395">
        <v>52895.25039576205</v>
      </c>
      <c r="D395">
        <v>1.6743185690347366</v>
      </c>
      <c r="E395">
        <v>5820</v>
      </c>
      <c r="F395">
        <v>286921289.32321948</v>
      </c>
      <c r="G395">
        <v>48476662.898919165</v>
      </c>
      <c r="H395">
        <v>145429.9886967575</v>
      </c>
      <c r="I395">
        <v>0.18500525352972044</v>
      </c>
      <c r="J395">
        <v>18780</v>
      </c>
    </row>
    <row r="396" spans="1:10" x14ac:dyDescent="0.25">
      <c r="A396" s="2">
        <v>44349.833333333336</v>
      </c>
      <c r="B396">
        <v>146102894.507851</v>
      </c>
      <c r="C396">
        <v>51170.538511241437</v>
      </c>
      <c r="D396">
        <v>1.6605764323809769</v>
      </c>
      <c r="E396">
        <v>6051</v>
      </c>
      <c r="F396">
        <v>292225255.48062289</v>
      </c>
      <c r="G396">
        <v>92582929.978911042</v>
      </c>
      <c r="H396">
        <v>277748.78993673314</v>
      </c>
      <c r="I396">
        <v>0.3469183666557864</v>
      </c>
      <c r="J396">
        <v>18781</v>
      </c>
    </row>
    <row r="397" spans="1:10" x14ac:dyDescent="0.25">
      <c r="A397" s="2">
        <v>44350.833333333336</v>
      </c>
      <c r="B397">
        <v>133924429.598766</v>
      </c>
      <c r="C397">
        <v>49928.379956710705</v>
      </c>
      <c r="D397">
        <v>1.5681991784457581</v>
      </c>
      <c r="E397">
        <v>6475</v>
      </c>
      <c r="F397">
        <v>268270386.48767337</v>
      </c>
      <c r="G397">
        <v>133111997.86676306</v>
      </c>
      <c r="H397">
        <v>399335.99360028916</v>
      </c>
      <c r="I397">
        <v>0.54332362051747696</v>
      </c>
      <c r="J397">
        <v>18782</v>
      </c>
    </row>
    <row r="398" spans="1:10" x14ac:dyDescent="0.25">
      <c r="A398" s="2">
        <v>44351.833333333336</v>
      </c>
      <c r="B398">
        <v>135717171.23310399</v>
      </c>
      <c r="C398">
        <v>51745.556890548716</v>
      </c>
      <c r="D398">
        <v>1.6058789650808947</v>
      </c>
      <c r="E398">
        <v>6660</v>
      </c>
      <c r="F398">
        <v>271525491.31866246</v>
      </c>
      <c r="G398">
        <v>70430211.405997142</v>
      </c>
      <c r="H398">
        <v>211290.63421799144</v>
      </c>
      <c r="I398">
        <v>0.28402888110073443</v>
      </c>
      <c r="J398">
        <v>18783</v>
      </c>
    </row>
    <row r="399" spans="1:10" x14ac:dyDescent="0.25">
      <c r="A399" s="2">
        <v>44352.833333333336</v>
      </c>
      <c r="B399">
        <v>139627089.81990001</v>
      </c>
      <c r="C399">
        <v>51599.706149731777</v>
      </c>
      <c r="D399">
        <v>1.6260232825653052</v>
      </c>
      <c r="E399">
        <v>4821</v>
      </c>
      <c r="F399">
        <v>279155694.31252736</v>
      </c>
      <c r="G399">
        <v>30001421.432820797</v>
      </c>
      <c r="H399">
        <v>90004.264298462396</v>
      </c>
      <c r="I399">
        <v>0.11768184256402801</v>
      </c>
      <c r="J399">
        <v>18784</v>
      </c>
    </row>
    <row r="400" spans="1:10" x14ac:dyDescent="0.25">
      <c r="A400" s="2">
        <v>44353.833333333336</v>
      </c>
      <c r="B400">
        <v>133060401.746967</v>
      </c>
      <c r="C400">
        <v>51455.8611954921</v>
      </c>
      <c r="D400">
        <v>1.5839910571323133</v>
      </c>
      <c r="E400">
        <v>6401</v>
      </c>
      <c r="F400">
        <v>265952826.49562404</v>
      </c>
      <c r="G400">
        <v>65300080.132511713</v>
      </c>
      <c r="H400">
        <v>195900.24039753515</v>
      </c>
      <c r="I400">
        <v>0.26885816062675627</v>
      </c>
      <c r="J400">
        <v>18785</v>
      </c>
    </row>
    <row r="401" spans="1:10" x14ac:dyDescent="0.25">
      <c r="A401" s="2">
        <v>44354.833333333336</v>
      </c>
      <c r="B401">
        <v>128292030.819602</v>
      </c>
      <c r="C401">
        <v>51104.604405529797</v>
      </c>
      <c r="D401">
        <v>1.5483192071369913</v>
      </c>
      <c r="E401">
        <v>7921</v>
      </c>
      <c r="F401">
        <v>256737164.03599176</v>
      </c>
      <c r="G401">
        <v>94466623.382442206</v>
      </c>
      <c r="H401">
        <v>283399.87014732661</v>
      </c>
      <c r="I401">
        <v>0.40290603424003285</v>
      </c>
      <c r="J401">
        <v>18786</v>
      </c>
    </row>
    <row r="402" spans="1:10" x14ac:dyDescent="0.25">
      <c r="A402" s="2">
        <v>44355.833333333336</v>
      </c>
      <c r="B402">
        <v>131030454.705421</v>
      </c>
      <c r="C402">
        <v>50255.871778267043</v>
      </c>
      <c r="D402">
        <v>1.5505763129840535</v>
      </c>
      <c r="E402">
        <v>6405</v>
      </c>
      <c r="F402">
        <v>261961685.81967416</v>
      </c>
      <c r="G402">
        <v>62703580.606543541</v>
      </c>
      <c r="H402">
        <v>188110.74181963064</v>
      </c>
      <c r="I402">
        <v>0.26210100362321215</v>
      </c>
      <c r="J402">
        <v>18787</v>
      </c>
    </row>
    <row r="403" spans="1:10" x14ac:dyDescent="0.25">
      <c r="A403" s="2">
        <v>44356.833333333336</v>
      </c>
      <c r="B403">
        <v>120606903.992503</v>
      </c>
      <c r="C403">
        <v>48789.713097754058</v>
      </c>
      <c r="D403">
        <v>1.4650088158680128</v>
      </c>
      <c r="E403">
        <v>5677</v>
      </c>
      <c r="F403">
        <v>241055762.17076528</v>
      </c>
      <c r="G403">
        <v>41892151.222963661</v>
      </c>
      <c r="H403">
        <v>125676.45366889099</v>
      </c>
      <c r="I403">
        <v>0.19029582689107963</v>
      </c>
      <c r="J403">
        <v>18788</v>
      </c>
    </row>
    <row r="404" spans="1:10" x14ac:dyDescent="0.25">
      <c r="A404" s="2">
        <v>44357.833333333336</v>
      </c>
      <c r="B404">
        <v>118488483.26868799</v>
      </c>
      <c r="C404">
        <v>50424.172480984009</v>
      </c>
      <c r="D404">
        <v>1.4752618551530647</v>
      </c>
      <c r="E404">
        <v>6272</v>
      </c>
      <c r="F404">
        <v>236954809.97574645</v>
      </c>
      <c r="G404">
        <v>51150363.863692835</v>
      </c>
      <c r="H404">
        <v>153451.0915910785</v>
      </c>
      <c r="I404">
        <v>0.23637270092333862</v>
      </c>
      <c r="J404">
        <v>18789</v>
      </c>
    </row>
    <row r="405" spans="1:10" x14ac:dyDescent="0.25">
      <c r="A405" s="2">
        <v>44358.833333333336</v>
      </c>
      <c r="B405">
        <v>118216751.35683</v>
      </c>
      <c r="C405">
        <v>49806.235251678117</v>
      </c>
      <c r="D405">
        <v>1.4636940411586341</v>
      </c>
      <c r="E405">
        <v>6260</v>
      </c>
      <c r="F405">
        <v>236377865.83984983</v>
      </c>
      <c r="G405">
        <v>43515004.750308163</v>
      </c>
      <c r="H405">
        <v>130545.01425092449</v>
      </c>
      <c r="I405">
        <v>0.20157949236190512</v>
      </c>
      <c r="J405">
        <v>18790</v>
      </c>
    </row>
    <row r="406" spans="1:10" x14ac:dyDescent="0.25">
      <c r="A406" s="2">
        <v>44359.833333333336</v>
      </c>
      <c r="B406">
        <v>127133161.025539</v>
      </c>
      <c r="C406">
        <v>50710.315639385415</v>
      </c>
      <c r="D406">
        <v>1.5309676459449415</v>
      </c>
      <c r="E406">
        <v>5217</v>
      </c>
      <c r="F406">
        <v>254193062.41705808</v>
      </c>
      <c r="G406">
        <v>34387645.301868938</v>
      </c>
      <c r="H406">
        <v>103162.93590560682</v>
      </c>
      <c r="I406">
        <v>0.14813335677811015</v>
      </c>
      <c r="J406">
        <v>18791</v>
      </c>
    </row>
    <row r="407" spans="1:10" x14ac:dyDescent="0.25">
      <c r="A407" s="2">
        <v>44360.833333333336</v>
      </c>
      <c r="B407">
        <v>127423497.26360799</v>
      </c>
      <c r="C407">
        <v>49486.409539613625</v>
      </c>
      <c r="D407">
        <v>1.5132037334470727</v>
      </c>
      <c r="E407">
        <v>5301</v>
      </c>
      <c r="F407">
        <v>254902265.01978913</v>
      </c>
      <c r="G407">
        <v>50457140.358002819</v>
      </c>
      <c r="H407">
        <v>151371.42107400845</v>
      </c>
      <c r="I407">
        <v>0.21675197232054313</v>
      </c>
      <c r="J407">
        <v>18792</v>
      </c>
    </row>
    <row r="408" spans="1:10" x14ac:dyDescent="0.25">
      <c r="A408" s="2">
        <v>44361.833333333336</v>
      </c>
      <c r="B408">
        <v>126267566.401998</v>
      </c>
      <c r="C408">
        <v>49508.538530772756</v>
      </c>
      <c r="D408">
        <v>1.5060831712516722</v>
      </c>
      <c r="E408">
        <v>4895</v>
      </c>
      <c r="F408">
        <v>252654602.54001191</v>
      </c>
      <c r="G408">
        <v>32528029.962826766</v>
      </c>
      <c r="H408">
        <v>97584.089888480303</v>
      </c>
      <c r="I408">
        <v>0.14097583203003239</v>
      </c>
      <c r="J408">
        <v>18793</v>
      </c>
    </row>
    <row r="409" spans="1:10" x14ac:dyDescent="0.25">
      <c r="A409" s="2">
        <v>44362.833333333336</v>
      </c>
      <c r="B409">
        <v>118941403.886867</v>
      </c>
      <c r="C409">
        <v>50357.807963074658</v>
      </c>
      <c r="D409">
        <v>1.4735119772267007</v>
      </c>
      <c r="E409">
        <v>4909</v>
      </c>
      <c r="F409">
        <v>237768568.69026384</v>
      </c>
      <c r="G409">
        <v>39028285.797422417</v>
      </c>
      <c r="H409">
        <v>117084.85739226725</v>
      </c>
      <c r="I409">
        <v>0.17973768855819125</v>
      </c>
      <c r="J409">
        <v>18794</v>
      </c>
    </row>
    <row r="410" spans="1:10" x14ac:dyDescent="0.25">
      <c r="A410" s="2">
        <v>44363.833333333336</v>
      </c>
      <c r="B410">
        <v>118684480.092389</v>
      </c>
      <c r="C410">
        <v>50113.535489938193</v>
      </c>
      <c r="D410">
        <v>1.4677914267338061</v>
      </c>
      <c r="E410">
        <v>5172</v>
      </c>
      <c r="F410">
        <v>237553156.94130459</v>
      </c>
      <c r="G410">
        <v>29937177.396250136</v>
      </c>
      <c r="H410">
        <v>89811.532188750411</v>
      </c>
      <c r="I410">
        <v>0.13799525828652148</v>
      </c>
      <c r="J410">
        <v>18795</v>
      </c>
    </row>
    <row r="411" spans="1:10" x14ac:dyDescent="0.25">
      <c r="A411" s="2">
        <v>44364.833333333336</v>
      </c>
      <c r="B411">
        <v>99824759.915509</v>
      </c>
      <c r="C411">
        <v>44630.035783289852</v>
      </c>
      <c r="D411">
        <v>1.2695538376664854</v>
      </c>
      <c r="E411">
        <v>5306</v>
      </c>
      <c r="F411">
        <v>199291381.72027153</v>
      </c>
      <c r="G411">
        <v>43089984.230816066</v>
      </c>
      <c r="H411">
        <v>129269.95269244821</v>
      </c>
      <c r="I411">
        <v>0.2367565136307356</v>
      </c>
      <c r="J411">
        <v>18796</v>
      </c>
    </row>
    <row r="412" spans="1:10" x14ac:dyDescent="0.25">
      <c r="A412" s="2">
        <v>44365.833333333336</v>
      </c>
      <c r="B412">
        <v>95945940.274993002</v>
      </c>
      <c r="C412">
        <v>44165.811759630538</v>
      </c>
      <c r="D412">
        <v>1.2375758700565693</v>
      </c>
      <c r="E412">
        <v>5030</v>
      </c>
      <c r="F412">
        <v>191742676.75023565</v>
      </c>
      <c r="G412">
        <v>30360024.276989475</v>
      </c>
      <c r="H412">
        <v>91080.07283096842</v>
      </c>
      <c r="I412">
        <v>0.1733793808803841</v>
      </c>
      <c r="J412">
        <v>18797</v>
      </c>
    </row>
    <row r="413" spans="1:10" x14ac:dyDescent="0.25">
      <c r="A413" s="2">
        <v>44366.833333333336</v>
      </c>
      <c r="B413">
        <v>93222799.898798004</v>
      </c>
      <c r="C413">
        <v>41622.187493188881</v>
      </c>
      <c r="D413">
        <v>1.1835233497078153</v>
      </c>
      <c r="E413">
        <v>5260</v>
      </c>
      <c r="F413">
        <v>186362518.8658458</v>
      </c>
      <c r="G413">
        <v>36862671.968972996</v>
      </c>
      <c r="H413">
        <v>110588.01590691898</v>
      </c>
      <c r="I413">
        <v>0.21659197381358725</v>
      </c>
      <c r="J413">
        <v>18798</v>
      </c>
    </row>
    <row r="414" spans="1:10" x14ac:dyDescent="0.25">
      <c r="A414" s="2">
        <v>44367.833333333336</v>
      </c>
      <c r="B414">
        <v>85394747.728871003</v>
      </c>
      <c r="C414">
        <v>45305.792777157119</v>
      </c>
      <c r="D414">
        <v>1.1795215440206466</v>
      </c>
      <c r="E414">
        <v>7692</v>
      </c>
      <c r="F414">
        <v>171030264.69164354</v>
      </c>
      <c r="G414">
        <v>113510976.57510895</v>
      </c>
      <c r="H414">
        <v>340532.92972532683</v>
      </c>
      <c r="I414">
        <v>0.7267399110551529</v>
      </c>
      <c r="J414">
        <v>18799</v>
      </c>
    </row>
    <row r="415" spans="1:10" x14ac:dyDescent="0.25">
      <c r="A415" s="2">
        <v>44368.833333333336</v>
      </c>
      <c r="B415">
        <v>98895329.222684994</v>
      </c>
      <c r="C415">
        <v>52828.87753827875</v>
      </c>
      <c r="D415">
        <v>1.3682620183985814</v>
      </c>
      <c r="E415">
        <v>8124</v>
      </c>
      <c r="F415">
        <v>197743821.34484383</v>
      </c>
      <c r="G415">
        <v>106479803.35712795</v>
      </c>
      <c r="H415">
        <v>319439.41007138387</v>
      </c>
      <c r="I415">
        <v>0.58962845909974293</v>
      </c>
      <c r="J415">
        <v>18800</v>
      </c>
    </row>
    <row r="416" spans="1:10" x14ac:dyDescent="0.25">
      <c r="A416" s="2">
        <v>44369.833333333336</v>
      </c>
      <c r="B416">
        <v>102935078.627323</v>
      </c>
      <c r="C416">
        <v>52251.000816547639</v>
      </c>
      <c r="D416">
        <v>1.3872217029461333</v>
      </c>
      <c r="E416">
        <v>5542</v>
      </c>
      <c r="F416">
        <v>205828683.07697174</v>
      </c>
      <c r="G416">
        <v>51584038.826680057</v>
      </c>
      <c r="H416">
        <v>154752.11648004016</v>
      </c>
      <c r="I416">
        <v>0.27442493276844071</v>
      </c>
      <c r="J416">
        <v>18801</v>
      </c>
    </row>
    <row r="417" spans="1:10" x14ac:dyDescent="0.25">
      <c r="A417" s="2">
        <v>44370.833333333336</v>
      </c>
      <c r="B417">
        <v>143888446.113875</v>
      </c>
      <c r="C417">
        <v>72385.762570097897</v>
      </c>
      <c r="D417">
        <v>1.9296067838192268</v>
      </c>
      <c r="E417">
        <v>4862</v>
      </c>
      <c r="F417">
        <v>287783312.72993112</v>
      </c>
      <c r="G417">
        <v>38015942.827542007</v>
      </c>
      <c r="H417">
        <v>114047.82848262602</v>
      </c>
      <c r="I417">
        <v>0.14464861426911013</v>
      </c>
      <c r="J417">
        <v>18802</v>
      </c>
    </row>
    <row r="418" spans="1:10" x14ac:dyDescent="0.25">
      <c r="A418" s="2">
        <v>44371.833333333336</v>
      </c>
      <c r="B418">
        <v>141241388.94835401</v>
      </c>
      <c r="C418">
        <v>77768.734585537662</v>
      </c>
      <c r="D418">
        <v>1.9802926507904315</v>
      </c>
      <c r="E418">
        <v>5920</v>
      </c>
      <c r="F418">
        <v>282486155.30748051</v>
      </c>
      <c r="G418">
        <v>62960054.993649282</v>
      </c>
      <c r="H418">
        <v>188880.16498094785</v>
      </c>
      <c r="I418">
        <v>0.2440518196122029</v>
      </c>
      <c r="J418">
        <v>18803</v>
      </c>
    </row>
    <row r="419" spans="1:10" x14ac:dyDescent="0.25">
      <c r="A419" s="2">
        <v>44372.833333333336</v>
      </c>
      <c r="B419">
        <v>139972158.85963601</v>
      </c>
      <c r="C419">
        <v>76648.958767116957</v>
      </c>
      <c r="D419">
        <v>1.9559808801452485</v>
      </c>
      <c r="E419">
        <v>5529</v>
      </c>
      <c r="F419">
        <v>279835517.46736127</v>
      </c>
      <c r="G419">
        <v>54166206.472759277</v>
      </c>
      <c r="H419">
        <v>162498.61941827784</v>
      </c>
      <c r="I419">
        <v>0.21195306666027228</v>
      </c>
      <c r="J419">
        <v>18804</v>
      </c>
    </row>
    <row r="420" spans="1:10" x14ac:dyDescent="0.25">
      <c r="A420" s="2">
        <v>44373.833333333336</v>
      </c>
      <c r="B420">
        <v>134795532.83994499</v>
      </c>
      <c r="C420">
        <v>68135.578012544691</v>
      </c>
      <c r="D420">
        <v>1.8089649167902679</v>
      </c>
      <c r="E420">
        <v>4442</v>
      </c>
      <c r="F420">
        <v>269342578.42530197</v>
      </c>
      <c r="G420">
        <v>37484160.725547463</v>
      </c>
      <c r="H420">
        <v>112452.48217664238</v>
      </c>
      <c r="I420">
        <v>0.15239015024821898</v>
      </c>
      <c r="J420">
        <v>18805</v>
      </c>
    </row>
    <row r="421" spans="1:10" x14ac:dyDescent="0.25">
      <c r="A421" s="2">
        <v>44374.833333333336</v>
      </c>
      <c r="B421">
        <v>138730965.525962</v>
      </c>
      <c r="C421">
        <v>66690.725339647484</v>
      </c>
      <c r="D421">
        <v>1.8146804699858801</v>
      </c>
      <c r="E421">
        <v>4645</v>
      </c>
      <c r="F421">
        <v>277179750.36711138</v>
      </c>
      <c r="G421">
        <v>47242038.56784489</v>
      </c>
      <c r="H421">
        <v>141726.11570353468</v>
      </c>
      <c r="I421">
        <v>0.18662991132388351</v>
      </c>
      <c r="J421">
        <v>18806</v>
      </c>
    </row>
    <row r="422" spans="1:10" x14ac:dyDescent="0.25">
      <c r="A422" s="2">
        <v>44375.833333333336</v>
      </c>
      <c r="B422">
        <v>151507031.19778001</v>
      </c>
      <c r="C422">
        <v>69990.808304504535</v>
      </c>
      <c r="D422">
        <v>1.9418466740564135</v>
      </c>
      <c r="E422">
        <v>4817</v>
      </c>
      <c r="F422">
        <v>302702602.73433578</v>
      </c>
      <c r="G422">
        <v>46309960.599080108</v>
      </c>
      <c r="H422">
        <v>138929.88179724032</v>
      </c>
      <c r="I422">
        <v>0.16752220297391157</v>
      </c>
      <c r="J422">
        <v>18807</v>
      </c>
    </row>
    <row r="423" spans="1:10" x14ac:dyDescent="0.25">
      <c r="A423" s="2">
        <v>44376.833333333336</v>
      </c>
      <c r="B423">
        <v>155028456.134653</v>
      </c>
      <c r="C423">
        <v>68156.293084601115</v>
      </c>
      <c r="D423">
        <v>1.9375066374986516</v>
      </c>
      <c r="E423">
        <v>4633</v>
      </c>
      <c r="F423">
        <v>309949411.70734084</v>
      </c>
      <c r="G423">
        <v>44933127.016198426</v>
      </c>
      <c r="H423">
        <v>134799.38104859527</v>
      </c>
      <c r="I423">
        <v>0.15874130494944888</v>
      </c>
      <c r="J423">
        <v>18808</v>
      </c>
    </row>
    <row r="424" spans="1:10" x14ac:dyDescent="0.25">
      <c r="A424" s="2">
        <v>44377.833333333336</v>
      </c>
      <c r="B424">
        <v>159686138.74412301</v>
      </c>
      <c r="C424">
        <v>75627.383000917165</v>
      </c>
      <c r="D424">
        <v>2.07043089415982</v>
      </c>
      <c r="E424">
        <v>5092</v>
      </c>
      <c r="F424">
        <v>319528514.70802432</v>
      </c>
      <c r="G424">
        <v>45201430.53535524</v>
      </c>
      <c r="H424">
        <v>135604.29160606573</v>
      </c>
      <c r="I424">
        <v>0.15490187622673229</v>
      </c>
      <c r="J424">
        <v>18809</v>
      </c>
    </row>
    <row r="425" spans="1:10" x14ac:dyDescent="0.25">
      <c r="A425" s="2">
        <v>44378.833333333336</v>
      </c>
      <c r="B425">
        <v>160419092.387642</v>
      </c>
      <c r="C425">
        <v>74624.858357751742</v>
      </c>
      <c r="D425">
        <v>2.0606751672761017</v>
      </c>
      <c r="E425">
        <v>4763</v>
      </c>
      <c r="F425">
        <v>320752127.78387588</v>
      </c>
      <c r="G425">
        <v>35705456.80114539</v>
      </c>
      <c r="H425">
        <v>107116.37040343617</v>
      </c>
      <c r="I425">
        <v>0.12189311250211954</v>
      </c>
      <c r="J425">
        <v>18810</v>
      </c>
    </row>
    <row r="426" spans="1:10" x14ac:dyDescent="0.25">
      <c r="A426" s="2">
        <v>44379.833333333336</v>
      </c>
      <c r="B426">
        <v>151263167.79092601</v>
      </c>
      <c r="C426">
        <v>67959.853154449651</v>
      </c>
      <c r="D426">
        <v>1.9090949406565059</v>
      </c>
      <c r="E426">
        <v>4438</v>
      </c>
      <c r="F426">
        <v>302457398.88591462</v>
      </c>
      <c r="G426">
        <v>24526496.418265853</v>
      </c>
      <c r="H426">
        <v>73579.489254797561</v>
      </c>
      <c r="I426">
        <v>8.8794367990089246E-2</v>
      </c>
      <c r="J426">
        <v>18811</v>
      </c>
    </row>
    <row r="427" spans="1:10" x14ac:dyDescent="0.25">
      <c r="A427" s="2">
        <v>44380.833333333336</v>
      </c>
      <c r="B427">
        <v>153650975.95972401</v>
      </c>
      <c r="C427">
        <v>66000.807651775598</v>
      </c>
      <c r="D427">
        <v>1.8956866496262716</v>
      </c>
      <c r="E427">
        <v>4795</v>
      </c>
      <c r="F427">
        <v>307196200.48573697</v>
      </c>
      <c r="G427">
        <v>26006708.852612395</v>
      </c>
      <c r="H427">
        <v>78020.126557837182</v>
      </c>
      <c r="I427">
        <v>9.2700841184175931E-2</v>
      </c>
      <c r="J427">
        <v>18812</v>
      </c>
    </row>
    <row r="428" spans="1:10" x14ac:dyDescent="0.25">
      <c r="A428" s="2">
        <v>44381.833333333336</v>
      </c>
      <c r="B428">
        <v>161546754.333206</v>
      </c>
      <c r="C428">
        <v>73353.840749728188</v>
      </c>
      <c r="D428">
        <v>2.0483971422900891</v>
      </c>
      <c r="E428">
        <v>4741</v>
      </c>
      <c r="F428">
        <v>323198270.86556518</v>
      </c>
      <c r="G428">
        <v>42153742.298431419</v>
      </c>
      <c r="H428">
        <v>126461.22689529425</v>
      </c>
      <c r="I428">
        <v>0.14281743430484514</v>
      </c>
      <c r="J428">
        <v>18813</v>
      </c>
    </row>
    <row r="429" spans="1:10" x14ac:dyDescent="0.25">
      <c r="A429" s="2">
        <v>44382.833333333336</v>
      </c>
      <c r="B429">
        <v>166307685.04213399</v>
      </c>
      <c r="C429">
        <v>71664.107329209422</v>
      </c>
      <c r="D429">
        <v>2.0536127167913851</v>
      </c>
      <c r="E429">
        <v>3225</v>
      </c>
      <c r="F429">
        <v>332730746.95474333</v>
      </c>
      <c r="G429">
        <v>35804228.669921502</v>
      </c>
      <c r="H429">
        <v>107412.68600976451</v>
      </c>
      <c r="I429">
        <v>0.11782989925754182</v>
      </c>
      <c r="J429">
        <v>18814</v>
      </c>
    </row>
    <row r="430" spans="1:10" x14ac:dyDescent="0.25">
      <c r="A430" s="2">
        <v>44383.833333333336</v>
      </c>
      <c r="B430">
        <v>163864616.62929499</v>
      </c>
      <c r="C430">
        <v>70793.41256937127</v>
      </c>
      <c r="D430">
        <v>2.0255315154783018</v>
      </c>
      <c r="E430">
        <v>3335</v>
      </c>
      <c r="F430">
        <v>327957261.54944396</v>
      </c>
      <c r="G430">
        <v>28437451.797847014</v>
      </c>
      <c r="H430">
        <v>85312.355393541045</v>
      </c>
      <c r="I430">
        <v>9.4948377027925204E-2</v>
      </c>
      <c r="J430">
        <v>18815</v>
      </c>
    </row>
    <row r="431" spans="1:10" x14ac:dyDescent="0.25">
      <c r="A431" s="2">
        <v>44384.833333333336</v>
      </c>
      <c r="B431">
        <v>146367777.970779</v>
      </c>
      <c r="C431">
        <v>69053.174654988587</v>
      </c>
      <c r="D431">
        <v>1.8898777607390007</v>
      </c>
      <c r="E431">
        <v>3978</v>
      </c>
      <c r="F431">
        <v>292766886.08849078</v>
      </c>
      <c r="G431">
        <v>41468932.471713893</v>
      </c>
      <c r="H431">
        <v>124406.79741514169</v>
      </c>
      <c r="I431">
        <v>0.15510115116913081</v>
      </c>
      <c r="J431">
        <v>18816</v>
      </c>
    </row>
    <row r="432" spans="1:10" x14ac:dyDescent="0.25">
      <c r="A432" s="2">
        <v>44385.833333333336</v>
      </c>
      <c r="B432">
        <v>147552341.873772</v>
      </c>
      <c r="C432">
        <v>68542.123157539914</v>
      </c>
      <c r="D432">
        <v>1.889813044973927</v>
      </c>
      <c r="E432">
        <v>3592</v>
      </c>
      <c r="F432">
        <v>295143573.98690838</v>
      </c>
      <c r="G432">
        <v>34051904.988457881</v>
      </c>
      <c r="H432">
        <v>102155.71496537364</v>
      </c>
      <c r="I432">
        <v>0.12633456815161867</v>
      </c>
      <c r="J432">
        <v>18817</v>
      </c>
    </row>
    <row r="433" spans="1:10" x14ac:dyDescent="0.25">
      <c r="A433" s="2">
        <v>44386.833333333336</v>
      </c>
      <c r="B433">
        <v>145884305.16827399</v>
      </c>
      <c r="C433">
        <v>68964.863504671594</v>
      </c>
      <c r="D433">
        <v>1.8843827601291985</v>
      </c>
      <c r="E433">
        <v>4275</v>
      </c>
      <c r="F433">
        <v>291722181.16167998</v>
      </c>
      <c r="G433">
        <v>26035757.668731809</v>
      </c>
      <c r="H433">
        <v>78107.273006195421</v>
      </c>
      <c r="I433">
        <v>9.7727072153833985E-2</v>
      </c>
      <c r="J433">
        <v>18818</v>
      </c>
    </row>
    <row r="434" spans="1:10" x14ac:dyDescent="0.25">
      <c r="A434" s="2">
        <v>44387.833333333336</v>
      </c>
      <c r="B434">
        <v>146278973.94393101</v>
      </c>
      <c r="C434">
        <v>68291.545154618871</v>
      </c>
      <c r="D434">
        <v>1.8773658417572434</v>
      </c>
      <c r="E434">
        <v>3626</v>
      </c>
      <c r="F434">
        <v>292434721.35167271</v>
      </c>
      <c r="G434">
        <v>17073526.454727963</v>
      </c>
      <c r="H434">
        <v>51220.57936418389</v>
      </c>
      <c r="I434">
        <v>6.3930546213917236E-2</v>
      </c>
      <c r="J434">
        <v>18819</v>
      </c>
    </row>
    <row r="435" spans="1:10" x14ac:dyDescent="0.25">
      <c r="A435" s="2">
        <v>44388.833333333336</v>
      </c>
      <c r="B435">
        <v>133457634.10796601</v>
      </c>
      <c r="C435">
        <v>65571.791402573595</v>
      </c>
      <c r="D435">
        <v>1.7566885784019124</v>
      </c>
      <c r="E435">
        <v>3716</v>
      </c>
      <c r="F435">
        <v>266999906.57115489</v>
      </c>
      <c r="G435">
        <v>22843899.310321454</v>
      </c>
      <c r="H435">
        <v>68531.697930964365</v>
      </c>
      <c r="I435">
        <v>9.3685687257481484E-2</v>
      </c>
      <c r="J435">
        <v>18820</v>
      </c>
    </row>
    <row r="436" spans="1:10" x14ac:dyDescent="0.25">
      <c r="A436" s="2">
        <v>44389.833333333336</v>
      </c>
      <c r="B436">
        <v>128943768.99379</v>
      </c>
      <c r="C436">
        <v>66490.015343994572</v>
      </c>
      <c r="D436">
        <v>1.7380544785508074</v>
      </c>
      <c r="E436">
        <v>4528</v>
      </c>
      <c r="F436">
        <v>257846663.44606033</v>
      </c>
      <c r="G436">
        <v>36138928.462257296</v>
      </c>
      <c r="H436">
        <v>108416.78538677189</v>
      </c>
      <c r="I436">
        <v>0.15347154831208412</v>
      </c>
      <c r="J436">
        <v>18821</v>
      </c>
    </row>
    <row r="437" spans="1:10" x14ac:dyDescent="0.25">
      <c r="A437" s="2">
        <v>44390.833333333336</v>
      </c>
      <c r="B437">
        <v>130659967.259049</v>
      </c>
      <c r="C437">
        <v>65569.623575702062</v>
      </c>
      <c r="D437">
        <v>1.7365755529511082</v>
      </c>
      <c r="E437">
        <v>6024</v>
      </c>
      <c r="F437">
        <v>261258331.68060538</v>
      </c>
      <c r="G437">
        <v>42234725.264409713</v>
      </c>
      <c r="H437">
        <v>126704.17579322914</v>
      </c>
      <c r="I437">
        <v>0.17701645672707864</v>
      </c>
      <c r="J437">
        <v>18822</v>
      </c>
    </row>
    <row r="438" spans="1:10" x14ac:dyDescent="0.25">
      <c r="A438" s="2">
        <v>44391.833333333336</v>
      </c>
      <c r="B438">
        <v>135732884.20723099</v>
      </c>
      <c r="C438">
        <v>70853.172388352687</v>
      </c>
      <c r="D438">
        <v>1.8389704827734998</v>
      </c>
      <c r="E438">
        <v>5706</v>
      </c>
      <c r="F438">
        <v>271426944.69973201</v>
      </c>
      <c r="G438">
        <v>47047148.538309671</v>
      </c>
      <c r="H438">
        <v>141141.44561492902</v>
      </c>
      <c r="I438">
        <v>0.18979923937337809</v>
      </c>
      <c r="J438">
        <v>18823</v>
      </c>
    </row>
    <row r="439" spans="1:10" x14ac:dyDescent="0.25">
      <c r="A439" s="2">
        <v>44392.833333333336</v>
      </c>
      <c r="B439">
        <v>134016522.445217</v>
      </c>
      <c r="C439">
        <v>71509.390584709778</v>
      </c>
      <c r="D439">
        <v>1.8350191871251162</v>
      </c>
      <c r="E439">
        <v>4695</v>
      </c>
      <c r="F439">
        <v>268076812.44205675</v>
      </c>
      <c r="G439">
        <v>35623807.493866153</v>
      </c>
      <c r="H439">
        <v>106871.42248159846</v>
      </c>
      <c r="I439">
        <v>0.14551079166615655</v>
      </c>
      <c r="J439">
        <v>18824</v>
      </c>
    </row>
    <row r="440" spans="1:10" x14ac:dyDescent="0.25">
      <c r="A440" s="2">
        <v>44393.833333333336</v>
      </c>
      <c r="B440">
        <v>134860969.135667</v>
      </c>
      <c r="C440">
        <v>71140.812859577956</v>
      </c>
      <c r="D440">
        <v>1.8355482552459419</v>
      </c>
      <c r="E440">
        <v>3951</v>
      </c>
      <c r="F440">
        <v>269737760.50687945</v>
      </c>
      <c r="G440">
        <v>23935791.408327822</v>
      </c>
      <c r="H440">
        <v>71807.374224983461</v>
      </c>
      <c r="I440">
        <v>9.7167306286175328E-2</v>
      </c>
      <c r="J440">
        <v>18825</v>
      </c>
    </row>
    <row r="441" spans="1:10" x14ac:dyDescent="0.25">
      <c r="A441" s="2">
        <v>44394.833333333336</v>
      </c>
      <c r="B441">
        <v>121953388.316649</v>
      </c>
      <c r="C441">
        <v>64269.804076033048</v>
      </c>
      <c r="D441">
        <v>1.6586237465347033</v>
      </c>
      <c r="E441">
        <v>3725</v>
      </c>
      <c r="F441">
        <v>243812741.47101945</v>
      </c>
      <c r="G441">
        <v>23214849.865895048</v>
      </c>
      <c r="H441">
        <v>69644.549597685138</v>
      </c>
      <c r="I441">
        <v>0.10426141164643206</v>
      </c>
      <c r="J441">
        <v>18826</v>
      </c>
    </row>
    <row r="442" spans="1:10" x14ac:dyDescent="0.25">
      <c r="A442" s="2">
        <v>44395.833333333336</v>
      </c>
      <c r="B442">
        <v>119343815.51117501</v>
      </c>
      <c r="C442">
        <v>65568.663734995353</v>
      </c>
      <c r="D442">
        <v>1.6567178035043266</v>
      </c>
      <c r="E442">
        <v>4979</v>
      </c>
      <c r="F442">
        <v>238697496.51649004</v>
      </c>
      <c r="G442">
        <v>27061456.258807909</v>
      </c>
      <c r="H442">
        <v>81184.368776423726</v>
      </c>
      <c r="I442">
        <v>0.12414162291537717</v>
      </c>
      <c r="J442">
        <v>18827</v>
      </c>
    </row>
    <row r="443" spans="1:10" x14ac:dyDescent="0.25">
      <c r="A443" s="2">
        <v>44396.833333333336</v>
      </c>
      <c r="B443">
        <v>117869446.8223</v>
      </c>
      <c r="C443">
        <v>65982.146836002546</v>
      </c>
      <c r="D443">
        <v>1.6506914573105393</v>
      </c>
      <c r="E443">
        <v>5669</v>
      </c>
      <c r="F443">
        <v>235379255.52795929</v>
      </c>
      <c r="G443">
        <v>44592567.828464083</v>
      </c>
      <c r="H443">
        <v>133777.70348539227</v>
      </c>
      <c r="I443">
        <v>0.20744760052301248</v>
      </c>
      <c r="J443">
        <v>18828</v>
      </c>
    </row>
    <row r="444" spans="1:10" x14ac:dyDescent="0.25">
      <c r="A444" s="2">
        <v>44397.833333333336</v>
      </c>
      <c r="B444">
        <v>133421029.285165</v>
      </c>
      <c r="C444">
        <v>67043.117596114651</v>
      </c>
      <c r="D444">
        <v>1.7695132132889566</v>
      </c>
      <c r="E444">
        <v>5082</v>
      </c>
      <c r="F444">
        <v>266731365.97042966</v>
      </c>
      <c r="G444">
        <v>36824710.687662736</v>
      </c>
      <c r="H444">
        <v>110474.13206298821</v>
      </c>
      <c r="I444">
        <v>0.15117478987252286</v>
      </c>
      <c r="J444">
        <v>18829</v>
      </c>
    </row>
    <row r="445" spans="1:10" x14ac:dyDescent="0.25">
      <c r="A445" s="2">
        <v>44398.833333333336</v>
      </c>
      <c r="B445">
        <v>134344573.165057</v>
      </c>
      <c r="C445">
        <v>66451.61065240881</v>
      </c>
      <c r="D445">
        <v>1.7671361020014011</v>
      </c>
      <c r="E445">
        <v>4459</v>
      </c>
      <c r="F445">
        <v>268568880.96751499</v>
      </c>
      <c r="G445">
        <v>32249782.689268135</v>
      </c>
      <c r="H445">
        <v>96749.3480678044</v>
      </c>
      <c r="I445">
        <v>0.1314877282786161</v>
      </c>
      <c r="J445">
        <v>18830</v>
      </c>
    </row>
    <row r="446" spans="1:10" x14ac:dyDescent="0.25">
      <c r="A446" s="2">
        <v>44399.833333333336</v>
      </c>
      <c r="B446">
        <v>137526759.496025</v>
      </c>
      <c r="C446">
        <v>64815.863051521374</v>
      </c>
      <c r="D446">
        <v>1.765336707933959</v>
      </c>
      <c r="E446">
        <v>4890</v>
      </c>
      <c r="F446">
        <v>274834786.66730303</v>
      </c>
      <c r="G446">
        <v>23634028.479418371</v>
      </c>
      <c r="H446">
        <v>70902.085438255119</v>
      </c>
      <c r="I446">
        <v>9.41629751414651E-2</v>
      </c>
      <c r="J446">
        <v>18831</v>
      </c>
    </row>
    <row r="447" spans="1:10" x14ac:dyDescent="0.25">
      <c r="A447" s="2">
        <v>44400.833333333336</v>
      </c>
      <c r="B447">
        <v>130812202.90369</v>
      </c>
      <c r="C447">
        <v>59926.614842215313</v>
      </c>
      <c r="D447">
        <v>1.6550309819617284</v>
      </c>
      <c r="E447">
        <v>6895</v>
      </c>
      <c r="F447">
        <v>261521228.59802467</v>
      </c>
      <c r="G447">
        <v>25120396.606774934</v>
      </c>
      <c r="H447">
        <v>75361.189820324798</v>
      </c>
      <c r="I447">
        <v>0.10518012029799068</v>
      </c>
      <c r="J447">
        <v>18832</v>
      </c>
    </row>
    <row r="448" spans="1:10" x14ac:dyDescent="0.25">
      <c r="A448" s="2">
        <v>44401.833333333336</v>
      </c>
      <c r="B448">
        <v>131058888.038982</v>
      </c>
      <c r="C448">
        <v>59848.823553716175</v>
      </c>
      <c r="D448">
        <v>1.6550523071182346</v>
      </c>
      <c r="E448">
        <v>6851</v>
      </c>
      <c r="F448">
        <v>262183397.20412242</v>
      </c>
      <c r="G448">
        <v>24199814.801612455</v>
      </c>
      <c r="H448">
        <v>72599.44440483737</v>
      </c>
      <c r="I448">
        <v>0.10106969964667536</v>
      </c>
      <c r="J448">
        <v>18833</v>
      </c>
    </row>
    <row r="449" spans="1:10" x14ac:dyDescent="0.25">
      <c r="A449" s="2">
        <v>44402.833333333336</v>
      </c>
      <c r="B449">
        <v>132604219.39300901</v>
      </c>
      <c r="C449">
        <v>59275.06923159767</v>
      </c>
      <c r="D449">
        <v>1.6555259934283975</v>
      </c>
      <c r="E449">
        <v>7343</v>
      </c>
      <c r="F449">
        <v>265163810.06689045</v>
      </c>
      <c r="G449">
        <v>67873917.937593177</v>
      </c>
      <c r="H449">
        <v>203621.75381277953</v>
      </c>
      <c r="I449">
        <v>0.28028689180064204</v>
      </c>
      <c r="J449">
        <v>18834</v>
      </c>
    </row>
    <row r="450" spans="1:10" x14ac:dyDescent="0.25">
      <c r="A450" s="2">
        <v>44403.833333333336</v>
      </c>
      <c r="B450">
        <v>136378868.32425699</v>
      </c>
      <c r="C450">
        <v>59413.860865697716</v>
      </c>
      <c r="D450">
        <v>1.6801219851941944</v>
      </c>
      <c r="E450">
        <v>5237</v>
      </c>
      <c r="F450">
        <v>272612329.57377559</v>
      </c>
      <c r="G450">
        <v>40686788.00489299</v>
      </c>
      <c r="H450">
        <v>122060.36401467897</v>
      </c>
      <c r="I450">
        <v>0.16342633121184988</v>
      </c>
      <c r="J450">
        <v>18835</v>
      </c>
    </row>
    <row r="451" spans="1:10" x14ac:dyDescent="0.25">
      <c r="A451" s="2">
        <v>44404.833333333336</v>
      </c>
      <c r="B451">
        <v>136506578.06903499</v>
      </c>
      <c r="C451">
        <v>59407.765040112128</v>
      </c>
      <c r="D451">
        <v>1.6800836772028467</v>
      </c>
      <c r="E451">
        <v>5261</v>
      </c>
      <c r="F451">
        <v>273009626.56817836</v>
      </c>
      <c r="G451">
        <v>39909363.854306497</v>
      </c>
      <c r="H451">
        <v>119728.09156291949</v>
      </c>
      <c r="I451">
        <v>0.16007037542887625</v>
      </c>
      <c r="J451">
        <v>18836</v>
      </c>
    </row>
    <row r="452" spans="1:10" x14ac:dyDescent="0.25">
      <c r="A452" s="2">
        <v>44405.833333333336</v>
      </c>
      <c r="B452">
        <v>138961068.41345799</v>
      </c>
      <c r="C452">
        <v>58401.358019840089</v>
      </c>
      <c r="D452">
        <v>1.6801063620740213</v>
      </c>
      <c r="E452">
        <v>6074</v>
      </c>
      <c r="F452">
        <v>277818597.61791027</v>
      </c>
      <c r="G452">
        <v>32282692.263599418</v>
      </c>
      <c r="H452">
        <v>96848.076790798252</v>
      </c>
      <c r="I452">
        <v>0.12723967485163948</v>
      </c>
      <c r="J452">
        <v>18837</v>
      </c>
    </row>
    <row r="453" spans="1:10" x14ac:dyDescent="0.25">
      <c r="A453" s="2">
        <v>44406.833333333336</v>
      </c>
      <c r="B453">
        <v>141356009.883268</v>
      </c>
      <c r="C453">
        <v>57210.484895650574</v>
      </c>
      <c r="D453">
        <v>1.6763861031580394</v>
      </c>
      <c r="E453">
        <v>6041</v>
      </c>
      <c r="F453">
        <v>282444787.81621766</v>
      </c>
      <c r="G453">
        <v>42556021.996132463</v>
      </c>
      <c r="H453">
        <v>127668.06598839739</v>
      </c>
      <c r="I453">
        <v>0.16498390515914274</v>
      </c>
      <c r="J453">
        <v>18838</v>
      </c>
    </row>
    <row r="454" spans="1:10" x14ac:dyDescent="0.25">
      <c r="A454" s="2">
        <v>44407.833333333336</v>
      </c>
      <c r="B454">
        <v>143364614.99495</v>
      </c>
      <c r="C454">
        <v>56399.387255146743</v>
      </c>
      <c r="D454">
        <v>1.6757015757144571</v>
      </c>
      <c r="E454">
        <v>5460</v>
      </c>
      <c r="F454">
        <v>286569735.28560394</v>
      </c>
      <c r="G454">
        <v>30445555.915838931</v>
      </c>
      <c r="H454">
        <v>91336.667747516796</v>
      </c>
      <c r="I454">
        <v>0.11633427966361522</v>
      </c>
      <c r="J454">
        <v>18839</v>
      </c>
    </row>
    <row r="455" spans="1:10" x14ac:dyDescent="0.25">
      <c r="A455" s="2">
        <v>44408.833333333336</v>
      </c>
      <c r="B455">
        <v>142829400.65679801</v>
      </c>
      <c r="C455">
        <v>55682.035107912656</v>
      </c>
      <c r="D455">
        <v>1.6611421339305068</v>
      </c>
      <c r="E455">
        <v>5046</v>
      </c>
      <c r="F455">
        <v>285607812.40331244</v>
      </c>
      <c r="G455">
        <v>43703109.394070119</v>
      </c>
      <c r="H455">
        <v>131109.32818221036</v>
      </c>
      <c r="I455">
        <v>0.16755460708102032</v>
      </c>
      <c r="J455">
        <v>18840</v>
      </c>
    </row>
    <row r="456" spans="1:10" x14ac:dyDescent="0.25">
      <c r="A456" s="2">
        <v>44409.833333333336</v>
      </c>
      <c r="B456">
        <v>144262724.556995</v>
      </c>
      <c r="C456">
        <v>55237.108511184124</v>
      </c>
      <c r="D456">
        <v>1.6621246063357482</v>
      </c>
      <c r="E456">
        <v>4413</v>
      </c>
      <c r="F456">
        <v>288467904.97333622</v>
      </c>
      <c r="G456">
        <v>37308922.683857083</v>
      </c>
      <c r="H456">
        <v>111926.76805157126</v>
      </c>
      <c r="I456">
        <v>0.14162154483910325</v>
      </c>
      <c r="J456">
        <v>18841</v>
      </c>
    </row>
    <row r="457" spans="1:10" x14ac:dyDescent="0.25">
      <c r="A457" s="2">
        <v>44410.833333333336</v>
      </c>
      <c r="B457">
        <v>141242422.5738</v>
      </c>
      <c r="C457">
        <v>56407.26920048867</v>
      </c>
      <c r="D457">
        <v>1.6612150169824937</v>
      </c>
      <c r="E457">
        <v>5150</v>
      </c>
      <c r="F457">
        <v>282561263.20801699</v>
      </c>
      <c r="G457">
        <v>42315374.388637364</v>
      </c>
      <c r="H457">
        <v>126946.1231659121</v>
      </c>
      <c r="I457">
        <v>0.16398332322518885</v>
      </c>
      <c r="J457">
        <v>18842</v>
      </c>
    </row>
    <row r="458" spans="1:10" x14ac:dyDescent="0.25">
      <c r="A458" s="2">
        <v>44411.833333333336</v>
      </c>
      <c r="B458">
        <v>147278166.524259</v>
      </c>
      <c r="C458">
        <v>54085.363557177006</v>
      </c>
      <c r="D458">
        <v>1.6603632822611503</v>
      </c>
      <c r="E458">
        <v>4940</v>
      </c>
      <c r="F458">
        <v>294779956.6706894</v>
      </c>
      <c r="G458">
        <v>40136513.002984785</v>
      </c>
      <c r="H458">
        <v>120409.53900895435</v>
      </c>
      <c r="I458">
        <v>0.14909250355635978</v>
      </c>
      <c r="J458">
        <v>18843</v>
      </c>
    </row>
    <row r="459" spans="1:10" x14ac:dyDescent="0.25">
      <c r="A459" s="2">
        <v>44412.833333333336</v>
      </c>
      <c r="B459">
        <v>150360039.72212499</v>
      </c>
      <c r="C459">
        <v>53225.392858934552</v>
      </c>
      <c r="D459">
        <v>1.6633141054898604</v>
      </c>
      <c r="E459">
        <v>4417</v>
      </c>
      <c r="F459">
        <v>300726030.56478524</v>
      </c>
      <c r="G459">
        <v>55247847.103246756</v>
      </c>
      <c r="H459">
        <v>165743.54130974028</v>
      </c>
      <c r="I459">
        <v>0.20116779536656204</v>
      </c>
      <c r="J459">
        <v>18844</v>
      </c>
    </row>
    <row r="460" spans="1:10" x14ac:dyDescent="0.25">
      <c r="A460" s="2">
        <v>44413.833333333336</v>
      </c>
      <c r="B460">
        <v>150280526.97729701</v>
      </c>
      <c r="C460">
        <v>52061.822531287762</v>
      </c>
      <c r="D460">
        <v>1.6439465672102271</v>
      </c>
      <c r="E460">
        <v>5412</v>
      </c>
      <c r="F460">
        <v>300462700.06007969</v>
      </c>
      <c r="G460">
        <v>39337473.041409187</v>
      </c>
      <c r="H460">
        <v>118012.41912422757</v>
      </c>
      <c r="I460">
        <v>0.14336066663758928</v>
      </c>
      <c r="J460">
        <v>18845</v>
      </c>
    </row>
    <row r="461" spans="1:10" x14ac:dyDescent="0.25">
      <c r="A461" s="2">
        <v>44414.833333333336</v>
      </c>
      <c r="B461">
        <v>152114170.183294</v>
      </c>
      <c r="C461">
        <v>48137.271781958923</v>
      </c>
      <c r="D461">
        <v>1.5895912371164533</v>
      </c>
      <c r="E461">
        <v>4403</v>
      </c>
      <c r="F461">
        <v>304099291.18320364</v>
      </c>
      <c r="G461">
        <v>50011484.79183428</v>
      </c>
      <c r="H461">
        <v>150034.45437550286</v>
      </c>
      <c r="I461">
        <v>0.18008123476377</v>
      </c>
      <c r="J461">
        <v>18846</v>
      </c>
    </row>
    <row r="462" spans="1:10" x14ac:dyDescent="0.25">
      <c r="A462" s="2">
        <v>44415.833333333336</v>
      </c>
      <c r="B462">
        <v>148378786.48375401</v>
      </c>
      <c r="C462">
        <v>49254.793392410844</v>
      </c>
      <c r="D462">
        <v>1.5873650172933704</v>
      </c>
      <c r="E462">
        <v>4579</v>
      </c>
      <c r="F462">
        <v>296779713.50743216</v>
      </c>
      <c r="G462">
        <v>44403452.267262928</v>
      </c>
      <c r="H462">
        <v>133210.35680178879</v>
      </c>
      <c r="I462">
        <v>0.1638312122416524</v>
      </c>
      <c r="J462">
        <v>18847</v>
      </c>
    </row>
    <row r="463" spans="1:10" x14ac:dyDescent="0.25">
      <c r="A463" s="2">
        <v>44416.833333333336</v>
      </c>
      <c r="B463">
        <v>152508411.56016201</v>
      </c>
      <c r="C463">
        <v>48252.073030235428</v>
      </c>
      <c r="D463">
        <v>1.5916680571704158</v>
      </c>
      <c r="E463">
        <v>4420</v>
      </c>
      <c r="F463">
        <v>305021116.64912635</v>
      </c>
      <c r="G463">
        <v>73672316.307310879</v>
      </c>
      <c r="H463">
        <v>221016.94892193264</v>
      </c>
      <c r="I463">
        <v>0.26447738190304887</v>
      </c>
      <c r="J463">
        <v>18848</v>
      </c>
    </row>
    <row r="464" spans="1:10" x14ac:dyDescent="0.25">
      <c r="A464" s="2">
        <v>44417.833333333336</v>
      </c>
      <c r="B464">
        <v>152195477.84881499</v>
      </c>
      <c r="C464">
        <v>48469.296641350586</v>
      </c>
      <c r="D464">
        <v>1.592831533874278</v>
      </c>
      <c r="E464">
        <v>4060</v>
      </c>
      <c r="F464">
        <v>304521080.37059528</v>
      </c>
      <c r="G464">
        <v>49413423.486426882</v>
      </c>
      <c r="H464">
        <v>148240.27045928064</v>
      </c>
      <c r="I464">
        <v>0.17768129106789451</v>
      </c>
      <c r="J464">
        <v>18849</v>
      </c>
    </row>
    <row r="465" spans="1:10" x14ac:dyDescent="0.25">
      <c r="A465" s="2">
        <v>44418.833333333336</v>
      </c>
      <c r="B465">
        <v>152457360.32939601</v>
      </c>
      <c r="C465">
        <v>48052.216495215966</v>
      </c>
      <c r="D465">
        <v>1.5867541903123197</v>
      </c>
      <c r="E465">
        <v>4448</v>
      </c>
      <c r="F465">
        <v>304836755.632231</v>
      </c>
      <c r="G465">
        <v>36880944.182758637</v>
      </c>
      <c r="H465">
        <v>110642.83254827591</v>
      </c>
      <c r="I465">
        <v>0.1324795423582141</v>
      </c>
      <c r="J465">
        <v>18850</v>
      </c>
    </row>
    <row r="466" spans="1:10" x14ac:dyDescent="0.25">
      <c r="A466" s="2">
        <v>44419.833333333336</v>
      </c>
      <c r="B466">
        <v>149304285.49451399</v>
      </c>
      <c r="C466">
        <v>49086.540158208445</v>
      </c>
      <c r="D466">
        <v>1.586352892903852</v>
      </c>
      <c r="E466">
        <v>3987</v>
      </c>
      <c r="F466">
        <v>298602434.57248205</v>
      </c>
      <c r="G466">
        <v>45310422.122438602</v>
      </c>
      <c r="H466">
        <v>135931.26636731581</v>
      </c>
      <c r="I466">
        <v>0.16615709210511098</v>
      </c>
      <c r="J466">
        <v>18851</v>
      </c>
    </row>
    <row r="467" spans="1:10" x14ac:dyDescent="0.25">
      <c r="A467" s="2">
        <v>44420.833333333336</v>
      </c>
      <c r="B467">
        <v>155880384.65650499</v>
      </c>
      <c r="C467">
        <v>46952.859808179768</v>
      </c>
      <c r="D467">
        <v>1.5848027668852525</v>
      </c>
      <c r="E467">
        <v>3907</v>
      </c>
      <c r="F467">
        <v>311385707.70473033</v>
      </c>
      <c r="G467">
        <v>31443485.127686884</v>
      </c>
      <c r="H467">
        <v>94330.45538306066</v>
      </c>
      <c r="I467">
        <v>0.1105722432433083</v>
      </c>
      <c r="J467">
        <v>18852</v>
      </c>
    </row>
    <row r="468" spans="1:10" x14ac:dyDescent="0.25">
      <c r="A468" s="2">
        <v>44421.833333333336</v>
      </c>
      <c r="B468">
        <v>154817987.76523599</v>
      </c>
      <c r="C468">
        <v>47309.246431013002</v>
      </c>
      <c r="D468">
        <v>1.5849222967340302</v>
      </c>
      <c r="E468">
        <v>4111</v>
      </c>
      <c r="F468">
        <v>309270847.3457095</v>
      </c>
      <c r="G468">
        <v>29491903.562723417</v>
      </c>
      <c r="H468">
        <v>88475.710688170249</v>
      </c>
      <c r="I468">
        <v>0.10441861778547666</v>
      </c>
      <c r="J468">
        <v>18853</v>
      </c>
    </row>
    <row r="469" spans="1:10" x14ac:dyDescent="0.25">
      <c r="A469" s="2">
        <v>44422.833333333336</v>
      </c>
      <c r="B469">
        <v>155310267.615614</v>
      </c>
      <c r="C469">
        <v>46979.877761083648</v>
      </c>
      <c r="D469">
        <v>1.5814496116112846</v>
      </c>
      <c r="E469">
        <v>4134</v>
      </c>
      <c r="F469">
        <v>310861836.2461139</v>
      </c>
      <c r="G469">
        <v>29273639.17856627</v>
      </c>
      <c r="H469">
        <v>87820.917535698813</v>
      </c>
      <c r="I469">
        <v>0.10311537526643168</v>
      </c>
      <c r="J469">
        <v>18854</v>
      </c>
    </row>
    <row r="470" spans="1:10" x14ac:dyDescent="0.25">
      <c r="A470" s="2">
        <v>44423.833333333336</v>
      </c>
      <c r="B470">
        <v>151638651.01354501</v>
      </c>
      <c r="C470">
        <v>48118.822537894492</v>
      </c>
      <c r="D470">
        <v>1.5808823663349401</v>
      </c>
      <c r="E470">
        <v>4163</v>
      </c>
      <c r="F470">
        <v>303304687.63118678</v>
      </c>
      <c r="G470">
        <v>38212752.853565618</v>
      </c>
      <c r="H470">
        <v>114638.25856069686</v>
      </c>
      <c r="I470">
        <v>0.13795686674495011</v>
      </c>
      <c r="J470">
        <v>18855</v>
      </c>
    </row>
    <row r="471" spans="1:10" x14ac:dyDescent="0.25">
      <c r="A471" s="2">
        <v>44424.833333333336</v>
      </c>
      <c r="B471">
        <v>148341724.48653799</v>
      </c>
      <c r="C471">
        <v>49281.189299141501</v>
      </c>
      <c r="D471">
        <v>1.5816414660697837</v>
      </c>
      <c r="E471">
        <v>4600</v>
      </c>
      <c r="F471">
        <v>296892801.18188596</v>
      </c>
      <c r="G471">
        <v>46756729.643044636</v>
      </c>
      <c r="H471">
        <v>140270.1889291339</v>
      </c>
      <c r="I471">
        <v>0.17244816565211352</v>
      </c>
      <c r="J471">
        <v>18856</v>
      </c>
    </row>
    <row r="472" spans="1:10" x14ac:dyDescent="0.25">
      <c r="A472" s="2">
        <v>44425.833333333336</v>
      </c>
      <c r="B472">
        <v>148016066.96649399</v>
      </c>
      <c r="C472">
        <v>48965.531451154799</v>
      </c>
      <c r="D472">
        <v>1.5740842600448024</v>
      </c>
      <c r="E472">
        <v>5021</v>
      </c>
      <c r="F472">
        <v>296034925.85979062</v>
      </c>
      <c r="G472">
        <v>47293839.691572301</v>
      </c>
      <c r="H472">
        <v>141881.5190747169</v>
      </c>
      <c r="I472">
        <v>0.17493461054253828</v>
      </c>
      <c r="J472">
        <v>18857</v>
      </c>
    </row>
    <row r="473" spans="1:10" x14ac:dyDescent="0.25">
      <c r="A473" s="2">
        <v>44426.833333333336</v>
      </c>
      <c r="B473">
        <v>98042387.103098005</v>
      </c>
      <c r="C473">
        <v>30850.185170389443</v>
      </c>
      <c r="D473">
        <v>1.0162781067276954</v>
      </c>
      <c r="E473">
        <v>5338</v>
      </c>
      <c r="F473">
        <v>195941853.89693055</v>
      </c>
      <c r="G473">
        <v>39476626.930486947</v>
      </c>
      <c r="H473">
        <v>118429.88079146085</v>
      </c>
      <c r="I473">
        <v>0.22061088853237787</v>
      </c>
      <c r="J473">
        <v>18858</v>
      </c>
    </row>
    <row r="474" spans="1:10" x14ac:dyDescent="0.25">
      <c r="A474" s="2">
        <v>44427.833333333336</v>
      </c>
      <c r="B474">
        <v>99504380.496332005</v>
      </c>
      <c r="C474">
        <v>30360.085032902294</v>
      </c>
      <c r="D474">
        <v>1.0151772405274095</v>
      </c>
      <c r="E474">
        <v>5427</v>
      </c>
      <c r="F474">
        <v>198902361.78630912</v>
      </c>
      <c r="G474">
        <v>31487070.247725859</v>
      </c>
      <c r="H474">
        <v>94461.21074317758</v>
      </c>
      <c r="I474">
        <v>0.17334304938169437</v>
      </c>
      <c r="J474">
        <v>18859</v>
      </c>
    </row>
    <row r="475" spans="1:10" x14ac:dyDescent="0.25">
      <c r="A475" s="2">
        <v>44428.833333333336</v>
      </c>
      <c r="B475">
        <v>98922100.730083004</v>
      </c>
      <c r="C475">
        <v>30585.654931198238</v>
      </c>
      <c r="D475">
        <v>1.01561462283508</v>
      </c>
      <c r="E475">
        <v>4305</v>
      </c>
      <c r="F475">
        <v>197893610.4958359</v>
      </c>
      <c r="G475">
        <v>22228982.228820514</v>
      </c>
      <c r="H475">
        <v>66686.946686461539</v>
      </c>
      <c r="I475">
        <v>0.12299909774535465</v>
      </c>
      <c r="J475">
        <v>18860</v>
      </c>
    </row>
    <row r="476" spans="1:10" x14ac:dyDescent="0.25">
      <c r="A476" s="2">
        <v>44429.833333333336</v>
      </c>
      <c r="B476">
        <v>99256943.887453005</v>
      </c>
      <c r="C476">
        <v>30578.250552948844</v>
      </c>
      <c r="D476">
        <v>1.0168783435009292</v>
      </c>
      <c r="E476">
        <v>4354</v>
      </c>
      <c r="F476">
        <v>198339841.29873228</v>
      </c>
      <c r="G476">
        <v>21353394.517400704</v>
      </c>
      <c r="H476">
        <v>64060.183552202114</v>
      </c>
      <c r="I476">
        <v>0.11788840226677756</v>
      </c>
      <c r="J476">
        <v>18861</v>
      </c>
    </row>
    <row r="477" spans="1:10" x14ac:dyDescent="0.25">
      <c r="A477" s="2">
        <v>44430.833333333336</v>
      </c>
      <c r="B477">
        <v>100337155.18488599</v>
      </c>
      <c r="C477">
        <v>30178.05700048347</v>
      </c>
      <c r="D477">
        <v>1.0151588707001298</v>
      </c>
      <c r="E477">
        <v>5388</v>
      </c>
      <c r="F477">
        <v>200600635.39387041</v>
      </c>
      <c r="G477">
        <v>34577439.081650272</v>
      </c>
      <c r="H477">
        <v>103732.31724495081</v>
      </c>
      <c r="I477">
        <v>0.18874464539988178</v>
      </c>
      <c r="J477">
        <v>18862</v>
      </c>
    </row>
    <row r="478" spans="1:10" x14ac:dyDescent="0.25">
      <c r="A478" s="2">
        <v>44431.833333333336</v>
      </c>
      <c r="B478">
        <v>97970157.477939993</v>
      </c>
      <c r="C478">
        <v>30870.217380590464</v>
      </c>
      <c r="D478">
        <v>1.0139465683022062</v>
      </c>
      <c r="E478">
        <v>4986</v>
      </c>
      <c r="F478">
        <v>195947765.57048851</v>
      </c>
      <c r="G478">
        <v>39366044.351762034</v>
      </c>
      <c r="H478">
        <v>118098.1330552861</v>
      </c>
      <c r="I478">
        <v>0.21998627256442443</v>
      </c>
      <c r="J478">
        <v>18863</v>
      </c>
    </row>
    <row r="479" spans="1:10" x14ac:dyDescent="0.25">
      <c r="A479" s="2">
        <v>44432.833333333336</v>
      </c>
      <c r="B479">
        <v>99192871.995207995</v>
      </c>
      <c r="C479">
        <v>30816.644507606619</v>
      </c>
      <c r="D479">
        <v>1.0187937877525424</v>
      </c>
      <c r="E479">
        <v>4396</v>
      </c>
      <c r="F479">
        <v>198443599.76634246</v>
      </c>
      <c r="G479">
        <v>36995229.133086622</v>
      </c>
      <c r="H479">
        <v>110985.68739925987</v>
      </c>
      <c r="I479">
        <v>0.20413747759276746</v>
      </c>
      <c r="J479">
        <v>18864</v>
      </c>
    </row>
    <row r="480" spans="1:10" x14ac:dyDescent="0.25">
      <c r="A480" s="2">
        <v>44433.833333333336</v>
      </c>
      <c r="B480">
        <v>113254897.084489</v>
      </c>
      <c r="C480">
        <v>36523.782317973295</v>
      </c>
      <c r="D480">
        <v>1.1844853608116914</v>
      </c>
      <c r="E480">
        <v>4566</v>
      </c>
      <c r="F480">
        <v>226626634.27317646</v>
      </c>
      <c r="G480">
        <v>37212912.753581055</v>
      </c>
      <c r="H480">
        <v>111638.73826074316</v>
      </c>
      <c r="I480">
        <v>0.17980295915286515</v>
      </c>
      <c r="J480">
        <v>18865</v>
      </c>
    </row>
    <row r="481" spans="1:10" x14ac:dyDescent="0.25">
      <c r="A481" s="2">
        <v>44434.833333333336</v>
      </c>
      <c r="B481">
        <v>118836538.165095</v>
      </c>
      <c r="C481">
        <v>36318.370235294766</v>
      </c>
      <c r="D481">
        <v>1.2094728546740237</v>
      </c>
      <c r="E481">
        <v>3328</v>
      </c>
      <c r="F481">
        <v>237627836.93898073</v>
      </c>
      <c r="G481">
        <v>27493701.783838265</v>
      </c>
      <c r="H481">
        <v>82481.105351514794</v>
      </c>
      <c r="I481">
        <v>0.12669224212579761</v>
      </c>
      <c r="J481">
        <v>18866</v>
      </c>
    </row>
    <row r="482" spans="1:10" x14ac:dyDescent="0.25">
      <c r="A482" s="2">
        <v>44435.833333333336</v>
      </c>
      <c r="B482">
        <v>118260709.943858</v>
      </c>
      <c r="C482">
        <v>36547.921354864236</v>
      </c>
      <c r="D482">
        <v>1.2099316539295371</v>
      </c>
      <c r="E482">
        <v>3572</v>
      </c>
      <c r="F482">
        <v>236580431.65356746</v>
      </c>
      <c r="G482">
        <v>26976555.496882841</v>
      </c>
      <c r="H482">
        <v>80929.666490648524</v>
      </c>
      <c r="I482">
        <v>0.12485955859756873</v>
      </c>
      <c r="J482">
        <v>18867</v>
      </c>
    </row>
    <row r="483" spans="1:10" x14ac:dyDescent="0.25">
      <c r="A483" s="2">
        <v>44436.833333333336</v>
      </c>
      <c r="B483">
        <v>122959739.79137599</v>
      </c>
      <c r="C483">
        <v>38028.927606852296</v>
      </c>
      <c r="D483">
        <v>1.258019090956908</v>
      </c>
      <c r="E483">
        <v>3429</v>
      </c>
      <c r="F483">
        <v>245830440.15372923</v>
      </c>
      <c r="G483">
        <v>29791313.415461548</v>
      </c>
      <c r="H483">
        <v>89373.940246384649</v>
      </c>
      <c r="I483">
        <v>0.13269914079611403</v>
      </c>
      <c r="J483">
        <v>18868</v>
      </c>
    </row>
    <row r="484" spans="1:10" x14ac:dyDescent="0.25">
      <c r="A484" s="2">
        <v>44437.833333333336</v>
      </c>
      <c r="B484">
        <v>122776947.76852</v>
      </c>
      <c r="C484">
        <v>38076.67885902588</v>
      </c>
      <c r="D484">
        <v>1.2573435800352117</v>
      </c>
      <c r="E484">
        <v>3609</v>
      </c>
      <c r="F484">
        <v>245461275.52091464</v>
      </c>
      <c r="G484">
        <v>34377752.418408379</v>
      </c>
      <c r="H484">
        <v>103133.25725522514</v>
      </c>
      <c r="I484">
        <v>0.15335876837709062</v>
      </c>
      <c r="J484">
        <v>18869</v>
      </c>
    </row>
    <row r="485" spans="1:10" x14ac:dyDescent="0.25">
      <c r="A485" s="2">
        <v>44438.833333333336</v>
      </c>
      <c r="B485">
        <v>123448203.77333701</v>
      </c>
      <c r="C485">
        <v>35969.263214810147</v>
      </c>
      <c r="D485">
        <v>1.2246886403764448</v>
      </c>
      <c r="E485">
        <v>3923</v>
      </c>
      <c r="F485">
        <v>246874082.89705721</v>
      </c>
      <c r="G485">
        <v>46352996.115516789</v>
      </c>
      <c r="H485">
        <v>139058.98834655038</v>
      </c>
      <c r="I485">
        <v>0.20559683767070683</v>
      </c>
      <c r="J485">
        <v>18870</v>
      </c>
    </row>
    <row r="486" spans="1:10" x14ac:dyDescent="0.25">
      <c r="A486" s="2">
        <v>44439.833333333336</v>
      </c>
      <c r="B486">
        <v>110256975.26045901</v>
      </c>
      <c r="C486">
        <v>28835.828381851588</v>
      </c>
      <c r="D486">
        <v>1.035736874295119</v>
      </c>
      <c r="E486">
        <v>3415</v>
      </c>
      <c r="F486">
        <v>220498738.95877579</v>
      </c>
      <c r="G486">
        <v>39912849.723273762</v>
      </c>
      <c r="H486">
        <v>119738.54916982129</v>
      </c>
      <c r="I486">
        <v>0.19820780224577941</v>
      </c>
      <c r="J486">
        <v>18871</v>
      </c>
    </row>
    <row r="487" spans="1:10" x14ac:dyDescent="0.25">
      <c r="A487" s="2">
        <v>44440.833333333336</v>
      </c>
      <c r="B487">
        <v>109584096.52294999</v>
      </c>
      <c r="C487">
        <v>28878.071494142121</v>
      </c>
      <c r="D487">
        <v>1.0329148071585177</v>
      </c>
      <c r="E487">
        <v>3273</v>
      </c>
      <c r="F487">
        <v>219153396.96772492</v>
      </c>
      <c r="G487">
        <v>29073694.384715207</v>
      </c>
      <c r="H487">
        <v>87221.083154145628</v>
      </c>
      <c r="I487">
        <v>0.14526672089847481</v>
      </c>
      <c r="J487">
        <v>18872</v>
      </c>
    </row>
    <row r="488" spans="1:10" x14ac:dyDescent="0.25">
      <c r="A488" s="2">
        <v>44441.833333333336</v>
      </c>
      <c r="B488">
        <v>113209226.22889499</v>
      </c>
      <c r="C488">
        <v>28822.849226082402</v>
      </c>
      <c r="D488">
        <v>1.0483082811912774</v>
      </c>
      <c r="E488">
        <v>3323</v>
      </c>
      <c r="F488">
        <v>226412704.70884731</v>
      </c>
      <c r="G488">
        <v>38964333.513967082</v>
      </c>
      <c r="H488">
        <v>116893.00054190125</v>
      </c>
      <c r="I488">
        <v>0.1884432468251272</v>
      </c>
      <c r="J488">
        <v>18873</v>
      </c>
    </row>
    <row r="489" spans="1:10" x14ac:dyDescent="0.25">
      <c r="A489" s="2">
        <v>44442.833333333336</v>
      </c>
      <c r="B489">
        <v>113328217.208739</v>
      </c>
      <c r="C489">
        <v>29169.431489874718</v>
      </c>
      <c r="D489">
        <v>1.0546496440725068</v>
      </c>
      <c r="E489">
        <v>3342</v>
      </c>
      <c r="F489">
        <v>226714888.29825518</v>
      </c>
      <c r="G489">
        <v>35538479.150093131</v>
      </c>
      <c r="H489">
        <v>106615.43745027939</v>
      </c>
      <c r="I489">
        <v>0.17164569544351124</v>
      </c>
      <c r="J489">
        <v>18874</v>
      </c>
    </row>
    <row r="490" spans="1:10" x14ac:dyDescent="0.25">
      <c r="A490" s="2">
        <v>44443.833333333336</v>
      </c>
      <c r="B490">
        <v>114051914.983977</v>
      </c>
      <c r="C490">
        <v>28858.548481764294</v>
      </c>
      <c r="D490">
        <v>1.0520075218052507</v>
      </c>
      <c r="E490">
        <v>2712</v>
      </c>
      <c r="F490">
        <v>228105424.57276225</v>
      </c>
      <c r="G490">
        <v>25257176.368574779</v>
      </c>
      <c r="H490">
        <v>75771.529105724345</v>
      </c>
      <c r="I490">
        <v>0.12124485060094367</v>
      </c>
      <c r="J490">
        <v>18875</v>
      </c>
    </row>
    <row r="491" spans="1:10" x14ac:dyDescent="0.25">
      <c r="A491" s="2">
        <v>44444.833333333336</v>
      </c>
      <c r="B491">
        <v>113600234.64424001</v>
      </c>
      <c r="C491">
        <v>28895.810856806755</v>
      </c>
      <c r="D491">
        <v>1.0502126017170286</v>
      </c>
      <c r="E491">
        <v>3003</v>
      </c>
      <c r="F491">
        <v>227021358.9361923</v>
      </c>
      <c r="G491">
        <v>27922677.472951073</v>
      </c>
      <c r="H491">
        <v>83768.032418853225</v>
      </c>
      <c r="I491">
        <v>0.13468041939382044</v>
      </c>
      <c r="J491">
        <v>18876</v>
      </c>
    </row>
    <row r="492" spans="1:10" x14ac:dyDescent="0.25">
      <c r="A492" s="2">
        <v>44445.833333333336</v>
      </c>
      <c r="B492">
        <v>106347229.152706</v>
      </c>
      <c r="C492">
        <v>30995.06765781001</v>
      </c>
      <c r="D492">
        <v>1.0508088232114923</v>
      </c>
      <c r="E492">
        <v>4247</v>
      </c>
      <c r="F492">
        <v>212761297.7492862</v>
      </c>
      <c r="G492">
        <v>106477610.52388844</v>
      </c>
      <c r="H492">
        <v>319432.8315716653</v>
      </c>
      <c r="I492">
        <v>0.54799902405675649</v>
      </c>
      <c r="J492">
        <v>18877</v>
      </c>
    </row>
    <row r="493" spans="1:10" x14ac:dyDescent="0.25">
      <c r="A493" s="2">
        <v>44446.833333333336</v>
      </c>
      <c r="B493">
        <v>107382874.57930499</v>
      </c>
      <c r="C493">
        <v>30748.425263926041</v>
      </c>
      <c r="D493">
        <v>1.0507188251209096</v>
      </c>
      <c r="E493">
        <v>3414</v>
      </c>
      <c r="F493">
        <v>214825880.24201989</v>
      </c>
      <c r="G493">
        <v>66210272.129505441</v>
      </c>
      <c r="H493">
        <v>198630.81638851634</v>
      </c>
      <c r="I493">
        <v>0.33748377011247754</v>
      </c>
      <c r="J493">
        <v>18878</v>
      </c>
    </row>
    <row r="494" spans="1:10" x14ac:dyDescent="0.25">
      <c r="A494" s="2">
        <v>44447.833333333336</v>
      </c>
      <c r="B494">
        <v>105011388.186454</v>
      </c>
      <c r="C494">
        <v>30649.6584569271</v>
      </c>
      <c r="D494">
        <v>1.0368284522001383</v>
      </c>
      <c r="E494">
        <v>3375</v>
      </c>
      <c r="F494">
        <v>210280849.44631058</v>
      </c>
      <c r="G494">
        <v>37917325.450731955</v>
      </c>
      <c r="H494">
        <v>113751.97635219587</v>
      </c>
      <c r="I494">
        <v>0.19744770614098334</v>
      </c>
      <c r="J494">
        <v>18879</v>
      </c>
    </row>
    <row r="495" spans="1:10" x14ac:dyDescent="0.25">
      <c r="A495" s="2">
        <v>44448.833333333336</v>
      </c>
      <c r="B495">
        <v>101630233.98706201</v>
      </c>
      <c r="C495">
        <v>31662.042005935506</v>
      </c>
      <c r="D495">
        <v>1.0359091292961731</v>
      </c>
      <c r="E495">
        <v>4742</v>
      </c>
      <c r="F495">
        <v>203047915.74631575</v>
      </c>
      <c r="G495">
        <v>53092760.307988614</v>
      </c>
      <c r="H495">
        <v>159278.28092396585</v>
      </c>
      <c r="I495">
        <v>0.28631947451202738</v>
      </c>
      <c r="J495">
        <v>18880</v>
      </c>
    </row>
    <row r="496" spans="1:10" x14ac:dyDescent="0.25">
      <c r="A496" s="2">
        <v>44449.833333333336</v>
      </c>
      <c r="B496">
        <v>102362941.21988501</v>
      </c>
      <c r="C496">
        <v>31415.104574876583</v>
      </c>
      <c r="D496">
        <v>1.0350850853300393</v>
      </c>
      <c r="E496">
        <v>4245</v>
      </c>
      <c r="F496">
        <v>204768200.77445686</v>
      </c>
      <c r="G496">
        <v>32333528.96323169</v>
      </c>
      <c r="H496">
        <v>97000.586889695071</v>
      </c>
      <c r="I496">
        <v>0.17290386925719969</v>
      </c>
      <c r="J496">
        <v>18881</v>
      </c>
    </row>
    <row r="497" spans="1:10" x14ac:dyDescent="0.25">
      <c r="A497" s="2">
        <v>44450.833333333336</v>
      </c>
      <c r="B497">
        <v>104738871.33951201</v>
      </c>
      <c r="C497">
        <v>30728.328789523141</v>
      </c>
      <c r="D497">
        <v>1.0350333538070151</v>
      </c>
      <c r="E497">
        <v>4090</v>
      </c>
      <c r="F497">
        <v>209620484.62551984</v>
      </c>
      <c r="G497">
        <v>32642356.84907924</v>
      </c>
      <c r="H497">
        <v>97927.070547237716</v>
      </c>
      <c r="I497">
        <v>0.17051473196236591</v>
      </c>
      <c r="J497">
        <v>18882</v>
      </c>
    </row>
    <row r="498" spans="1:10" x14ac:dyDescent="0.25">
      <c r="A498" s="2">
        <v>44451.833333333336</v>
      </c>
      <c r="B498">
        <v>102950131.351962</v>
      </c>
      <c r="C498">
        <v>31296.480626289933</v>
      </c>
      <c r="D498">
        <v>1.0348488929505624</v>
      </c>
      <c r="E498">
        <v>3863</v>
      </c>
      <c r="F498">
        <v>205812589.52455452</v>
      </c>
      <c r="G498">
        <v>49461511.589100733</v>
      </c>
      <c r="H498">
        <v>148384.53476730219</v>
      </c>
      <c r="I498">
        <v>0.26315375223245852</v>
      </c>
      <c r="J498">
        <v>18883</v>
      </c>
    </row>
    <row r="499" spans="1:10" x14ac:dyDescent="0.25">
      <c r="A499" s="2">
        <v>44452.833333333336</v>
      </c>
      <c r="B499">
        <v>105012420.24872801</v>
      </c>
      <c r="C499">
        <v>30634.337160570616</v>
      </c>
      <c r="D499">
        <v>1.0336062574686387</v>
      </c>
      <c r="E499">
        <v>3907</v>
      </c>
      <c r="F499">
        <v>209879880.06881306</v>
      </c>
      <c r="G499">
        <v>29415321.331138946</v>
      </c>
      <c r="H499">
        <v>88245.963993416837</v>
      </c>
      <c r="I499">
        <v>0.15346767325689611</v>
      </c>
      <c r="J499">
        <v>18884</v>
      </c>
    </row>
    <row r="500" spans="1:10" x14ac:dyDescent="0.25">
      <c r="A500" s="2">
        <v>44453.833333333336</v>
      </c>
      <c r="B500">
        <v>107689205.524342</v>
      </c>
      <c r="C500">
        <v>29893.686251202042</v>
      </c>
      <c r="D500">
        <v>1.0335611071581712</v>
      </c>
      <c r="E500">
        <v>3936</v>
      </c>
      <c r="F500">
        <v>215372429.85602352</v>
      </c>
      <c r="G500">
        <v>27569449.628664531</v>
      </c>
      <c r="H500">
        <v>82708.34888599359</v>
      </c>
      <c r="I500">
        <v>0.14016904282302384</v>
      </c>
      <c r="J500">
        <v>18885</v>
      </c>
    </row>
    <row r="501" spans="1:10" x14ac:dyDescent="0.25">
      <c r="A501" s="2">
        <v>44454.833333333336</v>
      </c>
      <c r="B501">
        <v>107142888.97972099</v>
      </c>
      <c r="C501">
        <v>30024.689550244857</v>
      </c>
      <c r="D501">
        <v>1.0327456415975336</v>
      </c>
      <c r="E501">
        <v>3359</v>
      </c>
      <c r="F501">
        <v>214261913.94756961</v>
      </c>
      <c r="G501">
        <v>30958625.470304478</v>
      </c>
      <c r="H501">
        <v>92875.876410913435</v>
      </c>
      <c r="I501">
        <v>0.15821614894319824</v>
      </c>
      <c r="J501">
        <v>18886</v>
      </c>
    </row>
    <row r="502" spans="1:10" x14ac:dyDescent="0.25">
      <c r="A502" s="2">
        <v>44455.833333333336</v>
      </c>
      <c r="B502">
        <v>104704536.884001</v>
      </c>
      <c r="C502">
        <v>30817.75334905483</v>
      </c>
      <c r="D502">
        <v>1.0338308762568236</v>
      </c>
      <c r="E502">
        <v>3033</v>
      </c>
      <c r="F502">
        <v>209356656.68384689</v>
      </c>
      <c r="G502">
        <v>33462902.66561297</v>
      </c>
      <c r="H502">
        <v>100388.70799683892</v>
      </c>
      <c r="I502">
        <v>0.17502132007285415</v>
      </c>
      <c r="J502">
        <v>18887</v>
      </c>
    </row>
    <row r="503" spans="1:10" x14ac:dyDescent="0.25">
      <c r="A503" s="2">
        <v>44456.833333333336</v>
      </c>
      <c r="B503">
        <v>105247591.01418</v>
      </c>
      <c r="C503">
        <v>30688.848529321076</v>
      </c>
      <c r="D503">
        <v>1.0339904372304798</v>
      </c>
      <c r="E503">
        <v>3472</v>
      </c>
      <c r="F503">
        <v>210392222.34681568</v>
      </c>
      <c r="G503">
        <v>23638925.00727864</v>
      </c>
      <c r="H503">
        <v>70916.775021835914</v>
      </c>
      <c r="I503">
        <v>0.12303032210145709</v>
      </c>
      <c r="J503">
        <v>18888</v>
      </c>
    </row>
    <row r="504" spans="1:10" x14ac:dyDescent="0.25">
      <c r="A504" s="2">
        <v>44457.833333333336</v>
      </c>
      <c r="B504">
        <v>103414739.288775</v>
      </c>
      <c r="C504">
        <v>31183.985081709987</v>
      </c>
      <c r="D504">
        <v>1.0327569865039017</v>
      </c>
      <c r="E504">
        <v>3412</v>
      </c>
      <c r="F504">
        <v>206875860.52927831</v>
      </c>
      <c r="G504">
        <v>28625510.514806248</v>
      </c>
      <c r="H504">
        <v>85876.531544418744</v>
      </c>
      <c r="I504">
        <v>0.15151566709387401</v>
      </c>
      <c r="J504">
        <v>18889</v>
      </c>
    </row>
    <row r="505" spans="1:10" x14ac:dyDescent="0.25">
      <c r="A505" s="2">
        <v>44458.833333333336</v>
      </c>
      <c r="B505">
        <v>97904015.476728007</v>
      </c>
      <c r="C505">
        <v>33020.655427541373</v>
      </c>
      <c r="D505">
        <v>1.032861811314985</v>
      </c>
      <c r="E505">
        <v>4519</v>
      </c>
      <c r="F505">
        <v>195863726.67594415</v>
      </c>
      <c r="G505">
        <v>75227456.489703789</v>
      </c>
      <c r="H505">
        <v>225682.36946911138</v>
      </c>
      <c r="I505">
        <v>0.42056825045769325</v>
      </c>
      <c r="J505">
        <v>18890</v>
      </c>
    </row>
    <row r="506" spans="1:10" x14ac:dyDescent="0.25">
      <c r="A506" s="2">
        <v>44459.833333333336</v>
      </c>
      <c r="B506">
        <v>94501930.066579998</v>
      </c>
      <c r="C506">
        <v>34271.637353195569</v>
      </c>
      <c r="D506">
        <v>1.0326864395890767</v>
      </c>
      <c r="E506">
        <v>3888</v>
      </c>
      <c r="F506">
        <v>188949395.54903767</v>
      </c>
      <c r="G506">
        <v>69509100.22437045</v>
      </c>
      <c r="H506">
        <v>208527.30067311134</v>
      </c>
      <c r="I506">
        <v>0.40281930791322546</v>
      </c>
      <c r="J506">
        <v>18891</v>
      </c>
    </row>
    <row r="507" spans="1:10" x14ac:dyDescent="0.25">
      <c r="A507" s="2">
        <v>44460.833333333336</v>
      </c>
      <c r="B507">
        <v>99642716.757791996</v>
      </c>
      <c r="C507">
        <v>32477.727974492813</v>
      </c>
      <c r="D507">
        <v>1.0316248775363002</v>
      </c>
      <c r="E507">
        <v>3606</v>
      </c>
      <c r="F507">
        <v>199251781.51388049</v>
      </c>
      <c r="G507">
        <v>40997732.384584218</v>
      </c>
      <c r="H507">
        <v>122993.19715375266</v>
      </c>
      <c r="I507">
        <v>0.22530547340673271</v>
      </c>
      <c r="J507">
        <v>18892</v>
      </c>
    </row>
    <row r="508" spans="1:10" x14ac:dyDescent="0.25">
      <c r="A508" s="2">
        <v>44461.833333333336</v>
      </c>
      <c r="B508">
        <v>100226112.558916</v>
      </c>
      <c r="C508">
        <v>31850.100266079386</v>
      </c>
      <c r="D508">
        <v>1.0241766012257341</v>
      </c>
      <c r="E508">
        <v>3306</v>
      </c>
      <c r="F508">
        <v>200621816.06261033</v>
      </c>
      <c r="G508">
        <v>27200013.290087599</v>
      </c>
      <c r="H508">
        <v>81600.039870262801</v>
      </c>
      <c r="I508">
        <v>0.14845850335314922</v>
      </c>
      <c r="J508">
        <v>18893</v>
      </c>
    </row>
    <row r="509" spans="1:10" x14ac:dyDescent="0.25">
      <c r="A509" s="2">
        <v>44462.833333333336</v>
      </c>
      <c r="B509">
        <v>98315258.408812001</v>
      </c>
      <c r="C509">
        <v>33634.618398403167</v>
      </c>
      <c r="D509">
        <v>1.0416065642303201</v>
      </c>
      <c r="E509">
        <v>3222</v>
      </c>
      <c r="F509">
        <v>196478381.20106468</v>
      </c>
      <c r="G509">
        <v>48659364.199680403</v>
      </c>
      <c r="H509">
        <v>145978.09259904121</v>
      </c>
      <c r="I509">
        <v>0.27118507121719565</v>
      </c>
      <c r="J509">
        <v>18894</v>
      </c>
    </row>
    <row r="510" spans="1:10" x14ac:dyDescent="0.25">
      <c r="A510" s="2">
        <v>44463.833333333336</v>
      </c>
      <c r="B510">
        <v>98297783.000259995</v>
      </c>
      <c r="C510">
        <v>33602.194623870331</v>
      </c>
      <c r="D510">
        <v>1.0405429902135661</v>
      </c>
      <c r="E510">
        <v>2746</v>
      </c>
      <c r="F510">
        <v>196811948.26328841</v>
      </c>
      <c r="G510">
        <v>29384088.035326749</v>
      </c>
      <c r="H510">
        <v>88152.264105980255</v>
      </c>
      <c r="I510">
        <v>0.163483856964006</v>
      </c>
      <c r="J510">
        <v>18895</v>
      </c>
    </row>
    <row r="511" spans="1:10" x14ac:dyDescent="0.25">
      <c r="A511" s="2">
        <v>44464.833333333336</v>
      </c>
      <c r="B511">
        <v>100538238.33238401</v>
      </c>
      <c r="C511">
        <v>32885.476255252644</v>
      </c>
      <c r="D511">
        <v>1.0404709118934119</v>
      </c>
      <c r="E511">
        <v>2681</v>
      </c>
      <c r="F511">
        <v>200953791.06091419</v>
      </c>
      <c r="G511">
        <v>36533301.599653959</v>
      </c>
      <c r="H511">
        <v>109599.90479896188</v>
      </c>
      <c r="I511">
        <v>0.19907046809330844</v>
      </c>
      <c r="J511">
        <v>18896</v>
      </c>
    </row>
    <row r="512" spans="1:10" x14ac:dyDescent="0.25">
      <c r="A512" s="2">
        <v>44465.833333333336</v>
      </c>
      <c r="B512">
        <v>98440037.060978994</v>
      </c>
      <c r="C512">
        <v>33524.23640013019</v>
      </c>
      <c r="D512">
        <v>1.039076255544944</v>
      </c>
      <c r="E512">
        <v>2563</v>
      </c>
      <c r="F512">
        <v>196878888.31231645</v>
      </c>
      <c r="G512">
        <v>27785342.272854559</v>
      </c>
      <c r="H512">
        <v>83356.026818563681</v>
      </c>
      <c r="I512">
        <v>0.15453637538074419</v>
      </c>
      <c r="J512">
        <v>18897</v>
      </c>
    </row>
    <row r="513" spans="1:10" x14ac:dyDescent="0.25">
      <c r="A513" s="2">
        <v>44466.833333333336</v>
      </c>
      <c r="B513">
        <v>96188404.965617001</v>
      </c>
      <c r="C513">
        <v>34357.04660234828</v>
      </c>
      <c r="D513">
        <v>1.0392691157986587</v>
      </c>
      <c r="E513">
        <v>2813</v>
      </c>
      <c r="F513">
        <v>192371747.62005106</v>
      </c>
      <c r="G513">
        <v>33464531.557440974</v>
      </c>
      <c r="H513">
        <v>100393.59467232293</v>
      </c>
      <c r="I513">
        <v>0.19048359495996214</v>
      </c>
      <c r="J513">
        <v>18898</v>
      </c>
    </row>
    <row r="514" spans="1:10" x14ac:dyDescent="0.25">
      <c r="A514" s="2">
        <v>44467.833333333336</v>
      </c>
      <c r="B514">
        <v>96995463.490294993</v>
      </c>
      <c r="C514">
        <v>34098.501279882548</v>
      </c>
      <c r="D514">
        <v>1.0391826561547681</v>
      </c>
      <c r="E514">
        <v>3550</v>
      </c>
      <c r="F514">
        <v>193842277.81278706</v>
      </c>
      <c r="G514">
        <v>31317762.211751115</v>
      </c>
      <c r="H514">
        <v>93953.286635253346</v>
      </c>
      <c r="I514">
        <v>0.17691161086637464</v>
      </c>
      <c r="J514">
        <v>18899</v>
      </c>
    </row>
    <row r="515" spans="1:10" x14ac:dyDescent="0.25">
      <c r="A515" s="2">
        <v>44468.833333333336</v>
      </c>
      <c r="B515">
        <v>101422671.899235</v>
      </c>
      <c r="C515">
        <v>33834.623744173266</v>
      </c>
      <c r="D515">
        <v>1.0580824187397861</v>
      </c>
      <c r="E515">
        <v>3034</v>
      </c>
      <c r="F515">
        <v>202804389.3691625</v>
      </c>
      <c r="G515">
        <v>27129338.502634428</v>
      </c>
      <c r="H515">
        <v>81388.015507903285</v>
      </c>
      <c r="I515">
        <v>0.14647920467988526</v>
      </c>
      <c r="J515">
        <v>18900</v>
      </c>
    </row>
    <row r="516" spans="1:10" x14ac:dyDescent="0.25">
      <c r="A516" s="2">
        <v>44469.833333333336</v>
      </c>
      <c r="B516">
        <v>106494225.14221001</v>
      </c>
      <c r="C516">
        <v>32226.756716593565</v>
      </c>
      <c r="D516">
        <v>1.0576000800934819</v>
      </c>
      <c r="E516">
        <v>3187</v>
      </c>
      <c r="F516">
        <v>212718383.84323844</v>
      </c>
      <c r="G516">
        <v>35427931.544483274</v>
      </c>
      <c r="H516">
        <v>106283.79463344983</v>
      </c>
      <c r="I516">
        <v>0.18237062702487383</v>
      </c>
      <c r="J516">
        <v>18901</v>
      </c>
    </row>
    <row r="517" spans="1:10" x14ac:dyDescent="0.25">
      <c r="A517" s="2">
        <v>44470.833333333336</v>
      </c>
      <c r="B517">
        <v>107945192.430884</v>
      </c>
      <c r="C517">
        <v>31840.495117907878</v>
      </c>
      <c r="D517">
        <v>1.0579379207443975</v>
      </c>
      <c r="E517">
        <v>3330</v>
      </c>
      <c r="F517">
        <v>215654338.36638024</v>
      </c>
      <c r="G517">
        <v>29823323.422062021</v>
      </c>
      <c r="H517">
        <v>89469.970266186065</v>
      </c>
      <c r="I517">
        <v>0.1514300124659535</v>
      </c>
      <c r="J517">
        <v>18902</v>
      </c>
    </row>
    <row r="518" spans="1:10" x14ac:dyDescent="0.25">
      <c r="A518" s="2">
        <v>44471.833333333336</v>
      </c>
      <c r="B518">
        <v>108229155.680738</v>
      </c>
      <c r="C518">
        <v>31701.95591701884</v>
      </c>
      <c r="D518">
        <v>1.0566798371659825</v>
      </c>
      <c r="E518">
        <v>3143</v>
      </c>
      <c r="F518">
        <v>217007377.74847218</v>
      </c>
      <c r="G518">
        <v>23330756.895005528</v>
      </c>
      <c r="H518">
        <v>69992.270685016585</v>
      </c>
      <c r="I518">
        <v>0.11772493205112201</v>
      </c>
      <c r="J518">
        <v>18903</v>
      </c>
    </row>
    <row r="519" spans="1:10" x14ac:dyDescent="0.25">
      <c r="A519" s="2">
        <v>44472.833333333336</v>
      </c>
      <c r="B519">
        <v>107967059.032593</v>
      </c>
      <c r="C519">
        <v>31816.650510625757</v>
      </c>
      <c r="D519">
        <v>1.056845334914343</v>
      </c>
      <c r="E519">
        <v>2801</v>
      </c>
      <c r="F519">
        <v>215711895.53057826</v>
      </c>
      <c r="G519">
        <v>31233951.479866616</v>
      </c>
      <c r="H519">
        <v>93701.854439599847</v>
      </c>
      <c r="I519">
        <v>0.15855025883635498</v>
      </c>
      <c r="J519">
        <v>18904</v>
      </c>
    </row>
    <row r="520" spans="1:10" x14ac:dyDescent="0.25">
      <c r="A520" s="2">
        <v>44473.833333333336</v>
      </c>
      <c r="B520">
        <v>110135069.67107999</v>
      </c>
      <c r="C520">
        <v>31267.063764141625</v>
      </c>
      <c r="D520">
        <v>1.0577698744227264</v>
      </c>
      <c r="E520">
        <v>2886</v>
      </c>
      <c r="F520">
        <v>220257918.81112641</v>
      </c>
      <c r="G520">
        <v>25640001.119782954</v>
      </c>
      <c r="H520">
        <v>76920.003359348862</v>
      </c>
      <c r="I520">
        <v>0.12746784032876313</v>
      </c>
      <c r="J520">
        <v>18905</v>
      </c>
    </row>
    <row r="521" spans="1:10" x14ac:dyDescent="0.25">
      <c r="A521" s="2">
        <v>44474.833333333336</v>
      </c>
      <c r="B521">
        <v>110981730.70508599</v>
      </c>
      <c r="C521">
        <v>30944.948205717446</v>
      </c>
      <c r="D521">
        <v>1.0558164108902801</v>
      </c>
      <c r="E521">
        <v>2512</v>
      </c>
      <c r="F521">
        <v>221972507.88322204</v>
      </c>
      <c r="G521">
        <v>36609304.773672298</v>
      </c>
      <c r="H521">
        <v>109827.9143210169</v>
      </c>
      <c r="I521">
        <v>0.18059528681930609</v>
      </c>
      <c r="J521">
        <v>18906</v>
      </c>
    </row>
    <row r="522" spans="1:10" x14ac:dyDescent="0.25">
      <c r="A522" s="2">
        <v>44475.833333333336</v>
      </c>
      <c r="B522">
        <v>111043877.095275</v>
      </c>
      <c r="C522">
        <v>30963.55186471231</v>
      </c>
      <c r="D522">
        <v>1.0558619629747277</v>
      </c>
      <c r="E522">
        <v>2929</v>
      </c>
      <c r="F522">
        <v>222226596.0435324</v>
      </c>
      <c r="G522">
        <v>39575338.7427577</v>
      </c>
      <c r="H522">
        <v>118726.0162282731</v>
      </c>
      <c r="I522">
        <v>0.19500364355502572</v>
      </c>
      <c r="J522">
        <v>18907</v>
      </c>
    </row>
    <row r="523" spans="1:10" x14ac:dyDescent="0.25">
      <c r="A523" s="2">
        <v>44476.833333333336</v>
      </c>
      <c r="B523">
        <v>110461652.045743</v>
      </c>
      <c r="C523">
        <v>31070.817855200858</v>
      </c>
      <c r="D523">
        <v>1.0545456864462923</v>
      </c>
      <c r="E523">
        <v>2410</v>
      </c>
      <c r="F523">
        <v>221167042.91005793</v>
      </c>
      <c r="G523">
        <v>25775909.364507586</v>
      </c>
      <c r="H523">
        <v>77327.728093522761</v>
      </c>
      <c r="I523">
        <v>0.12761675692166269</v>
      </c>
      <c r="J523">
        <v>18908</v>
      </c>
    </row>
    <row r="524" spans="1:10" x14ac:dyDescent="0.25">
      <c r="A524" s="2">
        <v>44477.833333333336</v>
      </c>
      <c r="B524">
        <v>110803488.91364101</v>
      </c>
      <c r="C524">
        <v>30951.227611550054</v>
      </c>
      <c r="D524">
        <v>1.0538831479807456</v>
      </c>
      <c r="E524">
        <v>2538</v>
      </c>
      <c r="F524">
        <v>221724760.15795583</v>
      </c>
      <c r="G524">
        <v>18114839.040250909</v>
      </c>
      <c r="H524">
        <v>54344.517120752724</v>
      </c>
      <c r="I524">
        <v>8.946113521531758E-2</v>
      </c>
      <c r="J524">
        <v>18909</v>
      </c>
    </row>
    <row r="525" spans="1:10" x14ac:dyDescent="0.25">
      <c r="A525" s="2">
        <v>44478.833333333336</v>
      </c>
      <c r="B525" s="1">
        <v>108380091.598896</v>
      </c>
      <c r="C525">
        <v>31695.425727602578</v>
      </c>
      <c r="D525">
        <v>1.0543502781471579</v>
      </c>
      <c r="E525">
        <v>2747</v>
      </c>
      <c r="F525">
        <v>216738016.47236177</v>
      </c>
      <c r="G525">
        <v>27835842.370642275</v>
      </c>
      <c r="H525">
        <v>83507.527111926829</v>
      </c>
      <c r="I525">
        <v>0.14063175391170982</v>
      </c>
      <c r="J525">
        <v>18910</v>
      </c>
    </row>
    <row r="526" spans="1:10" x14ac:dyDescent="0.25">
      <c r="A526" s="2">
        <v>44479.833333333336</v>
      </c>
      <c r="B526" s="1">
        <v>110140365.39936601</v>
      </c>
      <c r="C526">
        <v>31202.847312198719</v>
      </c>
      <c r="D526">
        <v>1.0541669849776338</v>
      </c>
      <c r="E526">
        <v>2570</v>
      </c>
      <c r="F526">
        <v>220155684.79123664</v>
      </c>
      <c r="G526">
        <v>29195326.339587469</v>
      </c>
      <c r="H526">
        <v>87585.979018762402</v>
      </c>
      <c r="I526">
        <v>0.14521034227284604</v>
      </c>
      <c r="J526">
        <v>18911</v>
      </c>
    </row>
    <row r="527" spans="1:10" x14ac:dyDescent="0.25">
      <c r="A527" s="2">
        <v>44480.833333333336</v>
      </c>
      <c r="B527" s="1">
        <v>109612994.14103501</v>
      </c>
      <c r="C527">
        <v>31356.179512007457</v>
      </c>
      <c r="D527">
        <v>1.0536756673118366</v>
      </c>
      <c r="E527">
        <v>2953</v>
      </c>
      <c r="F527">
        <v>219212087.0427801</v>
      </c>
      <c r="G527">
        <v>37672794.533626378</v>
      </c>
      <c r="H527">
        <v>113018.38360087914</v>
      </c>
      <c r="I527">
        <v>0.18818173108433775</v>
      </c>
      <c r="J527">
        <v>18912</v>
      </c>
    </row>
    <row r="528" spans="1:10" x14ac:dyDescent="0.25">
      <c r="A528" s="2">
        <v>44481.833333333336</v>
      </c>
      <c r="B528" s="1">
        <v>110840015.05347501</v>
      </c>
      <c r="C528">
        <v>30837.75637307065</v>
      </c>
      <c r="D528">
        <v>1.0502835575831575</v>
      </c>
      <c r="E528">
        <v>3091</v>
      </c>
      <c r="F528">
        <v>221581135.38855973</v>
      </c>
      <c r="G528">
        <v>33227228.396401994</v>
      </c>
      <c r="H528">
        <v>99681.685189205979</v>
      </c>
      <c r="I528">
        <v>0.16420086949305651</v>
      </c>
      <c r="J528">
        <v>18913</v>
      </c>
    </row>
    <row r="529" spans="1:10" x14ac:dyDescent="0.25">
      <c r="A529" s="2">
        <v>44482.833333333336</v>
      </c>
      <c r="B529" s="1">
        <v>113764620.68198401</v>
      </c>
      <c r="C529">
        <v>30063.837144547786</v>
      </c>
      <c r="D529">
        <v>1.0500243199867016</v>
      </c>
      <c r="E529">
        <v>3079</v>
      </c>
      <c r="F529">
        <v>227580917.9441511</v>
      </c>
      <c r="G529">
        <v>42210035.431374647</v>
      </c>
      <c r="H529">
        <v>126630.10629412394</v>
      </c>
      <c r="I529">
        <v>0.20309254930019102</v>
      </c>
      <c r="J529">
        <v>18914</v>
      </c>
    </row>
    <row r="530" spans="1:10" x14ac:dyDescent="0.25">
      <c r="A530" s="2">
        <v>44483.833333333336</v>
      </c>
      <c r="B530" s="1">
        <v>114909131.179681</v>
      </c>
      <c r="C530">
        <v>29783.426220268808</v>
      </c>
      <c r="D530">
        <v>1.0496668230388775</v>
      </c>
      <c r="E530">
        <v>2902</v>
      </c>
      <c r="F530">
        <v>229835685.93983087</v>
      </c>
      <c r="G530">
        <v>50173255.991497517</v>
      </c>
      <c r="H530">
        <v>150519.76797449254</v>
      </c>
      <c r="I530">
        <v>0.23903909911132143</v>
      </c>
      <c r="J530">
        <v>18915</v>
      </c>
    </row>
    <row r="531" spans="1:10" x14ac:dyDescent="0.25">
      <c r="A531" s="2">
        <v>44484.833333333336</v>
      </c>
      <c r="B531" s="1">
        <v>114797099.50130101</v>
      </c>
      <c r="C531">
        <v>29901.849605054638</v>
      </c>
      <c r="D531">
        <v>1.0508785767233806</v>
      </c>
      <c r="E531">
        <v>2588</v>
      </c>
      <c r="F531">
        <v>229425572.74474117</v>
      </c>
      <c r="G531">
        <v>26319921.895638853</v>
      </c>
      <c r="H531">
        <v>78959.765686916566</v>
      </c>
      <c r="I531">
        <v>0.12561945092228241</v>
      </c>
      <c r="J531">
        <v>18916</v>
      </c>
    </row>
    <row r="532" spans="1:10" x14ac:dyDescent="0.25">
      <c r="A532" s="2">
        <v>44485.833333333336</v>
      </c>
      <c r="B532" s="1">
        <v>114972914.782787</v>
      </c>
      <c r="C532">
        <v>29853.730205659984</v>
      </c>
      <c r="D532">
        <v>1.0504351814028041</v>
      </c>
      <c r="E532">
        <v>2728</v>
      </c>
      <c r="F532">
        <v>229723848.26149899</v>
      </c>
      <c r="G532">
        <v>29125506.599937387</v>
      </c>
      <c r="H532">
        <v>87376.519799812158</v>
      </c>
      <c r="I532">
        <v>0.13882942484329133</v>
      </c>
      <c r="J532">
        <v>18917</v>
      </c>
    </row>
    <row r="533" spans="1:10" x14ac:dyDescent="0.25">
      <c r="A533" s="2">
        <v>44486.833333333336</v>
      </c>
      <c r="B533" s="1">
        <v>113372195.830366</v>
      </c>
      <c r="C533">
        <v>30312.508587545046</v>
      </c>
      <c r="D533">
        <v>1.0506833820833059</v>
      </c>
      <c r="E533">
        <v>2855</v>
      </c>
      <c r="F533">
        <v>226894523.62200433</v>
      </c>
      <c r="G533">
        <v>28749657.460733648</v>
      </c>
      <c r="H533">
        <v>86248.97238220094</v>
      </c>
      <c r="I533">
        <v>0.13874673754554345</v>
      </c>
      <c r="J533">
        <v>18918</v>
      </c>
    </row>
    <row r="534" spans="1:10" x14ac:dyDescent="0.25">
      <c r="A534" s="2">
        <v>44487.833333333336</v>
      </c>
      <c r="B534" s="1">
        <v>115387922.74819399</v>
      </c>
      <c r="C534">
        <v>29788.908754880384</v>
      </c>
      <c r="D534">
        <v>1.0504399766084684</v>
      </c>
      <c r="E534">
        <v>3203</v>
      </c>
      <c r="F534">
        <v>230919536.4725292</v>
      </c>
      <c r="G534">
        <v>25232474.058969006</v>
      </c>
      <c r="H534">
        <v>75697.422176907014</v>
      </c>
      <c r="I534">
        <v>0.11965015830463503</v>
      </c>
      <c r="J534">
        <v>18919</v>
      </c>
    </row>
    <row r="535" spans="1:10" x14ac:dyDescent="0.25">
      <c r="A535" s="2">
        <v>44488.833333333336</v>
      </c>
      <c r="B535" s="1">
        <v>117828531.433759</v>
      </c>
      <c r="C535">
        <v>28346.821554130773</v>
      </c>
      <c r="D535">
        <v>1.0351021807631644</v>
      </c>
      <c r="E535">
        <v>3014</v>
      </c>
      <c r="F535">
        <v>235412408.29664207</v>
      </c>
      <c r="G535">
        <v>28292454.75440672</v>
      </c>
      <c r="H535">
        <v>84877.364263220166</v>
      </c>
      <c r="I535">
        <v>0.13159985142770089</v>
      </c>
      <c r="J535">
        <v>18920</v>
      </c>
    </row>
    <row r="536" spans="1:10" x14ac:dyDescent="0.25">
      <c r="A536" s="2">
        <v>44489.833333333336</v>
      </c>
      <c r="B536" s="1">
        <v>108732196.017184</v>
      </c>
      <c r="C536">
        <v>26769.819552659072</v>
      </c>
      <c r="D536">
        <v>0.96551920428008664</v>
      </c>
      <c r="E536">
        <v>2903</v>
      </c>
      <c r="F536">
        <v>217482111.43647185</v>
      </c>
      <c r="G536">
        <v>61901032.898749448</v>
      </c>
      <c r="H536">
        <v>185703.09869624834</v>
      </c>
      <c r="I536">
        <v>0.31166531617902821</v>
      </c>
      <c r="J536">
        <v>18921</v>
      </c>
    </row>
    <row r="537" spans="1:10" x14ac:dyDescent="0.25">
      <c r="A537" s="2">
        <v>44490.833333333336</v>
      </c>
      <c r="B537" s="1">
        <v>107662005.351392</v>
      </c>
      <c r="C537">
        <v>27110.806308317558</v>
      </c>
      <c r="D537">
        <v>0.96643470005476984</v>
      </c>
      <c r="E537">
        <v>2743</v>
      </c>
      <c r="F537">
        <v>215232126.51648754</v>
      </c>
      <c r="G537">
        <v>31431346.212977275</v>
      </c>
      <c r="H537">
        <v>94294.03863893183</v>
      </c>
      <c r="I537">
        <v>0.15990793131235281</v>
      </c>
      <c r="J537">
        <v>18922</v>
      </c>
    </row>
    <row r="538" spans="1:10" x14ac:dyDescent="0.25">
      <c r="A538" s="2">
        <v>44491.833333333336</v>
      </c>
      <c r="B538">
        <v>99863028.239985004</v>
      </c>
      <c r="C538">
        <v>24031.237373281598</v>
      </c>
      <c r="D538">
        <v>0.87604744210029095</v>
      </c>
      <c r="E538">
        <v>2406</v>
      </c>
      <c r="F538">
        <v>199716324.14302635</v>
      </c>
      <c r="G538">
        <v>20579542.150601942</v>
      </c>
      <c r="H538">
        <v>61738.626451805831</v>
      </c>
      <c r="I538">
        <v>0.11283303331164371</v>
      </c>
      <c r="J538">
        <v>18923</v>
      </c>
    </row>
    <row r="539" spans="1:10" x14ac:dyDescent="0.25">
      <c r="A539" s="2">
        <v>44492.833333333336</v>
      </c>
      <c r="B539">
        <v>99087316.918355003</v>
      </c>
      <c r="C539">
        <v>24275.025289863075</v>
      </c>
      <c r="D539">
        <v>0.87674510563906793</v>
      </c>
      <c r="E539">
        <v>2479</v>
      </c>
      <c r="F539">
        <v>197930652.18614486</v>
      </c>
      <c r="G539">
        <v>23139704.964429371</v>
      </c>
      <c r="H539">
        <v>69419.114893288119</v>
      </c>
      <c r="I539">
        <v>0.12801441644430564</v>
      </c>
      <c r="J539">
        <v>18924</v>
      </c>
    </row>
    <row r="540" spans="1:10" x14ac:dyDescent="0.25">
      <c r="A540" s="2">
        <v>44493.833333333336</v>
      </c>
      <c r="B540">
        <v>105725959.400728</v>
      </c>
      <c r="C540">
        <v>25120.803005625839</v>
      </c>
      <c r="D540">
        <v>0.92100184372323568</v>
      </c>
      <c r="E540">
        <v>2738</v>
      </c>
      <c r="F540">
        <v>211328653.11669722</v>
      </c>
      <c r="G540">
        <v>21071827.588205546</v>
      </c>
      <c r="H540">
        <v>63215.482764616638</v>
      </c>
      <c r="I540">
        <v>0.10918373286723043</v>
      </c>
      <c r="J540">
        <v>18925</v>
      </c>
    </row>
    <row r="541" spans="1:10" x14ac:dyDescent="0.25">
      <c r="A541" s="2">
        <v>44494.833333333336</v>
      </c>
      <c r="B541">
        <v>104603093.23936699</v>
      </c>
      <c r="C541">
        <v>25268.26916626329</v>
      </c>
      <c r="D541">
        <v>0.91835645242613329</v>
      </c>
      <c r="E541">
        <v>2941</v>
      </c>
      <c r="F541">
        <v>209191035.79117292</v>
      </c>
      <c r="G541">
        <v>32601178.934031792</v>
      </c>
      <c r="H541">
        <v>97803.536802095376</v>
      </c>
      <c r="I541">
        <v>0.17064923837559176</v>
      </c>
      <c r="J541">
        <v>18926</v>
      </c>
    </row>
    <row r="542" spans="1:10" x14ac:dyDescent="0.25">
      <c r="A542" s="2">
        <v>44495.833333333336</v>
      </c>
      <c r="B542">
        <v>101938521.765503</v>
      </c>
      <c r="C542">
        <v>25856.216742948487</v>
      </c>
      <c r="D542">
        <v>0.91647213176067044</v>
      </c>
      <c r="E542">
        <v>2893</v>
      </c>
      <c r="F542">
        <v>203624908.13660181</v>
      </c>
      <c r="G542">
        <v>44976874.054487772</v>
      </c>
      <c r="H542">
        <v>134930.62216346333</v>
      </c>
      <c r="I542">
        <v>0.24186469887379869</v>
      </c>
      <c r="J542">
        <v>18927</v>
      </c>
    </row>
    <row r="543" spans="1:10" x14ac:dyDescent="0.25">
      <c r="A543" s="2">
        <v>44496.833333333336</v>
      </c>
      <c r="B543">
        <v>105661679.731966</v>
      </c>
      <c r="C543">
        <v>24692.600240806889</v>
      </c>
      <c r="D543">
        <v>0.91127225763386144</v>
      </c>
      <c r="E543">
        <v>3161</v>
      </c>
      <c r="F543">
        <v>211200215.19259495</v>
      </c>
      <c r="G543">
        <v>41771474.186618567</v>
      </c>
      <c r="H543">
        <v>125314.42255985569</v>
      </c>
      <c r="I543">
        <v>0.21657063271757049</v>
      </c>
      <c r="J543">
        <v>18928</v>
      </c>
    </row>
    <row r="544" spans="1:10" x14ac:dyDescent="0.25">
      <c r="A544" s="2">
        <v>44497.833333333336</v>
      </c>
      <c r="B544">
        <v>107734873.118598</v>
      </c>
      <c r="C544">
        <v>24409.828184759317</v>
      </c>
      <c r="D544">
        <v>0.91432189312717083</v>
      </c>
      <c r="E544">
        <v>3137</v>
      </c>
      <c r="F544">
        <v>215624889.20861554</v>
      </c>
      <c r="G544">
        <v>43904617.501327977</v>
      </c>
      <c r="H544">
        <v>131713.85250398394</v>
      </c>
      <c r="I544">
        <v>0.2229592156100374</v>
      </c>
      <c r="J544">
        <v>18929</v>
      </c>
    </row>
    <row r="545" spans="1:10" x14ac:dyDescent="0.25">
      <c r="A545" s="2">
        <v>44498.833333333336</v>
      </c>
      <c r="B545">
        <v>105981828.10450301</v>
      </c>
      <c r="C545">
        <v>24570.718609765026</v>
      </c>
      <c r="D545">
        <v>0.90922078362965741</v>
      </c>
      <c r="E545">
        <v>3543</v>
      </c>
      <c r="F545">
        <v>212045970.56388137</v>
      </c>
      <c r="G545">
        <v>47883998.935876809</v>
      </c>
      <c r="H545">
        <v>143651.99680763044</v>
      </c>
      <c r="I545">
        <v>0.24727175289090936</v>
      </c>
      <c r="J545">
        <v>18930</v>
      </c>
    </row>
    <row r="546" spans="1:10" x14ac:dyDescent="0.25">
      <c r="A546" s="2">
        <v>44499.833333333336</v>
      </c>
      <c r="B546">
        <v>106029061.79264</v>
      </c>
      <c r="C546">
        <v>24589.460723943106</v>
      </c>
      <c r="D546">
        <v>0.90925617324667407</v>
      </c>
      <c r="E546">
        <v>3320</v>
      </c>
      <c r="F546">
        <v>211688809.90064898</v>
      </c>
      <c r="G546">
        <v>39718268.580718242</v>
      </c>
      <c r="H546">
        <v>119154.80574215473</v>
      </c>
      <c r="I546">
        <v>0.20545017998966578</v>
      </c>
      <c r="J546">
        <v>18931</v>
      </c>
    </row>
    <row r="547" spans="1:10" x14ac:dyDescent="0.25">
      <c r="A547" s="2">
        <v>44500.833333333336</v>
      </c>
      <c r="B547">
        <v>105712172.228865</v>
      </c>
      <c r="C547">
        <v>24482.954048985164</v>
      </c>
      <c r="D547">
        <v>0.90550132521883619</v>
      </c>
      <c r="E547">
        <v>2774</v>
      </c>
      <c r="F547">
        <v>211949785.65584528</v>
      </c>
      <c r="G547">
        <v>33126709.773653824</v>
      </c>
      <c r="H547">
        <v>99380.129320961467</v>
      </c>
      <c r="I547">
        <v>0.17114311812067903</v>
      </c>
      <c r="J547">
        <v>18932</v>
      </c>
    </row>
    <row r="548" spans="1:10" x14ac:dyDescent="0.25">
      <c r="A548" s="2">
        <v>44501.833333333336</v>
      </c>
      <c r="B548">
        <v>108817001.088055</v>
      </c>
      <c r="C548">
        <v>23768.174375873034</v>
      </c>
      <c r="D548">
        <v>0.90468672280558382</v>
      </c>
      <c r="E548">
        <v>3095</v>
      </c>
      <c r="F548">
        <v>218044835.08683068</v>
      </c>
      <c r="G548">
        <v>39878369.924152911</v>
      </c>
      <c r="H548">
        <v>119635.10977245873</v>
      </c>
      <c r="I548">
        <v>0.20026530346182364</v>
      </c>
      <c r="J548">
        <v>18933</v>
      </c>
    </row>
    <row r="549" spans="1:10" x14ac:dyDescent="0.25">
      <c r="A549" s="2">
        <v>44502.833333333336</v>
      </c>
      <c r="B549">
        <v>109563788.527022</v>
      </c>
      <c r="C549">
        <v>23844.624108064367</v>
      </c>
      <c r="D549">
        <v>0.9087206368102152</v>
      </c>
      <c r="E549">
        <v>3301</v>
      </c>
      <c r="F549">
        <v>218963889.20838472</v>
      </c>
      <c r="G549">
        <v>41868911.612336852</v>
      </c>
      <c r="H549">
        <v>125606.73483701056</v>
      </c>
      <c r="I549">
        <v>0.20937908246540804</v>
      </c>
      <c r="J549">
        <v>18934</v>
      </c>
    </row>
    <row r="550" spans="1:10" x14ac:dyDescent="0.25">
      <c r="A550" s="2">
        <v>44503.833333333336</v>
      </c>
      <c r="B550">
        <v>108631714.14873999</v>
      </c>
      <c r="C550">
        <v>24021.961276756738</v>
      </c>
      <c r="D550">
        <v>0.90771471871919385</v>
      </c>
      <c r="E550">
        <v>2953</v>
      </c>
      <c r="F550">
        <v>217275513.20102593</v>
      </c>
      <c r="G550">
        <v>39136641.800592318</v>
      </c>
      <c r="H550">
        <v>117409.92540177696</v>
      </c>
      <c r="I550">
        <v>0.19723632056042584</v>
      </c>
      <c r="J550">
        <v>18935</v>
      </c>
    </row>
    <row r="551" spans="1:10" x14ac:dyDescent="0.25">
      <c r="A551" s="2">
        <v>44504.833333333336</v>
      </c>
      <c r="B551">
        <v>108138884.279138</v>
      </c>
      <c r="C551">
        <v>24169.204527227037</v>
      </c>
      <c r="D551">
        <v>0.90771766185847147</v>
      </c>
      <c r="E551">
        <v>4489</v>
      </c>
      <c r="F551">
        <v>216212935.75616989</v>
      </c>
      <c r="G551">
        <v>56187977.448786683</v>
      </c>
      <c r="H551">
        <v>168563.93234636006</v>
      </c>
      <c r="I551">
        <v>0.28456130569267157</v>
      </c>
      <c r="J551">
        <v>18936</v>
      </c>
    </row>
    <row r="552" spans="1:10" x14ac:dyDescent="0.25">
      <c r="A552" s="2">
        <v>44505.833333333336</v>
      </c>
      <c r="B552">
        <v>112307972.384427</v>
      </c>
      <c r="C552">
        <v>24896.942631015998</v>
      </c>
      <c r="D552">
        <v>0.9383803854170164</v>
      </c>
      <c r="E552">
        <v>3744</v>
      </c>
      <c r="F552">
        <v>224461801.87672427</v>
      </c>
      <c r="G552">
        <v>37921310.168411672</v>
      </c>
      <c r="H552">
        <v>113763.93050523502</v>
      </c>
      <c r="I552">
        <v>0.18499287757306659</v>
      </c>
      <c r="J552">
        <v>18937</v>
      </c>
    </row>
    <row r="553" spans="1:10" x14ac:dyDescent="0.25">
      <c r="A553" s="2">
        <v>44506.833333333336</v>
      </c>
      <c r="B553">
        <v>87361884.772773996</v>
      </c>
      <c r="C553">
        <v>18999.899192652516</v>
      </c>
      <c r="D553">
        <v>0.72265827942226457</v>
      </c>
      <c r="E553">
        <v>3771</v>
      </c>
      <c r="F553">
        <v>174949555.27941853</v>
      </c>
      <c r="G553">
        <v>33922568.421642877</v>
      </c>
      <c r="H553">
        <v>101767.70526492863</v>
      </c>
      <c r="I553">
        <v>0.21231955898586272</v>
      </c>
      <c r="J553">
        <v>18938</v>
      </c>
    </row>
    <row r="554" spans="1:10" x14ac:dyDescent="0.25">
      <c r="A554" s="2">
        <v>44507.791666666664</v>
      </c>
      <c r="B554">
        <v>89617662.150864005</v>
      </c>
      <c r="C554">
        <v>18660.641565942846</v>
      </c>
      <c r="D554">
        <v>0.72475151895337464</v>
      </c>
      <c r="E554">
        <v>4067</v>
      </c>
      <c r="F554">
        <v>179302363.01356515</v>
      </c>
      <c r="G554">
        <v>50063219.571920834</v>
      </c>
      <c r="H554">
        <v>150189.65871576252</v>
      </c>
      <c r="I554">
        <v>0.30573621289701552</v>
      </c>
      <c r="J554">
        <v>18939</v>
      </c>
    </row>
    <row r="555" spans="1:10" x14ac:dyDescent="0.25">
      <c r="A555" s="2">
        <v>44508.791666666664</v>
      </c>
      <c r="B555">
        <v>101323097.093778</v>
      </c>
      <c r="C555">
        <v>21412.951564232364</v>
      </c>
      <c r="D555">
        <v>0.82486496418459643</v>
      </c>
      <c r="E555">
        <v>3292</v>
      </c>
      <c r="F555">
        <v>202895379.42965236</v>
      </c>
      <c r="G555">
        <v>47442511.869690321</v>
      </c>
      <c r="H555">
        <v>142327.53560907097</v>
      </c>
      <c r="I555">
        <v>0.25604107221831923</v>
      </c>
      <c r="J555">
        <v>18940</v>
      </c>
    </row>
    <row r="556" spans="1:10" x14ac:dyDescent="0.25">
      <c r="A556" s="2">
        <v>44509.791666666664</v>
      </c>
      <c r="B556">
        <v>155451121.10004401</v>
      </c>
      <c r="C556">
        <v>33564.375070249946</v>
      </c>
      <c r="D556">
        <v>1.2782565001748483</v>
      </c>
      <c r="E556">
        <v>3749</v>
      </c>
      <c r="F556">
        <v>310238776.08303785</v>
      </c>
      <c r="G556">
        <v>69119325.731516346</v>
      </c>
      <c r="H556">
        <v>207357.97719454905</v>
      </c>
      <c r="I556">
        <v>0.24395938712623252</v>
      </c>
      <c r="J556">
        <v>18941</v>
      </c>
    </row>
    <row r="557" spans="1:10" x14ac:dyDescent="0.25">
      <c r="A557" s="2">
        <v>44510.791666666664</v>
      </c>
      <c r="B557">
        <v>146442883.769389</v>
      </c>
      <c r="C557">
        <v>30962.274215135654</v>
      </c>
      <c r="D557">
        <v>1.1909018500953121</v>
      </c>
      <c r="E557">
        <v>3988</v>
      </c>
      <c r="F557">
        <v>292927084.42025006</v>
      </c>
      <c r="G557">
        <v>60832468.994701095</v>
      </c>
      <c r="H557">
        <v>182497.40698410329</v>
      </c>
      <c r="I557">
        <v>0.22739977657249658</v>
      </c>
      <c r="J557">
        <v>18942</v>
      </c>
    </row>
    <row r="558" spans="1:10" x14ac:dyDescent="0.25">
      <c r="A558" s="2">
        <v>44511.791666666664</v>
      </c>
      <c r="B558">
        <v>145559728.82524499</v>
      </c>
      <c r="C558">
        <v>31205.339235006111</v>
      </c>
      <c r="D558">
        <v>1.1912059468338547</v>
      </c>
      <c r="E558">
        <v>3746</v>
      </c>
      <c r="F558">
        <v>291346505.28652483</v>
      </c>
      <c r="G558">
        <v>61084002.959950365</v>
      </c>
      <c r="H558">
        <v>183252.00887985111</v>
      </c>
      <c r="I558">
        <v>0.22957880745940518</v>
      </c>
      <c r="J558">
        <v>18943</v>
      </c>
    </row>
    <row r="559" spans="1:10" x14ac:dyDescent="0.25">
      <c r="A559" s="2">
        <v>44512.791666666664</v>
      </c>
      <c r="B559">
        <v>145486515.45518801</v>
      </c>
      <c r="C559">
        <v>31323.638397461553</v>
      </c>
      <c r="D559">
        <v>1.1925898919707845</v>
      </c>
      <c r="E559">
        <v>2978</v>
      </c>
      <c r="F559">
        <v>291257402.57088572</v>
      </c>
      <c r="G559">
        <v>46475189.324566305</v>
      </c>
      <c r="H559">
        <v>139425.56797369893</v>
      </c>
      <c r="I559">
        <v>0.17472631377331091</v>
      </c>
      <c r="J559">
        <v>18944</v>
      </c>
    </row>
    <row r="560" spans="1:10" x14ac:dyDescent="0.25">
      <c r="A560" s="2">
        <v>44513.791666666664</v>
      </c>
      <c r="B560">
        <v>145885006.19440001</v>
      </c>
      <c r="C560">
        <v>31631.862537998353</v>
      </c>
      <c r="D560">
        <v>1.1996313599754944</v>
      </c>
      <c r="E560">
        <v>3128</v>
      </c>
      <c r="F560">
        <v>291938271.87779373</v>
      </c>
      <c r="G560">
        <v>36467540.54321149</v>
      </c>
      <c r="H560">
        <v>109402.62162963448</v>
      </c>
      <c r="I560">
        <v>0.13678219247503193</v>
      </c>
      <c r="J560">
        <v>18945</v>
      </c>
    </row>
    <row r="561" spans="1:10" x14ac:dyDescent="0.25">
      <c r="A561" s="2">
        <v>44514.791666666664</v>
      </c>
      <c r="B561">
        <v>145208009.65762201</v>
      </c>
      <c r="C561">
        <v>31827.881784106834</v>
      </c>
      <c r="D561">
        <v>1.2001079829832157</v>
      </c>
      <c r="E561">
        <v>2873</v>
      </c>
      <c r="F561">
        <v>290681754.0993247</v>
      </c>
      <c r="G561">
        <v>35726733.322473563</v>
      </c>
      <c r="H561">
        <v>107180.19996742069</v>
      </c>
      <c r="I561">
        <v>0.13458282962865689</v>
      </c>
      <c r="J561">
        <v>18946</v>
      </c>
    </row>
    <row r="562" spans="1:10" x14ac:dyDescent="0.25">
      <c r="A562" s="2">
        <v>44515.791666666664</v>
      </c>
      <c r="B562">
        <v>139706907.936652</v>
      </c>
      <c r="C562">
        <v>33050.536882850327</v>
      </c>
      <c r="D562">
        <v>1.1984410887871744</v>
      </c>
      <c r="E562">
        <v>3490</v>
      </c>
      <c r="F562">
        <v>279362538.96693134</v>
      </c>
      <c r="G562">
        <v>86980937.445046425</v>
      </c>
      <c r="H562">
        <v>260942.81233513929</v>
      </c>
      <c r="I562">
        <v>0.34093378036487582</v>
      </c>
      <c r="J562">
        <v>18947</v>
      </c>
    </row>
    <row r="563" spans="1:10" x14ac:dyDescent="0.25">
      <c r="A563" s="2">
        <v>44516.791666666664</v>
      </c>
      <c r="B563">
        <v>140965330.53499299</v>
      </c>
      <c r="C563">
        <v>32889.285384863462</v>
      </c>
      <c r="D563">
        <v>1.2000699317285137</v>
      </c>
      <c r="E563">
        <v>3314</v>
      </c>
      <c r="F563">
        <v>281956803.95940018</v>
      </c>
      <c r="G563">
        <v>62897907.852794006</v>
      </c>
      <c r="H563">
        <v>188693.72355838201</v>
      </c>
      <c r="I563">
        <v>0.2442686543883747</v>
      </c>
      <c r="J563">
        <v>18948</v>
      </c>
    </row>
    <row r="564" spans="1:10" x14ac:dyDescent="0.25">
      <c r="A564" s="2">
        <v>44517.791666666664</v>
      </c>
      <c r="B564">
        <v>112371760.51154099</v>
      </c>
      <c r="C564">
        <v>28185.482567198331</v>
      </c>
      <c r="D564">
        <v>0.99092987521834452</v>
      </c>
      <c r="E564">
        <v>3756</v>
      </c>
      <c r="F564">
        <v>224908891.11260748</v>
      </c>
      <c r="G564">
        <v>74578745.575441569</v>
      </c>
      <c r="H564">
        <v>223736.23672632471</v>
      </c>
      <c r="I564">
        <v>0.36309692338583938</v>
      </c>
      <c r="J564">
        <v>18949</v>
      </c>
    </row>
    <row r="565" spans="1:10" x14ac:dyDescent="0.25">
      <c r="A565" s="2">
        <v>44518.791666666664</v>
      </c>
      <c r="B565">
        <v>117321100.24758001</v>
      </c>
      <c r="C565">
        <v>27353.902016047366</v>
      </c>
      <c r="D565">
        <v>0.99691175390952713</v>
      </c>
      <c r="E565">
        <v>3011</v>
      </c>
      <c r="F565">
        <v>234676406.79023892</v>
      </c>
      <c r="G565">
        <v>43034293.300726332</v>
      </c>
      <c r="H565">
        <v>129102.879902179</v>
      </c>
      <c r="I565">
        <v>0.20079799162092568</v>
      </c>
      <c r="J565">
        <v>18950</v>
      </c>
    </row>
    <row r="566" spans="1:10" x14ac:dyDescent="0.25">
      <c r="A566" s="2">
        <v>44519.791666666664</v>
      </c>
      <c r="B566">
        <v>118856001.235558</v>
      </c>
      <c r="C566">
        <v>26972.513230156983</v>
      </c>
      <c r="D566">
        <v>0.99605790818408413</v>
      </c>
      <c r="E566">
        <v>2720</v>
      </c>
      <c r="F566">
        <v>237658208.68878561</v>
      </c>
      <c r="G566">
        <v>26237268.190131344</v>
      </c>
      <c r="H566">
        <v>78711.80457039403</v>
      </c>
      <c r="I566">
        <v>0.1208870874972201</v>
      </c>
      <c r="J566">
        <v>18951</v>
      </c>
    </row>
    <row r="567" spans="1:10" x14ac:dyDescent="0.25">
      <c r="A567" s="2">
        <v>44520.791666666664</v>
      </c>
      <c r="B567">
        <v>117145869.547515</v>
      </c>
      <c r="C567">
        <v>27417.693942251401</v>
      </c>
      <c r="D567">
        <v>0.99662767430022925</v>
      </c>
      <c r="E567">
        <v>2998</v>
      </c>
      <c r="F567">
        <v>234363383.96450421</v>
      </c>
      <c r="G567">
        <v>28882993.091980752</v>
      </c>
      <c r="H567">
        <v>86648.979275942256</v>
      </c>
      <c r="I567">
        <v>0.13494803198655389</v>
      </c>
      <c r="J567">
        <v>18952</v>
      </c>
    </row>
    <row r="568" spans="1:10" x14ac:dyDescent="0.25">
      <c r="A568" s="2">
        <v>44521.791666666664</v>
      </c>
      <c r="B568">
        <v>111786115.14014</v>
      </c>
      <c r="C568">
        <v>27301.119534720565</v>
      </c>
      <c r="D568">
        <v>0.97090976470811641</v>
      </c>
      <c r="E568">
        <v>2503</v>
      </c>
      <c r="F568">
        <v>223772689.98936725</v>
      </c>
      <c r="G568">
        <v>46019532.960101329</v>
      </c>
      <c r="H568">
        <v>138058.59888030399</v>
      </c>
      <c r="I568">
        <v>0.22519007388124684</v>
      </c>
      <c r="J568">
        <v>18953</v>
      </c>
    </row>
    <row r="569" spans="1:10" x14ac:dyDescent="0.25">
      <c r="A569" s="2">
        <v>44522.791666666664</v>
      </c>
      <c r="B569">
        <v>114920890.255246</v>
      </c>
      <c r="C569">
        <v>26433.346559328711</v>
      </c>
      <c r="D569">
        <v>0.96815758352516246</v>
      </c>
      <c r="E569">
        <v>2650</v>
      </c>
      <c r="F569">
        <v>229813342.49320441</v>
      </c>
      <c r="G569">
        <v>38833639.875055045</v>
      </c>
      <c r="H569">
        <v>116500.91962516513</v>
      </c>
      <c r="I569">
        <v>0.18503205776419476</v>
      </c>
      <c r="J569">
        <v>18954</v>
      </c>
    </row>
    <row r="570" spans="1:10" x14ac:dyDescent="0.25">
      <c r="A570" s="2">
        <v>44523.791666666664</v>
      </c>
      <c r="B570">
        <v>113695231.165152</v>
      </c>
      <c r="C570">
        <v>26697.123416596645</v>
      </c>
      <c r="D570">
        <v>0.96720208425841947</v>
      </c>
      <c r="E570">
        <v>2841</v>
      </c>
      <c r="F570">
        <v>227510245.57287201</v>
      </c>
      <c r="G570">
        <v>44703608.40416389</v>
      </c>
      <c r="H570">
        <v>134110.82521249168</v>
      </c>
      <c r="I570">
        <v>0.21515712876711099</v>
      </c>
      <c r="J570">
        <v>18955</v>
      </c>
    </row>
    <row r="571" spans="1:10" x14ac:dyDescent="0.25">
      <c r="A571" s="2">
        <v>44524.791666666664</v>
      </c>
      <c r="B571">
        <v>117336062.484422</v>
      </c>
      <c r="C571">
        <v>25951.223088314888</v>
      </c>
      <c r="D571">
        <v>0.9682784059758246</v>
      </c>
      <c r="E571">
        <v>3118</v>
      </c>
      <c r="F571">
        <v>234693718.75172621</v>
      </c>
      <c r="G571">
        <v>36915542.890699565</v>
      </c>
      <c r="H571">
        <v>110746.6286720987</v>
      </c>
      <c r="I571">
        <v>0.17223519947748372</v>
      </c>
      <c r="J571">
        <v>18956</v>
      </c>
    </row>
    <row r="572" spans="1:10" x14ac:dyDescent="0.25">
      <c r="A572" s="2">
        <v>44525.791666666664</v>
      </c>
      <c r="B572">
        <v>115864620.523013</v>
      </c>
      <c r="C572">
        <v>28696.676448708007</v>
      </c>
      <c r="D572">
        <v>1.0108010212456084</v>
      </c>
      <c r="E572">
        <v>4321</v>
      </c>
      <c r="F572">
        <v>231763685.766343</v>
      </c>
      <c r="G572">
        <v>74617378.501846254</v>
      </c>
      <c r="H572">
        <v>223852.13550553875</v>
      </c>
      <c r="I572">
        <v>0.35254025750132034</v>
      </c>
      <c r="J572">
        <v>18957</v>
      </c>
    </row>
    <row r="573" spans="1:10" x14ac:dyDescent="0.25">
      <c r="A573" s="2">
        <v>44526.791666666664</v>
      </c>
      <c r="B573">
        <v>116590792.682607</v>
      </c>
      <c r="C573">
        <v>28531.659581395299</v>
      </c>
      <c r="D573">
        <v>1.0106083674767627</v>
      </c>
      <c r="E573">
        <v>3282</v>
      </c>
      <c r="F573">
        <v>233056792.00621405</v>
      </c>
      <c r="G573">
        <v>33568718.088275261</v>
      </c>
      <c r="H573">
        <v>100706.15426482579</v>
      </c>
      <c r="I573">
        <v>0.1577201247397301</v>
      </c>
      <c r="J573">
        <v>18958</v>
      </c>
    </row>
    <row r="574" spans="1:10" x14ac:dyDescent="0.25">
      <c r="A574" s="2">
        <v>44527.791666666664</v>
      </c>
      <c r="B574">
        <v>119669075.054882</v>
      </c>
      <c r="C574">
        <v>27877.131336091279</v>
      </c>
      <c r="D574">
        <v>1.0114856594239807</v>
      </c>
      <c r="E574">
        <v>2845</v>
      </c>
      <c r="F574">
        <v>239181533.45146781</v>
      </c>
      <c r="G574">
        <v>43149714.691652335</v>
      </c>
      <c r="H574">
        <v>129449.144074957</v>
      </c>
      <c r="I574">
        <v>0.19754425396284436</v>
      </c>
      <c r="J574">
        <v>18959</v>
      </c>
    </row>
    <row r="575" spans="1:10" x14ac:dyDescent="0.25">
      <c r="A575" s="2">
        <v>44528.791666666664</v>
      </c>
      <c r="B575">
        <v>135585963.35497299</v>
      </c>
      <c r="C575">
        <v>30516.068230494333</v>
      </c>
      <c r="D575">
        <v>1.1260190532695635</v>
      </c>
      <c r="E575">
        <v>2878</v>
      </c>
      <c r="F575">
        <v>271029778.84171814</v>
      </c>
      <c r="G575">
        <v>33873999.340430848</v>
      </c>
      <c r="H575">
        <v>101621.99802129254</v>
      </c>
      <c r="I575">
        <v>0.13685591832856708</v>
      </c>
      <c r="J575">
        <v>18960</v>
      </c>
    </row>
    <row r="576" spans="1:10" x14ac:dyDescent="0.25">
      <c r="A576" s="2">
        <v>44529.791666666664</v>
      </c>
      <c r="B576">
        <v>144726213.15267199</v>
      </c>
      <c r="C576">
        <v>31187.171983590244</v>
      </c>
      <c r="D576">
        <v>1.1752905296678438</v>
      </c>
      <c r="E576">
        <v>2664</v>
      </c>
      <c r="F576">
        <v>289420523.65127337</v>
      </c>
      <c r="G576">
        <v>61910003.426127434</v>
      </c>
      <c r="H576">
        <v>185730.01027838231</v>
      </c>
      <c r="I576">
        <v>0.23423167402354772</v>
      </c>
      <c r="J576">
        <v>18961</v>
      </c>
    </row>
    <row r="577" spans="1:10" x14ac:dyDescent="0.25">
      <c r="A577" s="2">
        <v>44530.791666666664</v>
      </c>
      <c r="B577">
        <v>141977150.47183499</v>
      </c>
      <c r="C577">
        <v>30998.325451479024</v>
      </c>
      <c r="D577">
        <v>1.1600281395831429</v>
      </c>
      <c r="E577">
        <v>2469</v>
      </c>
      <c r="F577">
        <v>283871171.03556323</v>
      </c>
      <c r="G577">
        <v>42142243.791085735</v>
      </c>
      <c r="H577">
        <v>126426.73137325721</v>
      </c>
      <c r="I577">
        <v>0.16255880011661261</v>
      </c>
      <c r="J577">
        <v>18962</v>
      </c>
    </row>
    <row r="578" spans="1:10" x14ac:dyDescent="0.25">
      <c r="A578" s="2">
        <v>44531.791666666664</v>
      </c>
      <c r="B578">
        <v>142622407.50423399</v>
      </c>
      <c r="C578">
        <v>31562.564508858788</v>
      </c>
      <c r="D578">
        <v>1.172733072596492</v>
      </c>
      <c r="E578">
        <v>2535</v>
      </c>
      <c r="F578">
        <v>285302447.30555367</v>
      </c>
      <c r="G578">
        <v>37431179.177379124</v>
      </c>
      <c r="H578">
        <v>112293.53753213737</v>
      </c>
      <c r="I578">
        <v>0.14366207365664013</v>
      </c>
      <c r="J578">
        <v>18963</v>
      </c>
    </row>
    <row r="579" spans="1:10" x14ac:dyDescent="0.25">
      <c r="A579" s="2">
        <v>44532.791666666664</v>
      </c>
      <c r="B579">
        <v>137994866.603407</v>
      </c>
      <c r="C579">
        <v>32654.295326965945</v>
      </c>
      <c r="D579">
        <v>1.1727395373300598</v>
      </c>
      <c r="E579">
        <v>2757</v>
      </c>
      <c r="F579">
        <v>275977392.85779178</v>
      </c>
      <c r="G579">
        <v>47188020.431464411</v>
      </c>
      <c r="H579">
        <v>141564.06129439324</v>
      </c>
      <c r="I579">
        <v>0.18722867781811023</v>
      </c>
      <c r="J579">
        <v>18964</v>
      </c>
    </row>
    <row r="580" spans="1:10" x14ac:dyDescent="0.25">
      <c r="A580" s="2">
        <v>44533.791666666664</v>
      </c>
      <c r="B580">
        <v>137721520.87904099</v>
      </c>
      <c r="C580">
        <v>33463.093567644173</v>
      </c>
      <c r="D580">
        <v>1.1842534515758423</v>
      </c>
      <c r="E580">
        <v>3383</v>
      </c>
      <c r="F580">
        <v>275219723.31830573</v>
      </c>
      <c r="G580">
        <v>129943686.93514304</v>
      </c>
      <c r="H580">
        <v>389831.06080542912</v>
      </c>
      <c r="I580">
        <v>0.51699905616654462</v>
      </c>
      <c r="J580">
        <v>18965</v>
      </c>
    </row>
    <row r="581" spans="1:10" x14ac:dyDescent="0.25">
      <c r="A581" s="2">
        <v>44534.791666666664</v>
      </c>
      <c r="B581">
        <v>138889414.75854501</v>
      </c>
      <c r="C581">
        <v>33153.654872819061</v>
      </c>
      <c r="D581">
        <v>1.1831233808505739</v>
      </c>
      <c r="E581">
        <v>2405</v>
      </c>
      <c r="F581">
        <v>277601763.02625412</v>
      </c>
      <c r="G581">
        <v>48883787.355350003</v>
      </c>
      <c r="H581">
        <v>146651.36206605</v>
      </c>
      <c r="I581">
        <v>0.19282207205955632</v>
      </c>
      <c r="J581">
        <v>18966</v>
      </c>
    </row>
    <row r="582" spans="1:10" x14ac:dyDescent="0.25">
      <c r="A582" s="2">
        <v>44535.791666666664</v>
      </c>
      <c r="B582">
        <v>141049376.04011101</v>
      </c>
      <c r="C582">
        <v>32400.487683658172</v>
      </c>
      <c r="D582">
        <v>1.177825742769314</v>
      </c>
      <c r="E582">
        <v>3596</v>
      </c>
      <c r="F582">
        <v>281719816.95715845</v>
      </c>
      <c r="G582">
        <v>64901476.275969192</v>
      </c>
      <c r="H582">
        <v>194704.42882790757</v>
      </c>
      <c r="I582">
        <v>0.25226168783502206</v>
      </c>
      <c r="J582">
        <v>18967</v>
      </c>
    </row>
    <row r="583" spans="1:10" x14ac:dyDescent="0.25">
      <c r="A583" s="2">
        <v>44536.791666666664</v>
      </c>
      <c r="B583">
        <v>140466086.555621</v>
      </c>
      <c r="C583">
        <v>32617.2911460715</v>
      </c>
      <c r="D583">
        <v>1.178843564710796</v>
      </c>
      <c r="E583">
        <v>2619</v>
      </c>
      <c r="F583">
        <v>280692837.74174684</v>
      </c>
      <c r="G583">
        <v>37427054.195903398</v>
      </c>
      <c r="H583">
        <v>112281.16258771019</v>
      </c>
      <c r="I583">
        <v>0.14600523716326719</v>
      </c>
      <c r="J583">
        <v>18968</v>
      </c>
    </row>
    <row r="584" spans="1:10" x14ac:dyDescent="0.25">
      <c r="A584" s="2">
        <v>44537.791666666664</v>
      </c>
      <c r="B584">
        <v>142391194.032103</v>
      </c>
      <c r="C584">
        <v>32166.613384542383</v>
      </c>
      <c r="D584">
        <v>1.1782517346806289</v>
      </c>
      <c r="E584">
        <v>2556</v>
      </c>
      <c r="F584">
        <v>284663463.50639611</v>
      </c>
      <c r="G584">
        <v>33019547.356869958</v>
      </c>
      <c r="H584">
        <v>99058.642070609872</v>
      </c>
      <c r="I584">
        <v>0.12701455926380312</v>
      </c>
      <c r="J584">
        <v>18969</v>
      </c>
    </row>
    <row r="585" spans="1:10" x14ac:dyDescent="0.25">
      <c r="A585" s="2">
        <v>44538.791666666664</v>
      </c>
      <c r="B585">
        <v>110047818.83074</v>
      </c>
      <c r="C585">
        <v>26729.783055531607</v>
      </c>
      <c r="D585">
        <v>0.94369611645159657</v>
      </c>
      <c r="E585">
        <v>2816</v>
      </c>
      <c r="F585">
        <v>220200133.15970105</v>
      </c>
      <c r="G585">
        <v>49126914.715289652</v>
      </c>
      <c r="H585">
        <v>147380.74414586896</v>
      </c>
      <c r="I585">
        <v>0.24429581781509585</v>
      </c>
      <c r="J585">
        <v>18970</v>
      </c>
    </row>
    <row r="586" spans="1:10" x14ac:dyDescent="0.25">
      <c r="A586" s="2">
        <v>44539.791666666664</v>
      </c>
      <c r="B586">
        <v>108770356.626306</v>
      </c>
      <c r="C586">
        <v>27868.945440568445</v>
      </c>
      <c r="D586">
        <v>0.95742910069063925</v>
      </c>
      <c r="E586">
        <v>3016</v>
      </c>
      <c r="F586">
        <v>217616982.08660057</v>
      </c>
      <c r="G586">
        <v>42780690.555039473</v>
      </c>
      <c r="H586">
        <v>128342.07166511842</v>
      </c>
      <c r="I586">
        <v>0.21526287015195503</v>
      </c>
      <c r="J586">
        <v>18971</v>
      </c>
    </row>
    <row r="587" spans="1:10" x14ac:dyDescent="0.25">
      <c r="A587" s="2">
        <v>44540.791666666664</v>
      </c>
      <c r="B587">
        <v>100964505.783997</v>
      </c>
      <c r="C587">
        <v>24754.918412378978</v>
      </c>
      <c r="D587">
        <v>0.86903437141978757</v>
      </c>
      <c r="E587">
        <v>2573</v>
      </c>
      <c r="F587">
        <v>202078076.51273841</v>
      </c>
      <c r="G587">
        <v>26786453.28899258</v>
      </c>
      <c r="H587">
        <v>80359.359866977742</v>
      </c>
      <c r="I587">
        <v>0.14514769171210873</v>
      </c>
      <c r="J587">
        <v>18972</v>
      </c>
    </row>
    <row r="588" spans="1:10" x14ac:dyDescent="0.25">
      <c r="A588" s="2">
        <v>44541.791666666664</v>
      </c>
      <c r="B588">
        <v>107693136.306298</v>
      </c>
      <c r="C588">
        <v>26041.789445525144</v>
      </c>
      <c r="D588">
        <v>0.92024330920662034</v>
      </c>
      <c r="E588">
        <v>2587</v>
      </c>
      <c r="F588">
        <v>215540481.78473109</v>
      </c>
      <c r="G588">
        <v>24098287.106476501</v>
      </c>
      <c r="H588">
        <v>72294.861319429503</v>
      </c>
      <c r="I588">
        <v>0.1224253753313317</v>
      </c>
      <c r="J588">
        <v>18973</v>
      </c>
    </row>
    <row r="589" spans="1:10" x14ac:dyDescent="0.25">
      <c r="A589" s="2">
        <v>44542.791666666664</v>
      </c>
      <c r="B589">
        <v>103849923.38334601</v>
      </c>
      <c r="C589">
        <v>27474.354397420622</v>
      </c>
      <c r="D589">
        <v>0.92755636114755469</v>
      </c>
      <c r="E589">
        <v>2881</v>
      </c>
      <c r="F589">
        <v>207610176.26219773</v>
      </c>
      <c r="G589">
        <v>48012339.326199196</v>
      </c>
      <c r="H589">
        <v>144037.01797859758</v>
      </c>
      <c r="I589">
        <v>0.25323186227534095</v>
      </c>
      <c r="J589">
        <v>18974</v>
      </c>
    </row>
    <row r="590" spans="1:10" x14ac:dyDescent="0.25">
      <c r="A590" s="2">
        <v>44543.791666666664</v>
      </c>
      <c r="B590">
        <v>104491331.99176</v>
      </c>
      <c r="C590">
        <v>27099.399619444484</v>
      </c>
      <c r="D590">
        <v>0.92359623467206164</v>
      </c>
      <c r="E590">
        <v>2703</v>
      </c>
      <c r="F590">
        <v>209128457.24474245</v>
      </c>
      <c r="G590">
        <v>33641369.339051507</v>
      </c>
      <c r="H590">
        <v>100924.10801715452</v>
      </c>
      <c r="I590">
        <v>0.17614675645577405</v>
      </c>
      <c r="J590">
        <v>18975</v>
      </c>
    </row>
    <row r="591" spans="1:10" x14ac:dyDescent="0.25">
      <c r="A591" s="2">
        <v>44544.791666666664</v>
      </c>
      <c r="B591">
        <v>106652521.481006</v>
      </c>
      <c r="C591">
        <v>26552.965012938945</v>
      </c>
      <c r="D591">
        <v>0.92309868344821921</v>
      </c>
      <c r="E591">
        <v>2731</v>
      </c>
      <c r="F591">
        <v>213348497.81644425</v>
      </c>
      <c r="G591">
        <v>41142747.613748685</v>
      </c>
      <c r="H591">
        <v>123428.24284124606</v>
      </c>
      <c r="I591">
        <v>0.21116299902807373</v>
      </c>
      <c r="J591">
        <v>18976</v>
      </c>
    </row>
    <row r="592" spans="1:10" x14ac:dyDescent="0.25">
      <c r="A592" s="2">
        <v>44545.791666666664</v>
      </c>
      <c r="B592">
        <v>107314084.169191</v>
      </c>
      <c r="C592">
        <v>27027.42063309771</v>
      </c>
      <c r="D592">
        <v>0.93389466596643711</v>
      </c>
      <c r="E592">
        <v>2025</v>
      </c>
      <c r="F592">
        <v>214709909.30539504</v>
      </c>
      <c r="G592">
        <v>23003689.076400403</v>
      </c>
      <c r="H592">
        <v>69011.067229201217</v>
      </c>
      <c r="I592">
        <v>0.11731661393806717</v>
      </c>
      <c r="J592">
        <v>18977</v>
      </c>
    </row>
    <row r="593" spans="1:10" x14ac:dyDescent="0.25">
      <c r="A593" s="2">
        <v>44546.791666666664</v>
      </c>
      <c r="B593">
        <v>106246820.884049</v>
      </c>
      <c r="C593">
        <v>27369.484170323114</v>
      </c>
      <c r="D593">
        <v>0.93464234018937209</v>
      </c>
      <c r="E593">
        <v>2603</v>
      </c>
      <c r="F593">
        <v>212661833.78792322</v>
      </c>
      <c r="G593">
        <v>34579517.252870612</v>
      </c>
      <c r="H593">
        <v>103738.55175861184</v>
      </c>
      <c r="I593">
        <v>0.17805062016748019</v>
      </c>
      <c r="J593">
        <v>18978</v>
      </c>
    </row>
    <row r="594" spans="1:10" x14ac:dyDescent="0.25">
      <c r="A594" s="2">
        <v>44547.791666666664</v>
      </c>
      <c r="B594">
        <v>105949035.424196</v>
      </c>
      <c r="C594">
        <v>26708.339719204698</v>
      </c>
      <c r="D594">
        <v>0.92168648072698223</v>
      </c>
      <c r="E594">
        <v>2447</v>
      </c>
      <c r="F594">
        <v>211762442.07674223</v>
      </c>
      <c r="G594">
        <v>23309538.059492987</v>
      </c>
      <c r="H594">
        <v>69928.614178478965</v>
      </c>
      <c r="I594">
        <v>0.1205310248825663</v>
      </c>
      <c r="J594">
        <v>18979</v>
      </c>
    </row>
    <row r="595" spans="1:10" x14ac:dyDescent="0.25">
      <c r="A595" s="2">
        <v>44548.791666666664</v>
      </c>
      <c r="B595">
        <v>97495892.062843993</v>
      </c>
      <c r="C595">
        <v>24808.512089866221</v>
      </c>
      <c r="D595">
        <v>0.85182516171281752</v>
      </c>
      <c r="E595">
        <v>2589</v>
      </c>
      <c r="F595">
        <v>194810306.83895046</v>
      </c>
      <c r="G595">
        <v>23848013.587444317</v>
      </c>
      <c r="H595">
        <v>71544.040762332952</v>
      </c>
      <c r="I595">
        <v>0.1340461667659073</v>
      </c>
      <c r="J595">
        <v>18980</v>
      </c>
    </row>
    <row r="596" spans="1:10" x14ac:dyDescent="0.25">
      <c r="A596" s="2">
        <v>44549.791666666664</v>
      </c>
      <c r="B596">
        <v>107285933.55019499</v>
      </c>
      <c r="C596">
        <v>27235.072203811866</v>
      </c>
      <c r="D596">
        <v>0.93584389794644751</v>
      </c>
      <c r="E596">
        <v>2978</v>
      </c>
      <c r="F596">
        <v>214416033.33434758</v>
      </c>
      <c r="G596">
        <v>28796313.063024953</v>
      </c>
      <c r="H596">
        <v>86388.939189074867</v>
      </c>
      <c r="I596">
        <v>0.14705972456287009</v>
      </c>
      <c r="J596">
        <v>18981</v>
      </c>
    </row>
    <row r="597" spans="1:10" x14ac:dyDescent="0.25">
      <c r="A597" s="2">
        <v>44550.791666666664</v>
      </c>
      <c r="B597">
        <v>108651478.32394999</v>
      </c>
      <c r="C597">
        <v>26950.947363902324</v>
      </c>
      <c r="D597">
        <v>0.93656903030822025</v>
      </c>
      <c r="E597">
        <v>3027</v>
      </c>
      <c r="F597">
        <v>217148863.48757356</v>
      </c>
      <c r="G597">
        <v>22013723.866426166</v>
      </c>
      <c r="H597">
        <v>66041.171599278503</v>
      </c>
      <c r="I597">
        <v>0.111006925141545</v>
      </c>
      <c r="J597">
        <v>18982</v>
      </c>
    </row>
    <row r="598" spans="1:10" x14ac:dyDescent="0.25">
      <c r="A598" s="2">
        <v>44551.791666666664</v>
      </c>
      <c r="B598">
        <v>108240554.941815</v>
      </c>
      <c r="C598">
        <v>27111.602603618474</v>
      </c>
      <c r="D598">
        <v>0.93717853828693864</v>
      </c>
      <c r="E598">
        <v>2626</v>
      </c>
      <c r="F598">
        <v>216228423.07691157</v>
      </c>
      <c r="G598">
        <v>30817377.729255863</v>
      </c>
      <c r="H598">
        <v>92452.133187767584</v>
      </c>
      <c r="I598">
        <v>0.15606194659030648</v>
      </c>
      <c r="J598">
        <v>18983</v>
      </c>
    </row>
    <row r="599" spans="1:10" x14ac:dyDescent="0.25">
      <c r="A599" s="2">
        <v>44552.791666666664</v>
      </c>
      <c r="B599">
        <v>103592947.050788</v>
      </c>
      <c r="C599">
        <v>25279.037918989667</v>
      </c>
      <c r="D599">
        <v>0.88499222441805514</v>
      </c>
      <c r="E599">
        <v>2695</v>
      </c>
      <c r="F599">
        <v>207209236.71846652</v>
      </c>
      <c r="G599">
        <v>24550604.721025173</v>
      </c>
      <c r="H599">
        <v>73651.814163075513</v>
      </c>
      <c r="I599">
        <v>0.12973800104311059</v>
      </c>
      <c r="J599">
        <v>18984</v>
      </c>
    </row>
    <row r="600" spans="1:10" x14ac:dyDescent="0.25">
      <c r="A600" s="2">
        <v>44553.791666666664</v>
      </c>
      <c r="B600">
        <v>118002734.97390699</v>
      </c>
      <c r="C600">
        <v>29160.404669366704</v>
      </c>
      <c r="D600">
        <v>1.0142162588267813</v>
      </c>
      <c r="E600">
        <v>2757</v>
      </c>
      <c r="F600">
        <v>235757993.14214575</v>
      </c>
      <c r="G600">
        <v>18619300.438071944</v>
      </c>
      <c r="H600">
        <v>55857.901314215829</v>
      </c>
      <c r="I600">
        <v>8.647907843105937E-2</v>
      </c>
      <c r="J600">
        <v>18985</v>
      </c>
    </row>
    <row r="601" spans="1:10" x14ac:dyDescent="0.25">
      <c r="A601" s="2">
        <v>44554.791666666664</v>
      </c>
      <c r="B601">
        <v>117726435.868406</v>
      </c>
      <c r="C601">
        <v>28681.324513995107</v>
      </c>
      <c r="D601">
        <v>1.0044804488290486</v>
      </c>
      <c r="E601">
        <v>2226</v>
      </c>
      <c r="F601">
        <v>235182257.3867496</v>
      </c>
      <c r="G601">
        <v>14970121.598289046</v>
      </c>
      <c r="H601">
        <v>44910.364794867142</v>
      </c>
      <c r="I601">
        <v>6.9700339354979185E-2</v>
      </c>
      <c r="J601">
        <v>18986</v>
      </c>
    </row>
    <row r="602" spans="1:10" x14ac:dyDescent="0.25">
      <c r="A602" s="2">
        <v>44555.791666666664</v>
      </c>
      <c r="B602">
        <v>117035859.36402801</v>
      </c>
      <c r="C602">
        <v>28800.713061180351</v>
      </c>
      <c r="D602">
        <v>1.0033975428251432</v>
      </c>
      <c r="E602">
        <v>2510</v>
      </c>
      <c r="F602">
        <v>234329104.45039609</v>
      </c>
      <c r="G602">
        <v>16643160.396537976</v>
      </c>
      <c r="H602">
        <v>49929.481189613929</v>
      </c>
      <c r="I602">
        <v>7.7772074778986247E-2</v>
      </c>
      <c r="J602">
        <v>18987</v>
      </c>
    </row>
    <row r="603" spans="1:10" x14ac:dyDescent="0.25">
      <c r="A603" s="2">
        <v>44556.791666666664</v>
      </c>
      <c r="B603">
        <v>120249082.996123</v>
      </c>
      <c r="C603">
        <v>29761.27648363154</v>
      </c>
      <c r="D603">
        <v>1.033601344955962</v>
      </c>
      <c r="E603">
        <v>2581</v>
      </c>
      <c r="F603">
        <v>240693927.02905649</v>
      </c>
      <c r="G603">
        <v>23114401.957478065</v>
      </c>
      <c r="H603">
        <v>69343.205872434191</v>
      </c>
      <c r="I603">
        <v>0.10515541649035055</v>
      </c>
      <c r="J603">
        <v>18988</v>
      </c>
    </row>
    <row r="604" spans="1:10" x14ac:dyDescent="0.25">
      <c r="A604" s="2">
        <v>44557.791666666664</v>
      </c>
      <c r="B604">
        <v>102053107.850271</v>
      </c>
      <c r="C604">
        <v>26816.578458121945</v>
      </c>
      <c r="D604">
        <v>0.90346516559185885</v>
      </c>
      <c r="E604">
        <v>2623</v>
      </c>
      <c r="F604">
        <v>204166822.14643019</v>
      </c>
      <c r="G604">
        <v>30803119.233413756</v>
      </c>
      <c r="H604">
        <v>92409.357700241264</v>
      </c>
      <c r="I604">
        <v>0.16520517489564018</v>
      </c>
      <c r="J604">
        <v>18989</v>
      </c>
    </row>
    <row r="605" spans="1:10" x14ac:dyDescent="0.25">
      <c r="A605" s="2">
        <v>44558.791666666664</v>
      </c>
      <c r="B605">
        <v>98001395.819702998</v>
      </c>
      <c r="C605">
        <v>27072.983044383942</v>
      </c>
      <c r="D605">
        <v>0.88916940161031977</v>
      </c>
      <c r="E605">
        <v>2611</v>
      </c>
      <c r="F605">
        <v>196127602.03391337</v>
      </c>
      <c r="G605">
        <v>29947772.790128287</v>
      </c>
      <c r="H605">
        <v>89843.318370384863</v>
      </c>
      <c r="I605">
        <v>0.16720140798703137</v>
      </c>
      <c r="J605">
        <v>18990</v>
      </c>
    </row>
    <row r="606" spans="1:10" x14ac:dyDescent="0.25">
      <c r="A606" s="2">
        <v>44559.791666666664</v>
      </c>
      <c r="B606">
        <v>104092845.50181399</v>
      </c>
      <c r="C606">
        <v>28074.353087047512</v>
      </c>
      <c r="D606">
        <v>0.93268456768728458</v>
      </c>
      <c r="E606">
        <v>2729</v>
      </c>
      <c r="F606">
        <v>208056932.19085413</v>
      </c>
      <c r="G606">
        <v>35249994.813427567</v>
      </c>
      <c r="H606">
        <v>105749.9844402827</v>
      </c>
      <c r="I606">
        <v>0.18552010699309893</v>
      </c>
      <c r="J606">
        <v>18991</v>
      </c>
    </row>
    <row r="607" spans="1:10" x14ac:dyDescent="0.25">
      <c r="A607" s="2">
        <v>44560.791666666664</v>
      </c>
      <c r="B607">
        <v>102864003.188813</v>
      </c>
      <c r="C607">
        <v>27966.342562782411</v>
      </c>
      <c r="D607">
        <v>0.92489745040838089</v>
      </c>
      <c r="E607">
        <v>3109</v>
      </c>
      <c r="F607">
        <v>205785747.79121742</v>
      </c>
      <c r="G607">
        <v>35912939.160081595</v>
      </c>
      <c r="H607">
        <v>107738.81748024479</v>
      </c>
      <c r="I607">
        <v>0.19109519878017353</v>
      </c>
      <c r="J607">
        <v>18992</v>
      </c>
    </row>
    <row r="608" spans="1:10" x14ac:dyDescent="0.25">
      <c r="A608" s="2">
        <v>44561.791666666664</v>
      </c>
      <c r="B608">
        <v>104071124.405119</v>
      </c>
      <c r="C608">
        <v>27641.127264234958</v>
      </c>
      <c r="D608">
        <v>0.92458496727747053</v>
      </c>
      <c r="E608">
        <v>2496</v>
      </c>
      <c r="F608">
        <v>207989675.35611036</v>
      </c>
      <c r="G608">
        <v>22251414.351239286</v>
      </c>
      <c r="H608">
        <v>66754.243053717859</v>
      </c>
      <c r="I608">
        <v>0.11714667409759583</v>
      </c>
      <c r="J608">
        <v>18993</v>
      </c>
    </row>
    <row r="609" spans="1:10" x14ac:dyDescent="0.25">
      <c r="A609" s="2">
        <v>44562.791666666664</v>
      </c>
      <c r="B609">
        <v>105302299.80789299</v>
      </c>
      <c r="C609">
        <v>27461.833522012945</v>
      </c>
      <c r="D609">
        <v>0.92678545631055465</v>
      </c>
      <c r="E609">
        <v>2052</v>
      </c>
      <c r="F609">
        <v>210411054.05168393</v>
      </c>
      <c r="G609">
        <v>17338980.859249052</v>
      </c>
      <c r="H609">
        <v>52016.942577747155</v>
      </c>
      <c r="I609">
        <v>9.0233776578173858E-2</v>
      </c>
      <c r="J609">
        <v>18994</v>
      </c>
    </row>
    <row r="610" spans="1:10" x14ac:dyDescent="0.25">
      <c r="A610" s="2">
        <v>44563.791666666664</v>
      </c>
      <c r="B610">
        <v>104345424.13675</v>
      </c>
      <c r="C610">
        <v>27734.077485677317</v>
      </c>
      <c r="D610">
        <v>0.92679359710400255</v>
      </c>
      <c r="E610">
        <v>2293</v>
      </c>
      <c r="F610">
        <v>208719007.15705734</v>
      </c>
      <c r="G610">
        <v>25034742.793432787</v>
      </c>
      <c r="H610">
        <v>75104.228380298358</v>
      </c>
      <c r="I610">
        <v>0.13133946798712526</v>
      </c>
      <c r="J610">
        <v>18995</v>
      </c>
    </row>
    <row r="611" spans="1:10" x14ac:dyDescent="0.25">
      <c r="A611" s="2">
        <v>44564.791666666664</v>
      </c>
      <c r="B611">
        <v>104783331.25442199</v>
      </c>
      <c r="C611">
        <v>27637.716712713998</v>
      </c>
      <c r="D611">
        <v>0.92672808963814979</v>
      </c>
      <c r="E611">
        <v>2319</v>
      </c>
      <c r="F611">
        <v>209458221.36093435</v>
      </c>
      <c r="G611">
        <v>29616551.208987463</v>
      </c>
      <c r="H611">
        <v>88849.65362696239</v>
      </c>
      <c r="I611">
        <v>0.15482860191941722</v>
      </c>
      <c r="J611">
        <v>18996</v>
      </c>
    </row>
    <row r="612" spans="1:10" x14ac:dyDescent="0.25">
      <c r="A612" s="2">
        <v>44565.791666666664</v>
      </c>
      <c r="B612">
        <v>103785642.85275</v>
      </c>
      <c r="C612">
        <v>29302.305766836678</v>
      </c>
      <c r="D612">
        <v>0.94860363756903177</v>
      </c>
      <c r="E612">
        <v>3661</v>
      </c>
      <c r="F612">
        <v>207584868.93441829</v>
      </c>
      <c r="G612">
        <v>78061293.980382025</v>
      </c>
      <c r="H612">
        <v>234183.88194114607</v>
      </c>
      <c r="I612">
        <v>0.41176949624166903</v>
      </c>
      <c r="J612">
        <v>18997</v>
      </c>
    </row>
    <row r="613" spans="1:10" x14ac:dyDescent="0.25">
      <c r="A613" s="2">
        <v>44566.791666666664</v>
      </c>
      <c r="B613">
        <v>106640736.63989501</v>
      </c>
      <c r="C613">
        <v>31234.620522695452</v>
      </c>
      <c r="D613">
        <v>0.99188018590035931</v>
      </c>
      <c r="E613">
        <v>3397</v>
      </c>
      <c r="F613">
        <v>213449419.01214823</v>
      </c>
      <c r="G613">
        <v>61704153.860912897</v>
      </c>
      <c r="H613">
        <v>185112.4615827387</v>
      </c>
      <c r="I613">
        <v>0.31654360452419023</v>
      </c>
      <c r="J613">
        <v>18998</v>
      </c>
    </row>
    <row r="614" spans="1:10" x14ac:dyDescent="0.25">
      <c r="A614" s="2">
        <v>44567.791666666664</v>
      </c>
      <c r="B614">
        <v>93333645.557504997</v>
      </c>
      <c r="C614">
        <v>29284.697393664919</v>
      </c>
      <c r="D614">
        <v>0.89729515725486919</v>
      </c>
      <c r="E614">
        <v>3385</v>
      </c>
      <c r="F614">
        <v>186749076.2997779</v>
      </c>
      <c r="G614">
        <v>83214117.643283039</v>
      </c>
      <c r="H614">
        <v>249642.35292984912</v>
      </c>
      <c r="I614">
        <v>0.48792454894462739</v>
      </c>
      <c r="J614">
        <v>18999</v>
      </c>
    </row>
    <row r="615" spans="1:10" x14ac:dyDescent="0.25">
      <c r="A615" s="2">
        <v>44568.791666666664</v>
      </c>
      <c r="B615">
        <v>92543841.278035</v>
      </c>
      <c r="C615">
        <v>29946.030759884095</v>
      </c>
      <c r="D615">
        <v>0.90298010327603273</v>
      </c>
      <c r="E615">
        <v>2636</v>
      </c>
      <c r="F615">
        <v>185047199.22825128</v>
      </c>
      <c r="G615">
        <v>37399939.329120755</v>
      </c>
      <c r="H615">
        <v>112199.81798736227</v>
      </c>
      <c r="I615">
        <v>0.22131074523788261</v>
      </c>
      <c r="J615">
        <v>19000</v>
      </c>
    </row>
    <row r="616" spans="1:10" x14ac:dyDescent="0.25">
      <c r="A616" s="2">
        <v>44569.791666666664</v>
      </c>
      <c r="B616">
        <v>93301483.028243005</v>
      </c>
      <c r="C616">
        <v>29732.518413742819</v>
      </c>
      <c r="D616">
        <v>0.90311620788278002</v>
      </c>
      <c r="E616">
        <v>1883</v>
      </c>
      <c r="F616">
        <v>187069327.36912864</v>
      </c>
      <c r="G616">
        <v>21605933.668876536</v>
      </c>
      <c r="H616">
        <v>64817.801006629612</v>
      </c>
      <c r="I616">
        <v>0.12646914221665226</v>
      </c>
      <c r="J616">
        <v>19001</v>
      </c>
    </row>
    <row r="617" spans="1:10" x14ac:dyDescent="0.25">
      <c r="A617" s="2">
        <v>44570.791666666664</v>
      </c>
      <c r="B617">
        <v>99798915.412340999</v>
      </c>
      <c r="C617">
        <v>32435.961093677703</v>
      </c>
      <c r="D617">
        <v>0.97481755511428281</v>
      </c>
      <c r="E617">
        <v>2617</v>
      </c>
      <c r="F617">
        <v>199658904.57077503</v>
      </c>
      <c r="G617">
        <v>48867302.22413227</v>
      </c>
      <c r="H617">
        <v>146601.90667239681</v>
      </c>
      <c r="I617">
        <v>0.26800555702967271</v>
      </c>
      <c r="J617">
        <v>19002</v>
      </c>
    </row>
    <row r="618" spans="1:10" x14ac:dyDescent="0.25">
      <c r="A618" s="2">
        <v>44571.791666666664</v>
      </c>
      <c r="B618">
        <v>104660809.046179</v>
      </c>
      <c r="C618">
        <v>32374.586914338819</v>
      </c>
      <c r="D618">
        <v>0.99690789527268664</v>
      </c>
      <c r="E618">
        <v>2473</v>
      </c>
      <c r="F618">
        <v>209590421.40809706</v>
      </c>
      <c r="G618">
        <v>29272723.752770346</v>
      </c>
      <c r="H618">
        <v>87818.171258311035</v>
      </c>
      <c r="I618">
        <v>0.15293462503647223</v>
      </c>
      <c r="J618">
        <v>19003</v>
      </c>
    </row>
    <row r="619" spans="1:10" x14ac:dyDescent="0.25">
      <c r="A619" s="2">
        <v>44572.791666666664</v>
      </c>
      <c r="B619">
        <v>107172057.34747</v>
      </c>
      <c r="C619">
        <v>31735.941309511247</v>
      </c>
      <c r="D619">
        <v>0.99842405361350972</v>
      </c>
      <c r="E619">
        <v>2262</v>
      </c>
      <c r="F619">
        <v>214354527.50068</v>
      </c>
      <c r="G619">
        <v>26328524.413021624</v>
      </c>
      <c r="H619">
        <v>78985.573239064877</v>
      </c>
      <c r="I619">
        <v>0.13449556941206769</v>
      </c>
      <c r="J619">
        <v>19004</v>
      </c>
    </row>
    <row r="620" spans="1:10" x14ac:dyDescent="0.25">
      <c r="A620" s="2">
        <v>44573.791666666664</v>
      </c>
      <c r="B620">
        <v>104801250.710338</v>
      </c>
      <c r="C620">
        <v>32322.212297096885</v>
      </c>
      <c r="D620">
        <v>0.99606848115269786</v>
      </c>
      <c r="E620">
        <v>2009</v>
      </c>
      <c r="F620">
        <v>209709911.38369858</v>
      </c>
      <c r="G620">
        <v>23254692.456847701</v>
      </c>
      <c r="H620">
        <v>69764.077370543106</v>
      </c>
      <c r="I620">
        <v>0.12142434314255125</v>
      </c>
      <c r="J620">
        <v>19005</v>
      </c>
    </row>
    <row r="621" spans="1:10" x14ac:dyDescent="0.25">
      <c r="A621" s="2">
        <v>44574.791666666664</v>
      </c>
      <c r="B621">
        <v>108661619.315155</v>
      </c>
      <c r="C621">
        <v>32854.331211446151</v>
      </c>
      <c r="D621">
        <v>1.0220909347790406</v>
      </c>
      <c r="E621">
        <v>6228</v>
      </c>
      <c r="F621">
        <v>217354126.6164414</v>
      </c>
      <c r="G621">
        <v>32649822.787456837</v>
      </c>
      <c r="H621">
        <v>97949.468362370506</v>
      </c>
      <c r="I621">
        <v>0.16448528725362083</v>
      </c>
      <c r="J621">
        <v>19006</v>
      </c>
    </row>
    <row r="622" spans="1:10" x14ac:dyDescent="0.25">
      <c r="A622" s="2">
        <v>44575.791666666664</v>
      </c>
      <c r="B622">
        <v>108898385.59602199</v>
      </c>
      <c r="C622">
        <v>32627.12184521163</v>
      </c>
      <c r="D622">
        <v>1.0194040521816898</v>
      </c>
      <c r="E622">
        <v>2670</v>
      </c>
      <c r="F622">
        <v>217713937.17655152</v>
      </c>
      <c r="G622">
        <v>18149072.08282185</v>
      </c>
      <c r="H622">
        <v>54447.216248465549</v>
      </c>
      <c r="I622">
        <v>9.128140434378372E-2</v>
      </c>
      <c r="J622">
        <v>19007</v>
      </c>
    </row>
    <row r="623" spans="1:10" x14ac:dyDescent="0.25">
      <c r="A623" s="2">
        <v>44576.791666666664</v>
      </c>
      <c r="B623">
        <v>113350336.047309</v>
      </c>
      <c r="C623">
        <v>33850.416416877364</v>
      </c>
      <c r="D623">
        <v>1.0590880943232939</v>
      </c>
      <c r="E623">
        <v>2110</v>
      </c>
      <c r="F623">
        <v>226787794.56445518</v>
      </c>
      <c r="G623">
        <v>18486399.389277685</v>
      </c>
      <c r="H623">
        <v>55459.198167833056</v>
      </c>
      <c r="I623">
        <v>8.9257922235783854E-2</v>
      </c>
      <c r="J623">
        <v>19008</v>
      </c>
    </row>
    <row r="624" spans="1:10" x14ac:dyDescent="0.25">
      <c r="A624" s="2">
        <v>44577.791666666664</v>
      </c>
      <c r="B624">
        <v>111006445.06386501</v>
      </c>
      <c r="C624">
        <v>34630.627501942676</v>
      </c>
      <c r="D624">
        <v>1.0597354519350481</v>
      </c>
      <c r="E624">
        <v>2406</v>
      </c>
      <c r="F624">
        <v>222159979.60182688</v>
      </c>
      <c r="G624">
        <v>24913025.812186893</v>
      </c>
      <c r="H624">
        <v>74739.077436560678</v>
      </c>
      <c r="I624">
        <v>0.12279332809283496</v>
      </c>
      <c r="J624">
        <v>19009</v>
      </c>
    </row>
    <row r="625" spans="1:10" x14ac:dyDescent="0.25">
      <c r="A625" s="2">
        <v>44578.791666666664</v>
      </c>
      <c r="B625">
        <v>110630780.224656</v>
      </c>
      <c r="C625">
        <v>34972.959655832987</v>
      </c>
      <c r="D625">
        <v>1.0627167341738539</v>
      </c>
      <c r="E625">
        <v>2566</v>
      </c>
      <c r="F625">
        <v>221462322.66824755</v>
      </c>
      <c r="G625">
        <v>30365765.502636746</v>
      </c>
      <c r="H625">
        <v>91097.296507910243</v>
      </c>
      <c r="I625">
        <v>0.15014072292196082</v>
      </c>
      <c r="J625">
        <v>19010</v>
      </c>
    </row>
    <row r="626" spans="1:10" x14ac:dyDescent="0.25">
      <c r="A626" s="2">
        <v>44579.791666666664</v>
      </c>
      <c r="B626">
        <v>104513934.70924699</v>
      </c>
      <c r="C626">
        <v>33768.231553153055</v>
      </c>
      <c r="D626">
        <v>1.0145564052803762</v>
      </c>
      <c r="E626">
        <v>2392</v>
      </c>
      <c r="F626">
        <v>209031995.36899915</v>
      </c>
      <c r="G626">
        <v>29588811.85761524</v>
      </c>
      <c r="H626">
        <v>88766.435572845716</v>
      </c>
      <c r="I626">
        <v>0.15499899394298078</v>
      </c>
      <c r="J626">
        <v>19011</v>
      </c>
    </row>
    <row r="627" spans="1:10" x14ac:dyDescent="0.25">
      <c r="A627" s="2">
        <v>44580.791666666664</v>
      </c>
      <c r="B627">
        <v>101981079.76526301</v>
      </c>
      <c r="C627">
        <v>34082.06584583826</v>
      </c>
      <c r="D627">
        <v>1.0063672056656134</v>
      </c>
      <c r="E627">
        <v>2538</v>
      </c>
      <c r="F627">
        <v>203994555.56804785</v>
      </c>
      <c r="G627">
        <v>32046902.560820933</v>
      </c>
      <c r="H627">
        <v>96140.707682462802</v>
      </c>
      <c r="I627">
        <v>0.17202105324028247</v>
      </c>
      <c r="J627">
        <v>19012</v>
      </c>
    </row>
    <row r="628" spans="1:10" x14ac:dyDescent="0.25">
      <c r="A628" s="2">
        <v>44581.791666666664</v>
      </c>
      <c r="B628">
        <v>97516354.801927</v>
      </c>
      <c r="C628">
        <v>37952.083994896864</v>
      </c>
      <c r="D628">
        <v>1.0358559483152747</v>
      </c>
      <c r="E628">
        <v>4751</v>
      </c>
      <c r="F628">
        <v>194623896.50113305</v>
      </c>
      <c r="G628">
        <v>168241435.64609948</v>
      </c>
      <c r="H628">
        <v>504724.30693829845</v>
      </c>
      <c r="I628">
        <v>0.94656604530269706</v>
      </c>
      <c r="J628">
        <v>19013</v>
      </c>
    </row>
    <row r="629" spans="1:10" x14ac:dyDescent="0.25">
      <c r="A629" s="2">
        <v>44582.791666666664</v>
      </c>
      <c r="B629">
        <v>93182236.477087006</v>
      </c>
      <c r="C629">
        <v>38744.967497598867</v>
      </c>
      <c r="D629">
        <v>1.0206636720716695</v>
      </c>
      <c r="E629">
        <v>4564</v>
      </c>
      <c r="F629">
        <v>186212288.9373135</v>
      </c>
      <c r="G629">
        <v>148423603.93469805</v>
      </c>
      <c r="H629">
        <v>445270.81180409412</v>
      </c>
      <c r="I629">
        <v>0.8727879735327585</v>
      </c>
      <c r="J629">
        <v>19014</v>
      </c>
    </row>
    <row r="630" spans="1:10" x14ac:dyDescent="0.25">
      <c r="A630" s="2">
        <v>44583.791666666664</v>
      </c>
      <c r="B630">
        <v>106447326.84561101</v>
      </c>
      <c r="C630">
        <v>42000.09166313734</v>
      </c>
      <c r="D630">
        <v>1.1351854914944066</v>
      </c>
      <c r="E630">
        <v>2395</v>
      </c>
      <c r="F630">
        <v>212984272.02333075</v>
      </c>
      <c r="G630">
        <v>37621280.160634816</v>
      </c>
      <c r="H630">
        <v>112863.84048190445</v>
      </c>
      <c r="I630">
        <v>0.1934194548007869</v>
      </c>
      <c r="J630">
        <v>19015</v>
      </c>
    </row>
    <row r="631" spans="1:10" x14ac:dyDescent="0.25">
      <c r="A631" s="2">
        <v>44584.791666666664</v>
      </c>
      <c r="B631">
        <v>97869758.876010999</v>
      </c>
      <c r="C631">
        <v>40110.258452144597</v>
      </c>
      <c r="D631">
        <v>1.0618044691891448</v>
      </c>
      <c r="E631">
        <v>3737</v>
      </c>
      <c r="F631">
        <v>195807510.29132363</v>
      </c>
      <c r="G631">
        <v>117978685.35255337</v>
      </c>
      <c r="H631">
        <v>353936.05605766008</v>
      </c>
      <c r="I631">
        <v>0.65976356202497655</v>
      </c>
      <c r="J631">
        <v>19016</v>
      </c>
    </row>
    <row r="632" spans="1:10" x14ac:dyDescent="0.25">
      <c r="A632" s="2">
        <v>44585.791666666664</v>
      </c>
      <c r="B632">
        <v>98325040.897915006</v>
      </c>
      <c r="C632">
        <v>39942.456901959515</v>
      </c>
      <c r="D632">
        <v>1.0614918758608407</v>
      </c>
      <c r="E632">
        <v>2424</v>
      </c>
      <c r="F632">
        <v>196668122.3246935</v>
      </c>
      <c r="G632">
        <v>33732604.241143577</v>
      </c>
      <c r="H632">
        <v>101197.81272343073</v>
      </c>
      <c r="I632">
        <v>0.18781488940576724</v>
      </c>
      <c r="J632">
        <v>19017</v>
      </c>
    </row>
    <row r="633" spans="1:10" x14ac:dyDescent="0.25">
      <c r="A633" s="2">
        <v>44586.791666666664</v>
      </c>
      <c r="B633">
        <v>99011968.004554003</v>
      </c>
      <c r="C633">
        <v>40160.609055381181</v>
      </c>
      <c r="D633">
        <v>1.0672623148396034</v>
      </c>
      <c r="E633">
        <v>2917</v>
      </c>
      <c r="F633">
        <v>198201394.48372707</v>
      </c>
      <c r="G633">
        <v>52320196.535136282</v>
      </c>
      <c r="H633">
        <v>156960.58960540884</v>
      </c>
      <c r="I633">
        <v>0.28905253343552012</v>
      </c>
      <c r="J633">
        <v>19018</v>
      </c>
    </row>
    <row r="634" spans="1:10" x14ac:dyDescent="0.25">
      <c r="A634" s="2">
        <v>44587.791666666664</v>
      </c>
      <c r="B634">
        <v>92692825.851690993</v>
      </c>
      <c r="C634">
        <v>38200.244812611301</v>
      </c>
      <c r="D634">
        <v>1.0064822375379678</v>
      </c>
      <c r="E634">
        <v>2280</v>
      </c>
      <c r="F634">
        <v>185326063.671455</v>
      </c>
      <c r="G634">
        <v>40179078.784465507</v>
      </c>
      <c r="H634">
        <v>120537.23635339653</v>
      </c>
      <c r="I634">
        <v>0.2373982935664449</v>
      </c>
      <c r="J634">
        <v>19019</v>
      </c>
    </row>
    <row r="635" spans="1:10" x14ac:dyDescent="0.25">
      <c r="A635" s="2">
        <v>44588.791666666664</v>
      </c>
      <c r="B635">
        <v>95248212.854758993</v>
      </c>
      <c r="C635">
        <v>37364.955870097605</v>
      </c>
      <c r="D635">
        <v>1.0085387956333169</v>
      </c>
      <c r="E635">
        <v>2000</v>
      </c>
      <c r="F635">
        <v>190228923.80341169</v>
      </c>
      <c r="G635">
        <v>31047554.58112704</v>
      </c>
      <c r="H635">
        <v>93142.663743381127</v>
      </c>
      <c r="I635">
        <v>0.17871663039773966</v>
      </c>
      <c r="J635">
        <v>19020</v>
      </c>
    </row>
    <row r="636" spans="1:10" x14ac:dyDescent="0.25">
      <c r="A636" s="2">
        <v>44589.791666666664</v>
      </c>
      <c r="B636">
        <v>96036849.198514998</v>
      </c>
      <c r="C636">
        <v>37018.274889840774</v>
      </c>
      <c r="D636">
        <v>1.0076712184625813</v>
      </c>
      <c r="E636">
        <v>1716</v>
      </c>
      <c r="F636">
        <v>192100538.07103512</v>
      </c>
      <c r="G636">
        <v>20531366.006817192</v>
      </c>
      <c r="H636">
        <v>61594.09802045158</v>
      </c>
      <c r="I636">
        <v>0.11703166478977517</v>
      </c>
      <c r="J636">
        <v>19021</v>
      </c>
    </row>
    <row r="637" spans="1:10" x14ac:dyDescent="0.25">
      <c r="A637" s="2">
        <v>44590.791666666664</v>
      </c>
      <c r="B637">
        <v>96190421.829178005</v>
      </c>
      <c r="C637">
        <v>36866.297394238223</v>
      </c>
      <c r="D637">
        <v>1.0061088576710104</v>
      </c>
      <c r="E637">
        <v>1600</v>
      </c>
      <c r="F637">
        <v>192383434.1380417</v>
      </c>
      <c r="G637">
        <v>18768909.331392445</v>
      </c>
      <c r="H637">
        <v>56306.727994177338</v>
      </c>
      <c r="I637">
        <v>0.10682809468474296</v>
      </c>
      <c r="J637">
        <v>19022</v>
      </c>
    </row>
    <row r="638" spans="1:10" x14ac:dyDescent="0.25">
      <c r="A638" s="2">
        <v>44591.791666666664</v>
      </c>
      <c r="B638">
        <v>98116019.390892997</v>
      </c>
      <c r="C638">
        <v>36474.971416150052</v>
      </c>
      <c r="D638">
        <v>1.0103458183070095</v>
      </c>
      <c r="E638">
        <v>1796</v>
      </c>
      <c r="F638">
        <v>196142438.27575433</v>
      </c>
      <c r="G638">
        <v>23928548.961656537</v>
      </c>
      <c r="H638">
        <v>71785.64688496961</v>
      </c>
      <c r="I638">
        <v>0.13358537470701348</v>
      </c>
      <c r="J638">
        <v>19023</v>
      </c>
    </row>
    <row r="639" spans="1:10" x14ac:dyDescent="0.25">
      <c r="A639" s="2">
        <v>44592.791666666664</v>
      </c>
      <c r="B639">
        <v>99858384.554596007</v>
      </c>
      <c r="C639">
        <v>35747.4649556445</v>
      </c>
      <c r="D639">
        <v>1.0086887073857711</v>
      </c>
      <c r="E639">
        <v>1799</v>
      </c>
      <c r="F639">
        <v>199775405.39238301</v>
      </c>
      <c r="G639">
        <v>24399495.145087149</v>
      </c>
      <c r="H639">
        <v>73198.485435261449</v>
      </c>
      <c r="I639">
        <v>0.13373741943556133</v>
      </c>
      <c r="J639">
        <v>19024</v>
      </c>
    </row>
    <row r="640" spans="1:10" x14ac:dyDescent="0.25">
      <c r="A640" s="2">
        <v>44593.791666666664</v>
      </c>
      <c r="B640">
        <v>109516147.547351</v>
      </c>
      <c r="C640">
        <v>40891.299624185303</v>
      </c>
      <c r="D640">
        <v>1.1293216808107762</v>
      </c>
      <c r="E640">
        <v>1884</v>
      </c>
      <c r="F640">
        <v>219065048.57845625</v>
      </c>
      <c r="G640">
        <v>28659270.833354276</v>
      </c>
      <c r="H640">
        <v>85977.812500062835</v>
      </c>
      <c r="I640">
        <v>0.1432538041379238</v>
      </c>
      <c r="J640">
        <v>19025</v>
      </c>
    </row>
    <row r="641" spans="1:10" x14ac:dyDescent="0.25">
      <c r="A641" s="2">
        <v>44594.791666666664</v>
      </c>
      <c r="B641">
        <v>109599642.23300099</v>
      </c>
      <c r="C641">
        <v>40734.68619350408</v>
      </c>
      <c r="D641">
        <v>1.1272369561883919</v>
      </c>
      <c r="E641">
        <v>1809</v>
      </c>
      <c r="F641">
        <v>219090546.08984867</v>
      </c>
      <c r="G641">
        <v>22414641.589229282</v>
      </c>
      <c r="H641">
        <v>67243.924767687844</v>
      </c>
      <c r="I641">
        <v>0.11202689015225968</v>
      </c>
      <c r="J641">
        <v>19026</v>
      </c>
    </row>
    <row r="642" spans="1:10" x14ac:dyDescent="0.25">
      <c r="A642" s="2">
        <v>44595.791666666664</v>
      </c>
      <c r="B642">
        <v>115801486.084893</v>
      </c>
      <c r="C642">
        <v>38756.810139598645</v>
      </c>
      <c r="D642">
        <v>1.1297649021385046</v>
      </c>
      <c r="E642">
        <v>2052</v>
      </c>
      <c r="F642">
        <v>231540702.32255316</v>
      </c>
      <c r="G642">
        <v>29674075.775015667</v>
      </c>
      <c r="H642">
        <v>89022.227325047003</v>
      </c>
      <c r="I642">
        <v>0.1403343457444336</v>
      </c>
      <c r="J642">
        <v>19027</v>
      </c>
    </row>
    <row r="643" spans="1:10" x14ac:dyDescent="0.25">
      <c r="A643" s="2">
        <v>44596.791666666664</v>
      </c>
      <c r="B643">
        <v>116422922.417564</v>
      </c>
      <c r="C643">
        <v>38566.85930745423</v>
      </c>
      <c r="D643">
        <v>1.1297675448206033</v>
      </c>
      <c r="E643">
        <v>1661</v>
      </c>
      <c r="F643">
        <v>232834842.3818185</v>
      </c>
      <c r="G643">
        <v>16795682.963850558</v>
      </c>
      <c r="H643">
        <v>50387.048891551676</v>
      </c>
      <c r="I643">
        <v>7.8988490971884248E-2</v>
      </c>
      <c r="J643">
        <v>19028</v>
      </c>
    </row>
    <row r="644" spans="1:10" x14ac:dyDescent="0.25">
      <c r="A644" s="2">
        <v>44597.791666666664</v>
      </c>
      <c r="B644">
        <v>117440973.719459</v>
      </c>
      <c r="C644">
        <v>38323.695860035456</v>
      </c>
      <c r="D644">
        <v>1.1308744637479862</v>
      </c>
      <c r="E644">
        <v>1830</v>
      </c>
      <c r="F644">
        <v>234822145.03576553</v>
      </c>
      <c r="G644">
        <v>16370921.492199671</v>
      </c>
      <c r="H644">
        <v>49112.764476599012</v>
      </c>
      <c r="I644">
        <v>7.6339303651401041E-2</v>
      </c>
      <c r="J644">
        <v>19029</v>
      </c>
    </row>
    <row r="645" spans="1:10" x14ac:dyDescent="0.25">
      <c r="A645" s="2">
        <v>44598.791666666664</v>
      </c>
      <c r="B645">
        <v>119203873.188674</v>
      </c>
      <c r="C645">
        <v>37857.331175192834</v>
      </c>
      <c r="D645">
        <v>1.1320263055894995</v>
      </c>
      <c r="E645">
        <v>2111</v>
      </c>
      <c r="F645">
        <v>238273122.19748971</v>
      </c>
      <c r="G645">
        <v>24402302.482132748</v>
      </c>
      <c r="H645">
        <v>73206.90744639824</v>
      </c>
      <c r="I645">
        <v>0.11214240604019277</v>
      </c>
      <c r="J645">
        <v>19030</v>
      </c>
    </row>
    <row r="646" spans="1:10" x14ac:dyDescent="0.25">
      <c r="A646" s="2">
        <v>44599.791666666664</v>
      </c>
      <c r="B646">
        <v>118880513.41641</v>
      </c>
      <c r="C646">
        <v>37993.094924220874</v>
      </c>
      <c r="D646">
        <v>1.1321485674911091</v>
      </c>
      <c r="E646">
        <v>2210</v>
      </c>
      <c r="F646">
        <v>237331319.87752455</v>
      </c>
      <c r="G646">
        <v>25521477.387365334</v>
      </c>
      <c r="H646">
        <v>76564.432162095996</v>
      </c>
      <c r="I646">
        <v>0.11775107370399597</v>
      </c>
      <c r="J646">
        <v>19031</v>
      </c>
    </row>
    <row r="647" spans="1:10" x14ac:dyDescent="0.25">
      <c r="A647" s="2">
        <v>44600.791666666664</v>
      </c>
      <c r="B647">
        <v>121056035.981813</v>
      </c>
      <c r="C647">
        <v>37325.275615797684</v>
      </c>
      <c r="D647">
        <v>1.1320640074262605</v>
      </c>
      <c r="E647">
        <v>2384</v>
      </c>
      <c r="F647">
        <v>242054167.986981</v>
      </c>
      <c r="G647">
        <v>21854424.359941769</v>
      </c>
      <c r="H647">
        <v>65563.273079825303</v>
      </c>
      <c r="I647">
        <v>9.8864625522264729E-2</v>
      </c>
      <c r="J647">
        <v>19032</v>
      </c>
    </row>
    <row r="648" spans="1:10" x14ac:dyDescent="0.25">
      <c r="A648" s="2">
        <v>44601.791666666664</v>
      </c>
      <c r="B648">
        <v>117809501.859054</v>
      </c>
      <c r="C648">
        <v>38384.327025758292</v>
      </c>
      <c r="D648">
        <v>1.1320204566462631</v>
      </c>
      <c r="E648">
        <v>2410</v>
      </c>
      <c r="F648">
        <v>235724927.92003188</v>
      </c>
      <c r="G648">
        <v>34740357.604982965</v>
      </c>
      <c r="H648">
        <v>104221.0728149489</v>
      </c>
      <c r="I648">
        <v>0.16137746615564308</v>
      </c>
      <c r="J648">
        <v>19033</v>
      </c>
    </row>
    <row r="649" spans="1:10" x14ac:dyDescent="0.25">
      <c r="A649" s="2">
        <v>44602.791666666664</v>
      </c>
      <c r="B649">
        <v>112280918.975575</v>
      </c>
      <c r="C649">
        <v>38389.932204783669</v>
      </c>
      <c r="D649">
        <v>1.1047002538294366</v>
      </c>
      <c r="E649">
        <v>2759</v>
      </c>
      <c r="F649">
        <v>224832266.11552629</v>
      </c>
      <c r="G649">
        <v>36622082.90669439</v>
      </c>
      <c r="H649">
        <v>109866.24872008317</v>
      </c>
      <c r="I649">
        <v>0.17836043498411852</v>
      </c>
      <c r="J649">
        <v>19034</v>
      </c>
    </row>
    <row r="650" spans="1:10" x14ac:dyDescent="0.25">
      <c r="A650" s="2">
        <v>44603.791666666664</v>
      </c>
      <c r="B650">
        <v>112138744.943342</v>
      </c>
      <c r="C650">
        <v>38470.107063754214</v>
      </c>
      <c r="D650">
        <v>1.1047980717580583</v>
      </c>
      <c r="E650">
        <v>2201</v>
      </c>
      <c r="F650">
        <v>224244072.76300356</v>
      </c>
      <c r="G650">
        <v>23985345.324159835</v>
      </c>
      <c r="H650">
        <v>71956.035972479498</v>
      </c>
      <c r="I650">
        <v>0.11712217320326926</v>
      </c>
      <c r="J650">
        <v>19035</v>
      </c>
    </row>
    <row r="651" spans="1:10" x14ac:dyDescent="0.25">
      <c r="A651" s="2">
        <v>44604.791666666664</v>
      </c>
      <c r="B651">
        <v>111342016.07023899</v>
      </c>
      <c r="C651">
        <v>38742.524522819374</v>
      </c>
      <c r="D651">
        <v>1.1045334813343288</v>
      </c>
      <c r="E651">
        <v>1893</v>
      </c>
      <c r="F651">
        <v>222841344.41056913</v>
      </c>
      <c r="G651">
        <v>15081646.117364189</v>
      </c>
      <c r="H651">
        <v>45244.938352092569</v>
      </c>
      <c r="I651">
        <v>7.4108341709190145E-2</v>
      </c>
      <c r="J651">
        <v>19036</v>
      </c>
    </row>
    <row r="652" spans="1:10" x14ac:dyDescent="0.25">
      <c r="A652" s="2">
        <v>44605.791666666664</v>
      </c>
      <c r="B652">
        <v>113211829.654228</v>
      </c>
      <c r="C652">
        <v>38662.363363557037</v>
      </c>
      <c r="D652">
        <v>1.1122984984822319</v>
      </c>
      <c r="E652">
        <v>2171</v>
      </c>
      <c r="F652">
        <v>226765197.21042445</v>
      </c>
      <c r="G652">
        <v>21357145.270227998</v>
      </c>
      <c r="H652">
        <v>64071.435810683994</v>
      </c>
      <c r="I652">
        <v>0.10312902666981472</v>
      </c>
      <c r="J652">
        <v>19037</v>
      </c>
    </row>
    <row r="653" spans="1:10" x14ac:dyDescent="0.25">
      <c r="A653" s="2">
        <v>44606.791666666664</v>
      </c>
      <c r="B653">
        <v>118180775.31161501</v>
      </c>
      <c r="C653">
        <v>37072.103436598751</v>
      </c>
      <c r="D653">
        <v>1.1124845461046071</v>
      </c>
      <c r="E653">
        <v>2605</v>
      </c>
      <c r="F653">
        <v>236221810.7578122</v>
      </c>
      <c r="G653">
        <v>23855129.308635522</v>
      </c>
      <c r="H653">
        <v>71565.387925906572</v>
      </c>
      <c r="I653">
        <v>0.11057982541560052</v>
      </c>
      <c r="J653">
        <v>19038</v>
      </c>
    </row>
    <row r="654" spans="1:10" x14ac:dyDescent="0.25">
      <c r="A654" s="2">
        <v>44607.791666666664</v>
      </c>
      <c r="B654">
        <v>117258062.342619</v>
      </c>
      <c r="C654">
        <v>37478.447708362146</v>
      </c>
      <c r="D654">
        <v>1.1138038990090913</v>
      </c>
      <c r="E654">
        <v>2412</v>
      </c>
      <c r="F654">
        <v>234623991.44674146</v>
      </c>
      <c r="G654">
        <v>26994052.25256601</v>
      </c>
      <c r="H654">
        <v>80982.156757698031</v>
      </c>
      <c r="I654">
        <v>0.12598237304845025</v>
      </c>
      <c r="J654">
        <v>19039</v>
      </c>
    </row>
    <row r="655" spans="1:10" x14ac:dyDescent="0.25">
      <c r="A655" s="2">
        <v>44608.791666666664</v>
      </c>
      <c r="B655">
        <v>107725582.59143101</v>
      </c>
      <c r="C655">
        <v>37312.907419674229</v>
      </c>
      <c r="D655">
        <v>1.0647520109758908</v>
      </c>
      <c r="E655">
        <v>2548</v>
      </c>
      <c r="F655">
        <v>215516672.96246135</v>
      </c>
      <c r="G655">
        <v>31551296.015828919</v>
      </c>
      <c r="H655">
        <v>94653.888047486762</v>
      </c>
      <c r="I655">
        <v>0.16030624759760628</v>
      </c>
      <c r="J655">
        <v>19040</v>
      </c>
    </row>
    <row r="656" spans="1:10" x14ac:dyDescent="0.25">
      <c r="A656" s="2">
        <v>44609.791666666664</v>
      </c>
      <c r="B656">
        <v>105864413.670994</v>
      </c>
      <c r="C656">
        <v>38058.46448772087</v>
      </c>
      <c r="D656">
        <v>1.0655402163426786</v>
      </c>
      <c r="E656">
        <v>2517</v>
      </c>
      <c r="F656">
        <v>211811103.59339783</v>
      </c>
      <c r="G656">
        <v>31224349.781032879</v>
      </c>
      <c r="H656">
        <v>93673.049343098639</v>
      </c>
      <c r="I656">
        <v>0.16142054137003575</v>
      </c>
      <c r="J656">
        <v>19041</v>
      </c>
    </row>
    <row r="657" spans="1:10" x14ac:dyDescent="0.25">
      <c r="A657" s="2">
        <v>44610.791666666664</v>
      </c>
      <c r="B657">
        <v>105456846.367328</v>
      </c>
      <c r="C657">
        <v>38227.516634990112</v>
      </c>
      <c r="D657">
        <v>1.0656112098853772</v>
      </c>
      <c r="E657">
        <v>1941</v>
      </c>
      <c r="F657">
        <v>210866698.67045292</v>
      </c>
      <c r="G657">
        <v>15525287.578249328</v>
      </c>
      <c r="H657">
        <v>46575.862734747985</v>
      </c>
      <c r="I657">
        <v>8.0620553199589287E-2</v>
      </c>
      <c r="J657">
        <v>19042</v>
      </c>
    </row>
    <row r="658" spans="1:10" x14ac:dyDescent="0.25">
      <c r="A658" s="2">
        <v>44611.791666666664</v>
      </c>
      <c r="B658">
        <v>102513793.236192</v>
      </c>
      <c r="C658">
        <v>38961.70782823491</v>
      </c>
      <c r="D658">
        <v>1.060316524778264</v>
      </c>
      <c r="E658">
        <v>2365</v>
      </c>
      <c r="F658">
        <v>204877268.1812748</v>
      </c>
      <c r="G658">
        <v>23397968.557597488</v>
      </c>
      <c r="H658">
        <v>70193.905672792462</v>
      </c>
      <c r="I658">
        <v>0.12505426198820682</v>
      </c>
      <c r="J658">
        <v>19043</v>
      </c>
    </row>
    <row r="659" spans="1:10" x14ac:dyDescent="0.25">
      <c r="A659" s="2">
        <v>44612.791666666664</v>
      </c>
      <c r="B659">
        <v>101262362.400124</v>
      </c>
      <c r="C659">
        <v>39362.987862444039</v>
      </c>
      <c r="D659">
        <v>1.0586679024021575</v>
      </c>
      <c r="E659">
        <v>2050</v>
      </c>
      <c r="F659">
        <v>202539388.71567723</v>
      </c>
      <c r="G659">
        <v>36890787.491104797</v>
      </c>
      <c r="H659">
        <v>110672.3624733144</v>
      </c>
      <c r="I659">
        <v>0.19944472311737066</v>
      </c>
      <c r="J659">
        <v>19044</v>
      </c>
    </row>
    <row r="660" spans="1:10" x14ac:dyDescent="0.25">
      <c r="A660" s="2">
        <v>44613.791666666664</v>
      </c>
      <c r="B660">
        <v>102571046.74869899</v>
      </c>
      <c r="C660">
        <v>38819.969578368691</v>
      </c>
      <c r="D660">
        <v>1.0576076000542856</v>
      </c>
      <c r="E660">
        <v>2493</v>
      </c>
      <c r="F660">
        <v>205249062.10388526</v>
      </c>
      <c r="G660">
        <v>32161066.275649868</v>
      </c>
      <c r="H660">
        <v>96483.198826949607</v>
      </c>
      <c r="I660">
        <v>0.17157870155826635</v>
      </c>
      <c r="J660">
        <v>19045</v>
      </c>
    </row>
    <row r="661" spans="1:10" x14ac:dyDescent="0.25">
      <c r="A661" s="2">
        <v>44614.791666666664</v>
      </c>
      <c r="B661">
        <v>101497015.569337</v>
      </c>
      <c r="C661">
        <v>39219.719452813602</v>
      </c>
      <c r="D661">
        <v>1.0571748113217276</v>
      </c>
      <c r="E661">
        <v>1807</v>
      </c>
      <c r="F661">
        <v>202936767.39190516</v>
      </c>
      <c r="G661">
        <v>18422262.226595357</v>
      </c>
      <c r="H661">
        <v>55266.78667978607</v>
      </c>
      <c r="I661">
        <v>9.9402278834794133E-2</v>
      </c>
      <c r="J661">
        <v>19046</v>
      </c>
    </row>
    <row r="662" spans="1:10" x14ac:dyDescent="0.25">
      <c r="A662" s="2">
        <v>44615.791666666664</v>
      </c>
      <c r="B662">
        <v>98250261.452650994</v>
      </c>
      <c r="C662">
        <v>37884.556183287998</v>
      </c>
      <c r="D662">
        <v>1.0210436094732349</v>
      </c>
      <c r="E662">
        <v>4715</v>
      </c>
      <c r="F662">
        <v>196509151.00083414</v>
      </c>
      <c r="G662">
        <v>77721501.850535944</v>
      </c>
      <c r="H662">
        <v>233164.50555160784</v>
      </c>
      <c r="I662">
        <v>0.43308438356631856</v>
      </c>
      <c r="J662">
        <v>19047</v>
      </c>
    </row>
    <row r="663" spans="1:10" x14ac:dyDescent="0.25">
      <c r="A663" s="2">
        <v>44616.791666666664</v>
      </c>
      <c r="B663">
        <v>101406951.372337</v>
      </c>
      <c r="C663">
        <v>36723.617205982671</v>
      </c>
      <c r="D663">
        <v>1.0207439076854103</v>
      </c>
      <c r="E663">
        <v>2166</v>
      </c>
      <c r="F663">
        <v>202828468.43648624</v>
      </c>
      <c r="G663">
        <v>36204548.02748441</v>
      </c>
      <c r="H663">
        <v>108613.64408245323</v>
      </c>
      <c r="I663">
        <v>0.19545569907268492</v>
      </c>
      <c r="J663">
        <v>19048</v>
      </c>
    </row>
    <row r="664" spans="1:10" x14ac:dyDescent="0.25">
      <c r="A664" s="2">
        <v>44617.791666666664</v>
      </c>
      <c r="B664">
        <v>101704180.35515299</v>
      </c>
      <c r="C664">
        <v>36652.014344268697</v>
      </c>
      <c r="D664">
        <v>1.0209664535976344</v>
      </c>
      <c r="E664">
        <v>1845</v>
      </c>
      <c r="F664">
        <v>203438386.46188307</v>
      </c>
      <c r="G664">
        <v>18317028.025919374</v>
      </c>
      <c r="H664">
        <v>54951.084077758125</v>
      </c>
      <c r="I664">
        <v>9.8590762722843825E-2</v>
      </c>
      <c r="J664">
        <v>19049</v>
      </c>
    </row>
    <row r="665" spans="1:10" x14ac:dyDescent="0.25">
      <c r="A665" s="2">
        <v>44618.791666666664</v>
      </c>
      <c r="B665">
        <v>98871591.401540995</v>
      </c>
      <c r="C665">
        <v>37760.092114327912</v>
      </c>
      <c r="D665">
        <v>1.0212638557383629</v>
      </c>
      <c r="E665">
        <v>1973</v>
      </c>
      <c r="F665">
        <v>197820623.45889053</v>
      </c>
      <c r="G665">
        <v>31934620.016031392</v>
      </c>
      <c r="H665">
        <v>95803.860048094182</v>
      </c>
      <c r="I665">
        <v>0.17676826766659762</v>
      </c>
      <c r="J665">
        <v>19050</v>
      </c>
    </row>
    <row r="666" spans="1:10" x14ac:dyDescent="0.25">
      <c r="A666" s="2">
        <v>44619.791666666664</v>
      </c>
      <c r="B666">
        <v>104473164.844514</v>
      </c>
      <c r="C666">
        <v>35767.291896317714</v>
      </c>
      <c r="D666">
        <v>1.0212884275157281</v>
      </c>
      <c r="E666">
        <v>2000</v>
      </c>
      <c r="F666">
        <v>208741474.5335159</v>
      </c>
      <c r="G666">
        <v>28233656.172879446</v>
      </c>
      <c r="H666">
        <v>84700.968518638343</v>
      </c>
      <c r="I666">
        <v>0.14810594578002317</v>
      </c>
      <c r="J666">
        <v>19051</v>
      </c>
    </row>
    <row r="667" spans="1:10" x14ac:dyDescent="0.25">
      <c r="A667" s="2">
        <v>44620.791666666664</v>
      </c>
      <c r="B667">
        <v>105435510.53405499</v>
      </c>
      <c r="C667">
        <v>35459.334154468968</v>
      </c>
      <c r="D667">
        <v>1.0211900896820856</v>
      </c>
      <c r="E667">
        <v>2271</v>
      </c>
      <c r="F667">
        <v>210713261.56932646</v>
      </c>
      <c r="G667">
        <v>24958597.277855273</v>
      </c>
      <c r="H667">
        <v>74875.791833565818</v>
      </c>
      <c r="I667">
        <v>0.12970073082115827</v>
      </c>
      <c r="J667">
        <v>19052</v>
      </c>
    </row>
    <row r="668" spans="1:10" x14ac:dyDescent="0.25">
      <c r="A668" s="2">
        <v>44621.791666666664</v>
      </c>
      <c r="B668">
        <v>109192224.61220799</v>
      </c>
      <c r="C668">
        <v>36944.180495587672</v>
      </c>
      <c r="D668">
        <v>1.0602751927147616</v>
      </c>
      <c r="E668">
        <v>2414</v>
      </c>
      <c r="F668">
        <v>218400735.23040715</v>
      </c>
      <c r="G668">
        <v>33179864.856841858</v>
      </c>
      <c r="H668">
        <v>99539.594570525573</v>
      </c>
      <c r="I668">
        <v>0.16635453163613467</v>
      </c>
      <c r="J668">
        <v>19053</v>
      </c>
    </row>
    <row r="669" spans="1:10" x14ac:dyDescent="0.25">
      <c r="A669" s="2">
        <v>44622.791666666664</v>
      </c>
      <c r="B669">
        <v>107080009.633681</v>
      </c>
      <c r="C669">
        <v>37693.444192967894</v>
      </c>
      <c r="D669">
        <v>1.0602724358116273</v>
      </c>
      <c r="E669">
        <v>2507</v>
      </c>
      <c r="F669">
        <v>214014857.81406197</v>
      </c>
      <c r="G669">
        <v>19719974.635255381</v>
      </c>
      <c r="H669">
        <v>59159.923905766147</v>
      </c>
      <c r="I669">
        <v>0.10089660337678591</v>
      </c>
      <c r="J669">
        <v>19054</v>
      </c>
    </row>
    <row r="670" spans="1:10" x14ac:dyDescent="0.25">
      <c r="A670" s="2">
        <v>44623.791666666664</v>
      </c>
      <c r="B670">
        <v>102571552.50615101</v>
      </c>
      <c r="C670">
        <v>39168.178117526826</v>
      </c>
      <c r="D670">
        <v>1.0574230504605089</v>
      </c>
      <c r="E670">
        <v>2561</v>
      </c>
      <c r="F670">
        <v>204981502.88508558</v>
      </c>
      <c r="G670">
        <v>25826870.344230965</v>
      </c>
      <c r="H670">
        <v>77480.61103269289</v>
      </c>
      <c r="I670">
        <v>0.13796573168256629</v>
      </c>
      <c r="J670">
        <v>19055</v>
      </c>
    </row>
    <row r="671" spans="1:10" x14ac:dyDescent="0.25">
      <c r="A671" s="2">
        <v>44624.791666666664</v>
      </c>
      <c r="B671">
        <v>103487531.334158</v>
      </c>
      <c r="C671">
        <v>38853.079962315365</v>
      </c>
      <c r="D671">
        <v>1.057573798782169</v>
      </c>
      <c r="E671">
        <v>2244</v>
      </c>
      <c r="F671">
        <v>207024247.83940804</v>
      </c>
      <c r="G671">
        <v>17905348.162521958</v>
      </c>
      <c r="H671">
        <v>53716.04448756588</v>
      </c>
      <c r="I671">
        <v>9.4705603051728052E-2</v>
      </c>
      <c r="J671">
        <v>19056</v>
      </c>
    </row>
    <row r="672" spans="1:10" x14ac:dyDescent="0.25">
      <c r="A672" s="2">
        <v>44625.791666666664</v>
      </c>
      <c r="B672">
        <v>101279910.492595</v>
      </c>
      <c r="C672">
        <v>39714.32983582672</v>
      </c>
      <c r="D672">
        <v>1.0574925031069486</v>
      </c>
      <c r="E672">
        <v>2351</v>
      </c>
      <c r="F672">
        <v>202630781.55669907</v>
      </c>
      <c r="G672">
        <v>17613102.207706518</v>
      </c>
      <c r="H672">
        <v>52839.306623119555</v>
      </c>
      <c r="I672">
        <v>9.5179748946692164E-2</v>
      </c>
      <c r="J672">
        <v>19057</v>
      </c>
    </row>
    <row r="673" spans="1:10" x14ac:dyDescent="0.25">
      <c r="A673" s="2">
        <v>44626.791666666664</v>
      </c>
      <c r="B673">
        <v>100137338.556422</v>
      </c>
      <c r="C673">
        <v>40185.695012724078</v>
      </c>
      <c r="D673">
        <v>1.0573105755722796</v>
      </c>
      <c r="E673">
        <v>2767</v>
      </c>
      <c r="F673">
        <v>200309267.06471997</v>
      </c>
      <c r="G673">
        <v>26770260.433510266</v>
      </c>
      <c r="H673">
        <v>80310.781300530798</v>
      </c>
      <c r="I673">
        <v>0.14634088379556878</v>
      </c>
      <c r="J673">
        <v>19058</v>
      </c>
    </row>
    <row r="674" spans="1:10" x14ac:dyDescent="0.25">
      <c r="A674" s="2">
        <v>44627.791666666664</v>
      </c>
      <c r="B674">
        <v>101811944.46934</v>
      </c>
      <c r="C674">
        <v>39487.634752031183</v>
      </c>
      <c r="D674">
        <v>1.0564028408846589</v>
      </c>
      <c r="E674">
        <v>2669</v>
      </c>
      <c r="F674">
        <v>203690390.0160068</v>
      </c>
      <c r="G674">
        <v>26314636.51225749</v>
      </c>
      <c r="H674">
        <v>78943.909536772466</v>
      </c>
      <c r="I674">
        <v>0.14146237816451523</v>
      </c>
      <c r="J674">
        <v>19059</v>
      </c>
    </row>
    <row r="675" spans="1:10" x14ac:dyDescent="0.25">
      <c r="A675" s="2">
        <v>44628.791666666664</v>
      </c>
      <c r="B675">
        <v>104952161.631117</v>
      </c>
      <c r="C675">
        <v>38491.654897450986</v>
      </c>
      <c r="D675">
        <v>1.0586663130773402</v>
      </c>
      <c r="E675">
        <v>2484</v>
      </c>
      <c r="F675">
        <v>209896834.86936545</v>
      </c>
      <c r="G675">
        <v>19104321.787508305</v>
      </c>
      <c r="H675">
        <v>57312.965362524919</v>
      </c>
      <c r="I675">
        <v>9.9664353539876877E-2</v>
      </c>
      <c r="J675">
        <v>19060</v>
      </c>
    </row>
    <row r="676" spans="1:10" x14ac:dyDescent="0.25">
      <c r="A676" s="2">
        <v>44629.791666666664</v>
      </c>
      <c r="B676">
        <v>102680853.095101</v>
      </c>
      <c r="C676">
        <v>39312.06483101198</v>
      </c>
      <c r="D676">
        <v>1.0580048068083725</v>
      </c>
      <c r="E676">
        <v>2291</v>
      </c>
      <c r="F676">
        <v>205265179.56627771</v>
      </c>
      <c r="G676">
        <v>15775527.566241013</v>
      </c>
      <c r="H676">
        <v>47326.582698723039</v>
      </c>
      <c r="I676">
        <v>8.4155543193122406E-2</v>
      </c>
      <c r="J676">
        <v>19061</v>
      </c>
    </row>
    <row r="677" spans="1:10" x14ac:dyDescent="0.25">
      <c r="A677" s="2">
        <v>44630.791666666664</v>
      </c>
      <c r="B677">
        <v>101698214.976429</v>
      </c>
      <c r="C677">
        <v>39681.486998212502</v>
      </c>
      <c r="D677">
        <v>1.0574666930726833</v>
      </c>
      <c r="E677">
        <v>2423</v>
      </c>
      <c r="F677">
        <v>203393643.24287406</v>
      </c>
      <c r="G677">
        <v>25741969.328187525</v>
      </c>
      <c r="H677">
        <v>77225.907984562582</v>
      </c>
      <c r="I677">
        <v>0.13858572945028802</v>
      </c>
      <c r="J677">
        <v>19062</v>
      </c>
    </row>
    <row r="678" spans="1:10" x14ac:dyDescent="0.25">
      <c r="A678" s="2">
        <v>44631.791666666664</v>
      </c>
      <c r="B678">
        <v>101914726.57177</v>
      </c>
      <c r="C678">
        <v>39660.955622434129</v>
      </c>
      <c r="D678">
        <v>1.0582088171396007</v>
      </c>
      <c r="E678">
        <v>1982</v>
      </c>
      <c r="F678">
        <v>203843653.18793297</v>
      </c>
      <c r="G678">
        <v>7008023.3778075473</v>
      </c>
      <c r="H678">
        <v>21024.070133422643</v>
      </c>
      <c r="I678">
        <v>3.7645447766894387E-2</v>
      </c>
      <c r="J678">
        <v>19063</v>
      </c>
    </row>
    <row r="679" spans="1:10" x14ac:dyDescent="0.25">
      <c r="A679" s="2">
        <v>44632.791666666664</v>
      </c>
      <c r="B679">
        <v>100912678.09380899</v>
      </c>
      <c r="C679">
        <v>40129.238731092031</v>
      </c>
      <c r="D679">
        <v>1.0590438456836366</v>
      </c>
      <c r="E679">
        <v>2076</v>
      </c>
      <c r="F679">
        <v>201866169.04114443</v>
      </c>
      <c r="G679">
        <v>9465601.3545999136</v>
      </c>
      <c r="H679">
        <v>28396.80406379974</v>
      </c>
      <c r="I679">
        <v>5.1345074474437279E-2</v>
      </c>
      <c r="J679">
        <v>19064</v>
      </c>
    </row>
    <row r="680" spans="1:10" x14ac:dyDescent="0.25">
      <c r="A680" s="2">
        <v>44633.833333333336</v>
      </c>
      <c r="B680">
        <v>102502594.795287</v>
      </c>
      <c r="C680">
        <v>39560.397470434167</v>
      </c>
      <c r="D680">
        <v>1.0595537455530399</v>
      </c>
      <c r="E680">
        <v>2216</v>
      </c>
      <c r="F680">
        <v>204794999.26603895</v>
      </c>
      <c r="G680">
        <v>13323608.445955366</v>
      </c>
      <c r="H680">
        <v>39970.825337866096</v>
      </c>
      <c r="I680">
        <v>7.1238806126163401E-2</v>
      </c>
      <c r="J680">
        <v>19065</v>
      </c>
    </row>
    <row r="681" spans="1:10" x14ac:dyDescent="0.25">
      <c r="A681" s="2">
        <v>44634.833333333336</v>
      </c>
      <c r="B681">
        <v>103112571.990766</v>
      </c>
      <c r="C681">
        <v>39333.469203530432</v>
      </c>
      <c r="D681">
        <v>1.0594051504885029</v>
      </c>
      <c r="E681">
        <v>2247</v>
      </c>
      <c r="F681">
        <v>206122796.02250424</v>
      </c>
      <c r="G681">
        <v>15679230.600121116</v>
      </c>
      <c r="H681">
        <v>47037.691800363347</v>
      </c>
      <c r="I681">
        <v>8.3293831824686484E-2</v>
      </c>
      <c r="J681">
        <v>19066</v>
      </c>
    </row>
    <row r="682" spans="1:10" x14ac:dyDescent="0.25">
      <c r="A682" s="2">
        <v>44635.833333333336</v>
      </c>
      <c r="B682">
        <v>106028048.580027</v>
      </c>
      <c r="C682">
        <v>38276.988292198686</v>
      </c>
      <c r="D682">
        <v>1.0594075121974749</v>
      </c>
      <c r="E682">
        <v>2221</v>
      </c>
      <c r="F682">
        <v>212056010.4603278</v>
      </c>
      <c r="G682">
        <v>22615305.612840567</v>
      </c>
      <c r="H682">
        <v>67845.916838521705</v>
      </c>
      <c r="I682">
        <v>0.11677933387647749</v>
      </c>
      <c r="J682">
        <v>19067</v>
      </c>
    </row>
    <row r="683" spans="1:10" x14ac:dyDescent="0.25">
      <c r="A683" s="2">
        <v>44636.833333333336</v>
      </c>
      <c r="B683">
        <v>106968633.410594</v>
      </c>
      <c r="C683">
        <v>37945.486712416561</v>
      </c>
      <c r="D683">
        <v>1.0593085985455437</v>
      </c>
      <c r="E683">
        <v>2030</v>
      </c>
      <c r="F683">
        <v>213753896.11981773</v>
      </c>
      <c r="G683">
        <v>11357305.275856409</v>
      </c>
      <c r="H683">
        <v>34071.915827569232</v>
      </c>
      <c r="I683">
        <v>5.8180222689797181E-2</v>
      </c>
      <c r="J683">
        <v>19068</v>
      </c>
    </row>
    <row r="684" spans="1:10" x14ac:dyDescent="0.25">
      <c r="A684" s="2">
        <v>44637.833333333336</v>
      </c>
      <c r="B684">
        <v>97230729.517497003</v>
      </c>
      <c r="C684">
        <v>32969.488873517592</v>
      </c>
      <c r="D684">
        <v>0.94116797119388895</v>
      </c>
      <c r="E684">
        <v>2108</v>
      </c>
      <c r="F684">
        <v>194275860.30235681</v>
      </c>
      <c r="G684">
        <v>16172030.376449546</v>
      </c>
      <c r="H684">
        <v>48516.091129348635</v>
      </c>
      <c r="I684">
        <v>9.1150661922959592E-2</v>
      </c>
      <c r="J684">
        <v>19069</v>
      </c>
    </row>
    <row r="685" spans="1:10" x14ac:dyDescent="0.25">
      <c r="A685" s="2">
        <v>44638.833333333336</v>
      </c>
      <c r="B685">
        <v>97229057.814293995</v>
      </c>
      <c r="C685">
        <v>32979.581690914805</v>
      </c>
      <c r="D685">
        <v>0.94116619167654192</v>
      </c>
      <c r="E685">
        <v>1894</v>
      </c>
      <c r="F685">
        <v>194420131.15602785</v>
      </c>
      <c r="G685">
        <v>9473760.0875344314</v>
      </c>
      <c r="H685">
        <v>28421.280262603294</v>
      </c>
      <c r="I685">
        <v>5.3357475042154712E-2</v>
      </c>
      <c r="J685">
        <v>19070</v>
      </c>
    </row>
    <row r="686" spans="1:10" x14ac:dyDescent="0.25">
      <c r="A686" s="2">
        <v>44639.833333333336</v>
      </c>
      <c r="B686">
        <v>95730167.947722003</v>
      </c>
      <c r="C686">
        <v>33483.083602418417</v>
      </c>
      <c r="D686">
        <v>0.94082552204839953</v>
      </c>
      <c r="E686">
        <v>1855</v>
      </c>
      <c r="F686">
        <v>191537010.72608995</v>
      </c>
      <c r="G686">
        <v>10877604.216864424</v>
      </c>
      <c r="H686">
        <v>32632.812650593271</v>
      </c>
      <c r="I686">
        <v>6.2186292729085102E-2</v>
      </c>
      <c r="J686">
        <v>19071</v>
      </c>
    </row>
    <row r="687" spans="1:10" x14ac:dyDescent="0.25">
      <c r="A687" s="2">
        <v>44640.833333333336</v>
      </c>
      <c r="B687">
        <v>96208564.329409003</v>
      </c>
      <c r="C687">
        <v>33214.6388636517</v>
      </c>
      <c r="D687">
        <v>0.93922017388886081</v>
      </c>
      <c r="E687">
        <v>1831</v>
      </c>
      <c r="F687">
        <v>192415895.24937999</v>
      </c>
      <c r="G687">
        <v>11245639.857850814</v>
      </c>
      <c r="H687">
        <v>33736.919573552441</v>
      </c>
      <c r="I687">
        <v>6.3996665287902293E-2</v>
      </c>
      <c r="J687">
        <v>19072</v>
      </c>
    </row>
    <row r="688" spans="1:10" x14ac:dyDescent="0.25">
      <c r="A688" s="2">
        <v>44641.833333333336</v>
      </c>
      <c r="B688">
        <v>97410767.802594006</v>
      </c>
      <c r="C688">
        <v>32857.748390180008</v>
      </c>
      <c r="D688">
        <v>0.93974604647305082</v>
      </c>
      <c r="E688">
        <v>2013</v>
      </c>
      <c r="F688">
        <v>194928573.74891689</v>
      </c>
      <c r="G688">
        <v>16156303.687064864</v>
      </c>
      <c r="H688">
        <v>48468.911061194594</v>
      </c>
      <c r="I688">
        <v>9.0757102445758422E-2</v>
      </c>
      <c r="J688">
        <v>19073</v>
      </c>
    </row>
    <row r="689" spans="1:10" x14ac:dyDescent="0.25">
      <c r="A689" s="2">
        <v>44642.833333333336</v>
      </c>
      <c r="B689">
        <v>98516902.496215001</v>
      </c>
      <c r="C689">
        <v>32486.361090045695</v>
      </c>
      <c r="D689">
        <v>0.93944906667032091</v>
      </c>
      <c r="E689">
        <v>1943</v>
      </c>
      <c r="F689">
        <v>196860770.5345422</v>
      </c>
      <c r="G689">
        <v>18082124.371090475</v>
      </c>
      <c r="H689">
        <v>54246.373113271431</v>
      </c>
      <c r="I689">
        <v>0.10057832310917363</v>
      </c>
      <c r="J689">
        <v>19074</v>
      </c>
    </row>
    <row r="690" spans="1:10" x14ac:dyDescent="0.25">
      <c r="A690" s="2">
        <v>44643.833333333336</v>
      </c>
      <c r="B690">
        <v>99824289.792951003</v>
      </c>
      <c r="C690">
        <v>32072.358730049047</v>
      </c>
      <c r="D690">
        <v>0.93939468493733025</v>
      </c>
      <c r="E690">
        <v>2002</v>
      </c>
      <c r="F690">
        <v>199599171.49919838</v>
      </c>
      <c r="G690">
        <v>15493901.454265868</v>
      </c>
      <c r="H690">
        <v>46481.704362797609</v>
      </c>
      <c r="I690">
        <v>8.4999461495706974E-2</v>
      </c>
      <c r="J690">
        <v>19075</v>
      </c>
    </row>
    <row r="691" spans="1:10" x14ac:dyDescent="0.25">
      <c r="A691" s="2">
        <v>44644.833333333336</v>
      </c>
      <c r="B691">
        <v>99589282.271061003</v>
      </c>
      <c r="C691">
        <v>32106.524955363438</v>
      </c>
      <c r="D691">
        <v>0.93858005465683358</v>
      </c>
      <c r="E691">
        <v>2174</v>
      </c>
      <c r="F691">
        <v>199143182.54103714</v>
      </c>
      <c r="G691">
        <v>14728946.459272429</v>
      </c>
      <c r="H691">
        <v>44186.83937781729</v>
      </c>
      <c r="I691">
        <v>8.0987941274764941E-2</v>
      </c>
      <c r="J691">
        <v>19076</v>
      </c>
    </row>
    <row r="692" spans="1:10" x14ac:dyDescent="0.25">
      <c r="A692" s="2">
        <v>44645.833333333336</v>
      </c>
      <c r="B692">
        <v>100031494.922001</v>
      </c>
      <c r="C692">
        <v>31795.078224358818</v>
      </c>
      <c r="D692">
        <v>0.93598998589083326</v>
      </c>
      <c r="E692">
        <v>1821</v>
      </c>
      <c r="F692">
        <v>199790713.22888899</v>
      </c>
      <c r="G692">
        <v>6958110.7150128661</v>
      </c>
      <c r="H692">
        <v>20874.332145038599</v>
      </c>
      <c r="I692">
        <v>3.8135562508404872E-2</v>
      </c>
      <c r="J692">
        <v>19077</v>
      </c>
    </row>
    <row r="693" spans="1:10" x14ac:dyDescent="0.25">
      <c r="A693" s="2">
        <v>44646.833333333336</v>
      </c>
      <c r="B693">
        <v>101442150.283318</v>
      </c>
      <c r="C693">
        <v>30769.409435717283</v>
      </c>
      <c r="D693">
        <v>0.92706868836183998</v>
      </c>
      <c r="E693">
        <v>2081</v>
      </c>
      <c r="F693">
        <v>202578716.72810271</v>
      </c>
      <c r="G693">
        <v>12231213.46809686</v>
      </c>
      <c r="H693">
        <v>36693.640404290578</v>
      </c>
      <c r="I693">
        <v>6.6113454383967346E-2</v>
      </c>
      <c r="J693">
        <v>19078</v>
      </c>
    </row>
    <row r="694" spans="1:10" x14ac:dyDescent="0.25">
      <c r="A694" s="2">
        <v>44647.833333333336</v>
      </c>
      <c r="B694">
        <v>102246788.94504</v>
      </c>
      <c r="C694">
        <v>30648.771397178385</v>
      </c>
      <c r="D694">
        <v>0.92864436605931666</v>
      </c>
      <c r="E694">
        <v>2502</v>
      </c>
      <c r="F694">
        <v>204117069.06123036</v>
      </c>
      <c r="G694">
        <v>19658974.734751645</v>
      </c>
      <c r="H694">
        <v>58976.924204254938</v>
      </c>
      <c r="I694">
        <v>0.10546191670083005</v>
      </c>
      <c r="J694">
        <v>19079</v>
      </c>
    </row>
    <row r="695" spans="1:10" x14ac:dyDescent="0.25">
      <c r="A695" s="2">
        <v>44648.833333333336</v>
      </c>
      <c r="B695">
        <v>103229225.323761</v>
      </c>
      <c r="C695">
        <v>30384.686406143341</v>
      </c>
      <c r="D695">
        <v>0.92875538814556602</v>
      </c>
      <c r="E695">
        <v>2870</v>
      </c>
      <c r="F695">
        <v>206362286.75688607</v>
      </c>
      <c r="G695">
        <v>23034096.089354146</v>
      </c>
      <c r="H695">
        <v>69102.288268062446</v>
      </c>
      <c r="I695">
        <v>0.12222356911346424</v>
      </c>
      <c r="J695">
        <v>19080</v>
      </c>
    </row>
    <row r="696" spans="1:10" x14ac:dyDescent="0.25">
      <c r="A696" s="2">
        <v>44649.833333333336</v>
      </c>
      <c r="B696">
        <v>102927603.216051</v>
      </c>
      <c r="C696">
        <v>30385.236723829974</v>
      </c>
      <c r="D696">
        <v>0.92717186130946083</v>
      </c>
      <c r="E696">
        <v>2316</v>
      </c>
      <c r="F696">
        <v>205661601.09960657</v>
      </c>
      <c r="G696">
        <v>17298570.643249646</v>
      </c>
      <c r="H696">
        <v>51895.711929748941</v>
      </c>
      <c r="I696">
        <v>9.2102437951868107E-2</v>
      </c>
      <c r="J696">
        <v>19081</v>
      </c>
    </row>
    <row r="697" spans="1:10" x14ac:dyDescent="0.25">
      <c r="A697" s="2">
        <v>44650.833333333336</v>
      </c>
      <c r="B697">
        <v>101253490.12815499</v>
      </c>
      <c r="C697">
        <v>30904.1378630617</v>
      </c>
      <c r="D697">
        <v>0.92713775552853683</v>
      </c>
      <c r="E697">
        <v>2326</v>
      </c>
      <c r="F697">
        <v>202535026.42380267</v>
      </c>
      <c r="G697">
        <v>20700926.759282939</v>
      </c>
      <c r="H697">
        <v>62102.780277848819</v>
      </c>
      <c r="I697">
        <v>0.11191898607198565</v>
      </c>
      <c r="J697">
        <v>19082</v>
      </c>
    </row>
    <row r="698" spans="1:10" x14ac:dyDescent="0.25">
      <c r="A698" s="2">
        <v>44651.833333333336</v>
      </c>
      <c r="B698">
        <v>102076590.98488</v>
      </c>
      <c r="C698">
        <v>29579.977416422749</v>
      </c>
      <c r="D698">
        <v>0.91039901060992534</v>
      </c>
      <c r="E698">
        <v>2816</v>
      </c>
      <c r="F698">
        <v>203986188.7772871</v>
      </c>
      <c r="G698">
        <v>25221313.681532945</v>
      </c>
      <c r="H698">
        <v>75663.941044598832</v>
      </c>
      <c r="I698">
        <v>0.13538827626919039</v>
      </c>
      <c r="J698">
        <v>19083</v>
      </c>
    </row>
    <row r="699" spans="1:10" x14ac:dyDescent="0.25">
      <c r="A699" s="2">
        <v>44652.833333333336</v>
      </c>
      <c r="B699">
        <v>102072779.944087</v>
      </c>
      <c r="C699">
        <v>29586.603001564858</v>
      </c>
      <c r="D699">
        <v>0.91012519157837435</v>
      </c>
      <c r="E699">
        <v>2857</v>
      </c>
      <c r="F699">
        <v>204135105.64937803</v>
      </c>
      <c r="G699">
        <v>26929954.191204645</v>
      </c>
      <c r="H699">
        <v>80789.862573613937</v>
      </c>
      <c r="I699">
        <v>0.14445481949595734</v>
      </c>
      <c r="J699">
        <v>19084</v>
      </c>
    </row>
    <row r="700" spans="1:10" x14ac:dyDescent="0.25">
      <c r="A700" s="2">
        <v>44653.833333333336</v>
      </c>
      <c r="B700">
        <v>105361488.73664901</v>
      </c>
      <c r="C700">
        <v>29915.860587145082</v>
      </c>
      <c r="D700">
        <v>0.929483151587712</v>
      </c>
      <c r="E700">
        <v>2738</v>
      </c>
      <c r="F700">
        <v>210859122.49624717</v>
      </c>
      <c r="G700">
        <v>23545304.481823135</v>
      </c>
      <c r="H700">
        <v>70635.913445469414</v>
      </c>
      <c r="I700">
        <v>0.12227172389971033</v>
      </c>
      <c r="J700">
        <v>19085</v>
      </c>
    </row>
    <row r="701" spans="1:10" x14ac:dyDescent="0.25">
      <c r="A701" s="2">
        <v>44654.833333333336</v>
      </c>
      <c r="B701">
        <v>106606158.145954</v>
      </c>
      <c r="C701">
        <v>30234.069292560809</v>
      </c>
      <c r="D701">
        <v>0.93954260612618301</v>
      </c>
      <c r="E701">
        <v>3025</v>
      </c>
      <c r="F701">
        <v>213262197.3890073</v>
      </c>
      <c r="G701">
        <v>27790364.401679225</v>
      </c>
      <c r="H701">
        <v>83371.093205037672</v>
      </c>
      <c r="I701">
        <v>0.14269030982706785</v>
      </c>
      <c r="J701">
        <v>19086</v>
      </c>
    </row>
    <row r="702" spans="1:10" x14ac:dyDescent="0.25">
      <c r="A702" s="2">
        <v>44655.833333333336</v>
      </c>
      <c r="B702">
        <v>105275274.57761601</v>
      </c>
      <c r="C702">
        <v>30863.125621561489</v>
      </c>
      <c r="D702">
        <v>0.94303356154958673</v>
      </c>
      <c r="E702">
        <v>2521</v>
      </c>
      <c r="F702">
        <v>210514892.1310845</v>
      </c>
      <c r="G702">
        <v>21688837.981228426</v>
      </c>
      <c r="H702">
        <v>65066.513943685277</v>
      </c>
      <c r="I702">
        <v>0.11281519017028402</v>
      </c>
      <c r="J702">
        <v>19087</v>
      </c>
    </row>
    <row r="703" spans="1:10" x14ac:dyDescent="0.25">
      <c r="A703" s="2">
        <v>44656.833333333336</v>
      </c>
      <c r="B703">
        <v>101503928.11226501</v>
      </c>
      <c r="C703">
        <v>32013.493252738295</v>
      </c>
      <c r="D703">
        <v>0.94258554101867353</v>
      </c>
      <c r="E703">
        <v>2882</v>
      </c>
      <c r="F703">
        <v>203006191.28078872</v>
      </c>
      <c r="G703">
        <v>36611017.034650475</v>
      </c>
      <c r="H703">
        <v>109833.05110395142</v>
      </c>
      <c r="I703">
        <v>0.19747704934522387</v>
      </c>
      <c r="J703">
        <v>19088</v>
      </c>
    </row>
    <row r="704" spans="1:10" x14ac:dyDescent="0.25">
      <c r="A704" s="2">
        <v>44657.833333333336</v>
      </c>
      <c r="B704">
        <v>102565469.98840301</v>
      </c>
      <c r="C704">
        <v>31708.152415786986</v>
      </c>
      <c r="D704">
        <v>0.94249440102844284</v>
      </c>
      <c r="E704">
        <v>3134</v>
      </c>
      <c r="F704">
        <v>205309000.58100653</v>
      </c>
      <c r="G704">
        <v>34552093.108465806</v>
      </c>
      <c r="H704">
        <v>103656.27932539742</v>
      </c>
      <c r="I704">
        <v>0.18428097086197687</v>
      </c>
      <c r="J704">
        <v>19089</v>
      </c>
    </row>
    <row r="705" spans="1:10" x14ac:dyDescent="0.25">
      <c r="A705" s="2">
        <v>44658.833333333336</v>
      </c>
      <c r="B705">
        <v>101758065.11790501</v>
      </c>
      <c r="C705">
        <v>31951.023807773548</v>
      </c>
      <c r="D705">
        <v>0.94205668196885761</v>
      </c>
      <c r="E705">
        <v>2192</v>
      </c>
      <c r="F705">
        <v>203485517.69056442</v>
      </c>
      <c r="G705">
        <v>22455158.833786618</v>
      </c>
      <c r="H705">
        <v>67365.476501359852</v>
      </c>
      <c r="I705">
        <v>0.12083611257478942</v>
      </c>
      <c r="J705">
        <v>19090</v>
      </c>
    </row>
    <row r="706" spans="1:10" x14ac:dyDescent="0.25">
      <c r="A706" s="2">
        <v>44659.833333333336</v>
      </c>
      <c r="B706">
        <v>102947321.23475499</v>
      </c>
      <c r="C706">
        <v>31580.984034646724</v>
      </c>
      <c r="D706">
        <v>0.94189863525431539</v>
      </c>
      <c r="E706">
        <v>1764</v>
      </c>
      <c r="F706">
        <v>205800177.61529818</v>
      </c>
      <c r="G706">
        <v>10408957.26416048</v>
      </c>
      <c r="H706">
        <v>31226.871792481441</v>
      </c>
      <c r="I706">
        <v>5.5382888082641135E-2</v>
      </c>
      <c r="J706">
        <v>19091</v>
      </c>
    </row>
    <row r="707" spans="1:10" x14ac:dyDescent="0.25">
      <c r="A707" s="2">
        <v>44660.833333333336</v>
      </c>
      <c r="B707">
        <v>105255473.80140799</v>
      </c>
      <c r="C707">
        <v>32815.353254532987</v>
      </c>
      <c r="D707">
        <v>0.97068603146497123</v>
      </c>
      <c r="E707">
        <v>1730</v>
      </c>
      <c r="F707">
        <v>210495403.75460246</v>
      </c>
      <c r="G707">
        <v>10644147.028844001</v>
      </c>
      <c r="H707">
        <v>31932.441086532002</v>
      </c>
      <c r="I707">
        <v>5.5370999977615132E-2</v>
      </c>
      <c r="J707">
        <v>19092</v>
      </c>
    </row>
    <row r="708" spans="1:10" x14ac:dyDescent="0.25">
      <c r="A708" s="2">
        <v>44661.833333333336</v>
      </c>
      <c r="B708">
        <v>101708527.508908</v>
      </c>
      <c r="C708">
        <v>34103.447940511614</v>
      </c>
      <c r="D708">
        <v>0.97229589363743774</v>
      </c>
      <c r="E708">
        <v>2833</v>
      </c>
      <c r="F708">
        <v>203477788.12663996</v>
      </c>
      <c r="G708">
        <v>31142154.604241926</v>
      </c>
      <c r="H708">
        <v>93426.463812725779</v>
      </c>
      <c r="I708">
        <v>0.16758909955528625</v>
      </c>
      <c r="J708">
        <v>19093</v>
      </c>
    </row>
    <row r="709" spans="1:10" x14ac:dyDescent="0.25">
      <c r="A709" s="2">
        <v>44662.833333333336</v>
      </c>
      <c r="B709">
        <v>103116650.12426101</v>
      </c>
      <c r="C709">
        <v>34064.814829755298</v>
      </c>
      <c r="D709">
        <v>0.97811186449310572</v>
      </c>
      <c r="E709">
        <v>2154</v>
      </c>
      <c r="F709">
        <v>206122909.9652299</v>
      </c>
      <c r="G709">
        <v>23567177.86998859</v>
      </c>
      <c r="H709">
        <v>70701.533609965772</v>
      </c>
      <c r="I709">
        <v>0.12519743570469985</v>
      </c>
      <c r="J709">
        <v>19094</v>
      </c>
    </row>
    <row r="710" spans="1:10" x14ac:dyDescent="0.25">
      <c r="A710" s="2">
        <v>44663.833333333336</v>
      </c>
      <c r="B710">
        <v>104681922.943821</v>
      </c>
      <c r="C710">
        <v>33568.807756263908</v>
      </c>
      <c r="D710">
        <v>0.9780234173132617</v>
      </c>
      <c r="E710">
        <v>1974</v>
      </c>
      <c r="F710">
        <v>209383781.01742443</v>
      </c>
      <c r="G710">
        <v>20018994.519176047</v>
      </c>
      <c r="H710">
        <v>60056.983557528139</v>
      </c>
      <c r="I710">
        <v>0.10469196272978551</v>
      </c>
      <c r="J710">
        <v>19095</v>
      </c>
    </row>
    <row r="711" spans="1:10" x14ac:dyDescent="0.25">
      <c r="A711" s="2">
        <v>44664.833333333336</v>
      </c>
      <c r="B711">
        <v>103273896.447111</v>
      </c>
      <c r="C711">
        <v>34169.431380424452</v>
      </c>
      <c r="D711">
        <v>0.97987569304004207</v>
      </c>
      <c r="E711">
        <v>2041</v>
      </c>
      <c r="F711">
        <v>206528976.51372334</v>
      </c>
      <c r="G711">
        <v>14108604.935981467</v>
      </c>
      <c r="H711">
        <v>42325.8148079444</v>
      </c>
      <c r="I711">
        <v>7.4802687088671854E-2</v>
      </c>
      <c r="J711">
        <v>19096</v>
      </c>
    </row>
    <row r="712" spans="1:10" x14ac:dyDescent="0.25">
      <c r="A712" s="2">
        <v>44665.833333333336</v>
      </c>
      <c r="B712">
        <v>138902987.03494999</v>
      </c>
      <c r="C712">
        <v>45745.377286591676</v>
      </c>
      <c r="D712">
        <v>1.3147073173293147</v>
      </c>
      <c r="E712">
        <v>1848</v>
      </c>
      <c r="F712">
        <v>277821008.89905268</v>
      </c>
      <c r="G712">
        <v>10638526.191290176</v>
      </c>
      <c r="H712">
        <v>31915.578573870527</v>
      </c>
      <c r="I712">
        <v>4.1930544510028464E-2</v>
      </c>
      <c r="J712">
        <v>19097</v>
      </c>
    </row>
    <row r="713" spans="1:10" x14ac:dyDescent="0.25">
      <c r="A713" s="2">
        <v>44666.833333333336</v>
      </c>
      <c r="B713">
        <v>139708142.89587599</v>
      </c>
      <c r="C713">
        <v>45541.369151148821</v>
      </c>
      <c r="D713">
        <v>1.3154542567871967</v>
      </c>
      <c r="E713">
        <v>1770</v>
      </c>
      <c r="F713">
        <v>279445468.59569377</v>
      </c>
      <c r="G713">
        <v>8034620.1424479391</v>
      </c>
      <c r="H713">
        <v>24103.860427343818</v>
      </c>
      <c r="I713">
        <v>3.1483455789041444E-2</v>
      </c>
      <c r="J713">
        <v>19098</v>
      </c>
    </row>
    <row r="714" spans="1:10" x14ac:dyDescent="0.25">
      <c r="A714" s="2">
        <v>44667.833333333336</v>
      </c>
      <c r="B714">
        <v>137888457.66919199</v>
      </c>
      <c r="C714">
        <v>46186.524964318363</v>
      </c>
      <c r="D714">
        <v>1.3155637220048115</v>
      </c>
      <c r="E714">
        <v>5752</v>
      </c>
      <c r="F714">
        <v>275861787.99783742</v>
      </c>
      <c r="G714">
        <v>36644953.313950814</v>
      </c>
      <c r="H714">
        <v>109934.85994185244</v>
      </c>
      <c r="I714">
        <v>0.14545770971038113</v>
      </c>
      <c r="J714">
        <v>19099</v>
      </c>
    </row>
    <row r="715" spans="1:10" x14ac:dyDescent="0.25">
      <c r="A715" s="2">
        <v>44668.833333333336</v>
      </c>
      <c r="B715">
        <v>139666919.696042</v>
      </c>
      <c r="C715">
        <v>45592.165856081789</v>
      </c>
      <c r="D715">
        <v>1.314966359989781</v>
      </c>
      <c r="E715">
        <v>4040</v>
      </c>
      <c r="F715">
        <v>279371567.23034155</v>
      </c>
      <c r="G715">
        <v>36005450.803334333</v>
      </c>
      <c r="H715">
        <v>108016.352410003</v>
      </c>
      <c r="I715">
        <v>0.14112376939613339</v>
      </c>
      <c r="J715">
        <v>19100</v>
      </c>
    </row>
    <row r="716" spans="1:10" x14ac:dyDescent="0.25">
      <c r="A716" s="2">
        <v>44669.833333333336</v>
      </c>
      <c r="B716">
        <v>140817620.38702801</v>
      </c>
      <c r="C716">
        <v>45366.460829318101</v>
      </c>
      <c r="D716">
        <v>1.3166647853492837</v>
      </c>
      <c r="E716">
        <v>4374</v>
      </c>
      <c r="F716">
        <v>281513436.14911371</v>
      </c>
      <c r="G716">
        <v>30781331.006831899</v>
      </c>
      <c r="H716">
        <v>92343.993020495705</v>
      </c>
      <c r="I716">
        <v>0.11972983568225701</v>
      </c>
      <c r="J716">
        <v>19101</v>
      </c>
    </row>
    <row r="717" spans="1:10" x14ac:dyDescent="0.25">
      <c r="A717" s="2">
        <v>44670.833333333336</v>
      </c>
      <c r="B717">
        <v>139432720.25724</v>
      </c>
      <c r="C717">
        <v>45335.257130134574</v>
      </c>
      <c r="D717">
        <v>1.3093000494766809</v>
      </c>
      <c r="E717">
        <v>3247</v>
      </c>
      <c r="F717">
        <v>278820166.89675426</v>
      </c>
      <c r="G717">
        <v>30171943.91045801</v>
      </c>
      <c r="H717">
        <v>90515.831731374026</v>
      </c>
      <c r="I717">
        <v>0.11849314541937504</v>
      </c>
      <c r="J717">
        <v>19102</v>
      </c>
    </row>
    <row r="718" spans="1:10" x14ac:dyDescent="0.25">
      <c r="A718" s="2">
        <v>44671.833333333336</v>
      </c>
      <c r="B718">
        <v>137348326.382043</v>
      </c>
      <c r="C718">
        <v>46033.733496570829</v>
      </c>
      <c r="D718">
        <v>1.3088091394673134</v>
      </c>
      <c r="E718">
        <v>4833</v>
      </c>
      <c r="F718">
        <v>274758645.11817336</v>
      </c>
      <c r="G718">
        <v>45354648.42656973</v>
      </c>
      <c r="H718">
        <v>136063.94527970918</v>
      </c>
      <c r="I718">
        <v>0.18075260199996149</v>
      </c>
      <c r="J718">
        <v>19103</v>
      </c>
    </row>
    <row r="719" spans="1:10" x14ac:dyDescent="0.25">
      <c r="A719" s="2">
        <v>44672.833333333336</v>
      </c>
      <c r="B719">
        <v>137711227.78952199</v>
      </c>
      <c r="C719">
        <v>46499.203936111408</v>
      </c>
      <c r="D719">
        <v>1.3167751548337494</v>
      </c>
      <c r="E719">
        <v>2942</v>
      </c>
      <c r="F719">
        <v>275409177.02516639</v>
      </c>
      <c r="G719">
        <v>25873867.495929483</v>
      </c>
      <c r="H719">
        <v>77621.602487788448</v>
      </c>
      <c r="I719">
        <v>0.10287197113062746</v>
      </c>
      <c r="J719">
        <v>19104</v>
      </c>
    </row>
    <row r="720" spans="1:10" x14ac:dyDescent="0.25">
      <c r="A720" s="2">
        <v>44673.833333333336</v>
      </c>
      <c r="B720">
        <v>136908173.71303299</v>
      </c>
      <c r="C720">
        <v>46659.163627279988</v>
      </c>
      <c r="D720">
        <v>1.3149767661439147</v>
      </c>
      <c r="E720">
        <v>3146</v>
      </c>
      <c r="F720">
        <v>273924479.08522105</v>
      </c>
      <c r="G720">
        <v>14600214.433936888</v>
      </c>
      <c r="H720">
        <v>43800.643301810669</v>
      </c>
      <c r="I720">
        <v>5.8363658693632428E-2</v>
      </c>
      <c r="J720">
        <v>19105</v>
      </c>
    </row>
    <row r="721" spans="1:10" x14ac:dyDescent="0.25">
      <c r="A721" s="2">
        <v>44674.833333333336</v>
      </c>
      <c r="B721">
        <v>136791731.143235</v>
      </c>
      <c r="C721">
        <v>46709.382344203055</v>
      </c>
      <c r="D721">
        <v>1.3149263176429198</v>
      </c>
      <c r="E721">
        <v>2887</v>
      </c>
      <c r="F721">
        <v>273134146.51251709</v>
      </c>
      <c r="G721">
        <v>13762833.404940359</v>
      </c>
      <c r="H721">
        <v>41288.500214821077</v>
      </c>
      <c r="I721">
        <v>5.517546147500476E-2</v>
      </c>
      <c r="J721">
        <v>19106</v>
      </c>
    </row>
    <row r="722" spans="1:10" x14ac:dyDescent="0.25">
      <c r="A722" s="2">
        <v>44675.833333333336</v>
      </c>
      <c r="B722">
        <v>138491506.531966</v>
      </c>
      <c r="C722">
        <v>46011.98280825268</v>
      </c>
      <c r="D722">
        <v>1.3127738981166921</v>
      </c>
      <c r="E722">
        <v>2655</v>
      </c>
      <c r="F722">
        <v>277099552.51459992</v>
      </c>
      <c r="G722">
        <v>26210128.192913704</v>
      </c>
      <c r="H722">
        <v>78630.384578741112</v>
      </c>
      <c r="I722">
        <v>0.10357321082187003</v>
      </c>
      <c r="J722">
        <v>19107</v>
      </c>
    </row>
    <row r="723" spans="1:10" x14ac:dyDescent="0.25">
      <c r="A723" s="2">
        <v>44676.833333333336</v>
      </c>
      <c r="B723">
        <v>133660498.335988</v>
      </c>
      <c r="C723">
        <v>47623.419024050694</v>
      </c>
      <c r="D723">
        <v>1.3117247426420657</v>
      </c>
      <c r="E723">
        <v>2369</v>
      </c>
      <c r="F723">
        <v>267246689.58691409</v>
      </c>
      <c r="G723">
        <v>23344394.520061646</v>
      </c>
      <c r="H723">
        <v>70033.183560184945</v>
      </c>
      <c r="I723">
        <v>9.5649873302375107E-2</v>
      </c>
      <c r="J723">
        <v>19108</v>
      </c>
    </row>
    <row r="724" spans="1:10" x14ac:dyDescent="0.25">
      <c r="A724" s="2">
        <v>44677.833333333336</v>
      </c>
      <c r="B724">
        <v>139311402.656481</v>
      </c>
      <c r="C724">
        <v>48211.151384544362</v>
      </c>
      <c r="D724">
        <v>1.3470785412765554</v>
      </c>
      <c r="E724">
        <v>2273</v>
      </c>
      <c r="F724">
        <v>278521403.56695187</v>
      </c>
      <c r="G724">
        <v>21902890.284870755</v>
      </c>
      <c r="H724">
        <v>65708.670854612268</v>
      </c>
      <c r="I724">
        <v>8.6110670687354215E-2</v>
      </c>
      <c r="J724">
        <v>19109</v>
      </c>
    </row>
    <row r="725" spans="1:10" x14ac:dyDescent="0.25">
      <c r="A725" s="2">
        <v>44678.833333333336</v>
      </c>
      <c r="B725" s="1">
        <v>139185896.15982699</v>
      </c>
      <c r="C725">
        <v>47471.329890292043</v>
      </c>
      <c r="D725">
        <v>1.3357609607119472</v>
      </c>
      <c r="E725">
        <v>2454</v>
      </c>
      <c r="F725">
        <v>278434861.91629452</v>
      </c>
      <c r="G725">
        <v>23580668.828123849</v>
      </c>
      <c r="H725">
        <v>70742.006484371552</v>
      </c>
      <c r="I725">
        <v>9.2735630118609566E-2</v>
      </c>
      <c r="J725">
        <v>19110</v>
      </c>
    </row>
    <row r="726" spans="1:10" x14ac:dyDescent="0.25">
      <c r="A726" s="2">
        <v>44679.833333333336</v>
      </c>
      <c r="B726" s="1">
        <v>136350216.16930801</v>
      </c>
      <c r="C726">
        <v>48483.40756314437</v>
      </c>
      <c r="D726">
        <v>1.3357657561867964</v>
      </c>
      <c r="E726">
        <v>2417</v>
      </c>
      <c r="F726">
        <v>272782644.43200397</v>
      </c>
      <c r="G726">
        <v>23066235.808882318</v>
      </c>
      <c r="H726">
        <v>69198.707426646957</v>
      </c>
      <c r="I726">
        <v>9.2592137829435969E-2</v>
      </c>
      <c r="J726">
        <v>19111</v>
      </c>
    </row>
    <row r="727" spans="1:10" x14ac:dyDescent="0.25">
      <c r="A727" s="2">
        <v>44680.833333333336</v>
      </c>
      <c r="B727" s="1">
        <v>134159435.35055099</v>
      </c>
      <c r="C727">
        <v>49218.588900543706</v>
      </c>
      <c r="D727">
        <v>1.3342481666453747</v>
      </c>
      <c r="E727">
        <v>2238</v>
      </c>
      <c r="F727">
        <v>268358768.50694454</v>
      </c>
      <c r="G727">
        <v>52076164.877658591</v>
      </c>
      <c r="H727">
        <v>156228.49463297578</v>
      </c>
      <c r="I727">
        <v>0.21248942547431804</v>
      </c>
      <c r="J727">
        <v>19112</v>
      </c>
    </row>
    <row r="728" spans="1:10" x14ac:dyDescent="0.25">
      <c r="A728" s="2">
        <v>44681.833333333336</v>
      </c>
      <c r="B728" s="1">
        <v>136584280.10051501</v>
      </c>
      <c r="C728">
        <v>48341.379912822653</v>
      </c>
      <c r="D728">
        <v>1.333956118571876</v>
      </c>
      <c r="E728">
        <v>1683</v>
      </c>
      <c r="F728">
        <v>273395394.56045532</v>
      </c>
      <c r="G728">
        <v>16572525.343401635</v>
      </c>
      <c r="H728">
        <v>49717.576030204909</v>
      </c>
      <c r="I728">
        <v>6.6376082450840271E-2</v>
      </c>
      <c r="J728">
        <v>19113</v>
      </c>
    </row>
    <row r="729" spans="1:10" x14ac:dyDescent="0.25">
      <c r="A729" s="2">
        <v>44682.833333333336</v>
      </c>
      <c r="B729" s="1">
        <v>137423457.44279099</v>
      </c>
      <c r="C729">
        <v>48023.914263809951</v>
      </c>
      <c r="D729">
        <v>1.3333867613392629</v>
      </c>
      <c r="E729">
        <v>1806</v>
      </c>
      <c r="F729">
        <v>274799723.81093204</v>
      </c>
      <c r="G729">
        <v>17752553.02430575</v>
      </c>
      <c r="H729">
        <v>53257.659072917253</v>
      </c>
      <c r="I729">
        <v>7.0738955964123412E-2</v>
      </c>
      <c r="J729">
        <v>19114</v>
      </c>
    </row>
    <row r="730" spans="1:10" x14ac:dyDescent="0.25">
      <c r="A730" s="2">
        <v>44683.833333333336</v>
      </c>
      <c r="B730" s="1">
        <v>135509335.22446999</v>
      </c>
      <c r="C730">
        <v>48733.080995593344</v>
      </c>
      <c r="D730">
        <v>1.3336143829231366</v>
      </c>
      <c r="E730">
        <v>1791</v>
      </c>
      <c r="F730">
        <v>271222707.10412604</v>
      </c>
      <c r="G730">
        <v>13225410.441598797</v>
      </c>
      <c r="H730">
        <v>39676.23132479639</v>
      </c>
      <c r="I730">
        <v>5.3394587009969324E-2</v>
      </c>
      <c r="J730">
        <v>19115</v>
      </c>
    </row>
    <row r="731" spans="1:10" x14ac:dyDescent="0.25">
      <c r="A731" s="2">
        <v>44684.833333333336</v>
      </c>
      <c r="B731" s="1">
        <v>139054634.15719801</v>
      </c>
      <c r="C731">
        <v>47384.699533369087</v>
      </c>
      <c r="D731">
        <v>1.3318451031999465</v>
      </c>
      <c r="E731">
        <v>2156</v>
      </c>
      <c r="F731">
        <v>278119019.18100196</v>
      </c>
      <c r="G731">
        <v>19363915.875624601</v>
      </c>
      <c r="H731">
        <v>58091.747626873803</v>
      </c>
      <c r="I731">
        <v>7.6238899253450718E-2</v>
      </c>
      <c r="J731">
        <v>19116</v>
      </c>
    </row>
    <row r="732" spans="1:10" x14ac:dyDescent="0.25">
      <c r="A732" s="2">
        <v>44685.833333333336</v>
      </c>
      <c r="B732" s="1">
        <v>132013220.81524301</v>
      </c>
      <c r="C732">
        <v>48117.526023314254</v>
      </c>
      <c r="D732">
        <v>1.3072562322913099</v>
      </c>
      <c r="E732">
        <v>3075</v>
      </c>
      <c r="F732">
        <v>264023770.48152781</v>
      </c>
      <c r="G732">
        <v>28872684.882449351</v>
      </c>
      <c r="H732">
        <v>86618.05464734805</v>
      </c>
      <c r="I732">
        <v>0.1197452406979166</v>
      </c>
      <c r="J732">
        <v>19117</v>
      </c>
    </row>
    <row r="733" spans="1:10" x14ac:dyDescent="0.25">
      <c r="A733" s="2">
        <v>44686.833333333336</v>
      </c>
      <c r="B733" s="1">
        <v>130683742.93424</v>
      </c>
      <c r="C733">
        <v>48482.787335587229</v>
      </c>
      <c r="D733">
        <v>1.304973495115765</v>
      </c>
      <c r="E733">
        <v>2694</v>
      </c>
      <c r="F733">
        <v>261442189.33431816</v>
      </c>
      <c r="G733">
        <v>40707941.599325337</v>
      </c>
      <c r="H733">
        <v>122123.82479797601</v>
      </c>
      <c r="I733">
        <v>0.17049733313799972</v>
      </c>
      <c r="J733">
        <v>19118</v>
      </c>
    </row>
    <row r="734" spans="1:10" x14ac:dyDescent="0.25">
      <c r="A734" s="2">
        <v>44687.833333333336</v>
      </c>
      <c r="B734" s="1">
        <v>129390757.15011799</v>
      </c>
      <c r="C734">
        <v>49064.999173109209</v>
      </c>
      <c r="D734">
        <v>1.3060732355487481</v>
      </c>
      <c r="E734">
        <v>1764</v>
      </c>
      <c r="F734">
        <v>258972934.64692155</v>
      </c>
      <c r="G734">
        <v>13374706.049487649</v>
      </c>
      <c r="H734">
        <v>40124.118148462949</v>
      </c>
      <c r="I734">
        <v>5.6551481505803247E-2</v>
      </c>
      <c r="J734">
        <v>19119</v>
      </c>
    </row>
    <row r="735" spans="1:10" x14ac:dyDescent="0.25">
      <c r="A735" s="2">
        <v>44688.833333333336</v>
      </c>
      <c r="B735" s="1">
        <v>126497543.857462</v>
      </c>
      <c r="C735">
        <v>50274.611694140178</v>
      </c>
      <c r="D735">
        <v>1.3068808941145644</v>
      </c>
      <c r="E735">
        <v>2328</v>
      </c>
      <c r="F735">
        <v>253053923.9268184</v>
      </c>
      <c r="G735">
        <v>21328618.259037834</v>
      </c>
      <c r="H735">
        <v>63985.854777113505</v>
      </c>
      <c r="I735">
        <v>9.2291937746835723E-2</v>
      </c>
      <c r="J735">
        <v>19120</v>
      </c>
    </row>
    <row r="736" spans="1:10" x14ac:dyDescent="0.25">
      <c r="A736" s="2">
        <v>44689.833333333336</v>
      </c>
      <c r="B736" s="1">
        <v>114205292.68245301</v>
      </c>
      <c r="C736">
        <v>51132.994815210412</v>
      </c>
      <c r="D736">
        <v>1.251140145090764</v>
      </c>
      <c r="E736">
        <v>3742</v>
      </c>
      <c r="F736">
        <v>228550430.69325843</v>
      </c>
      <c r="G736">
        <v>74343567.675135717</v>
      </c>
      <c r="H736">
        <v>223030.70302540716</v>
      </c>
      <c r="I736">
        <v>0.35618487507262814</v>
      </c>
      <c r="J736">
        <v>19121</v>
      </c>
    </row>
    <row r="737" spans="1:10" x14ac:dyDescent="0.25">
      <c r="A737" s="2">
        <v>44690.833333333336</v>
      </c>
      <c r="B737" s="1">
        <v>116871582.355781</v>
      </c>
      <c r="C737">
        <v>49935.352069952962</v>
      </c>
      <c r="D737">
        <v>1.2497492170761917</v>
      </c>
      <c r="E737">
        <v>3148</v>
      </c>
      <c r="F737">
        <v>233861030.55365843</v>
      </c>
      <c r="G737">
        <v>61952842.477042608</v>
      </c>
      <c r="H737">
        <v>185858.52743112782</v>
      </c>
      <c r="I737">
        <v>0.29007980659178884</v>
      </c>
      <c r="J737">
        <v>19122</v>
      </c>
    </row>
    <row r="738" spans="1:10" x14ac:dyDescent="0.25">
      <c r="A738" s="2">
        <v>44691.833333333336</v>
      </c>
      <c r="B738">
        <v>105081384.53171</v>
      </c>
      <c r="C738">
        <v>50745.360061234875</v>
      </c>
      <c r="D738">
        <v>1.1920992053227719</v>
      </c>
      <c r="E738">
        <v>4504</v>
      </c>
      <c r="F738">
        <v>210488075.83755448</v>
      </c>
      <c r="G738">
        <v>156106623.61168441</v>
      </c>
      <c r="H738">
        <v>468319.87083505327</v>
      </c>
      <c r="I738">
        <v>0.81209708518935753</v>
      </c>
      <c r="J738">
        <v>19123</v>
      </c>
    </row>
    <row r="739" spans="1:10" x14ac:dyDescent="0.25">
      <c r="A739" s="2">
        <v>44692.833333333336</v>
      </c>
      <c r="B739">
        <v>98143396.295111999</v>
      </c>
      <c r="C739">
        <v>50219.475866183799</v>
      </c>
      <c r="D739">
        <v>1.1421916638101166</v>
      </c>
      <c r="E739">
        <v>4667</v>
      </c>
      <c r="F739">
        <v>196665355.83342731</v>
      </c>
      <c r="G739">
        <v>222813801.27183744</v>
      </c>
      <c r="H739">
        <v>668441.40381551231</v>
      </c>
      <c r="I739">
        <v>1.2405901962687849</v>
      </c>
      <c r="J739">
        <v>19124</v>
      </c>
    </row>
    <row r="740" spans="1:10" x14ac:dyDescent="0.25">
      <c r="A740" s="2">
        <v>44693.833333333336</v>
      </c>
      <c r="B740">
        <v>98673779.846823007</v>
      </c>
      <c r="C740">
        <v>49238.784248576478</v>
      </c>
      <c r="D740">
        <v>1.1332098307431935</v>
      </c>
      <c r="E740">
        <v>3784</v>
      </c>
      <c r="F740">
        <v>197511496.52943969</v>
      </c>
      <c r="G740">
        <v>48882199.706823632</v>
      </c>
      <c r="H740">
        <v>146646.5991204709</v>
      </c>
      <c r="I740">
        <v>0.27100199036258971</v>
      </c>
      <c r="J740">
        <v>19125</v>
      </c>
    </row>
    <row r="741" spans="1:10" x14ac:dyDescent="0.25">
      <c r="A741" s="2">
        <v>44694.833333333336</v>
      </c>
      <c r="B741">
        <v>100054223.779603</v>
      </c>
      <c r="C741">
        <v>48596.635779170094</v>
      </c>
      <c r="D741">
        <v>1.1332556479048965</v>
      </c>
      <c r="E741">
        <v>2894</v>
      </c>
      <c r="F741">
        <v>200200334.72735271</v>
      </c>
      <c r="G741">
        <v>22562104.262721755</v>
      </c>
      <c r="H741">
        <v>67686.312788165262</v>
      </c>
      <c r="I741">
        <v>0.12340391039468571</v>
      </c>
      <c r="J741">
        <v>19126</v>
      </c>
    </row>
    <row r="742" spans="1:10" x14ac:dyDescent="0.25">
      <c r="A742" s="2">
        <v>44695.833333333336</v>
      </c>
      <c r="B742">
        <v>102065313.551302</v>
      </c>
      <c r="C742">
        <v>47614.822856806633</v>
      </c>
      <c r="D742">
        <v>1.1325406809346146</v>
      </c>
      <c r="E742">
        <v>3156</v>
      </c>
      <c r="F742">
        <v>204151700.7646457</v>
      </c>
      <c r="G742">
        <v>21050738.938680403</v>
      </c>
      <c r="H742">
        <v>63152.216816041211</v>
      </c>
      <c r="I742">
        <v>0.11290897431429511</v>
      </c>
      <c r="J742">
        <v>19127</v>
      </c>
    </row>
    <row r="743" spans="1:10" x14ac:dyDescent="0.25">
      <c r="A743" s="2">
        <v>44696.833333333336</v>
      </c>
      <c r="B743">
        <v>99145266.338552997</v>
      </c>
      <c r="C743">
        <v>49044.8553946256</v>
      </c>
      <c r="D743">
        <v>1.1323734700504451</v>
      </c>
      <c r="E743">
        <v>2531</v>
      </c>
      <c r="F743">
        <v>198410547.3518942</v>
      </c>
      <c r="G743">
        <v>28425399.349043645</v>
      </c>
      <c r="H743">
        <v>85276.198047130936</v>
      </c>
      <c r="I743">
        <v>0.15687579467234222</v>
      </c>
      <c r="J743">
        <v>19128</v>
      </c>
    </row>
    <row r="744" spans="1:10" x14ac:dyDescent="0.25">
      <c r="A744" s="2">
        <v>44697.833333333336</v>
      </c>
      <c r="B744">
        <v>100949544.896855</v>
      </c>
      <c r="C744">
        <v>48213.764821748227</v>
      </c>
      <c r="D744">
        <v>1.1325770061806837</v>
      </c>
      <c r="E744">
        <v>2587</v>
      </c>
      <c r="F744">
        <v>201947888.32601315</v>
      </c>
      <c r="G744">
        <v>19500977.655056529</v>
      </c>
      <c r="H744">
        <v>58502.932965169588</v>
      </c>
      <c r="I744">
        <v>0.10573802335489102</v>
      </c>
      <c r="J744">
        <v>19129</v>
      </c>
    </row>
    <row r="745" spans="1:10" x14ac:dyDescent="0.25">
      <c r="A745" s="2">
        <v>44698.833333333336</v>
      </c>
      <c r="B745">
        <v>96524100.663991004</v>
      </c>
      <c r="C745">
        <v>50453.867229128555</v>
      </c>
      <c r="D745">
        <v>1.1325750911960901</v>
      </c>
      <c r="E745">
        <v>2605</v>
      </c>
      <c r="F745">
        <v>193141466.07610342</v>
      </c>
      <c r="G745">
        <v>19339643.86263667</v>
      </c>
      <c r="H745">
        <v>58018.93158791001</v>
      </c>
      <c r="I745">
        <v>0.1096445546356308</v>
      </c>
      <c r="J745">
        <v>19130</v>
      </c>
    </row>
    <row r="746" spans="1:10" x14ac:dyDescent="0.25">
      <c r="A746" s="2">
        <v>44699.833333333336</v>
      </c>
      <c r="B746">
        <v>81918381.770505995</v>
      </c>
      <c r="C746">
        <v>40544.628190585092</v>
      </c>
      <c r="D746">
        <v>0.93498033101202094</v>
      </c>
      <c r="E746">
        <v>2759</v>
      </c>
      <c r="F746">
        <v>163834663.28356406</v>
      </c>
      <c r="G746">
        <v>21361310.349767517</v>
      </c>
      <c r="H746">
        <v>64083.931049302555</v>
      </c>
      <c r="I746">
        <v>0.14276975558286503</v>
      </c>
      <c r="J746">
        <v>19131</v>
      </c>
    </row>
    <row r="747" spans="1:10" x14ac:dyDescent="0.25">
      <c r="A747" s="2">
        <v>44700.833333333336</v>
      </c>
      <c r="B747">
        <v>80653051.704330996</v>
      </c>
      <c r="C747">
        <v>41112.027049315962</v>
      </c>
      <c r="D747">
        <v>0.93394547801935646</v>
      </c>
      <c r="E747">
        <v>2254</v>
      </c>
      <c r="F747">
        <v>161423575.23616806</v>
      </c>
      <c r="G747">
        <v>14772524.000527434</v>
      </c>
      <c r="H747">
        <v>44317.572001582303</v>
      </c>
      <c r="I747">
        <v>0.10020787705210742</v>
      </c>
      <c r="J747">
        <v>19132</v>
      </c>
    </row>
    <row r="748" spans="1:10" x14ac:dyDescent="0.25">
      <c r="A748" s="2">
        <v>44701.833333333336</v>
      </c>
      <c r="B748">
        <v>81016022.508077994</v>
      </c>
      <c r="C748">
        <v>40983.987038528183</v>
      </c>
      <c r="D748">
        <v>0.93447324689986144</v>
      </c>
      <c r="E748">
        <v>1966</v>
      </c>
      <c r="F748">
        <v>161968537.19115463</v>
      </c>
      <c r="G748">
        <v>6454433.2965811351</v>
      </c>
      <c r="H748">
        <v>19363.299889743404</v>
      </c>
      <c r="I748">
        <v>4.36356627177239E-2</v>
      </c>
      <c r="J748">
        <v>19133</v>
      </c>
    </row>
    <row r="749" spans="1:10" x14ac:dyDescent="0.25">
      <c r="A749" s="2">
        <v>44702.833333333336</v>
      </c>
      <c r="B749">
        <v>82416736.865000993</v>
      </c>
      <c r="C749">
        <v>40257.951419178928</v>
      </c>
      <c r="D749">
        <v>0.93396371223187857</v>
      </c>
      <c r="E749">
        <v>2507</v>
      </c>
      <c r="F749">
        <v>164896923.03669944</v>
      </c>
      <c r="G749">
        <v>9751852.2704282049</v>
      </c>
      <c r="H749">
        <v>29255.556811284616</v>
      </c>
      <c r="I749">
        <v>6.4757292249427403E-2</v>
      </c>
      <c r="J749">
        <v>19134</v>
      </c>
    </row>
    <row r="750" spans="1:10" x14ac:dyDescent="0.25">
      <c r="A750" s="2">
        <v>44703.833333333336</v>
      </c>
      <c r="B750">
        <v>80845251.701656997</v>
      </c>
      <c r="C750">
        <v>41061.701731606867</v>
      </c>
      <c r="D750">
        <v>0.93391887866799395</v>
      </c>
      <c r="E750">
        <v>4807</v>
      </c>
      <c r="F750">
        <v>161794374.45858997</v>
      </c>
      <c r="G750">
        <v>16766543.435160873</v>
      </c>
      <c r="H750">
        <v>50299.63030548262</v>
      </c>
      <c r="I750">
        <v>0.11347344506220823</v>
      </c>
      <c r="J750">
        <v>19135</v>
      </c>
    </row>
    <row r="751" spans="1:10" x14ac:dyDescent="0.25">
      <c r="A751" s="2">
        <v>44704.833333333336</v>
      </c>
      <c r="B751">
        <v>81140823.225455999</v>
      </c>
      <c r="C751">
        <v>40999.510614184168</v>
      </c>
      <c r="D751">
        <v>0.93468980475637331</v>
      </c>
      <c r="E751">
        <v>3583</v>
      </c>
      <c r="F751">
        <v>162363599.50343347</v>
      </c>
      <c r="G751">
        <v>12990022.988503484</v>
      </c>
      <c r="H751">
        <v>38970.068965510451</v>
      </c>
      <c r="I751">
        <v>8.7606305944889593E-2</v>
      </c>
      <c r="J751">
        <v>19136</v>
      </c>
    </row>
    <row r="752" spans="1:10" x14ac:dyDescent="0.25">
      <c r="A752" s="2">
        <v>44705.833333333336</v>
      </c>
      <c r="B752">
        <v>80524667.538298994</v>
      </c>
      <c r="C752">
        <v>41430.65338152428</v>
      </c>
      <c r="D752">
        <v>0.93580090330644727</v>
      </c>
      <c r="E752">
        <v>2969</v>
      </c>
      <c r="F752">
        <v>161101081.85251933</v>
      </c>
      <c r="G752">
        <v>12468251.932267113</v>
      </c>
      <c r="H752">
        <v>37404.755796801335</v>
      </c>
      <c r="I752">
        <v>8.474639467865859E-2</v>
      </c>
      <c r="J752">
        <v>19137</v>
      </c>
    </row>
    <row r="753" spans="1:10" x14ac:dyDescent="0.25">
      <c r="A753" s="2">
        <v>44706.833333333336</v>
      </c>
      <c r="B753">
        <v>77245925.289407</v>
      </c>
      <c r="C753">
        <v>43064.748051218245</v>
      </c>
      <c r="D753">
        <v>0.93367576653086681</v>
      </c>
      <c r="E753">
        <v>3559</v>
      </c>
      <c r="F753">
        <v>154611112.53217566</v>
      </c>
      <c r="G753">
        <v>42422144.080882281</v>
      </c>
      <c r="H753">
        <v>127266.43224264684</v>
      </c>
      <c r="I753">
        <v>0.30044572481100967</v>
      </c>
      <c r="J753">
        <v>19138</v>
      </c>
    </row>
    <row r="754" spans="1:10" x14ac:dyDescent="0.25">
      <c r="A754" s="2">
        <v>44707.833333333336</v>
      </c>
      <c r="B754">
        <v>75563250.322974995</v>
      </c>
      <c r="C754">
        <v>43977.180373836432</v>
      </c>
      <c r="D754">
        <v>0.93264221255176583</v>
      </c>
      <c r="E754">
        <v>3296</v>
      </c>
      <c r="F754">
        <v>151207147.37706655</v>
      </c>
      <c r="G754">
        <v>29473723.187055901</v>
      </c>
      <c r="H754">
        <v>88421.169561167699</v>
      </c>
      <c r="I754">
        <v>0.21344048512035571</v>
      </c>
      <c r="J754">
        <v>19139</v>
      </c>
    </row>
    <row r="755" spans="1:10" x14ac:dyDescent="0.25">
      <c r="A755" s="2">
        <v>44708.833333333336</v>
      </c>
      <c r="B755" s="1">
        <v>79359028.791040003</v>
      </c>
      <c r="C755">
        <v>44195.154964556743</v>
      </c>
      <c r="D755">
        <v>0.95778371229232184</v>
      </c>
      <c r="E755">
        <v>2375</v>
      </c>
      <c r="F755">
        <v>158794869.06485146</v>
      </c>
      <c r="G755">
        <v>19466295.722480591</v>
      </c>
      <c r="H755">
        <v>58398.887167441775</v>
      </c>
      <c r="I755">
        <v>0.13423351737776243</v>
      </c>
      <c r="J755">
        <v>19140</v>
      </c>
    </row>
    <row r="756" spans="1:10" x14ac:dyDescent="0.25">
      <c r="A756" s="2">
        <v>44709.833333333336</v>
      </c>
      <c r="B756" s="1">
        <v>79766256.111373007</v>
      </c>
      <c r="C756">
        <v>43977.402925390001</v>
      </c>
      <c r="D756">
        <v>0.95773266868246509</v>
      </c>
      <c r="E756">
        <v>2125</v>
      </c>
      <c r="F756">
        <v>159566383.59253371</v>
      </c>
      <c r="G756">
        <v>7544262.7837300869</v>
      </c>
      <c r="H756">
        <v>22632.788351190262</v>
      </c>
      <c r="I756">
        <v>5.1771354104756341E-2</v>
      </c>
      <c r="J756">
        <v>19141</v>
      </c>
    </row>
    <row r="757" spans="1:10" x14ac:dyDescent="0.25">
      <c r="A757" s="2">
        <v>44710.833333333336</v>
      </c>
      <c r="B757" s="1">
        <v>84251678.286572993</v>
      </c>
      <c r="C757">
        <v>42242.155558884486</v>
      </c>
      <c r="D757">
        <v>0.96427659678921074</v>
      </c>
      <c r="E757">
        <v>2962</v>
      </c>
      <c r="F757">
        <v>168582236.81218997</v>
      </c>
      <c r="G757">
        <v>22810207.715175375</v>
      </c>
      <c r="H757">
        <v>68430.62314552613</v>
      </c>
      <c r="I757">
        <v>0.14816019718579845</v>
      </c>
      <c r="J757">
        <v>19142</v>
      </c>
    </row>
  </sheetData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HistoricalYieldV2b">
                <anchor moveWithCells="1" sizeWithCells="1">
                  <from>
                    <xdr:col>14</xdr:col>
                    <xdr:colOff>85725</xdr:colOff>
                    <xdr:row>1</xdr:row>
                    <xdr:rowOff>57150</xdr:rowOff>
                  </from>
                  <to>
                    <xdr:col>15</xdr:col>
                    <xdr:colOff>466725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H806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E31" sqref="AE31"/>
    </sheetView>
  </sheetViews>
  <sheetFormatPr defaultRowHeight="15" x14ac:dyDescent="0.25"/>
  <cols>
    <col min="1" max="1" width="15.85546875" style="3" bestFit="1" customWidth="1"/>
    <col min="2" max="2" width="12.5703125" bestFit="1" customWidth="1"/>
    <col min="5" max="5" width="15.28515625" bestFit="1" customWidth="1"/>
    <col min="12" max="12" width="16.28515625" style="1" bestFit="1" customWidth="1"/>
    <col min="13" max="14" width="15.28515625" style="1" bestFit="1" customWidth="1"/>
    <col min="17" max="17" width="12.7109375" bestFit="1" customWidth="1"/>
    <col min="18" max="25" width="12.7109375" customWidth="1"/>
    <col min="28" max="28" width="12" bestFit="1" customWidth="1"/>
    <col min="29" max="29" width="12" customWidth="1"/>
    <col min="31" max="31" width="9.5703125" style="4" bestFit="1" customWidth="1"/>
    <col min="32" max="33" width="9.5703125" style="4" customWidth="1"/>
    <col min="35" max="35" width="12" style="4" bestFit="1" customWidth="1"/>
    <col min="37" max="37" width="15.7109375" bestFit="1" customWidth="1"/>
    <col min="38" max="38" width="9.5703125" bestFit="1" customWidth="1"/>
    <col min="39" max="39" width="10.7109375" bestFit="1" customWidth="1"/>
    <col min="40" max="40" width="13.140625" style="4" bestFit="1" customWidth="1"/>
    <col min="46" max="46" width="15.7109375" bestFit="1" customWidth="1"/>
    <col min="47" max="47" width="12" bestFit="1" customWidth="1"/>
    <col min="48" max="48" width="15.7109375" bestFit="1" customWidth="1"/>
    <col min="49" max="52" width="23" customWidth="1"/>
    <col min="53" max="53" width="23.28515625" bestFit="1" customWidth="1"/>
    <col min="64" max="64" width="20.42578125" bestFit="1" customWidth="1"/>
    <col min="65" max="65" width="9.5703125" bestFit="1" customWidth="1"/>
    <col min="66" max="66" width="11.28515625" customWidth="1"/>
    <col min="69" max="69" width="21.85546875" customWidth="1"/>
    <col min="73" max="74" width="18.42578125" bestFit="1" customWidth="1"/>
    <col min="79" max="79" width="19.140625" bestFit="1" customWidth="1"/>
  </cols>
  <sheetData>
    <row r="1" spans="1:60" x14ac:dyDescent="0.25">
      <c r="A1" s="3" t="s">
        <v>0</v>
      </c>
      <c r="B1" s="1" t="s">
        <v>1</v>
      </c>
      <c r="C1" t="s">
        <v>2</v>
      </c>
      <c r="D1" t="s">
        <v>3</v>
      </c>
      <c r="E1" t="s">
        <v>34</v>
      </c>
      <c r="F1" t="s">
        <v>35</v>
      </c>
      <c r="G1" t="s">
        <v>36</v>
      </c>
      <c r="H1" t="s">
        <v>37</v>
      </c>
      <c r="I1" t="s">
        <v>67</v>
      </c>
      <c r="J1" t="s">
        <v>68</v>
      </c>
      <c r="K1" t="s">
        <v>4</v>
      </c>
      <c r="L1" s="1" t="s">
        <v>5</v>
      </c>
      <c r="M1" s="1" t="s">
        <v>6</v>
      </c>
      <c r="N1" s="1" t="s">
        <v>38</v>
      </c>
      <c r="O1" t="s">
        <v>7</v>
      </c>
      <c r="P1" t="s">
        <v>8</v>
      </c>
      <c r="Q1" t="s">
        <v>39</v>
      </c>
      <c r="R1" t="s">
        <v>40</v>
      </c>
      <c r="S1" t="s">
        <v>69</v>
      </c>
      <c r="T1" t="s">
        <v>62</v>
      </c>
      <c r="U1" t="s">
        <v>70</v>
      </c>
      <c r="V1" t="s">
        <v>41</v>
      </c>
      <c r="W1" t="s">
        <v>71</v>
      </c>
      <c r="X1" t="s">
        <v>72</v>
      </c>
      <c r="Y1" t="s">
        <v>73</v>
      </c>
      <c r="Z1" t="s">
        <v>42</v>
      </c>
      <c r="AA1" t="s">
        <v>43</v>
      </c>
      <c r="AB1" t="s">
        <v>44</v>
      </c>
      <c r="AC1" t="s">
        <v>45</v>
      </c>
      <c r="AD1" t="s">
        <v>9</v>
      </c>
      <c r="AE1" s="4" t="s">
        <v>46</v>
      </c>
      <c r="AF1" s="4" t="s">
        <v>47</v>
      </c>
      <c r="AG1" s="4" t="s">
        <v>48</v>
      </c>
      <c r="AH1" t="s">
        <v>49</v>
      </c>
      <c r="AI1" s="4" t="s">
        <v>50</v>
      </c>
      <c r="AJ1" t="s">
        <v>51</v>
      </c>
      <c r="AK1" s="4" t="s">
        <v>52</v>
      </c>
      <c r="AL1" t="s">
        <v>53</v>
      </c>
      <c r="AM1" t="s">
        <v>54</v>
      </c>
      <c r="AN1" s="4" t="s">
        <v>55</v>
      </c>
      <c r="AO1" t="s">
        <v>56</v>
      </c>
      <c r="AP1" t="s">
        <v>57</v>
      </c>
      <c r="AQ1" t="s">
        <v>58</v>
      </c>
      <c r="AR1" t="s">
        <v>59</v>
      </c>
      <c r="AS1" t="s">
        <v>49</v>
      </c>
      <c r="AT1" s="4" t="s">
        <v>60</v>
      </c>
      <c r="AU1" t="s">
        <v>51</v>
      </c>
      <c r="AV1" s="4" t="s">
        <v>61</v>
      </c>
      <c r="AW1" t="s">
        <v>74</v>
      </c>
      <c r="AX1" s="4" t="s">
        <v>59</v>
      </c>
      <c r="AY1" t="s">
        <v>75</v>
      </c>
      <c r="AZ1" s="4" t="s">
        <v>76</v>
      </c>
      <c r="BA1" t="s">
        <v>77</v>
      </c>
      <c r="BC1" t="s">
        <v>63</v>
      </c>
      <c r="BD1" t="s">
        <v>64</v>
      </c>
      <c r="BE1" t="s">
        <v>65</v>
      </c>
      <c r="BF1" t="s">
        <v>66</v>
      </c>
      <c r="BH1" t="s">
        <v>78</v>
      </c>
    </row>
    <row r="2" spans="1:60" x14ac:dyDescent="0.25">
      <c r="A2" s="3">
        <v>43970.833333333336</v>
      </c>
      <c r="B2" s="1">
        <v>243875.91127499999</v>
      </c>
      <c r="C2">
        <v>1155.570766423016</v>
      </c>
      <c r="D2">
        <v>1.6180847324685273E-2</v>
      </c>
      <c r="E2" s="5">
        <f>SQRT(B2*C2)</f>
        <v>16787.372447889611</v>
      </c>
      <c r="F2">
        <v>1</v>
      </c>
      <c r="G2">
        <v>1</v>
      </c>
      <c r="H2">
        <f>(G2/F2-1)*365</f>
        <v>0</v>
      </c>
      <c r="I2">
        <f>LN(1+H2/365)</f>
        <v>0</v>
      </c>
      <c r="J2">
        <v>0</v>
      </c>
      <c r="K2">
        <v>344</v>
      </c>
      <c r="L2" s="1">
        <v>485633.1626871124</v>
      </c>
      <c r="M2" s="1">
        <v>67125.021441934106</v>
      </c>
      <c r="O2">
        <v>201.37506432580233</v>
      </c>
      <c r="P2">
        <v>0.151352716672428</v>
      </c>
      <c r="Q2">
        <v>2.6008147502707898E-3</v>
      </c>
      <c r="R2">
        <v>0</v>
      </c>
      <c r="S2">
        <f>LN(R2+1)</f>
        <v>0</v>
      </c>
      <c r="T2">
        <v>9.1419337872948384E-2</v>
      </c>
      <c r="U2" s="5">
        <f t="shared" ref="U2:U65" si="0">SQRT(MAX(0,8*(AR2/(365/15)-LN(COSH((T2)/2))),0))*SQRT(365/15)</f>
        <v>1.0037563409078112</v>
      </c>
      <c r="W2">
        <v>0.56339029157296794</v>
      </c>
      <c r="X2">
        <f t="shared" ref="X2:X65" si="1">SQRT(MAX(0,8*(AR2-LN(COSH((W2)/2))),0))</f>
        <v>0.94737754521598583</v>
      </c>
      <c r="Z2">
        <f t="shared" ref="Z2:Z65" si="2">Q2*365</f>
        <v>0.94929738384883833</v>
      </c>
      <c r="AB2">
        <f>SQRT(MAX(0,8*(AR2-LN(COSH(LN(Z2+1)/2))),0))</f>
        <v>0.87939718467119943</v>
      </c>
      <c r="AD2">
        <v>18402</v>
      </c>
      <c r="AE2" s="4">
        <v>0.72026338768910869</v>
      </c>
      <c r="AF2">
        <v>0.77048259801700314</v>
      </c>
      <c r="AG2">
        <v>2.1523489391388733</v>
      </c>
      <c r="AH2" s="4">
        <f t="shared" ref="AH2:AH65" si="3">SQRT(MAX(0,8*(P2-LN(COSH(LN(3)/2))),0))</f>
        <v>0.24513964096469759</v>
      </c>
      <c r="AJ2">
        <f t="shared" ref="AJ2:AJ65" si="4">SQRT(MAX(8*(P2-LN(COSH(LN(2)/2))),0))</f>
        <v>0.86005208607030947</v>
      </c>
      <c r="AL2" s="5">
        <f t="shared" ref="AL2:AL65" si="5">B2/C2</f>
        <v>211.04368365937455</v>
      </c>
      <c r="AM2">
        <v>0.74329999999999996</v>
      </c>
      <c r="AO2">
        <v>0</v>
      </c>
      <c r="AP2">
        <f t="shared" ref="AP2:AP67" si="6">AO2*83333</f>
        <v>0</v>
      </c>
      <c r="AQ2">
        <f t="shared" ref="AQ2:AQ65" si="7">O2+AP2</f>
        <v>201.37506432580233</v>
      </c>
      <c r="AR2" s="5">
        <f t="shared" ref="AR2:AR65" si="8">AQ2*365/L2</f>
        <v>0.15135271667242839</v>
      </c>
      <c r="AS2" s="4">
        <f>SQRT(MAX(0,8*(AR2-LN(COSH(LN(3)/2))),0))</f>
        <v>0.24513964096470392</v>
      </c>
      <c r="AT2" s="4"/>
      <c r="AU2">
        <f>SQRT(MAX(8*(AR2-LN(COSH(LN(2)/2))),0))</f>
        <v>0.86005208607031125</v>
      </c>
      <c r="AW2" s="6">
        <f t="shared" ref="AW2:AW65" si="9">LN(AR2/365+1)</f>
        <v>4.1457902742255136E-4</v>
      </c>
      <c r="AX2" s="7">
        <f>EXP(AW2)-1</f>
        <v>4.1466497718478657E-4</v>
      </c>
      <c r="BA2" s="6">
        <f>AW2</f>
        <v>4.1457902742255136E-4</v>
      </c>
      <c r="BB2">
        <f t="shared" ref="BB2:BB65" si="10">AL2/AL$2</f>
        <v>1</v>
      </c>
      <c r="BC2">
        <f>SQRT(BB2)*EXP(BA2)-1</f>
        <v>4.1466497718478657E-4</v>
      </c>
      <c r="BD2">
        <f t="shared" ref="BD2:BD30" si="11">(1+BB2)/2-1</f>
        <v>0</v>
      </c>
      <c r="BE2">
        <f>2*SQRT(BB2)*EXP(BA2)/(1+BB2)-1</f>
        <v>4.1466497718478657E-4</v>
      </c>
      <c r="BF2">
        <f>(BE2+1)</f>
        <v>1.0004146649771848</v>
      </c>
      <c r="BG2">
        <f>LN(BF2)</f>
        <v>4.1457902742255136E-4</v>
      </c>
      <c r="BH2">
        <f>SQRT(BB2)-1</f>
        <v>0</v>
      </c>
    </row>
    <row r="3" spans="1:60" x14ac:dyDescent="0.25">
      <c r="A3" s="3">
        <v>43971.833333333336</v>
      </c>
      <c r="B3" s="1">
        <v>334975.10648700001</v>
      </c>
      <c r="C3">
        <v>1681.5580255012542</v>
      </c>
      <c r="D3">
        <v>2.2848711307582262E-2</v>
      </c>
      <c r="E3" s="5">
        <f t="shared" ref="E3:E66" si="12">SQRT(B3*C3)</f>
        <v>23733.522255585074</v>
      </c>
      <c r="F3">
        <f>D3/D2</f>
        <v>1.4120837338799057</v>
      </c>
      <c r="G3">
        <f>E3/E2</f>
        <v>1.4137723058958331</v>
      </c>
      <c r="H3">
        <f t="shared" ref="H3:H66" si="13">(G3/F3-1)*365</f>
        <v>0.43646759113928235</v>
      </c>
      <c r="I3">
        <f>LN(1+H3/365)</f>
        <v>1.1950872182677713E-3</v>
      </c>
      <c r="J3">
        <f>LN(1+P3/365)</f>
        <v>1.074438084141659E-3</v>
      </c>
      <c r="K3">
        <v>364</v>
      </c>
      <c r="L3" s="1">
        <v>669639.14576252922</v>
      </c>
      <c r="M3" s="1">
        <v>239957.48692678253</v>
      </c>
      <c r="O3">
        <v>719.87246078034764</v>
      </c>
      <c r="P3">
        <v>0.39238065732496141</v>
      </c>
      <c r="Q3">
        <v>1.11871633550525E-3</v>
      </c>
      <c r="R3">
        <f>AL3/AL2-1</f>
        <v>-5.6094933762243171E-2</v>
      </c>
      <c r="S3">
        <f>(LN(R3+1))</f>
        <v>-5.7729683319782926E-2</v>
      </c>
      <c r="T3">
        <v>0.10906679048338139</v>
      </c>
      <c r="U3" s="5">
        <f t="shared" si="0"/>
        <v>1.6881142945879841</v>
      </c>
      <c r="W3">
        <v>0.6918506147103165</v>
      </c>
      <c r="X3">
        <f t="shared" si="1"/>
        <v>1.6339034169525213</v>
      </c>
      <c r="Z3">
        <f t="shared" si="2"/>
        <v>0.40833146245941621</v>
      </c>
      <c r="AB3">
        <f t="shared" ref="AB3:AB66" si="14">SQRT(MAX(0,8*(AR3-LN(COSH(LN(Z3+1)/2))),0))</f>
        <v>1.7384970319048885</v>
      </c>
      <c r="AD3">
        <v>18403</v>
      </c>
      <c r="AE3" s="4">
        <v>0.69387576549949215</v>
      </c>
      <c r="AF3">
        <v>0.77436801356225871</v>
      </c>
      <c r="AG3">
        <v>1.8029320521268175</v>
      </c>
      <c r="AH3" s="4">
        <f t="shared" si="3"/>
        <v>1.4100769371890911</v>
      </c>
      <c r="AJ3">
        <f t="shared" si="4"/>
        <v>1.6333747628680193</v>
      </c>
      <c r="AL3" s="5">
        <f t="shared" si="5"/>
        <v>199.20520220356212</v>
      </c>
      <c r="AM3">
        <v>0.76019999999999999</v>
      </c>
      <c r="AO3">
        <v>0</v>
      </c>
      <c r="AP3">
        <f t="shared" si="6"/>
        <v>0</v>
      </c>
      <c r="AQ3">
        <f t="shared" si="7"/>
        <v>719.87246078034764</v>
      </c>
      <c r="AR3" s="5">
        <f t="shared" si="8"/>
        <v>0.39238065732496141</v>
      </c>
      <c r="AS3" s="4">
        <f t="shared" ref="AS3:AS66" si="15">SQRT(MAX(0,8*(AR3-LN(COSH(LN(3)/2))),0))</f>
        <v>1.4100769371890911</v>
      </c>
      <c r="AT3" s="4"/>
      <c r="AU3">
        <f>SQRT(MAX(8*(AR3-LN(COSH(LN(2)/2))),0))</f>
        <v>1.6333747628680193</v>
      </c>
      <c r="AW3" s="6">
        <f t="shared" si="9"/>
        <v>1.074438084141659E-3</v>
      </c>
      <c r="AX3" s="7">
        <f t="shared" ref="AX3:AX30" si="16">EXP(AW3)-1</f>
        <v>1.075015499520493E-3</v>
      </c>
      <c r="BA3" s="6">
        <f t="shared" ref="BA3:BA66" si="17">AW3+BA2</f>
        <v>1.4890171115642104E-3</v>
      </c>
      <c r="BB3">
        <f t="shared" si="10"/>
        <v>0.94390506623775683</v>
      </c>
      <c r="BC3">
        <f t="shared" ref="BC3:BC66" si="18">SQRT(BB3)*EXP(BA3)-1</f>
        <v>-2.7004502792467022E-2</v>
      </c>
      <c r="BD3">
        <f t="shared" si="11"/>
        <v>-2.8047466881121585E-2</v>
      </c>
      <c r="BE3">
        <f t="shared" ref="BE3:BE66" si="19">2*SQRT(BB3)*EXP(BA3)/(1+BB3)-1</f>
        <v>1.0730607237658951E-3</v>
      </c>
      <c r="BF3">
        <f t="shared" ref="BF3:BF66" si="20">(BE3+1)</f>
        <v>1.0010730607237659</v>
      </c>
      <c r="BG3">
        <f>LN(BF3/BF2)</f>
        <v>6.5790637821572988E-4</v>
      </c>
      <c r="BH3">
        <f t="shared" ref="BH3:BH66" si="21">SQRT(BB3)-1</f>
        <v>-2.8452231623294355E-2</v>
      </c>
    </row>
    <row r="4" spans="1:60" x14ac:dyDescent="0.25">
      <c r="A4" s="3">
        <v>43972.833333333336</v>
      </c>
      <c r="B4" s="1">
        <v>425514.32405400003</v>
      </c>
      <c r="C4">
        <v>2054.8184175975011</v>
      </c>
      <c r="D4">
        <v>2.8452610535375244E-2</v>
      </c>
      <c r="E4" s="5">
        <f t="shared" si="12"/>
        <v>29569.488835921915</v>
      </c>
      <c r="F4">
        <f t="shared" ref="F4:G67" si="22">D4/D3</f>
        <v>1.2452610631888612</v>
      </c>
      <c r="G4">
        <f t="shared" si="22"/>
        <v>1.2458955108933945</v>
      </c>
      <c r="H4">
        <f t="shared" si="13"/>
        <v>0.18596374607719124</v>
      </c>
      <c r="I4">
        <f t="shared" ref="I4:I67" si="23">LN(1+H4/365)</f>
        <v>5.0935996946255713E-4</v>
      </c>
      <c r="J4">
        <f t="shared" ref="J4:J66" si="24">LN(1+P4/365)</f>
        <v>4.7745497645017846E-4</v>
      </c>
      <c r="K4">
        <v>323</v>
      </c>
      <c r="L4" s="1">
        <v>851913.04026979662</v>
      </c>
      <c r="M4" s="1">
        <v>135615.74615669216</v>
      </c>
      <c r="O4">
        <v>406.84723847007649</v>
      </c>
      <c r="P4">
        <v>0.17431267632028374</v>
      </c>
      <c r="Q4">
        <v>2.9998500099989099E-4</v>
      </c>
      <c r="R4">
        <f t="shared" ref="R4:R67" si="25">AL4/AL3-1</f>
        <v>3.9537256467871096E-2</v>
      </c>
      <c r="S4">
        <f t="shared" ref="S4:S67" si="26">(LN(R4+1))</f>
        <v>3.8775668431598694E-2</v>
      </c>
      <c r="T4">
        <v>8.3669610772827016E-2</v>
      </c>
      <c r="U4" s="5">
        <f t="shared" si="0"/>
        <v>1.1064370978579858</v>
      </c>
      <c r="W4">
        <v>0.50912277262425665</v>
      </c>
      <c r="X4">
        <f t="shared" si="1"/>
        <v>1.066793071920505</v>
      </c>
      <c r="Z4">
        <f t="shared" si="2"/>
        <v>0.10949452536496021</v>
      </c>
      <c r="AB4">
        <f t="shared" si="14"/>
        <v>1.1763120812304897</v>
      </c>
      <c r="AD4">
        <v>18404</v>
      </c>
      <c r="AE4" s="4">
        <v>0.72125190192822553</v>
      </c>
      <c r="AF4">
        <v>0.81210989954764656</v>
      </c>
      <c r="AG4">
        <v>1.6852823095298133</v>
      </c>
      <c r="AH4" s="4">
        <f t="shared" si="3"/>
        <v>0.49373385619698673</v>
      </c>
      <c r="AJ4">
        <f t="shared" si="4"/>
        <v>0.96092105187509391</v>
      </c>
      <c r="AL4" s="5">
        <f t="shared" si="5"/>
        <v>207.08122937281848</v>
      </c>
      <c r="AM4">
        <v>0.76560000000000006</v>
      </c>
      <c r="AO4">
        <v>0</v>
      </c>
      <c r="AP4">
        <f t="shared" si="6"/>
        <v>0</v>
      </c>
      <c r="AQ4">
        <f t="shared" si="7"/>
        <v>406.84723847007649</v>
      </c>
      <c r="AR4" s="5">
        <f t="shared" si="8"/>
        <v>0.17431267632028374</v>
      </c>
      <c r="AS4" s="4">
        <f t="shared" si="15"/>
        <v>0.49373385619698673</v>
      </c>
      <c r="AT4" s="4"/>
      <c r="AU4">
        <f>SQRT(MAX(8*(AR4-LN(COSH(LN(2)/2))),0))</f>
        <v>0.96092105187509391</v>
      </c>
      <c r="AW4" s="6">
        <f t="shared" si="9"/>
        <v>4.7745497645017846E-4</v>
      </c>
      <c r="AX4" s="7">
        <f t="shared" si="16"/>
        <v>4.7756897621997751E-4</v>
      </c>
      <c r="BA4" s="6">
        <f t="shared" si="17"/>
        <v>1.9664720880143887E-3</v>
      </c>
      <c r="BB4">
        <f t="shared" si="10"/>
        <v>0.98122448292292186</v>
      </c>
      <c r="BC4">
        <f t="shared" si="18"/>
        <v>-7.4824017622541206E-3</v>
      </c>
      <c r="BD4">
        <f t="shared" si="11"/>
        <v>-9.387758538539126E-3</v>
      </c>
      <c r="BE4">
        <f t="shared" si="19"/>
        <v>1.9234133160659361E-3</v>
      </c>
      <c r="BF4">
        <f t="shared" si="20"/>
        <v>1.0019234133160659</v>
      </c>
      <c r="BG4">
        <f t="shared" ref="BG4:BG67" si="27">LN(BF4/BF3)</f>
        <v>8.490805195203884E-4</v>
      </c>
      <c r="BH4">
        <f t="shared" si="21"/>
        <v>-9.4322421343798757E-3</v>
      </c>
    </row>
    <row r="5" spans="1:60" x14ac:dyDescent="0.25">
      <c r="A5" s="3">
        <v>43973.833333333336</v>
      </c>
      <c r="B5" s="1">
        <v>477718.07837800001</v>
      </c>
      <c r="C5">
        <v>2299.4730515679908</v>
      </c>
      <c r="D5">
        <v>3.1880923054752958E-2</v>
      </c>
      <c r="E5" s="5">
        <f t="shared" si="12"/>
        <v>33143.624537413772</v>
      </c>
      <c r="F5">
        <f t="shared" si="22"/>
        <v>1.1204920200596455</v>
      </c>
      <c r="G5">
        <f t="shared" si="22"/>
        <v>1.1208724209378245</v>
      </c>
      <c r="H5">
        <f t="shared" si="13"/>
        <v>0.12391549252436795</v>
      </c>
      <c r="I5">
        <f t="shared" si="23"/>
        <v>3.3943688484863797E-4</v>
      </c>
      <c r="J5">
        <f t="shared" si="24"/>
        <v>3.2285955218381651E-4</v>
      </c>
      <c r="K5">
        <v>377</v>
      </c>
      <c r="L5" s="1">
        <v>952683.29160956258</v>
      </c>
      <c r="M5" s="1">
        <v>102544.1864283297</v>
      </c>
      <c r="O5">
        <v>307.6325592849891</v>
      </c>
      <c r="P5">
        <v>0.11786276208257365</v>
      </c>
      <c r="Q5">
        <v>2.1491998119289599E-3</v>
      </c>
      <c r="R5">
        <f t="shared" si="25"/>
        <v>3.2348678420663912E-3</v>
      </c>
      <c r="S5">
        <f t="shared" si="26"/>
        <v>3.2296469134014214E-3</v>
      </c>
      <c r="T5">
        <v>7.3389711634362434E-2</v>
      </c>
      <c r="U5" s="5">
        <f t="shared" si="0"/>
        <v>0.90103881939176989</v>
      </c>
      <c r="W5">
        <v>0.44033504920150118</v>
      </c>
      <c r="X5">
        <f t="shared" si="1"/>
        <v>0.86634499749008753</v>
      </c>
      <c r="Z5">
        <f t="shared" si="2"/>
        <v>0.78445793135407038</v>
      </c>
      <c r="AB5">
        <f t="shared" si="14"/>
        <v>0.78237623409093171</v>
      </c>
      <c r="AD5">
        <v>18405</v>
      </c>
      <c r="AE5" s="4">
        <v>0.70695781162911342</v>
      </c>
      <c r="AF5">
        <v>0.80737094981216695</v>
      </c>
      <c r="AG5">
        <v>1.7907185163435917</v>
      </c>
      <c r="AH5" s="4">
        <f t="shared" si="3"/>
        <v>0</v>
      </c>
      <c r="AJ5">
        <f t="shared" si="4"/>
        <v>0.68685511866408633</v>
      </c>
      <c r="AL5" s="5">
        <f t="shared" si="5"/>
        <v>207.75110978241219</v>
      </c>
      <c r="AM5">
        <v>0.70069999999999988</v>
      </c>
      <c r="AO5">
        <v>0</v>
      </c>
      <c r="AP5">
        <f t="shared" si="6"/>
        <v>0</v>
      </c>
      <c r="AQ5">
        <f t="shared" si="7"/>
        <v>307.6325592849891</v>
      </c>
      <c r="AR5" s="5">
        <f t="shared" si="8"/>
        <v>0.11786276208257365</v>
      </c>
      <c r="AS5" s="4">
        <f t="shared" si="15"/>
        <v>0</v>
      </c>
      <c r="AT5" s="4"/>
      <c r="AU5">
        <f>SQRT(MAX(8*(AR5-LN(COSH(LN(2)/2))),0))</f>
        <v>0.68685511866408633</v>
      </c>
      <c r="AW5" s="6">
        <f t="shared" si="9"/>
        <v>3.2285955218381651E-4</v>
      </c>
      <c r="AX5" s="7">
        <f t="shared" si="16"/>
        <v>3.2291167693854206E-4</v>
      </c>
      <c r="BA5" s="6">
        <f t="shared" si="17"/>
        <v>2.2893316401982051E-3</v>
      </c>
      <c r="BB5">
        <f t="shared" si="10"/>
        <v>0.98439861444857746</v>
      </c>
      <c r="BC5">
        <f t="shared" si="18"/>
        <v>-5.5573528111262371E-3</v>
      </c>
      <c r="BD5">
        <f t="shared" si="11"/>
        <v>-7.800692775711271E-3</v>
      </c>
      <c r="BE5">
        <f t="shared" si="19"/>
        <v>2.26097715272644E-3</v>
      </c>
      <c r="BF5">
        <f t="shared" si="20"/>
        <v>1.0022609771527264</v>
      </c>
      <c r="BG5">
        <f t="shared" si="27"/>
        <v>3.3685906492227411E-4</v>
      </c>
      <c r="BH5">
        <f t="shared" si="21"/>
        <v>-7.83135785866651E-3</v>
      </c>
    </row>
    <row r="6" spans="1:60" x14ac:dyDescent="0.25">
      <c r="A6" s="3">
        <v>43974.833333333336</v>
      </c>
      <c r="B6" s="1">
        <v>481858.44766900002</v>
      </c>
      <c r="C6">
        <v>2398.4889079865784</v>
      </c>
      <c r="D6">
        <v>3.2679799885815874E-2</v>
      </c>
      <c r="E6" s="5">
        <f t="shared" si="12"/>
        <v>33996.060682875119</v>
      </c>
      <c r="F6">
        <f t="shared" si="22"/>
        <v>1.0250581462052057</v>
      </c>
      <c r="G6">
        <f t="shared" si="22"/>
        <v>1.0257194606009095</v>
      </c>
      <c r="H6">
        <f t="shared" si="13"/>
        <v>0.23547908508941728</v>
      </c>
      <c r="I6">
        <f t="shared" si="23"/>
        <v>6.4494015970491963E-4</v>
      </c>
      <c r="J6">
        <f t="shared" si="24"/>
        <v>6.5501439509838553E-4</v>
      </c>
      <c r="K6">
        <v>333</v>
      </c>
      <c r="L6" s="1">
        <v>964352.78050686023</v>
      </c>
      <c r="M6" s="1">
        <v>210623.95772661926</v>
      </c>
      <c r="O6">
        <v>631.87187317985786</v>
      </c>
      <c r="P6">
        <v>0.23915857181375902</v>
      </c>
      <c r="Q6">
        <v>1.1956663745734701E-3</v>
      </c>
      <c r="R6">
        <f t="shared" si="25"/>
        <v>-3.2973422227965399E-2</v>
      </c>
      <c r="S6">
        <f t="shared" si="26"/>
        <v>-3.3529299137116435E-2</v>
      </c>
      <c r="T6">
        <v>7.0430981274829732E-2</v>
      </c>
      <c r="U6" s="5">
        <f t="shared" si="0"/>
        <v>1.3388754431034466</v>
      </c>
      <c r="W6">
        <v>0.41982530855026645</v>
      </c>
      <c r="X6">
        <f t="shared" si="1"/>
        <v>1.3184440300402938</v>
      </c>
      <c r="Z6">
        <f t="shared" si="2"/>
        <v>0.43641822671931657</v>
      </c>
      <c r="AB6">
        <f t="shared" si="14"/>
        <v>1.3352245283699649</v>
      </c>
      <c r="AD6">
        <v>18406</v>
      </c>
      <c r="AE6" s="4">
        <v>0.70631213166316043</v>
      </c>
      <c r="AF6">
        <v>0.80825759979282352</v>
      </c>
      <c r="AG6">
        <v>1.5557781639659567</v>
      </c>
      <c r="AH6" s="4">
        <f t="shared" si="3"/>
        <v>0.87323552647779334</v>
      </c>
      <c r="AJ6">
        <f t="shared" si="4"/>
        <v>1.2008898500214493</v>
      </c>
      <c r="AL6" s="5">
        <f t="shared" si="5"/>
        <v>200.90084472122831</v>
      </c>
      <c r="AM6">
        <v>0.68700000000000006</v>
      </c>
      <c r="AO6">
        <v>0</v>
      </c>
      <c r="AP6">
        <f t="shared" si="6"/>
        <v>0</v>
      </c>
      <c r="AQ6">
        <f t="shared" si="7"/>
        <v>631.87187317985786</v>
      </c>
      <c r="AR6" s="5">
        <f t="shared" si="8"/>
        <v>0.23915857181375902</v>
      </c>
      <c r="AS6" s="4">
        <f t="shared" si="15"/>
        <v>0.87323552647779334</v>
      </c>
      <c r="AT6" s="4"/>
      <c r="AU6">
        <f>SQRT(MAX(8*(AR6-LN(COSH(LN(2)/2))),0))</f>
        <v>1.2008898500214493</v>
      </c>
      <c r="AW6" s="6">
        <f t="shared" si="9"/>
        <v>6.5501439509838553E-4</v>
      </c>
      <c r="AX6" s="7">
        <f t="shared" si="16"/>
        <v>6.5522896387326668E-4</v>
      </c>
      <c r="BA6" s="6">
        <f t="shared" si="17"/>
        <v>2.9443460352965908E-3</v>
      </c>
      <c r="BB6">
        <f t="shared" si="10"/>
        <v>0.95193962329374027</v>
      </c>
      <c r="BC6">
        <f t="shared" si="18"/>
        <v>-2.1449112150901839E-2</v>
      </c>
      <c r="BD6">
        <f t="shared" si="11"/>
        <v>-2.4030188353129867E-2</v>
      </c>
      <c r="BE6">
        <f t="shared" si="19"/>
        <v>2.6446270893079049E-3</v>
      </c>
      <c r="BF6">
        <f t="shared" si="20"/>
        <v>1.0026446270893079</v>
      </c>
      <c r="BG6">
        <f t="shared" si="27"/>
        <v>3.8271122635636127E-4</v>
      </c>
      <c r="BH6">
        <f t="shared" si="21"/>
        <v>-2.4326067123990325E-2</v>
      </c>
    </row>
    <row r="7" spans="1:60" x14ac:dyDescent="0.25">
      <c r="A7" s="3">
        <v>43975.833333333336</v>
      </c>
      <c r="B7" s="1">
        <v>507348.74095299997</v>
      </c>
      <c r="C7">
        <v>2486.5558995724882</v>
      </c>
      <c r="D7">
        <v>3.4135241399517964E-2</v>
      </c>
      <c r="E7" s="5">
        <f t="shared" si="12"/>
        <v>35518.319286775892</v>
      </c>
      <c r="F7">
        <f t="shared" si="22"/>
        <v>1.0445364267464134</v>
      </c>
      <c r="G7">
        <f t="shared" si="22"/>
        <v>1.0447774999021455</v>
      </c>
      <c r="H7">
        <f t="shared" si="13"/>
        <v>8.4239955246253606E-2</v>
      </c>
      <c r="I7">
        <f t="shared" si="23"/>
        <v>2.3076776900500875E-4</v>
      </c>
      <c r="J7">
        <f t="shared" si="24"/>
        <v>2.2658951855079345E-4</v>
      </c>
      <c r="K7">
        <v>247</v>
      </c>
      <c r="L7" s="1">
        <v>1014230.9999199077</v>
      </c>
      <c r="M7" s="1">
        <v>76613.38422416542</v>
      </c>
      <c r="O7">
        <v>229.84015267249626</v>
      </c>
      <c r="P7">
        <v>8.2714545041598947E-2</v>
      </c>
      <c r="Q7">
        <v>1.4344140310988099E-3</v>
      </c>
      <c r="R7">
        <f t="shared" si="25"/>
        <v>1.5609131924910757E-2</v>
      </c>
      <c r="S7">
        <f t="shared" si="26"/>
        <v>1.5488562463052961E-2</v>
      </c>
      <c r="T7">
        <v>4.4000822226635802E-2</v>
      </c>
      <c r="U7" s="5">
        <f t="shared" si="0"/>
        <v>0.78397006720168694</v>
      </c>
      <c r="W7">
        <v>0.23404823919960846</v>
      </c>
      <c r="X7">
        <f t="shared" si="1"/>
        <v>0.77914206420685361</v>
      </c>
      <c r="Z7">
        <f t="shared" si="2"/>
        <v>0.52356112135106558</v>
      </c>
      <c r="AB7">
        <f t="shared" si="14"/>
        <v>0.6969413006543993</v>
      </c>
      <c r="AD7">
        <v>18407</v>
      </c>
      <c r="AE7" s="4">
        <v>0.71317442511243523</v>
      </c>
      <c r="AF7">
        <v>0.82104319305168205</v>
      </c>
      <c r="AG7">
        <v>1.5557369155789147</v>
      </c>
      <c r="AH7" s="4">
        <f t="shared" si="3"/>
        <v>0</v>
      </c>
      <c r="AJ7">
        <f t="shared" si="4"/>
        <v>0.43655952367032202</v>
      </c>
      <c r="AL7" s="5">
        <f t="shared" si="5"/>
        <v>204.03673251030796</v>
      </c>
      <c r="AM7">
        <v>0.70930000000000004</v>
      </c>
      <c r="AO7">
        <v>0</v>
      </c>
      <c r="AP7">
        <f t="shared" si="6"/>
        <v>0</v>
      </c>
      <c r="AQ7">
        <f t="shared" si="7"/>
        <v>229.84015267249626</v>
      </c>
      <c r="AR7" s="5">
        <f t="shared" si="8"/>
        <v>8.2714545041598947E-2</v>
      </c>
      <c r="AS7" s="4">
        <f t="shared" si="15"/>
        <v>0</v>
      </c>
      <c r="AT7" s="4"/>
      <c r="AU7">
        <f t="shared" ref="AU7:AU30" si="28">SQRT(MAX(8*(AR7-LN(COSH(LN(2)/2))),0))</f>
        <v>0.43655952367032202</v>
      </c>
      <c r="AW7" s="6">
        <f t="shared" si="9"/>
        <v>2.2658951855079345E-4</v>
      </c>
      <c r="AX7" s="7">
        <f t="shared" si="16"/>
        <v>2.2661519189481893E-4</v>
      </c>
      <c r="BA7" s="6">
        <f t="shared" si="17"/>
        <v>3.1709355538473843E-3</v>
      </c>
      <c r="BB7">
        <f t="shared" si="10"/>
        <v>0.9667985744582821</v>
      </c>
      <c r="BC7">
        <f t="shared" si="18"/>
        <v>-1.3618040734509007E-2</v>
      </c>
      <c r="BD7">
        <f t="shared" si="11"/>
        <v>-1.660071277085895E-2</v>
      </c>
      <c r="BE7">
        <f t="shared" si="19"/>
        <v>3.0330223695340663E-3</v>
      </c>
      <c r="BF7">
        <f t="shared" si="20"/>
        <v>1.0030330223695341</v>
      </c>
      <c r="BG7">
        <f t="shared" si="27"/>
        <v>3.8729582012931023E-4</v>
      </c>
      <c r="BH7">
        <f t="shared" si="21"/>
        <v>-1.6740840643585941E-2</v>
      </c>
    </row>
    <row r="8" spans="1:60" x14ac:dyDescent="0.25">
      <c r="A8" s="3">
        <v>43976.833333333336</v>
      </c>
      <c r="B8" s="1">
        <v>542142.32380500005</v>
      </c>
      <c r="C8">
        <v>2701.7337022518432</v>
      </c>
      <c r="D8">
        <v>3.6771031310372383E-2</v>
      </c>
      <c r="E8" s="5">
        <f t="shared" si="12"/>
        <v>38271.71524299767</v>
      </c>
      <c r="F8">
        <f t="shared" si="22"/>
        <v>1.0772160911359965</v>
      </c>
      <c r="G8">
        <f t="shared" si="22"/>
        <v>1.0775204461109431</v>
      </c>
      <c r="H8">
        <f t="shared" si="13"/>
        <v>0.10312653772033387</v>
      </c>
      <c r="I8">
        <f t="shared" si="23"/>
        <v>2.8249855303377899E-4</v>
      </c>
      <c r="J8">
        <f t="shared" si="24"/>
        <v>2.7019951902742021E-4</v>
      </c>
      <c r="K8">
        <v>396</v>
      </c>
      <c r="L8" s="1">
        <v>1081885.3851364078</v>
      </c>
      <c r="M8" s="1">
        <v>97454.802429652264</v>
      </c>
      <c r="O8">
        <v>292.36440728895678</v>
      </c>
      <c r="P8">
        <v>9.8636149564969397E-2</v>
      </c>
      <c r="Q8">
        <v>1.4266281895132401E-3</v>
      </c>
      <c r="R8">
        <f t="shared" si="25"/>
        <v>-1.6527065234674398E-2</v>
      </c>
      <c r="S8">
        <f t="shared" si="26"/>
        <v>-1.6665160834863076E-2</v>
      </c>
      <c r="T8">
        <v>3.4712785168552071E-2</v>
      </c>
      <c r="U8" s="5">
        <f t="shared" si="0"/>
        <v>0.87164760682701004</v>
      </c>
      <c r="W8">
        <v>0.17067097415248644</v>
      </c>
      <c r="X8">
        <f t="shared" si="1"/>
        <v>0.87177743701854182</v>
      </c>
      <c r="Z8">
        <f t="shared" si="2"/>
        <v>0.52071928917233257</v>
      </c>
      <c r="AB8">
        <f t="shared" si="14"/>
        <v>0.78399365743355598</v>
      </c>
      <c r="AD8">
        <v>18408</v>
      </c>
      <c r="AE8" s="4">
        <v>0.70620765707178124</v>
      </c>
      <c r="AF8">
        <v>0.5703144216545889</v>
      </c>
      <c r="AG8">
        <v>1.5882316639988892</v>
      </c>
      <c r="AH8" s="4">
        <f t="shared" si="3"/>
        <v>0</v>
      </c>
      <c r="AJ8">
        <f t="shared" si="4"/>
        <v>0.5638768073739352</v>
      </c>
      <c r="AL8" s="5">
        <f t="shared" si="5"/>
        <v>200.66460412184028</v>
      </c>
      <c r="AM8">
        <v>0.68610000000000004</v>
      </c>
      <c r="AO8">
        <v>0</v>
      </c>
      <c r="AP8">
        <f t="shared" si="6"/>
        <v>0</v>
      </c>
      <c r="AQ8">
        <f t="shared" si="7"/>
        <v>292.36440728895678</v>
      </c>
      <c r="AR8" s="5">
        <f t="shared" si="8"/>
        <v>9.8636149564969397E-2</v>
      </c>
      <c r="AS8" s="4">
        <f t="shared" si="15"/>
        <v>0</v>
      </c>
      <c r="AT8" s="4"/>
      <c r="AU8">
        <f t="shared" si="28"/>
        <v>0.5638768073739352</v>
      </c>
      <c r="AW8" s="6">
        <f t="shared" si="9"/>
        <v>2.7019951902742021E-4</v>
      </c>
      <c r="AX8" s="7">
        <f t="shared" si="16"/>
        <v>2.702360262054615E-4</v>
      </c>
      <c r="BA8" s="6">
        <f t="shared" si="17"/>
        <v>3.4411350728748044E-3</v>
      </c>
      <c r="BB8">
        <f t="shared" si="10"/>
        <v>0.95082023134941984</v>
      </c>
      <c r="BC8">
        <f t="shared" si="18"/>
        <v>-2.1538655390674122E-2</v>
      </c>
      <c r="BD8">
        <f t="shared" si="11"/>
        <v>-2.4589884325290079E-2</v>
      </c>
      <c r="BE8">
        <f t="shared" si="19"/>
        <v>3.128149775753819E-3</v>
      </c>
      <c r="BF8">
        <f t="shared" si="20"/>
        <v>1.0031281497757538</v>
      </c>
      <c r="BG8">
        <f t="shared" si="27"/>
        <v>9.4835258115786444E-5</v>
      </c>
      <c r="BH8">
        <f t="shared" si="21"/>
        <v>-2.4899886499124779E-2</v>
      </c>
    </row>
    <row r="9" spans="1:60" x14ac:dyDescent="0.25">
      <c r="A9" s="3">
        <v>43977.833333333336</v>
      </c>
      <c r="B9" s="1">
        <v>578575.17023499997</v>
      </c>
      <c r="C9">
        <v>2792.0946074250169</v>
      </c>
      <c r="D9">
        <v>3.8608862522721499E-2</v>
      </c>
      <c r="E9" s="5">
        <f t="shared" si="12"/>
        <v>40192.494483462389</v>
      </c>
      <c r="F9">
        <f t="shared" si="22"/>
        <v>1.0499804097643217</v>
      </c>
      <c r="G9">
        <f t="shared" si="22"/>
        <v>1.0501879580852116</v>
      </c>
      <c r="H9">
        <f t="shared" si="13"/>
        <v>7.2149095754858728E-2</v>
      </c>
      <c r="I9">
        <f t="shared" si="23"/>
        <v>1.976492215984326E-4</v>
      </c>
      <c r="J9">
        <f t="shared" si="24"/>
        <v>1.9177470379666835E-4</v>
      </c>
      <c r="K9">
        <v>289</v>
      </c>
      <c r="L9" s="1">
        <v>1154014.1057032999</v>
      </c>
      <c r="M9" s="1">
        <v>73777.311851080623</v>
      </c>
      <c r="O9">
        <v>221.33193555324186</v>
      </c>
      <c r="P9">
        <v>7.0004479215355117E-2</v>
      </c>
      <c r="Q9">
        <v>7.7582417633998996E-4</v>
      </c>
      <c r="R9">
        <f t="shared" si="25"/>
        <v>3.2663648329351203E-2</v>
      </c>
      <c r="S9">
        <f t="shared" si="26"/>
        <v>3.2141530464985635E-2</v>
      </c>
      <c r="T9">
        <v>2.1799885810738343E-2</v>
      </c>
      <c r="U9" s="5">
        <f t="shared" si="0"/>
        <v>0.74058896191763746</v>
      </c>
      <c r="W9">
        <v>8.0120025938138495E-2</v>
      </c>
      <c r="X9">
        <f t="shared" si="1"/>
        <v>0.74405532816052522</v>
      </c>
      <c r="Z9">
        <f t="shared" si="2"/>
        <v>0.28317582436409633</v>
      </c>
      <c r="AB9">
        <f t="shared" si="14"/>
        <v>0.70571007926856666</v>
      </c>
      <c r="AD9">
        <v>18409</v>
      </c>
      <c r="AE9" s="4">
        <v>0.70851850332504662</v>
      </c>
      <c r="AF9">
        <v>0.57266503052469309</v>
      </c>
      <c r="AG9">
        <v>0.97913514923853162</v>
      </c>
      <c r="AH9" s="4">
        <f t="shared" si="3"/>
        <v>0</v>
      </c>
      <c r="AJ9">
        <f t="shared" si="4"/>
        <v>0.2981672200247838</v>
      </c>
      <c r="AL9" s="5">
        <f t="shared" si="5"/>
        <v>207.21904218302456</v>
      </c>
      <c r="AM9">
        <v>0.69930000000000003</v>
      </c>
      <c r="AO9">
        <v>0</v>
      </c>
      <c r="AP9">
        <f t="shared" si="6"/>
        <v>0</v>
      </c>
      <c r="AQ9">
        <f t="shared" si="7"/>
        <v>221.33193555324186</v>
      </c>
      <c r="AR9" s="5">
        <f t="shared" si="8"/>
        <v>7.0004479215355117E-2</v>
      </c>
      <c r="AS9" s="4">
        <f t="shared" si="15"/>
        <v>0</v>
      </c>
      <c r="AT9" s="4"/>
      <c r="AU9">
        <f t="shared" si="28"/>
        <v>0.2981672200247838</v>
      </c>
      <c r="AW9" s="6">
        <f t="shared" si="9"/>
        <v>1.9177470379666835E-4</v>
      </c>
      <c r="AX9" s="7">
        <f t="shared" si="16"/>
        <v>1.9179309374073306E-4</v>
      </c>
      <c r="BA9" s="6">
        <f t="shared" si="17"/>
        <v>3.6329097766714729E-3</v>
      </c>
      <c r="BB9">
        <f t="shared" si="10"/>
        <v>0.98187748901064964</v>
      </c>
      <c r="BC9">
        <f t="shared" si="18"/>
        <v>-5.4962975139429826E-3</v>
      </c>
      <c r="BD9">
        <f t="shared" si="11"/>
        <v>-9.06125549467518E-3</v>
      </c>
      <c r="BE9">
        <f t="shared" si="19"/>
        <v>3.5975563580490366E-3</v>
      </c>
      <c r="BF9">
        <f t="shared" si="20"/>
        <v>1.003597556358049</v>
      </c>
      <c r="BG9">
        <f t="shared" si="27"/>
        <v>4.678333360877495E-4</v>
      </c>
      <c r="BH9">
        <f t="shared" si="21"/>
        <v>-9.1026849311530711E-3</v>
      </c>
    </row>
    <row r="10" spans="1:60" x14ac:dyDescent="0.25">
      <c r="A10" s="3">
        <v>43978.833333333336</v>
      </c>
      <c r="B10" s="1">
        <v>590998.30069900001</v>
      </c>
      <c r="C10">
        <v>2704.714514773581</v>
      </c>
      <c r="D10">
        <v>3.8392172411041973E-2</v>
      </c>
      <c r="E10" s="5">
        <f t="shared" si="12"/>
        <v>39981.016521683217</v>
      </c>
      <c r="F10">
        <f t="shared" si="22"/>
        <v>0.99438755514871746</v>
      </c>
      <c r="G10">
        <f t="shared" si="22"/>
        <v>0.99473837181550928</v>
      </c>
      <c r="H10">
        <f t="shared" si="13"/>
        <v>0.12877080240599081</v>
      </c>
      <c r="I10">
        <f t="shared" si="23"/>
        <v>3.5273450079122002E-4</v>
      </c>
      <c r="J10">
        <f t="shared" si="24"/>
        <v>3.4751349386080835E-4</v>
      </c>
      <c r="K10">
        <v>307</v>
      </c>
      <c r="L10" s="1">
        <v>1182577.583693068</v>
      </c>
      <c r="M10" s="1">
        <v>137011.02783521931</v>
      </c>
      <c r="O10">
        <v>411.03308350565794</v>
      </c>
      <c r="P10">
        <v>0.1268644675396654</v>
      </c>
      <c r="Q10">
        <v>4.1011823148938299E-3</v>
      </c>
      <c r="R10">
        <f t="shared" si="25"/>
        <v>5.4472209728785081E-2</v>
      </c>
      <c r="S10">
        <f t="shared" si="26"/>
        <v>5.304036661007918E-2</v>
      </c>
      <c r="T10">
        <v>3.9256759682631454E-2</v>
      </c>
      <c r="U10" s="5">
        <f t="shared" si="0"/>
        <v>0.98864463481990572</v>
      </c>
      <c r="W10">
        <v>0.19999520614081931</v>
      </c>
      <c r="X10">
        <f t="shared" si="1"/>
        <v>0.9874128523058241</v>
      </c>
      <c r="Z10">
        <f t="shared" si="2"/>
        <v>1.4969315449362479</v>
      </c>
      <c r="AB10">
        <f t="shared" si="14"/>
        <v>0.45305243473768803</v>
      </c>
      <c r="AD10">
        <v>18410</v>
      </c>
      <c r="AE10" s="4">
        <v>0.71784337530617126</v>
      </c>
      <c r="AF10">
        <v>0.5868411635413312</v>
      </c>
      <c r="AG10">
        <v>0.98679574099050571</v>
      </c>
      <c r="AH10" s="4">
        <f t="shared" si="3"/>
        <v>0</v>
      </c>
      <c r="AJ10">
        <f t="shared" si="4"/>
        <v>0.73741684120434225</v>
      </c>
      <c r="AL10" s="5">
        <f t="shared" si="5"/>
        <v>218.50672130861622</v>
      </c>
      <c r="AM10">
        <v>0.67730000000000001</v>
      </c>
      <c r="AO10">
        <v>0</v>
      </c>
      <c r="AP10">
        <f t="shared" si="6"/>
        <v>0</v>
      </c>
      <c r="AQ10">
        <f t="shared" si="7"/>
        <v>411.03308350565794</v>
      </c>
      <c r="AR10" s="5">
        <f t="shared" si="8"/>
        <v>0.1268644675396654</v>
      </c>
      <c r="AS10" s="4">
        <f t="shared" si="15"/>
        <v>0</v>
      </c>
      <c r="AT10" s="4"/>
      <c r="AU10">
        <f t="shared" si="28"/>
        <v>0.73741684120434225</v>
      </c>
      <c r="AW10" s="6">
        <f t="shared" si="9"/>
        <v>3.4751349386080835E-4</v>
      </c>
      <c r="AX10" s="7">
        <f t="shared" si="16"/>
        <v>3.47573883670238E-4</v>
      </c>
      <c r="BA10" s="6">
        <f t="shared" si="17"/>
        <v>3.9804232705322809E-3</v>
      </c>
      <c r="BB10">
        <f t="shared" si="10"/>
        <v>1.0353625255200105</v>
      </c>
      <c r="BC10">
        <f t="shared" si="18"/>
        <v>2.1585915635034203E-2</v>
      </c>
      <c r="BD10">
        <f t="shared" si="11"/>
        <v>1.7681262760005367E-2</v>
      </c>
      <c r="BE10">
        <f t="shared" si="19"/>
        <v>3.8368131731532085E-3</v>
      </c>
      <c r="BF10">
        <f t="shared" si="20"/>
        <v>1.0038368131731532</v>
      </c>
      <c r="BG10">
        <f t="shared" si="27"/>
        <v>2.3837074812348629E-4</v>
      </c>
      <c r="BH10">
        <f t="shared" si="21"/>
        <v>1.7527653442406699E-2</v>
      </c>
    </row>
    <row r="11" spans="1:60" x14ac:dyDescent="0.25">
      <c r="A11" s="3">
        <v>43979.833333333336</v>
      </c>
      <c r="B11" s="1">
        <v>613119.942454</v>
      </c>
      <c r="C11">
        <v>2786.9438807473443</v>
      </c>
      <c r="D11">
        <v>3.9678915256131236E-2</v>
      </c>
      <c r="E11" s="5">
        <f t="shared" si="12"/>
        <v>41336.798034999512</v>
      </c>
      <c r="F11">
        <f t="shared" si="22"/>
        <v>1.033515760226144</v>
      </c>
      <c r="G11">
        <f t="shared" si="22"/>
        <v>1.0339106313762934</v>
      </c>
      <c r="H11">
        <f t="shared" si="13"/>
        <v>0.13945406093567425</v>
      </c>
      <c r="I11">
        <f t="shared" si="23"/>
        <v>3.8199295177324041E-4</v>
      </c>
      <c r="J11">
        <f t="shared" si="24"/>
        <v>3.7804008632595252E-4</v>
      </c>
      <c r="K11">
        <v>348</v>
      </c>
      <c r="L11" s="1">
        <v>1226193.09744004</v>
      </c>
      <c r="M11" s="1">
        <v>154545.9252397716</v>
      </c>
      <c r="O11">
        <v>463.63777571931485</v>
      </c>
      <c r="P11">
        <v>0.13801071665698605</v>
      </c>
      <c r="Q11">
        <v>4.15160222121678E-3</v>
      </c>
      <c r="R11">
        <f t="shared" si="25"/>
        <v>6.8213542405135552E-3</v>
      </c>
      <c r="S11">
        <f t="shared" si="26"/>
        <v>6.798194066523656E-3</v>
      </c>
      <c r="T11">
        <v>6.2464779929944862E-2</v>
      </c>
      <c r="U11" s="5">
        <f t="shared" si="0"/>
        <v>1.0045676579061651</v>
      </c>
      <c r="W11">
        <v>0.35766432596501202</v>
      </c>
      <c r="X11">
        <f t="shared" si="1"/>
        <v>0.98835118142944622</v>
      </c>
      <c r="Z11">
        <f t="shared" si="2"/>
        <v>1.5153348107441247</v>
      </c>
      <c r="AB11">
        <f t="shared" si="14"/>
        <v>0.53085655025459488</v>
      </c>
      <c r="AD11">
        <v>18411</v>
      </c>
      <c r="AE11" s="4">
        <v>0.73812782832029877</v>
      </c>
      <c r="AF11">
        <v>0.58752218832136338</v>
      </c>
      <c r="AG11">
        <v>1.0014862662583242</v>
      </c>
      <c r="AH11" s="4">
        <f t="shared" si="3"/>
        <v>0</v>
      </c>
      <c r="AJ11">
        <f t="shared" si="4"/>
        <v>0.79558380490703517</v>
      </c>
      <c r="AL11" s="5">
        <f t="shared" si="5"/>
        <v>219.99723305859547</v>
      </c>
      <c r="AM11">
        <v>0.63190000000000002</v>
      </c>
      <c r="AO11">
        <v>0</v>
      </c>
      <c r="AP11">
        <f t="shared" si="6"/>
        <v>0</v>
      </c>
      <c r="AQ11">
        <f t="shared" si="7"/>
        <v>463.63777571931485</v>
      </c>
      <c r="AR11" s="5">
        <f t="shared" si="8"/>
        <v>0.13801071665698644</v>
      </c>
      <c r="AS11" s="4">
        <f t="shared" si="15"/>
        <v>0</v>
      </c>
      <c r="AT11" s="4"/>
      <c r="AU11">
        <f t="shared" si="28"/>
        <v>0.79558380490703717</v>
      </c>
      <c r="AW11" s="6">
        <f t="shared" si="9"/>
        <v>3.7804008632595252E-4</v>
      </c>
      <c r="AX11" s="7">
        <f t="shared" si="16"/>
        <v>3.7811155248479444E-4</v>
      </c>
      <c r="BA11" s="6">
        <f t="shared" si="17"/>
        <v>4.3584633568582339E-3</v>
      </c>
      <c r="BB11">
        <f t="shared" si="10"/>
        <v>1.0424251000739353</v>
      </c>
      <c r="BC11">
        <f t="shared" si="18"/>
        <v>2.5451882264621917E-2</v>
      </c>
      <c r="BD11">
        <f t="shared" si="11"/>
        <v>2.1212550036967759E-2</v>
      </c>
      <c r="BE11">
        <f t="shared" si="19"/>
        <v>4.151273138486955E-3</v>
      </c>
      <c r="BF11">
        <f t="shared" si="20"/>
        <v>1.004151273138487</v>
      </c>
      <c r="BG11">
        <f t="shared" si="27"/>
        <v>3.1320899765107464E-4</v>
      </c>
      <c r="BH11">
        <f t="shared" si="21"/>
        <v>2.0992213522676773E-2</v>
      </c>
    </row>
    <row r="12" spans="1:60" x14ac:dyDescent="0.25">
      <c r="A12" s="3">
        <v>43980.833333333336</v>
      </c>
      <c r="B12" s="1">
        <v>595191.70087399997</v>
      </c>
      <c r="C12">
        <v>2443.9673795915351</v>
      </c>
      <c r="D12">
        <v>3.6595852683727538E-2</v>
      </c>
      <c r="E12" s="5">
        <f t="shared" si="12"/>
        <v>38139.600175403757</v>
      </c>
      <c r="F12">
        <f t="shared" si="22"/>
        <v>0.92229972637855062</v>
      </c>
      <c r="G12">
        <f t="shared" si="22"/>
        <v>0.92265492221026124</v>
      </c>
      <c r="H12">
        <f t="shared" si="13"/>
        <v>0.14056870545052336</v>
      </c>
      <c r="I12">
        <f t="shared" si="23"/>
        <v>3.8504560138736394E-4</v>
      </c>
      <c r="J12">
        <f t="shared" si="24"/>
        <v>3.817828035081707E-4</v>
      </c>
      <c r="K12">
        <v>360</v>
      </c>
      <c r="L12" s="1">
        <v>1190481.1087926808</v>
      </c>
      <c r="M12" s="1">
        <v>151530.66247280053</v>
      </c>
      <c r="O12">
        <v>454.59198741840157</v>
      </c>
      <c r="P12">
        <v>0.13937732752096293</v>
      </c>
      <c r="Q12">
        <v>2.1231984905958502E-3</v>
      </c>
      <c r="R12">
        <f t="shared" si="25"/>
        <v>0.10699139080952369</v>
      </c>
      <c r="S12">
        <f t="shared" si="26"/>
        <v>0.10164587664975772</v>
      </c>
      <c r="T12">
        <v>1.7690957446031899E-2</v>
      </c>
      <c r="U12" s="5">
        <f t="shared" si="0"/>
        <v>1.0523322273609954</v>
      </c>
      <c r="W12">
        <v>5.9090275446000672E-2</v>
      </c>
      <c r="X12">
        <f t="shared" si="1"/>
        <v>1.0542900300128313</v>
      </c>
      <c r="Z12">
        <f t="shared" si="2"/>
        <v>0.77496744906748527</v>
      </c>
      <c r="AB12">
        <f t="shared" si="14"/>
        <v>0.88893884208049934</v>
      </c>
      <c r="AD12">
        <v>18412</v>
      </c>
      <c r="AE12" s="4">
        <v>0.66987858087709362</v>
      </c>
      <c r="AF12">
        <v>0.58410555700287103</v>
      </c>
      <c r="AG12">
        <v>0.88025340456624857</v>
      </c>
      <c r="AH12" s="4">
        <f t="shared" si="3"/>
        <v>0</v>
      </c>
      <c r="AJ12">
        <f t="shared" si="4"/>
        <v>0.80242537194568475</v>
      </c>
      <c r="AL12" s="5">
        <f t="shared" si="5"/>
        <v>243.53504299778155</v>
      </c>
      <c r="AM12">
        <v>0.56330000000000002</v>
      </c>
      <c r="AO12">
        <v>0</v>
      </c>
      <c r="AP12">
        <f t="shared" si="6"/>
        <v>0</v>
      </c>
      <c r="AQ12">
        <f t="shared" si="7"/>
        <v>454.59198741840157</v>
      </c>
      <c r="AR12" s="5">
        <f t="shared" si="8"/>
        <v>0.13937732752096293</v>
      </c>
      <c r="AS12" s="4">
        <f t="shared" si="15"/>
        <v>0</v>
      </c>
      <c r="AT12" s="4"/>
      <c r="AU12">
        <f t="shared" si="28"/>
        <v>0.80242537194568475</v>
      </c>
      <c r="AW12" s="6">
        <f t="shared" si="9"/>
        <v>3.817828035081707E-4</v>
      </c>
      <c r="AX12" s="7">
        <f t="shared" si="16"/>
        <v>3.8185569183823986E-4</v>
      </c>
      <c r="BA12" s="6">
        <f t="shared" si="17"/>
        <v>4.7402461603664042E-3</v>
      </c>
      <c r="BB12">
        <f t="shared" si="10"/>
        <v>1.1539556113456026</v>
      </c>
      <c r="BC12">
        <f t="shared" si="18"/>
        <v>7.9327430180657466E-2</v>
      </c>
      <c r="BD12">
        <f t="shared" si="11"/>
        <v>7.6977805672801214E-2</v>
      </c>
      <c r="BE12">
        <f t="shared" si="19"/>
        <v>2.1816833136949487E-3</v>
      </c>
      <c r="BF12">
        <f t="shared" si="20"/>
        <v>1.0021816833136949</v>
      </c>
      <c r="BG12">
        <f t="shared" si="27"/>
        <v>-1.9633734781274556E-3</v>
      </c>
      <c r="BH12">
        <f t="shared" si="21"/>
        <v>7.4223259544124121E-2</v>
      </c>
    </row>
    <row r="13" spans="1:60" x14ac:dyDescent="0.25">
      <c r="A13" s="3">
        <v>43981.833333333336</v>
      </c>
      <c r="B13" s="1">
        <v>591234.48311399994</v>
      </c>
      <c r="C13">
        <v>2552.5050890677098</v>
      </c>
      <c r="D13">
        <v>3.7257627797008544E-2</v>
      </c>
      <c r="E13" s="5">
        <f t="shared" si="12"/>
        <v>38847.509919952419</v>
      </c>
      <c r="F13">
        <f t="shared" si="22"/>
        <v>1.0180833363550856</v>
      </c>
      <c r="G13">
        <f t="shared" si="22"/>
        <v>1.0185610164053369</v>
      </c>
      <c r="H13">
        <f t="shared" si="13"/>
        <v>0.17125633247858874</v>
      </c>
      <c r="I13">
        <f t="shared" si="23"/>
        <v>4.6908539368987258E-4</v>
      </c>
      <c r="J13">
        <f t="shared" si="24"/>
        <v>4.704283361397328E-4</v>
      </c>
      <c r="K13">
        <v>393</v>
      </c>
      <c r="L13" s="1">
        <v>1181614.0997268441</v>
      </c>
      <c r="M13" s="1">
        <v>185331.84088814023</v>
      </c>
      <c r="O13">
        <v>555.99552266442072</v>
      </c>
      <c r="P13">
        <v>0.17174673678947058</v>
      </c>
      <c r="Q13">
        <v>2.36989414290049E-3</v>
      </c>
      <c r="R13">
        <f t="shared" si="25"/>
        <v>-4.8887964684098062E-2</v>
      </c>
      <c r="S13">
        <f t="shared" si="26"/>
        <v>-5.0123415472396196E-2</v>
      </c>
      <c r="T13">
        <v>8.8153266313655859E-2</v>
      </c>
      <c r="U13" s="5">
        <f t="shared" si="0"/>
        <v>1.0885498593489464</v>
      </c>
      <c r="W13">
        <v>0.53975084991324329</v>
      </c>
      <c r="X13">
        <f t="shared" si="1"/>
        <v>1.0421670305031772</v>
      </c>
      <c r="Z13">
        <f t="shared" si="2"/>
        <v>0.86501136215867891</v>
      </c>
      <c r="AB13">
        <f t="shared" si="14"/>
        <v>0.99581192615825798</v>
      </c>
      <c r="AD13">
        <v>18413</v>
      </c>
      <c r="AE13" s="4">
        <v>0.72439134384783577</v>
      </c>
      <c r="AF13">
        <v>0.68349113467555811</v>
      </c>
      <c r="AG13">
        <v>0.69295388151700699</v>
      </c>
      <c r="AH13" s="4">
        <f t="shared" si="3"/>
        <v>0.47248873479548853</v>
      </c>
      <c r="AJ13">
        <f t="shared" si="4"/>
        <v>0.95017985228599311</v>
      </c>
      <c r="AL13" s="5">
        <f t="shared" si="5"/>
        <v>231.62911041636571</v>
      </c>
      <c r="AM13">
        <v>0.77670000000000006</v>
      </c>
      <c r="AO13">
        <v>0</v>
      </c>
      <c r="AP13">
        <f t="shared" si="6"/>
        <v>0</v>
      </c>
      <c r="AQ13">
        <f t="shared" si="7"/>
        <v>555.99552266442072</v>
      </c>
      <c r="AR13" s="5">
        <f t="shared" si="8"/>
        <v>0.17174673678947058</v>
      </c>
      <c r="AS13" s="4">
        <f t="shared" si="15"/>
        <v>0.47248873479548853</v>
      </c>
      <c r="AT13" s="4"/>
      <c r="AU13">
        <f t="shared" si="28"/>
        <v>0.95017985228599311</v>
      </c>
      <c r="AW13" s="6">
        <f t="shared" si="9"/>
        <v>4.704283361397328E-4</v>
      </c>
      <c r="AX13" s="7">
        <f t="shared" si="16"/>
        <v>4.7053900490268141E-4</v>
      </c>
      <c r="BA13" s="6">
        <f t="shared" si="17"/>
        <v>5.2106744965061368E-3</v>
      </c>
      <c r="BB13">
        <f t="shared" si="10"/>
        <v>1.0975410701711221</v>
      </c>
      <c r="BC13">
        <f t="shared" si="18"/>
        <v>5.3109080404125653E-2</v>
      </c>
      <c r="BD13">
        <f t="shared" si="11"/>
        <v>4.8770535085560951E-2</v>
      </c>
      <c r="BE13">
        <f t="shared" si="19"/>
        <v>4.1367917703853951E-3</v>
      </c>
      <c r="BF13">
        <f t="shared" si="20"/>
        <v>1.0041367917703854</v>
      </c>
      <c r="BG13">
        <f t="shared" si="27"/>
        <v>1.9489518736227182E-3</v>
      </c>
      <c r="BH13">
        <f t="shared" si="21"/>
        <v>4.7635943527675195E-2</v>
      </c>
    </row>
    <row r="14" spans="1:60" x14ac:dyDescent="0.25">
      <c r="A14" s="3">
        <v>43982.833333333336</v>
      </c>
      <c r="B14" s="1">
        <v>635963.909155</v>
      </c>
      <c r="C14">
        <v>2553.6336414603538</v>
      </c>
      <c r="D14">
        <v>3.8635761449301642E-2</v>
      </c>
      <c r="E14" s="5">
        <f t="shared" si="12"/>
        <v>40299.117027210959</v>
      </c>
      <c r="F14">
        <f t="shared" si="22"/>
        <v>1.0369893021585166</v>
      </c>
      <c r="G14">
        <f t="shared" si="22"/>
        <v>1.0373667993199478</v>
      </c>
      <c r="H14">
        <f t="shared" si="13"/>
        <v>0.13287163487181508</v>
      </c>
      <c r="I14">
        <f t="shared" si="23"/>
        <v>3.6396563283364985E-4</v>
      </c>
      <c r="J14">
        <f t="shared" si="24"/>
        <v>3.4832074215018305E-4</v>
      </c>
      <c r="K14">
        <v>359</v>
      </c>
      <c r="L14" s="1">
        <v>1268224.0436784727</v>
      </c>
      <c r="M14" s="1">
        <v>147275.2280549203</v>
      </c>
      <c r="O14">
        <v>441.8256841647609</v>
      </c>
      <c r="P14">
        <v>0.1271592156953483</v>
      </c>
      <c r="Q14">
        <v>1.73743118986328E-3</v>
      </c>
      <c r="R14">
        <f t="shared" si="25"/>
        <v>7.517891722275305E-2</v>
      </c>
      <c r="S14">
        <f t="shared" si="26"/>
        <v>7.2487082356737162E-2</v>
      </c>
      <c r="T14">
        <v>4.8939075587828673E-2</v>
      </c>
      <c r="U14" s="5">
        <f t="shared" si="0"/>
        <v>0.97928565865567196</v>
      </c>
      <c r="W14">
        <v>0.2626981439578196</v>
      </c>
      <c r="X14">
        <f t="shared" si="1"/>
        <v>0.97388959171928891</v>
      </c>
      <c r="Z14">
        <f t="shared" si="2"/>
        <v>0.63416238430009719</v>
      </c>
      <c r="AB14">
        <f t="shared" si="14"/>
        <v>0.88229850035528745</v>
      </c>
      <c r="AD14">
        <v>18414</v>
      </c>
      <c r="AE14" s="4">
        <v>0.74099936722442916</v>
      </c>
      <c r="AF14">
        <v>0.74549088798095031</v>
      </c>
      <c r="AG14">
        <v>0.65045068076186374</v>
      </c>
      <c r="AH14" s="4">
        <f t="shared" si="3"/>
        <v>0</v>
      </c>
      <c r="AJ14">
        <f t="shared" si="4"/>
        <v>0.73901392607802285</v>
      </c>
      <c r="AL14" s="5">
        <f t="shared" si="5"/>
        <v>249.04273613473759</v>
      </c>
      <c r="AM14">
        <v>0.78810000000000002</v>
      </c>
      <c r="AO14">
        <v>0</v>
      </c>
      <c r="AP14">
        <f t="shared" si="6"/>
        <v>0</v>
      </c>
      <c r="AQ14">
        <f t="shared" si="7"/>
        <v>441.8256841647609</v>
      </c>
      <c r="AR14" s="5">
        <f t="shared" si="8"/>
        <v>0.1271592156953483</v>
      </c>
      <c r="AS14" s="4">
        <f t="shared" si="15"/>
        <v>0</v>
      </c>
      <c r="AT14" s="4"/>
      <c r="AU14">
        <f t="shared" si="28"/>
        <v>0.73901392607802285</v>
      </c>
      <c r="AW14" s="6">
        <f t="shared" si="9"/>
        <v>3.4832074215018305E-4</v>
      </c>
      <c r="AX14" s="7">
        <f t="shared" si="16"/>
        <v>3.4838141286397395E-4</v>
      </c>
      <c r="BA14" s="6">
        <f t="shared" si="17"/>
        <v>5.5589952386563201E-3</v>
      </c>
      <c r="BB14">
        <f t="shared" si="10"/>
        <v>1.1800530194340888</v>
      </c>
      <c r="BC14">
        <f t="shared" si="18"/>
        <v>9.2358019019590731E-2</v>
      </c>
      <c r="BD14">
        <f t="shared" si="11"/>
        <v>9.0026509717044512E-2</v>
      </c>
      <c r="BE14">
        <f t="shared" si="19"/>
        <v>2.1389473391353331E-3</v>
      </c>
      <c r="BF14">
        <f t="shared" si="20"/>
        <v>1.0021389473391353</v>
      </c>
      <c r="BG14">
        <f t="shared" si="27"/>
        <v>-1.9915957240253302E-3</v>
      </c>
      <c r="BH14">
        <f t="shared" si="21"/>
        <v>8.6302453018536118E-2</v>
      </c>
    </row>
    <row r="15" spans="1:60" x14ac:dyDescent="0.25">
      <c r="A15" s="3">
        <v>43983.833333333336</v>
      </c>
      <c r="B15" s="1">
        <v>701442.33951800002</v>
      </c>
      <c r="C15">
        <v>2962.0704986739233</v>
      </c>
      <c r="D15">
        <v>4.3676420710143347E-2</v>
      </c>
      <c r="E15" s="5">
        <f t="shared" si="12"/>
        <v>45582.032210149271</v>
      </c>
      <c r="F15">
        <f t="shared" si="22"/>
        <v>1.1304661554931725</v>
      </c>
      <c r="G15">
        <f t="shared" si="22"/>
        <v>1.1310925790103827</v>
      </c>
      <c r="H15">
        <f t="shared" si="13"/>
        <v>0.20225690319931822</v>
      </c>
      <c r="I15">
        <f t="shared" si="23"/>
        <v>5.5397502941066483E-4</v>
      </c>
      <c r="J15">
        <f t="shared" si="24"/>
        <v>5.4496779170530531E-4</v>
      </c>
      <c r="K15">
        <v>423</v>
      </c>
      <c r="L15" s="1">
        <v>1398971.1842798542</v>
      </c>
      <c r="M15" s="1">
        <v>254200.67161683954</v>
      </c>
      <c r="O15">
        <v>762.60201485051857</v>
      </c>
      <c r="P15">
        <v>0.19896745447528633</v>
      </c>
      <c r="Q15">
        <v>3.5394872311815301E-3</v>
      </c>
      <c r="R15">
        <f t="shared" si="25"/>
        <v>-4.9126581831658522E-2</v>
      </c>
      <c r="S15">
        <f t="shared" si="26"/>
        <v>-5.0374329219791306E-2</v>
      </c>
      <c r="T15">
        <v>8.0926988873808489E-2</v>
      </c>
      <c r="U15" s="5">
        <f t="shared" si="0"/>
        <v>1.1968374093488676</v>
      </c>
      <c r="W15">
        <v>0.47858029284391534</v>
      </c>
      <c r="X15">
        <f t="shared" si="1"/>
        <v>1.1682694556987896</v>
      </c>
      <c r="Z15">
        <f t="shared" si="2"/>
        <v>1.2919128393812584</v>
      </c>
      <c r="AB15">
        <f t="shared" si="14"/>
        <v>0.96057988333374666</v>
      </c>
      <c r="AD15">
        <v>18415</v>
      </c>
      <c r="AE15" s="4">
        <v>0.77446688494939409</v>
      </c>
      <c r="AF15">
        <v>0.79196109116164193</v>
      </c>
      <c r="AG15">
        <v>0.65441195386796081</v>
      </c>
      <c r="AH15" s="4">
        <f t="shared" si="3"/>
        <v>0.66408685124399769</v>
      </c>
      <c r="AJ15">
        <f t="shared" si="4"/>
        <v>1.0585874990650312</v>
      </c>
      <c r="AL15" s="5">
        <f t="shared" si="5"/>
        <v>236.80811777843428</v>
      </c>
      <c r="AM15">
        <v>0.78520000000000001</v>
      </c>
      <c r="AO15">
        <v>0</v>
      </c>
      <c r="AP15">
        <f t="shared" si="6"/>
        <v>0</v>
      </c>
      <c r="AQ15">
        <f t="shared" si="7"/>
        <v>762.60201485051857</v>
      </c>
      <c r="AR15" s="5">
        <f t="shared" si="8"/>
        <v>0.19896745447528633</v>
      </c>
      <c r="AS15" s="4">
        <f t="shared" si="15"/>
        <v>0.66408685124399769</v>
      </c>
      <c r="AT15" s="4"/>
      <c r="AU15">
        <f t="shared" si="28"/>
        <v>1.0585874990650312</v>
      </c>
      <c r="AW15" s="6">
        <f t="shared" si="9"/>
        <v>5.4496779170530531E-4</v>
      </c>
      <c r="AX15" s="7">
        <f t="shared" si="16"/>
        <v>5.4511631363096669E-4</v>
      </c>
      <c r="BA15" s="6">
        <f t="shared" si="17"/>
        <v>6.1039630303616251E-3</v>
      </c>
      <c r="BB15">
        <f t="shared" si="10"/>
        <v>1.1220810482091643</v>
      </c>
      <c r="BC15">
        <f t="shared" si="18"/>
        <v>6.5768870713065031E-2</v>
      </c>
      <c r="BD15">
        <f t="shared" si="11"/>
        <v>6.1040524104582161E-2</v>
      </c>
      <c r="BE15">
        <f t="shared" si="19"/>
        <v>4.4563298960453857E-3</v>
      </c>
      <c r="BF15">
        <f t="shared" si="20"/>
        <v>1.0044563298960454</v>
      </c>
      <c r="BG15">
        <f t="shared" si="27"/>
        <v>2.3097668109505918E-3</v>
      </c>
      <c r="BH15">
        <f t="shared" si="21"/>
        <v>5.9283270994668458E-2</v>
      </c>
    </row>
    <row r="16" spans="1:60" x14ac:dyDescent="0.25">
      <c r="A16" s="3">
        <v>43984.833333333336</v>
      </c>
      <c r="B16" s="1">
        <v>707607.67679699999</v>
      </c>
      <c r="C16">
        <v>2908.2770943605851</v>
      </c>
      <c r="D16">
        <v>4.3456277007368836E-2</v>
      </c>
      <c r="E16" s="5">
        <f t="shared" si="12"/>
        <v>45364.294309758894</v>
      </c>
      <c r="F16">
        <f t="shared" si="22"/>
        <v>0.99495966704241889</v>
      </c>
      <c r="G16">
        <f t="shared" si="22"/>
        <v>0.99522316382502363</v>
      </c>
      <c r="H16">
        <f t="shared" si="13"/>
        <v>9.6663542087694898E-2</v>
      </c>
      <c r="I16">
        <f t="shared" si="23"/>
        <v>2.6479656045418277E-4</v>
      </c>
      <c r="J16">
        <f t="shared" si="24"/>
        <v>2.6161366249359466E-4</v>
      </c>
      <c r="K16">
        <v>367</v>
      </c>
      <c r="L16" s="1">
        <v>1414926.8928291032</v>
      </c>
      <c r="M16" s="1">
        <v>123404.21027444072</v>
      </c>
      <c r="O16">
        <v>370.21263082332217</v>
      </c>
      <c r="P16">
        <v>9.5501478511253027E-2</v>
      </c>
      <c r="Q16">
        <v>1.7647651012947501E-3</v>
      </c>
      <c r="R16">
        <f t="shared" si="25"/>
        <v>2.7448747800252082E-2</v>
      </c>
      <c r="S16">
        <f t="shared" si="26"/>
        <v>2.7078785657807119E-2</v>
      </c>
      <c r="T16">
        <v>7.1401044925087101E-2</v>
      </c>
      <c r="U16" s="5">
        <f t="shared" si="0"/>
        <v>0.7999901123793548</v>
      </c>
      <c r="W16">
        <v>0.40964905384652994</v>
      </c>
      <c r="X16">
        <f t="shared" si="1"/>
        <v>0.7728906086443883</v>
      </c>
      <c r="Z16">
        <f t="shared" si="2"/>
        <v>0.64413926197258375</v>
      </c>
      <c r="AB16">
        <f t="shared" si="14"/>
        <v>0.72061955934490973</v>
      </c>
      <c r="AD16">
        <v>18416</v>
      </c>
      <c r="AE16" s="4">
        <v>0.78554291373939289</v>
      </c>
      <c r="AF16">
        <v>0.82100407646391094</v>
      </c>
      <c r="AG16">
        <v>0.73240669803371161</v>
      </c>
      <c r="AH16" s="4">
        <f t="shared" si="3"/>
        <v>0</v>
      </c>
      <c r="AJ16">
        <f t="shared" si="4"/>
        <v>0.54118359681765216</v>
      </c>
      <c r="AL16" s="5">
        <f t="shared" si="5"/>
        <v>243.30820408038693</v>
      </c>
      <c r="AM16">
        <v>0.83569999999999989</v>
      </c>
      <c r="AO16">
        <v>0</v>
      </c>
      <c r="AP16">
        <f t="shared" si="6"/>
        <v>0</v>
      </c>
      <c r="AQ16">
        <f t="shared" si="7"/>
        <v>370.21263082332217</v>
      </c>
      <c r="AR16" s="5">
        <f t="shared" si="8"/>
        <v>9.5501478511253027E-2</v>
      </c>
      <c r="AS16" s="4">
        <f t="shared" si="15"/>
        <v>0</v>
      </c>
      <c r="AT16" s="4"/>
      <c r="AU16">
        <f t="shared" si="28"/>
        <v>0.54118359681765216</v>
      </c>
      <c r="AW16" s="6">
        <f t="shared" si="9"/>
        <v>2.6161366249359466E-4</v>
      </c>
      <c r="AX16" s="7">
        <f t="shared" si="16"/>
        <v>2.6164788633220581E-4</v>
      </c>
      <c r="BA16" s="6">
        <f t="shared" si="17"/>
        <v>6.3655766928552198E-3</v>
      </c>
      <c r="BB16">
        <f t="shared" si="10"/>
        <v>1.1528807679129003</v>
      </c>
      <c r="BC16">
        <f t="shared" si="18"/>
        <v>8.0579519668755317E-2</v>
      </c>
      <c r="BD16">
        <f t="shared" si="11"/>
        <v>7.6440383956450031E-2</v>
      </c>
      <c r="BE16">
        <f t="shared" si="19"/>
        <v>3.845206640326726E-3</v>
      </c>
      <c r="BF16">
        <f t="shared" si="20"/>
        <v>1.0038452066403267</v>
      </c>
      <c r="BG16">
        <f t="shared" si="27"/>
        <v>-6.0859712893067072E-4</v>
      </c>
      <c r="BH16">
        <f t="shared" si="21"/>
        <v>7.3722854331088605E-2</v>
      </c>
    </row>
    <row r="17" spans="1:60" x14ac:dyDescent="0.25">
      <c r="A17" s="3">
        <v>43985.833333333336</v>
      </c>
      <c r="B17" s="1">
        <v>703976.35050199996</v>
      </c>
      <c r="C17">
        <v>2897.1355346532409</v>
      </c>
      <c r="D17">
        <v>4.3248275694858423E-2</v>
      </c>
      <c r="E17" s="5">
        <f t="shared" si="12"/>
        <v>45160.988702583214</v>
      </c>
      <c r="F17">
        <f t="shared" si="22"/>
        <v>0.99521354964496511</v>
      </c>
      <c r="G17">
        <f t="shared" si="22"/>
        <v>0.99551837826931777</v>
      </c>
      <c r="H17">
        <f t="shared" si="13"/>
        <v>0.11179756136602714</v>
      </c>
      <c r="I17">
        <f t="shared" si="23"/>
        <v>3.062477900321842E-4</v>
      </c>
      <c r="J17">
        <f t="shared" si="24"/>
        <v>3.0305241688753176E-4</v>
      </c>
      <c r="K17">
        <v>311</v>
      </c>
      <c r="L17" s="1">
        <v>1406342.4237304621</v>
      </c>
      <c r="M17" s="1">
        <v>142086.68559693923</v>
      </c>
      <c r="O17">
        <v>426.26005679081771</v>
      </c>
      <c r="P17">
        <v>0.11063089479726004</v>
      </c>
      <c r="Q17">
        <v>2.0422970613169799E-3</v>
      </c>
      <c r="R17">
        <f t="shared" si="25"/>
        <v>-1.3058554877911632E-3</v>
      </c>
      <c r="S17">
        <f t="shared" si="26"/>
        <v>-1.3067088600701448E-3</v>
      </c>
      <c r="T17">
        <v>9.2514916876225387E-2</v>
      </c>
      <c r="U17" s="5">
        <f t="shared" si="0"/>
        <v>0.82271024703442286</v>
      </c>
      <c r="W17">
        <v>0.55644755634724152</v>
      </c>
      <c r="X17">
        <f t="shared" si="1"/>
        <v>0.76113561213090564</v>
      </c>
      <c r="Z17">
        <f t="shared" si="2"/>
        <v>0.74543842738069765</v>
      </c>
      <c r="AB17">
        <f t="shared" si="14"/>
        <v>0.76073743461659005</v>
      </c>
      <c r="AD17">
        <v>18417</v>
      </c>
      <c r="AE17" s="4">
        <v>0.78773795584386441</v>
      </c>
      <c r="AF17">
        <v>0.82542692309368682</v>
      </c>
      <c r="AG17">
        <v>0.66918010848009246</v>
      </c>
      <c r="AH17" s="4">
        <f t="shared" si="3"/>
        <v>0</v>
      </c>
      <c r="AJ17">
        <f t="shared" si="4"/>
        <v>0.64336227411354119</v>
      </c>
      <c r="AL17" s="5">
        <f t="shared" si="5"/>
        <v>242.99047872686396</v>
      </c>
      <c r="AM17">
        <v>0.71010000000000006</v>
      </c>
      <c r="AO17">
        <v>0</v>
      </c>
      <c r="AP17">
        <f t="shared" si="6"/>
        <v>0</v>
      </c>
      <c r="AQ17">
        <f t="shared" si="7"/>
        <v>426.26005679081771</v>
      </c>
      <c r="AR17" s="5">
        <f t="shared" si="8"/>
        <v>0.11063089479726004</v>
      </c>
      <c r="AS17" s="4">
        <f t="shared" si="15"/>
        <v>0</v>
      </c>
      <c r="AT17" s="4"/>
      <c r="AU17">
        <f t="shared" si="28"/>
        <v>0.64336227411354119</v>
      </c>
      <c r="AW17" s="6">
        <f t="shared" si="9"/>
        <v>3.0305241688753176E-4</v>
      </c>
      <c r="AX17" s="7">
        <f t="shared" si="16"/>
        <v>3.0309834191033502E-4</v>
      </c>
      <c r="BA17" s="6">
        <f t="shared" si="17"/>
        <v>6.6686291097427519E-3</v>
      </c>
      <c r="BB17">
        <f t="shared" si="10"/>
        <v>1.1513752722353523</v>
      </c>
      <c r="BC17">
        <f t="shared" si="18"/>
        <v>8.0201056779675373E-2</v>
      </c>
      <c r="BD17">
        <f t="shared" si="11"/>
        <v>7.5687636117676149E-2</v>
      </c>
      <c r="BE17">
        <f t="shared" si="19"/>
        <v>4.1958469266123455E-3</v>
      </c>
      <c r="BF17">
        <f t="shared" si="20"/>
        <v>1.0041958469266123</v>
      </c>
      <c r="BG17">
        <f t="shared" si="27"/>
        <v>3.4923617644831982E-4</v>
      </c>
      <c r="BH17">
        <f t="shared" si="21"/>
        <v>7.3021561868796825E-2</v>
      </c>
    </row>
    <row r="18" spans="1:60" x14ac:dyDescent="0.25">
      <c r="A18" s="3">
        <v>43986.833333333336</v>
      </c>
      <c r="B18" s="1">
        <v>677157.33253799996</v>
      </c>
      <c r="C18">
        <v>2804.2537775961978</v>
      </c>
      <c r="D18">
        <v>4.1718528687113857E-2</v>
      </c>
      <c r="E18" s="5">
        <f t="shared" si="12"/>
        <v>43576.610788319129</v>
      </c>
      <c r="F18">
        <f t="shared" si="22"/>
        <v>0.96462871679468065</v>
      </c>
      <c r="G18">
        <f t="shared" si="22"/>
        <v>0.96491711187506712</v>
      </c>
      <c r="H18">
        <f t="shared" si="13"/>
        <v>0.10912406245884299</v>
      </c>
      <c r="I18">
        <f t="shared" si="23"/>
        <v>2.989253514987855E-4</v>
      </c>
      <c r="J18">
        <f t="shared" si="24"/>
        <v>3.042778213419744E-4</v>
      </c>
      <c r="K18">
        <v>344</v>
      </c>
      <c r="L18" s="1">
        <v>1344137.0431851449</v>
      </c>
      <c r="M18" s="1">
        <v>136351.10695204049</v>
      </c>
      <c r="O18">
        <v>409.05332085612145</v>
      </c>
      <c r="P18">
        <v>0.11107830326488424</v>
      </c>
      <c r="Q18">
        <v>9.1184777925122E-4</v>
      </c>
      <c r="R18">
        <f t="shared" si="25"/>
        <v>-6.2365598709355208E-3</v>
      </c>
      <c r="S18">
        <f t="shared" si="26"/>
        <v>-6.2560884468746683E-3</v>
      </c>
      <c r="T18">
        <v>9.6360213390655744E-2</v>
      </c>
      <c r="U18" s="5">
        <f t="shared" si="0"/>
        <v>0.81410792394022735</v>
      </c>
      <c r="W18">
        <v>0.58350564577813158</v>
      </c>
      <c r="X18">
        <f t="shared" si="1"/>
        <v>0.74355292223009362</v>
      </c>
      <c r="Z18">
        <f t="shared" si="2"/>
        <v>0.33282443942669532</v>
      </c>
      <c r="AB18">
        <f t="shared" si="14"/>
        <v>0.89797955075349889</v>
      </c>
      <c r="AD18">
        <v>18418</v>
      </c>
      <c r="AE18" s="4">
        <v>0.78670678424487528</v>
      </c>
      <c r="AF18">
        <v>0.81635966753381639</v>
      </c>
      <c r="AG18">
        <v>0.61993794956705484</v>
      </c>
      <c r="AH18" s="4">
        <f t="shared" si="3"/>
        <v>0</v>
      </c>
      <c r="AJ18">
        <f t="shared" si="4"/>
        <v>0.64613797558535502</v>
      </c>
      <c r="AL18" s="5">
        <f t="shared" si="5"/>
        <v>241.47505405821659</v>
      </c>
      <c r="AM18">
        <v>0.71870000000000001</v>
      </c>
      <c r="AO18">
        <v>0</v>
      </c>
      <c r="AP18">
        <f t="shared" si="6"/>
        <v>0</v>
      </c>
      <c r="AQ18">
        <f t="shared" si="7"/>
        <v>409.05332085612145</v>
      </c>
      <c r="AR18" s="5">
        <f t="shared" si="8"/>
        <v>0.11107830326488424</v>
      </c>
      <c r="AS18" s="4">
        <f t="shared" si="15"/>
        <v>0</v>
      </c>
      <c r="AT18" s="4"/>
      <c r="AU18">
        <f t="shared" si="28"/>
        <v>0.64613797558535502</v>
      </c>
      <c r="AW18" s="6">
        <f t="shared" si="9"/>
        <v>3.042778213419744E-4</v>
      </c>
      <c r="AX18" s="7">
        <f t="shared" si="16"/>
        <v>3.0432411853387187E-4</v>
      </c>
      <c r="BA18" s="6">
        <f t="shared" si="17"/>
        <v>6.9729069310847259E-3</v>
      </c>
      <c r="BB18">
        <f t="shared" si="10"/>
        <v>1.1441946514161419</v>
      </c>
      <c r="BC18">
        <f t="shared" si="18"/>
        <v>7.7155123853498209E-2</v>
      </c>
      <c r="BD18">
        <f t="shared" si="11"/>
        <v>7.2097325708071036E-2</v>
      </c>
      <c r="BE18">
        <f t="shared" si="19"/>
        <v>4.7176669730863985E-3</v>
      </c>
      <c r="BF18">
        <f t="shared" si="20"/>
        <v>1.0047176669730864</v>
      </c>
      <c r="BG18">
        <f t="shared" si="27"/>
        <v>5.1950475179698865E-4</v>
      </c>
      <c r="BH18">
        <f t="shared" si="21"/>
        <v>6.9670347077146033E-2</v>
      </c>
    </row>
    <row r="19" spans="1:60" x14ac:dyDescent="0.25">
      <c r="A19" s="3">
        <v>43987.833333333336</v>
      </c>
      <c r="B19" s="1">
        <v>684229.86161499994</v>
      </c>
      <c r="C19">
        <v>2817.7015375805913</v>
      </c>
      <c r="D19">
        <v>4.2018743881718931E-2</v>
      </c>
      <c r="E19" s="5">
        <f t="shared" si="12"/>
        <v>43908.490444686671</v>
      </c>
      <c r="F19">
        <f t="shared" si="22"/>
        <v>1.0071962076337031</v>
      </c>
      <c r="G19">
        <f t="shared" si="22"/>
        <v>1.0076160043280948</v>
      </c>
      <c r="H19">
        <f t="shared" si="13"/>
        <v>0.15213102699522696</v>
      </c>
      <c r="I19">
        <f t="shared" si="23"/>
        <v>4.1671049835239108E-4</v>
      </c>
      <c r="J19">
        <f t="shared" si="24"/>
        <v>4.1453568885912171E-4</v>
      </c>
      <c r="K19">
        <v>368</v>
      </c>
      <c r="L19" s="1">
        <v>1363101.3215730174</v>
      </c>
      <c r="M19" s="1">
        <v>188390.42635415765</v>
      </c>
      <c r="O19">
        <v>565.17127906247299</v>
      </c>
      <c r="P19">
        <v>0.15133689153770835</v>
      </c>
      <c r="Q19">
        <v>1.3796005010558001E-3</v>
      </c>
      <c r="R19">
        <f t="shared" si="25"/>
        <v>5.6219936386705527E-3</v>
      </c>
      <c r="S19">
        <f t="shared" si="26"/>
        <v>5.6062492149038592E-3</v>
      </c>
      <c r="T19">
        <v>9.6379002152647553E-2</v>
      </c>
      <c r="U19" s="5">
        <f t="shared" si="0"/>
        <v>0.99234689855856506</v>
      </c>
      <c r="W19">
        <v>0.58363931766085753</v>
      </c>
      <c r="X19">
        <f t="shared" si="1"/>
        <v>0.93530097923645394</v>
      </c>
      <c r="Z19">
        <f t="shared" si="2"/>
        <v>0.50355418288536702</v>
      </c>
      <c r="AB19">
        <f t="shared" si="14"/>
        <v>1.0225010787516702</v>
      </c>
      <c r="AD19">
        <v>18419</v>
      </c>
      <c r="AE19" s="4">
        <v>0.78669526229018505</v>
      </c>
      <c r="AF19">
        <v>0.76461255279316276</v>
      </c>
      <c r="AG19">
        <v>0.47085714337891266</v>
      </c>
      <c r="AH19" s="4">
        <f t="shared" si="3"/>
        <v>0.24488128245038177</v>
      </c>
      <c r="AJ19">
        <f t="shared" si="4"/>
        <v>0.85997848210064753</v>
      </c>
      <c r="AL19" s="5">
        <f t="shared" si="5"/>
        <v>242.83262527602952</v>
      </c>
      <c r="AM19">
        <v>0.6714</v>
      </c>
      <c r="AO19">
        <v>0</v>
      </c>
      <c r="AP19">
        <f t="shared" si="6"/>
        <v>0</v>
      </c>
      <c r="AQ19">
        <f t="shared" si="7"/>
        <v>565.17127906247299</v>
      </c>
      <c r="AR19" s="5">
        <f t="shared" si="8"/>
        <v>0.15133689153770835</v>
      </c>
      <c r="AS19" s="4">
        <f t="shared" si="15"/>
        <v>0.24488128245038177</v>
      </c>
      <c r="AT19" s="4"/>
      <c r="AU19">
        <f t="shared" si="28"/>
        <v>0.85997848210064753</v>
      </c>
      <c r="AW19" s="6">
        <f t="shared" si="9"/>
        <v>4.1453568885912171E-4</v>
      </c>
      <c r="AX19" s="7">
        <f t="shared" si="16"/>
        <v>4.1462162065131203E-4</v>
      </c>
      <c r="BA19" s="6">
        <f t="shared" si="17"/>
        <v>7.3874426199438473E-3</v>
      </c>
      <c r="BB19">
        <f t="shared" si="10"/>
        <v>1.1506273064678043</v>
      </c>
      <c r="BC19">
        <f t="shared" si="18"/>
        <v>8.0626625189363033E-2</v>
      </c>
      <c r="BD19">
        <f t="shared" si="11"/>
        <v>7.5313653233902045E-2</v>
      </c>
      <c r="BE19">
        <f t="shared" si="19"/>
        <v>4.9408578971192885E-3</v>
      </c>
      <c r="BF19">
        <f t="shared" si="20"/>
        <v>1.0049408578971193</v>
      </c>
      <c r="BG19">
        <f t="shared" si="27"/>
        <v>2.2211825759293292E-4</v>
      </c>
      <c r="BH19">
        <f t="shared" si="21"/>
        <v>7.2672972749758591E-2</v>
      </c>
    </row>
    <row r="20" spans="1:60" x14ac:dyDescent="0.25">
      <c r="A20" s="3">
        <v>43988.833333333336</v>
      </c>
      <c r="B20" s="1">
        <v>693522.60053000005</v>
      </c>
      <c r="C20">
        <v>2826.5485547602702</v>
      </c>
      <c r="D20">
        <v>4.2355962273315978E-2</v>
      </c>
      <c r="E20" s="5">
        <f t="shared" si="12"/>
        <v>44274.996377432442</v>
      </c>
      <c r="F20">
        <f t="shared" si="22"/>
        <v>1.0080254277126013</v>
      </c>
      <c r="G20">
        <f t="shared" si="22"/>
        <v>1.0083470401517782</v>
      </c>
      <c r="H20">
        <f t="shared" si="13"/>
        <v>0.11645394756156557</v>
      </c>
      <c r="I20">
        <f t="shared" si="23"/>
        <v>3.1900102488985972E-4</v>
      </c>
      <c r="J20">
        <f t="shared" si="24"/>
        <v>3.1513845623324548E-4</v>
      </c>
      <c r="K20">
        <v>329</v>
      </c>
      <c r="L20" s="1">
        <v>1378018.9254298063</v>
      </c>
      <c r="M20" s="1">
        <v>144778.39702874902</v>
      </c>
      <c r="O20">
        <v>434.33519108624705</v>
      </c>
      <c r="P20">
        <v>0.11504366291416039</v>
      </c>
      <c r="Q20">
        <v>1.8853883883054E-3</v>
      </c>
      <c r="R20">
        <f t="shared" si="25"/>
        <v>1.0408830648625411E-2</v>
      </c>
      <c r="S20">
        <f t="shared" si="26"/>
        <v>1.035503177112449E-2</v>
      </c>
      <c r="T20">
        <v>7.7760234677166848E-2</v>
      </c>
      <c r="U20" s="5">
        <f t="shared" si="0"/>
        <v>0.87934697845260801</v>
      </c>
      <c r="W20">
        <v>0.45590319908226246</v>
      </c>
      <c r="X20">
        <f t="shared" si="1"/>
        <v>0.84514912851043877</v>
      </c>
      <c r="Z20">
        <f t="shared" si="2"/>
        <v>0.68816676173147096</v>
      </c>
      <c r="AB20">
        <f t="shared" si="14"/>
        <v>0.80574425370568092</v>
      </c>
      <c r="AD20">
        <v>18420</v>
      </c>
      <c r="AE20" s="4">
        <v>0.77709869972958101</v>
      </c>
      <c r="AF20">
        <v>0.75567203331627941</v>
      </c>
      <c r="AG20">
        <v>1.1461711770830483</v>
      </c>
      <c r="AH20" s="4">
        <f t="shared" si="3"/>
        <v>0</v>
      </c>
      <c r="AJ20">
        <f t="shared" si="4"/>
        <v>0.67023664528862492</v>
      </c>
      <c r="AL20" s="5">
        <f t="shared" si="5"/>
        <v>245.36022894848881</v>
      </c>
      <c r="AM20">
        <v>0.62539999999999996</v>
      </c>
      <c r="AO20">
        <v>0</v>
      </c>
      <c r="AP20">
        <f t="shared" si="6"/>
        <v>0</v>
      </c>
      <c r="AQ20">
        <f t="shared" si="7"/>
        <v>434.33519108624705</v>
      </c>
      <c r="AR20" s="5">
        <f t="shared" si="8"/>
        <v>0.11504366291416039</v>
      </c>
      <c r="AS20" s="4">
        <f t="shared" si="15"/>
        <v>0</v>
      </c>
      <c r="AT20" s="4"/>
      <c r="AU20">
        <f t="shared" si="28"/>
        <v>0.67023664528862492</v>
      </c>
      <c r="AW20" s="6">
        <f t="shared" si="9"/>
        <v>3.1513845623324548E-4</v>
      </c>
      <c r="AX20" s="7">
        <f t="shared" si="16"/>
        <v>3.1518811757313969E-4</v>
      </c>
      <c r="BA20" s="6">
        <f t="shared" si="17"/>
        <v>7.7025810761770924E-3</v>
      </c>
      <c r="BB20">
        <f t="shared" si="10"/>
        <v>1.1626039912405117</v>
      </c>
      <c r="BC20">
        <f t="shared" si="18"/>
        <v>8.6578464448406001E-2</v>
      </c>
      <c r="BD20">
        <f t="shared" si="11"/>
        <v>8.1301995620255862E-2</v>
      </c>
      <c r="BE20">
        <f t="shared" si="19"/>
        <v>4.8797365116517444E-3</v>
      </c>
      <c r="BF20">
        <f t="shared" si="20"/>
        <v>1.0048797365116517</v>
      </c>
      <c r="BG20">
        <f t="shared" si="27"/>
        <v>-6.0822727816010667E-5</v>
      </c>
      <c r="BH20">
        <f t="shared" si="21"/>
        <v>7.8241156346998242E-2</v>
      </c>
    </row>
    <row r="21" spans="1:60" x14ac:dyDescent="0.25">
      <c r="A21" s="3">
        <v>43989.833333333336</v>
      </c>
      <c r="B21" s="1">
        <v>665280.70899399999</v>
      </c>
      <c r="C21">
        <v>2705.3511419039924</v>
      </c>
      <c r="D21">
        <v>4.0570012610697224E-2</v>
      </c>
      <c r="E21" s="5">
        <f t="shared" si="12"/>
        <v>42424.261051474023</v>
      </c>
      <c r="F21">
        <f t="shared" si="22"/>
        <v>0.95783475178549082</v>
      </c>
      <c r="G21">
        <f t="shared" si="22"/>
        <v>0.95819908577334711</v>
      </c>
      <c r="H21">
        <f t="shared" si="13"/>
        <v>0.13883595820641248</v>
      </c>
      <c r="I21">
        <f t="shared" si="23"/>
        <v>3.8030016496111782E-4</v>
      </c>
      <c r="J21">
        <f t="shared" si="24"/>
        <v>3.827988523371825E-4</v>
      </c>
      <c r="K21">
        <v>324</v>
      </c>
      <c r="L21" s="1">
        <v>1328634.383976622</v>
      </c>
      <c r="M21" s="1">
        <v>169565.69182615526</v>
      </c>
      <c r="O21">
        <v>508.69707547846582</v>
      </c>
      <c r="P21">
        <v>0.13974832714618882</v>
      </c>
      <c r="Q21">
        <v>1.29345319370369E-3</v>
      </c>
      <c r="R21">
        <f t="shared" si="25"/>
        <v>2.252434348413157E-3</v>
      </c>
      <c r="S21">
        <f t="shared" si="26"/>
        <v>2.2499014209550021E-3</v>
      </c>
      <c r="T21">
        <v>8.2772027989548858E-2</v>
      </c>
      <c r="U21" s="5">
        <f t="shared" si="0"/>
        <v>0.97535708507641294</v>
      </c>
      <c r="W21">
        <v>0.49073034938389154</v>
      </c>
      <c r="X21">
        <f t="shared" si="1"/>
        <v>0.93784252245577415</v>
      </c>
      <c r="Z21">
        <f t="shared" si="2"/>
        <v>0.47211041570184686</v>
      </c>
      <c r="AB21">
        <f t="shared" si="14"/>
        <v>0.98456819628678227</v>
      </c>
      <c r="AD21">
        <v>18421</v>
      </c>
      <c r="AE21" s="4">
        <v>0.7777083286566514</v>
      </c>
      <c r="AF21">
        <v>0.75562508595724132</v>
      </c>
      <c r="AG21">
        <v>1.2094937654375444</v>
      </c>
      <c r="AH21" s="4">
        <f t="shared" si="3"/>
        <v>0</v>
      </c>
      <c r="AJ21">
        <f t="shared" si="4"/>
        <v>0.80427263694842777</v>
      </c>
      <c r="AL21" s="5">
        <f t="shared" si="5"/>
        <v>245.91288675590692</v>
      </c>
      <c r="AM21">
        <v>0.66390000000000005</v>
      </c>
      <c r="AO21">
        <v>0</v>
      </c>
      <c r="AP21">
        <f t="shared" si="6"/>
        <v>0</v>
      </c>
      <c r="AQ21">
        <f t="shared" si="7"/>
        <v>508.69707547846582</v>
      </c>
      <c r="AR21" s="5">
        <f t="shared" si="8"/>
        <v>0.13974832714618882</v>
      </c>
      <c r="AS21" s="4">
        <f t="shared" si="15"/>
        <v>0</v>
      </c>
      <c r="AT21" s="4"/>
      <c r="AU21">
        <f t="shared" si="28"/>
        <v>0.80427263694842777</v>
      </c>
      <c r="AW21" s="6">
        <f t="shared" si="9"/>
        <v>3.827988523371825E-4</v>
      </c>
      <c r="AX21" s="7">
        <f t="shared" si="16"/>
        <v>3.8287212916765512E-4</v>
      </c>
      <c r="BA21" s="6">
        <f t="shared" si="17"/>
        <v>8.0853799285142743E-3</v>
      </c>
      <c r="BB21">
        <f t="shared" si="10"/>
        <v>1.1652226804039842</v>
      </c>
      <c r="BC21">
        <f t="shared" si="18"/>
        <v>8.8217988338260778E-2</v>
      </c>
      <c r="BD21">
        <f t="shared" si="11"/>
        <v>8.2611340201992123E-2</v>
      </c>
      <c r="BE21">
        <f t="shared" si="19"/>
        <v>5.1788189612189672E-3</v>
      </c>
      <c r="BF21">
        <f t="shared" si="20"/>
        <v>1.005178818961219</v>
      </c>
      <c r="BG21">
        <f t="shared" si="27"/>
        <v>2.9758581008502874E-4</v>
      </c>
      <c r="BH21">
        <f t="shared" si="21"/>
        <v>7.945480702250074E-2</v>
      </c>
    </row>
    <row r="22" spans="1:60" x14ac:dyDescent="0.25">
      <c r="A22" s="3">
        <v>43990.833333333336</v>
      </c>
      <c r="B22" s="1">
        <v>682084.91933099995</v>
      </c>
      <c r="C22">
        <v>2807.3036102470683</v>
      </c>
      <c r="D22">
        <v>4.1824346399359946E-2</v>
      </c>
      <c r="E22" s="5">
        <f t="shared" si="12"/>
        <v>43758.650076676226</v>
      </c>
      <c r="F22">
        <f t="shared" si="22"/>
        <v>1.0309177569329122</v>
      </c>
      <c r="G22">
        <f t="shared" si="22"/>
        <v>1.0314534417837748</v>
      </c>
      <c r="H22">
        <f t="shared" si="13"/>
        <v>0.18966107553193057</v>
      </c>
      <c r="I22">
        <f t="shared" si="23"/>
        <v>5.1948442961461641E-4</v>
      </c>
      <c r="J22">
        <f t="shared" si="24"/>
        <v>5.1023352088067813E-4</v>
      </c>
      <c r="K22">
        <v>414</v>
      </c>
      <c r="L22" s="1">
        <v>1367347.5528955918</v>
      </c>
      <c r="M22" s="1">
        <v>232614.85762957871</v>
      </c>
      <c r="O22">
        <v>697.84457288873614</v>
      </c>
      <c r="P22">
        <v>0.18628275493307453</v>
      </c>
      <c r="Q22">
        <v>1.64118217802023E-3</v>
      </c>
      <c r="R22">
        <f t="shared" si="25"/>
        <v>-1.1975360179884653E-2</v>
      </c>
      <c r="S22">
        <f t="shared" si="26"/>
        <v>-1.2047642456057578E-2</v>
      </c>
      <c r="T22">
        <v>8.8340349982773264E-2</v>
      </c>
      <c r="U22" s="5">
        <f t="shared" si="0"/>
        <v>1.1403622224230807</v>
      </c>
      <c r="W22">
        <v>0.52981143888042603</v>
      </c>
      <c r="X22">
        <f t="shared" si="1"/>
        <v>1.1012650662824901</v>
      </c>
      <c r="Z22">
        <f t="shared" si="2"/>
        <v>0.59903149497738395</v>
      </c>
      <c r="AB22">
        <f t="shared" si="14"/>
        <v>1.1277947577746572</v>
      </c>
      <c r="AD22">
        <v>18422</v>
      </c>
      <c r="AE22" s="4">
        <v>0.77665074412260149</v>
      </c>
      <c r="AF22">
        <v>0.72445338880751786</v>
      </c>
      <c r="AG22">
        <v>1.2058546637249823</v>
      </c>
      <c r="AH22" s="4">
        <f t="shared" si="3"/>
        <v>0.58269524595406907</v>
      </c>
      <c r="AJ22">
        <f t="shared" si="4"/>
        <v>1.0095196366782884</v>
      </c>
      <c r="AL22" s="5">
        <f t="shared" si="5"/>
        <v>242.96799136412974</v>
      </c>
      <c r="AM22">
        <v>0.61799999999999999</v>
      </c>
      <c r="AO22">
        <v>0</v>
      </c>
      <c r="AP22">
        <f t="shared" si="6"/>
        <v>0</v>
      </c>
      <c r="AQ22">
        <f t="shared" si="7"/>
        <v>697.84457288873614</v>
      </c>
      <c r="AR22" s="5">
        <f t="shared" si="8"/>
        <v>0.18628275493307453</v>
      </c>
      <c r="AS22" s="4">
        <f t="shared" si="15"/>
        <v>0.58269524595406907</v>
      </c>
      <c r="AT22" s="4"/>
      <c r="AU22">
        <f t="shared" si="28"/>
        <v>1.0095196366782884</v>
      </c>
      <c r="AW22" s="6">
        <f t="shared" si="9"/>
        <v>5.1023352088067813E-4</v>
      </c>
      <c r="AX22" s="7">
        <f t="shared" si="16"/>
        <v>5.1036371214530085E-4</v>
      </c>
      <c r="BA22" s="6">
        <f t="shared" si="17"/>
        <v>8.595613449394952E-3</v>
      </c>
      <c r="BB22">
        <f t="shared" si="10"/>
        <v>1.1512687191163757</v>
      </c>
      <c r="BC22">
        <f t="shared" si="18"/>
        <v>8.2234513380003316E-2</v>
      </c>
      <c r="BD22">
        <f t="shared" si="11"/>
        <v>7.5634359558187869E-2</v>
      </c>
      <c r="BE22">
        <f t="shared" si="19"/>
        <v>6.1360570747539533E-3</v>
      </c>
      <c r="BF22">
        <f t="shared" si="20"/>
        <v>1.006136057074754</v>
      </c>
      <c r="BG22">
        <f t="shared" si="27"/>
        <v>9.5185313569090449E-4</v>
      </c>
      <c r="BH22">
        <f t="shared" si="21"/>
        <v>7.2971909751777142E-2</v>
      </c>
    </row>
    <row r="23" spans="1:60" x14ac:dyDescent="0.25">
      <c r="A23" s="3">
        <v>43991.833333333336</v>
      </c>
      <c r="B23">
        <v>671671.29995000002</v>
      </c>
      <c r="C23">
        <v>2708.6894279001262</v>
      </c>
      <c r="D23">
        <v>4.0740125163190734E-2</v>
      </c>
      <c r="E23" s="5">
        <f t="shared" si="12"/>
        <v>42653.826899804662</v>
      </c>
      <c r="F23">
        <f t="shared" si="22"/>
        <v>0.9740767918805826</v>
      </c>
      <c r="G23">
        <f t="shared" si="22"/>
        <v>0.97475189077049607</v>
      </c>
      <c r="H23">
        <f t="shared" si="13"/>
        <v>0.2529688592032775</v>
      </c>
      <c r="I23">
        <f t="shared" si="23"/>
        <v>6.9282530878953864E-4</v>
      </c>
      <c r="J23">
        <f t="shared" si="24"/>
        <v>6.8920854743714875E-4</v>
      </c>
      <c r="K23">
        <v>490</v>
      </c>
      <c r="L23" s="1">
        <v>1341960.1703863379</v>
      </c>
      <c r="M23" s="1">
        <v>308403.07139205269</v>
      </c>
      <c r="O23">
        <v>925.20921417615807</v>
      </c>
      <c r="P23">
        <v>0.25164782877056374</v>
      </c>
      <c r="Q23">
        <v>1.2617201099958E-3</v>
      </c>
      <c r="R23">
        <f t="shared" si="25"/>
        <v>2.058343617517977E-2</v>
      </c>
      <c r="S23">
        <f t="shared" si="26"/>
        <v>2.0374460018855955E-2</v>
      </c>
      <c r="T23">
        <v>0.13922382419874724</v>
      </c>
      <c r="U23" s="5">
        <f t="shared" si="0"/>
        <v>1.2417340374142749</v>
      </c>
      <c r="W23">
        <v>0.9113316737000543</v>
      </c>
      <c r="X23">
        <f t="shared" si="1"/>
        <v>1.0999547296304784</v>
      </c>
      <c r="Z23">
        <f t="shared" si="2"/>
        <v>0.46052784014846704</v>
      </c>
      <c r="AB23">
        <f t="shared" si="14"/>
        <v>1.3676785166177696</v>
      </c>
      <c r="AD23">
        <v>18423</v>
      </c>
      <c r="AE23" s="4">
        <v>0.64650841423016481</v>
      </c>
      <c r="AF23">
        <v>0.73026379840203615</v>
      </c>
      <c r="AG23">
        <v>1.24173534392174</v>
      </c>
      <c r="AH23" s="4">
        <f t="shared" si="3"/>
        <v>0.92868419839975025</v>
      </c>
      <c r="AJ23">
        <f t="shared" si="4"/>
        <v>1.2417932547485417</v>
      </c>
      <c r="AL23" s="5">
        <f t="shared" si="5"/>
        <v>247.96910750698495</v>
      </c>
      <c r="AM23">
        <v>0.63319999999999999</v>
      </c>
      <c r="AO23">
        <v>0</v>
      </c>
      <c r="AP23">
        <f t="shared" si="6"/>
        <v>0</v>
      </c>
      <c r="AQ23">
        <f t="shared" si="7"/>
        <v>925.20921417615807</v>
      </c>
      <c r="AR23" s="5">
        <f t="shared" si="8"/>
        <v>0.25164782877056374</v>
      </c>
      <c r="AS23" s="4">
        <f t="shared" si="15"/>
        <v>0.92868419839975025</v>
      </c>
      <c r="AT23" s="4"/>
      <c r="AU23">
        <f t="shared" si="28"/>
        <v>1.2417932547485417</v>
      </c>
      <c r="AW23" s="6">
        <f t="shared" si="9"/>
        <v>6.8920854743714875E-4</v>
      </c>
      <c r="AX23" s="7">
        <f t="shared" si="16"/>
        <v>6.8944610622079239E-4</v>
      </c>
      <c r="BA23" s="6">
        <f t="shared" si="17"/>
        <v>9.2848219968321016E-3</v>
      </c>
      <c r="BB23">
        <f t="shared" si="10"/>
        <v>1.1749657853167887</v>
      </c>
      <c r="BC23">
        <f t="shared" si="18"/>
        <v>9.4069615779820204E-2</v>
      </c>
      <c r="BD23">
        <f t="shared" si="11"/>
        <v>8.7482892658394373E-2</v>
      </c>
      <c r="BE23">
        <f t="shared" si="19"/>
        <v>6.0568521729333913E-3</v>
      </c>
      <c r="BF23">
        <f t="shared" si="20"/>
        <v>1.0060568521729334</v>
      </c>
      <c r="BG23">
        <f t="shared" si="27"/>
        <v>-7.8724958722826036E-5</v>
      </c>
      <c r="BH23">
        <f t="shared" si="21"/>
        <v>8.3958387262531797E-2</v>
      </c>
    </row>
    <row r="24" spans="1:60" x14ac:dyDescent="0.25">
      <c r="A24" s="3">
        <v>43992.833333333336</v>
      </c>
      <c r="B24">
        <v>671656.65044999996</v>
      </c>
      <c r="C24">
        <v>2910.2029951163677</v>
      </c>
      <c r="D24">
        <v>4.2200092097923761E-2</v>
      </c>
      <c r="E24" s="5">
        <f t="shared" si="12"/>
        <v>44211.50524274668</v>
      </c>
      <c r="F24">
        <f t="shared" si="22"/>
        <v>1.0358360935044972</v>
      </c>
      <c r="G24">
        <f t="shared" si="22"/>
        <v>1.0365190759225675</v>
      </c>
      <c r="H24">
        <f t="shared" si="13"/>
        <v>0.24066412066436671</v>
      </c>
      <c r="I24">
        <f t="shared" si="23"/>
        <v>6.5913647706110747E-4</v>
      </c>
      <c r="J24">
        <f t="shared" si="24"/>
        <v>6.5210103307090928E-4</v>
      </c>
      <c r="K24">
        <v>512</v>
      </c>
      <c r="L24" s="1">
        <v>1337654.472746545</v>
      </c>
      <c r="M24" s="1">
        <v>290856.77821922646</v>
      </c>
      <c r="O24">
        <v>872.57033465767938</v>
      </c>
      <c r="P24">
        <v>0.23809449946824887</v>
      </c>
      <c r="Q24">
        <v>1.9378703484700401E-3</v>
      </c>
      <c r="R24">
        <f t="shared" si="25"/>
        <v>-6.9264118509309691E-2</v>
      </c>
      <c r="S24">
        <f t="shared" si="26"/>
        <v>-7.1779735304134645E-2</v>
      </c>
      <c r="T24">
        <v>0.15140148447350535</v>
      </c>
      <c r="U24" s="5">
        <f t="shared" si="0"/>
        <v>1.1608226765795697</v>
      </c>
      <c r="W24">
        <v>0.99727600473152311</v>
      </c>
      <c r="X24">
        <f t="shared" si="1"/>
        <v>0.9740992361514933</v>
      </c>
      <c r="Z24">
        <f t="shared" si="2"/>
        <v>0.70732267719156461</v>
      </c>
      <c r="AB24">
        <f t="shared" si="14"/>
        <v>1.2735610054207251</v>
      </c>
      <c r="AD24">
        <v>18424</v>
      </c>
      <c r="AE24" s="4">
        <v>0.64113862104573938</v>
      </c>
      <c r="AF24">
        <v>0.71472459963162338</v>
      </c>
      <c r="AG24">
        <v>1.4422963533119366</v>
      </c>
      <c r="AH24" s="4">
        <f t="shared" si="3"/>
        <v>0.86834768724219435</v>
      </c>
      <c r="AJ24">
        <f t="shared" si="4"/>
        <v>1.1973403246865353</v>
      </c>
      <c r="AL24" s="5">
        <f t="shared" si="5"/>
        <v>230.79374585797339</v>
      </c>
      <c r="AM24">
        <v>0.66290000000000004</v>
      </c>
      <c r="AO24">
        <v>0</v>
      </c>
      <c r="AP24">
        <f t="shared" si="6"/>
        <v>0</v>
      </c>
      <c r="AQ24">
        <f t="shared" si="7"/>
        <v>872.57033465767938</v>
      </c>
      <c r="AR24" s="5">
        <f t="shared" si="8"/>
        <v>0.23809449946824887</v>
      </c>
      <c r="AS24" s="4">
        <f t="shared" si="15"/>
        <v>0.86834768724219435</v>
      </c>
      <c r="AT24" s="4"/>
      <c r="AU24">
        <f t="shared" si="28"/>
        <v>1.1973403246865353</v>
      </c>
      <c r="AW24" s="6">
        <f t="shared" si="9"/>
        <v>6.5210103307090928E-4</v>
      </c>
      <c r="AX24" s="7">
        <f t="shared" si="16"/>
        <v>6.5231369717322352E-4</v>
      </c>
      <c r="BA24" s="6">
        <f t="shared" si="17"/>
        <v>9.9369230299030109E-3</v>
      </c>
      <c r="BB24">
        <f t="shared" si="10"/>
        <v>1.0935828159182226</v>
      </c>
      <c r="BC24">
        <f t="shared" si="18"/>
        <v>5.618839056008551E-2</v>
      </c>
      <c r="BD24">
        <f t="shared" si="11"/>
        <v>4.6791407959111186E-2</v>
      </c>
      <c r="BE24">
        <f t="shared" si="19"/>
        <v>8.9769389866269922E-3</v>
      </c>
      <c r="BF24">
        <f t="shared" si="20"/>
        <v>1.008976938986627</v>
      </c>
      <c r="BG24">
        <f t="shared" si="27"/>
        <v>2.8983026196420015E-3</v>
      </c>
      <c r="BH24">
        <f t="shared" si="21"/>
        <v>4.5745100833956887E-2</v>
      </c>
    </row>
    <row r="25" spans="1:60" x14ac:dyDescent="0.25">
      <c r="A25" s="3">
        <v>43993.833333333336</v>
      </c>
      <c r="B25">
        <v>712676.69582000002</v>
      </c>
      <c r="C25">
        <v>2996.1706611505319</v>
      </c>
      <c r="D25">
        <v>4.407736609197388E-2</v>
      </c>
      <c r="E25" s="5">
        <f t="shared" si="12"/>
        <v>46209.317316982582</v>
      </c>
      <c r="F25">
        <f t="shared" si="22"/>
        <v>1.0444850686508924</v>
      </c>
      <c r="G25">
        <f t="shared" si="22"/>
        <v>1.0451876058792109</v>
      </c>
      <c r="H25">
        <f t="shared" si="13"/>
        <v>0.24550479086071331</v>
      </c>
      <c r="I25">
        <f t="shared" si="23"/>
        <v>6.7238976070268662E-4</v>
      </c>
      <c r="J25">
        <f t="shared" si="24"/>
        <v>6.5135448448452459E-4</v>
      </c>
      <c r="K25">
        <v>447</v>
      </c>
      <c r="L25" s="1">
        <v>1421726.5431983385</v>
      </c>
      <c r="M25" s="1">
        <v>308783.20595347707</v>
      </c>
      <c r="O25">
        <v>926.34961786043118</v>
      </c>
      <c r="P25">
        <v>0.23782183158684134</v>
      </c>
      <c r="Q25">
        <v>1.15162670881885E-3</v>
      </c>
      <c r="R25">
        <f t="shared" si="25"/>
        <v>3.0628089372902068E-2</v>
      </c>
      <c r="S25">
        <f t="shared" si="26"/>
        <v>3.016841189948544E-2</v>
      </c>
      <c r="T25">
        <v>0.11085961736584451</v>
      </c>
      <c r="U25" s="5">
        <f t="shared" si="0"/>
        <v>1.2663627178272527</v>
      </c>
      <c r="W25">
        <v>0.70478595439606062</v>
      </c>
      <c r="X25">
        <f t="shared" si="1"/>
        <v>1.1898755780716814</v>
      </c>
      <c r="Z25">
        <f t="shared" si="2"/>
        <v>0.42034374871888025</v>
      </c>
      <c r="AB25">
        <f t="shared" si="14"/>
        <v>1.3341930792218597</v>
      </c>
      <c r="AD25">
        <v>18425</v>
      </c>
      <c r="AE25" s="4">
        <v>0.69171932044534712</v>
      </c>
      <c r="AF25">
        <v>0.80418859432626366</v>
      </c>
      <c r="AG25">
        <v>1.4458079153288426</v>
      </c>
      <c r="AH25" s="4">
        <f t="shared" si="3"/>
        <v>0.86709074662782992</v>
      </c>
      <c r="AJ25">
        <f t="shared" si="4"/>
        <v>1.1964290660416093</v>
      </c>
      <c r="AL25" s="5">
        <f t="shared" si="5"/>
        <v>237.86251733281827</v>
      </c>
      <c r="AM25">
        <v>0.7198</v>
      </c>
      <c r="AO25">
        <v>0</v>
      </c>
      <c r="AP25">
        <f t="shared" si="6"/>
        <v>0</v>
      </c>
      <c r="AQ25">
        <f t="shared" si="7"/>
        <v>926.34961786043118</v>
      </c>
      <c r="AR25" s="5">
        <f t="shared" si="8"/>
        <v>0.23782183158684134</v>
      </c>
      <c r="AS25" s="4">
        <f t="shared" si="15"/>
        <v>0.86709074662782992</v>
      </c>
      <c r="AT25" s="4"/>
      <c r="AU25">
        <f t="shared" si="28"/>
        <v>1.1964290660416093</v>
      </c>
      <c r="AW25" s="6">
        <f t="shared" si="9"/>
        <v>6.5135448448452459E-4</v>
      </c>
      <c r="AX25" s="7">
        <f t="shared" si="16"/>
        <v>6.5156666188181944E-4</v>
      </c>
      <c r="BA25" s="6">
        <f t="shared" si="17"/>
        <v>1.0588277514387536E-2</v>
      </c>
      <c r="BB25">
        <f t="shared" si="10"/>
        <v>1.1270771681408358</v>
      </c>
      <c r="BC25">
        <f t="shared" si="18"/>
        <v>7.2939555653083188E-2</v>
      </c>
      <c r="BD25">
        <f t="shared" si="11"/>
        <v>6.3538584070417903E-2</v>
      </c>
      <c r="BE25">
        <f t="shared" si="19"/>
        <v>8.8393328869043053E-3</v>
      </c>
      <c r="BF25">
        <f t="shared" si="20"/>
        <v>1.0088393328869043</v>
      </c>
      <c r="BG25">
        <f t="shared" si="27"/>
        <v>-1.3639110939297423E-4</v>
      </c>
      <c r="BH25">
        <f t="shared" si="21"/>
        <v>6.163890666310623E-2</v>
      </c>
    </row>
    <row r="26" spans="1:60" x14ac:dyDescent="0.25">
      <c r="A26" s="3">
        <v>43994.833333333336</v>
      </c>
      <c r="B26">
        <v>726033.75178599998</v>
      </c>
      <c r="C26">
        <v>3043.640963824721</v>
      </c>
      <c r="D26">
        <v>4.4821112134558111E-2</v>
      </c>
      <c r="E26" s="5">
        <f t="shared" si="12"/>
        <v>47008.361682313705</v>
      </c>
      <c r="F26">
        <f t="shared" si="22"/>
        <v>1.0168736498690121</v>
      </c>
      <c r="G26">
        <f t="shared" si="22"/>
        <v>1.0172918452754864</v>
      </c>
      <c r="H26">
        <f t="shared" si="13"/>
        <v>0.15010844600294559</v>
      </c>
      <c r="I26">
        <f t="shared" si="23"/>
        <v>4.111714738691961E-4</v>
      </c>
      <c r="J26">
        <f t="shared" si="24"/>
        <v>4.0772479316139636E-4</v>
      </c>
      <c r="K26">
        <v>386</v>
      </c>
      <c r="L26" s="1">
        <v>1449066.5960566131</v>
      </c>
      <c r="M26" s="1">
        <v>196980.28019463562</v>
      </c>
      <c r="O26">
        <v>590.94084058390683</v>
      </c>
      <c r="P26">
        <v>0.14884989233765977</v>
      </c>
      <c r="Q26">
        <v>6.5291744054344497E-4</v>
      </c>
      <c r="R26">
        <f t="shared" si="25"/>
        <v>2.8532338221127773E-3</v>
      </c>
      <c r="S26">
        <f t="shared" si="26"/>
        <v>2.8491710766314795E-3</v>
      </c>
      <c r="T26">
        <v>9.7336887502319738E-2</v>
      </c>
      <c r="U26" s="5">
        <f t="shared" si="0"/>
        <v>0.97997176743638847</v>
      </c>
      <c r="W26">
        <v>0.61342474637681599</v>
      </c>
      <c r="X26">
        <f t="shared" si="1"/>
        <v>0.90568486461165387</v>
      </c>
      <c r="Z26">
        <f t="shared" si="2"/>
        <v>0.23831486579835742</v>
      </c>
      <c r="AB26">
        <f t="shared" si="14"/>
        <v>1.0701383846393853</v>
      </c>
      <c r="AD26">
        <v>18426</v>
      </c>
      <c r="AE26" s="4">
        <v>0.67654926560646833</v>
      </c>
      <c r="AF26">
        <v>0.77624230463779698</v>
      </c>
      <c r="AG26">
        <v>1.4318825023123725</v>
      </c>
      <c r="AH26" s="4">
        <f t="shared" si="3"/>
        <v>0.20017704387405419</v>
      </c>
      <c r="AJ26">
        <f t="shared" si="4"/>
        <v>0.84833189028572131</v>
      </c>
      <c r="AL26" s="5">
        <f t="shared" si="5"/>
        <v>238.54119471228515</v>
      </c>
      <c r="AM26">
        <v>0.61240000000000006</v>
      </c>
      <c r="AO26">
        <v>0</v>
      </c>
      <c r="AP26">
        <f t="shared" si="6"/>
        <v>0</v>
      </c>
      <c r="AQ26">
        <f t="shared" si="7"/>
        <v>590.94084058390683</v>
      </c>
      <c r="AR26" s="5">
        <f t="shared" si="8"/>
        <v>0.14884989233765977</v>
      </c>
      <c r="AS26" s="4">
        <f t="shared" si="15"/>
        <v>0.20017704387405419</v>
      </c>
      <c r="AT26" s="4"/>
      <c r="AU26">
        <f t="shared" si="28"/>
        <v>0.84833189028572131</v>
      </c>
      <c r="AW26" s="6">
        <f t="shared" si="9"/>
        <v>4.0772479316139636E-4</v>
      </c>
      <c r="AX26" s="7">
        <f t="shared" si="16"/>
        <v>4.0780792421268863E-4</v>
      </c>
      <c r="BA26" s="6">
        <f t="shared" si="17"/>
        <v>1.0996002307548932E-2</v>
      </c>
      <c r="BB26">
        <f t="shared" si="10"/>
        <v>1.1302929828371064</v>
      </c>
      <c r="BC26">
        <f t="shared" si="18"/>
        <v>7.4907316109323885E-2</v>
      </c>
      <c r="BD26">
        <f t="shared" si="11"/>
        <v>6.5146491418553332E-2</v>
      </c>
      <c r="BE26">
        <f t="shared" si="19"/>
        <v>9.1638331153596209E-3</v>
      </c>
      <c r="BF26">
        <f t="shared" si="20"/>
        <v>1.0091638331153596</v>
      </c>
      <c r="BG26">
        <f t="shared" si="27"/>
        <v>3.2160527467863816E-4</v>
      </c>
      <c r="BH26">
        <f t="shared" si="21"/>
        <v>6.3152379876519227E-2</v>
      </c>
    </row>
    <row r="27" spans="1:60" x14ac:dyDescent="0.25">
      <c r="A27" s="3">
        <v>43995.833333333336</v>
      </c>
      <c r="B27">
        <v>763013.41921099997</v>
      </c>
      <c r="C27">
        <v>3292.7568311442756</v>
      </c>
      <c r="D27">
        <v>4.7774243489152095E-2</v>
      </c>
      <c r="E27" s="5">
        <f t="shared" si="12"/>
        <v>50124.022667397425</v>
      </c>
      <c r="F27">
        <f t="shared" si="22"/>
        <v>1.0658870611181701</v>
      </c>
      <c r="G27">
        <f t="shared" si="22"/>
        <v>1.0662788677074009</v>
      </c>
      <c r="H27">
        <f t="shared" si="13"/>
        <v>0.1341693789951981</v>
      </c>
      <c r="I27">
        <f t="shared" si="23"/>
        <v>3.6751979603833905E-4</v>
      </c>
      <c r="J27">
        <f t="shared" si="24"/>
        <v>3.5706084392893972E-4</v>
      </c>
      <c r="K27">
        <v>385</v>
      </c>
      <c r="L27" s="1">
        <v>1512993.9480184969</v>
      </c>
      <c r="M27" s="1">
        <v>180109.11835630995</v>
      </c>
      <c r="O27">
        <v>540.32735506892982</v>
      </c>
      <c r="P27">
        <v>0.13035047817504444</v>
      </c>
      <c r="Q27">
        <v>7.0786101234874199E-4</v>
      </c>
      <c r="R27">
        <f t="shared" si="25"/>
        <v>-2.85753343229882E-2</v>
      </c>
      <c r="S27">
        <f t="shared" si="26"/>
        <v>-2.8991557507940531E-2</v>
      </c>
      <c r="T27">
        <v>9.0924737957759738E-2</v>
      </c>
      <c r="U27" s="5">
        <f t="shared" si="0"/>
        <v>0.91744314495562374</v>
      </c>
      <c r="W27">
        <v>0.56899877731906601</v>
      </c>
      <c r="X27">
        <f t="shared" si="1"/>
        <v>0.8504820500727609</v>
      </c>
      <c r="Z27">
        <f t="shared" si="2"/>
        <v>0.25836926950729083</v>
      </c>
      <c r="AB27">
        <f t="shared" si="14"/>
        <v>0.9950396741997809</v>
      </c>
      <c r="AD27">
        <v>18427</v>
      </c>
      <c r="AE27" s="4">
        <v>0.67496902259918168</v>
      </c>
      <c r="AF27">
        <v>0.77621665999753764</v>
      </c>
      <c r="AG27">
        <v>0.72956479888774783</v>
      </c>
      <c r="AH27" s="4">
        <f t="shared" si="3"/>
        <v>0</v>
      </c>
      <c r="AJ27">
        <f t="shared" si="4"/>
        <v>0.75608973195965468</v>
      </c>
      <c r="AL27" s="5">
        <f t="shared" si="5"/>
        <v>231.72480032357657</v>
      </c>
      <c r="AM27">
        <v>0.59409999999999996</v>
      </c>
      <c r="AO27">
        <v>0</v>
      </c>
      <c r="AP27">
        <f t="shared" si="6"/>
        <v>0</v>
      </c>
      <c r="AQ27">
        <f t="shared" si="7"/>
        <v>540.32735506892982</v>
      </c>
      <c r="AR27" s="5">
        <f t="shared" si="8"/>
        <v>0.13035047817504444</v>
      </c>
      <c r="AS27" s="4">
        <f t="shared" si="15"/>
        <v>0</v>
      </c>
      <c r="AT27" s="4"/>
      <c r="AU27">
        <f t="shared" si="28"/>
        <v>0.75608973195965468</v>
      </c>
      <c r="AW27" s="6">
        <f t="shared" si="9"/>
        <v>3.5706084392893972E-4</v>
      </c>
      <c r="AX27" s="7">
        <f t="shared" si="16"/>
        <v>3.5712459773984406E-4</v>
      </c>
      <c r="BA27" s="6">
        <f t="shared" si="17"/>
        <v>1.1353063151477872E-2</v>
      </c>
      <c r="BB27">
        <f t="shared" si="10"/>
        <v>1.0979944829696084</v>
      </c>
      <c r="BC27">
        <f t="shared" si="18"/>
        <v>5.981643900682676E-2</v>
      </c>
      <c r="BD27">
        <f t="shared" si="11"/>
        <v>4.899724148480411E-2</v>
      </c>
      <c r="BE27">
        <f t="shared" si="19"/>
        <v>1.0313847447976698E-2</v>
      </c>
      <c r="BF27">
        <f t="shared" si="20"/>
        <v>1.0103138474479767</v>
      </c>
      <c r="BG27">
        <f t="shared" si="27"/>
        <v>1.1389226709427748E-3</v>
      </c>
      <c r="BH27">
        <f t="shared" si="21"/>
        <v>4.7852319255728082E-2</v>
      </c>
    </row>
    <row r="28" spans="1:60" x14ac:dyDescent="0.25">
      <c r="A28" s="3">
        <v>43996.833333333336</v>
      </c>
      <c r="B28">
        <v>776441.40834299999</v>
      </c>
      <c r="C28">
        <v>3348.9243506554044</v>
      </c>
      <c r="D28">
        <v>4.8552769562872605E-2</v>
      </c>
      <c r="E28" s="5">
        <f t="shared" si="12"/>
        <v>50992.583178900139</v>
      </c>
      <c r="F28">
        <f t="shared" si="22"/>
        <v>1.01629593724278</v>
      </c>
      <c r="G28">
        <f t="shared" si="22"/>
        <v>1.017328228367985</v>
      </c>
      <c r="H28">
        <f t="shared" si="13"/>
        <v>0.37074462948465725</v>
      </c>
      <c r="I28">
        <f t="shared" si="23"/>
        <v>1.0152231974075944E-3</v>
      </c>
      <c r="J28">
        <f t="shared" si="24"/>
        <v>9.9727117826361165E-4</v>
      </c>
      <c r="K28">
        <v>724</v>
      </c>
      <c r="L28" s="1">
        <v>1537232.3436374678</v>
      </c>
      <c r="M28" s="1">
        <v>511267.39728116512</v>
      </c>
      <c r="O28">
        <v>1533.8021918434954</v>
      </c>
      <c r="P28">
        <v>0.36418554575696904</v>
      </c>
      <c r="Q28">
        <v>5.5893244243304695E-4</v>
      </c>
      <c r="R28">
        <f t="shared" si="25"/>
        <v>5.3165794175225045E-4</v>
      </c>
      <c r="S28">
        <f t="shared" si="26"/>
        <v>5.3151666174161148E-4</v>
      </c>
      <c r="T28">
        <v>9.8880977662209255E-2</v>
      </c>
      <c r="U28" s="5">
        <f t="shared" si="0"/>
        <v>1.6357454979531605</v>
      </c>
      <c r="W28">
        <v>0.62654036918374723</v>
      </c>
      <c r="X28">
        <f t="shared" si="1"/>
        <v>1.5897135246288299</v>
      </c>
      <c r="Z28">
        <f t="shared" si="2"/>
        <v>0.20401034148806213</v>
      </c>
      <c r="AB28">
        <f t="shared" si="14"/>
        <v>1.6967807423584371</v>
      </c>
      <c r="AD28">
        <v>18428</v>
      </c>
      <c r="AE28" s="4">
        <v>0.66435538673909722</v>
      </c>
      <c r="AF28">
        <v>0.6271658045277877</v>
      </c>
      <c r="AG28">
        <v>0.73253137420132042</v>
      </c>
      <c r="AH28" s="4">
        <f t="shared" si="3"/>
        <v>1.3276882451270815</v>
      </c>
      <c r="AJ28">
        <f t="shared" si="4"/>
        <v>1.5628026821803895</v>
      </c>
      <c r="AL28" s="5">
        <f t="shared" si="5"/>
        <v>231.84799865396954</v>
      </c>
      <c r="AM28">
        <v>0.64230000000000009</v>
      </c>
      <c r="AO28">
        <v>0</v>
      </c>
      <c r="AP28">
        <f t="shared" si="6"/>
        <v>0</v>
      </c>
      <c r="AQ28">
        <f t="shared" si="7"/>
        <v>1533.8021918434954</v>
      </c>
      <c r="AR28" s="5">
        <f t="shared" si="8"/>
        <v>0.36418554575696904</v>
      </c>
      <c r="AS28" s="4">
        <f t="shared" si="15"/>
        <v>1.3276882451270815</v>
      </c>
      <c r="AT28" s="4"/>
      <c r="AU28">
        <f t="shared" si="28"/>
        <v>1.5628026821803895</v>
      </c>
      <c r="AW28" s="6">
        <f t="shared" si="9"/>
        <v>9.9727117826361165E-4</v>
      </c>
      <c r="AX28" s="7">
        <f t="shared" si="16"/>
        <v>9.9776861851230692E-4</v>
      </c>
      <c r="BA28" s="6">
        <f t="shared" si="17"/>
        <v>1.2350334329741483E-2</v>
      </c>
      <c r="BB28">
        <f t="shared" si="10"/>
        <v>1.0985782404564794</v>
      </c>
      <c r="BC28">
        <f t="shared" si="18"/>
        <v>6.1155864132228732E-2</v>
      </c>
      <c r="BD28">
        <f t="shared" si="11"/>
        <v>4.9289120228239724E-2</v>
      </c>
      <c r="BE28">
        <f t="shared" si="19"/>
        <v>1.1309317589615064E-2</v>
      </c>
      <c r="BF28">
        <f t="shared" si="20"/>
        <v>1.0113093175896151</v>
      </c>
      <c r="BG28">
        <f t="shared" si="27"/>
        <v>9.8482272988474574E-4</v>
      </c>
      <c r="BH28">
        <f t="shared" si="21"/>
        <v>4.8130831745960778E-2</v>
      </c>
    </row>
    <row r="29" spans="1:60" x14ac:dyDescent="0.25">
      <c r="A29" s="3">
        <v>43997.833333333336</v>
      </c>
      <c r="B29">
        <v>835768.73351100006</v>
      </c>
      <c r="C29">
        <v>3542.3442521721208</v>
      </c>
      <c r="D29">
        <v>5.1766435274999051E-2</v>
      </c>
      <c r="E29" s="5">
        <f t="shared" si="12"/>
        <v>54411.217311303226</v>
      </c>
      <c r="F29">
        <f t="shared" si="22"/>
        <v>1.0661891327942676</v>
      </c>
      <c r="G29">
        <f t="shared" si="22"/>
        <v>1.0670417915564172</v>
      </c>
      <c r="H29">
        <f t="shared" si="13"/>
        <v>0.29189985023475695</v>
      </c>
      <c r="I29">
        <f t="shared" si="23"/>
        <v>7.9940600693914534E-4</v>
      </c>
      <c r="J29">
        <f t="shared" si="24"/>
        <v>7.8311101087939631E-4</v>
      </c>
      <c r="K29">
        <v>696</v>
      </c>
      <c r="L29" s="1">
        <v>1658514.1957165319</v>
      </c>
      <c r="M29" s="1">
        <v>433103.13790608657</v>
      </c>
      <c r="O29">
        <v>1299.3094137182597</v>
      </c>
      <c r="P29">
        <v>0.28594746866322379</v>
      </c>
      <c r="Q29">
        <v>8.1879849918872099E-4</v>
      </c>
      <c r="R29">
        <f t="shared" si="25"/>
        <v>1.7634926486464808E-2</v>
      </c>
      <c r="S29">
        <f t="shared" si="26"/>
        <v>1.7481235426733514E-2</v>
      </c>
      <c r="T29">
        <v>7.7140061815212949E-2</v>
      </c>
      <c r="U29" s="5">
        <f t="shared" si="0"/>
        <v>1.4638367283898062</v>
      </c>
      <c r="W29">
        <v>0.47463247573787581</v>
      </c>
      <c r="X29">
        <f t="shared" si="1"/>
        <v>1.4367975122580552</v>
      </c>
      <c r="Z29">
        <f t="shared" si="2"/>
        <v>0.29886145220388316</v>
      </c>
      <c r="AB29">
        <f t="shared" si="14"/>
        <v>1.4897642954410961</v>
      </c>
      <c r="AD29">
        <v>18429</v>
      </c>
      <c r="AE29" s="4">
        <v>0.66561430477857941</v>
      </c>
      <c r="AF29">
        <v>0.58622738554431486</v>
      </c>
      <c r="AG29">
        <v>0.59832770733597196</v>
      </c>
      <c r="AH29" s="4">
        <f t="shared" si="3"/>
        <v>1.0662323665593101</v>
      </c>
      <c r="AJ29">
        <f t="shared" si="4"/>
        <v>1.3477565086766441</v>
      </c>
      <c r="AL29" s="5">
        <f t="shared" si="5"/>
        <v>235.93662106626627</v>
      </c>
      <c r="AM29">
        <v>0.69930000000000003</v>
      </c>
      <c r="AO29">
        <v>0</v>
      </c>
      <c r="AP29">
        <f t="shared" si="6"/>
        <v>0</v>
      </c>
      <c r="AQ29">
        <f t="shared" si="7"/>
        <v>1299.3094137182597</v>
      </c>
      <c r="AR29" s="5">
        <f t="shared" si="8"/>
        <v>0.28594746866322379</v>
      </c>
      <c r="AS29" s="4">
        <f t="shared" si="15"/>
        <v>1.0662323665593101</v>
      </c>
      <c r="AT29" s="4"/>
      <c r="AU29">
        <f t="shared" si="28"/>
        <v>1.3477565086766441</v>
      </c>
      <c r="AW29" s="6">
        <f t="shared" si="9"/>
        <v>7.8311101087939631E-4</v>
      </c>
      <c r="AX29" s="7">
        <f t="shared" si="16"/>
        <v>7.8341772236489859E-4</v>
      </c>
      <c r="BA29" s="6">
        <f t="shared" si="17"/>
        <v>1.3133445340620879E-2</v>
      </c>
      <c r="BB29">
        <f t="shared" si="10"/>
        <v>1.1179515869665593</v>
      </c>
      <c r="BC29">
        <f t="shared" si="18"/>
        <v>7.1310302020562322E-2</v>
      </c>
      <c r="BD29">
        <f t="shared" si="11"/>
        <v>5.8975793483279748E-2</v>
      </c>
      <c r="BE29">
        <f t="shared" si="19"/>
        <v>1.164758308281133E-2</v>
      </c>
      <c r="BF29">
        <f t="shared" si="20"/>
        <v>1.0116475830828113</v>
      </c>
      <c r="BG29">
        <f t="shared" si="27"/>
        <v>3.3442679499162356E-4</v>
      </c>
      <c r="BH29">
        <f t="shared" si="21"/>
        <v>5.733229732499856E-2</v>
      </c>
    </row>
    <row r="30" spans="1:60" x14ac:dyDescent="0.25">
      <c r="A30" s="3">
        <v>43998.833333333336</v>
      </c>
      <c r="B30">
        <v>817536.04559600004</v>
      </c>
      <c r="C30">
        <v>3513.0163547305269</v>
      </c>
      <c r="D30">
        <v>5.0949632633434376E-2</v>
      </c>
      <c r="E30" s="5">
        <f t="shared" si="12"/>
        <v>53591.20728963353</v>
      </c>
      <c r="F30">
        <f t="shared" si="22"/>
        <v>0.98422138520403091</v>
      </c>
      <c r="G30">
        <f t="shared" si="22"/>
        <v>0.98492939393400869</v>
      </c>
      <c r="H30">
        <f t="shared" si="13"/>
        <v>0.26256611604542068</v>
      </c>
      <c r="I30">
        <f t="shared" si="23"/>
        <v>7.191006072142888E-4</v>
      </c>
      <c r="J30">
        <f t="shared" si="24"/>
        <v>7.2551962789549394E-4</v>
      </c>
      <c r="K30">
        <v>693</v>
      </c>
      <c r="L30" s="1">
        <v>1621652.5816191302</v>
      </c>
      <c r="M30" s="1">
        <v>392322.56084739754</v>
      </c>
      <c r="O30">
        <v>1176.9676825421927</v>
      </c>
      <c r="P30">
        <v>0.26491075153654386</v>
      </c>
      <c r="Q30">
        <v>1.60348643530041E-3</v>
      </c>
      <c r="R30">
        <f t="shared" si="25"/>
        <v>-1.3649241350331964E-2</v>
      </c>
      <c r="S30">
        <f t="shared" si="26"/>
        <v>-1.3743248644009325E-2</v>
      </c>
      <c r="T30">
        <v>7.0773243284502768E-2</v>
      </c>
      <c r="U30" s="5">
        <f t="shared" si="0"/>
        <v>1.4133044174453282</v>
      </c>
      <c r="W30">
        <v>0.43117108691148176</v>
      </c>
      <c r="X30">
        <f t="shared" si="1"/>
        <v>1.3909708796918552</v>
      </c>
      <c r="Z30">
        <f t="shared" si="2"/>
        <v>0.58527254888464963</v>
      </c>
      <c r="AB30">
        <f t="shared" si="14"/>
        <v>1.3816082476933613</v>
      </c>
      <c r="AD30">
        <v>18430</v>
      </c>
      <c r="AE30" s="4">
        <v>0.66059346689963183</v>
      </c>
      <c r="AF30">
        <v>0.48115332282388346</v>
      </c>
      <c r="AG30">
        <v>1.1372517524382666</v>
      </c>
      <c r="AH30" s="4">
        <f t="shared" si="3"/>
        <v>0.98415330232907705</v>
      </c>
      <c r="AJ30">
        <f t="shared" si="4"/>
        <v>1.2838044514904978</v>
      </c>
      <c r="AL30" s="5">
        <f t="shared" si="5"/>
        <v>232.71626518195097</v>
      </c>
      <c r="AM30">
        <v>0.65180000000000005</v>
      </c>
      <c r="AO30">
        <v>0</v>
      </c>
      <c r="AP30">
        <f t="shared" si="6"/>
        <v>0</v>
      </c>
      <c r="AQ30">
        <f t="shared" si="7"/>
        <v>1176.9676825421927</v>
      </c>
      <c r="AR30" s="5">
        <f t="shared" si="8"/>
        <v>0.26491075153654386</v>
      </c>
      <c r="AS30" s="4">
        <f t="shared" si="15"/>
        <v>0.98415330232907705</v>
      </c>
      <c r="AT30" s="4"/>
      <c r="AU30">
        <f t="shared" si="28"/>
        <v>1.2838044514904978</v>
      </c>
      <c r="AW30" s="6">
        <f t="shared" si="9"/>
        <v>7.2551962789549394E-4</v>
      </c>
      <c r="AX30" s="7">
        <f t="shared" si="16"/>
        <v>7.2578288092195464E-4</v>
      </c>
      <c r="AY30" s="7"/>
      <c r="BA30" s="6">
        <f t="shared" si="17"/>
        <v>1.3858964968516373E-2</v>
      </c>
      <c r="BB30">
        <f t="shared" si="10"/>
        <v>1.1026923959380659</v>
      </c>
      <c r="BC30">
        <f t="shared" si="18"/>
        <v>6.4746109514952632E-2</v>
      </c>
      <c r="BD30">
        <f t="shared" si="11"/>
        <v>5.1346197969032836E-2</v>
      </c>
      <c r="BE30">
        <f t="shared" si="19"/>
        <v>1.274547962584105E-2</v>
      </c>
      <c r="BF30">
        <f t="shared" si="20"/>
        <v>1.012745479625841</v>
      </c>
      <c r="BG30">
        <f t="shared" si="27"/>
        <v>1.0846674698645191E-3</v>
      </c>
      <c r="BH30">
        <f t="shared" si="21"/>
        <v>5.0091613116715505E-2</v>
      </c>
    </row>
    <row r="31" spans="1:60" x14ac:dyDescent="0.25">
      <c r="A31" s="3">
        <v>43999.833333333336</v>
      </c>
      <c r="B31">
        <v>844450.29889099998</v>
      </c>
      <c r="C31">
        <v>3635.9459177972522</v>
      </c>
      <c r="D31">
        <v>5.2599813261818819E-2</v>
      </c>
      <c r="E31" s="5">
        <f t="shared" si="12"/>
        <v>55410.9701867365</v>
      </c>
      <c r="F31">
        <f t="shared" si="22"/>
        <v>1.0323884696138428</v>
      </c>
      <c r="G31">
        <f t="shared" si="22"/>
        <v>1.0339563706275186</v>
      </c>
      <c r="H31">
        <f t="shared" si="13"/>
        <v>0.55432997058339373</v>
      </c>
      <c r="I31">
        <f t="shared" si="23"/>
        <v>1.5175601710289133E-3</v>
      </c>
      <c r="J31">
        <f t="shared" si="24"/>
        <v>1.4891869594900338E-3</v>
      </c>
      <c r="K31">
        <v>990</v>
      </c>
      <c r="L31" s="1">
        <v>1674482.4640806816</v>
      </c>
      <c r="M31" s="1">
        <v>831825.03423805011</v>
      </c>
      <c r="N31" s="1">
        <f>AVERAGE(M2:M31)</f>
        <v>220814.97377811366</v>
      </c>
      <c r="O31">
        <v>2495.4751027141506</v>
      </c>
      <c r="P31">
        <v>0.54395816739158021</v>
      </c>
      <c r="Q31">
        <v>1.3426886106882E-3</v>
      </c>
      <c r="R31">
        <f>AL31/AL30-1</f>
        <v>-2.0013803724777679E-3</v>
      </c>
      <c r="S31">
        <f t="shared" si="26"/>
        <v>-2.0033858103848932E-3</v>
      </c>
      <c r="T31">
        <f t="shared" ref="T31:T94" si="29">AVERAGE(S2:S31)*15+POWER(AE31/SQRT(365/15),2)/2</f>
        <v>5.6608594592358293E-2</v>
      </c>
      <c r="U31" s="5">
        <f t="shared" si="0"/>
        <v>2.0672926206379358</v>
      </c>
      <c r="V31" s="5">
        <f>AVERAGE(U2:U31)</f>
        <v>1.1105127051913299</v>
      </c>
      <c r="W31" s="8">
        <f t="shared" ref="W31:W94" si="30">(SUM(S2:S31)*SQRT(365/30))</f>
        <v>0.3339881830454563</v>
      </c>
      <c r="X31">
        <f t="shared" si="1"/>
        <v>2.0592794533617265</v>
      </c>
      <c r="Y31">
        <f>AVERAGE(X2:X31)</f>
        <v>1.0678737566881251</v>
      </c>
      <c r="Z31">
        <f t="shared" si="2"/>
        <v>0.49008134290119298</v>
      </c>
      <c r="AA31" s="4">
        <f>AVERAGE(Z2:Z31)</f>
        <v>0.60807150753801265</v>
      </c>
      <c r="AB31">
        <f t="shared" si="14"/>
        <v>2.0478385203641025</v>
      </c>
      <c r="AC31" s="4">
        <f>AVERAGE(AB2:AB31)</f>
        <v>1.0595512510578124</v>
      </c>
      <c r="AD31">
        <v>18431</v>
      </c>
      <c r="AE31" s="4">
        <v>0.65192023434484991</v>
      </c>
      <c r="AF31">
        <v>0.44060232727241289</v>
      </c>
      <c r="AG31">
        <v>0.945155503912807</v>
      </c>
      <c r="AH31" s="4">
        <f t="shared" si="3"/>
        <v>1.7891162760775272</v>
      </c>
      <c r="AI31" s="4">
        <f>AVERAGE(AH2:AH31)</f>
        <v>0.433927598050311</v>
      </c>
      <c r="AJ31">
        <f t="shared" si="4"/>
        <v>1.9699069004668999</v>
      </c>
      <c r="AK31" s="4">
        <f>AVERAGE(AJ2:AJ31)</f>
        <v>0.94342832580410463</v>
      </c>
      <c r="AL31" s="5">
        <f t="shared" si="5"/>
        <v>232.25051141645949</v>
      </c>
      <c r="AM31">
        <v>0.62390000000000001</v>
      </c>
      <c r="AN31" s="4">
        <f>AVERAGE(AM2:AM31)</f>
        <v>0.68856333333333331</v>
      </c>
      <c r="AO31">
        <v>0</v>
      </c>
      <c r="AP31">
        <f t="shared" si="6"/>
        <v>0</v>
      </c>
      <c r="AQ31">
        <f t="shared" si="7"/>
        <v>2495.4751027141506</v>
      </c>
      <c r="AR31" s="5">
        <f t="shared" si="8"/>
        <v>0.54395816739158021</v>
      </c>
      <c r="AS31" s="4">
        <f t="shared" si="15"/>
        <v>1.7891162760775272</v>
      </c>
      <c r="AT31" s="4">
        <f>AVERAGE(AS2:AS31)</f>
        <v>0.43392759805031123</v>
      </c>
      <c r="AU31">
        <f>SQRT(MAX(8*(AR31-LN(COSH(LN(2)/2))),0))</f>
        <v>1.9699069004668999</v>
      </c>
      <c r="AV31" s="4">
        <f>AVERAGE(AU2:AU31)</f>
        <v>0.94342832580410463</v>
      </c>
      <c r="AW31" s="6">
        <f t="shared" si="9"/>
        <v>1.4891869594900338E-3</v>
      </c>
      <c r="AX31" s="7">
        <f>EXP(AW31)-1</f>
        <v>1.4902963490179832E-3</v>
      </c>
      <c r="AY31" s="7">
        <f t="shared" ref="AY31:AY94" si="31">AL31/AL2</f>
        <v>1.1004854890199549</v>
      </c>
      <c r="AZ31" s="7">
        <f>2*SQRT(AY31)*EXP(SUM(AW2:AW31))/(1+AY31)-1</f>
        <v>1.4303882621887087E-2</v>
      </c>
      <c r="BA31" s="6">
        <f t="shared" si="17"/>
        <v>1.5348151928006407E-2</v>
      </c>
      <c r="BB31">
        <f t="shared" si="10"/>
        <v>1.1004854890199549</v>
      </c>
      <c r="BC31">
        <f t="shared" si="18"/>
        <v>6.5265293451936879E-2</v>
      </c>
      <c r="BD31">
        <f>(1+BB31)/2-1</f>
        <v>5.0242744509977566E-2</v>
      </c>
      <c r="BE31">
        <f t="shared" si="19"/>
        <v>1.4303882621887087E-2</v>
      </c>
      <c r="BF31">
        <f t="shared" si="20"/>
        <v>1.0143038826218871</v>
      </c>
      <c r="BG31">
        <f t="shared" si="27"/>
        <v>1.5376076499233329E-3</v>
      </c>
      <c r="BH31">
        <f t="shared" si="21"/>
        <v>4.9040270447209711E-2</v>
      </c>
    </row>
    <row r="32" spans="1:60" x14ac:dyDescent="0.25">
      <c r="A32" s="3">
        <v>44000.833333333336</v>
      </c>
      <c r="B32">
        <v>869472.58684899996</v>
      </c>
      <c r="C32">
        <v>3815.234071647455</v>
      </c>
      <c r="D32">
        <v>5.4579309389002476E-2</v>
      </c>
      <c r="E32" s="5">
        <f t="shared" si="12"/>
        <v>57595.498415325441</v>
      </c>
      <c r="F32">
        <f t="shared" si="22"/>
        <v>1.0376331398237213</v>
      </c>
      <c r="G32">
        <f t="shared" si="22"/>
        <v>1.0394241108074271</v>
      </c>
      <c r="H32">
        <f t="shared" si="13"/>
        <v>0.62999569304781455</v>
      </c>
      <c r="I32">
        <f t="shared" si="23"/>
        <v>1.724527744262501E-3</v>
      </c>
      <c r="J32">
        <f t="shared" si="24"/>
        <v>1.7193616036465663E-3</v>
      </c>
      <c r="K32">
        <v>982</v>
      </c>
      <c r="L32" s="1">
        <v>1732584.0444868682</v>
      </c>
      <c r="M32" s="1">
        <v>993833.62858663034</v>
      </c>
      <c r="N32" s="1">
        <f t="shared" ref="N32:N95" si="32">AVERAGE(M3:M32)</f>
        <v>251705.26068293685</v>
      </c>
      <c r="O32">
        <v>2981.5008857598909</v>
      </c>
      <c r="P32">
        <v>0.62810680195583923</v>
      </c>
      <c r="Q32">
        <v>1.0017392667368999E-3</v>
      </c>
      <c r="R32">
        <f t="shared" si="25"/>
        <v>-1.8753711540027918E-2</v>
      </c>
      <c r="S32">
        <f t="shared" si="26"/>
        <v>-1.8931792353847336E-2</v>
      </c>
      <c r="T32">
        <f t="shared" si="29"/>
        <v>4.7138812724665351E-2</v>
      </c>
      <c r="U32" s="5">
        <f t="shared" si="0"/>
        <v>2.2295266555669695</v>
      </c>
      <c r="V32">
        <f t="shared" ref="V32:V95" si="33">AVERAGE(U3:U32)</f>
        <v>1.1513717156799685</v>
      </c>
      <c r="W32" s="8">
        <f t="shared" si="30"/>
        <v>0.26795267289342894</v>
      </c>
      <c r="X32">
        <f t="shared" si="1"/>
        <v>2.2255942019333763</v>
      </c>
      <c r="Y32">
        <f t="shared" ref="Y32:Y95" si="34">AVERAGE(X3:X32)</f>
        <v>1.1104809785787046</v>
      </c>
      <c r="Z32">
        <f t="shared" si="2"/>
        <v>0.36563483235896849</v>
      </c>
      <c r="AA32" s="4">
        <f t="shared" ref="AA32:AA95" si="35">AVERAGE(Z3:Z32)</f>
        <v>0.58861608915501706</v>
      </c>
      <c r="AB32">
        <f t="shared" si="14"/>
        <v>2.2199410228558896</v>
      </c>
      <c r="AC32" s="4">
        <f t="shared" ref="AC32:AC95" si="36">AVERAGE(AB3:AB32)</f>
        <v>1.104236045663969</v>
      </c>
      <c r="AD32">
        <v>18432</v>
      </c>
      <c r="AE32" s="4">
        <v>0.65177518235263177</v>
      </c>
      <c r="AF32">
        <v>0.41087758276177788</v>
      </c>
      <c r="AG32">
        <v>1.0723034475452076</v>
      </c>
      <c r="AH32" s="4">
        <f t="shared" si="3"/>
        <v>1.968279991728715</v>
      </c>
      <c r="AI32" s="4">
        <f t="shared" ref="AI32:AI95" si="37">AVERAGE(AH3:AH32)</f>
        <v>0.49136560974244492</v>
      </c>
      <c r="AJ32">
        <f t="shared" si="4"/>
        <v>2.1339452366499896</v>
      </c>
      <c r="AK32" s="4">
        <f t="shared" ref="AK32:AK95" si="38">AVERAGE(AJ3:AJ32)</f>
        <v>0.98589143082342723</v>
      </c>
      <c r="AL32" s="5">
        <f t="shared" si="5"/>
        <v>227.89495232033124</v>
      </c>
      <c r="AM32">
        <v>0.60040000000000004</v>
      </c>
      <c r="AN32" s="4">
        <f t="shared" ref="AN32:AN95" si="39">AVERAGE(AM3:AM32)</f>
        <v>0.68380000000000007</v>
      </c>
      <c r="AO32">
        <v>0</v>
      </c>
      <c r="AP32">
        <f t="shared" si="6"/>
        <v>0</v>
      </c>
      <c r="AQ32">
        <f t="shared" si="7"/>
        <v>2981.5008857598909</v>
      </c>
      <c r="AR32" s="5">
        <f t="shared" si="8"/>
        <v>0.62810680195583923</v>
      </c>
      <c r="AS32" s="4">
        <f t="shared" si="15"/>
        <v>1.968279991728715</v>
      </c>
      <c r="AT32" s="4">
        <f t="shared" ref="AT32:AT95" si="40">AVERAGE(AS3:AS32)</f>
        <v>0.49136560974244492</v>
      </c>
      <c r="AU32">
        <f t="shared" ref="AU32:AU95" si="41">SQRT(MAX(8*(AR32-LN(COSH(LN(2)/2))),0))</f>
        <v>2.1339452366499896</v>
      </c>
      <c r="AV32" s="4">
        <f t="shared" ref="AV32:AV95" si="42">AVERAGE(AU3:AU32)</f>
        <v>0.98589143082342723</v>
      </c>
      <c r="AW32" s="6">
        <f t="shared" si="9"/>
        <v>1.7193616036465663E-3</v>
      </c>
      <c r="AX32" s="7">
        <f t="shared" ref="AX32:AX95" si="43">EXP(AW32)-1</f>
        <v>1.7208405533035709E-3</v>
      </c>
      <c r="AY32" s="7">
        <f t="shared" si="31"/>
        <v>1.1440210888039555</v>
      </c>
      <c r="AZ32" s="7">
        <f>2*SQRT(AY32)*EXP(SUM(AW3:AW32))/(1+AY32)-1</f>
        <v>1.4495758336515951E-2</v>
      </c>
      <c r="BA32" s="6">
        <f t="shared" si="17"/>
        <v>1.7067513531652975E-2</v>
      </c>
      <c r="BB32">
        <f t="shared" si="10"/>
        <v>1.0798473016048882</v>
      </c>
      <c r="BC32">
        <f t="shared" si="18"/>
        <v>5.7045059297693879E-2</v>
      </c>
      <c r="BD32">
        <f t="shared" ref="BD32:BD95" si="44">(1+BB32)/2-1</f>
        <v>3.9923650802444088E-2</v>
      </c>
      <c r="BE32">
        <f t="shared" si="19"/>
        <v>1.6464101457869695E-2</v>
      </c>
      <c r="BF32">
        <f t="shared" si="20"/>
        <v>1.0164641014578697</v>
      </c>
      <c r="BG32">
        <f t="shared" si="27"/>
        <v>2.1274903560808897E-3</v>
      </c>
      <c r="BH32">
        <f t="shared" si="21"/>
        <v>3.9157014894711795E-2</v>
      </c>
    </row>
    <row r="33" spans="1:60" x14ac:dyDescent="0.25">
      <c r="A33" s="3">
        <v>44001.833333333336</v>
      </c>
      <c r="B33">
        <v>2023049.257983</v>
      </c>
      <c r="C33">
        <v>8859.3920899242494</v>
      </c>
      <c r="D33">
        <v>0.12668125107840111</v>
      </c>
      <c r="E33" s="5">
        <f t="shared" si="12"/>
        <v>133876.75897519224</v>
      </c>
      <c r="F33">
        <f t="shared" si="22"/>
        <v>2.3210489926779267</v>
      </c>
      <c r="G33">
        <f t="shared" si="22"/>
        <v>2.32443094788063</v>
      </c>
      <c r="H33">
        <f t="shared" si="13"/>
        <v>0.53183437871442418</v>
      </c>
      <c r="I33">
        <f t="shared" si="23"/>
        <v>1.4560199778942467E-3</v>
      </c>
      <c r="J33">
        <f t="shared" si="24"/>
        <v>6.836762941994373E-4</v>
      </c>
      <c r="K33">
        <v>1138</v>
      </c>
      <c r="L33" s="1">
        <v>4024446.7673342559</v>
      </c>
      <c r="M33" s="1">
        <v>917453.20213144005</v>
      </c>
      <c r="N33" s="1">
        <f t="shared" si="32"/>
        <v>274288.45118975878</v>
      </c>
      <c r="O33">
        <v>2752.3596063943201</v>
      </c>
      <c r="P33">
        <v>0.24962716974869292</v>
      </c>
      <c r="Q33">
        <v>7.0290346649235099E-4</v>
      </c>
      <c r="R33">
        <f t="shared" si="25"/>
        <v>2.0002469460629335E-3</v>
      </c>
      <c r="S33">
        <f t="shared" si="26"/>
        <v>1.9982491157993069E-3</v>
      </c>
      <c r="T33">
        <f t="shared" si="29"/>
        <v>7.7066766074586651E-2</v>
      </c>
      <c r="U33" s="5">
        <f t="shared" si="0"/>
        <v>1.3610769531327773</v>
      </c>
      <c r="V33">
        <f t="shared" si="33"/>
        <v>1.1404704709647953</v>
      </c>
      <c r="W33" s="8">
        <f t="shared" si="30"/>
        <v>0.47628817620925529</v>
      </c>
      <c r="X33">
        <f t="shared" si="1"/>
        <v>1.331269794169579</v>
      </c>
      <c r="Y33">
        <f t="shared" si="34"/>
        <v>1.1003931911526066</v>
      </c>
      <c r="Z33">
        <f t="shared" si="2"/>
        <v>0.25655976526970808</v>
      </c>
      <c r="AA33" s="4">
        <f t="shared" si="35"/>
        <v>0.58355703258202674</v>
      </c>
      <c r="AB33">
        <f t="shared" si="14"/>
        <v>1.3946232334830817</v>
      </c>
      <c r="AC33" s="4">
        <f t="shared" si="36"/>
        <v>1.0927735857165752</v>
      </c>
      <c r="AD33">
        <v>18433</v>
      </c>
      <c r="AE33" s="4">
        <v>0.65415971196729983</v>
      </c>
      <c r="AF33">
        <v>0.41963558481206781</v>
      </c>
      <c r="AG33">
        <v>1.1388018447951076</v>
      </c>
      <c r="AH33" s="4">
        <f t="shared" si="3"/>
        <v>0.91993970899316013</v>
      </c>
      <c r="AI33" s="4">
        <f t="shared" si="37"/>
        <v>0.47502770213591383</v>
      </c>
      <c r="AJ33">
        <f t="shared" si="4"/>
        <v>1.2352672647504306</v>
      </c>
      <c r="AK33" s="4">
        <f t="shared" si="38"/>
        <v>0.97262118088617411</v>
      </c>
      <c r="AL33" s="5">
        <f t="shared" si="5"/>
        <v>228.35079850273314</v>
      </c>
      <c r="AM33">
        <v>0.56040000000000001</v>
      </c>
      <c r="AN33" s="4">
        <f t="shared" si="39"/>
        <v>0.67714000000000008</v>
      </c>
      <c r="AO33">
        <v>0</v>
      </c>
      <c r="AP33">
        <f t="shared" si="6"/>
        <v>0</v>
      </c>
      <c r="AQ33">
        <f t="shared" si="7"/>
        <v>2752.3596063943201</v>
      </c>
      <c r="AR33" s="5">
        <f t="shared" si="8"/>
        <v>0.24962716974869292</v>
      </c>
      <c r="AS33" s="4">
        <f t="shared" si="15"/>
        <v>0.91993970899316013</v>
      </c>
      <c r="AT33" s="4">
        <f t="shared" si="40"/>
        <v>0.47502770213591383</v>
      </c>
      <c r="AU33">
        <f t="shared" si="41"/>
        <v>1.2352672647504306</v>
      </c>
      <c r="AV33" s="4">
        <f t="shared" si="42"/>
        <v>0.97262118088617422</v>
      </c>
      <c r="AW33" s="6">
        <f t="shared" si="9"/>
        <v>6.836762941994373E-4</v>
      </c>
      <c r="AX33" s="7">
        <f t="shared" si="43"/>
        <v>6.8391005410606276E-4</v>
      </c>
      <c r="AY33" s="7">
        <f t="shared" si="31"/>
        <v>1.102711236524591</v>
      </c>
      <c r="AZ33" s="7">
        <f t="shared" ref="AZ33:AZ95" si="45">2*SQRT(AY33)*EXP(SUM(AW4:AW33))/(1+AY33)-1</f>
        <v>1.5181820665151502E-2</v>
      </c>
      <c r="BA33" s="6">
        <f t="shared" si="17"/>
        <v>1.7751189825852411E-2</v>
      </c>
      <c r="BB33">
        <f t="shared" si="10"/>
        <v>1.0820072628721376</v>
      </c>
      <c r="BC33">
        <f t="shared" si="18"/>
        <v>5.8825353144065673E-2</v>
      </c>
      <c r="BD33">
        <f t="shared" si="44"/>
        <v>4.1003631436068666E-2</v>
      </c>
      <c r="BE33">
        <f t="shared" si="19"/>
        <v>1.711974979704145E-2</v>
      </c>
      <c r="BF33">
        <f t="shared" si="20"/>
        <v>1.0171197497970415</v>
      </c>
      <c r="BG33">
        <f t="shared" si="27"/>
        <v>6.4482058262305868E-4</v>
      </c>
      <c r="BH33">
        <f t="shared" si="21"/>
        <v>4.0195781029772171E-2</v>
      </c>
    </row>
    <row r="34" spans="1:60" x14ac:dyDescent="0.25">
      <c r="A34" s="3">
        <v>44002.833333333336</v>
      </c>
      <c r="B34">
        <v>983500.54831600003</v>
      </c>
      <c r="C34">
        <v>4306.0053796823113</v>
      </c>
      <c r="D34">
        <v>6.1445804247059616E-2</v>
      </c>
      <c r="E34" s="5">
        <f t="shared" si="12"/>
        <v>65076.559927282564</v>
      </c>
      <c r="F34">
        <f t="shared" si="22"/>
        <v>0.485042606731376</v>
      </c>
      <c r="G34">
        <f t="shared" si="22"/>
        <v>0.48609303381284757</v>
      </c>
      <c r="H34">
        <f t="shared" si="13"/>
        <v>0.79045815649233075</v>
      </c>
      <c r="I34">
        <f t="shared" si="23"/>
        <v>2.1632971693566999E-3</v>
      </c>
      <c r="J34">
        <f t="shared" si="24"/>
        <v>2.1363252392049593E-3</v>
      </c>
      <c r="K34">
        <v>1405</v>
      </c>
      <c r="L34" s="1">
        <v>1958105.5432013911</v>
      </c>
      <c r="M34" s="1">
        <v>1395873.9204488932</v>
      </c>
      <c r="N34" s="1">
        <f t="shared" si="32"/>
        <v>316297.0569994988</v>
      </c>
      <c r="O34">
        <v>4187.6217613466797</v>
      </c>
      <c r="P34">
        <v>0.78059221485709962</v>
      </c>
      <c r="Q34">
        <v>3.07984169086461E-4</v>
      </c>
      <c r="R34">
        <f t="shared" si="25"/>
        <v>2.2453579940573398E-4</v>
      </c>
      <c r="S34">
        <f t="shared" si="26"/>
        <v>2.2451059501591455E-4</v>
      </c>
      <c r="T34">
        <f t="shared" si="29"/>
        <v>5.7061807861199583E-2</v>
      </c>
      <c r="U34" s="5">
        <f t="shared" si="0"/>
        <v>2.4830460965652095</v>
      </c>
      <c r="V34">
        <f t="shared" si="33"/>
        <v>1.1863574375883694</v>
      </c>
      <c r="W34" s="8">
        <f t="shared" si="30"/>
        <v>0.34181884931677403</v>
      </c>
      <c r="X34">
        <f t="shared" si="1"/>
        <v>2.4755730687272233</v>
      </c>
      <c r="Y34">
        <f t="shared" si="34"/>
        <v>1.1473525243794971</v>
      </c>
      <c r="Z34">
        <f t="shared" si="2"/>
        <v>0.11241422171655827</v>
      </c>
      <c r="AA34" s="4">
        <f t="shared" si="35"/>
        <v>0.5836543557937468</v>
      </c>
      <c r="AB34">
        <f t="shared" si="14"/>
        <v>2.4966765671222078</v>
      </c>
      <c r="AC34" s="4">
        <f t="shared" si="36"/>
        <v>1.1367857352462991</v>
      </c>
      <c r="AD34">
        <v>18434</v>
      </c>
      <c r="AE34" s="4">
        <v>0.62644111433809335</v>
      </c>
      <c r="AF34">
        <v>0.42273541069357201</v>
      </c>
      <c r="AG34">
        <v>1.2041881026903594</v>
      </c>
      <c r="AH34" s="4">
        <f t="shared" si="3"/>
        <v>2.2569912337113038</v>
      </c>
      <c r="AI34" s="4">
        <f t="shared" si="37"/>
        <v>0.53380294805305772</v>
      </c>
      <c r="AJ34">
        <f t="shared" si="4"/>
        <v>2.4028328231966665</v>
      </c>
      <c r="AK34" s="4">
        <f t="shared" si="38"/>
        <v>1.0206849065968933</v>
      </c>
      <c r="AL34" s="5">
        <f t="shared" si="5"/>
        <v>228.40207143181991</v>
      </c>
      <c r="AM34">
        <v>0.55640000000000001</v>
      </c>
      <c r="AN34" s="4">
        <f t="shared" si="39"/>
        <v>0.6701666666666668</v>
      </c>
      <c r="AO34">
        <v>0</v>
      </c>
      <c r="AP34">
        <f t="shared" si="6"/>
        <v>0</v>
      </c>
      <c r="AQ34">
        <f t="shared" si="7"/>
        <v>4187.6217613466797</v>
      </c>
      <c r="AR34" s="5">
        <f t="shared" si="8"/>
        <v>0.78059221485709962</v>
      </c>
      <c r="AS34" s="4">
        <f t="shared" si="15"/>
        <v>2.2569912337113038</v>
      </c>
      <c r="AT34" s="4">
        <f t="shared" si="40"/>
        <v>0.53380294805305772</v>
      </c>
      <c r="AU34">
        <f t="shared" si="41"/>
        <v>2.4028328231966665</v>
      </c>
      <c r="AV34" s="4">
        <f t="shared" si="42"/>
        <v>1.0206849065968935</v>
      </c>
      <c r="AW34" s="6">
        <f t="shared" si="9"/>
        <v>2.1363252392049593E-3</v>
      </c>
      <c r="AX34" s="7">
        <f t="shared" si="43"/>
        <v>2.1386088078276799E-3</v>
      </c>
      <c r="AY34" s="7">
        <f t="shared" si="31"/>
        <v>1.0994024131617708</v>
      </c>
      <c r="AZ34" s="7">
        <f t="shared" si="45"/>
        <v>1.6940764637973116E-2</v>
      </c>
      <c r="BA34" s="6">
        <f t="shared" si="17"/>
        <v>1.9887515065057371E-2</v>
      </c>
      <c r="BB34">
        <f t="shared" si="10"/>
        <v>1.0822502122378694</v>
      </c>
      <c r="BC34">
        <f t="shared" si="18"/>
        <v>6.1208886003437213E-2</v>
      </c>
      <c r="BD34">
        <f t="shared" si="44"/>
        <v>4.1125106118934607E-2</v>
      </c>
      <c r="BE34">
        <f t="shared" si="19"/>
        <v>1.9290457761959257E-2</v>
      </c>
      <c r="BF34">
        <f t="shared" si="20"/>
        <v>1.0192904577619593</v>
      </c>
      <c r="BG34">
        <f t="shared" si="27"/>
        <v>2.1318973741277199E-3</v>
      </c>
      <c r="BH34">
        <f t="shared" si="21"/>
        <v>4.0312555070767919E-2</v>
      </c>
    </row>
    <row r="35" spans="1:60" x14ac:dyDescent="0.25">
      <c r="A35" s="3">
        <v>44003.833333333336</v>
      </c>
      <c r="B35">
        <v>1441992.7349390001</v>
      </c>
      <c r="C35">
        <v>5956.6642903970369</v>
      </c>
      <c r="D35">
        <v>8.7274050835054004E-2</v>
      </c>
      <c r="E35" s="5">
        <f t="shared" si="12"/>
        <v>92679.375436086644</v>
      </c>
      <c r="F35">
        <f t="shared" si="22"/>
        <v>1.4203419078729098</v>
      </c>
      <c r="G35">
        <f t="shared" si="22"/>
        <v>1.4241591064378303</v>
      </c>
      <c r="H35">
        <f t="shared" si="13"/>
        <v>0.9809451291080562</v>
      </c>
      <c r="I35">
        <f t="shared" si="23"/>
        <v>2.683915974800534E-3</v>
      </c>
      <c r="J35">
        <f t="shared" si="24"/>
        <v>2.2844269340161123E-3</v>
      </c>
      <c r="K35">
        <v>1717</v>
      </c>
      <c r="L35" s="1">
        <v>2883511.2792926291</v>
      </c>
      <c r="M35" s="1">
        <v>2198233.5062568132</v>
      </c>
      <c r="N35" s="1">
        <f t="shared" si="32"/>
        <v>386153.36766044825</v>
      </c>
      <c r="O35">
        <v>6594.7005187704399</v>
      </c>
      <c r="P35">
        <v>0.83476895222747372</v>
      </c>
      <c r="Q35">
        <v>1.6523626499372901E-3</v>
      </c>
      <c r="R35">
        <f t="shared" si="25"/>
        <v>5.9887839798215436E-2</v>
      </c>
      <c r="S35">
        <f t="shared" si="26"/>
        <v>5.8163091014425398E-2</v>
      </c>
      <c r="T35">
        <f t="shared" si="29"/>
        <v>8.4273243724692845E-2</v>
      </c>
      <c r="U35" s="5">
        <f t="shared" si="0"/>
        <v>2.5505661910915154</v>
      </c>
      <c r="V35">
        <f t="shared" si="33"/>
        <v>1.2413416833116941</v>
      </c>
      <c r="W35" s="8">
        <f t="shared" si="30"/>
        <v>0.53343081810544513</v>
      </c>
      <c r="X35">
        <f t="shared" si="1"/>
        <v>2.5292121682398614</v>
      </c>
      <c r="Y35">
        <f t="shared" si="34"/>
        <v>1.2027814300711563</v>
      </c>
      <c r="Z35">
        <f t="shared" si="2"/>
        <v>0.60311236722711092</v>
      </c>
      <c r="AA35" s="4">
        <f t="shared" si="35"/>
        <v>0.57760950365618158</v>
      </c>
      <c r="AB35">
        <f t="shared" si="14"/>
        <v>2.5411522173674421</v>
      </c>
      <c r="AC35" s="4">
        <f t="shared" si="36"/>
        <v>1.1954116013555161</v>
      </c>
      <c r="AD35">
        <v>18435</v>
      </c>
      <c r="AE35" s="4">
        <v>0.61644508430589862</v>
      </c>
      <c r="AF35">
        <v>0.42160713325655597</v>
      </c>
      <c r="AG35">
        <v>1.206559621376698</v>
      </c>
      <c r="AH35" s="4">
        <f t="shared" si="3"/>
        <v>2.3510472832362743</v>
      </c>
      <c r="AI35" s="4">
        <f t="shared" si="37"/>
        <v>0.61217119082760019</v>
      </c>
      <c r="AJ35">
        <f t="shared" si="4"/>
        <v>2.4913890653999138</v>
      </c>
      <c r="AK35" s="4">
        <f t="shared" si="38"/>
        <v>1.0808360381547542</v>
      </c>
      <c r="AL35" s="5">
        <f t="shared" si="5"/>
        <v>242.08057809530931</v>
      </c>
      <c r="AM35">
        <v>0.53700000000000003</v>
      </c>
      <c r="AN35" s="4">
        <f t="shared" si="39"/>
        <v>0.66471000000000002</v>
      </c>
      <c r="AO35">
        <v>0</v>
      </c>
      <c r="AP35">
        <f t="shared" si="6"/>
        <v>0</v>
      </c>
      <c r="AQ35">
        <f t="shared" si="7"/>
        <v>6594.7005187704399</v>
      </c>
      <c r="AR35" s="5">
        <f t="shared" si="8"/>
        <v>0.83476895222747372</v>
      </c>
      <c r="AS35" s="4">
        <f t="shared" si="15"/>
        <v>2.3510472832362743</v>
      </c>
      <c r="AT35" s="4">
        <f t="shared" si="40"/>
        <v>0.61217119082760019</v>
      </c>
      <c r="AU35">
        <f t="shared" si="41"/>
        <v>2.4913890653999138</v>
      </c>
      <c r="AV35" s="4">
        <f t="shared" si="42"/>
        <v>1.0808360381547542</v>
      </c>
      <c r="AW35" s="6">
        <f t="shared" si="9"/>
        <v>2.2844269340161123E-3</v>
      </c>
      <c r="AX35" s="7">
        <f t="shared" si="43"/>
        <v>2.2870382252806465E-3</v>
      </c>
      <c r="AY35" s="7">
        <f t="shared" si="31"/>
        <v>1.204975411781978</v>
      </c>
      <c r="AZ35" s="7">
        <f t="shared" si="45"/>
        <v>1.5664434897148194E-2</v>
      </c>
      <c r="BA35" s="6">
        <f t="shared" si="17"/>
        <v>2.2171941999073484E-2</v>
      </c>
      <c r="BB35">
        <f t="shared" si="10"/>
        <v>1.1470638395699557</v>
      </c>
      <c r="BC35">
        <f t="shared" si="18"/>
        <v>9.5022257154350198E-2</v>
      </c>
      <c r="BD35">
        <f t="shared" si="44"/>
        <v>7.3531919784977973E-2</v>
      </c>
      <c r="BE35">
        <f t="shared" si="19"/>
        <v>2.0018349686031334E-2</v>
      </c>
      <c r="BF35">
        <f t="shared" si="20"/>
        <v>1.0200183496860313</v>
      </c>
      <c r="BG35">
        <f t="shared" si="27"/>
        <v>7.13861434153376E-4</v>
      </c>
      <c r="BH35">
        <f t="shared" si="21"/>
        <v>7.101066267799383E-2</v>
      </c>
    </row>
    <row r="36" spans="1:60" x14ac:dyDescent="0.25">
      <c r="A36" s="3">
        <v>44004.833333333336</v>
      </c>
      <c r="B36">
        <v>1512761.2435099999</v>
      </c>
      <c r="C36">
        <v>6222.1487601662639</v>
      </c>
      <c r="D36">
        <v>9.1175763227749007E-2</v>
      </c>
      <c r="E36" s="5">
        <f t="shared" si="12"/>
        <v>97018.686322446782</v>
      </c>
      <c r="F36">
        <f t="shared" si="22"/>
        <v>1.0447064431565019</v>
      </c>
      <c r="G36">
        <f t="shared" si="22"/>
        <v>1.0468206746748374</v>
      </c>
      <c r="H36">
        <f t="shared" si="13"/>
        <v>0.73867114465273498</v>
      </c>
      <c r="I36">
        <f t="shared" si="23"/>
        <v>2.0217115240233909E-3</v>
      </c>
      <c r="J36">
        <f t="shared" si="24"/>
        <v>2.0196425589724463E-3</v>
      </c>
      <c r="K36">
        <v>1424</v>
      </c>
      <c r="L36" s="1">
        <v>3009534.7736532092</v>
      </c>
      <c r="M36" s="1">
        <v>2028108.841944427</v>
      </c>
      <c r="N36" s="1">
        <f t="shared" si="32"/>
        <v>446736.19713437516</v>
      </c>
      <c r="O36">
        <v>6084.3265258332813</v>
      </c>
      <c r="P36">
        <v>0.73791444490717484</v>
      </c>
      <c r="Q36">
        <v>2.4848067809598198E-3</v>
      </c>
      <c r="R36">
        <f t="shared" si="25"/>
        <v>4.315236909298914E-3</v>
      </c>
      <c r="S36">
        <f t="shared" si="26"/>
        <v>4.3059529731807652E-3</v>
      </c>
      <c r="T36">
        <f t="shared" si="29"/>
        <v>0.10392265325186763</v>
      </c>
      <c r="U36" s="5">
        <f t="shared" si="0"/>
        <v>2.3750022591883133</v>
      </c>
      <c r="V36">
        <f t="shared" si="33"/>
        <v>1.2758792438478561</v>
      </c>
      <c r="W36" s="8">
        <f t="shared" si="30"/>
        <v>0.66540301218702158</v>
      </c>
      <c r="X36">
        <f t="shared" si="1"/>
        <v>2.3384801334083809</v>
      </c>
      <c r="Y36">
        <f t="shared" si="34"/>
        <v>1.2367826335167593</v>
      </c>
      <c r="Z36">
        <f t="shared" si="2"/>
        <v>0.90695447505033422</v>
      </c>
      <c r="AA36" s="4">
        <f t="shared" si="35"/>
        <v>0.59329404526721552</v>
      </c>
      <c r="AB36">
        <f t="shared" si="14"/>
        <v>2.3438590253902349</v>
      </c>
      <c r="AC36" s="4">
        <f t="shared" si="36"/>
        <v>1.2290327512561918</v>
      </c>
      <c r="AD36">
        <v>18436</v>
      </c>
      <c r="AE36" s="4">
        <v>0.64468442223322009</v>
      </c>
      <c r="AF36">
        <v>0.51408380560551337</v>
      </c>
      <c r="AG36">
        <v>1.1847303969968837</v>
      </c>
      <c r="AH36" s="4">
        <f t="shared" si="3"/>
        <v>2.1800429512856567</v>
      </c>
      <c r="AI36" s="4">
        <f t="shared" si="37"/>
        <v>0.65573143832119574</v>
      </c>
      <c r="AJ36">
        <f t="shared" si="4"/>
        <v>2.3307044893404796</v>
      </c>
      <c r="AK36" s="4">
        <f t="shared" si="38"/>
        <v>1.1184965261320552</v>
      </c>
      <c r="AL36" s="5">
        <f t="shared" si="5"/>
        <v>243.12521314093058</v>
      </c>
      <c r="AM36">
        <v>0.56130000000000002</v>
      </c>
      <c r="AN36" s="4">
        <f t="shared" si="39"/>
        <v>0.66052</v>
      </c>
      <c r="AO36">
        <v>0</v>
      </c>
      <c r="AP36">
        <f t="shared" si="6"/>
        <v>0</v>
      </c>
      <c r="AQ36">
        <f t="shared" si="7"/>
        <v>6084.3265258332813</v>
      </c>
      <c r="AR36" s="5">
        <f t="shared" si="8"/>
        <v>0.73791444490717484</v>
      </c>
      <c r="AS36" s="4">
        <f t="shared" si="15"/>
        <v>2.1800429512856567</v>
      </c>
      <c r="AT36" s="4">
        <f t="shared" si="40"/>
        <v>0.65573143832119574</v>
      </c>
      <c r="AU36">
        <f t="shared" si="41"/>
        <v>2.3307044893404796</v>
      </c>
      <c r="AV36" s="4">
        <f t="shared" si="42"/>
        <v>1.1184965261320552</v>
      </c>
      <c r="AW36" s="6">
        <f t="shared" si="9"/>
        <v>2.0196425589724463E-3</v>
      </c>
      <c r="AX36" s="7">
        <f t="shared" si="43"/>
        <v>2.0216834107045223E-3</v>
      </c>
      <c r="AY36" s="7">
        <f t="shared" si="31"/>
        <v>1.1915757037946482</v>
      </c>
      <c r="AZ36" s="7">
        <f t="shared" si="45"/>
        <v>1.7564381528635264E-2</v>
      </c>
      <c r="BA36" s="6">
        <f t="shared" si="17"/>
        <v>2.4191584558045931E-2</v>
      </c>
      <c r="BB36">
        <f t="shared" si="10"/>
        <v>1.1520136917877901</v>
      </c>
      <c r="BC36">
        <f t="shared" si="18"/>
        <v>9.9600913731534568E-2</v>
      </c>
      <c r="BD36">
        <f t="shared" si="44"/>
        <v>7.6006845893894948E-2</v>
      </c>
      <c r="BE36">
        <f t="shared" si="19"/>
        <v>2.1927432829703664E-2</v>
      </c>
      <c r="BF36">
        <f t="shared" si="20"/>
        <v>1.0219274328297037</v>
      </c>
      <c r="BG36">
        <f t="shared" si="27"/>
        <v>1.8698671789061261E-3</v>
      </c>
      <c r="BH36">
        <f t="shared" si="21"/>
        <v>7.3319007465995734E-2</v>
      </c>
    </row>
    <row r="37" spans="1:60" x14ac:dyDescent="0.25">
      <c r="A37" s="3">
        <v>44005.833333333336</v>
      </c>
      <c r="B37">
        <v>1501763.5511439999</v>
      </c>
      <c r="C37">
        <v>6461.3206928777217</v>
      </c>
      <c r="D37">
        <v>9.2383732167163932E-2</v>
      </c>
      <c r="E37" s="5">
        <f t="shared" si="12"/>
        <v>98505.715107379729</v>
      </c>
      <c r="F37">
        <f t="shared" si="22"/>
        <v>1.0132487943796811</v>
      </c>
      <c r="G37">
        <f t="shared" si="22"/>
        <v>1.0153272409810903</v>
      </c>
      <c r="H37">
        <f t="shared" si="13"/>
        <v>0.74871345884876539</v>
      </c>
      <c r="I37">
        <f t="shared" si="23"/>
        <v>2.0491687691052175E-3</v>
      </c>
      <c r="J37">
        <f t="shared" si="24"/>
        <v>2.0551328528334968E-3</v>
      </c>
      <c r="K37">
        <v>1614</v>
      </c>
      <c r="L37" s="1">
        <v>3012999.4957550014</v>
      </c>
      <c r="M37" s="1">
        <v>2066160.4730181356</v>
      </c>
      <c r="N37" s="1">
        <f t="shared" si="32"/>
        <v>513054.43342750747</v>
      </c>
      <c r="O37">
        <v>6198.4814190544066</v>
      </c>
      <c r="P37">
        <v>0.75089482130428686</v>
      </c>
      <c r="Q37">
        <v>5.4693262883007501E-4</v>
      </c>
      <c r="R37">
        <f t="shared" si="25"/>
        <v>-4.4016793308764623E-2</v>
      </c>
      <c r="S37">
        <f t="shared" si="26"/>
        <v>-4.5014932307580795E-2</v>
      </c>
      <c r="T37">
        <f t="shared" si="29"/>
        <v>7.3328425725358262E-2</v>
      </c>
      <c r="U37" s="5">
        <f t="shared" si="0"/>
        <v>2.4241175980367546</v>
      </c>
      <c r="V37">
        <f t="shared" si="33"/>
        <v>1.3305508282090248</v>
      </c>
      <c r="W37" s="8">
        <f t="shared" si="30"/>
        <v>0.45436228933927836</v>
      </c>
      <c r="X37">
        <f t="shared" si="1"/>
        <v>2.4088306773540675</v>
      </c>
      <c r="Y37">
        <f t="shared" si="34"/>
        <v>1.291105587288333</v>
      </c>
      <c r="Z37">
        <f t="shared" si="2"/>
        <v>0.19963040952297736</v>
      </c>
      <c r="AA37" s="4">
        <f t="shared" si="35"/>
        <v>0.58249635487294593</v>
      </c>
      <c r="AB37">
        <f t="shared" si="14"/>
        <v>2.4441921527235544</v>
      </c>
      <c r="AC37" s="4">
        <f t="shared" si="36"/>
        <v>1.2872744463251637</v>
      </c>
      <c r="AD37">
        <v>18437</v>
      </c>
      <c r="AE37" s="4">
        <v>0.63162539325047218</v>
      </c>
      <c r="AF37">
        <v>0.51470892730494244</v>
      </c>
      <c r="AG37">
        <v>0.90287095374285375</v>
      </c>
      <c r="AH37" s="4">
        <f t="shared" si="3"/>
        <v>2.2037309909848735</v>
      </c>
      <c r="AI37" s="4">
        <f t="shared" si="37"/>
        <v>0.72918913802069152</v>
      </c>
      <c r="AJ37">
        <f t="shared" si="4"/>
        <v>2.352876203247583</v>
      </c>
      <c r="AK37" s="4">
        <f t="shared" si="38"/>
        <v>1.1823737487846304</v>
      </c>
      <c r="AL37" s="5">
        <f t="shared" si="5"/>
        <v>232.42362088595689</v>
      </c>
      <c r="AM37">
        <v>0.56030000000000002</v>
      </c>
      <c r="AN37" s="4">
        <f t="shared" si="39"/>
        <v>0.65555333333333343</v>
      </c>
      <c r="AO37">
        <v>0</v>
      </c>
      <c r="AP37">
        <f t="shared" si="6"/>
        <v>0</v>
      </c>
      <c r="AQ37">
        <f t="shared" si="7"/>
        <v>6198.4814190544066</v>
      </c>
      <c r="AR37" s="5">
        <f t="shared" si="8"/>
        <v>0.75089482130428686</v>
      </c>
      <c r="AS37" s="4">
        <f t="shared" si="15"/>
        <v>2.2037309909848735</v>
      </c>
      <c r="AT37" s="4">
        <f t="shared" si="40"/>
        <v>0.72918913802069152</v>
      </c>
      <c r="AU37">
        <f t="shared" si="41"/>
        <v>2.352876203247583</v>
      </c>
      <c r="AV37" s="4">
        <f t="shared" si="42"/>
        <v>1.1823737487846306</v>
      </c>
      <c r="AW37" s="6">
        <f t="shared" si="9"/>
        <v>2.0551328528334968E-3</v>
      </c>
      <c r="AX37" s="7">
        <f t="shared" si="43"/>
        <v>2.0572460857650743E-3</v>
      </c>
      <c r="AY37" s="7">
        <f t="shared" si="31"/>
        <v>1.1582691521661341</v>
      </c>
      <c r="AZ37" s="7">
        <f t="shared" si="45"/>
        <v>2.0588856178264558E-2</v>
      </c>
      <c r="BA37" s="6">
        <f t="shared" si="17"/>
        <v>2.6246717410879427E-2</v>
      </c>
      <c r="BB37">
        <f t="shared" si="10"/>
        <v>1.1013057432275</v>
      </c>
      <c r="BC37">
        <f t="shared" si="18"/>
        <v>7.7339929848413425E-2</v>
      </c>
      <c r="BD37">
        <f t="shared" si="44"/>
        <v>5.0652871613749983E-2</v>
      </c>
      <c r="BE37">
        <f t="shared" si="19"/>
        <v>2.5400452381264094E-2</v>
      </c>
      <c r="BF37">
        <f t="shared" si="20"/>
        <v>1.0254004523812641</v>
      </c>
      <c r="BG37">
        <f t="shared" si="27"/>
        <v>3.3927373412386578E-3</v>
      </c>
      <c r="BH37">
        <f t="shared" si="21"/>
        <v>4.9431152209376661E-2</v>
      </c>
    </row>
    <row r="38" spans="1:60" x14ac:dyDescent="0.25">
      <c r="A38" s="3">
        <v>44006.833333333336</v>
      </c>
      <c r="B38">
        <v>1549617.274159</v>
      </c>
      <c r="C38">
        <v>6648.6342467438235</v>
      </c>
      <c r="D38">
        <v>9.5019954604513485E-2</v>
      </c>
      <c r="E38" s="5">
        <f t="shared" si="12"/>
        <v>101502.89886658084</v>
      </c>
      <c r="F38">
        <f t="shared" si="22"/>
        <v>1.0285355697968495</v>
      </c>
      <c r="G38">
        <f t="shared" si="22"/>
        <v>1.0304264961269904</v>
      </c>
      <c r="H38">
        <f t="shared" si="13"/>
        <v>0.67103961279412316</v>
      </c>
      <c r="I38">
        <f t="shared" si="23"/>
        <v>1.8367767848296019E-3</v>
      </c>
      <c r="J38">
        <f t="shared" si="24"/>
        <v>1.8311308653343021E-3</v>
      </c>
      <c r="K38">
        <v>1309</v>
      </c>
      <c r="L38" s="1">
        <v>3088827.9922307865</v>
      </c>
      <c r="M38" s="1">
        <v>1887076.6396139241</v>
      </c>
      <c r="N38" s="1">
        <f t="shared" si="32"/>
        <v>572708.49466698314</v>
      </c>
      <c r="O38">
        <v>5661.2299188417728</v>
      </c>
      <c r="P38">
        <v>0.66897506937086082</v>
      </c>
      <c r="Q38">
        <v>3.6097704155759798E-4</v>
      </c>
      <c r="R38">
        <f t="shared" si="25"/>
        <v>2.7940397170145292E-3</v>
      </c>
      <c r="S38">
        <f t="shared" si="26"/>
        <v>2.7901436435465157E-3</v>
      </c>
      <c r="T38">
        <f t="shared" si="29"/>
        <v>8.3455314763394989E-2</v>
      </c>
      <c r="U38" s="5">
        <f t="shared" si="0"/>
        <v>2.2764826307590851</v>
      </c>
      <c r="V38">
        <f t="shared" si="33"/>
        <v>1.3773786623400943</v>
      </c>
      <c r="W38" s="8">
        <f t="shared" si="30"/>
        <v>0.52222384900474306</v>
      </c>
      <c r="X38">
        <f t="shared" si="1"/>
        <v>2.254357239178463</v>
      </c>
      <c r="Y38">
        <f t="shared" si="34"/>
        <v>1.3371915806936636</v>
      </c>
      <c r="Z38">
        <f t="shared" si="2"/>
        <v>0.13175662016852327</v>
      </c>
      <c r="AA38" s="4">
        <f t="shared" si="35"/>
        <v>0.56953093257281895</v>
      </c>
      <c r="AB38">
        <f t="shared" si="14"/>
        <v>2.3100846464037321</v>
      </c>
      <c r="AC38" s="4">
        <f t="shared" si="36"/>
        <v>1.3381441459575028</v>
      </c>
      <c r="AD38">
        <v>18438</v>
      </c>
      <c r="AE38" s="4">
        <v>0.64682313008165837</v>
      </c>
      <c r="AF38">
        <v>0.54168932156831273</v>
      </c>
      <c r="AG38">
        <v>0.89875981629241086</v>
      </c>
      <c r="AH38" s="4">
        <f t="shared" si="3"/>
        <v>2.0496517424088814</v>
      </c>
      <c r="AI38" s="4">
        <f t="shared" si="37"/>
        <v>0.79751086276765415</v>
      </c>
      <c r="AJ38">
        <f t="shared" si="4"/>
        <v>2.2092234862823075</v>
      </c>
      <c r="AK38" s="4">
        <f t="shared" si="38"/>
        <v>1.2372186380815762</v>
      </c>
      <c r="AL38" s="5">
        <f t="shared" si="5"/>
        <v>233.0730217138846</v>
      </c>
      <c r="AM38">
        <v>0.5927</v>
      </c>
      <c r="AN38" s="4">
        <f t="shared" si="39"/>
        <v>0.65244000000000013</v>
      </c>
      <c r="AO38">
        <v>0</v>
      </c>
      <c r="AP38">
        <f t="shared" si="6"/>
        <v>0</v>
      </c>
      <c r="AQ38">
        <f t="shared" si="7"/>
        <v>5661.2299188417728</v>
      </c>
      <c r="AR38" s="5">
        <f t="shared" si="8"/>
        <v>0.66897506937086082</v>
      </c>
      <c r="AS38" s="4">
        <f t="shared" si="15"/>
        <v>2.0496517424088814</v>
      </c>
      <c r="AT38" s="4">
        <f t="shared" si="40"/>
        <v>0.79751086276765415</v>
      </c>
      <c r="AU38">
        <f t="shared" si="41"/>
        <v>2.2092234862823075</v>
      </c>
      <c r="AV38" s="4">
        <f t="shared" si="42"/>
        <v>1.2372186380815762</v>
      </c>
      <c r="AW38" s="6">
        <f t="shared" si="9"/>
        <v>1.8311308653343021E-3</v>
      </c>
      <c r="AX38" s="7">
        <f t="shared" si="43"/>
        <v>1.8328084092351649E-3</v>
      </c>
      <c r="AY38" s="7">
        <f t="shared" si="31"/>
        <v>1.124766427151153</v>
      </c>
      <c r="AZ38" s="7">
        <f t="shared" si="45"/>
        <v>2.3174153962457922E-2</v>
      </c>
      <c r="BA38" s="6">
        <f t="shared" si="17"/>
        <v>2.8077848276213728E-2</v>
      </c>
      <c r="BB38">
        <f t="shared" si="10"/>
        <v>1.1043828352146539</v>
      </c>
      <c r="BC38">
        <f t="shared" si="18"/>
        <v>8.0821259543042423E-2</v>
      </c>
      <c r="BD38">
        <f t="shared" si="44"/>
        <v>5.219141760732704E-2</v>
      </c>
      <c r="BE38">
        <f t="shared" si="19"/>
        <v>2.720972767561558E-2</v>
      </c>
      <c r="BF38">
        <f t="shared" si="20"/>
        <v>1.0272097276756156</v>
      </c>
      <c r="BG38">
        <f t="shared" si="27"/>
        <v>1.7629024551336341E-3</v>
      </c>
      <c r="BH38">
        <f t="shared" si="21"/>
        <v>5.0896205728545807E-2</v>
      </c>
    </row>
    <row r="39" spans="1:60" x14ac:dyDescent="0.25">
      <c r="A39" s="3">
        <v>44007.833333333336</v>
      </c>
      <c r="B39">
        <v>1607043.297573</v>
      </c>
      <c r="C39">
        <v>6989.1694056188062</v>
      </c>
      <c r="D39">
        <v>9.9029529943228223E-2</v>
      </c>
      <c r="E39" s="5">
        <f t="shared" si="12"/>
        <v>105980.64846424545</v>
      </c>
      <c r="F39">
        <f t="shared" si="22"/>
        <v>1.0421971927412843</v>
      </c>
      <c r="G39">
        <f t="shared" si="22"/>
        <v>1.0441144996612395</v>
      </c>
      <c r="H39">
        <f t="shared" si="13"/>
        <v>0.67148235541006573</v>
      </c>
      <c r="I39">
        <f t="shared" si="23"/>
        <v>1.8379875516116322E-3</v>
      </c>
      <c r="J39">
        <f t="shared" si="24"/>
        <v>1.7916983487059116E-3</v>
      </c>
      <c r="K39">
        <v>1416</v>
      </c>
      <c r="L39" s="1">
        <v>3206730.6771267266</v>
      </c>
      <c r="M39" s="1">
        <v>1916881.410151267</v>
      </c>
      <c r="N39" s="1">
        <f t="shared" si="32"/>
        <v>634145.29794365598</v>
      </c>
      <c r="O39">
        <v>5750.6442304538014</v>
      </c>
      <c r="P39">
        <v>0.65455610572084466</v>
      </c>
      <c r="Q39">
        <v>2.9998500099989099E-4</v>
      </c>
      <c r="R39">
        <f t="shared" si="25"/>
        <v>-1.3470664480005001E-2</v>
      </c>
      <c r="S39">
        <f t="shared" si="26"/>
        <v>-1.356221699252437E-2</v>
      </c>
      <c r="T39">
        <f t="shared" si="29"/>
        <v>6.0556800193250722E-2</v>
      </c>
      <c r="U39" s="5">
        <f t="shared" si="0"/>
        <v>2.2687505540454747</v>
      </c>
      <c r="V39">
        <f t="shared" si="33"/>
        <v>1.4283173820776889</v>
      </c>
      <c r="W39" s="8">
        <f t="shared" si="30"/>
        <v>0.36280575362283585</v>
      </c>
      <c r="X39">
        <f t="shared" si="1"/>
        <v>2.2595434212491057</v>
      </c>
      <c r="Y39">
        <f t="shared" si="34"/>
        <v>1.3877078504632832</v>
      </c>
      <c r="Z39">
        <f t="shared" si="2"/>
        <v>0.10949452536496021</v>
      </c>
      <c r="AA39" s="4">
        <f t="shared" si="35"/>
        <v>0.56374155593951458</v>
      </c>
      <c r="AB39">
        <f t="shared" si="14"/>
        <v>2.2859697171339111</v>
      </c>
      <c r="AC39" s="4">
        <f t="shared" si="36"/>
        <v>1.390819467219681</v>
      </c>
      <c r="AD39">
        <v>18439</v>
      </c>
      <c r="AE39" s="4">
        <v>0.6450661263217049</v>
      </c>
      <c r="AF39">
        <v>0.53910829624087164</v>
      </c>
      <c r="AG39">
        <v>0.70398378650152227</v>
      </c>
      <c r="AH39" s="4">
        <f t="shared" si="3"/>
        <v>2.0213165402676627</v>
      </c>
      <c r="AI39" s="4">
        <f t="shared" si="37"/>
        <v>0.86488808077657631</v>
      </c>
      <c r="AJ39">
        <f t="shared" si="4"/>
        <v>2.1829605363224558</v>
      </c>
      <c r="AK39" s="4">
        <f t="shared" si="38"/>
        <v>1.300045081958165</v>
      </c>
      <c r="AL39" s="5">
        <f t="shared" si="5"/>
        <v>229.93337323903594</v>
      </c>
      <c r="AM39">
        <v>0.5444</v>
      </c>
      <c r="AN39" s="4">
        <f t="shared" si="39"/>
        <v>0.64727666666666683</v>
      </c>
      <c r="AO39">
        <v>0</v>
      </c>
      <c r="AP39">
        <f t="shared" si="6"/>
        <v>0</v>
      </c>
      <c r="AQ39">
        <f t="shared" si="7"/>
        <v>5750.6442304538014</v>
      </c>
      <c r="AR39" s="5">
        <f t="shared" si="8"/>
        <v>0.65455610572084466</v>
      </c>
      <c r="AS39" s="4">
        <f t="shared" si="15"/>
        <v>2.0213165402676627</v>
      </c>
      <c r="AT39" s="4">
        <f t="shared" si="40"/>
        <v>0.86488808077657631</v>
      </c>
      <c r="AU39">
        <f t="shared" si="41"/>
        <v>2.1829605363224558</v>
      </c>
      <c r="AV39" s="4">
        <f t="shared" si="42"/>
        <v>1.300045081958165</v>
      </c>
      <c r="AW39" s="6">
        <f t="shared" si="9"/>
        <v>1.7916983487059116E-3</v>
      </c>
      <c r="AX39" s="7">
        <f t="shared" si="43"/>
        <v>1.793304399235085E-3</v>
      </c>
      <c r="AY39" s="7">
        <f t="shared" si="31"/>
        <v>1.0522942812101457</v>
      </c>
      <c r="AZ39" s="7">
        <f t="shared" si="45"/>
        <v>2.6250525230467892E-2</v>
      </c>
      <c r="BA39" s="6">
        <f t="shared" si="17"/>
        <v>2.9869546624919641E-2</v>
      </c>
      <c r="BB39">
        <f t="shared" si="10"/>
        <v>1.0895060645840007</v>
      </c>
      <c r="BC39">
        <f t="shared" si="18"/>
        <v>7.5442029734184013E-2</v>
      </c>
      <c r="BD39">
        <f t="shared" si="44"/>
        <v>4.4753032292000228E-2</v>
      </c>
      <c r="BE39">
        <f t="shared" si="19"/>
        <v>2.9374403800348503E-2</v>
      </c>
      <c r="BF39">
        <f t="shared" si="20"/>
        <v>1.0293744038003485</v>
      </c>
      <c r="BG39">
        <f t="shared" si="27"/>
        <v>2.105118765630719E-3</v>
      </c>
      <c r="BH39">
        <f t="shared" si="21"/>
        <v>4.3794071924151412E-2</v>
      </c>
    </row>
    <row r="40" spans="1:60" x14ac:dyDescent="0.25">
      <c r="A40" s="3">
        <v>44008.833333333336</v>
      </c>
      <c r="B40">
        <v>1593468.6594450001</v>
      </c>
      <c r="C40">
        <v>7224.2475578785416</v>
      </c>
      <c r="D40">
        <v>0.10008893755186071</v>
      </c>
      <c r="E40" s="5">
        <f t="shared" si="12"/>
        <v>107292.18085001131</v>
      </c>
      <c r="F40">
        <f t="shared" si="22"/>
        <v>1.0106978959633539</v>
      </c>
      <c r="G40">
        <f t="shared" si="22"/>
        <v>1.0123752062737033</v>
      </c>
      <c r="H40">
        <f t="shared" si="13"/>
        <v>0.60573813967822243</v>
      </c>
      <c r="I40">
        <f t="shared" si="23"/>
        <v>1.658181004747062E-3</v>
      </c>
      <c r="J40">
        <f t="shared" si="24"/>
        <v>1.6667628085320844E-3</v>
      </c>
      <c r="K40">
        <v>1456</v>
      </c>
      <c r="L40" s="1">
        <v>3179471.8400347857</v>
      </c>
      <c r="M40" s="1">
        <v>1767948.1036938024</v>
      </c>
      <c r="N40" s="1">
        <f t="shared" si="32"/>
        <v>688509.86713894212</v>
      </c>
      <c r="O40">
        <v>5303.8443110814069</v>
      </c>
      <c r="P40">
        <v>0.6088757098485682</v>
      </c>
      <c r="Q40">
        <v>2.9998500099989099E-4</v>
      </c>
      <c r="R40">
        <f t="shared" si="25"/>
        <v>-4.0712256561761806E-2</v>
      </c>
      <c r="S40">
        <f t="shared" si="26"/>
        <v>-4.1564203807938974E-2</v>
      </c>
      <c r="T40">
        <f t="shared" si="29"/>
        <v>1.3107854954218156E-2</v>
      </c>
      <c r="U40" s="5">
        <f t="shared" si="0"/>
        <v>2.2060881342523553</v>
      </c>
      <c r="V40">
        <f t="shared" si="33"/>
        <v>1.4688988320587704</v>
      </c>
      <c r="W40" s="8">
        <f t="shared" si="30"/>
        <v>3.2817923970898583E-2</v>
      </c>
      <c r="X40">
        <f t="shared" si="1"/>
        <v>2.2067914969437279</v>
      </c>
      <c r="Y40">
        <f t="shared" si="34"/>
        <v>1.4283538052845468</v>
      </c>
      <c r="Z40">
        <f t="shared" si="2"/>
        <v>0.10949452536496021</v>
      </c>
      <c r="AA40" s="4">
        <f t="shared" si="35"/>
        <v>0.51749365528713809</v>
      </c>
      <c r="AB40">
        <f t="shared" si="14"/>
        <v>2.2045893904931777</v>
      </c>
      <c r="AC40" s="4">
        <f t="shared" si="36"/>
        <v>1.4492040324115305</v>
      </c>
      <c r="AD40">
        <v>18440</v>
      </c>
      <c r="AE40" s="4">
        <v>0.63950985335115274</v>
      </c>
      <c r="AF40">
        <v>0.43522572096703188</v>
      </c>
      <c r="AG40">
        <v>0.6389266965559226</v>
      </c>
      <c r="AH40" s="4">
        <f t="shared" si="3"/>
        <v>1.9288020606017151</v>
      </c>
      <c r="AI40" s="4">
        <f t="shared" si="37"/>
        <v>0.92918148279663337</v>
      </c>
      <c r="AJ40">
        <f t="shared" si="4"/>
        <v>2.0975875514893323</v>
      </c>
      <c r="AK40" s="4">
        <f t="shared" si="38"/>
        <v>1.3453841056343316</v>
      </c>
      <c r="AL40" s="5">
        <f t="shared" si="5"/>
        <v>220.57226675561697</v>
      </c>
      <c r="AM40">
        <v>0.48130000000000001</v>
      </c>
      <c r="AN40" s="4">
        <f t="shared" si="39"/>
        <v>0.64074333333333344</v>
      </c>
      <c r="AO40">
        <v>0</v>
      </c>
      <c r="AP40">
        <f t="shared" si="6"/>
        <v>0</v>
      </c>
      <c r="AQ40">
        <f t="shared" si="7"/>
        <v>5303.8443110814069</v>
      </c>
      <c r="AR40" s="5">
        <f t="shared" si="8"/>
        <v>0.6088757098485682</v>
      </c>
      <c r="AS40" s="4">
        <f t="shared" si="15"/>
        <v>1.9288020606017151</v>
      </c>
      <c r="AT40" s="4">
        <f t="shared" si="40"/>
        <v>0.92918148279663337</v>
      </c>
      <c r="AU40">
        <f t="shared" si="41"/>
        <v>2.0975875514893323</v>
      </c>
      <c r="AV40" s="4">
        <f t="shared" si="42"/>
        <v>1.3453841056343319</v>
      </c>
      <c r="AW40" s="6">
        <f t="shared" si="9"/>
        <v>1.6667628085320844E-3</v>
      </c>
      <c r="AX40" s="7">
        <f t="shared" si="43"/>
        <v>1.6681526297221971E-3</v>
      </c>
      <c r="AY40" s="7">
        <f t="shared" si="31"/>
        <v>1.0026138224059771</v>
      </c>
      <c r="AZ40" s="7">
        <f t="shared" si="45"/>
        <v>2.7938185492947909E-2</v>
      </c>
      <c r="BA40" s="6">
        <f t="shared" si="17"/>
        <v>3.1536309433451724E-2</v>
      </c>
      <c r="BB40">
        <f t="shared" si="10"/>
        <v>1.0451498141570614</v>
      </c>
      <c r="BC40">
        <f t="shared" si="18"/>
        <v>5.5079825892773382E-2</v>
      </c>
      <c r="BD40">
        <f t="shared" si="44"/>
        <v>2.2574907078530604E-2</v>
      </c>
      <c r="BE40">
        <f t="shared" si="19"/>
        <v>3.1787322952318897E-2</v>
      </c>
      <c r="BF40">
        <f t="shared" si="20"/>
        <v>1.0317873229523189</v>
      </c>
      <c r="BG40">
        <f t="shared" si="27"/>
        <v>2.341320647390482E-3</v>
      </c>
      <c r="BH40">
        <f t="shared" si="21"/>
        <v>2.2325688886404516E-2</v>
      </c>
    </row>
    <row r="41" spans="1:60" x14ac:dyDescent="0.25">
      <c r="A41" s="3">
        <v>44009.833333333336</v>
      </c>
      <c r="B41">
        <v>1693129.0422040001</v>
      </c>
      <c r="C41">
        <v>7517.6937790723932</v>
      </c>
      <c r="D41">
        <v>0.10513075862396264</v>
      </c>
      <c r="E41" s="5">
        <f t="shared" si="12"/>
        <v>112820.32471032784</v>
      </c>
      <c r="F41">
        <f t="shared" si="22"/>
        <v>1.0503734098435156</v>
      </c>
      <c r="G41">
        <f t="shared" si="22"/>
        <v>1.05152420070615</v>
      </c>
      <c r="H41">
        <f t="shared" si="13"/>
        <v>0.39989460978847924</v>
      </c>
      <c r="I41">
        <f t="shared" si="23"/>
        <v>1.0950019371490478E-3</v>
      </c>
      <c r="J41">
        <f t="shared" si="24"/>
        <v>1.0593208467396514E-3</v>
      </c>
      <c r="K41">
        <v>1325</v>
      </c>
      <c r="L41" s="1">
        <v>3373442.8847236657</v>
      </c>
      <c r="M41" s="1">
        <v>1191817.2713474759</v>
      </c>
      <c r="N41" s="1">
        <f t="shared" si="32"/>
        <v>723085.57867586554</v>
      </c>
      <c r="O41">
        <v>3575.4518140424279</v>
      </c>
      <c r="P41">
        <v>0.38685697571322242</v>
      </c>
      <c r="Q41">
        <v>4.0396919549614201E-4</v>
      </c>
      <c r="R41">
        <f t="shared" si="25"/>
        <v>2.1067660730905935E-2</v>
      </c>
      <c r="S41">
        <f t="shared" si="26"/>
        <v>2.08488060670513E-2</v>
      </c>
      <c r="T41">
        <f t="shared" si="29"/>
        <v>1.9757913178549809E-2</v>
      </c>
      <c r="U41" s="5">
        <f t="shared" si="0"/>
        <v>1.7565183836130456</v>
      </c>
      <c r="V41">
        <f t="shared" si="33"/>
        <v>1.4939638562489999</v>
      </c>
      <c r="W41" s="8">
        <f t="shared" si="30"/>
        <v>8.1827511339126982E-2</v>
      </c>
      <c r="X41">
        <f t="shared" si="1"/>
        <v>1.7573166849774715</v>
      </c>
      <c r="Y41">
        <f t="shared" si="34"/>
        <v>1.4539859887361473</v>
      </c>
      <c r="Z41">
        <f t="shared" si="2"/>
        <v>0.14744875635609184</v>
      </c>
      <c r="AA41" s="4">
        <f t="shared" si="35"/>
        <v>0.47189745347420364</v>
      </c>
      <c r="AB41">
        <f t="shared" si="14"/>
        <v>1.7538395508681008</v>
      </c>
      <c r="AC41" s="4">
        <f t="shared" si="36"/>
        <v>1.4899701324319807</v>
      </c>
      <c r="AD41">
        <v>18441</v>
      </c>
      <c r="AE41" s="4">
        <v>0.6250686315153835</v>
      </c>
      <c r="AF41">
        <v>0.43548859968047315</v>
      </c>
      <c r="AG41">
        <v>0.37494192557753186</v>
      </c>
      <c r="AH41" s="4">
        <f t="shared" si="3"/>
        <v>1.3943197323062799</v>
      </c>
      <c r="AI41" s="4">
        <f t="shared" si="37"/>
        <v>0.97565880720684273</v>
      </c>
      <c r="AJ41">
        <f t="shared" si="4"/>
        <v>1.6197912405863437</v>
      </c>
      <c r="AK41" s="4">
        <f t="shared" si="38"/>
        <v>1.3728576868236422</v>
      </c>
      <c r="AL41" s="5">
        <f t="shared" si="5"/>
        <v>225.21920843827121</v>
      </c>
      <c r="AM41">
        <v>0.49859999999999999</v>
      </c>
      <c r="AN41" s="4">
        <f t="shared" si="39"/>
        <v>0.63630000000000009</v>
      </c>
      <c r="AO41">
        <v>0</v>
      </c>
      <c r="AP41">
        <f t="shared" si="6"/>
        <v>0</v>
      </c>
      <c r="AQ41">
        <f t="shared" si="7"/>
        <v>3575.4518140424279</v>
      </c>
      <c r="AR41" s="5">
        <f t="shared" si="8"/>
        <v>0.38685697571322242</v>
      </c>
      <c r="AS41" s="4">
        <f t="shared" si="15"/>
        <v>1.3943197323062799</v>
      </c>
      <c r="AT41" s="4">
        <f t="shared" si="40"/>
        <v>0.97565880720684273</v>
      </c>
      <c r="AU41">
        <f t="shared" si="41"/>
        <v>1.6197912405863437</v>
      </c>
      <c r="AV41" s="4">
        <f t="shared" si="42"/>
        <v>1.3728576868236422</v>
      </c>
      <c r="AW41" s="6">
        <f t="shared" si="9"/>
        <v>1.0593208467396514E-3</v>
      </c>
      <c r="AX41" s="7">
        <f t="shared" si="43"/>
        <v>1.0598821252416624E-3</v>
      </c>
      <c r="AY41" s="7">
        <f t="shared" si="31"/>
        <v>0.92479179039676362</v>
      </c>
      <c r="AZ41" s="7">
        <f t="shared" si="45"/>
        <v>2.7854086022141678E-2</v>
      </c>
      <c r="BA41" s="6">
        <f t="shared" si="17"/>
        <v>3.2595630280191377E-2</v>
      </c>
      <c r="BB41">
        <f t="shared" si="10"/>
        <v>1.0671686758546919</v>
      </c>
      <c r="BC41">
        <f t="shared" si="18"/>
        <v>6.7265908166369792E-2</v>
      </c>
      <c r="BD41">
        <f t="shared" si="44"/>
        <v>3.3584337927345942E-2</v>
      </c>
      <c r="BE41">
        <f t="shared" si="19"/>
        <v>3.2587152303957811E-2</v>
      </c>
      <c r="BF41">
        <f t="shared" si="20"/>
        <v>1.0325871523039578</v>
      </c>
      <c r="BG41">
        <f t="shared" si="27"/>
        <v>7.7488789097834041E-4</v>
      </c>
      <c r="BH41">
        <f t="shared" si="21"/>
        <v>3.3038564553468985E-2</v>
      </c>
    </row>
    <row r="42" spans="1:60" x14ac:dyDescent="0.25">
      <c r="A42" s="3">
        <v>44010.833333333336</v>
      </c>
      <c r="B42">
        <v>1890836.4216100001</v>
      </c>
      <c r="C42">
        <v>8327.7648763231682</v>
      </c>
      <c r="D42">
        <v>0.11680030747857512</v>
      </c>
      <c r="E42" s="5">
        <f t="shared" si="12"/>
        <v>125484.82433647642</v>
      </c>
      <c r="F42">
        <f t="shared" si="22"/>
        <v>1.1110003295643738</v>
      </c>
      <c r="G42">
        <f t="shared" si="22"/>
        <v>1.1122537065787157</v>
      </c>
      <c r="H42">
        <f t="shared" si="13"/>
        <v>0.41177540461591389</v>
      </c>
      <c r="I42">
        <f t="shared" si="23"/>
        <v>1.127515908438661E-3</v>
      </c>
      <c r="J42">
        <f t="shared" si="24"/>
        <v>1.0559791874611381E-3</v>
      </c>
      <c r="K42">
        <v>1170</v>
      </c>
      <c r="L42" s="1">
        <v>3775463.3016143092</v>
      </c>
      <c r="M42" s="1">
        <v>1329638.8017375688</v>
      </c>
      <c r="N42" s="1">
        <f t="shared" si="32"/>
        <v>762355.84998469125</v>
      </c>
      <c r="O42">
        <v>3988.9164052127066</v>
      </c>
      <c r="P42">
        <v>0.38563597937241301</v>
      </c>
      <c r="Q42">
        <v>1.1777420103521201E-3</v>
      </c>
      <c r="R42">
        <f t="shared" si="25"/>
        <v>8.1382122955664382E-3</v>
      </c>
      <c r="S42">
        <f t="shared" si="26"/>
        <v>8.105275622309123E-3</v>
      </c>
      <c r="T42">
        <f t="shared" si="29"/>
        <v>-2.6988836631929435E-2</v>
      </c>
      <c r="U42" s="5">
        <f t="shared" si="0"/>
        <v>1.7513891739182152</v>
      </c>
      <c r="V42">
        <f t="shared" si="33"/>
        <v>1.5172657544675736</v>
      </c>
      <c r="W42" s="8">
        <f t="shared" si="30"/>
        <v>-0.24444911336299877</v>
      </c>
      <c r="X42">
        <f t="shared" si="1"/>
        <v>1.7393908862811527</v>
      </c>
      <c r="Y42">
        <f t="shared" si="34"/>
        <v>1.4768226839450915</v>
      </c>
      <c r="Z42">
        <f t="shared" si="2"/>
        <v>0.42987583377852384</v>
      </c>
      <c r="AA42" s="4">
        <f t="shared" si="35"/>
        <v>0.46039439963123829</v>
      </c>
      <c r="AB42">
        <f t="shared" si="14"/>
        <v>1.7198530322887369</v>
      </c>
      <c r="AC42" s="4">
        <f t="shared" si="36"/>
        <v>1.5176672721055886</v>
      </c>
      <c r="AD42">
        <v>18442</v>
      </c>
      <c r="AE42" s="4">
        <v>0.62598476685068516</v>
      </c>
      <c r="AF42">
        <v>0.43895541201120997</v>
      </c>
      <c r="AG42">
        <v>0.36625881739351074</v>
      </c>
      <c r="AH42" s="4">
        <f t="shared" si="3"/>
        <v>1.3908125485385083</v>
      </c>
      <c r="AI42" s="4">
        <f t="shared" si="37"/>
        <v>1.0220192254914597</v>
      </c>
      <c r="AJ42">
        <f t="shared" si="4"/>
        <v>1.6167732346726214</v>
      </c>
      <c r="AK42" s="4">
        <f t="shared" si="38"/>
        <v>1.4000026155812069</v>
      </c>
      <c r="AL42" s="5">
        <f t="shared" si="5"/>
        <v>227.05209016958131</v>
      </c>
      <c r="AM42">
        <v>0.48340000000000005</v>
      </c>
      <c r="AN42" s="4">
        <f t="shared" si="39"/>
        <v>0.63363666666666674</v>
      </c>
      <c r="AO42">
        <v>0</v>
      </c>
      <c r="AP42">
        <f t="shared" si="6"/>
        <v>0</v>
      </c>
      <c r="AQ42">
        <f t="shared" si="7"/>
        <v>3988.9164052127066</v>
      </c>
      <c r="AR42" s="5">
        <f t="shared" si="8"/>
        <v>0.38563597937241301</v>
      </c>
      <c r="AS42" s="4">
        <f t="shared" si="15"/>
        <v>1.3908125485385083</v>
      </c>
      <c r="AT42" s="4">
        <f t="shared" si="40"/>
        <v>1.0220192254914597</v>
      </c>
      <c r="AU42">
        <f t="shared" si="41"/>
        <v>1.6167732346726214</v>
      </c>
      <c r="AV42" s="4">
        <f t="shared" si="42"/>
        <v>1.4000026155812069</v>
      </c>
      <c r="AW42" s="6">
        <f t="shared" si="9"/>
        <v>1.0559791874611381E-3</v>
      </c>
      <c r="AX42" s="7">
        <f t="shared" si="43"/>
        <v>1.0565369297874661E-3</v>
      </c>
      <c r="AY42" s="7">
        <f t="shared" si="31"/>
        <v>0.98023987469210172</v>
      </c>
      <c r="AZ42" s="7">
        <f t="shared" si="45"/>
        <v>2.92821052876997E-2</v>
      </c>
      <c r="BA42" s="6">
        <f t="shared" si="17"/>
        <v>3.3651609467652513E-2</v>
      </c>
      <c r="BB42">
        <f t="shared" si="10"/>
        <v>1.0758535210939759</v>
      </c>
      <c r="BC42">
        <f t="shared" si="18"/>
        <v>7.2732111408209787E-2</v>
      </c>
      <c r="BD42">
        <f t="shared" si="44"/>
        <v>3.7926760546987959E-2</v>
      </c>
      <c r="BE42">
        <f t="shared" si="19"/>
        <v>3.3533532600006799E-2</v>
      </c>
      <c r="BF42">
        <f t="shared" si="20"/>
        <v>1.0335335326000068</v>
      </c>
      <c r="BG42">
        <f t="shared" si="27"/>
        <v>9.1609398148844638E-4</v>
      </c>
      <c r="BH42">
        <f t="shared" si="21"/>
        <v>3.7233590419234242E-2</v>
      </c>
    </row>
    <row r="43" spans="1:60" x14ac:dyDescent="0.25">
      <c r="A43" s="3">
        <v>44011.833333333336</v>
      </c>
      <c r="B43">
        <v>1552083.198663</v>
      </c>
      <c r="C43">
        <v>6879.5727989083989</v>
      </c>
      <c r="D43">
        <v>9.6059788842437113E-2</v>
      </c>
      <c r="E43" s="5">
        <f t="shared" si="12"/>
        <v>103332.80870645448</v>
      </c>
      <c r="F43">
        <f t="shared" si="22"/>
        <v>0.82242753393485313</v>
      </c>
      <c r="G43">
        <f t="shared" si="22"/>
        <v>0.82346856883169173</v>
      </c>
      <c r="H43">
        <f t="shared" si="13"/>
        <v>0.46201971805117981</v>
      </c>
      <c r="I43">
        <f t="shared" si="23"/>
        <v>1.265006987882777E-3</v>
      </c>
      <c r="J43">
        <f t="shared" si="24"/>
        <v>1.3766984764174205E-3</v>
      </c>
      <c r="K43">
        <v>1111</v>
      </c>
      <c r="L43" s="1">
        <v>3089311.2383129462</v>
      </c>
      <c r="M43" s="1">
        <v>1418659.6675576507</v>
      </c>
      <c r="N43" s="1">
        <f t="shared" si="32"/>
        <v>803466.77754034149</v>
      </c>
      <c r="O43">
        <v>4255.9790026729524</v>
      </c>
      <c r="P43">
        <v>0.50284099468849486</v>
      </c>
      <c r="Q43">
        <v>6.2889800647600498E-4</v>
      </c>
      <c r="R43">
        <f t="shared" si="25"/>
        <v>-6.3623871658509135E-3</v>
      </c>
      <c r="S43">
        <f t="shared" si="26"/>
        <v>-6.3827134125763914E-3</v>
      </c>
      <c r="T43">
        <f t="shared" si="29"/>
        <v>-7.374433531168352E-3</v>
      </c>
      <c r="U43" s="5">
        <f t="shared" si="0"/>
        <v>2.0053440250005576</v>
      </c>
      <c r="V43">
        <f t="shared" si="33"/>
        <v>1.5478255599892943</v>
      </c>
      <c r="W43" s="8">
        <f t="shared" si="30"/>
        <v>-9.1878267404980202E-2</v>
      </c>
      <c r="X43">
        <f t="shared" si="1"/>
        <v>2.0035691425603641</v>
      </c>
      <c r="Y43">
        <f t="shared" si="34"/>
        <v>1.5088694210136644</v>
      </c>
      <c r="Z43">
        <f t="shared" si="2"/>
        <v>0.22954777236374183</v>
      </c>
      <c r="AA43" s="4">
        <f t="shared" si="35"/>
        <v>0.43921227997140705</v>
      </c>
      <c r="AB43">
        <f t="shared" si="14"/>
        <v>1.9950190405521404</v>
      </c>
      <c r="AC43" s="4">
        <f t="shared" si="36"/>
        <v>1.5509741759187179</v>
      </c>
      <c r="AD43">
        <v>18443</v>
      </c>
      <c r="AE43" s="4">
        <v>0.53110023766127579</v>
      </c>
      <c r="AF43">
        <v>0.43689376222325438</v>
      </c>
      <c r="AG43">
        <v>0.58407751295643417</v>
      </c>
      <c r="AH43" s="4">
        <f t="shared" si="3"/>
        <v>1.6946975151043433</v>
      </c>
      <c r="AI43" s="4">
        <f t="shared" si="37"/>
        <v>1.0627595181684215</v>
      </c>
      <c r="AJ43">
        <f t="shared" si="4"/>
        <v>1.8845678058595892</v>
      </c>
      <c r="AK43" s="4">
        <f t="shared" si="38"/>
        <v>1.4311488807003268</v>
      </c>
      <c r="AL43" s="5">
        <f t="shared" si="5"/>
        <v>225.60749686510673</v>
      </c>
      <c r="AM43">
        <v>0.46210000000000001</v>
      </c>
      <c r="AN43" s="4">
        <f t="shared" si="39"/>
        <v>0.62314999999999998</v>
      </c>
      <c r="AO43">
        <v>0</v>
      </c>
      <c r="AP43">
        <f t="shared" si="6"/>
        <v>0</v>
      </c>
      <c r="AQ43">
        <f t="shared" si="7"/>
        <v>4255.9790026729524</v>
      </c>
      <c r="AR43" s="5">
        <f t="shared" si="8"/>
        <v>0.50284099468849486</v>
      </c>
      <c r="AS43" s="4">
        <f t="shared" si="15"/>
        <v>1.6946975151043433</v>
      </c>
      <c r="AT43" s="4">
        <f t="shared" si="40"/>
        <v>1.0627595181684215</v>
      </c>
      <c r="AU43">
        <f t="shared" si="41"/>
        <v>1.8845678058595892</v>
      </c>
      <c r="AV43" s="4">
        <f t="shared" si="42"/>
        <v>1.4311488807003268</v>
      </c>
      <c r="AW43" s="6">
        <f t="shared" si="9"/>
        <v>1.3766984764174205E-3</v>
      </c>
      <c r="AX43" s="7">
        <f t="shared" si="43"/>
        <v>1.3776465607904242E-3</v>
      </c>
      <c r="AY43" s="7">
        <f t="shared" si="31"/>
        <v>0.90589872391639681</v>
      </c>
      <c r="AZ43" s="7">
        <f t="shared" si="45"/>
        <v>2.9010091729408272E-2</v>
      </c>
      <c r="BA43" s="6">
        <f t="shared" si="17"/>
        <v>3.5028307944069935E-2</v>
      </c>
      <c r="BB43">
        <f t="shared" si="10"/>
        <v>1.0690085244590322</v>
      </c>
      <c r="BC43">
        <f t="shared" si="18"/>
        <v>7.0787234431006985E-2</v>
      </c>
      <c r="BD43">
        <f t="shared" si="44"/>
        <v>3.450426222951597E-2</v>
      </c>
      <c r="BE43">
        <f t="shared" si="19"/>
        <v>3.5072810742505345E-2</v>
      </c>
      <c r="BF43">
        <f t="shared" si="20"/>
        <v>1.0350728107425053</v>
      </c>
      <c r="BG43">
        <f t="shared" si="27"/>
        <v>1.4882275030767755E-3</v>
      </c>
      <c r="BH43">
        <f t="shared" si="21"/>
        <v>3.3928684416402177E-2</v>
      </c>
    </row>
    <row r="44" spans="1:60" x14ac:dyDescent="0.25">
      <c r="A44" s="3">
        <v>44012.833333333336</v>
      </c>
      <c r="B44">
        <v>1680041.2023819999</v>
      </c>
      <c r="C44">
        <v>7280.5356066507165</v>
      </c>
      <c r="D44">
        <v>0.10267529478639317</v>
      </c>
      <c r="E44" s="5">
        <f t="shared" si="12"/>
        <v>110596.56321325013</v>
      </c>
      <c r="F44">
        <f t="shared" si="22"/>
        <v>1.068868628837059</v>
      </c>
      <c r="G44">
        <f t="shared" si="22"/>
        <v>1.0702947553417459</v>
      </c>
      <c r="H44">
        <f t="shared" si="13"/>
        <v>0.48699733546965551</v>
      </c>
      <c r="I44">
        <f t="shared" si="23"/>
        <v>1.3333499689811943E-3</v>
      </c>
      <c r="J44">
        <f t="shared" si="24"/>
        <v>1.2734982223469875E-3</v>
      </c>
      <c r="K44">
        <v>1329</v>
      </c>
      <c r="L44" s="1">
        <v>3331127.3416914181</v>
      </c>
      <c r="M44" s="1">
        <v>1414962.3674832145</v>
      </c>
      <c r="N44" s="1">
        <f t="shared" si="32"/>
        <v>845723.01552128466</v>
      </c>
      <c r="O44">
        <v>4244.8871024496439</v>
      </c>
      <c r="P44">
        <v>0.46512295492354327</v>
      </c>
      <c r="Q44">
        <v>7.3884479234250997E-4</v>
      </c>
      <c r="R44">
        <f t="shared" si="25"/>
        <v>2.2829100288866755E-2</v>
      </c>
      <c r="S44">
        <f t="shared" si="26"/>
        <v>2.2572415622712089E-2</v>
      </c>
      <c r="T44">
        <f t="shared" si="29"/>
        <v>-3.2883606907166386E-2</v>
      </c>
      <c r="U44" s="5">
        <f t="shared" si="0"/>
        <v>1.9221530694707312</v>
      </c>
      <c r="V44">
        <f t="shared" si="33"/>
        <v>1.5792544736831295</v>
      </c>
      <c r="W44" s="8">
        <f t="shared" si="30"/>
        <v>-0.2659843647169936</v>
      </c>
      <c r="X44">
        <f t="shared" si="1"/>
        <v>1.9106133910788401</v>
      </c>
      <c r="Y44">
        <f t="shared" si="34"/>
        <v>1.5400935476589825</v>
      </c>
      <c r="Z44">
        <f t="shared" si="2"/>
        <v>0.26967834920501615</v>
      </c>
      <c r="AA44" s="4">
        <f t="shared" si="35"/>
        <v>0.42706281213490432</v>
      </c>
      <c r="AB44">
        <f t="shared" si="14"/>
        <v>1.9141866375891121</v>
      </c>
      <c r="AC44" s="4">
        <f t="shared" si="36"/>
        <v>1.5853704471598458</v>
      </c>
      <c r="AD44">
        <v>18444</v>
      </c>
      <c r="AE44" s="4">
        <v>0.50518437097087276</v>
      </c>
      <c r="AF44">
        <v>0.42997483291939059</v>
      </c>
      <c r="AG44">
        <v>0.76960225096546786</v>
      </c>
      <c r="AH44" s="4">
        <f t="shared" si="3"/>
        <v>1.6032015935562263</v>
      </c>
      <c r="AI44" s="4">
        <f t="shared" si="37"/>
        <v>1.1161995712869626</v>
      </c>
      <c r="AJ44">
        <f t="shared" si="4"/>
        <v>1.8027344498740832</v>
      </c>
      <c r="AK44" s="4">
        <f t="shared" si="38"/>
        <v>1.4666062314935286</v>
      </c>
      <c r="AL44" s="5">
        <f t="shared" si="5"/>
        <v>230.75791303696042</v>
      </c>
      <c r="AM44">
        <v>0.46479999999999999</v>
      </c>
      <c r="AN44" s="4">
        <f t="shared" si="39"/>
        <v>0.61237333333333333</v>
      </c>
      <c r="AO44">
        <v>0</v>
      </c>
      <c r="AP44">
        <f t="shared" si="6"/>
        <v>0</v>
      </c>
      <c r="AQ44">
        <f t="shared" si="7"/>
        <v>4244.8871024496439</v>
      </c>
      <c r="AR44" s="5">
        <f t="shared" si="8"/>
        <v>0.46512295492354327</v>
      </c>
      <c r="AS44" s="4">
        <f t="shared" si="15"/>
        <v>1.6032015935562263</v>
      </c>
      <c r="AT44" s="4">
        <f t="shared" si="40"/>
        <v>1.1161995712869626</v>
      </c>
      <c r="AU44">
        <f t="shared" si="41"/>
        <v>1.8027344498740832</v>
      </c>
      <c r="AV44" s="4">
        <f t="shared" si="42"/>
        <v>1.4666062314935286</v>
      </c>
      <c r="AW44" s="6">
        <f t="shared" si="9"/>
        <v>1.2734982223469875E-3</v>
      </c>
      <c r="AX44" s="7">
        <f t="shared" si="43"/>
        <v>1.2743094655438547E-3</v>
      </c>
      <c r="AY44" s="7">
        <f t="shared" si="31"/>
        <v>0.97445102474428413</v>
      </c>
      <c r="AZ44" s="7">
        <f t="shared" si="45"/>
        <v>3.1133914813743946E-2</v>
      </c>
      <c r="BA44" s="6">
        <f t="shared" si="17"/>
        <v>3.6301806166416921E-2</v>
      </c>
      <c r="BB44">
        <f t="shared" si="10"/>
        <v>1.0934130272735607</v>
      </c>
      <c r="BC44">
        <f t="shared" si="18"/>
        <v>8.432081833229077E-2</v>
      </c>
      <c r="BD44">
        <f t="shared" si="44"/>
        <v>4.6706513636780356E-2</v>
      </c>
      <c r="BE44">
        <f t="shared" si="19"/>
        <v>3.59358656944051E-2</v>
      </c>
      <c r="BF44">
        <f t="shared" si="20"/>
        <v>1.0359358656944051</v>
      </c>
      <c r="BG44">
        <f t="shared" si="27"/>
        <v>8.3346343420015467E-4</v>
      </c>
      <c r="BH44">
        <f t="shared" si="21"/>
        <v>4.5663916979810759E-2</v>
      </c>
    </row>
    <row r="45" spans="1:60" x14ac:dyDescent="0.25">
      <c r="A45" s="3">
        <v>44013.833333333336</v>
      </c>
      <c r="B45">
        <v>1854340.529416</v>
      </c>
      <c r="C45">
        <v>8175.3488223794629</v>
      </c>
      <c r="D45">
        <v>0.11411754732637631</v>
      </c>
      <c r="E45" s="5">
        <f t="shared" si="12"/>
        <v>123125.46716033854</v>
      </c>
      <c r="F45">
        <f t="shared" si="22"/>
        <v>1.1114411462249778</v>
      </c>
      <c r="G45">
        <f t="shared" si="22"/>
        <v>1.1132847493907239</v>
      </c>
      <c r="H45">
        <f t="shared" si="13"/>
        <v>0.60544380400423203</v>
      </c>
      <c r="I45">
        <f t="shared" si="23"/>
        <v>1.6573759413638462E-3</v>
      </c>
      <c r="J45">
        <f t="shared" si="24"/>
        <v>1.5634041826260053E-3</v>
      </c>
      <c r="K45">
        <v>1759</v>
      </c>
      <c r="L45" s="1">
        <v>3666702.564063882</v>
      </c>
      <c r="M45" s="1">
        <v>1912340.53277777</v>
      </c>
      <c r="N45" s="1">
        <f t="shared" si="32"/>
        <v>900994.34422664903</v>
      </c>
      <c r="O45">
        <v>5737.0215983333101</v>
      </c>
      <c r="P45">
        <v>0.57108883166973334</v>
      </c>
      <c r="Q45">
        <v>2.0382622923204598E-3</v>
      </c>
      <c r="R45">
        <f t="shared" si="25"/>
        <v>-1.7060934121698845E-2</v>
      </c>
      <c r="S45">
        <f t="shared" si="26"/>
        <v>-1.720814867257631E-2</v>
      </c>
      <c r="T45">
        <f t="shared" si="29"/>
        <v>-1.738357242749615E-2</v>
      </c>
      <c r="U45" s="5">
        <f t="shared" si="0"/>
        <v>2.1357334782795219</v>
      </c>
      <c r="V45">
        <f t="shared" si="33"/>
        <v>1.6105510093141513</v>
      </c>
      <c r="W45" s="8">
        <f t="shared" si="30"/>
        <v>-0.15029824206709538</v>
      </c>
      <c r="X45">
        <f t="shared" si="1"/>
        <v>2.1321684553140714</v>
      </c>
      <c r="Y45">
        <f t="shared" si="34"/>
        <v>1.5722235143128256</v>
      </c>
      <c r="Z45">
        <f t="shared" si="2"/>
        <v>0.74396573669696786</v>
      </c>
      <c r="AA45" s="4">
        <f t="shared" si="35"/>
        <v>0.40879790871209459</v>
      </c>
      <c r="AB45">
        <f t="shared" si="14"/>
        <v>2.0647762658897233</v>
      </c>
      <c r="AC45" s="4">
        <f t="shared" si="36"/>
        <v>1.6221769932450449</v>
      </c>
      <c r="AD45">
        <v>18445</v>
      </c>
      <c r="AE45" s="4">
        <v>0.45000281484485133</v>
      </c>
      <c r="AF45">
        <v>0.43208985961958718</v>
      </c>
      <c r="AG45">
        <v>0.77649324700137723</v>
      </c>
      <c r="AH45" s="4">
        <f t="shared" si="3"/>
        <v>1.8487786139910705</v>
      </c>
      <c r="AI45" s="4">
        <f t="shared" si="37"/>
        <v>1.155689296711865</v>
      </c>
      <c r="AJ45">
        <f t="shared" si="4"/>
        <v>2.0242476406636452</v>
      </c>
      <c r="AK45" s="4">
        <f t="shared" si="38"/>
        <v>1.498794902880149</v>
      </c>
      <c r="AL45" s="5">
        <f t="shared" si="5"/>
        <v>226.82096748457613</v>
      </c>
      <c r="AM45">
        <v>0.44290000000000002</v>
      </c>
      <c r="AN45" s="4">
        <f t="shared" si="39"/>
        <v>0.60096333333333329</v>
      </c>
      <c r="AO45">
        <v>0</v>
      </c>
      <c r="AP45">
        <f t="shared" si="6"/>
        <v>0</v>
      </c>
      <c r="AQ45">
        <f t="shared" si="7"/>
        <v>5737.0215983333101</v>
      </c>
      <c r="AR45" s="5">
        <f t="shared" si="8"/>
        <v>0.57108883166973334</v>
      </c>
      <c r="AS45" s="4">
        <f t="shared" si="15"/>
        <v>1.8487786139910705</v>
      </c>
      <c r="AT45" s="4">
        <f t="shared" si="40"/>
        <v>1.155689296711865</v>
      </c>
      <c r="AU45">
        <f t="shared" si="41"/>
        <v>2.0242476406636452</v>
      </c>
      <c r="AV45" s="4">
        <f t="shared" si="42"/>
        <v>1.498794902880149</v>
      </c>
      <c r="AW45" s="6">
        <f t="shared" si="9"/>
        <v>1.5634041826260053E-3</v>
      </c>
      <c r="AX45" s="7">
        <f t="shared" si="43"/>
        <v>1.5646269360813925E-3</v>
      </c>
      <c r="AY45" s="7">
        <f t="shared" si="31"/>
        <v>0.93223723524602742</v>
      </c>
      <c r="AZ45" s="7">
        <f t="shared" si="45"/>
        <v>3.1636040416516353E-2</v>
      </c>
      <c r="BA45" s="6">
        <f t="shared" si="17"/>
        <v>3.7865210349042923E-2</v>
      </c>
      <c r="BB45">
        <f t="shared" si="10"/>
        <v>1.0747583796474391</v>
      </c>
      <c r="BC45">
        <f t="shared" si="18"/>
        <v>7.6713285600070291E-2</v>
      </c>
      <c r="BD45">
        <f t="shared" si="44"/>
        <v>3.7379189823719461E-2</v>
      </c>
      <c r="BE45">
        <f t="shared" si="19"/>
        <v>3.7916796637336381E-2</v>
      </c>
      <c r="BF45">
        <f t="shared" si="20"/>
        <v>1.0379167966373364</v>
      </c>
      <c r="BG45">
        <f t="shared" si="27"/>
        <v>1.9103879281069033E-3</v>
      </c>
      <c r="BH45">
        <f t="shared" si="21"/>
        <v>3.6705541437605627E-2</v>
      </c>
    </row>
    <row r="46" spans="1:60" x14ac:dyDescent="0.25">
      <c r="A46" s="3">
        <v>44014.833333333336</v>
      </c>
      <c r="B46">
        <v>1900678.78296</v>
      </c>
      <c r="C46">
        <v>8404.979908653504</v>
      </c>
      <c r="D46">
        <v>0.11698052084010535</v>
      </c>
      <c r="E46" s="5">
        <f t="shared" si="12"/>
        <v>126392.90717276343</v>
      </c>
      <c r="F46">
        <f t="shared" si="22"/>
        <v>1.0250879341591608</v>
      </c>
      <c r="G46">
        <f t="shared" si="22"/>
        <v>1.026537483168855</v>
      </c>
      <c r="H46">
        <f t="shared" si="13"/>
        <v>0.51613658780639504</v>
      </c>
      <c r="I46">
        <f t="shared" si="23"/>
        <v>1.4130739838312642E-3</v>
      </c>
      <c r="J46">
        <f t="shared" si="24"/>
        <v>1.3937089834428781E-3</v>
      </c>
      <c r="K46">
        <v>1549</v>
      </c>
      <c r="L46" s="1">
        <v>3750408.6321836282</v>
      </c>
      <c r="M46" s="1">
        <v>1743540.779417692</v>
      </c>
      <c r="N46" s="1">
        <f t="shared" si="32"/>
        <v>954998.89653142414</v>
      </c>
      <c r="O46">
        <v>5230.6223382530761</v>
      </c>
      <c r="P46">
        <v>0.5090584362138636</v>
      </c>
      <c r="Q46">
        <v>2.9998500099989099E-4</v>
      </c>
      <c r="R46">
        <f t="shared" si="25"/>
        <v>-3.0144850050399796E-3</v>
      </c>
      <c r="S46">
        <f t="shared" si="26"/>
        <v>-3.0190377166521365E-3</v>
      </c>
      <c r="T46">
        <f t="shared" si="29"/>
        <v>-3.281117865475465E-2</v>
      </c>
      <c r="U46" s="5">
        <f t="shared" si="0"/>
        <v>2.0115347484560826</v>
      </c>
      <c r="V46">
        <f t="shared" si="33"/>
        <v>1.650935830516709</v>
      </c>
      <c r="W46" s="8">
        <f t="shared" si="30"/>
        <v>-0.25528170500868658</v>
      </c>
      <c r="X46">
        <f t="shared" si="1"/>
        <v>2.0018678609456044</v>
      </c>
      <c r="Y46">
        <f t="shared" si="34"/>
        <v>1.613189422722866</v>
      </c>
      <c r="Z46">
        <f t="shared" si="2"/>
        <v>0.10949452536496021</v>
      </c>
      <c r="AA46" s="4">
        <f t="shared" si="35"/>
        <v>0.39097641749184042</v>
      </c>
      <c r="AB46">
        <f t="shared" si="14"/>
        <v>2.0153600650001589</v>
      </c>
      <c r="AC46" s="4">
        <f t="shared" si="36"/>
        <v>1.6653350101002198</v>
      </c>
      <c r="AD46">
        <v>18446</v>
      </c>
      <c r="AE46" s="4">
        <v>0.42903698257867934</v>
      </c>
      <c r="AF46">
        <v>0.43261909649232999</v>
      </c>
      <c r="AG46">
        <v>0.76969269967270648</v>
      </c>
      <c r="AH46" s="4">
        <f t="shared" si="3"/>
        <v>1.7093095681893862</v>
      </c>
      <c r="AI46" s="4">
        <f t="shared" si="37"/>
        <v>1.2126662823181777</v>
      </c>
      <c r="AJ46">
        <f t="shared" si="4"/>
        <v>1.8977184583297322</v>
      </c>
      <c r="AK46" s="4">
        <f t="shared" si="38"/>
        <v>1.5440127315972183</v>
      </c>
      <c r="AL46" s="5">
        <f t="shared" si="5"/>
        <v>226.13721907926521</v>
      </c>
      <c r="AM46">
        <v>0.45409999999999995</v>
      </c>
      <c r="AN46" s="4">
        <f t="shared" si="39"/>
        <v>0.58824333333333334</v>
      </c>
      <c r="AO46">
        <v>0</v>
      </c>
      <c r="AP46">
        <f t="shared" si="6"/>
        <v>0</v>
      </c>
      <c r="AQ46">
        <f t="shared" si="7"/>
        <v>5230.6223382530761</v>
      </c>
      <c r="AR46" s="5">
        <f t="shared" si="8"/>
        <v>0.5090584362138636</v>
      </c>
      <c r="AS46" s="4">
        <f t="shared" si="15"/>
        <v>1.7093095681893862</v>
      </c>
      <c r="AT46" s="4">
        <f t="shared" si="40"/>
        <v>1.2126662823181777</v>
      </c>
      <c r="AU46">
        <f t="shared" si="41"/>
        <v>1.8977184583297322</v>
      </c>
      <c r="AV46" s="4">
        <f t="shared" si="42"/>
        <v>1.5440127315972183</v>
      </c>
      <c r="AW46" s="6">
        <f t="shared" si="9"/>
        <v>1.3937089834428781E-3</v>
      </c>
      <c r="AX46" s="7">
        <f t="shared" si="43"/>
        <v>1.394680647161195E-3</v>
      </c>
      <c r="AY46" s="7">
        <f t="shared" si="31"/>
        <v>0.93064230443966145</v>
      </c>
      <c r="AZ46" s="7">
        <f t="shared" si="45"/>
        <v>3.2773224207789831E-2</v>
      </c>
      <c r="BA46" s="6">
        <f t="shared" si="17"/>
        <v>3.9258919332485799E-2</v>
      </c>
      <c r="BB46">
        <f t="shared" si="10"/>
        <v>1.0715185366279509</v>
      </c>
      <c r="BC46">
        <f t="shared" si="18"/>
        <v>7.6588598789301132E-2</v>
      </c>
      <c r="BD46">
        <f t="shared" si="44"/>
        <v>3.5759268313975578E-2</v>
      </c>
      <c r="BE46">
        <f t="shared" si="19"/>
        <v>3.9419710471708447E-2</v>
      </c>
      <c r="BF46">
        <f t="shared" si="20"/>
        <v>1.0394197104717084</v>
      </c>
      <c r="BG46">
        <f t="shared" si="27"/>
        <v>1.4469625806409305E-3</v>
      </c>
      <c r="BH46">
        <f t="shared" si="21"/>
        <v>3.5141795421260502E-2</v>
      </c>
    </row>
    <row r="47" spans="1:60" x14ac:dyDescent="0.25">
      <c r="A47" s="3">
        <v>44015.833333333336</v>
      </c>
      <c r="B47">
        <v>2060948.309012</v>
      </c>
      <c r="C47">
        <v>9006.5196895851986</v>
      </c>
      <c r="D47">
        <v>0.12598335884947323</v>
      </c>
      <c r="E47" s="5">
        <f t="shared" si="12"/>
        <v>136242.32647871916</v>
      </c>
      <c r="F47">
        <f t="shared" si="22"/>
        <v>1.0769601463962826</v>
      </c>
      <c r="G47">
        <f t="shared" si="22"/>
        <v>1.0779269938976306</v>
      </c>
      <c r="H47">
        <f t="shared" si="13"/>
        <v>0.3276809631005706</v>
      </c>
      <c r="I47">
        <f t="shared" si="23"/>
        <v>8.9735332133930872E-4</v>
      </c>
      <c r="J47">
        <f t="shared" si="24"/>
        <v>8.6995685385323439E-4</v>
      </c>
      <c r="K47">
        <v>1555</v>
      </c>
      <c r="L47" s="1">
        <v>4088542.0986339157</v>
      </c>
      <c r="M47" s="1">
        <v>1186134.2750042891</v>
      </c>
      <c r="N47" s="1">
        <f t="shared" si="32"/>
        <v>989800.48284500255</v>
      </c>
      <c r="O47">
        <v>3558.4028250128672</v>
      </c>
      <c r="P47">
        <v>0.31767241226736148</v>
      </c>
      <c r="Q47">
        <v>2.9998500099989099E-4</v>
      </c>
      <c r="R47">
        <f t="shared" si="25"/>
        <v>1.190105658865126E-2</v>
      </c>
      <c r="S47">
        <f t="shared" si="26"/>
        <v>1.1830795916142309E-2</v>
      </c>
      <c r="T47">
        <f t="shared" si="29"/>
        <v>-2.6424057657532862E-2</v>
      </c>
      <c r="U47" s="5">
        <f t="shared" si="0"/>
        <v>1.5888327504968998</v>
      </c>
      <c r="V47">
        <f t="shared" si="33"/>
        <v>1.6764732472987915</v>
      </c>
      <c r="W47" s="8">
        <f t="shared" si="30"/>
        <v>-0.20945710405136714</v>
      </c>
      <c r="X47">
        <f t="shared" si="1"/>
        <v>1.5803755835072566</v>
      </c>
      <c r="Y47">
        <f t="shared" si="34"/>
        <v>1.6404974217687447</v>
      </c>
      <c r="Z47">
        <f t="shared" si="2"/>
        <v>0.10949452536496021</v>
      </c>
      <c r="AA47" s="4">
        <f t="shared" si="35"/>
        <v>0.36977828742464924</v>
      </c>
      <c r="AB47">
        <f t="shared" si="14"/>
        <v>1.5907821975447891</v>
      </c>
      <c r="AC47" s="4">
        <f t="shared" si="36"/>
        <v>1.6930031688644933</v>
      </c>
      <c r="AD47">
        <v>18447</v>
      </c>
      <c r="AE47" s="4">
        <v>0.41860881269252093</v>
      </c>
      <c r="AF47">
        <v>0.44018845861985012</v>
      </c>
      <c r="AG47">
        <v>0.80956536671460144</v>
      </c>
      <c r="AH47" s="4">
        <f t="shared" si="3"/>
        <v>1.17925866896613</v>
      </c>
      <c r="AI47" s="4">
        <f t="shared" si="37"/>
        <v>1.2519749046170487</v>
      </c>
      <c r="AJ47">
        <f t="shared" si="4"/>
        <v>1.4388353469085191</v>
      </c>
      <c r="AK47" s="4">
        <f t="shared" si="38"/>
        <v>1.5705285006903842</v>
      </c>
      <c r="AL47" s="5">
        <f t="shared" si="5"/>
        <v>228.82849092032777</v>
      </c>
      <c r="AM47">
        <v>0.4204</v>
      </c>
      <c r="AN47" s="4">
        <f t="shared" si="39"/>
        <v>0.57858666666666669</v>
      </c>
      <c r="AO47">
        <v>0</v>
      </c>
      <c r="AP47">
        <f t="shared" si="6"/>
        <v>0</v>
      </c>
      <c r="AQ47">
        <f t="shared" si="7"/>
        <v>3558.4028250128672</v>
      </c>
      <c r="AR47" s="5">
        <f t="shared" si="8"/>
        <v>0.31767241226736148</v>
      </c>
      <c r="AS47" s="4">
        <f t="shared" si="15"/>
        <v>1.17925866896613</v>
      </c>
      <c r="AT47" s="4">
        <f t="shared" si="40"/>
        <v>1.2519749046170487</v>
      </c>
      <c r="AU47">
        <f t="shared" si="41"/>
        <v>1.4388353469085191</v>
      </c>
      <c r="AV47" s="4">
        <f t="shared" si="42"/>
        <v>1.5705285006903842</v>
      </c>
      <c r="AW47" s="6">
        <f t="shared" si="9"/>
        <v>8.6995685385323439E-4</v>
      </c>
      <c r="AX47" s="7">
        <f t="shared" si="43"/>
        <v>8.7033537607505984E-4</v>
      </c>
      <c r="AY47" s="7">
        <f t="shared" si="31"/>
        <v>0.94762786910966013</v>
      </c>
      <c r="AZ47" s="7">
        <f t="shared" si="45"/>
        <v>3.3652425977085398E-2</v>
      </c>
      <c r="BA47" s="6">
        <f t="shared" si="17"/>
        <v>4.0128876186339035E-2</v>
      </c>
      <c r="BB47">
        <f t="shared" si="10"/>
        <v>1.084270739368149</v>
      </c>
      <c r="BC47">
        <f t="shared" si="18"/>
        <v>8.3918474198345638E-2</v>
      </c>
      <c r="BD47">
        <f t="shared" si="44"/>
        <v>4.2135369684074497E-2</v>
      </c>
      <c r="BE47">
        <f t="shared" si="19"/>
        <v>4.0093739959078167E-2</v>
      </c>
      <c r="BF47">
        <f t="shared" si="20"/>
        <v>1.0400937399590782</v>
      </c>
      <c r="BG47">
        <f t="shared" si="27"/>
        <v>6.4825693802017894E-4</v>
      </c>
      <c r="BH47">
        <f t="shared" si="21"/>
        <v>4.1283217654135118E-2</v>
      </c>
    </row>
    <row r="48" spans="1:60" x14ac:dyDescent="0.25">
      <c r="A48" s="3">
        <v>44016.833333333336</v>
      </c>
      <c r="B48">
        <v>2045291.804915</v>
      </c>
      <c r="C48">
        <v>9011.8040413936451</v>
      </c>
      <c r="D48">
        <v>0.12543919989670518</v>
      </c>
      <c r="E48" s="5">
        <f t="shared" si="12"/>
        <v>135763.65107554488</v>
      </c>
      <c r="F48">
        <f t="shared" si="22"/>
        <v>0.99568070769236894</v>
      </c>
      <c r="G48">
        <f t="shared" si="22"/>
        <v>0.99648658815842339</v>
      </c>
      <c r="H48">
        <f t="shared" si="13"/>
        <v>0.29542238574815083</v>
      </c>
      <c r="I48">
        <f t="shared" si="23"/>
        <v>8.0904903086307636E-4</v>
      </c>
      <c r="J48">
        <f t="shared" si="24"/>
        <v>8.0669272790999001E-4</v>
      </c>
      <c r="K48">
        <v>1308</v>
      </c>
      <c r="L48" s="1">
        <v>4062587.8719285047</v>
      </c>
      <c r="M48" s="1">
        <v>1092860.7730807187</v>
      </c>
      <c r="N48" s="1">
        <f t="shared" si="32"/>
        <v>1021684.1383826251</v>
      </c>
      <c r="O48">
        <v>3278.5823192421562</v>
      </c>
      <c r="P48">
        <v>0.29456164007975627</v>
      </c>
      <c r="Q48">
        <v>8.7480102660658296E-4</v>
      </c>
      <c r="R48">
        <f t="shared" si="25"/>
        <v>-8.1786741261434814E-3</v>
      </c>
      <c r="S48">
        <f t="shared" si="26"/>
        <v>-8.2123029664428488E-3</v>
      </c>
      <c r="T48">
        <f t="shared" si="29"/>
        <v>-2.7315323539455899E-2</v>
      </c>
      <c r="U48" s="5">
        <f t="shared" si="0"/>
        <v>1.5291624931573151</v>
      </c>
      <c r="V48">
        <f t="shared" si="33"/>
        <v>1.7003083996060275</v>
      </c>
      <c r="W48" s="8">
        <f t="shared" si="30"/>
        <v>-0.21628052686057811</v>
      </c>
      <c r="X48">
        <f t="shared" si="1"/>
        <v>1.5198048369406267</v>
      </c>
      <c r="Y48">
        <f t="shared" si="34"/>
        <v>1.6663724855924291</v>
      </c>
      <c r="Z48">
        <f t="shared" si="2"/>
        <v>0.31930237471140277</v>
      </c>
      <c r="AA48" s="4">
        <f t="shared" si="35"/>
        <v>0.36932755193413946</v>
      </c>
      <c r="AB48">
        <f t="shared" si="14"/>
        <v>1.5099507996714041</v>
      </c>
      <c r="AC48" s="4">
        <f t="shared" si="36"/>
        <v>1.7134022104950899</v>
      </c>
      <c r="AD48">
        <v>18448</v>
      </c>
      <c r="AE48" s="4">
        <v>0.42362674426088825</v>
      </c>
      <c r="AF48">
        <v>0.43568660583460178</v>
      </c>
      <c r="AG48">
        <v>0.82416826874638882</v>
      </c>
      <c r="AH48" s="4">
        <f t="shared" si="3"/>
        <v>1.0980732356409235</v>
      </c>
      <c r="AI48" s="4">
        <f t="shared" si="37"/>
        <v>1.2885773458050795</v>
      </c>
      <c r="AJ48">
        <f t="shared" si="4"/>
        <v>1.3730844759200058</v>
      </c>
      <c r="AK48" s="4">
        <f t="shared" si="38"/>
        <v>1.5947600507015391</v>
      </c>
      <c r="AL48" s="5">
        <f t="shared" si="5"/>
        <v>226.95697726231322</v>
      </c>
      <c r="AM48">
        <v>0.4249</v>
      </c>
      <c r="AN48" s="4">
        <f t="shared" si="39"/>
        <v>0.56879333333333337</v>
      </c>
      <c r="AO48">
        <v>0</v>
      </c>
      <c r="AP48">
        <f t="shared" si="6"/>
        <v>0</v>
      </c>
      <c r="AQ48">
        <f t="shared" si="7"/>
        <v>3278.5823192421562</v>
      </c>
      <c r="AR48" s="5">
        <f t="shared" si="8"/>
        <v>0.29456164007975627</v>
      </c>
      <c r="AS48" s="4">
        <f t="shared" si="15"/>
        <v>1.0980732356409235</v>
      </c>
      <c r="AT48" s="4">
        <f t="shared" si="40"/>
        <v>1.2885773458050795</v>
      </c>
      <c r="AU48">
        <f t="shared" si="41"/>
        <v>1.3730844759200058</v>
      </c>
      <c r="AV48" s="4">
        <f t="shared" si="42"/>
        <v>1.5947600507015391</v>
      </c>
      <c r="AW48" s="6">
        <f t="shared" si="9"/>
        <v>8.0669272790999001E-4</v>
      </c>
      <c r="AX48" s="7">
        <f t="shared" si="43"/>
        <v>8.0701819199924252E-4</v>
      </c>
      <c r="AY48" s="7">
        <f t="shared" si="31"/>
        <v>0.93462308453952447</v>
      </c>
      <c r="AZ48" s="7">
        <f t="shared" si="45"/>
        <v>3.3955097195439876E-2</v>
      </c>
      <c r="BA48" s="6">
        <f t="shared" si="17"/>
        <v>4.0935568914249022E-2</v>
      </c>
      <c r="BB48">
        <f t="shared" si="10"/>
        <v>1.0754028423263442</v>
      </c>
      <c r="BC48">
        <f t="shared" si="18"/>
        <v>8.0348023415277137E-2</v>
      </c>
      <c r="BD48">
        <f t="shared" si="44"/>
        <v>3.77014211631721E-2</v>
      </c>
      <c r="BE48">
        <f t="shared" si="19"/>
        <v>4.109718015448216E-2</v>
      </c>
      <c r="BF48">
        <f t="shared" si="20"/>
        <v>1.0410971801544822</v>
      </c>
      <c r="BG48">
        <f t="shared" si="27"/>
        <v>9.642943023262055E-4</v>
      </c>
      <c r="BH48">
        <f t="shared" si="21"/>
        <v>3.7016317290303968E-2</v>
      </c>
    </row>
    <row r="49" spans="1:60" x14ac:dyDescent="0.25">
      <c r="A49" s="3">
        <v>44017.833333333336</v>
      </c>
      <c r="B49">
        <v>2183838.2731650001</v>
      </c>
      <c r="C49">
        <v>9044.9065545186022</v>
      </c>
      <c r="D49">
        <v>0.12971104135892814</v>
      </c>
      <c r="E49" s="5">
        <f t="shared" si="12"/>
        <v>140543.98994961931</v>
      </c>
      <c r="F49">
        <f t="shared" si="22"/>
        <v>1.0340550758115539</v>
      </c>
      <c r="G49">
        <f t="shared" si="22"/>
        <v>1.0352107418753378</v>
      </c>
      <c r="H49">
        <f t="shared" si="13"/>
        <v>0.40792615707640478</v>
      </c>
      <c r="I49">
        <f t="shared" si="23"/>
        <v>1.116981853236484E-3</v>
      </c>
      <c r="J49">
        <f t="shared" si="24"/>
        <v>1.0774223444107967E-3</v>
      </c>
      <c r="K49">
        <v>1327</v>
      </c>
      <c r="L49" s="1">
        <v>4337837.6033480428</v>
      </c>
      <c r="M49" s="1">
        <v>1558733.9433606802</v>
      </c>
      <c r="N49" s="1">
        <f t="shared" si="32"/>
        <v>1067362.2556161757</v>
      </c>
      <c r="O49">
        <v>4676.2018300820409</v>
      </c>
      <c r="P49">
        <v>0.39347108491626953</v>
      </c>
      <c r="Q49">
        <v>6.8087435724805095E-4</v>
      </c>
      <c r="R49">
        <f t="shared" si="25"/>
        <v>6.3831510637229805E-2</v>
      </c>
      <c r="S49">
        <f t="shared" si="26"/>
        <v>6.1877023715771293E-2</v>
      </c>
      <c r="T49">
        <f t="shared" si="29"/>
        <v>7.9230797223008975E-4</v>
      </c>
      <c r="U49" s="5">
        <f t="shared" si="0"/>
        <v>1.7741909153283875</v>
      </c>
      <c r="V49">
        <f t="shared" si="33"/>
        <v>1.7263698668316885</v>
      </c>
      <c r="W49" s="8">
        <f t="shared" si="30"/>
        <v>-2.0003849440791616E-2</v>
      </c>
      <c r="X49">
        <f t="shared" si="1"/>
        <v>1.7740824479176072</v>
      </c>
      <c r="Y49">
        <f t="shared" si="34"/>
        <v>1.6943318678818007</v>
      </c>
      <c r="Z49">
        <f t="shared" si="2"/>
        <v>0.2485191403955386</v>
      </c>
      <c r="AA49" s="4">
        <f t="shared" si="35"/>
        <v>0.36082638385114507</v>
      </c>
      <c r="AB49">
        <f t="shared" si="14"/>
        <v>1.760285218782637</v>
      </c>
      <c r="AC49" s="4">
        <f t="shared" si="36"/>
        <v>1.737995015162789</v>
      </c>
      <c r="AD49">
        <v>18449</v>
      </c>
      <c r="AE49" s="4">
        <v>0.42202942926691372</v>
      </c>
      <c r="AF49">
        <v>0.43424745743797605</v>
      </c>
      <c r="AG49">
        <v>0.83089675776116356</v>
      </c>
      <c r="AH49" s="4">
        <f t="shared" si="3"/>
        <v>1.41316679465767</v>
      </c>
      <c r="AI49" s="4">
        <f t="shared" si="37"/>
        <v>1.3275201962119891</v>
      </c>
      <c r="AJ49">
        <f t="shared" si="4"/>
        <v>1.6360429507517897</v>
      </c>
      <c r="AK49" s="4">
        <f t="shared" si="38"/>
        <v>1.620628866323244</v>
      </c>
      <c r="AL49" s="5">
        <f t="shared" si="5"/>
        <v>241.44398397062608</v>
      </c>
      <c r="AM49">
        <v>0.43320000000000003</v>
      </c>
      <c r="AN49" s="4">
        <f t="shared" si="39"/>
        <v>0.56085333333333331</v>
      </c>
      <c r="AO49">
        <v>0</v>
      </c>
      <c r="AP49">
        <f t="shared" si="6"/>
        <v>0</v>
      </c>
      <c r="AQ49">
        <f t="shared" si="7"/>
        <v>4676.2018300820409</v>
      </c>
      <c r="AR49" s="5">
        <f t="shared" si="8"/>
        <v>0.39347108491626953</v>
      </c>
      <c r="AS49" s="4">
        <f t="shared" si="15"/>
        <v>1.41316679465767</v>
      </c>
      <c r="AT49" s="4">
        <f t="shared" si="40"/>
        <v>1.3275201962119891</v>
      </c>
      <c r="AU49">
        <f t="shared" si="41"/>
        <v>1.6360429507517897</v>
      </c>
      <c r="AV49" s="4">
        <f t="shared" si="42"/>
        <v>1.620628866323244</v>
      </c>
      <c r="AW49" s="6">
        <f t="shared" si="9"/>
        <v>1.0774223444107967E-3</v>
      </c>
      <c r="AX49" s="7">
        <f t="shared" si="43"/>
        <v>1.0780029723733708E-3</v>
      </c>
      <c r="AY49" s="7">
        <f t="shared" si="31"/>
        <v>0.98403879473602496</v>
      </c>
      <c r="AZ49" s="7">
        <f t="shared" si="45"/>
        <v>3.5198492111283342E-2</v>
      </c>
      <c r="BA49" s="6">
        <f t="shared" si="17"/>
        <v>4.2012991258659822E-2</v>
      </c>
      <c r="BB49">
        <f t="shared" si="10"/>
        <v>1.1440474302956052</v>
      </c>
      <c r="BC49">
        <f t="shared" si="18"/>
        <v>0.11549602039569651</v>
      </c>
      <c r="BD49">
        <f t="shared" si="44"/>
        <v>7.2023715147802481E-2</v>
      </c>
      <c r="BE49">
        <f t="shared" si="19"/>
        <v>4.055162645529764E-2</v>
      </c>
      <c r="BF49">
        <f t="shared" si="20"/>
        <v>1.0405516264552976</v>
      </c>
      <c r="BG49">
        <f t="shared" si="27"/>
        <v>-5.2415538100633694E-4</v>
      </c>
      <c r="BH49">
        <f t="shared" si="21"/>
        <v>6.9601528745918184E-2</v>
      </c>
    </row>
    <row r="50" spans="1:60" x14ac:dyDescent="0.25">
      <c r="A50" s="3">
        <v>44018.833333333336</v>
      </c>
      <c r="B50">
        <v>2433817.5184800001</v>
      </c>
      <c r="C50">
        <v>10211.690591295448</v>
      </c>
      <c r="D50">
        <v>0.14537144954409306</v>
      </c>
      <c r="E50" s="5">
        <f t="shared" si="12"/>
        <v>157649.58437748021</v>
      </c>
      <c r="F50">
        <f t="shared" si="22"/>
        <v>1.1207330387690777</v>
      </c>
      <c r="G50">
        <f t="shared" si="22"/>
        <v>1.1217098961968615</v>
      </c>
      <c r="H50">
        <f t="shared" si="13"/>
        <v>0.31814263415723687</v>
      </c>
      <c r="I50">
        <f t="shared" si="23"/>
        <v>8.7124401191517595E-4</v>
      </c>
      <c r="J50">
        <f t="shared" si="24"/>
        <v>8.1648824125107801E-4</v>
      </c>
      <c r="K50">
        <v>1332</v>
      </c>
      <c r="L50" s="1">
        <v>4841152.6209621029</v>
      </c>
      <c r="M50" s="1">
        <v>1318119.4376558384</v>
      </c>
      <c r="N50" s="1">
        <f t="shared" si="32"/>
        <v>1106473.6236370788</v>
      </c>
      <c r="O50">
        <v>3954.3583129675153</v>
      </c>
      <c r="P50">
        <v>0.29813990535714652</v>
      </c>
      <c r="Q50">
        <v>2.00718823471333E-3</v>
      </c>
      <c r="R50">
        <f t="shared" si="25"/>
        <v>-1.2870850215041973E-2</v>
      </c>
      <c r="S50">
        <f t="shared" si="26"/>
        <v>-1.2954397262925231E-2</v>
      </c>
      <c r="T50">
        <f t="shared" si="29"/>
        <v>-9.9343895975524642E-3</v>
      </c>
      <c r="U50" s="5">
        <f t="shared" si="0"/>
        <v>1.5436054369711025</v>
      </c>
      <c r="V50">
        <f t="shared" si="33"/>
        <v>1.7485118154489718</v>
      </c>
      <c r="W50" s="8">
        <f t="shared" si="30"/>
        <v>-0.1013088843179117</v>
      </c>
      <c r="X50">
        <f t="shared" si="1"/>
        <v>1.5410581231572915</v>
      </c>
      <c r="Y50">
        <f t="shared" si="34"/>
        <v>1.717528834370029</v>
      </c>
      <c r="Z50">
        <f t="shared" si="2"/>
        <v>0.73262370567036539</v>
      </c>
      <c r="AA50" s="4">
        <f t="shared" si="35"/>
        <v>0.36230828198244158</v>
      </c>
      <c r="AB50">
        <f t="shared" si="14"/>
        <v>1.444557510540464</v>
      </c>
      <c r="AC50" s="4">
        <f t="shared" si="36"/>
        <v>1.7592887903906151</v>
      </c>
      <c r="AD50">
        <v>18450</v>
      </c>
      <c r="AE50" s="4">
        <v>0.4725170162013389</v>
      </c>
      <c r="AF50">
        <v>0.52398852316266431</v>
      </c>
      <c r="AG50">
        <v>0.44390648581486902</v>
      </c>
      <c r="AH50" s="4">
        <f t="shared" si="3"/>
        <v>1.1110314815746891</v>
      </c>
      <c r="AI50" s="4">
        <f t="shared" si="37"/>
        <v>1.3645545789311455</v>
      </c>
      <c r="AJ50">
        <f t="shared" si="4"/>
        <v>1.3834692263406654</v>
      </c>
      <c r="AK50" s="4">
        <f t="shared" si="38"/>
        <v>1.6444032856916453</v>
      </c>
      <c r="AL50" s="5">
        <f t="shared" si="5"/>
        <v>238.33639461761715</v>
      </c>
      <c r="AM50">
        <v>0.48039999999999999</v>
      </c>
      <c r="AN50" s="4">
        <f t="shared" si="39"/>
        <v>0.55601999999999996</v>
      </c>
      <c r="AO50">
        <v>0</v>
      </c>
      <c r="AP50">
        <f t="shared" si="6"/>
        <v>0</v>
      </c>
      <c r="AQ50">
        <f t="shared" si="7"/>
        <v>3954.3583129675153</v>
      </c>
      <c r="AR50" s="5">
        <f t="shared" si="8"/>
        <v>0.29813990535714652</v>
      </c>
      <c r="AS50" s="4">
        <f t="shared" si="15"/>
        <v>1.1110314815746891</v>
      </c>
      <c r="AT50" s="4">
        <f t="shared" si="40"/>
        <v>1.3645545789311455</v>
      </c>
      <c r="AU50">
        <f t="shared" si="41"/>
        <v>1.3834692263406654</v>
      </c>
      <c r="AV50" s="4">
        <f t="shared" si="42"/>
        <v>1.6444032856916453</v>
      </c>
      <c r="AW50" s="6">
        <f t="shared" si="9"/>
        <v>8.1648824125107801E-4</v>
      </c>
      <c r="AX50" s="7">
        <f t="shared" si="43"/>
        <v>8.1682165851271193E-4</v>
      </c>
      <c r="AY50" s="7">
        <f t="shared" si="31"/>
        <v>0.96919034118854375</v>
      </c>
      <c r="AZ50" s="7">
        <f t="shared" si="45"/>
        <v>3.5624355752228443E-2</v>
      </c>
      <c r="BA50" s="6">
        <f t="shared" si="17"/>
        <v>4.2829479499910901E-2</v>
      </c>
      <c r="BB50">
        <f t="shared" si="10"/>
        <v>1.1293225671813669</v>
      </c>
      <c r="BC50">
        <f t="shared" si="18"/>
        <v>0.10919935908484368</v>
      </c>
      <c r="BD50">
        <f t="shared" si="44"/>
        <v>6.466128359068346E-2</v>
      </c>
      <c r="BE50">
        <f t="shared" si="19"/>
        <v>4.1833093943221877E-2</v>
      </c>
      <c r="BF50">
        <f t="shared" si="20"/>
        <v>1.0418330939432219</v>
      </c>
      <c r="BG50">
        <f t="shared" si="27"/>
        <v>1.2307693550904243E-3</v>
      </c>
      <c r="BH50">
        <f t="shared" si="21"/>
        <v>6.2695895908781107E-2</v>
      </c>
    </row>
    <row r="51" spans="1:60" x14ac:dyDescent="0.25">
      <c r="A51" s="3">
        <v>44019.833333333336</v>
      </c>
      <c r="B51">
        <v>2806896.6978870002</v>
      </c>
      <c r="C51">
        <v>11321.121787955555</v>
      </c>
      <c r="D51">
        <v>0.16423753165112701</v>
      </c>
      <c r="E51" s="5">
        <f t="shared" si="12"/>
        <v>178261.65982338719</v>
      </c>
      <c r="F51">
        <f t="shared" si="22"/>
        <v>1.1297784548905638</v>
      </c>
      <c r="G51">
        <f t="shared" si="22"/>
        <v>1.1307461451757013</v>
      </c>
      <c r="H51">
        <f t="shared" si="13"/>
        <v>0.312633819972572</v>
      </c>
      <c r="I51">
        <f t="shared" si="23"/>
        <v>8.5616440026370832E-4</v>
      </c>
      <c r="J51">
        <f t="shared" si="24"/>
        <v>7.9001251347925194E-4</v>
      </c>
      <c r="K51">
        <v>1320</v>
      </c>
      <c r="L51" s="1">
        <v>5554097.4703350291</v>
      </c>
      <c r="M51" s="1">
        <v>1463180.0567264785</v>
      </c>
      <c r="N51" s="1">
        <f t="shared" si="32"/>
        <v>1149594.1024670897</v>
      </c>
      <c r="O51">
        <v>4389.5401701794353</v>
      </c>
      <c r="P51">
        <v>0.28846849927875834</v>
      </c>
      <c r="Q51">
        <v>7.1090144898384598E-4</v>
      </c>
      <c r="R51">
        <f t="shared" si="25"/>
        <v>4.0271263928107315E-2</v>
      </c>
      <c r="S51">
        <f t="shared" si="26"/>
        <v>3.9481509842971267E-2</v>
      </c>
      <c r="T51">
        <f t="shared" si="29"/>
        <v>8.6568775981524584E-3</v>
      </c>
      <c r="U51" s="5">
        <f t="shared" si="0"/>
        <v>1.5185270569536646</v>
      </c>
      <c r="V51">
        <f t="shared" si="33"/>
        <v>1.7666174811782136</v>
      </c>
      <c r="W51" s="8">
        <f t="shared" si="30"/>
        <v>2.8557755352300113E-2</v>
      </c>
      <c r="X51">
        <f t="shared" si="1"/>
        <v>1.5188589389903506</v>
      </c>
      <c r="Y51">
        <f t="shared" si="34"/>
        <v>1.736896048254515</v>
      </c>
      <c r="Z51">
        <f t="shared" si="2"/>
        <v>0.25947902887910379</v>
      </c>
      <c r="AA51" s="4">
        <f t="shared" si="35"/>
        <v>0.3552205690883502</v>
      </c>
      <c r="AB51">
        <f t="shared" si="14"/>
        <v>1.5015471873556026</v>
      </c>
      <c r="AC51" s="4">
        <f t="shared" si="36"/>
        <v>1.7765214234262423</v>
      </c>
      <c r="AD51">
        <v>18451</v>
      </c>
      <c r="AE51" s="4">
        <v>0.4712517329995296</v>
      </c>
      <c r="AF51">
        <v>0.44240927399677998</v>
      </c>
      <c r="AG51">
        <v>0.44963175642150965</v>
      </c>
      <c r="AH51" s="4">
        <f t="shared" si="3"/>
        <v>1.0756485041234165</v>
      </c>
      <c r="AI51" s="4">
        <f t="shared" si="37"/>
        <v>1.4004095290685927</v>
      </c>
      <c r="AJ51">
        <f t="shared" si="4"/>
        <v>1.3552180088843764</v>
      </c>
      <c r="AK51" s="4">
        <f t="shared" si="38"/>
        <v>1.6627681314228435</v>
      </c>
      <c r="AL51" s="5">
        <f t="shared" si="5"/>
        <v>247.93450246893676</v>
      </c>
      <c r="AM51">
        <v>0.46970000000000001</v>
      </c>
      <c r="AN51" s="4">
        <f t="shared" si="39"/>
        <v>0.54954666666666652</v>
      </c>
      <c r="AO51">
        <v>0</v>
      </c>
      <c r="AP51">
        <f t="shared" si="6"/>
        <v>0</v>
      </c>
      <c r="AQ51">
        <f t="shared" si="7"/>
        <v>4389.5401701794353</v>
      </c>
      <c r="AR51" s="5">
        <f t="shared" si="8"/>
        <v>0.28846849927875834</v>
      </c>
      <c r="AS51" s="4">
        <f t="shared" si="15"/>
        <v>1.0756485041234165</v>
      </c>
      <c r="AT51" s="4">
        <f t="shared" si="40"/>
        <v>1.4004095290685927</v>
      </c>
      <c r="AU51">
        <f t="shared" si="41"/>
        <v>1.3552180088843764</v>
      </c>
      <c r="AV51" s="4">
        <f t="shared" si="42"/>
        <v>1.6627681314228435</v>
      </c>
      <c r="AW51" s="6">
        <f t="shared" si="9"/>
        <v>7.9001251347925194E-4</v>
      </c>
      <c r="AX51" s="7">
        <f t="shared" si="43"/>
        <v>7.9032465555828324E-4</v>
      </c>
      <c r="AY51" s="7">
        <f t="shared" si="31"/>
        <v>1.0204410098504038</v>
      </c>
      <c r="AZ51" s="7">
        <f t="shared" si="45"/>
        <v>3.6119963045114112E-2</v>
      </c>
      <c r="BA51" s="6">
        <f t="shared" si="17"/>
        <v>4.3619492013390153E-2</v>
      </c>
      <c r="BB51">
        <f t="shared" si="10"/>
        <v>1.1748018143442955</v>
      </c>
      <c r="BC51">
        <f t="shared" si="18"/>
        <v>0.13220745188909078</v>
      </c>
      <c r="BD51">
        <f t="shared" si="44"/>
        <v>8.7400907172147768E-2</v>
      </c>
      <c r="BE51">
        <f t="shared" si="19"/>
        <v>4.1205175038399711E-2</v>
      </c>
      <c r="BF51">
        <f t="shared" si="20"/>
        <v>1.0412051750383997</v>
      </c>
      <c r="BG51">
        <f t="shared" si="27"/>
        <v>-6.0288755438804619E-4</v>
      </c>
      <c r="BH51">
        <f t="shared" si="21"/>
        <v>8.3882749352666597E-2</v>
      </c>
    </row>
    <row r="52" spans="1:60" x14ac:dyDescent="0.25">
      <c r="A52" s="3">
        <v>44020.833333333336</v>
      </c>
      <c r="B52">
        <v>2977893.702244</v>
      </c>
      <c r="C52">
        <v>12289.750902761394</v>
      </c>
      <c r="D52">
        <v>0.17609713777095468</v>
      </c>
      <c r="E52" s="5">
        <f t="shared" si="12"/>
        <v>191304.91842992607</v>
      </c>
      <c r="F52">
        <f t="shared" si="22"/>
        <v>1.0722100849945786</v>
      </c>
      <c r="G52">
        <f t="shared" si="22"/>
        <v>1.0731691751297587</v>
      </c>
      <c r="H52">
        <f t="shared" si="13"/>
        <v>0.32649189206472307</v>
      </c>
      <c r="I52">
        <f t="shared" si="23"/>
        <v>8.940985091996556E-4</v>
      </c>
      <c r="J52">
        <f t="shared" si="24"/>
        <v>8.6786905979860645E-4</v>
      </c>
      <c r="K52">
        <v>1402</v>
      </c>
      <c r="L52" s="1">
        <v>5918118.6525530722</v>
      </c>
      <c r="M52" s="1">
        <v>1712793.823132294</v>
      </c>
      <c r="N52" s="1">
        <f t="shared" si="32"/>
        <v>1198933.4013171801</v>
      </c>
      <c r="O52">
        <v>5138.3814693968825</v>
      </c>
      <c r="P52">
        <v>0.31690970499903187</v>
      </c>
      <c r="Q52">
        <v>2.2031690224065502E-3</v>
      </c>
      <c r="R52">
        <f t="shared" si="25"/>
        <v>-2.2697198586716816E-2</v>
      </c>
      <c r="S52">
        <f t="shared" si="26"/>
        <v>-2.2958745159020893E-2</v>
      </c>
      <c r="T52">
        <f t="shared" si="29"/>
        <v>3.4540875980818781E-3</v>
      </c>
      <c r="U52" s="5">
        <f t="shared" si="0"/>
        <v>1.592164352672887</v>
      </c>
      <c r="V52">
        <f t="shared" si="33"/>
        <v>1.7816775521865407</v>
      </c>
      <c r="W52" s="8">
        <f t="shared" si="30"/>
        <v>-9.500988365376592E-3</v>
      </c>
      <c r="X52">
        <f t="shared" si="1"/>
        <v>1.5922271733492845</v>
      </c>
      <c r="Y52">
        <f t="shared" si="34"/>
        <v>1.7532614518234082</v>
      </c>
      <c r="Z52">
        <f t="shared" si="2"/>
        <v>0.80415669317839078</v>
      </c>
      <c r="AA52" s="4">
        <f t="shared" si="35"/>
        <v>0.36205807569505039</v>
      </c>
      <c r="AB52">
        <f t="shared" si="14"/>
        <v>1.4805422634626468</v>
      </c>
      <c r="AC52" s="4">
        <f t="shared" si="36"/>
        <v>1.7882796736158422</v>
      </c>
      <c r="AD52">
        <v>18452</v>
      </c>
      <c r="AE52" s="4">
        <v>0.48412730587150216</v>
      </c>
      <c r="AF52">
        <v>0.46931460838243033</v>
      </c>
      <c r="AG52">
        <v>0.38339101416248816</v>
      </c>
      <c r="AH52" s="4">
        <f t="shared" si="3"/>
        <v>1.1766687512571803</v>
      </c>
      <c r="AI52" s="4">
        <f t="shared" si="37"/>
        <v>1.4202086459120296</v>
      </c>
      <c r="AJ52">
        <f t="shared" si="4"/>
        <v>1.436713436063964</v>
      </c>
      <c r="AK52" s="4">
        <f t="shared" si="38"/>
        <v>1.6770079247356995</v>
      </c>
      <c r="AL52" s="5">
        <f t="shared" si="5"/>
        <v>242.30708382990048</v>
      </c>
      <c r="AM52">
        <v>0.55909999999999993</v>
      </c>
      <c r="AN52" s="4">
        <f t="shared" si="39"/>
        <v>0.5475833333333332</v>
      </c>
      <c r="AO52">
        <v>0</v>
      </c>
      <c r="AP52">
        <f t="shared" si="6"/>
        <v>0</v>
      </c>
      <c r="AQ52">
        <f t="shared" si="7"/>
        <v>5138.3814693968825</v>
      </c>
      <c r="AR52" s="5">
        <f t="shared" si="8"/>
        <v>0.31690970499903187</v>
      </c>
      <c r="AS52" s="4">
        <f t="shared" si="15"/>
        <v>1.1766687512571803</v>
      </c>
      <c r="AT52" s="4">
        <f t="shared" si="40"/>
        <v>1.4202086459120296</v>
      </c>
      <c r="AU52">
        <f t="shared" si="41"/>
        <v>1.436713436063964</v>
      </c>
      <c r="AV52" s="4">
        <f t="shared" si="42"/>
        <v>1.6770079247356995</v>
      </c>
      <c r="AW52" s="6">
        <f t="shared" si="9"/>
        <v>8.6786905979860645E-4</v>
      </c>
      <c r="AX52" s="7">
        <f t="shared" si="43"/>
        <v>8.6824576712074553E-4</v>
      </c>
      <c r="AY52" s="7">
        <f t="shared" si="31"/>
        <v>0.97716641506674384</v>
      </c>
      <c r="AZ52" s="7">
        <f t="shared" si="45"/>
        <v>3.6474507315507276E-2</v>
      </c>
      <c r="BA52" s="6">
        <f t="shared" si="17"/>
        <v>4.4487361073188757E-2</v>
      </c>
      <c r="BB52">
        <f t="shared" si="10"/>
        <v>1.1481371042640878</v>
      </c>
      <c r="BC52">
        <f t="shared" si="18"/>
        <v>0.12025654919441342</v>
      </c>
      <c r="BD52">
        <f t="shared" si="44"/>
        <v>7.4068552132043886E-2</v>
      </c>
      <c r="BE52">
        <f t="shared" si="19"/>
        <v>4.3002839037308727E-2</v>
      </c>
      <c r="BF52">
        <f t="shared" si="20"/>
        <v>1.0430028390373087</v>
      </c>
      <c r="BG52">
        <f t="shared" si="27"/>
        <v>1.7250336171344609E-3</v>
      </c>
      <c r="BH52">
        <f t="shared" si="21"/>
        <v>7.1511597820615114E-2</v>
      </c>
    </row>
    <row r="53" spans="1:60" x14ac:dyDescent="0.25">
      <c r="A53" s="3">
        <v>44021.833333333336</v>
      </c>
      <c r="B53">
        <v>3432325.3283290002</v>
      </c>
      <c r="C53">
        <v>14177.527103192608</v>
      </c>
      <c r="D53">
        <v>0.20293155563688062</v>
      </c>
      <c r="E53" s="5">
        <f t="shared" si="12"/>
        <v>220594.39106504695</v>
      </c>
      <c r="F53">
        <f t="shared" si="22"/>
        <v>1.1523841795817762</v>
      </c>
      <c r="G53">
        <f t="shared" si="22"/>
        <v>1.1531036048393573</v>
      </c>
      <c r="H53">
        <f t="shared" si="13"/>
        <v>0.22786690729508119</v>
      </c>
      <c r="I53">
        <f t="shared" si="23"/>
        <v>6.2409810695477101E-4</v>
      </c>
      <c r="J53">
        <f t="shared" si="24"/>
        <v>5.634000348481499E-4</v>
      </c>
      <c r="K53">
        <v>1321</v>
      </c>
      <c r="L53" s="1">
        <v>6796393.0256772889</v>
      </c>
      <c r="M53" s="1">
        <v>1276722.3080942668</v>
      </c>
      <c r="N53" s="1">
        <f t="shared" si="32"/>
        <v>1231210.7092072542</v>
      </c>
      <c r="O53">
        <v>3830.1669242828007</v>
      </c>
      <c r="P53">
        <v>0.20569895267702012</v>
      </c>
      <c r="Q53">
        <v>1.0997684366783199E-3</v>
      </c>
      <c r="R53">
        <f t="shared" si="25"/>
        <v>-8.7034806091290662E-4</v>
      </c>
      <c r="S53">
        <f t="shared" si="26"/>
        <v>-8.7072703369458051E-4</v>
      </c>
      <c r="T53">
        <f t="shared" si="29"/>
        <v>-7.1197881195476089E-3</v>
      </c>
      <c r="U53" s="5">
        <f t="shared" si="0"/>
        <v>1.2823252838905623</v>
      </c>
      <c r="V53">
        <f t="shared" si="33"/>
        <v>1.78303059373575</v>
      </c>
      <c r="W53" s="8">
        <f t="shared" si="30"/>
        <v>-8.3605792552356548E-2</v>
      </c>
      <c r="X53">
        <f t="shared" si="1"/>
        <v>1.2800795786651569</v>
      </c>
      <c r="Y53">
        <f t="shared" si="34"/>
        <v>1.7592656134578974</v>
      </c>
      <c r="Z53">
        <f t="shared" si="2"/>
        <v>0.40141547938758676</v>
      </c>
      <c r="AA53" s="4">
        <f t="shared" si="35"/>
        <v>0.36008766366968781</v>
      </c>
      <c r="AB53">
        <f t="shared" si="14"/>
        <v>1.2378341663893964</v>
      </c>
      <c r="AC53" s="4">
        <f t="shared" si="36"/>
        <v>1.7839515286082297</v>
      </c>
      <c r="AD53">
        <v>18453</v>
      </c>
      <c r="AE53" s="4">
        <v>0.48656981168635366</v>
      </c>
      <c r="AF53">
        <v>0.43923912376687385</v>
      </c>
      <c r="AG53">
        <v>0.38161250164203009</v>
      </c>
      <c r="AH53" s="4">
        <f t="shared" si="3"/>
        <v>0.70346523127233362</v>
      </c>
      <c r="AI53" s="4">
        <f t="shared" si="37"/>
        <v>1.4127013470077823</v>
      </c>
      <c r="AJ53">
        <f t="shared" si="4"/>
        <v>1.0837248169118523</v>
      </c>
      <c r="AK53" s="4">
        <f t="shared" si="38"/>
        <v>1.6717389768078097</v>
      </c>
      <c r="AL53" s="5">
        <f t="shared" si="5"/>
        <v>242.09619232934367</v>
      </c>
      <c r="AM53">
        <v>0.50670000000000004</v>
      </c>
      <c r="AN53" s="4">
        <f t="shared" si="39"/>
        <v>0.54336666666666644</v>
      </c>
      <c r="AO53">
        <v>0</v>
      </c>
      <c r="AP53">
        <f t="shared" si="6"/>
        <v>0</v>
      </c>
      <c r="AQ53">
        <f t="shared" si="7"/>
        <v>3830.1669242828007</v>
      </c>
      <c r="AR53" s="5">
        <f t="shared" si="8"/>
        <v>0.20569895267702012</v>
      </c>
      <c r="AS53" s="4">
        <f t="shared" si="15"/>
        <v>0.70346523127233362</v>
      </c>
      <c r="AT53" s="4">
        <f t="shared" si="40"/>
        <v>1.4127013470077823</v>
      </c>
      <c r="AU53">
        <f t="shared" si="41"/>
        <v>1.0837248169118523</v>
      </c>
      <c r="AV53" s="4">
        <f t="shared" si="42"/>
        <v>1.6717389768078097</v>
      </c>
      <c r="AW53" s="6">
        <f t="shared" si="9"/>
        <v>5.634000348481499E-4</v>
      </c>
      <c r="AX53" s="7">
        <f t="shared" si="43"/>
        <v>5.6355877445768421E-4</v>
      </c>
      <c r="AY53" s="7">
        <f t="shared" si="31"/>
        <v>1.0489720656396193</v>
      </c>
      <c r="AZ53" s="7">
        <f t="shared" si="45"/>
        <v>3.6117167461372279E-2</v>
      </c>
      <c r="BA53" s="6">
        <f t="shared" si="17"/>
        <v>4.5050761108036907E-2</v>
      </c>
      <c r="BB53">
        <f t="shared" si="10"/>
        <v>1.1471378253617295</v>
      </c>
      <c r="BC53">
        <f t="shared" si="18"/>
        <v>0.12039999212501074</v>
      </c>
      <c r="BD53">
        <f t="shared" si="44"/>
        <v>7.356891268086474E-2</v>
      </c>
      <c r="BE53">
        <f t="shared" si="19"/>
        <v>4.3621866180161284E-2</v>
      </c>
      <c r="BF53">
        <f t="shared" si="20"/>
        <v>1.0436218661801613</v>
      </c>
      <c r="BG53">
        <f t="shared" si="27"/>
        <v>5.9332869918081736E-4</v>
      </c>
      <c r="BH53">
        <f t="shared" si="21"/>
        <v>7.104520229621003E-2</v>
      </c>
    </row>
    <row r="54" spans="1:60" x14ac:dyDescent="0.25">
      <c r="A54" s="3">
        <v>44022.833333333336</v>
      </c>
      <c r="B54">
        <v>3329150.2575389999</v>
      </c>
      <c r="C54">
        <v>13890.123467441483</v>
      </c>
      <c r="D54">
        <v>0.19771020374792472</v>
      </c>
      <c r="E54" s="5">
        <f t="shared" si="12"/>
        <v>215040.24767210745</v>
      </c>
      <c r="F54">
        <f t="shared" si="22"/>
        <v>0.97427037962346863</v>
      </c>
      <c r="G54">
        <f t="shared" si="22"/>
        <v>0.97482191924226336</v>
      </c>
      <c r="H54">
        <f t="shared" si="13"/>
        <v>0.20662843197374992</v>
      </c>
      <c r="I54">
        <f t="shared" si="23"/>
        <v>5.6594511592591274E-4</v>
      </c>
      <c r="J54">
        <f t="shared" si="24"/>
        <v>5.6837367543073852E-4</v>
      </c>
      <c r="K54">
        <v>1110</v>
      </c>
      <c r="L54" s="1">
        <v>6595244.4675401999</v>
      </c>
      <c r="M54" s="1">
        <v>1249876.2775327235</v>
      </c>
      <c r="N54" s="1">
        <f t="shared" si="32"/>
        <v>1263178.0258510371</v>
      </c>
      <c r="O54">
        <v>3749.6288325981704</v>
      </c>
      <c r="P54">
        <v>0.20751535907944568</v>
      </c>
      <c r="Q54">
        <v>1.68244322585556E-3</v>
      </c>
      <c r="R54">
        <f t="shared" si="25"/>
        <v>-9.990568686587098E-3</v>
      </c>
      <c r="S54">
        <f t="shared" si="26"/>
        <v>-1.0040809319674058E-2</v>
      </c>
      <c r="T54">
        <f t="shared" si="29"/>
        <v>2.3734987107436004E-2</v>
      </c>
      <c r="U54" s="5">
        <f t="shared" si="0"/>
        <v>1.2831270476761076</v>
      </c>
      <c r="V54">
        <f t="shared" si="33"/>
        <v>1.7871074061056347</v>
      </c>
      <c r="W54" s="8">
        <f t="shared" si="30"/>
        <v>0.13174420693110964</v>
      </c>
      <c r="X54">
        <f t="shared" si="1"/>
        <v>1.2817093563389281</v>
      </c>
      <c r="Y54">
        <f t="shared" si="34"/>
        <v>1.7695192841308121</v>
      </c>
      <c r="Z54">
        <f t="shared" si="2"/>
        <v>0.61409177743727938</v>
      </c>
      <c r="AA54" s="4">
        <f t="shared" si="35"/>
        <v>0.35697996701121154</v>
      </c>
      <c r="AB54">
        <f t="shared" si="14"/>
        <v>1.1971032733413307</v>
      </c>
      <c r="AC54" s="4">
        <f t="shared" si="36"/>
        <v>1.7814029375389169</v>
      </c>
      <c r="AD54">
        <v>18454</v>
      </c>
      <c r="AE54" s="4">
        <v>0.48583472196741478</v>
      </c>
      <c r="AF54">
        <v>0.43653293380566999</v>
      </c>
      <c r="AG54">
        <v>0.90505294224135024</v>
      </c>
      <c r="AH54" s="4">
        <f t="shared" si="3"/>
        <v>0.71371884018039089</v>
      </c>
      <c r="AI54" s="4">
        <f t="shared" si="37"/>
        <v>1.4075470521057223</v>
      </c>
      <c r="AJ54">
        <f t="shared" si="4"/>
        <v>1.0904085151951228</v>
      </c>
      <c r="AK54" s="4">
        <f t="shared" si="38"/>
        <v>1.6681745831580959</v>
      </c>
      <c r="AL54" s="5">
        <f t="shared" si="5"/>
        <v>239.67751369111616</v>
      </c>
      <c r="AM54">
        <v>0.42479999999999996</v>
      </c>
      <c r="AN54" s="4">
        <f t="shared" si="39"/>
        <v>0.53542999999999985</v>
      </c>
      <c r="AO54">
        <v>0</v>
      </c>
      <c r="AP54">
        <f t="shared" si="6"/>
        <v>0</v>
      </c>
      <c r="AQ54">
        <f t="shared" si="7"/>
        <v>3749.6288325981704</v>
      </c>
      <c r="AR54" s="5">
        <f t="shared" si="8"/>
        <v>0.20751535907944568</v>
      </c>
      <c r="AS54" s="4">
        <f t="shared" si="15"/>
        <v>0.71371884018039089</v>
      </c>
      <c r="AT54" s="4">
        <f t="shared" si="40"/>
        <v>1.4075470521057223</v>
      </c>
      <c r="AU54">
        <f t="shared" si="41"/>
        <v>1.0904085151951228</v>
      </c>
      <c r="AV54" s="4">
        <f t="shared" si="42"/>
        <v>1.6681745831580959</v>
      </c>
      <c r="AW54" s="6">
        <f t="shared" si="9"/>
        <v>5.6837367543073852E-4</v>
      </c>
      <c r="AX54" s="7">
        <f t="shared" si="43"/>
        <v>5.685352303546054E-4</v>
      </c>
      <c r="AY54" s="7">
        <f t="shared" si="31"/>
        <v>1.0076304429073133</v>
      </c>
      <c r="AZ54" s="7">
        <f t="shared" si="45"/>
        <v>3.6318976644237777E-2</v>
      </c>
      <c r="BA54" s="6">
        <f t="shared" si="17"/>
        <v>4.5619134783467644E-2</v>
      </c>
      <c r="BB54">
        <f t="shared" si="10"/>
        <v>1.135677266124471</v>
      </c>
      <c r="BC54">
        <f t="shared" si="18"/>
        <v>0.11542302367454726</v>
      </c>
      <c r="BD54">
        <f t="shared" si="44"/>
        <v>6.7838633062235587E-2</v>
      </c>
      <c r="BE54">
        <f t="shared" si="19"/>
        <v>4.456140575833456E-2</v>
      </c>
      <c r="BF54">
        <f t="shared" si="20"/>
        <v>1.0445614057583346</v>
      </c>
      <c r="BG54">
        <f t="shared" si="27"/>
        <v>8.9986320089682976E-4</v>
      </c>
      <c r="BH54">
        <f t="shared" si="21"/>
        <v>6.5681596971849165E-2</v>
      </c>
    </row>
    <row r="55" spans="1:60" x14ac:dyDescent="0.25">
      <c r="A55" s="3">
        <v>44023.833333333336</v>
      </c>
      <c r="B55">
        <v>3391352.4368039998</v>
      </c>
      <c r="C55">
        <v>14032.846849388965</v>
      </c>
      <c r="D55">
        <v>0.20039429639157519</v>
      </c>
      <c r="E55" s="5">
        <f t="shared" si="12"/>
        <v>218152.07850940269</v>
      </c>
      <c r="F55">
        <f t="shared" si="22"/>
        <v>1.013575893367004</v>
      </c>
      <c r="G55">
        <f t="shared" si="22"/>
        <v>1.0144709228666819</v>
      </c>
      <c r="H55">
        <f t="shared" si="13"/>
        <v>0.32231011956807332</v>
      </c>
      <c r="I55">
        <f t="shared" si="23"/>
        <v>8.8265177176524918E-4</v>
      </c>
      <c r="J55">
        <f t="shared" si="24"/>
        <v>8.7246098039418178E-4</v>
      </c>
      <c r="K55">
        <v>1416</v>
      </c>
      <c r="L55" s="1">
        <v>6733822.895411633</v>
      </c>
      <c r="M55" s="1">
        <v>1959187.1079203235</v>
      </c>
      <c r="N55" s="1">
        <f t="shared" si="32"/>
        <v>1318191.4892499321</v>
      </c>
      <c r="O55">
        <v>5877.5613237609705</v>
      </c>
      <c r="P55">
        <v>0.3185872150921209</v>
      </c>
      <c r="Q55">
        <v>3.0298469653077301E-4</v>
      </c>
      <c r="R55">
        <f t="shared" si="25"/>
        <v>8.3234063225201549E-3</v>
      </c>
      <c r="S55">
        <f t="shared" si="26"/>
        <v>8.2889577968315656E-3</v>
      </c>
      <c r="T55">
        <f t="shared" si="29"/>
        <v>1.1684934260633146E-2</v>
      </c>
      <c r="U55" s="5">
        <f t="shared" si="0"/>
        <v>1.595423242449217</v>
      </c>
      <c r="V55">
        <f t="shared" si="33"/>
        <v>1.7980760902597004</v>
      </c>
      <c r="W55" s="8">
        <f t="shared" si="30"/>
        <v>5.5427031752342343E-2</v>
      </c>
      <c r="X55">
        <f t="shared" si="1"/>
        <v>1.5955017887998328</v>
      </c>
      <c r="Y55">
        <f t="shared" si="34"/>
        <v>1.7830401578217505</v>
      </c>
      <c r="Z55">
        <f t="shared" si="2"/>
        <v>0.11058941423373216</v>
      </c>
      <c r="AA55" s="4">
        <f t="shared" si="35"/>
        <v>0.34665482252837332</v>
      </c>
      <c r="AB55">
        <f t="shared" si="14"/>
        <v>1.5930162159558903</v>
      </c>
      <c r="AC55" s="4">
        <f t="shared" si="36"/>
        <v>1.7900303754300511</v>
      </c>
      <c r="AD55">
        <v>18455</v>
      </c>
      <c r="AE55" s="4">
        <v>0.4266140195649063</v>
      </c>
      <c r="AF55">
        <v>0.43052955022192163</v>
      </c>
      <c r="AG55">
        <v>0.90486915442813709</v>
      </c>
      <c r="AH55" s="4">
        <f t="shared" si="3"/>
        <v>1.1823575732111855</v>
      </c>
      <c r="AI55" s="4">
        <f t="shared" si="37"/>
        <v>1.4180559463251674</v>
      </c>
      <c r="AJ55">
        <f t="shared" si="4"/>
        <v>1.4413762791552502</v>
      </c>
      <c r="AK55" s="4">
        <f t="shared" si="38"/>
        <v>1.676339490261884</v>
      </c>
      <c r="AL55" s="5">
        <f t="shared" si="5"/>
        <v>241.6724470239387</v>
      </c>
      <c r="AM55">
        <v>0.44259999999999999</v>
      </c>
      <c r="AN55" s="4">
        <f t="shared" si="39"/>
        <v>0.52618999999999994</v>
      </c>
      <c r="AO55">
        <v>0</v>
      </c>
      <c r="AP55">
        <f t="shared" si="6"/>
        <v>0</v>
      </c>
      <c r="AQ55">
        <f t="shared" si="7"/>
        <v>5877.5613237609705</v>
      </c>
      <c r="AR55" s="5">
        <f t="shared" si="8"/>
        <v>0.3185872150921209</v>
      </c>
      <c r="AS55" s="4">
        <f t="shared" si="15"/>
        <v>1.1823575732111855</v>
      </c>
      <c r="AT55" s="4">
        <f t="shared" si="40"/>
        <v>1.4180559463251674</v>
      </c>
      <c r="AU55">
        <f t="shared" si="41"/>
        <v>1.4413762791552502</v>
      </c>
      <c r="AV55" s="4">
        <f t="shared" si="42"/>
        <v>1.676339490261884</v>
      </c>
      <c r="AW55" s="6">
        <f t="shared" si="9"/>
        <v>8.7246098039418178E-4</v>
      </c>
      <c r="AX55" s="7">
        <f t="shared" si="43"/>
        <v>8.728416851839782E-4</v>
      </c>
      <c r="AY55" s="7">
        <f t="shared" si="31"/>
        <v>1.0131266732164661</v>
      </c>
      <c r="AZ55" s="7">
        <f t="shared" si="45"/>
        <v>3.653358955207775E-2</v>
      </c>
      <c r="BA55" s="6">
        <f t="shared" si="17"/>
        <v>4.6491595763861825E-2</v>
      </c>
      <c r="BB55">
        <f t="shared" si="10"/>
        <v>1.1451299694616737</v>
      </c>
      <c r="BC55">
        <f t="shared" si="18"/>
        <v>0.12103309485169622</v>
      </c>
      <c r="BD55">
        <f t="shared" si="44"/>
        <v>7.2564984730836724E-2</v>
      </c>
      <c r="BE55">
        <f t="shared" si="19"/>
        <v>4.5188972986119458E-2</v>
      </c>
      <c r="BF55">
        <f t="shared" si="20"/>
        <v>1.0451889729861195</v>
      </c>
      <c r="BG55">
        <f t="shared" si="27"/>
        <v>6.0061455476562034E-4</v>
      </c>
      <c r="BH55">
        <f t="shared" si="21"/>
        <v>7.0107456969473514E-2</v>
      </c>
    </row>
    <row r="56" spans="1:60" x14ac:dyDescent="0.25">
      <c r="A56" s="3">
        <v>44024.833333333336</v>
      </c>
      <c r="B56">
        <v>3405286.4037259999</v>
      </c>
      <c r="C56">
        <v>14242.033484308256</v>
      </c>
      <c r="D56">
        <v>0.2019461630960479</v>
      </c>
      <c r="E56" s="5">
        <f t="shared" si="12"/>
        <v>220223.07550646306</v>
      </c>
      <c r="F56">
        <f t="shared" si="22"/>
        <v>1.0077440662354997</v>
      </c>
      <c r="G56">
        <f t="shared" si="22"/>
        <v>1.0094933635801737</v>
      </c>
      <c r="H56">
        <f t="shared" si="13"/>
        <v>0.63358699118037931</v>
      </c>
      <c r="I56">
        <f t="shared" si="23"/>
        <v>1.7343499156864113E-3</v>
      </c>
      <c r="J56">
        <f t="shared" si="24"/>
        <v>1.6770060655125377E-3</v>
      </c>
      <c r="K56">
        <v>1943</v>
      </c>
      <c r="L56" s="1">
        <v>6760853.9307815209</v>
      </c>
      <c r="M56" s="1">
        <v>3782501.7693836754</v>
      </c>
      <c r="N56" s="1">
        <f t="shared" si="32"/>
        <v>1437708.8722229004</v>
      </c>
      <c r="O56">
        <v>11347.505308151027</v>
      </c>
      <c r="P56">
        <v>0.61262075469752808</v>
      </c>
      <c r="Q56">
        <v>6.5490645848755502E-4</v>
      </c>
      <c r="R56">
        <f t="shared" si="25"/>
        <v>-1.063964777177917E-2</v>
      </c>
      <c r="S56">
        <f t="shared" si="26"/>
        <v>-1.0696653532165246E-2</v>
      </c>
      <c r="T56">
        <f t="shared" si="29"/>
        <v>4.7924444995860981E-3</v>
      </c>
      <c r="U56" s="5">
        <f t="shared" si="0"/>
        <v>2.2136863286588007</v>
      </c>
      <c r="V56">
        <f t="shared" si="33"/>
        <v>1.839199908967114</v>
      </c>
      <c r="W56" s="8">
        <f t="shared" si="30"/>
        <v>8.1781806265272053E-3</v>
      </c>
      <c r="X56">
        <f t="shared" si="1"/>
        <v>2.2137974512426046</v>
      </c>
      <c r="Y56">
        <f t="shared" si="34"/>
        <v>1.8266439107094488</v>
      </c>
      <c r="Z56">
        <f t="shared" si="2"/>
        <v>0.23904085734795757</v>
      </c>
      <c r="AA56" s="4">
        <f t="shared" si="35"/>
        <v>0.34667902224669328</v>
      </c>
      <c r="AB56">
        <f t="shared" si="14"/>
        <v>2.2034321207769638</v>
      </c>
      <c r="AC56" s="4">
        <f t="shared" si="36"/>
        <v>1.8278068333013036</v>
      </c>
      <c r="AD56">
        <v>18456</v>
      </c>
      <c r="AE56" s="4">
        <v>0.41973811533592814</v>
      </c>
      <c r="AF56">
        <v>0.396057184269892</v>
      </c>
      <c r="AG56">
        <v>0.93781861799767574</v>
      </c>
      <c r="AH56" s="4">
        <f t="shared" si="3"/>
        <v>1.9365530583418316</v>
      </c>
      <c r="AI56" s="4">
        <f t="shared" si="37"/>
        <v>1.4759351468074267</v>
      </c>
      <c r="AJ56">
        <f t="shared" si="4"/>
        <v>2.1047170581706918</v>
      </c>
      <c r="AK56" s="4">
        <f t="shared" si="38"/>
        <v>1.7182189958580496</v>
      </c>
      <c r="AL56" s="5">
        <f t="shared" si="5"/>
        <v>239.10113731146004</v>
      </c>
      <c r="AM56">
        <v>0.47130000000000005</v>
      </c>
      <c r="AN56" s="4">
        <f t="shared" si="39"/>
        <v>0.52148666666666654</v>
      </c>
      <c r="AO56">
        <v>0</v>
      </c>
      <c r="AP56">
        <f t="shared" si="6"/>
        <v>0</v>
      </c>
      <c r="AQ56">
        <f t="shared" si="7"/>
        <v>11347.505308151027</v>
      </c>
      <c r="AR56" s="5">
        <f t="shared" si="8"/>
        <v>0.61262075469752808</v>
      </c>
      <c r="AS56" s="4">
        <f t="shared" si="15"/>
        <v>1.9365530583418316</v>
      </c>
      <c r="AT56" s="4">
        <f t="shared" si="40"/>
        <v>1.4759351468074267</v>
      </c>
      <c r="AU56">
        <f t="shared" si="41"/>
        <v>2.1047170581706918</v>
      </c>
      <c r="AV56" s="4">
        <f t="shared" si="42"/>
        <v>1.7182189958580496</v>
      </c>
      <c r="AW56" s="6">
        <f t="shared" si="9"/>
        <v>1.6770060655125377E-3</v>
      </c>
      <c r="AX56" s="7">
        <f t="shared" si="43"/>
        <v>1.6784130265685704E-3</v>
      </c>
      <c r="AY56" s="7">
        <f t="shared" si="31"/>
        <v>1.0318323156502165</v>
      </c>
      <c r="AZ56" s="7">
        <f t="shared" si="45"/>
        <v>3.7744761613553779E-2</v>
      </c>
      <c r="BA56" s="6">
        <f t="shared" si="17"/>
        <v>4.8168601829374359E-2</v>
      </c>
      <c r="BB56">
        <f t="shared" si="10"/>
        <v>1.1329461899336932</v>
      </c>
      <c r="BC56">
        <f t="shared" si="18"/>
        <v>0.11692496858336132</v>
      </c>
      <c r="BD56">
        <f t="shared" si="44"/>
        <v>6.6473094966846613E-2</v>
      </c>
      <c r="BE56">
        <f t="shared" si="19"/>
        <v>4.730721652015335E-2</v>
      </c>
      <c r="BF56">
        <f t="shared" si="20"/>
        <v>1.0473072165201534</v>
      </c>
      <c r="BG56">
        <f t="shared" si="27"/>
        <v>2.0246099067911796E-3</v>
      </c>
      <c r="BH56">
        <f t="shared" si="21"/>
        <v>6.4399450363299193E-2</v>
      </c>
    </row>
    <row r="57" spans="1:60" x14ac:dyDescent="0.25">
      <c r="A57" s="3">
        <v>44025.833333333336</v>
      </c>
      <c r="B57">
        <v>3369823.4272850002</v>
      </c>
      <c r="C57">
        <v>13999.356540837156</v>
      </c>
      <c r="D57">
        <v>0.19900911302475674</v>
      </c>
      <c r="E57" s="5">
        <f t="shared" si="12"/>
        <v>217198.89419200216</v>
      </c>
      <c r="F57">
        <f t="shared" si="22"/>
        <v>0.98545627197732755</v>
      </c>
      <c r="G57">
        <f t="shared" si="22"/>
        <v>0.98626764562475588</v>
      </c>
      <c r="H57">
        <f t="shared" si="13"/>
        <v>0.30052209289519349</v>
      </c>
      <c r="I57">
        <f t="shared" si="23"/>
        <v>8.2300943451892928E-4</v>
      </c>
      <c r="J57">
        <f t="shared" si="24"/>
        <v>8.2208121698284001E-4</v>
      </c>
      <c r="K57">
        <v>1381</v>
      </c>
      <c r="L57" s="1">
        <v>6698126.9664814416</v>
      </c>
      <c r="M57" s="1">
        <v>1836222.7814200844</v>
      </c>
      <c r="N57" s="1">
        <f t="shared" si="32"/>
        <v>1492912.6609916924</v>
      </c>
      <c r="O57">
        <v>5508.6683442602534</v>
      </c>
      <c r="P57">
        <v>0.30018301470197478</v>
      </c>
      <c r="Q57">
        <v>1.5974647811338801E-3</v>
      </c>
      <c r="R57">
        <f t="shared" si="25"/>
        <v>6.7402421043627481E-3</v>
      </c>
      <c r="S57">
        <f t="shared" si="26"/>
        <v>6.7176282309992594E-3</v>
      </c>
      <c r="T57">
        <f t="shared" si="29"/>
        <v>2.2669523789965767E-2</v>
      </c>
      <c r="U57" s="5">
        <f t="shared" si="0"/>
        <v>1.5456258627256452</v>
      </c>
      <c r="V57">
        <f t="shared" si="33"/>
        <v>1.8601393328927813</v>
      </c>
      <c r="W57" s="8">
        <f t="shared" si="30"/>
        <v>0.13273449591408515</v>
      </c>
      <c r="X57">
        <f t="shared" si="1"/>
        <v>1.5439749317183227</v>
      </c>
      <c r="Y57">
        <f t="shared" si="34"/>
        <v>1.8497603400976343</v>
      </c>
      <c r="Z57">
        <f t="shared" si="2"/>
        <v>0.5830746451138662</v>
      </c>
      <c r="AA57" s="4">
        <f t="shared" si="35"/>
        <v>0.35750253476691246</v>
      </c>
      <c r="AB57">
        <f t="shared" si="14"/>
        <v>1.4806329726236154</v>
      </c>
      <c r="AC57" s="4">
        <f t="shared" si="36"/>
        <v>1.8439932765820981</v>
      </c>
      <c r="AD57">
        <v>18457</v>
      </c>
      <c r="AE57" s="4">
        <v>0.42103969482306502</v>
      </c>
      <c r="AF57">
        <v>0.40256602898651894</v>
      </c>
      <c r="AG57">
        <v>1.0435063541822678</v>
      </c>
      <c r="AH57" s="4">
        <f t="shared" si="3"/>
        <v>1.1183630125360349</v>
      </c>
      <c r="AI57" s="4">
        <f t="shared" si="37"/>
        <v>1.5132139138919611</v>
      </c>
      <c r="AJ57">
        <f t="shared" si="4"/>
        <v>1.3893638742209562</v>
      </c>
      <c r="AK57" s="4">
        <f t="shared" si="38"/>
        <v>1.7393281339334263</v>
      </c>
      <c r="AL57" s="5">
        <f t="shared" si="5"/>
        <v>240.71273686436777</v>
      </c>
      <c r="AM57">
        <v>0.45810000000000001</v>
      </c>
      <c r="AN57" s="4">
        <f t="shared" si="39"/>
        <v>0.51695333333333326</v>
      </c>
      <c r="AO57">
        <v>0</v>
      </c>
      <c r="AP57">
        <f t="shared" si="6"/>
        <v>0</v>
      </c>
      <c r="AQ57">
        <f t="shared" si="7"/>
        <v>5508.6683442602534</v>
      </c>
      <c r="AR57" s="5">
        <f t="shared" si="8"/>
        <v>0.30018301470197478</v>
      </c>
      <c r="AS57" s="4">
        <f t="shared" si="15"/>
        <v>1.1183630125360349</v>
      </c>
      <c r="AT57" s="4">
        <f t="shared" si="40"/>
        <v>1.5132139138919611</v>
      </c>
      <c r="AU57">
        <f t="shared" si="41"/>
        <v>1.3893638742209562</v>
      </c>
      <c r="AV57" s="4">
        <f t="shared" si="42"/>
        <v>1.7393281339334263</v>
      </c>
      <c r="AW57" s="6">
        <f t="shared" si="9"/>
        <v>8.2208121698284001E-4</v>
      </c>
      <c r="AX57" s="7">
        <f t="shared" si="43"/>
        <v>8.2241921836168075E-4</v>
      </c>
      <c r="AY57" s="7">
        <f t="shared" si="31"/>
        <v>1.0382351293168968</v>
      </c>
      <c r="AZ57" s="7">
        <f t="shared" si="45"/>
        <v>3.8172172059934173E-2</v>
      </c>
      <c r="BA57" s="6">
        <f t="shared" si="17"/>
        <v>4.8990683046357196E-2</v>
      </c>
      <c r="BB57">
        <f t="shared" si="10"/>
        <v>1.1405825215450618</v>
      </c>
      <c r="BC57">
        <f t="shared" si="18"/>
        <v>0.12160449045035349</v>
      </c>
      <c r="BD57">
        <f t="shared" si="44"/>
        <v>7.0291260772530784E-2</v>
      </c>
      <c r="BE57">
        <f t="shared" si="19"/>
        <v>4.7943238965424406E-2</v>
      </c>
      <c r="BF57">
        <f t="shared" si="20"/>
        <v>1.0479432389654244</v>
      </c>
      <c r="BG57">
        <f t="shared" si="27"/>
        <v>6.0710877130842346E-4</v>
      </c>
      <c r="BH57">
        <f t="shared" si="21"/>
        <v>6.7980581071145574E-2</v>
      </c>
    </row>
    <row r="58" spans="1:60" x14ac:dyDescent="0.25">
      <c r="A58" s="3">
        <v>44026.833333333336</v>
      </c>
      <c r="B58">
        <v>4366751.5420500003</v>
      </c>
      <c r="C58">
        <v>18349.039759415289</v>
      </c>
      <c r="D58">
        <v>0.25906930947418522</v>
      </c>
      <c r="E58" s="5">
        <f t="shared" si="12"/>
        <v>283064.82943764573</v>
      </c>
      <c r="F58">
        <f t="shared" si="22"/>
        <v>1.3017962119250137</v>
      </c>
      <c r="G58">
        <f t="shared" si="22"/>
        <v>1.3032517061869504</v>
      </c>
      <c r="H58">
        <f t="shared" si="13"/>
        <v>0.408094140035411</v>
      </c>
      <c r="I58">
        <f t="shared" si="23"/>
        <v>1.1174415666372326E-3</v>
      </c>
      <c r="J58">
        <f t="shared" si="24"/>
        <v>8.8647291196335728E-4</v>
      </c>
      <c r="K58">
        <v>1542</v>
      </c>
      <c r="L58" s="1">
        <v>8699449.4630759526</v>
      </c>
      <c r="M58" s="1">
        <v>2571748.4902763469</v>
      </c>
      <c r="N58" s="1">
        <f t="shared" si="32"/>
        <v>1561595.3640915321</v>
      </c>
      <c r="O58">
        <v>7715.2454708290406</v>
      </c>
      <c r="P58">
        <v>0.32370606999961754</v>
      </c>
      <c r="Q58">
        <v>8.6583951954162801E-4</v>
      </c>
      <c r="R58">
        <f t="shared" si="25"/>
        <v>-1.1342034419862146E-2</v>
      </c>
      <c r="S58">
        <f t="shared" si="26"/>
        <v>-1.1406845820357295E-2</v>
      </c>
      <c r="T58">
        <f t="shared" si="29"/>
        <v>1.6590103083025644E-2</v>
      </c>
      <c r="U58" s="5">
        <f t="shared" si="0"/>
        <v>1.6071562887512161</v>
      </c>
      <c r="V58">
        <f t="shared" si="33"/>
        <v>1.8591863592527162</v>
      </c>
      <c r="W58" s="8">
        <f t="shared" si="30"/>
        <v>9.1092593121663373E-2</v>
      </c>
      <c r="X58">
        <f t="shared" si="1"/>
        <v>1.6066591321205295</v>
      </c>
      <c r="Y58">
        <f t="shared" si="34"/>
        <v>1.8503251936806906</v>
      </c>
      <c r="Z58">
        <f t="shared" si="2"/>
        <v>0.31603142463269424</v>
      </c>
      <c r="AA58" s="4">
        <f t="shared" si="35"/>
        <v>0.36123657087173355</v>
      </c>
      <c r="AB58">
        <f t="shared" si="14"/>
        <v>1.5857073581357606</v>
      </c>
      <c r="AC58" s="4">
        <f t="shared" si="36"/>
        <v>1.8402908304413426</v>
      </c>
      <c r="AD58">
        <v>18458</v>
      </c>
      <c r="AE58" s="4">
        <v>0.41461962963261534</v>
      </c>
      <c r="AF58">
        <v>0.40009825022162765</v>
      </c>
      <c r="AG58">
        <v>1.0012005574961937</v>
      </c>
      <c r="AH58" s="4">
        <f t="shared" si="3"/>
        <v>1.1995500282146707</v>
      </c>
      <c r="AI58" s="4">
        <f t="shared" si="37"/>
        <v>1.5089426399948811</v>
      </c>
      <c r="AJ58">
        <f t="shared" si="4"/>
        <v>1.4555124243273938</v>
      </c>
      <c r="AK58" s="4">
        <f t="shared" si="38"/>
        <v>1.7357517920049934</v>
      </c>
      <c r="AL58" s="5">
        <f t="shared" si="5"/>
        <v>237.98256471755289</v>
      </c>
      <c r="AM58">
        <v>0.44240000000000002</v>
      </c>
      <c r="AN58" s="4">
        <f t="shared" si="39"/>
        <v>0.51028999999999991</v>
      </c>
      <c r="AO58">
        <v>0</v>
      </c>
      <c r="AP58">
        <f t="shared" si="6"/>
        <v>0</v>
      </c>
      <c r="AQ58">
        <f t="shared" si="7"/>
        <v>7715.2454708290406</v>
      </c>
      <c r="AR58" s="5">
        <f t="shared" si="8"/>
        <v>0.32370606999961754</v>
      </c>
      <c r="AS58" s="4">
        <f t="shared" si="15"/>
        <v>1.1995500282146707</v>
      </c>
      <c r="AT58" s="4">
        <f t="shared" si="40"/>
        <v>1.5089426399948811</v>
      </c>
      <c r="AU58">
        <f t="shared" si="41"/>
        <v>1.4555124243273938</v>
      </c>
      <c r="AV58" s="4">
        <f t="shared" si="42"/>
        <v>1.7357517920049934</v>
      </c>
      <c r="AW58" s="6">
        <f t="shared" si="9"/>
        <v>8.8647291196335728E-4</v>
      </c>
      <c r="AX58" s="7">
        <f t="shared" si="43"/>
        <v>8.8686594520437367E-4</v>
      </c>
      <c r="AY58" s="7">
        <f t="shared" si="31"/>
        <v>1.0086715815545735</v>
      </c>
      <c r="AZ58" s="7">
        <f t="shared" si="45"/>
        <v>3.8230169047516638E-2</v>
      </c>
      <c r="BA58" s="6">
        <f t="shared" si="17"/>
        <v>4.9877155958320554E-2</v>
      </c>
      <c r="BB58">
        <f t="shared" si="10"/>
        <v>1.1276459953270046</v>
      </c>
      <c r="BC58">
        <f t="shared" si="18"/>
        <v>0.11621476913260098</v>
      </c>
      <c r="BD58">
        <f t="shared" si="44"/>
        <v>6.3822997663502301E-2</v>
      </c>
      <c r="BE58">
        <f t="shared" si="19"/>
        <v>4.9248579495055012E-2</v>
      </c>
      <c r="BF58">
        <f t="shared" si="20"/>
        <v>1.049248579495055</v>
      </c>
      <c r="BG58">
        <f t="shared" si="27"/>
        <v>1.2448462622331117E-3</v>
      </c>
      <c r="BH58">
        <f t="shared" si="21"/>
        <v>6.1906773369020618E-2</v>
      </c>
    </row>
    <row r="59" spans="1:60" x14ac:dyDescent="0.25">
      <c r="A59" s="3">
        <v>44027.833333333336</v>
      </c>
      <c r="B59">
        <v>4303422.381298</v>
      </c>
      <c r="C59">
        <v>18363.914651559564</v>
      </c>
      <c r="D59">
        <v>0.257063158771967</v>
      </c>
      <c r="E59" s="5">
        <f t="shared" si="12"/>
        <v>281118.62499622413</v>
      </c>
      <c r="F59">
        <f t="shared" si="22"/>
        <v>0.99225631663476477</v>
      </c>
      <c r="G59">
        <f t="shared" si="22"/>
        <v>0.99312452753212732</v>
      </c>
      <c r="H59">
        <f t="shared" si="13"/>
        <v>0.31937007829997865</v>
      </c>
      <c r="I59">
        <f t="shared" si="23"/>
        <v>8.746039383393917E-4</v>
      </c>
      <c r="J59">
        <f t="shared" si="24"/>
        <v>8.7531240329334181E-4</v>
      </c>
      <c r="K59">
        <v>1501</v>
      </c>
      <c r="L59" s="1">
        <v>8547056.2678929325</v>
      </c>
      <c r="M59" s="1">
        <v>2494873.1917437022</v>
      </c>
      <c r="N59" s="1">
        <f t="shared" si="32"/>
        <v>1630321.0325527859</v>
      </c>
      <c r="O59">
        <v>7484.6195752311069</v>
      </c>
      <c r="P59">
        <v>0.31962889436234326</v>
      </c>
      <c r="Q59">
        <v>4.4296440160379699E-4</v>
      </c>
      <c r="R59">
        <f t="shared" si="25"/>
        <v>-1.5300838771690639E-2</v>
      </c>
      <c r="S59">
        <f t="shared" si="26"/>
        <v>-1.5419104533039824E-2</v>
      </c>
      <c r="T59">
        <f t="shared" si="29"/>
        <v>6.4545284326007236E-5</v>
      </c>
      <c r="U59" s="5">
        <f t="shared" si="0"/>
        <v>1.5990719350685292</v>
      </c>
      <c r="V59">
        <f t="shared" si="33"/>
        <v>1.8636941994753404</v>
      </c>
      <c r="W59" s="8">
        <f t="shared" si="30"/>
        <v>-2.3666257641732358E-2</v>
      </c>
      <c r="X59">
        <f t="shared" si="1"/>
        <v>1.5988968310114453</v>
      </c>
      <c r="Y59">
        <f t="shared" si="34"/>
        <v>1.8557285043058038</v>
      </c>
      <c r="Z59">
        <f t="shared" si="2"/>
        <v>0.1616820065853859</v>
      </c>
      <c r="AA59" s="4">
        <f t="shared" si="35"/>
        <v>0.35666392268445024</v>
      </c>
      <c r="AB59">
        <f t="shared" si="14"/>
        <v>1.5920400240813681</v>
      </c>
      <c r="AC59" s="4">
        <f t="shared" si="36"/>
        <v>1.8437000213960182</v>
      </c>
      <c r="AD59">
        <v>18459</v>
      </c>
      <c r="AE59" s="4">
        <v>0.41017138299470507</v>
      </c>
      <c r="AF59">
        <v>0.3995069945535441</v>
      </c>
      <c r="AG59">
        <v>1.0191598570559373</v>
      </c>
      <c r="AH59" s="4">
        <f t="shared" si="3"/>
        <v>1.1858764122334262</v>
      </c>
      <c r="AI59" s="4">
        <f t="shared" si="37"/>
        <v>1.5129307748506848</v>
      </c>
      <c r="AJ59">
        <f t="shared" si="4"/>
        <v>1.4442641767603366</v>
      </c>
      <c r="AK59" s="4">
        <f t="shared" si="38"/>
        <v>1.7389687142744497</v>
      </c>
      <c r="AL59" s="5">
        <f t="shared" si="5"/>
        <v>234.34123186433618</v>
      </c>
      <c r="AM59">
        <v>0.46289999999999998</v>
      </c>
      <c r="AN59" s="4">
        <f t="shared" si="39"/>
        <v>0.50240999999999991</v>
      </c>
      <c r="AO59">
        <v>0</v>
      </c>
      <c r="AP59">
        <f t="shared" si="6"/>
        <v>0</v>
      </c>
      <c r="AQ59">
        <f t="shared" si="7"/>
        <v>7484.6195752311069</v>
      </c>
      <c r="AR59" s="5">
        <f t="shared" si="8"/>
        <v>0.31962889436234326</v>
      </c>
      <c r="AS59" s="4">
        <f t="shared" si="15"/>
        <v>1.1858764122334262</v>
      </c>
      <c r="AT59" s="4">
        <f t="shared" si="40"/>
        <v>1.5129307748506848</v>
      </c>
      <c r="AU59">
        <f t="shared" si="41"/>
        <v>1.4442641767603366</v>
      </c>
      <c r="AV59" s="4">
        <f t="shared" si="42"/>
        <v>1.7389687142744497</v>
      </c>
      <c r="AW59" s="6">
        <f t="shared" si="9"/>
        <v>8.7531240329334181E-4</v>
      </c>
      <c r="AX59" s="7">
        <f t="shared" si="43"/>
        <v>8.7569560099276522E-4</v>
      </c>
      <c r="AY59" s="7">
        <f t="shared" si="31"/>
        <v>1.0069826089771368</v>
      </c>
      <c r="AZ59" s="7">
        <f t="shared" si="45"/>
        <v>3.8329291258992981E-2</v>
      </c>
      <c r="BA59" s="6">
        <f t="shared" si="17"/>
        <v>5.0752468361613894E-2</v>
      </c>
      <c r="BB59">
        <f t="shared" si="10"/>
        <v>1.1103920657609634</v>
      </c>
      <c r="BC59">
        <f t="shared" si="18"/>
        <v>0.10861229780835546</v>
      </c>
      <c r="BD59">
        <f t="shared" si="44"/>
        <v>5.5196032880481694E-2</v>
      </c>
      <c r="BE59">
        <f t="shared" si="19"/>
        <v>5.062212448056469E-2</v>
      </c>
      <c r="BF59">
        <f t="shared" si="20"/>
        <v>1.0506221244805647</v>
      </c>
      <c r="BG59">
        <f t="shared" si="27"/>
        <v>1.3082188144286049E-3</v>
      </c>
      <c r="BH59">
        <f t="shared" si="21"/>
        <v>5.3751425033894407E-2</v>
      </c>
    </row>
    <row r="60" spans="1:60" x14ac:dyDescent="0.25">
      <c r="A60" s="3">
        <v>44028.833333333336</v>
      </c>
      <c r="B60">
        <v>4411586.3529310003</v>
      </c>
      <c r="C60">
        <v>18948.503699493544</v>
      </c>
      <c r="D60">
        <v>0.26413876675977821</v>
      </c>
      <c r="E60" s="5">
        <f t="shared" si="12"/>
        <v>289124.4720343615</v>
      </c>
      <c r="F60">
        <f t="shared" si="22"/>
        <v>1.0275247842655189</v>
      </c>
      <c r="G60">
        <f t="shared" si="22"/>
        <v>1.0284785365546125</v>
      </c>
      <c r="H60">
        <f t="shared" si="13"/>
        <v>0.33879434428246036</v>
      </c>
      <c r="I60">
        <f t="shared" si="23"/>
        <v>9.2777316831003909E-4</v>
      </c>
      <c r="J60">
        <f t="shared" si="24"/>
        <v>9.068226544406596E-4</v>
      </c>
      <c r="K60">
        <v>1842</v>
      </c>
      <c r="L60" s="1">
        <v>8785235.5557945594</v>
      </c>
      <c r="M60" s="1">
        <v>2656754.6294466532</v>
      </c>
      <c r="N60" s="1">
        <f t="shared" si="32"/>
        <v>1705802.1015060944</v>
      </c>
      <c r="O60">
        <v>7970.2638883399595</v>
      </c>
      <c r="P60">
        <v>0.33114038898197473</v>
      </c>
      <c r="Q60">
        <v>2.9998500099989099E-4</v>
      </c>
      <c r="R60">
        <f t="shared" si="25"/>
        <v>-6.4924880797141427E-3</v>
      </c>
      <c r="S60">
        <f t="shared" si="26"/>
        <v>-6.5136559516274324E-3</v>
      </c>
      <c r="T60">
        <f t="shared" si="29"/>
        <v>3.7001714669150807E-3</v>
      </c>
      <c r="U60" s="5">
        <f t="shared" si="0"/>
        <v>1.6275103556771426</v>
      </c>
      <c r="V60">
        <f t="shared" si="33"/>
        <v>1.8708343974164012</v>
      </c>
      <c r="W60" s="8">
        <f t="shared" si="30"/>
        <v>1.5511033302089332E-3</v>
      </c>
      <c r="X60">
        <f t="shared" si="1"/>
        <v>1.6276119641777327</v>
      </c>
      <c r="Y60">
        <f t="shared" si="34"/>
        <v>1.8636165404553329</v>
      </c>
      <c r="Z60">
        <f t="shared" si="2"/>
        <v>0.10949452536496021</v>
      </c>
      <c r="AA60" s="4">
        <f t="shared" si="35"/>
        <v>0.34080465523379394</v>
      </c>
      <c r="AB60">
        <f t="shared" si="14"/>
        <v>1.624294250972506</v>
      </c>
      <c r="AC60" s="4">
        <f t="shared" si="36"/>
        <v>1.8517895548386563</v>
      </c>
      <c r="AD60">
        <v>18460</v>
      </c>
      <c r="AE60" s="4">
        <v>0.41140525292283064</v>
      </c>
      <c r="AF60">
        <v>0.40416639811269756</v>
      </c>
      <c r="AG60">
        <v>1.0555247593933754</v>
      </c>
      <c r="AH60" s="4">
        <f t="shared" si="3"/>
        <v>1.2240893848280341</v>
      </c>
      <c r="AI60" s="4">
        <f t="shared" si="37"/>
        <v>1.5209286442673169</v>
      </c>
      <c r="AJ60">
        <f t="shared" si="4"/>
        <v>1.4758018055383537</v>
      </c>
      <c r="AK60" s="4">
        <f t="shared" si="38"/>
        <v>1.7453686260760448</v>
      </c>
      <c r="AL60" s="5">
        <f t="shared" si="5"/>
        <v>232.81977420987144</v>
      </c>
      <c r="AM60">
        <v>0.45729999999999998</v>
      </c>
      <c r="AN60" s="4">
        <f t="shared" si="39"/>
        <v>0.49592666666666652</v>
      </c>
      <c r="AO60">
        <v>0</v>
      </c>
      <c r="AP60">
        <f t="shared" si="6"/>
        <v>0</v>
      </c>
      <c r="AQ60">
        <f t="shared" si="7"/>
        <v>7970.2638883399595</v>
      </c>
      <c r="AR60" s="5">
        <f t="shared" si="8"/>
        <v>0.33114038898197473</v>
      </c>
      <c r="AS60" s="4">
        <f t="shared" si="15"/>
        <v>1.2240893848280341</v>
      </c>
      <c r="AT60" s="4">
        <f t="shared" si="40"/>
        <v>1.5209286442673169</v>
      </c>
      <c r="AU60">
        <f t="shared" si="41"/>
        <v>1.4758018055383537</v>
      </c>
      <c r="AV60" s="4">
        <f t="shared" si="42"/>
        <v>1.7453686260760448</v>
      </c>
      <c r="AW60" s="6">
        <f t="shared" si="9"/>
        <v>9.068226544406596E-4</v>
      </c>
      <c r="AX60" s="7">
        <f>EXP(AW60)-1</f>
        <v>9.0723394241631894E-4</v>
      </c>
      <c r="AY60" s="7">
        <f t="shared" si="31"/>
        <v>1.0024510722923283</v>
      </c>
      <c r="AZ60" s="7">
        <f t="shared" si="45"/>
        <v>3.8523068021387497E-2</v>
      </c>
      <c r="BA60" s="6">
        <f t="shared" si="17"/>
        <v>5.1659291016054557E-2</v>
      </c>
      <c r="BB60">
        <f t="shared" si="10"/>
        <v>1.103182858510201</v>
      </c>
      <c r="BC60">
        <f t="shared" si="18"/>
        <v>0.10601011178222342</v>
      </c>
      <c r="BD60">
        <f t="shared" si="44"/>
        <v>5.1591429255100518E-2</v>
      </c>
      <c r="BE60">
        <f t="shared" si="19"/>
        <v>5.1748883656907108E-2</v>
      </c>
      <c r="BF60">
        <f t="shared" si="20"/>
        <v>1.0517488836569071</v>
      </c>
      <c r="BG60">
        <f t="shared" si="27"/>
        <v>1.0718938568542488E-3</v>
      </c>
      <c r="BH60">
        <f t="shared" si="21"/>
        <v>5.0325120384255628E-2</v>
      </c>
    </row>
    <row r="61" spans="1:60" x14ac:dyDescent="0.25">
      <c r="A61" s="3">
        <v>44029.833333333336</v>
      </c>
      <c r="B61">
        <v>4391079.8076160001</v>
      </c>
      <c r="C61">
        <v>18675.328536630117</v>
      </c>
      <c r="D61">
        <v>0.26117994381850917</v>
      </c>
      <c r="E61" s="5">
        <f t="shared" si="12"/>
        <v>286364.90364182438</v>
      </c>
      <c r="F61">
        <f t="shared" si="22"/>
        <v>0.98879822535114681</v>
      </c>
      <c r="G61">
        <f t="shared" si="22"/>
        <v>0.99045543127802349</v>
      </c>
      <c r="H61">
        <f t="shared" si="13"/>
        <v>0.61173265465279014</v>
      </c>
      <c r="I61">
        <f t="shared" si="23"/>
        <v>1.6745769887439709E-3</v>
      </c>
      <c r="J61">
        <f t="shared" si="24"/>
        <v>1.6720926274553388E-3</v>
      </c>
      <c r="K61">
        <v>2165</v>
      </c>
      <c r="L61" s="1">
        <v>8750731.087474579</v>
      </c>
      <c r="M61" s="1">
        <v>4881424.2715096241</v>
      </c>
      <c r="N61" s="1">
        <f t="shared" si="32"/>
        <v>1840788.7427484803</v>
      </c>
      <c r="O61">
        <v>14644.272814528873</v>
      </c>
      <c r="P61">
        <v>0.61082434414581321</v>
      </c>
      <c r="Q61">
        <v>8.5777361358323895E-4</v>
      </c>
      <c r="R61">
        <f t="shared" si="25"/>
        <v>9.9112638979397261E-3</v>
      </c>
      <c r="S61">
        <f t="shared" si="26"/>
        <v>9.862469466677154E-3</v>
      </c>
      <c r="T61">
        <f t="shared" si="29"/>
        <v>9.6276448301767011E-3</v>
      </c>
      <c r="U61" s="5">
        <f t="shared" si="0"/>
        <v>2.2100541322819232</v>
      </c>
      <c r="V61">
        <f t="shared" si="33"/>
        <v>1.8755931144712008</v>
      </c>
      <c r="W61" s="8">
        <f t="shared" si="30"/>
        <v>4.2940095559023492E-2</v>
      </c>
      <c r="X61">
        <f t="shared" si="1"/>
        <v>2.210147289888249</v>
      </c>
      <c r="Y61">
        <f t="shared" si="34"/>
        <v>1.8686454683395506</v>
      </c>
      <c r="Z61">
        <f t="shared" si="2"/>
        <v>0.3130873689578822</v>
      </c>
      <c r="AA61" s="4">
        <f t="shared" si="35"/>
        <v>0.33490485610235032</v>
      </c>
      <c r="AB61">
        <f t="shared" si="14"/>
        <v>2.1937710663738725</v>
      </c>
      <c r="AC61" s="4">
        <f t="shared" si="36"/>
        <v>1.8566539730389815</v>
      </c>
      <c r="AD61">
        <v>18461</v>
      </c>
      <c r="AE61" s="4">
        <v>0.41108252302433623</v>
      </c>
      <c r="AF61">
        <v>0.40260170651528987</v>
      </c>
      <c r="AG61">
        <v>0.5638476573843948</v>
      </c>
      <c r="AH61" s="4">
        <f t="shared" si="3"/>
        <v>1.9328389646733073</v>
      </c>
      <c r="AI61" s="4">
        <f t="shared" si="37"/>
        <v>1.5257194005538428</v>
      </c>
      <c r="AJ61">
        <f t="shared" si="4"/>
        <v>2.1013002190408137</v>
      </c>
      <c r="AK61" s="4">
        <f t="shared" si="38"/>
        <v>1.749748403361842</v>
      </c>
      <c r="AL61" s="5">
        <f t="shared" si="5"/>
        <v>235.12731243272424</v>
      </c>
      <c r="AM61">
        <v>0.42180000000000001</v>
      </c>
      <c r="AN61" s="4">
        <f t="shared" si="39"/>
        <v>0.48918999999999985</v>
      </c>
      <c r="AO61">
        <v>0</v>
      </c>
      <c r="AP61">
        <f t="shared" si="6"/>
        <v>0</v>
      </c>
      <c r="AQ61">
        <f t="shared" si="7"/>
        <v>14644.272814528873</v>
      </c>
      <c r="AR61" s="5">
        <f t="shared" si="8"/>
        <v>0.61082434414581321</v>
      </c>
      <c r="AS61" s="4">
        <f t="shared" si="15"/>
        <v>1.9328389646733073</v>
      </c>
      <c r="AT61" s="4">
        <f t="shared" si="40"/>
        <v>1.5257194005538428</v>
      </c>
      <c r="AU61">
        <f t="shared" si="41"/>
        <v>2.1013002190408137</v>
      </c>
      <c r="AV61" s="4">
        <f t="shared" si="42"/>
        <v>1.749748403361842</v>
      </c>
      <c r="AW61" s="6">
        <f t="shared" si="9"/>
        <v>1.6720926274553388E-3</v>
      </c>
      <c r="AX61" s="7">
        <f t="shared" si="43"/>
        <v>1.6734913538241081E-3</v>
      </c>
      <c r="AY61" s="7">
        <f t="shared" si="31"/>
        <v>1.0317354993551024</v>
      </c>
      <c r="AZ61" s="7">
        <f t="shared" si="45"/>
        <v>3.8587094240495334E-2</v>
      </c>
      <c r="BA61" s="6">
        <f t="shared" si="17"/>
        <v>5.3331383643509894E-2</v>
      </c>
      <c r="BB61">
        <f t="shared" si="10"/>
        <v>1.1141167949485793</v>
      </c>
      <c r="BC61">
        <f t="shared" si="18"/>
        <v>0.11333762497316013</v>
      </c>
      <c r="BD61">
        <f t="shared" si="44"/>
        <v>5.7058397474289535E-2</v>
      </c>
      <c r="BE61">
        <f t="shared" si="19"/>
        <v>5.3241360773768953E-2</v>
      </c>
      <c r="BF61">
        <f t="shared" si="20"/>
        <v>1.053241360773769</v>
      </c>
      <c r="BG61">
        <f t="shared" si="27"/>
        <v>1.4180373243095337E-3</v>
      </c>
      <c r="BH61">
        <f t="shared" si="21"/>
        <v>5.5517311534291736E-2</v>
      </c>
    </row>
    <row r="62" spans="1:60" x14ac:dyDescent="0.25">
      <c r="A62" s="3">
        <v>44030.833333333336</v>
      </c>
      <c r="B62">
        <v>4655233.7066280004</v>
      </c>
      <c r="C62">
        <v>19412.106101255577</v>
      </c>
      <c r="D62">
        <v>0.27378004067544159</v>
      </c>
      <c r="E62" s="5">
        <f t="shared" si="12"/>
        <v>300612.52575234458</v>
      </c>
      <c r="F62">
        <f t="shared" si="22"/>
        <v>1.0482429725373097</v>
      </c>
      <c r="G62">
        <f t="shared" si="22"/>
        <v>1.0497533808414619</v>
      </c>
      <c r="H62">
        <f t="shared" si="13"/>
        <v>0.5259267607404805</v>
      </c>
      <c r="I62">
        <f t="shared" si="23"/>
        <v>1.4398581414755637E-3</v>
      </c>
      <c r="J62">
        <f t="shared" si="24"/>
        <v>1.391942163506292E-3</v>
      </c>
      <c r="K62">
        <v>2332</v>
      </c>
      <c r="L62" s="1">
        <v>9277842.7038419303</v>
      </c>
      <c r="M62" s="1">
        <v>4307737.5138351377</v>
      </c>
      <c r="N62" s="1">
        <f t="shared" si="32"/>
        <v>1951252.2055900975</v>
      </c>
      <c r="O62">
        <v>12923.212541505414</v>
      </c>
      <c r="P62">
        <v>0.50841264809287945</v>
      </c>
      <c r="Q62">
        <v>2.9998500099989099E-4</v>
      </c>
      <c r="R62">
        <f t="shared" si="25"/>
        <v>1.9919165036585085E-2</v>
      </c>
      <c r="S62">
        <f t="shared" si="26"/>
        <v>1.9723374191603114E-2</v>
      </c>
      <c r="T62">
        <f t="shared" si="29"/>
        <v>2.8983992256247364E-2</v>
      </c>
      <c r="U62" s="5">
        <f t="shared" si="0"/>
        <v>2.0116809272145897</v>
      </c>
      <c r="V62">
        <f t="shared" si="33"/>
        <v>1.8683315901927882</v>
      </c>
      <c r="W62" s="8">
        <f t="shared" si="30"/>
        <v>0.17777221262065268</v>
      </c>
      <c r="X62">
        <f t="shared" si="1"/>
        <v>2.0089150684280623</v>
      </c>
      <c r="Y62">
        <f t="shared" si="34"/>
        <v>1.8614228305560396</v>
      </c>
      <c r="Z62">
        <f t="shared" si="2"/>
        <v>0.10949452536496021</v>
      </c>
      <c r="AA62" s="4">
        <f t="shared" si="35"/>
        <v>0.32636684586921666</v>
      </c>
      <c r="AB62">
        <f t="shared" si="14"/>
        <v>2.0140779246666627</v>
      </c>
      <c r="AC62" s="4">
        <f t="shared" si="36"/>
        <v>1.8497918697660078</v>
      </c>
      <c r="AD62">
        <v>18462</v>
      </c>
      <c r="AE62" s="4">
        <v>0.41278165681006901</v>
      </c>
      <c r="AF62">
        <v>0.39310112019638266</v>
      </c>
      <c r="AG62">
        <v>0.52739937601247289</v>
      </c>
      <c r="AH62" s="4">
        <f t="shared" si="3"/>
        <v>1.7077976738876044</v>
      </c>
      <c r="AI62" s="4">
        <f t="shared" si="37"/>
        <v>1.5170366566258058</v>
      </c>
      <c r="AJ62">
        <f t="shared" si="4"/>
        <v>1.8963567813355964</v>
      </c>
      <c r="AK62" s="4">
        <f t="shared" si="38"/>
        <v>1.7418287881846957</v>
      </c>
      <c r="AL62" s="5">
        <f t="shared" si="5"/>
        <v>239.81085217368039</v>
      </c>
      <c r="AM62">
        <v>0.42219999999999996</v>
      </c>
      <c r="AN62" s="4">
        <f t="shared" si="39"/>
        <v>0.48324999999999985</v>
      </c>
      <c r="AO62">
        <v>0</v>
      </c>
      <c r="AP62">
        <f t="shared" si="6"/>
        <v>0</v>
      </c>
      <c r="AQ62">
        <f t="shared" si="7"/>
        <v>12923.212541505414</v>
      </c>
      <c r="AR62" s="5">
        <f t="shared" si="8"/>
        <v>0.50841264809287945</v>
      </c>
      <c r="AS62" s="4">
        <f t="shared" si="15"/>
        <v>1.7077976738876044</v>
      </c>
      <c r="AT62" s="4">
        <f t="shared" si="40"/>
        <v>1.5170366566258058</v>
      </c>
      <c r="AU62">
        <f t="shared" si="41"/>
        <v>1.8963567813355964</v>
      </c>
      <c r="AV62" s="4">
        <f t="shared" si="42"/>
        <v>1.7418287881846957</v>
      </c>
      <c r="AW62" s="6">
        <f t="shared" si="9"/>
        <v>1.391942163506292E-3</v>
      </c>
      <c r="AX62" s="7">
        <f t="shared" si="43"/>
        <v>1.3929113646380387E-3</v>
      </c>
      <c r="AY62" s="7">
        <f t="shared" si="31"/>
        <v>1.0501861773468248</v>
      </c>
      <c r="AZ62" s="7">
        <f t="shared" si="45"/>
        <v>3.8062625417569773E-2</v>
      </c>
      <c r="BA62" s="6">
        <f t="shared" si="17"/>
        <v>5.4723325807016186E-2</v>
      </c>
      <c r="BB62">
        <f t="shared" si="10"/>
        <v>1.1363090712571913</v>
      </c>
      <c r="BC62">
        <f t="shared" si="18"/>
        <v>0.12593747790732057</v>
      </c>
      <c r="BD62">
        <f t="shared" si="44"/>
        <v>6.8154535628595525E-2</v>
      </c>
      <c r="BE62">
        <f t="shared" si="19"/>
        <v>5.4096051040704918E-2</v>
      </c>
      <c r="BF62">
        <f t="shared" si="20"/>
        <v>1.0540960510407049</v>
      </c>
      <c r="BG62">
        <f t="shared" si="27"/>
        <v>8.111565893605951E-4</v>
      </c>
      <c r="BH62">
        <f t="shared" si="21"/>
        <v>6.5977988167293944E-2</v>
      </c>
    </row>
    <row r="63" spans="1:60" x14ac:dyDescent="0.25">
      <c r="A63" s="3">
        <v>44031.833333333336</v>
      </c>
      <c r="B63">
        <v>4613721.3726949999</v>
      </c>
      <c r="C63">
        <v>19627.128755777368</v>
      </c>
      <c r="D63">
        <v>0.27358609001627676</v>
      </c>
      <c r="E63" s="5">
        <f t="shared" si="12"/>
        <v>300922.08862954326</v>
      </c>
      <c r="F63">
        <f t="shared" si="22"/>
        <v>0.9992915821814975</v>
      </c>
      <c r="G63">
        <f t="shared" si="22"/>
        <v>1.0010297737142653</v>
      </c>
      <c r="H63">
        <f t="shared" si="13"/>
        <v>0.63488967661996742</v>
      </c>
      <c r="I63">
        <f t="shared" si="23"/>
        <v>1.73791272601163E-3</v>
      </c>
      <c r="J63">
        <f t="shared" si="24"/>
        <v>1.7451295519085781E-3</v>
      </c>
      <c r="K63">
        <v>2459</v>
      </c>
      <c r="L63" s="1">
        <v>9200017.6063242871</v>
      </c>
      <c r="M63" s="1">
        <v>5356413.3258158024</v>
      </c>
      <c r="N63" s="1">
        <f t="shared" si="32"/>
        <v>2099217.5430462426</v>
      </c>
      <c r="O63">
        <v>16069.239977447407</v>
      </c>
      <c r="P63">
        <v>0.63752840948221567</v>
      </c>
      <c r="Q63">
        <v>4.26964240064935E-4</v>
      </c>
      <c r="R63">
        <f t="shared" si="25"/>
        <v>-1.9775034026091043E-2</v>
      </c>
      <c r="S63">
        <f t="shared" si="26"/>
        <v>-1.9973176545489035E-2</v>
      </c>
      <c r="T63">
        <f t="shared" si="29"/>
        <v>1.7900315620586315E-2</v>
      </c>
      <c r="U63" s="5">
        <f t="shared" si="0"/>
        <v>2.2566414118481268</v>
      </c>
      <c r="V63">
        <f t="shared" si="33"/>
        <v>1.8981837388166332</v>
      </c>
      <c r="W63" s="8">
        <f t="shared" si="30"/>
        <v>0.10113423375460683</v>
      </c>
      <c r="X63">
        <f t="shared" si="1"/>
        <v>2.2561036098984619</v>
      </c>
      <c r="Y63">
        <f t="shared" si="34"/>
        <v>1.892250624413669</v>
      </c>
      <c r="Z63">
        <f t="shared" si="2"/>
        <v>0.15584194762370127</v>
      </c>
      <c r="AA63" s="4">
        <f t="shared" si="35"/>
        <v>0.32300958528101642</v>
      </c>
      <c r="AB63">
        <f t="shared" si="14"/>
        <v>2.2537236148769249</v>
      </c>
      <c r="AC63" s="4">
        <f t="shared" si="36"/>
        <v>1.8784285491458026</v>
      </c>
      <c r="AD63">
        <v>18463</v>
      </c>
      <c r="AE63" s="4">
        <v>0.40696575329468554</v>
      </c>
      <c r="AF63">
        <v>0.3903479631146245</v>
      </c>
      <c r="AG63">
        <v>0.55912980445722704</v>
      </c>
      <c r="AH63" s="4">
        <f t="shared" si="3"/>
        <v>1.9873346437000996</v>
      </c>
      <c r="AI63" s="4">
        <f t="shared" si="37"/>
        <v>1.5526164877827038</v>
      </c>
      <c r="AJ63">
        <f t="shared" si="4"/>
        <v>2.1515332052357898</v>
      </c>
      <c r="AK63" s="4">
        <f t="shared" si="38"/>
        <v>1.7723709862008747</v>
      </c>
      <c r="AL63" s="5">
        <f t="shared" si="5"/>
        <v>235.06858441211998</v>
      </c>
      <c r="AM63">
        <v>0.43540000000000001</v>
      </c>
      <c r="AN63" s="4">
        <f t="shared" si="39"/>
        <v>0.47908333333333325</v>
      </c>
      <c r="AO63">
        <v>0</v>
      </c>
      <c r="AP63">
        <f t="shared" si="6"/>
        <v>0</v>
      </c>
      <c r="AQ63">
        <f t="shared" si="7"/>
        <v>16069.239977447407</v>
      </c>
      <c r="AR63" s="5">
        <f t="shared" si="8"/>
        <v>0.63752840948221567</v>
      </c>
      <c r="AS63" s="4">
        <f t="shared" si="15"/>
        <v>1.9873346437000996</v>
      </c>
      <c r="AT63" s="4">
        <f t="shared" si="40"/>
        <v>1.5526164877827038</v>
      </c>
      <c r="AU63">
        <f t="shared" si="41"/>
        <v>2.1515332052357898</v>
      </c>
      <c r="AV63" s="4">
        <f t="shared" si="42"/>
        <v>1.7723709862008747</v>
      </c>
      <c r="AW63" s="6">
        <f t="shared" si="9"/>
        <v>1.7451295519085781E-3</v>
      </c>
      <c r="AX63" s="7">
        <f t="shared" si="43"/>
        <v>1.7466531766636706E-3</v>
      </c>
      <c r="AY63" s="7">
        <f t="shared" si="31"/>
        <v>1.0291876204909556</v>
      </c>
      <c r="AZ63" s="7">
        <f t="shared" si="45"/>
        <v>3.9369008701880093E-2</v>
      </c>
      <c r="BA63" s="6">
        <f t="shared" si="17"/>
        <v>5.6468455358924766E-2</v>
      </c>
      <c r="BB63">
        <f t="shared" si="10"/>
        <v>1.1138385207089245</v>
      </c>
      <c r="BC63">
        <f t="shared" si="18"/>
        <v>0.11669624359306208</v>
      </c>
      <c r="BD63">
        <f t="shared" si="44"/>
        <v>5.6919260354462153E-2</v>
      </c>
      <c r="BE63">
        <f t="shared" si="19"/>
        <v>5.6557757513617801E-2</v>
      </c>
      <c r="BF63">
        <f t="shared" si="20"/>
        <v>1.0565577575136178</v>
      </c>
      <c r="BG63">
        <f t="shared" si="27"/>
        <v>2.3326493233199637E-3</v>
      </c>
      <c r="BH63">
        <f t="shared" si="21"/>
        <v>5.5385484412650232E-2</v>
      </c>
    </row>
    <row r="64" spans="1:60" x14ac:dyDescent="0.25">
      <c r="A64" s="3">
        <v>44032.833333333336</v>
      </c>
      <c r="B64">
        <v>4675344.6840479998</v>
      </c>
      <c r="C64">
        <v>19141.49884258585</v>
      </c>
      <c r="D64">
        <v>0.27159495663902478</v>
      </c>
      <c r="E64" s="5">
        <f t="shared" si="12"/>
        <v>299153.98185281554</v>
      </c>
      <c r="F64">
        <f t="shared" si="22"/>
        <v>0.99272209571351555</v>
      </c>
      <c r="G64">
        <f t="shared" si="22"/>
        <v>0.99412437024885736</v>
      </c>
      <c r="H64">
        <f t="shared" si="13"/>
        <v>0.51558256596663576</v>
      </c>
      <c r="I64">
        <f t="shared" si="23"/>
        <v>1.4115582579735662E-3</v>
      </c>
      <c r="J64">
        <f t="shared" si="24"/>
        <v>1.4121727279472289E-3</v>
      </c>
      <c r="K64">
        <v>2178</v>
      </c>
      <c r="L64" s="1">
        <v>9331617.4644451849</v>
      </c>
      <c r="M64" s="1">
        <v>4395721.5922104344</v>
      </c>
      <c r="N64" s="1">
        <f t="shared" si="32"/>
        <v>2199212.4654382942</v>
      </c>
      <c r="O64">
        <v>13187.164776631304</v>
      </c>
      <c r="P64">
        <v>0.5158071643860086</v>
      </c>
      <c r="Q64">
        <v>6.1390432631181499E-4</v>
      </c>
      <c r="R64">
        <f t="shared" si="25"/>
        <v>3.9065919965828977E-2</v>
      </c>
      <c r="S64">
        <f t="shared" si="26"/>
        <v>3.8322155692404998E-2</v>
      </c>
      <c r="T64">
        <f t="shared" si="29"/>
        <v>3.6964464336012991E-2</v>
      </c>
      <c r="U64" s="5">
        <f t="shared" si="0"/>
        <v>2.0231685129127959</v>
      </c>
      <c r="V64">
        <f t="shared" si="33"/>
        <v>1.8828544860282193</v>
      </c>
      <c r="W64" s="8">
        <f t="shared" si="30"/>
        <v>0.23402167423436204</v>
      </c>
      <c r="X64">
        <f t="shared" si="1"/>
        <v>2.017874051765232</v>
      </c>
      <c r="Y64">
        <f t="shared" si="34"/>
        <v>1.876993990514936</v>
      </c>
      <c r="Z64">
        <f t="shared" si="2"/>
        <v>0.22407507910381247</v>
      </c>
      <c r="AA64" s="4">
        <f t="shared" si="35"/>
        <v>0.32673161386059152</v>
      </c>
      <c r="AB64">
        <f t="shared" si="14"/>
        <v>2.0212985355174364</v>
      </c>
      <c r="AC64" s="4">
        <f t="shared" si="36"/>
        <v>1.862582614758977</v>
      </c>
      <c r="AD64">
        <v>18464</v>
      </c>
      <c r="AE64" s="4">
        <v>0.40788110743492528</v>
      </c>
      <c r="AF64">
        <v>0.39292554794679219</v>
      </c>
      <c r="AG64">
        <v>0.52048635517521813</v>
      </c>
      <c r="AH64" s="4">
        <f t="shared" si="3"/>
        <v>1.725030151991827</v>
      </c>
      <c r="AI64" s="4">
        <f t="shared" si="37"/>
        <v>1.5348844517253879</v>
      </c>
      <c r="AJ64">
        <f t="shared" si="4"/>
        <v>1.9118904708331321</v>
      </c>
      <c r="AK64" s="4">
        <f t="shared" si="38"/>
        <v>1.7560062411220898</v>
      </c>
      <c r="AL64" s="5">
        <f t="shared" si="5"/>
        <v>244.25175491724457</v>
      </c>
      <c r="AM64">
        <v>0.42530000000000001</v>
      </c>
      <c r="AN64" s="4">
        <f t="shared" si="39"/>
        <v>0.47471333333333321</v>
      </c>
      <c r="AO64">
        <v>0</v>
      </c>
      <c r="AP64">
        <f t="shared" si="6"/>
        <v>0</v>
      </c>
      <c r="AQ64">
        <f t="shared" si="7"/>
        <v>13187.164776631304</v>
      </c>
      <c r="AR64" s="5">
        <f t="shared" si="8"/>
        <v>0.5158071643860086</v>
      </c>
      <c r="AS64" s="4">
        <f t="shared" si="15"/>
        <v>1.725030151991827</v>
      </c>
      <c r="AT64" s="4">
        <f t="shared" si="40"/>
        <v>1.5348844517253879</v>
      </c>
      <c r="AU64">
        <f t="shared" si="41"/>
        <v>1.9118904708331321</v>
      </c>
      <c r="AV64" s="4">
        <f t="shared" si="42"/>
        <v>1.7560062411220898</v>
      </c>
      <c r="AW64" s="6">
        <f t="shared" si="9"/>
        <v>1.4121727279472289E-3</v>
      </c>
      <c r="AX64" s="7">
        <f t="shared" si="43"/>
        <v>1.4131703133863915E-3</v>
      </c>
      <c r="AY64" s="7">
        <f t="shared" si="31"/>
        <v>1.0089688187256411</v>
      </c>
      <c r="AZ64" s="7">
        <f t="shared" si="45"/>
        <v>3.8713727846306778E-2</v>
      </c>
      <c r="BA64" s="6">
        <f t="shared" si="17"/>
        <v>5.7880628086871992E-2</v>
      </c>
      <c r="BB64">
        <f t="shared" si="10"/>
        <v>1.1573516472137968</v>
      </c>
      <c r="BC64">
        <f t="shared" si="18"/>
        <v>0.13990826992631011</v>
      </c>
      <c r="BD64">
        <f t="shared" si="44"/>
        <v>7.8675823606898287E-2</v>
      </c>
      <c r="BE64">
        <f t="shared" si="19"/>
        <v>5.6766310117771557E-2</v>
      </c>
      <c r="BF64">
        <f t="shared" si="20"/>
        <v>1.0567663101177716</v>
      </c>
      <c r="BG64">
        <f t="shared" si="27"/>
        <v>1.9736926108503483E-4</v>
      </c>
      <c r="BH64">
        <f t="shared" si="21"/>
        <v>7.5802791971556926E-2</v>
      </c>
    </row>
    <row r="65" spans="1:60" x14ac:dyDescent="0.25">
      <c r="A65" s="3">
        <v>44033.833333333336</v>
      </c>
      <c r="B65">
        <v>4599861.2956600003</v>
      </c>
      <c r="C65">
        <v>17462.684499331219</v>
      </c>
      <c r="D65">
        <v>0.25692506613394178</v>
      </c>
      <c r="E65" s="5">
        <f t="shared" si="12"/>
        <v>283418.28901253972</v>
      </c>
      <c r="F65">
        <f t="shared" si="22"/>
        <v>0.94598614537389714</v>
      </c>
      <c r="G65">
        <f t="shared" si="22"/>
        <v>0.94739935352751603</v>
      </c>
      <c r="H65">
        <f t="shared" si="13"/>
        <v>0.54527328819074961</v>
      </c>
      <c r="I65">
        <f t="shared" si="23"/>
        <v>1.4927846620483626E-3</v>
      </c>
      <c r="J65">
        <f t="shared" si="24"/>
        <v>1.4536480903060791E-3</v>
      </c>
      <c r="K65">
        <v>2294</v>
      </c>
      <c r="L65" s="1">
        <v>9145637.9376252163</v>
      </c>
      <c r="M65" s="1">
        <v>4434735.5323880715</v>
      </c>
      <c r="N65" s="1">
        <f t="shared" si="32"/>
        <v>2273762.5329760024</v>
      </c>
      <c r="O65">
        <v>13304.206597164215</v>
      </c>
      <c r="P65">
        <v>0.53096737932158633</v>
      </c>
      <c r="Q65">
        <v>4.1396710593278799E-4</v>
      </c>
      <c r="R65">
        <f t="shared" si="25"/>
        <v>7.8440119300602129E-2</v>
      </c>
      <c r="S65">
        <f t="shared" si="26"/>
        <v>7.5515663099448918E-2</v>
      </c>
      <c r="T65">
        <f t="shared" si="29"/>
        <v>4.5959541797212351E-2</v>
      </c>
      <c r="U65" s="5">
        <f t="shared" si="0"/>
        <v>2.0484981710743573</v>
      </c>
      <c r="V65">
        <f t="shared" si="33"/>
        <v>1.8661188853609805</v>
      </c>
      <c r="W65" s="8">
        <f t="shared" si="30"/>
        <v>0.29454874576921802</v>
      </c>
      <c r="X65">
        <f t="shared" si="1"/>
        <v>2.0399244835759656</v>
      </c>
      <c r="Y65">
        <f t="shared" si="34"/>
        <v>1.8606844010261392</v>
      </c>
      <c r="Z65">
        <f t="shared" si="2"/>
        <v>0.15109799366546761</v>
      </c>
      <c r="AA65" s="4">
        <f t="shared" si="35"/>
        <v>0.31166446807520348</v>
      </c>
      <c r="AB65">
        <f t="shared" si="14"/>
        <v>2.0561989891193329</v>
      </c>
      <c r="AC65" s="4">
        <f t="shared" si="36"/>
        <v>1.8464175071507067</v>
      </c>
      <c r="AD65">
        <v>18465</v>
      </c>
      <c r="AE65" s="4">
        <v>0.42647568923891144</v>
      </c>
      <c r="AF65">
        <v>0.31761764978666224</v>
      </c>
      <c r="AG65">
        <v>0.65070469567504952</v>
      </c>
      <c r="AH65" s="4">
        <f t="shared" si="3"/>
        <v>1.7598325899827993</v>
      </c>
      <c r="AI65" s="4">
        <f t="shared" si="37"/>
        <v>1.5151772952836056</v>
      </c>
      <c r="AJ65">
        <f t="shared" si="4"/>
        <v>1.943349400377389</v>
      </c>
      <c r="AK65" s="4">
        <f t="shared" si="38"/>
        <v>1.7377382522880054</v>
      </c>
      <c r="AL65" s="5">
        <f t="shared" si="5"/>
        <v>263.41089171233466</v>
      </c>
      <c r="AM65">
        <v>0.46689999999999998</v>
      </c>
      <c r="AN65" s="4">
        <f t="shared" si="39"/>
        <v>0.47237666666666661</v>
      </c>
      <c r="AO65">
        <v>0</v>
      </c>
      <c r="AP65">
        <f t="shared" si="6"/>
        <v>0</v>
      </c>
      <c r="AQ65">
        <f t="shared" si="7"/>
        <v>13304.206597164215</v>
      </c>
      <c r="AR65" s="5">
        <f t="shared" si="8"/>
        <v>0.53096737932158633</v>
      </c>
      <c r="AS65" s="4">
        <f t="shared" si="15"/>
        <v>1.7598325899827993</v>
      </c>
      <c r="AT65" s="4">
        <f t="shared" si="40"/>
        <v>1.5151772952836056</v>
      </c>
      <c r="AU65">
        <f t="shared" si="41"/>
        <v>1.943349400377389</v>
      </c>
      <c r="AV65" s="4">
        <f t="shared" si="42"/>
        <v>1.7377382522880054</v>
      </c>
      <c r="AW65" s="6">
        <f t="shared" si="9"/>
        <v>1.4536480903060791E-3</v>
      </c>
      <c r="AX65" s="7">
        <f t="shared" si="43"/>
        <v>1.4547051488262852E-3</v>
      </c>
      <c r="AY65" s="7">
        <f t="shared" si="31"/>
        <v>1.0834371651929215</v>
      </c>
      <c r="AZ65" s="7">
        <f t="shared" si="45"/>
        <v>3.7028877011926697E-2</v>
      </c>
      <c r="BA65" s="6">
        <f t="shared" si="17"/>
        <v>5.9334276177178069E-2</v>
      </c>
      <c r="BB65">
        <f t="shared" si="10"/>
        <v>1.2481344484939954</v>
      </c>
      <c r="BC65">
        <f t="shared" si="18"/>
        <v>0.18549365440145937</v>
      </c>
      <c r="BD65">
        <f t="shared" si="44"/>
        <v>0.12406722424699757</v>
      </c>
      <c r="BE65">
        <f t="shared" si="19"/>
        <v>5.4646580586504401E-2</v>
      </c>
      <c r="BF65">
        <f t="shared" si="20"/>
        <v>1.0546465805865044</v>
      </c>
      <c r="BG65">
        <f t="shared" si="27"/>
        <v>-2.0078784710974105E-3</v>
      </c>
      <c r="BH65">
        <f t="shared" si="21"/>
        <v>0.11719937723487628</v>
      </c>
    </row>
    <row r="66" spans="1:60" x14ac:dyDescent="0.25">
      <c r="A66" s="3">
        <v>44034.833333333336</v>
      </c>
      <c r="B66">
        <v>4778989.9591720002</v>
      </c>
      <c r="C66">
        <v>17310.298609180249</v>
      </c>
      <c r="D66">
        <v>0.26012255592654832</v>
      </c>
      <c r="E66" s="5">
        <f t="shared" si="12"/>
        <v>287620.83242272533</v>
      </c>
      <c r="F66">
        <f t="shared" si="22"/>
        <v>1.0124452231956986</v>
      </c>
      <c r="G66">
        <f t="shared" si="22"/>
        <v>1.0148280600550788</v>
      </c>
      <c r="H66">
        <f t="shared" si="13"/>
        <v>0.85904445371224547</v>
      </c>
      <c r="I66">
        <f t="shared" si="23"/>
        <v>2.3507811960009634E-3</v>
      </c>
      <c r="J66">
        <f t="shared" si="24"/>
        <v>2.2691737296758967E-3</v>
      </c>
      <c r="K66">
        <v>2464</v>
      </c>
      <c r="L66" s="1">
        <v>9477529.3137028906</v>
      </c>
      <c r="M66" s="1">
        <v>7176859.8716768865</v>
      </c>
      <c r="N66" s="1">
        <f t="shared" si="32"/>
        <v>2445387.5673004179</v>
      </c>
      <c r="O66">
        <v>21530.57961503066</v>
      </c>
      <c r="P66">
        <v>0.82918884229921686</v>
      </c>
      <c r="Q66">
        <v>1.21047928436049E-3</v>
      </c>
      <c r="R66">
        <f t="shared" si="25"/>
        <v>4.8088196068668543E-2</v>
      </c>
      <c r="S66">
        <f t="shared" si="26"/>
        <v>4.6967738911959322E-2</v>
      </c>
      <c r="T66">
        <f t="shared" si="29"/>
        <v>6.7610546901096136E-2</v>
      </c>
      <c r="U66" s="5">
        <f t="shared" ref="U66:U129" si="46">SQRT(MAX(0,8*(AR66/(365/15)-LN(COSH((T66)/2))),0))*SQRT(365/15)</f>
        <v>2.5538793479649202</v>
      </c>
      <c r="V66">
        <f t="shared" si="33"/>
        <v>1.8720814549868672</v>
      </c>
      <c r="W66" s="8">
        <f t="shared" si="30"/>
        <v>0.44335625146168972</v>
      </c>
      <c r="X66">
        <f t="shared" ref="X66:X129" si="47">SQRT(MAX(0,8*(AR66-LN(COSH((W66)/2))),0))</f>
        <v>2.5374268640165871</v>
      </c>
      <c r="Y66">
        <f t="shared" si="34"/>
        <v>1.8673159587130794</v>
      </c>
      <c r="Z66">
        <f t="shared" ref="Z66:Z129" si="48">Q66*365</f>
        <v>0.44182493879157886</v>
      </c>
      <c r="AA66" s="4">
        <f t="shared" si="35"/>
        <v>0.2961601501999116</v>
      </c>
      <c r="AB66">
        <f t="shared" si="14"/>
        <v>2.5495805965503555</v>
      </c>
      <c r="AC66" s="4">
        <f t="shared" si="36"/>
        <v>1.8532748928560439</v>
      </c>
      <c r="AD66">
        <v>18466</v>
      </c>
      <c r="AE66" s="4">
        <v>0.44436505719644959</v>
      </c>
      <c r="AF66">
        <v>0.45101436005071116</v>
      </c>
      <c r="AG66">
        <v>0.62656165149186394</v>
      </c>
      <c r="AH66" s="4">
        <f t="shared" ref="AH66:AH129" si="49">SQRT(MAX(0,8*(P66-LN(COSH(LN(3)/2))),0))</f>
        <v>2.3415342082887904</v>
      </c>
      <c r="AI66" s="4">
        <f t="shared" si="37"/>
        <v>1.5205603371837098</v>
      </c>
      <c r="AJ66">
        <f t="shared" ref="AJ66:AJ129" si="50">SQRT(MAX(8*(P66-LN(COSH(LN(2)/2))),0))</f>
        <v>2.4824138647228429</v>
      </c>
      <c r="AK66" s="4">
        <f t="shared" si="38"/>
        <v>1.7427952314674178</v>
      </c>
      <c r="AL66" s="5">
        <f t="shared" ref="AL66:AL129" si="51">B66/C66</f>
        <v>276.07784631962022</v>
      </c>
      <c r="AM66">
        <v>0.60409999999999997</v>
      </c>
      <c r="AN66" s="4">
        <f t="shared" si="39"/>
        <v>0.4738033333333333</v>
      </c>
      <c r="AO66">
        <v>0</v>
      </c>
      <c r="AP66">
        <f t="shared" si="6"/>
        <v>0</v>
      </c>
      <c r="AQ66">
        <f t="shared" ref="AQ66:AQ129" si="52">O66+AP66</f>
        <v>21530.57961503066</v>
      </c>
      <c r="AR66" s="5">
        <f t="shared" ref="AR66:AR129" si="53">AQ66*365/L66</f>
        <v>0.82918884229921686</v>
      </c>
      <c r="AS66" s="4">
        <f t="shared" si="15"/>
        <v>2.3415342082887904</v>
      </c>
      <c r="AT66" s="4">
        <f t="shared" si="40"/>
        <v>1.5205603371837098</v>
      </c>
      <c r="AU66">
        <f t="shared" si="41"/>
        <v>2.4824138647228429</v>
      </c>
      <c r="AV66" s="4">
        <f t="shared" si="42"/>
        <v>1.7427952314674178</v>
      </c>
      <c r="AW66" s="6">
        <f t="shared" ref="AW66:AW129" si="54">LN(AR66/365+1)</f>
        <v>2.2691737296758967E-3</v>
      </c>
      <c r="AX66" s="7">
        <f t="shared" si="43"/>
        <v>2.271750252874627E-3</v>
      </c>
      <c r="AY66" s="7">
        <f t="shared" si="31"/>
        <v>1.1878218111707464</v>
      </c>
      <c r="AZ66" s="7">
        <f t="shared" si="45"/>
        <v>3.4287944214087762E-2</v>
      </c>
      <c r="BA66" s="6">
        <f t="shared" si="17"/>
        <v>6.1603449906853965E-2</v>
      </c>
      <c r="BB66">
        <f t="shared" ref="BB66:BB129" si="55">AL66/AL$2</f>
        <v>1.3081549825732339</v>
      </c>
      <c r="BC66">
        <f t="shared" si="18"/>
        <v>0.21642024130357362</v>
      </c>
      <c r="BD66">
        <f t="shared" si="44"/>
        <v>0.15407749128661696</v>
      </c>
      <c r="BE66">
        <f t="shared" si="19"/>
        <v>5.4019552835619544E-2</v>
      </c>
      <c r="BF66">
        <f t="shared" si="20"/>
        <v>1.0540195528356195</v>
      </c>
      <c r="BG66">
        <f t="shared" si="27"/>
        <v>-5.9471507549484714E-4</v>
      </c>
      <c r="BH66">
        <f t="shared" si="21"/>
        <v>0.14374603062621993</v>
      </c>
    </row>
    <row r="67" spans="1:60" x14ac:dyDescent="0.25">
      <c r="A67" s="3">
        <v>44035.833333333336</v>
      </c>
      <c r="B67">
        <v>4333685.5846699998</v>
      </c>
      <c r="C67">
        <v>15498.186342024808</v>
      </c>
      <c r="D67">
        <v>0.23382708651619111</v>
      </c>
      <c r="E67" s="5">
        <f t="shared" ref="E67:E130" si="56">SQRT(B67*C67)</f>
        <v>259160.69674810336</v>
      </c>
      <c r="F67">
        <f t="shared" si="22"/>
        <v>0.89891122929846057</v>
      </c>
      <c r="G67">
        <f t="shared" si="22"/>
        <v>0.90104981118755256</v>
      </c>
      <c r="H67">
        <f t="shared" ref="H67:H130" si="57">(G67/F67-1)*365</f>
        <v>0.86836426565473301</v>
      </c>
      <c r="I67">
        <f t="shared" si="23"/>
        <v>2.3762546491802082E-3</v>
      </c>
      <c r="J67">
        <f t="shared" ref="J67:J130" si="58">LN(1+P67/365)</f>
        <v>2.4113333158970822E-3</v>
      </c>
      <c r="K67">
        <v>2581</v>
      </c>
      <c r="L67" s="1">
        <v>8556205.7295634858</v>
      </c>
      <c r="M67" s="1">
        <v>6885586.3633176908</v>
      </c>
      <c r="N67" s="1">
        <f t="shared" si="32"/>
        <v>2606035.09697707</v>
      </c>
      <c r="O67">
        <v>20656.759089953073</v>
      </c>
      <c r="P67">
        <v>0.88119866517252698</v>
      </c>
      <c r="Q67">
        <v>7.7382532567928401E-4</v>
      </c>
      <c r="R67">
        <f t="shared" si="25"/>
        <v>1.2849604225322553E-2</v>
      </c>
      <c r="S67">
        <f t="shared" si="26"/>
        <v>1.2767748524106949E-2</v>
      </c>
      <c r="T67">
        <f t="shared" si="29"/>
        <v>9.6983966301842611E-2</v>
      </c>
      <c r="U67" s="5">
        <f t="shared" si="46"/>
        <v>2.6116665780399533</v>
      </c>
      <c r="V67">
        <f t="shared" si="33"/>
        <v>1.8783330876536406</v>
      </c>
      <c r="W67" s="8">
        <f t="shared" si="30"/>
        <v>0.64490657143954644</v>
      </c>
      <c r="X67">
        <f t="shared" si="47"/>
        <v>2.5769552684498023</v>
      </c>
      <c r="Y67">
        <f t="shared" si="34"/>
        <v>1.8729201117496042</v>
      </c>
      <c r="Z67">
        <f t="shared" si="48"/>
        <v>0.28244624387293865</v>
      </c>
      <c r="AA67" s="4">
        <f t="shared" si="35"/>
        <v>0.2989206780115769</v>
      </c>
      <c r="AB67">
        <f t="shared" ref="AB67:AB130" si="59">SQRT(MAX(0,8*(AR67-LN(COSH(LN(Z67+1)/2))),0))</f>
        <v>2.6434564569674421</v>
      </c>
      <c r="AC67" s="4">
        <f t="shared" si="36"/>
        <v>1.8599170363308402</v>
      </c>
      <c r="AD67">
        <v>18467</v>
      </c>
      <c r="AE67" s="4">
        <v>0.47002285191516313</v>
      </c>
      <c r="AF67">
        <v>0.47868722606687203</v>
      </c>
      <c r="AG67">
        <v>0.60951698509172059</v>
      </c>
      <c r="AH67" s="4">
        <f t="shared" si="49"/>
        <v>2.4287570960417373</v>
      </c>
      <c r="AI67" s="4">
        <f t="shared" si="37"/>
        <v>1.5280612073522719</v>
      </c>
      <c r="AJ67">
        <f t="shared" si="50"/>
        <v>2.5648503228755244</v>
      </c>
      <c r="AK67" s="4">
        <f t="shared" si="38"/>
        <v>1.7498610354550159</v>
      </c>
      <c r="AL67" s="5">
        <f t="shared" si="51"/>
        <v>279.62533738020676</v>
      </c>
      <c r="AM67">
        <v>0.6925</v>
      </c>
      <c r="AN67" s="4">
        <f t="shared" si="39"/>
        <v>0.47821000000000002</v>
      </c>
      <c r="AO67">
        <v>0</v>
      </c>
      <c r="AP67">
        <f t="shared" si="6"/>
        <v>0</v>
      </c>
      <c r="AQ67">
        <f t="shared" si="52"/>
        <v>20656.759089953073</v>
      </c>
      <c r="AR67" s="5">
        <f t="shared" si="53"/>
        <v>0.88119866517252698</v>
      </c>
      <c r="AS67" s="4">
        <f t="shared" ref="AS67:AS130" si="60">SQRT(MAX(0,8*(AR67-LN(COSH(LN(3)/2))),0))</f>
        <v>2.4287570960417373</v>
      </c>
      <c r="AT67" s="4">
        <f t="shared" si="40"/>
        <v>1.5280612073522719</v>
      </c>
      <c r="AU67">
        <f t="shared" si="41"/>
        <v>2.5648503228755244</v>
      </c>
      <c r="AV67" s="4">
        <f t="shared" si="42"/>
        <v>1.7498610354550159</v>
      </c>
      <c r="AW67" s="6">
        <f t="shared" si="54"/>
        <v>2.4113333158970822E-3</v>
      </c>
      <c r="AX67" s="7">
        <f t="shared" si="43"/>
        <v>2.4142429182809622E-3</v>
      </c>
      <c r="AY67" s="7">
        <f t="shared" si="31"/>
        <v>1.1997327503801309</v>
      </c>
      <c r="AZ67" s="7">
        <f t="shared" si="45"/>
        <v>3.4200622064853414E-2</v>
      </c>
      <c r="BA67" s="6">
        <f t="shared" ref="BA67:BA130" si="61">AW67+BA66</f>
        <v>6.4014783222751045E-2</v>
      </c>
      <c r="BB67">
        <f t="shared" si="55"/>
        <v>1.3249642563646837</v>
      </c>
      <c r="BC67">
        <f t="shared" ref="BC67:BC130" si="62">SQRT(BB67)*EXP(BA67)-1</f>
        <v>0.22716609657071185</v>
      </c>
      <c r="BD67">
        <f t="shared" si="44"/>
        <v>0.16248212818234187</v>
      </c>
      <c r="BE67">
        <f t="shared" ref="BE67:BE130" si="63">2*SQRT(BB67)*EXP(BA67)/(1+BB67)-1</f>
        <v>5.5642978778099428E-2</v>
      </c>
      <c r="BF67">
        <f t="shared" ref="BF67:BF130" si="64">(BE67+1)</f>
        <v>1.0556429787780994</v>
      </c>
      <c r="BG67">
        <f t="shared" si="27"/>
        <v>1.5390388164886653E-3</v>
      </c>
      <c r="BH67">
        <f t="shared" ref="BH67:BH130" si="65">SQRT(BB67)-1</f>
        <v>0.1510709171743867</v>
      </c>
    </row>
    <row r="68" spans="1:60" x14ac:dyDescent="0.25">
      <c r="A68" s="3">
        <v>44036.833333333336</v>
      </c>
      <c r="B68">
        <v>4602278.7504129997</v>
      </c>
      <c r="C68">
        <v>15081.548923814515</v>
      </c>
      <c r="D68">
        <v>0.23703710143629339</v>
      </c>
      <c r="E68" s="5">
        <f t="shared" si="56"/>
        <v>263456.81265699997</v>
      </c>
      <c r="F68">
        <f t="shared" ref="F68:G131" si="66">D68/D67</f>
        <v>1.0137281568526921</v>
      </c>
      <c r="G68">
        <f t="shared" si="66"/>
        <v>1.0165770348776006</v>
      </c>
      <c r="H68">
        <f t="shared" si="57"/>
        <v>1.0257587027275306</v>
      </c>
      <c r="I68">
        <f t="shared" ref="I68:I131" si="67">LN(1+H68/365)</f>
        <v>2.8063563115921903E-3</v>
      </c>
      <c r="J68">
        <f t="shared" si="58"/>
        <v>2.6300113072099101E-3</v>
      </c>
      <c r="K68">
        <v>2672</v>
      </c>
      <c r="L68" s="1">
        <v>9179979.2045731992</v>
      </c>
      <c r="M68" s="1">
        <v>8058408.5771909785</v>
      </c>
      <c r="N68" s="1">
        <f t="shared" si="32"/>
        <v>2811746.1615629718</v>
      </c>
      <c r="O68">
        <v>24175.225731572937</v>
      </c>
      <c r="P68">
        <v>0.96121757962461207</v>
      </c>
      <c r="Q68">
        <v>7.00896890624475E-4</v>
      </c>
      <c r="R68">
        <f t="shared" ref="R68:R131" si="68">AL68/AL67-1</f>
        <v>9.1315820432921191E-2</v>
      </c>
      <c r="S68">
        <f t="shared" ref="S68:S131" si="69">(LN(R68+1))</f>
        <v>8.7384142900628278E-2</v>
      </c>
      <c r="T68">
        <f t="shared" si="29"/>
        <v>0.13890859937000677</v>
      </c>
      <c r="U68" s="5">
        <f t="shared" si="46"/>
        <v>2.6871158146876435</v>
      </c>
      <c r="V68">
        <f t="shared" si="33"/>
        <v>1.8920208604512594</v>
      </c>
      <c r="W68" s="8">
        <f t="shared" si="30"/>
        <v>0.93997677886269004</v>
      </c>
      <c r="X68">
        <f t="shared" si="47"/>
        <v>2.6147497357773095</v>
      </c>
      <c r="Y68">
        <f t="shared" si="34"/>
        <v>1.8849331949695656</v>
      </c>
      <c r="Z68">
        <f t="shared" si="48"/>
        <v>0.25582736507793336</v>
      </c>
      <c r="AA68" s="4">
        <f t="shared" si="35"/>
        <v>0.30305636950855736</v>
      </c>
      <c r="AB68">
        <f t="shared" si="59"/>
        <v>2.763686316867346</v>
      </c>
      <c r="AC68" s="4">
        <f t="shared" si="36"/>
        <v>1.8750370920129602</v>
      </c>
      <c r="AD68">
        <v>18468</v>
      </c>
      <c r="AE68" s="4">
        <v>0.45033281254067797</v>
      </c>
      <c r="AF68">
        <v>0.46573071854726705</v>
      </c>
      <c r="AG68">
        <v>0.61337320414387753</v>
      </c>
      <c r="AH68" s="4">
        <f t="shared" si="49"/>
        <v>2.5571492618128051</v>
      </c>
      <c r="AI68" s="4">
        <f t="shared" si="37"/>
        <v>1.5449777913324025</v>
      </c>
      <c r="AJ68">
        <f t="shared" si="50"/>
        <v>2.6867468236459056</v>
      </c>
      <c r="AK68" s="4">
        <f t="shared" si="38"/>
        <v>1.7657784800338023</v>
      </c>
      <c r="AL68" s="5">
        <f t="shared" si="51"/>
        <v>305.15955447691272</v>
      </c>
      <c r="AM68">
        <v>0.64760000000000006</v>
      </c>
      <c r="AN68" s="4">
        <f t="shared" si="39"/>
        <v>0.48004000000000002</v>
      </c>
      <c r="AO68">
        <v>0</v>
      </c>
      <c r="AP68">
        <f t="shared" ref="AP68:AP131" si="70">AO68*83333</f>
        <v>0</v>
      </c>
      <c r="AQ68">
        <f t="shared" si="52"/>
        <v>24175.225731572937</v>
      </c>
      <c r="AR68" s="5">
        <f t="shared" si="53"/>
        <v>0.96121757962461207</v>
      </c>
      <c r="AS68" s="4">
        <f t="shared" si="60"/>
        <v>2.5571492618128051</v>
      </c>
      <c r="AT68" s="4">
        <f t="shared" si="40"/>
        <v>1.5449777913324025</v>
      </c>
      <c r="AU68">
        <f t="shared" si="41"/>
        <v>2.6867468236459056</v>
      </c>
      <c r="AV68" s="4">
        <f t="shared" si="42"/>
        <v>1.7657784800338023</v>
      </c>
      <c r="AW68" s="6">
        <f t="shared" si="54"/>
        <v>2.6300113072099101E-3</v>
      </c>
      <c r="AX68" s="7">
        <f t="shared" si="43"/>
        <v>2.6334728208894376E-3</v>
      </c>
      <c r="AY68" s="7">
        <f t="shared" si="31"/>
        <v>1.3271651269155806</v>
      </c>
      <c r="AZ68" s="7">
        <f t="shared" si="45"/>
        <v>2.899837295231289E-2</v>
      </c>
      <c r="BA68" s="6">
        <f t="shared" si="61"/>
        <v>6.6644794529960957E-2</v>
      </c>
      <c r="BB68">
        <f t="shared" si="55"/>
        <v>1.44595445447892</v>
      </c>
      <c r="BC68">
        <f t="shared" si="62"/>
        <v>0.28534813952414084</v>
      </c>
      <c r="BD68">
        <f t="shared" si="44"/>
        <v>0.2229772272394599</v>
      </c>
      <c r="BE68">
        <f t="shared" si="63"/>
        <v>5.0999242582354887E-2</v>
      </c>
      <c r="BF68">
        <f t="shared" si="64"/>
        <v>1.0509992425823549</v>
      </c>
      <c r="BG68">
        <f t="shared" ref="BG68:BG131" si="71">LN(BF68/BF67)</f>
        <v>-4.4086686102653306E-3</v>
      </c>
      <c r="BH68">
        <f t="shared" si="65"/>
        <v>0.20247846320793617</v>
      </c>
    </row>
    <row r="69" spans="1:60" x14ac:dyDescent="0.25">
      <c r="A69" s="3">
        <v>44037.833333333336</v>
      </c>
      <c r="B69">
        <v>4729153.8503670003</v>
      </c>
      <c r="C69">
        <v>15182.581699404152</v>
      </c>
      <c r="D69">
        <v>0.24036941180168689</v>
      </c>
      <c r="E69" s="5">
        <f t="shared" si="56"/>
        <v>267956.6470574087</v>
      </c>
      <c r="F69">
        <f t="shared" si="66"/>
        <v>1.014058180534616</v>
      </c>
      <c r="G69">
        <f t="shared" si="66"/>
        <v>1.0170799697871815</v>
      </c>
      <c r="H69">
        <f t="shared" si="57"/>
        <v>1.087662521103947</v>
      </c>
      <c r="I69">
        <f t="shared" si="67"/>
        <v>2.9754662246995432E-3</v>
      </c>
      <c r="J69">
        <f t="shared" si="58"/>
        <v>2.8799297291965077E-3</v>
      </c>
      <c r="K69">
        <v>3018</v>
      </c>
      <c r="L69" s="1">
        <v>9421920.7148662601</v>
      </c>
      <c r="M69" s="1">
        <v>9057859.9305206519</v>
      </c>
      <c r="N69" s="1">
        <f t="shared" si="32"/>
        <v>3049778.7789086178</v>
      </c>
      <c r="O69">
        <v>27173.579791561955</v>
      </c>
      <c r="P69">
        <v>1.0526894594082667</v>
      </c>
      <c r="Q69">
        <v>1.8303497492253901E-3</v>
      </c>
      <c r="R69">
        <f t="shared" si="68"/>
        <v>2.0729917036384604E-2</v>
      </c>
      <c r="S69">
        <f t="shared" si="69"/>
        <v>2.0517976310684253E-2</v>
      </c>
      <c r="T69">
        <f t="shared" si="29"/>
        <v>0.1574244208229921</v>
      </c>
      <c r="U69" s="5">
        <f t="shared" si="46"/>
        <v>2.7962649684297873</v>
      </c>
      <c r="V69">
        <f t="shared" si="33"/>
        <v>1.90960467426407</v>
      </c>
      <c r="W69" s="8">
        <f t="shared" si="30"/>
        <v>1.0588510464858365</v>
      </c>
      <c r="X69">
        <f t="shared" si="47"/>
        <v>2.7109253614303728</v>
      </c>
      <c r="Y69">
        <f t="shared" si="34"/>
        <v>1.8999792596422747</v>
      </c>
      <c r="Z69">
        <f t="shared" si="48"/>
        <v>0.66807765846726741</v>
      </c>
      <c r="AA69" s="4">
        <f t="shared" si="35"/>
        <v>0.32167580727863421</v>
      </c>
      <c r="AB69">
        <f t="shared" si="59"/>
        <v>2.8570114949861014</v>
      </c>
      <c r="AC69" s="4">
        <f t="shared" si="36"/>
        <v>1.8940718179413667</v>
      </c>
      <c r="AD69">
        <v>18469</v>
      </c>
      <c r="AE69" s="4">
        <v>0.52404031242962668</v>
      </c>
      <c r="AF69">
        <v>0.58654327472047485</v>
      </c>
      <c r="AG69">
        <v>0.55020655060133294</v>
      </c>
      <c r="AH69" s="4">
        <f t="shared" si="49"/>
        <v>2.6964397611404212</v>
      </c>
      <c r="AI69" s="4">
        <f t="shared" si="37"/>
        <v>1.5674818986948276</v>
      </c>
      <c r="AJ69">
        <f t="shared" si="50"/>
        <v>2.8196424476590289</v>
      </c>
      <c r="AK69" s="4">
        <f t="shared" si="38"/>
        <v>1.7870012104116881</v>
      </c>
      <c r="AL69" s="5">
        <f t="shared" si="51"/>
        <v>311.48548672407924</v>
      </c>
      <c r="AM69">
        <v>0.81279999999999997</v>
      </c>
      <c r="AN69" s="4">
        <f t="shared" si="39"/>
        <v>0.48898666666666668</v>
      </c>
      <c r="AO69">
        <v>0</v>
      </c>
      <c r="AP69">
        <f t="shared" si="70"/>
        <v>0</v>
      </c>
      <c r="AQ69">
        <f t="shared" si="52"/>
        <v>27173.579791561955</v>
      </c>
      <c r="AR69" s="5">
        <f t="shared" si="53"/>
        <v>1.0526894594082667</v>
      </c>
      <c r="AS69" s="4">
        <f t="shared" si="60"/>
        <v>2.6964397611404212</v>
      </c>
      <c r="AT69" s="4">
        <f t="shared" si="40"/>
        <v>1.5674818986948276</v>
      </c>
      <c r="AU69">
        <f t="shared" si="41"/>
        <v>2.8196424476590289</v>
      </c>
      <c r="AV69" s="4">
        <f t="shared" si="42"/>
        <v>1.7870012104116881</v>
      </c>
      <c r="AW69" s="6">
        <f t="shared" si="54"/>
        <v>2.8799297291965077E-3</v>
      </c>
      <c r="AX69" s="7">
        <f t="shared" si="43"/>
        <v>2.8840807107075594E-3</v>
      </c>
      <c r="AY69" s="7">
        <f t="shared" si="31"/>
        <v>1.4121697677849481</v>
      </c>
      <c r="AZ69" s="7">
        <f t="shared" si="45"/>
        <v>2.5150446758874567E-2</v>
      </c>
      <c r="BA69" s="6">
        <f t="shared" si="61"/>
        <v>6.9524724259157469E-2</v>
      </c>
      <c r="BB69">
        <f t="shared" si="55"/>
        <v>1.4759289703586591</v>
      </c>
      <c r="BC69">
        <f t="shared" si="62"/>
        <v>0.302347656256446</v>
      </c>
      <c r="BD69">
        <f t="shared" si="44"/>
        <v>0.23796448517932944</v>
      </c>
      <c r="BE69">
        <f t="shared" si="63"/>
        <v>5.2007284415586552E-2</v>
      </c>
      <c r="BF69">
        <f t="shared" si="64"/>
        <v>1.0520072844155866</v>
      </c>
      <c r="BG69">
        <f t="shared" si="71"/>
        <v>9.586674101991616E-4</v>
      </c>
      <c r="BH69">
        <f t="shared" si="65"/>
        <v>0.21487817099438367</v>
      </c>
    </row>
    <row r="70" spans="1:60" x14ac:dyDescent="0.25">
      <c r="A70" s="3">
        <v>44038.833333333336</v>
      </c>
      <c r="B70">
        <v>5508465.1194449998</v>
      </c>
      <c r="C70">
        <v>17152.92459828201</v>
      </c>
      <c r="D70">
        <v>0.27452118785389068</v>
      </c>
      <c r="E70" s="5">
        <f t="shared" si="56"/>
        <v>307386.2177230895</v>
      </c>
      <c r="F70">
        <f t="shared" si="66"/>
        <v>1.142080374521115</v>
      </c>
      <c r="G70">
        <f t="shared" si="66"/>
        <v>1.1471490672042675</v>
      </c>
      <c r="H70">
        <f t="shared" si="57"/>
        <v>1.6199147368471445</v>
      </c>
      <c r="I70">
        <f t="shared" si="67"/>
        <v>4.4283031432294584E-3</v>
      </c>
      <c r="J70">
        <f t="shared" si="58"/>
        <v>3.2521571937705719E-3</v>
      </c>
      <c r="K70">
        <v>3879</v>
      </c>
      <c r="L70" s="1">
        <v>10948018.543191852</v>
      </c>
      <c r="M70" s="1">
        <v>11887545.359928178</v>
      </c>
      <c r="N70" s="1">
        <f t="shared" si="32"/>
        <v>3387098.6874497631</v>
      </c>
      <c r="O70">
        <v>35662.636079784534</v>
      </c>
      <c r="P70">
        <v>1.1889696859543626</v>
      </c>
      <c r="Q70">
        <v>2.9724032851018399E-3</v>
      </c>
      <c r="R70">
        <f t="shared" si="68"/>
        <v>3.0990370959368629E-2</v>
      </c>
      <c r="S70">
        <f t="shared" si="69"/>
        <v>3.0519865475562992E-2</v>
      </c>
      <c r="T70">
        <f t="shared" si="29"/>
        <v>0.19334256559309371</v>
      </c>
      <c r="U70" s="5">
        <f t="shared" si="46"/>
        <v>2.9331822218526313</v>
      </c>
      <c r="V70">
        <f t="shared" si="33"/>
        <v>1.9338411438507459</v>
      </c>
      <c r="W70" s="8">
        <f t="shared" si="30"/>
        <v>1.3102856808828691</v>
      </c>
      <c r="X70">
        <f t="shared" si="47"/>
        <v>2.8116322947757917</v>
      </c>
      <c r="Y70">
        <f t="shared" si="34"/>
        <v>1.9201406195700101</v>
      </c>
      <c r="Z70">
        <f t="shared" si="48"/>
        <v>1.0849271990621716</v>
      </c>
      <c r="AA70" s="4">
        <f t="shared" si="35"/>
        <v>0.35419022973520792</v>
      </c>
      <c r="AB70">
        <f t="shared" si="59"/>
        <v>2.9972731298386761</v>
      </c>
      <c r="AC70" s="4">
        <f t="shared" si="36"/>
        <v>1.9204946092528832</v>
      </c>
      <c r="AD70">
        <v>18470</v>
      </c>
      <c r="AE70" s="4">
        <v>0.51825567238999215</v>
      </c>
      <c r="AF70">
        <v>0.57508556607226757</v>
      </c>
      <c r="AG70">
        <v>0.55512244478483219</v>
      </c>
      <c r="AH70" s="4">
        <f t="shared" si="49"/>
        <v>2.8915444312387417</v>
      </c>
      <c r="AI70" s="4">
        <f t="shared" si="37"/>
        <v>1.599573311049395</v>
      </c>
      <c r="AJ70">
        <f t="shared" si="50"/>
        <v>3.0067632672043483</v>
      </c>
      <c r="AK70" s="4">
        <f t="shared" si="38"/>
        <v>1.8173070676021885</v>
      </c>
      <c r="AL70" s="5">
        <f t="shared" si="51"/>
        <v>321.13853750611793</v>
      </c>
      <c r="AM70">
        <v>0.78260000000000007</v>
      </c>
      <c r="AN70" s="4">
        <f t="shared" si="39"/>
        <v>0.49903000000000003</v>
      </c>
      <c r="AO70">
        <v>0</v>
      </c>
      <c r="AP70">
        <f t="shared" si="70"/>
        <v>0</v>
      </c>
      <c r="AQ70">
        <f t="shared" si="52"/>
        <v>35662.636079784534</v>
      </c>
      <c r="AR70" s="5">
        <f t="shared" si="53"/>
        <v>1.1889696859543626</v>
      </c>
      <c r="AS70" s="4">
        <f t="shared" si="60"/>
        <v>2.8915444312387417</v>
      </c>
      <c r="AT70" s="4">
        <f t="shared" si="40"/>
        <v>1.599573311049395</v>
      </c>
      <c r="AU70">
        <f t="shared" si="41"/>
        <v>3.0067632672043483</v>
      </c>
      <c r="AV70" s="4">
        <f t="shared" si="42"/>
        <v>1.8173070676021885</v>
      </c>
      <c r="AW70" s="6">
        <f t="shared" si="54"/>
        <v>3.2521571937705719E-3</v>
      </c>
      <c r="AX70" s="7">
        <f t="shared" si="43"/>
        <v>3.2574511943954665E-3</v>
      </c>
      <c r="AY70" s="7">
        <f t="shared" si="31"/>
        <v>1.4258931985996062</v>
      </c>
      <c r="AZ70" s="7">
        <f t="shared" si="45"/>
        <v>2.5917340188309268E-2</v>
      </c>
      <c r="BA70" s="6">
        <f t="shared" si="61"/>
        <v>7.2776881452928044E-2</v>
      </c>
      <c r="BB70">
        <f t="shared" si="55"/>
        <v>1.5216685566597528</v>
      </c>
      <c r="BC70">
        <f t="shared" si="62"/>
        <v>0.32668137223925231</v>
      </c>
      <c r="BD70">
        <f t="shared" si="44"/>
        <v>0.26083427832987649</v>
      </c>
      <c r="BE70">
        <f t="shared" si="63"/>
        <v>5.2225018815794E-2</v>
      </c>
      <c r="BF70">
        <f t="shared" si="64"/>
        <v>1.052225018815794</v>
      </c>
      <c r="BG70">
        <f t="shared" si="71"/>
        <v>2.0694901475484727E-4</v>
      </c>
      <c r="BH70">
        <f t="shared" si="65"/>
        <v>0.23355930407084724</v>
      </c>
    </row>
    <row r="71" spans="1:60" x14ac:dyDescent="0.25">
      <c r="A71" s="3">
        <v>44039.833333333336</v>
      </c>
      <c r="B71">
        <v>5661798.5362379998</v>
      </c>
      <c r="C71">
        <v>17757.627587288946</v>
      </c>
      <c r="D71">
        <v>0.28248142019931793</v>
      </c>
      <c r="E71" s="5">
        <f t="shared" si="56"/>
        <v>317080.60470607795</v>
      </c>
      <c r="F71">
        <f t="shared" si="66"/>
        <v>1.0289967867604592</v>
      </c>
      <c r="G71">
        <f t="shared" si="66"/>
        <v>1.0315381315883254</v>
      </c>
      <c r="H71">
        <f t="shared" si="57"/>
        <v>0.90145166059408144</v>
      </c>
      <c r="I71">
        <f t="shared" si="67"/>
        <v>2.466685804556619E-3</v>
      </c>
      <c r="J71">
        <f t="shared" si="58"/>
        <v>2.4284530991387438E-3</v>
      </c>
      <c r="K71">
        <v>2759</v>
      </c>
      <c r="L71" s="1">
        <v>11185220.720618047</v>
      </c>
      <c r="M71" s="1">
        <v>9065264.1371271629</v>
      </c>
      <c r="N71" s="1">
        <f t="shared" si="32"/>
        <v>3649546.9163090866</v>
      </c>
      <c r="O71">
        <v>27195.792411381488</v>
      </c>
      <c r="P71">
        <v>0.88746252560367433</v>
      </c>
      <c r="Q71">
        <v>3.9244149079246697E-3</v>
      </c>
      <c r="R71">
        <f t="shared" si="68"/>
        <v>-7.1650821003573784E-3</v>
      </c>
      <c r="S71">
        <f t="shared" si="69"/>
        <v>-7.1908745784378314E-3</v>
      </c>
      <c r="T71">
        <f t="shared" si="29"/>
        <v>0.17907596242106685</v>
      </c>
      <c r="U71" s="5">
        <f t="shared" si="46"/>
        <v>2.5140434415182855</v>
      </c>
      <c r="V71">
        <f t="shared" si="33"/>
        <v>1.959091979114254</v>
      </c>
      <c r="W71" s="8">
        <f t="shared" si="30"/>
        <v>1.2124811739816239</v>
      </c>
      <c r="X71">
        <f t="shared" si="47"/>
        <v>2.3899153275108338</v>
      </c>
      <c r="Y71">
        <f t="shared" si="34"/>
        <v>1.9412272409877891</v>
      </c>
      <c r="Z71">
        <f t="shared" si="48"/>
        <v>1.4324114413925044</v>
      </c>
      <c r="AA71" s="4">
        <f t="shared" si="35"/>
        <v>0.39702231923642173</v>
      </c>
      <c r="AB71">
        <f t="shared" si="59"/>
        <v>2.5168046596703566</v>
      </c>
      <c r="AC71" s="4">
        <f t="shared" si="36"/>
        <v>1.9459267795462918</v>
      </c>
      <c r="AD71">
        <v>18471</v>
      </c>
      <c r="AE71" s="4">
        <v>0.50653708317621138</v>
      </c>
      <c r="AF71">
        <v>0.58265845190799248</v>
      </c>
      <c r="AG71">
        <v>0.6240045020420355</v>
      </c>
      <c r="AH71" s="4">
        <f t="shared" si="49"/>
        <v>2.4390514375515475</v>
      </c>
      <c r="AI71" s="4">
        <f t="shared" si="37"/>
        <v>1.6343977012242374</v>
      </c>
      <c r="AJ71">
        <f t="shared" si="50"/>
        <v>2.5746005636222216</v>
      </c>
      <c r="AK71" s="4">
        <f t="shared" si="38"/>
        <v>1.8491340450367173</v>
      </c>
      <c r="AL71" s="5">
        <f t="shared" si="51"/>
        <v>318.8375535192979</v>
      </c>
      <c r="AM71">
        <v>0.89749999999999996</v>
      </c>
      <c r="AN71" s="4">
        <f t="shared" si="39"/>
        <v>0.51232666666666671</v>
      </c>
      <c r="AO71">
        <v>0</v>
      </c>
      <c r="AP71">
        <f t="shared" si="70"/>
        <v>0</v>
      </c>
      <c r="AQ71">
        <f t="shared" si="52"/>
        <v>27195.792411381488</v>
      </c>
      <c r="AR71" s="5">
        <f t="shared" si="53"/>
        <v>0.88746252560367433</v>
      </c>
      <c r="AS71" s="4">
        <f t="shared" si="60"/>
        <v>2.4390514375515475</v>
      </c>
      <c r="AT71" s="4">
        <f t="shared" si="40"/>
        <v>1.6343977012242374</v>
      </c>
      <c r="AU71">
        <f t="shared" si="41"/>
        <v>2.5746005636222216</v>
      </c>
      <c r="AV71" s="4">
        <f t="shared" si="42"/>
        <v>1.8491340450367173</v>
      </c>
      <c r="AW71" s="6">
        <f t="shared" si="54"/>
        <v>2.4284530991387438E-3</v>
      </c>
      <c r="AX71" s="7">
        <f t="shared" si="43"/>
        <v>2.4314041797361963E-3</v>
      </c>
      <c r="AY71" s="7">
        <f t="shared" si="31"/>
        <v>1.4042484844828498</v>
      </c>
      <c r="AZ71" s="7">
        <f t="shared" si="45"/>
        <v>2.8674054469035593E-2</v>
      </c>
      <c r="BA71" s="6">
        <f t="shared" si="61"/>
        <v>7.5205334552066794E-2</v>
      </c>
      <c r="BB71">
        <f t="shared" si="55"/>
        <v>1.5107656765217534</v>
      </c>
      <c r="BC71">
        <f t="shared" si="62"/>
        <v>0.32513405907317749</v>
      </c>
      <c r="BD71">
        <f t="shared" si="44"/>
        <v>0.25538283826087671</v>
      </c>
      <c r="BE71">
        <f t="shared" si="63"/>
        <v>5.5561712878702041E-2</v>
      </c>
      <c r="BF71">
        <f t="shared" si="64"/>
        <v>1.055561712878702</v>
      </c>
      <c r="BG71">
        <f t="shared" si="71"/>
        <v>3.1660668510530032E-3</v>
      </c>
      <c r="BH71">
        <f t="shared" si="65"/>
        <v>0.22913208261836271</v>
      </c>
    </row>
    <row r="72" spans="1:60" x14ac:dyDescent="0.25">
      <c r="A72" s="3">
        <v>44040.833333333336</v>
      </c>
      <c r="B72">
        <v>5920259.4765879996</v>
      </c>
      <c r="C72">
        <v>18642.582641972695</v>
      </c>
      <c r="D72">
        <v>0.29529735350661979</v>
      </c>
      <c r="E72" s="5">
        <f t="shared" si="56"/>
        <v>332218.19118497078</v>
      </c>
      <c r="F72">
        <f t="shared" si="66"/>
        <v>1.0453691194920323</v>
      </c>
      <c r="G72">
        <f t="shared" si="66"/>
        <v>1.0477404995897646</v>
      </c>
      <c r="H72">
        <f t="shared" si="57"/>
        <v>0.82798862098861559</v>
      </c>
      <c r="I72">
        <f t="shared" si="67"/>
        <v>2.2658928999441754E-3</v>
      </c>
      <c r="J72">
        <f t="shared" si="58"/>
        <v>2.1905825282134139E-3</v>
      </c>
      <c r="K72">
        <v>2684</v>
      </c>
      <c r="L72" s="1">
        <v>11716483.890223525</v>
      </c>
      <c r="M72" s="1">
        <v>8564685.7011889443</v>
      </c>
      <c r="N72" s="1">
        <f t="shared" si="32"/>
        <v>3890715.1462907991</v>
      </c>
      <c r="O72">
        <v>25694.057103566833</v>
      </c>
      <c r="P72">
        <v>0.80043901657453431</v>
      </c>
      <c r="Q72">
        <v>3.8834647965793599E-3</v>
      </c>
      <c r="R72">
        <f t="shared" si="68"/>
        <v>-3.9865649222503574E-3</v>
      </c>
      <c r="S72">
        <f t="shared" si="69"/>
        <v>-3.9945324546298341E-3</v>
      </c>
      <c r="T72">
        <f t="shared" si="29"/>
        <v>0.17321415519579195</v>
      </c>
      <c r="U72" s="5">
        <f t="shared" si="46"/>
        <v>2.3820886862404156</v>
      </c>
      <c r="V72">
        <f t="shared" si="33"/>
        <v>1.9801152961916602</v>
      </c>
      <c r="W72" s="8">
        <f t="shared" si="30"/>
        <v>1.1702761368584533</v>
      </c>
      <c r="X72">
        <f t="shared" si="47"/>
        <v>2.2595686674744027</v>
      </c>
      <c r="Y72">
        <f t="shared" si="34"/>
        <v>1.9585665003608974</v>
      </c>
      <c r="Z72">
        <f t="shared" si="48"/>
        <v>1.4174646507514663</v>
      </c>
      <c r="AA72" s="4">
        <f t="shared" si="35"/>
        <v>0.42994194646885309</v>
      </c>
      <c r="AB72">
        <f t="shared" si="59"/>
        <v>2.3766310848313852</v>
      </c>
      <c r="AC72" s="4">
        <f t="shared" si="36"/>
        <v>1.9678193812977136</v>
      </c>
      <c r="AD72">
        <v>18472</v>
      </c>
      <c r="AE72" s="4">
        <v>0.51549380359172681</v>
      </c>
      <c r="AF72">
        <v>0.58930863126309363</v>
      </c>
      <c r="AG72">
        <v>0.56525328458942836</v>
      </c>
      <c r="AH72" s="4">
        <f t="shared" si="49"/>
        <v>2.2918952512689472</v>
      </c>
      <c r="AI72" s="4">
        <f t="shared" si="37"/>
        <v>1.664433791315252</v>
      </c>
      <c r="AJ72">
        <f t="shared" si="50"/>
        <v>2.4356477557255158</v>
      </c>
      <c r="AK72" s="4">
        <f t="shared" si="38"/>
        <v>1.8764298624051476</v>
      </c>
      <c r="AL72" s="5">
        <f t="shared" si="51"/>
        <v>317.56648691254173</v>
      </c>
      <c r="AM72">
        <v>0.71239999999999992</v>
      </c>
      <c r="AN72" s="4">
        <f t="shared" si="39"/>
        <v>0.51996000000000009</v>
      </c>
      <c r="AO72">
        <v>0</v>
      </c>
      <c r="AP72">
        <f t="shared" si="70"/>
        <v>0</v>
      </c>
      <c r="AQ72">
        <f t="shared" si="52"/>
        <v>25694.057103566833</v>
      </c>
      <c r="AR72" s="5">
        <f t="shared" si="53"/>
        <v>0.80043901657453431</v>
      </c>
      <c r="AS72" s="4">
        <f t="shared" si="60"/>
        <v>2.2918952512689472</v>
      </c>
      <c r="AT72" s="4">
        <f t="shared" si="40"/>
        <v>1.664433791315252</v>
      </c>
      <c r="AU72">
        <f t="shared" si="41"/>
        <v>2.4356477557255158</v>
      </c>
      <c r="AV72" s="4">
        <f t="shared" si="42"/>
        <v>1.8764298624051476</v>
      </c>
      <c r="AW72" s="6">
        <f t="shared" si="54"/>
        <v>2.1905825282134139E-3</v>
      </c>
      <c r="AX72" s="7">
        <f t="shared" si="43"/>
        <v>2.1929836070535558E-3</v>
      </c>
      <c r="AY72" s="7">
        <f t="shared" si="31"/>
        <v>1.407606091664668</v>
      </c>
      <c r="AZ72" s="7">
        <f t="shared" si="45"/>
        <v>2.9634396503109617E-2</v>
      </c>
      <c r="BA72" s="6">
        <f t="shared" si="61"/>
        <v>7.7395917080280208E-2</v>
      </c>
      <c r="BB72">
        <f t="shared" si="55"/>
        <v>1.5047429110699919</v>
      </c>
      <c r="BC72">
        <f t="shared" si="62"/>
        <v>0.32539025385018738</v>
      </c>
      <c r="BD72">
        <f t="shared" si="44"/>
        <v>0.25237145553499607</v>
      </c>
      <c r="BE72">
        <f t="shared" si="63"/>
        <v>5.8304425569966956E-2</v>
      </c>
      <c r="BF72">
        <f t="shared" si="64"/>
        <v>1.058304425569967</v>
      </c>
      <c r="BG72">
        <f t="shared" si="71"/>
        <v>2.5949743746515493E-3</v>
      </c>
      <c r="BH72">
        <f t="shared" si="65"/>
        <v>0.22667962853794554</v>
      </c>
    </row>
    <row r="73" spans="1:60" x14ac:dyDescent="0.25">
      <c r="A73" s="3">
        <v>44041.833333333336</v>
      </c>
      <c r="B73">
        <v>6114634.5246789996</v>
      </c>
      <c r="C73">
        <v>18117.289519978698</v>
      </c>
      <c r="D73">
        <v>0.29508788114476964</v>
      </c>
      <c r="E73" s="5">
        <f t="shared" si="56"/>
        <v>332837.20343805733</v>
      </c>
      <c r="F73">
        <f t="shared" si="66"/>
        <v>0.9992906392171732</v>
      </c>
      <c r="G73">
        <f t="shared" si="66"/>
        <v>1.0018632701926364</v>
      </c>
      <c r="H73">
        <f t="shared" si="57"/>
        <v>0.93967687596838934</v>
      </c>
      <c r="I73">
        <f t="shared" si="67"/>
        <v>2.5711489562395716E-3</v>
      </c>
      <c r="J73">
        <f t="shared" si="58"/>
        <v>2.4835318513683918E-3</v>
      </c>
      <c r="K73">
        <v>2888</v>
      </c>
      <c r="L73" s="1">
        <v>12015295.24693588</v>
      </c>
      <c r="M73" s="1">
        <v>9959151.2989062946</v>
      </c>
      <c r="N73" s="1">
        <f t="shared" si="32"/>
        <v>4175398.200669087</v>
      </c>
      <c r="O73">
        <v>29877.453896718886</v>
      </c>
      <c r="P73">
        <v>0.90761570549699444</v>
      </c>
      <c r="Q73">
        <v>3.5906629425730302E-3</v>
      </c>
      <c r="R73">
        <f t="shared" si="68"/>
        <v>6.2778144771852284E-2</v>
      </c>
      <c r="S73">
        <f t="shared" si="69"/>
        <v>6.0886370871846299E-2</v>
      </c>
      <c r="T73">
        <f t="shared" si="29"/>
        <v>0.2068587515723207</v>
      </c>
      <c r="U73" s="5">
        <f t="shared" si="46"/>
        <v>2.4943015611437787</v>
      </c>
      <c r="V73">
        <f t="shared" si="33"/>
        <v>1.9964138807297678</v>
      </c>
      <c r="W73" s="8">
        <f t="shared" si="30"/>
        <v>1.4049157428268149</v>
      </c>
      <c r="X73">
        <f t="shared" si="47"/>
        <v>2.3304215970191127</v>
      </c>
      <c r="Y73">
        <f t="shared" si="34"/>
        <v>1.9694615821761887</v>
      </c>
      <c r="Z73">
        <f t="shared" si="48"/>
        <v>1.3105919740391561</v>
      </c>
      <c r="AA73" s="4">
        <f t="shared" si="35"/>
        <v>0.46597675319136683</v>
      </c>
      <c r="AB73">
        <f t="shared" si="59"/>
        <v>2.5649760190670037</v>
      </c>
      <c r="AC73" s="4">
        <f t="shared" si="36"/>
        <v>1.986817947248209</v>
      </c>
      <c r="AD73">
        <v>18473</v>
      </c>
      <c r="AE73" s="4">
        <v>0.51596818468930883</v>
      </c>
      <c r="AF73">
        <v>0.58778072701296435</v>
      </c>
      <c r="AG73">
        <v>0.53521936175483997</v>
      </c>
      <c r="AH73" s="4">
        <f t="shared" si="49"/>
        <v>2.4718813390146446</v>
      </c>
      <c r="AI73" s="4">
        <f t="shared" si="37"/>
        <v>1.6903399187789288</v>
      </c>
      <c r="AJ73">
        <f t="shared" si="50"/>
        <v>2.6057232204035836</v>
      </c>
      <c r="AK73" s="4">
        <f t="shared" si="38"/>
        <v>1.9004683762232808</v>
      </c>
      <c r="AL73" s="5">
        <f t="shared" si="51"/>
        <v>337.50272180262584</v>
      </c>
      <c r="AM73">
        <v>0.76700000000000002</v>
      </c>
      <c r="AN73" s="4">
        <f t="shared" si="39"/>
        <v>0.53012333333333339</v>
      </c>
      <c r="AO73">
        <v>0</v>
      </c>
      <c r="AP73">
        <f t="shared" si="70"/>
        <v>0</v>
      </c>
      <c r="AQ73">
        <f t="shared" si="52"/>
        <v>29877.453896718886</v>
      </c>
      <c r="AR73" s="5">
        <f t="shared" si="53"/>
        <v>0.90761570549699444</v>
      </c>
      <c r="AS73" s="4">
        <f t="shared" si="60"/>
        <v>2.4718813390146446</v>
      </c>
      <c r="AT73" s="4">
        <f t="shared" si="40"/>
        <v>1.6903399187789288</v>
      </c>
      <c r="AU73">
        <f t="shared" si="41"/>
        <v>2.6057232204035836</v>
      </c>
      <c r="AV73" s="4">
        <f t="shared" si="42"/>
        <v>1.9004683762232808</v>
      </c>
      <c r="AW73" s="6">
        <f t="shared" si="54"/>
        <v>2.4835318513683918E-3</v>
      </c>
      <c r="AX73" s="7">
        <f t="shared" si="43"/>
        <v>2.4866183712246581E-3</v>
      </c>
      <c r="AY73" s="7">
        <f t="shared" si="31"/>
        <v>1.4625835247026531</v>
      </c>
      <c r="AZ73" s="7">
        <f t="shared" si="45"/>
        <v>2.7254299375615076E-2</v>
      </c>
      <c r="BA73" s="6">
        <f t="shared" si="61"/>
        <v>7.9879448931648597E-2</v>
      </c>
      <c r="BB73">
        <f t="shared" si="55"/>
        <v>1.5992078793855624</v>
      </c>
      <c r="BC73">
        <f t="shared" si="62"/>
        <v>0.36975742835379699</v>
      </c>
      <c r="BD73">
        <f t="shared" si="44"/>
        <v>0.29960393969278121</v>
      </c>
      <c r="BE73">
        <f t="shared" si="63"/>
        <v>5.3980667893019474E-2</v>
      </c>
      <c r="BF73">
        <f t="shared" si="64"/>
        <v>1.0539806678930195</v>
      </c>
      <c r="BG73">
        <f t="shared" si="71"/>
        <v>-4.0939205879376916E-3</v>
      </c>
      <c r="BH73">
        <f t="shared" si="65"/>
        <v>0.26459791213870121</v>
      </c>
    </row>
    <row r="74" spans="1:60" x14ac:dyDescent="0.25">
      <c r="A74" s="3">
        <v>44042.833333333336</v>
      </c>
      <c r="B74">
        <v>6733852.8705080003</v>
      </c>
      <c r="C74">
        <v>19381.409022762389</v>
      </c>
      <c r="D74">
        <v>0.31963626397829087</v>
      </c>
      <c r="E74" s="5">
        <f t="shared" si="56"/>
        <v>361263.83265200816</v>
      </c>
      <c r="F74">
        <f t="shared" si="66"/>
        <v>1.0831900745577479</v>
      </c>
      <c r="G74">
        <f t="shared" si="66"/>
        <v>1.0854070065494983</v>
      </c>
      <c r="H74">
        <f t="shared" si="57"/>
        <v>0.74703433496587035</v>
      </c>
      <c r="I74">
        <f t="shared" si="67"/>
        <v>2.0445778363815149E-3</v>
      </c>
      <c r="J74">
        <f t="shared" si="58"/>
        <v>1.982523097663634E-3</v>
      </c>
      <c r="K74">
        <v>2822</v>
      </c>
      <c r="L74" s="1">
        <v>13332369.645753687</v>
      </c>
      <c r="M74" s="1">
        <v>8819316.2835996971</v>
      </c>
      <c r="N74" s="1">
        <f t="shared" si="32"/>
        <v>4422209.9978729701</v>
      </c>
      <c r="O74">
        <v>26457.94885079909</v>
      </c>
      <c r="P74">
        <v>0.72433870250645482</v>
      </c>
      <c r="Q74">
        <v>3.51264282410869E-3</v>
      </c>
      <c r="R74">
        <f t="shared" si="68"/>
        <v>2.9439899083300691E-2</v>
      </c>
      <c r="S74">
        <f t="shared" si="69"/>
        <v>2.9014867037843468E-2</v>
      </c>
      <c r="T74">
        <f t="shared" si="29"/>
        <v>0.21035023694707825</v>
      </c>
      <c r="U74" s="5">
        <f t="shared" si="46"/>
        <v>2.1725575680142004</v>
      </c>
      <c r="V74">
        <f t="shared" si="33"/>
        <v>2.0047606973478831</v>
      </c>
      <c r="W74" s="8">
        <f t="shared" si="30"/>
        <v>1.4273874960489228</v>
      </c>
      <c r="X74">
        <f t="shared" si="47"/>
        <v>1.9773380661415652</v>
      </c>
      <c r="Y74">
        <f t="shared" si="34"/>
        <v>1.9716857380116131</v>
      </c>
      <c r="Z74">
        <f t="shared" si="48"/>
        <v>1.2821146307996718</v>
      </c>
      <c r="AA74" s="4">
        <f t="shared" si="35"/>
        <v>0.49972462924452205</v>
      </c>
      <c r="AB74">
        <f t="shared" si="59"/>
        <v>2.2654786783926792</v>
      </c>
      <c r="AC74" s="4">
        <f t="shared" si="36"/>
        <v>1.9985276819416611</v>
      </c>
      <c r="AD74">
        <v>18474</v>
      </c>
      <c r="AE74" s="4">
        <v>0.52856012406182507</v>
      </c>
      <c r="AF74">
        <v>0.58962273437276624</v>
      </c>
      <c r="AG74">
        <v>0.81081683223977119</v>
      </c>
      <c r="AH74" s="4">
        <f t="shared" si="49"/>
        <v>2.1549898677823327</v>
      </c>
      <c r="AI74" s="4">
        <f t="shared" si="37"/>
        <v>1.7087328612531325</v>
      </c>
      <c r="AJ74">
        <f t="shared" si="50"/>
        <v>2.307287905187843</v>
      </c>
      <c r="AK74" s="4">
        <f t="shared" si="38"/>
        <v>1.9172868247337396</v>
      </c>
      <c r="AL74" s="5">
        <f t="shared" si="51"/>
        <v>347.43876787283443</v>
      </c>
      <c r="AM74">
        <v>0.73510000000000009</v>
      </c>
      <c r="AN74" s="4">
        <f t="shared" si="39"/>
        <v>0.53913333333333346</v>
      </c>
      <c r="AO74">
        <v>0</v>
      </c>
      <c r="AP74">
        <f t="shared" si="70"/>
        <v>0</v>
      </c>
      <c r="AQ74">
        <f t="shared" si="52"/>
        <v>26457.94885079909</v>
      </c>
      <c r="AR74" s="5">
        <f t="shared" si="53"/>
        <v>0.72433870250645482</v>
      </c>
      <c r="AS74" s="4">
        <f t="shared" si="60"/>
        <v>2.1549898677823327</v>
      </c>
      <c r="AT74" s="4">
        <f t="shared" si="40"/>
        <v>1.7087328612531325</v>
      </c>
      <c r="AU74">
        <f t="shared" si="41"/>
        <v>2.307287905187843</v>
      </c>
      <c r="AV74" s="4">
        <f t="shared" si="42"/>
        <v>1.9172868247337396</v>
      </c>
      <c r="AW74" s="6">
        <f t="shared" si="54"/>
        <v>1.982523097663634E-3</v>
      </c>
      <c r="AX74" s="7">
        <f t="shared" si="43"/>
        <v>1.9844895959080233E-3</v>
      </c>
      <c r="AY74" s="7">
        <f t="shared" si="31"/>
        <v>1.5317753544828714</v>
      </c>
      <c r="AZ74" s="7">
        <f t="shared" si="45"/>
        <v>2.326682728035423E-2</v>
      </c>
      <c r="BA74" s="6">
        <f t="shared" si="61"/>
        <v>8.1861972029312224E-2</v>
      </c>
      <c r="BB74">
        <f t="shared" si="55"/>
        <v>1.6462883979678926</v>
      </c>
      <c r="BC74">
        <f t="shared" si="62"/>
        <v>0.39253192811380022</v>
      </c>
      <c r="BD74">
        <f t="shared" si="44"/>
        <v>0.32314419898394631</v>
      </c>
      <c r="BE74">
        <f t="shared" si="63"/>
        <v>5.2441547325784654E-2</v>
      </c>
      <c r="BF74">
        <f t="shared" si="64"/>
        <v>1.0524415473257847</v>
      </c>
      <c r="BG74">
        <f t="shared" si="71"/>
        <v>-1.4613602439468322E-3</v>
      </c>
      <c r="BH74">
        <f t="shared" si="65"/>
        <v>0.28307770535065124</v>
      </c>
    </row>
    <row r="75" spans="1:60" x14ac:dyDescent="0.25">
      <c r="A75" s="3">
        <v>44043.833333333336</v>
      </c>
      <c r="B75">
        <v>7144451.7515390003</v>
      </c>
      <c r="C75">
        <v>18468.800328434856</v>
      </c>
      <c r="D75">
        <v>0.32070952340251035</v>
      </c>
      <c r="E75" s="5">
        <f t="shared" si="56"/>
        <v>363248.47261249489</v>
      </c>
      <c r="F75">
        <f t="shared" si="66"/>
        <v>1.0033577523740935</v>
      </c>
      <c r="G75">
        <f t="shared" si="66"/>
        <v>1.0054936026834396</v>
      </c>
      <c r="H75">
        <f t="shared" si="57"/>
        <v>0.77697646833013723</v>
      </c>
      <c r="I75">
        <f t="shared" si="67"/>
        <v>2.1264401756589594E-3</v>
      </c>
      <c r="J75">
        <f t="shared" si="58"/>
        <v>2.0504797462753323E-3</v>
      </c>
      <c r="K75">
        <v>2790</v>
      </c>
      <c r="L75" s="1">
        <v>14166160.621819969</v>
      </c>
      <c r="M75" s="1">
        <v>9692408.7938533071</v>
      </c>
      <c r="N75" s="1">
        <f t="shared" si="32"/>
        <v>4681545.6065754881</v>
      </c>
      <c r="O75">
        <v>29077.226381559922</v>
      </c>
      <c r="P75">
        <v>0.74919294737644038</v>
      </c>
      <c r="Q75">
        <v>3.1912221352716199E-3</v>
      </c>
      <c r="R75">
        <f t="shared" si="68"/>
        <v>0.11340186751588721</v>
      </c>
      <c r="S75">
        <f t="shared" si="69"/>
        <v>0.10742007407490552</v>
      </c>
      <c r="T75">
        <f t="shared" si="29"/>
        <v>0.27274247690847186</v>
      </c>
      <c r="U75" s="5">
        <f t="shared" si="46"/>
        <v>2.0467064392297947</v>
      </c>
      <c r="V75">
        <f t="shared" si="33"/>
        <v>2.0017931293795588</v>
      </c>
      <c r="W75" s="8">
        <f t="shared" si="30"/>
        <v>1.8621000744804088</v>
      </c>
      <c r="X75">
        <f t="shared" si="47"/>
        <v>1.7132196165579301</v>
      </c>
      <c r="Y75">
        <f t="shared" si="34"/>
        <v>1.9577207767197415</v>
      </c>
      <c r="Z75">
        <f t="shared" si="48"/>
        <v>1.1647960793741412</v>
      </c>
      <c r="AA75" s="4">
        <f t="shared" si="35"/>
        <v>0.51375230733376132</v>
      </c>
      <c r="AB75">
        <f t="shared" si="59"/>
        <v>2.3262237003176267</v>
      </c>
      <c r="AC75" s="4">
        <f t="shared" si="36"/>
        <v>2.0072425964225911</v>
      </c>
      <c r="AD75">
        <v>18475</v>
      </c>
      <c r="AE75" s="4">
        <v>0.53214477605317456</v>
      </c>
      <c r="AF75">
        <v>0.545361402682638</v>
      </c>
      <c r="AG75">
        <v>0.88464279210948904</v>
      </c>
      <c r="AH75" s="4">
        <f t="shared" si="49"/>
        <v>2.2006397454386759</v>
      </c>
      <c r="AI75" s="4">
        <f t="shared" si="37"/>
        <v>1.7204615656347193</v>
      </c>
      <c r="AJ75">
        <f t="shared" si="50"/>
        <v>2.3499811566023223</v>
      </c>
      <c r="AK75" s="4">
        <f t="shared" si="38"/>
        <v>1.9281446085983622</v>
      </c>
      <c r="AL75" s="5">
        <f t="shared" si="51"/>
        <v>386.83897299703273</v>
      </c>
      <c r="AM75">
        <v>0.78670000000000007</v>
      </c>
      <c r="AN75" s="4">
        <f t="shared" si="39"/>
        <v>0.55059333333333349</v>
      </c>
      <c r="AO75">
        <v>0</v>
      </c>
      <c r="AP75">
        <f t="shared" si="70"/>
        <v>0</v>
      </c>
      <c r="AQ75">
        <f t="shared" si="52"/>
        <v>29077.226381559922</v>
      </c>
      <c r="AR75" s="5">
        <f t="shared" si="53"/>
        <v>0.74919294737644038</v>
      </c>
      <c r="AS75" s="4">
        <f t="shared" si="60"/>
        <v>2.2006397454386759</v>
      </c>
      <c r="AT75" s="4">
        <f t="shared" si="40"/>
        <v>1.7204615656347193</v>
      </c>
      <c r="AU75">
        <f t="shared" si="41"/>
        <v>2.3499811566023223</v>
      </c>
      <c r="AV75" s="4">
        <f t="shared" si="42"/>
        <v>1.9281446085983622</v>
      </c>
      <c r="AW75" s="6">
        <f t="shared" si="54"/>
        <v>2.0504797462753323E-3</v>
      </c>
      <c r="AX75" s="7">
        <f t="shared" si="43"/>
        <v>2.0525834174696111E-3</v>
      </c>
      <c r="AY75" s="7">
        <f t="shared" si="31"/>
        <v>1.7106382336002754</v>
      </c>
      <c r="AZ75" s="7">
        <f t="shared" si="45"/>
        <v>1.0498297166892101E-2</v>
      </c>
      <c r="BA75" s="6">
        <f t="shared" si="61"/>
        <v>8.3912451775587552E-2</v>
      </c>
      <c r="BB75">
        <f t="shared" si="55"/>
        <v>1.8329805767671898</v>
      </c>
      <c r="BC75">
        <f t="shared" si="62"/>
        <v>0.47238588776877233</v>
      </c>
      <c r="BD75">
        <f t="shared" si="44"/>
        <v>0.41649028838359481</v>
      </c>
      <c r="BE75">
        <f t="shared" si="63"/>
        <v>3.9460630152968967E-2</v>
      </c>
      <c r="BF75">
        <f t="shared" si="64"/>
        <v>1.039460630152969</v>
      </c>
      <c r="BG75">
        <f t="shared" si="71"/>
        <v>-1.2410794281555511E-2</v>
      </c>
      <c r="BH75">
        <f t="shared" si="65"/>
        <v>0.35387613051090816</v>
      </c>
    </row>
    <row r="76" spans="1:60" x14ac:dyDescent="0.25">
      <c r="A76" s="3">
        <v>44044.833333333336</v>
      </c>
      <c r="B76">
        <v>6702346.4740089998</v>
      </c>
      <c r="C76">
        <v>18075.457873982607</v>
      </c>
      <c r="D76">
        <v>0.30637200262866371</v>
      </c>
      <c r="E76" s="5">
        <f t="shared" si="56"/>
        <v>348063.18585536384</v>
      </c>
      <c r="F76">
        <f t="shared" si="66"/>
        <v>0.95529437161162134</v>
      </c>
      <c r="G76">
        <f t="shared" si="66"/>
        <v>0.95819586893809083</v>
      </c>
      <c r="H76">
        <f t="shared" si="57"/>
        <v>1.1086075199781031</v>
      </c>
      <c r="I76">
        <f t="shared" si="67"/>
        <v>3.0326776575813137E-3</v>
      </c>
      <c r="J76">
        <f t="shared" si="58"/>
        <v>3.0911400933424835E-3</v>
      </c>
      <c r="K76">
        <v>2905</v>
      </c>
      <c r="L76" s="1">
        <v>13310102.414953955</v>
      </c>
      <c r="M76" s="1">
        <v>13735682.262324486</v>
      </c>
      <c r="N76" s="1">
        <f t="shared" si="32"/>
        <v>5081283.6560057141</v>
      </c>
      <c r="O76">
        <v>41207.046786973457</v>
      </c>
      <c r="P76">
        <v>1.1300117465923605</v>
      </c>
      <c r="Q76">
        <v>4.3274928289310302E-3</v>
      </c>
      <c r="R76">
        <f t="shared" si="68"/>
        <v>-4.1466389653242453E-2</v>
      </c>
      <c r="S76">
        <f t="shared" si="69"/>
        <v>-4.235065154339835E-2</v>
      </c>
      <c r="T76">
        <f t="shared" si="29"/>
        <v>0.25519174573050663</v>
      </c>
      <c r="U76" s="5">
        <f t="shared" si="46"/>
        <v>2.7312487661237692</v>
      </c>
      <c r="V76">
        <f t="shared" si="33"/>
        <v>2.0257835966351485</v>
      </c>
      <c r="W76" s="8">
        <f t="shared" si="30"/>
        <v>1.7249084586203343</v>
      </c>
      <c r="X76">
        <f t="shared" si="47"/>
        <v>2.5246399762155658</v>
      </c>
      <c r="Y76">
        <f t="shared" si="34"/>
        <v>1.975146513895407</v>
      </c>
      <c r="Z76">
        <f t="shared" si="48"/>
        <v>1.5795348825598261</v>
      </c>
      <c r="AA76" s="4">
        <f t="shared" si="35"/>
        <v>0.56275365257359011</v>
      </c>
      <c r="AB76">
        <f t="shared" si="59"/>
        <v>2.85899368107702</v>
      </c>
      <c r="AC76" s="4">
        <f t="shared" si="36"/>
        <v>2.0353637169584866</v>
      </c>
      <c r="AD76">
        <v>18476</v>
      </c>
      <c r="AE76" s="4">
        <v>0.62137890893603132</v>
      </c>
      <c r="AF76">
        <v>0.65562975245186828</v>
      </c>
      <c r="AG76">
        <v>0.94786647478677766</v>
      </c>
      <c r="AH76" s="4">
        <f t="shared" si="49"/>
        <v>2.8088014673400754</v>
      </c>
      <c r="AI76" s="4">
        <f t="shared" si="37"/>
        <v>1.7571112956064092</v>
      </c>
      <c r="AJ76">
        <f t="shared" si="50"/>
        <v>2.9272789122516749</v>
      </c>
      <c r="AK76" s="4">
        <f t="shared" si="38"/>
        <v>1.9624632903957602</v>
      </c>
      <c r="AL76" s="5">
        <f t="shared" si="51"/>
        <v>370.79815740967763</v>
      </c>
      <c r="AM76">
        <v>0.98829999999999996</v>
      </c>
      <c r="AN76" s="4">
        <f t="shared" si="39"/>
        <v>0.56840000000000013</v>
      </c>
      <c r="AO76">
        <v>0</v>
      </c>
      <c r="AP76">
        <f t="shared" si="70"/>
        <v>0</v>
      </c>
      <c r="AQ76">
        <f t="shared" si="52"/>
        <v>41207.046786973457</v>
      </c>
      <c r="AR76" s="5">
        <f t="shared" si="53"/>
        <v>1.1300117465923605</v>
      </c>
      <c r="AS76" s="4">
        <f t="shared" si="60"/>
        <v>2.8088014673400754</v>
      </c>
      <c r="AT76" s="4">
        <f t="shared" si="40"/>
        <v>1.7571112956064092</v>
      </c>
      <c r="AU76">
        <f t="shared" si="41"/>
        <v>2.9272789122516749</v>
      </c>
      <c r="AV76" s="4">
        <f t="shared" si="42"/>
        <v>1.9624632903957602</v>
      </c>
      <c r="AW76" s="6">
        <f t="shared" si="54"/>
        <v>3.0911400933424835E-3</v>
      </c>
      <c r="AX76" s="7">
        <f t="shared" si="43"/>
        <v>3.0959225934037438E-3</v>
      </c>
      <c r="AY76" s="7">
        <f t="shared" si="31"/>
        <v>1.6204195374376702</v>
      </c>
      <c r="AZ76" s="7">
        <f t="shared" si="45"/>
        <v>1.907969893407313E-2</v>
      </c>
      <c r="BA76" s="6">
        <f t="shared" si="61"/>
        <v>8.700359186893003E-2</v>
      </c>
      <c r="BB76">
        <f t="shared" si="55"/>
        <v>1.7569734899441365</v>
      </c>
      <c r="BC76">
        <f t="shared" si="62"/>
        <v>0.44599830608826618</v>
      </c>
      <c r="BD76">
        <f t="shared" si="44"/>
        <v>0.37848674497206813</v>
      </c>
      <c r="BE76">
        <f t="shared" si="63"/>
        <v>4.897512534120585E-2</v>
      </c>
      <c r="BF76">
        <f t="shared" si="64"/>
        <v>1.0489751253412058</v>
      </c>
      <c r="BG76">
        <f t="shared" si="71"/>
        <v>9.1116626302379759E-3</v>
      </c>
      <c r="BH76">
        <f t="shared" si="65"/>
        <v>0.32550876645314442</v>
      </c>
    </row>
    <row r="77" spans="1:60" x14ac:dyDescent="0.25">
      <c r="A77" s="3">
        <v>44045.833333333336</v>
      </c>
      <c r="B77">
        <v>7266491.8675650004</v>
      </c>
      <c r="C77">
        <v>18808.174502261543</v>
      </c>
      <c r="D77">
        <v>0.32474559276011872</v>
      </c>
      <c r="E77" s="5">
        <f t="shared" si="56"/>
        <v>369688.31069487025</v>
      </c>
      <c r="F77">
        <f t="shared" si="66"/>
        <v>1.0599715051434533</v>
      </c>
      <c r="G77">
        <f t="shared" si="66"/>
        <v>1.0621298824992444</v>
      </c>
      <c r="H77">
        <f t="shared" si="57"/>
        <v>0.74323482380511341</v>
      </c>
      <c r="I77">
        <f t="shared" si="67"/>
        <v>2.0341894243383562E-3</v>
      </c>
      <c r="J77">
        <f t="shared" si="58"/>
        <v>1.981411556209769E-3</v>
      </c>
      <c r="K77">
        <v>3218</v>
      </c>
      <c r="L77" s="1">
        <v>14463996.13413151</v>
      </c>
      <c r="M77" s="1">
        <v>9562513.5386010371</v>
      </c>
      <c r="N77" s="1">
        <f t="shared" si="32"/>
        <v>5360496.298125606</v>
      </c>
      <c r="O77">
        <v>28687.540615803111</v>
      </c>
      <c r="P77">
        <v>0.7239321849692173</v>
      </c>
      <c r="Q77">
        <v>4.58929380309027E-3</v>
      </c>
      <c r="R77">
        <f t="shared" si="68"/>
        <v>4.1934885198403604E-2</v>
      </c>
      <c r="S77">
        <f t="shared" si="69"/>
        <v>4.1079451165916006E-2</v>
      </c>
      <c r="T77">
        <f t="shared" si="29"/>
        <v>0.27030050472614731</v>
      </c>
      <c r="U77" s="5">
        <f t="shared" si="46"/>
        <v>2.0047425477463543</v>
      </c>
      <c r="V77">
        <f t="shared" si="33"/>
        <v>2.0396472565434629</v>
      </c>
      <c r="W77" s="8">
        <f t="shared" si="30"/>
        <v>1.8269299595210173</v>
      </c>
      <c r="X77">
        <f t="shared" si="47"/>
        <v>1.6838360046844534</v>
      </c>
      <c r="Y77">
        <f t="shared" si="34"/>
        <v>1.9785951946013134</v>
      </c>
      <c r="Z77">
        <f t="shared" si="48"/>
        <v>1.6750922381279485</v>
      </c>
      <c r="AA77" s="4">
        <f t="shared" si="35"/>
        <v>0.61494024299902306</v>
      </c>
      <c r="AB77">
        <f t="shared" si="59"/>
        <v>2.2045281853808683</v>
      </c>
      <c r="AC77" s="4">
        <f t="shared" si="36"/>
        <v>2.0558219165530227</v>
      </c>
      <c r="AD77">
        <v>18477</v>
      </c>
      <c r="AE77" s="4">
        <v>0.64006828425870566</v>
      </c>
      <c r="AF77">
        <v>0.74035697278905155</v>
      </c>
      <c r="AG77">
        <v>1.0253679512234153</v>
      </c>
      <c r="AH77" s="4">
        <f t="shared" si="49"/>
        <v>2.1542351751716002</v>
      </c>
      <c r="AI77" s="4">
        <f t="shared" si="37"/>
        <v>1.7896105124799246</v>
      </c>
      <c r="AJ77">
        <f t="shared" si="50"/>
        <v>2.3065830436227968</v>
      </c>
      <c r="AK77" s="4">
        <f t="shared" si="38"/>
        <v>1.9913882136195693</v>
      </c>
      <c r="AL77" s="5">
        <f t="shared" si="51"/>
        <v>386.34753557243204</v>
      </c>
      <c r="AM77">
        <v>1.1045</v>
      </c>
      <c r="AN77" s="4">
        <f t="shared" si="39"/>
        <v>0.59120333333333341</v>
      </c>
      <c r="AO77">
        <v>0</v>
      </c>
      <c r="AP77">
        <f t="shared" si="70"/>
        <v>0</v>
      </c>
      <c r="AQ77">
        <f t="shared" si="52"/>
        <v>28687.540615803111</v>
      </c>
      <c r="AR77" s="5">
        <f t="shared" si="53"/>
        <v>0.7239321849692173</v>
      </c>
      <c r="AS77" s="4">
        <f t="shared" si="60"/>
        <v>2.1542351751716002</v>
      </c>
      <c r="AT77" s="4">
        <f t="shared" si="40"/>
        <v>1.7896105124799246</v>
      </c>
      <c r="AU77">
        <f t="shared" si="41"/>
        <v>2.3065830436227968</v>
      </c>
      <c r="AV77" s="4">
        <f t="shared" si="42"/>
        <v>1.9913882136195693</v>
      </c>
      <c r="AW77" s="6">
        <f t="shared" si="54"/>
        <v>1.981411556209769E-3</v>
      </c>
      <c r="AX77" s="7">
        <f t="shared" si="43"/>
        <v>1.9833758492306952E-3</v>
      </c>
      <c r="AY77" s="7">
        <f t="shared" si="31"/>
        <v>1.7022941538646674</v>
      </c>
      <c r="AZ77" s="7">
        <f t="shared" si="45"/>
        <v>1.3987553804466479E-2</v>
      </c>
      <c r="BA77" s="6">
        <f t="shared" si="61"/>
        <v>8.8985003425139805E-2</v>
      </c>
      <c r="BB77">
        <f t="shared" si="55"/>
        <v>1.8306519715415823</v>
      </c>
      <c r="BC77">
        <f t="shared" si="62"/>
        <v>0.47893330703379022</v>
      </c>
      <c r="BD77">
        <f t="shared" si="44"/>
        <v>0.41532598577079116</v>
      </c>
      <c r="BE77">
        <f t="shared" si="63"/>
        <v>4.4941816869389584E-2</v>
      </c>
      <c r="BF77">
        <f t="shared" si="64"/>
        <v>1.0449418168693896</v>
      </c>
      <c r="BG77">
        <f t="shared" si="71"/>
        <v>-3.8524101684498796E-3</v>
      </c>
      <c r="BH77">
        <f t="shared" si="65"/>
        <v>0.35301588000347661</v>
      </c>
    </row>
    <row r="78" spans="1:60" x14ac:dyDescent="0.25">
      <c r="A78" s="3">
        <v>44046.833333333336</v>
      </c>
      <c r="B78">
        <v>7947964.4633590002</v>
      </c>
      <c r="C78">
        <v>20371.700584746999</v>
      </c>
      <c r="D78">
        <v>0.35295169131520232</v>
      </c>
      <c r="E78" s="5">
        <f t="shared" si="56"/>
        <v>402384.83110793191</v>
      </c>
      <c r="F78">
        <f t="shared" si="66"/>
        <v>1.0868559856820559</v>
      </c>
      <c r="G78">
        <f t="shared" si="66"/>
        <v>1.0884434791881976</v>
      </c>
      <c r="H78">
        <f t="shared" si="57"/>
        <v>0.53312963021324489</v>
      </c>
      <c r="I78">
        <f t="shared" si="67"/>
        <v>1.4595634427368766E-3</v>
      </c>
      <c r="J78">
        <f t="shared" si="58"/>
        <v>1.3636110031860142E-3</v>
      </c>
      <c r="K78">
        <v>2774</v>
      </c>
      <c r="L78" s="1">
        <v>15814831.163951298</v>
      </c>
      <c r="M78" s="1">
        <v>7193329.2664052285</v>
      </c>
      <c r="N78" s="1">
        <f t="shared" si="32"/>
        <v>5563845.24790309</v>
      </c>
      <c r="O78">
        <v>21579.987799215687</v>
      </c>
      <c r="P78">
        <v>0.49805751734283782</v>
      </c>
      <c r="Q78">
        <v>5.0744206445464896E-3</v>
      </c>
      <c r="R78">
        <f t="shared" si="68"/>
        <v>9.8351557261400213E-3</v>
      </c>
      <c r="S78">
        <f t="shared" si="69"/>
        <v>9.7871053802787312E-3</v>
      </c>
      <c r="T78">
        <f t="shared" si="29"/>
        <v>0.27945256608610303</v>
      </c>
      <c r="U78" s="5">
        <f t="shared" si="46"/>
        <v>1.445797546376818</v>
      </c>
      <c r="V78">
        <f t="shared" si="33"/>
        <v>2.0368684249841129</v>
      </c>
      <c r="W78" s="8">
        <f t="shared" si="30"/>
        <v>1.8897132443994231</v>
      </c>
      <c r="X78">
        <f t="shared" si="47"/>
        <v>0.91920365499177614</v>
      </c>
      <c r="Y78">
        <f t="shared" si="34"/>
        <v>1.9585751552030184</v>
      </c>
      <c r="Z78">
        <f t="shared" si="48"/>
        <v>1.8521635352594688</v>
      </c>
      <c r="AA78" s="4">
        <f t="shared" si="35"/>
        <v>0.6660356150172918</v>
      </c>
      <c r="AB78">
        <f t="shared" si="59"/>
        <v>1.7125622230158855</v>
      </c>
      <c r="AC78" s="4">
        <f t="shared" si="36"/>
        <v>2.0625756306645053</v>
      </c>
      <c r="AD78">
        <v>18478</v>
      </c>
      <c r="AE78" s="4">
        <v>0.64583444080365549</v>
      </c>
      <c r="AF78">
        <v>0.73609429966728634</v>
      </c>
      <c r="AG78">
        <v>1.0227851433646544</v>
      </c>
      <c r="AH78" s="4">
        <f t="shared" si="49"/>
        <v>1.6833691956714603</v>
      </c>
      <c r="AI78" s="4">
        <f t="shared" si="37"/>
        <v>1.8091203778142757</v>
      </c>
      <c r="AJ78">
        <f t="shared" si="50"/>
        <v>1.874387365545652</v>
      </c>
      <c r="AK78" s="4">
        <f t="shared" si="38"/>
        <v>2.0080983099404244</v>
      </c>
      <c r="AL78" s="5">
        <f t="shared" si="51"/>
        <v>390.14732374919731</v>
      </c>
      <c r="AM78">
        <v>0.88919999999999999</v>
      </c>
      <c r="AN78" s="4">
        <f t="shared" si="39"/>
        <v>0.60668000000000011</v>
      </c>
      <c r="AO78">
        <v>0</v>
      </c>
      <c r="AP78">
        <f t="shared" si="70"/>
        <v>0</v>
      </c>
      <c r="AQ78">
        <f t="shared" si="52"/>
        <v>21579.987799215687</v>
      </c>
      <c r="AR78" s="5">
        <f t="shared" si="53"/>
        <v>0.49805751734283782</v>
      </c>
      <c r="AS78" s="4">
        <f t="shared" si="60"/>
        <v>1.6833691956714603</v>
      </c>
      <c r="AT78" s="4">
        <f t="shared" si="40"/>
        <v>1.8091203778142757</v>
      </c>
      <c r="AU78">
        <f t="shared" si="41"/>
        <v>1.874387365545652</v>
      </c>
      <c r="AV78" s="4">
        <f t="shared" si="42"/>
        <v>2.0080983099404244</v>
      </c>
      <c r="AW78" s="6">
        <f t="shared" si="54"/>
        <v>1.3636110031860142E-3</v>
      </c>
      <c r="AX78" s="7">
        <f t="shared" si="43"/>
        <v>1.364541143405118E-3</v>
      </c>
      <c r="AY78" s="7">
        <f t="shared" si="31"/>
        <v>1.615891675299155</v>
      </c>
      <c r="AZ78" s="7">
        <f t="shared" si="45"/>
        <v>2.1118570814467219E-2</v>
      </c>
      <c r="BA78" s="6">
        <f t="shared" si="61"/>
        <v>9.0348614428325813E-2</v>
      </c>
      <c r="BB78">
        <f t="shared" si="55"/>
        <v>1.8486567187620588</v>
      </c>
      <c r="BC78">
        <f t="shared" si="62"/>
        <v>0.48821624697760946</v>
      </c>
      <c r="BD78">
        <f t="shared" si="44"/>
        <v>0.42432835938102942</v>
      </c>
      <c r="BE78">
        <f t="shared" si="63"/>
        <v>4.485474657286459E-2</v>
      </c>
      <c r="BF78">
        <f t="shared" si="64"/>
        <v>1.0448547465728646</v>
      </c>
      <c r="BG78">
        <f t="shared" si="71"/>
        <v>-8.3328969047510312E-5</v>
      </c>
      <c r="BH78">
        <f t="shared" si="65"/>
        <v>0.35965316120033308</v>
      </c>
    </row>
    <row r="79" spans="1:60" x14ac:dyDescent="0.25">
      <c r="A79" s="3">
        <v>44047.833333333336</v>
      </c>
      <c r="B79">
        <v>7423443.7768169995</v>
      </c>
      <c r="C79">
        <v>18498.187471883059</v>
      </c>
      <c r="D79">
        <v>0.32463642391750519</v>
      </c>
      <c r="E79" s="5">
        <f t="shared" si="56"/>
        <v>370567.47654178244</v>
      </c>
      <c r="F79">
        <f t="shared" si="66"/>
        <v>0.91977579908404439</v>
      </c>
      <c r="G79">
        <f t="shared" si="66"/>
        <v>0.92092804671949702</v>
      </c>
      <c r="H79">
        <f t="shared" si="57"/>
        <v>0.45725315599629668</v>
      </c>
      <c r="I79">
        <f t="shared" si="67"/>
        <v>1.2519643380804039E-3</v>
      </c>
      <c r="J79">
        <f t="shared" si="58"/>
        <v>1.2904654722474969E-3</v>
      </c>
      <c r="K79">
        <v>2536</v>
      </c>
      <c r="L79" s="1">
        <v>14738403.204022048</v>
      </c>
      <c r="M79" s="1">
        <v>6343892.5570618752</v>
      </c>
      <c r="N79" s="1">
        <f t="shared" si="32"/>
        <v>5723350.5350264627</v>
      </c>
      <c r="O79">
        <v>19031.677671185626</v>
      </c>
      <c r="P79">
        <v>0.4713239456013163</v>
      </c>
      <c r="Q79">
        <v>2.9663538777061301E-3</v>
      </c>
      <c r="R79">
        <f t="shared" si="68"/>
        <v>2.8602593319006608E-2</v>
      </c>
      <c r="S79">
        <f t="shared" si="69"/>
        <v>2.8201175567834386E-2</v>
      </c>
      <c r="T79">
        <f t="shared" si="29"/>
        <v>0.26248603035451246</v>
      </c>
      <c r="U79" s="5">
        <f t="shared" si="46"/>
        <v>1.4487381654225462</v>
      </c>
      <c r="V79">
        <f t="shared" si="33"/>
        <v>2.0260199999872519</v>
      </c>
      <c r="W79" s="8">
        <f t="shared" si="30"/>
        <v>1.772249362972512</v>
      </c>
      <c r="X79">
        <f t="shared" si="47"/>
        <v>0.98543470046322379</v>
      </c>
      <c r="Y79">
        <f t="shared" si="34"/>
        <v>1.932286896954539</v>
      </c>
      <c r="Z79">
        <f t="shared" si="48"/>
        <v>1.0827191653627375</v>
      </c>
      <c r="AA79" s="4">
        <f t="shared" si="35"/>
        <v>0.69384228251619851</v>
      </c>
      <c r="AB79">
        <f t="shared" si="59"/>
        <v>1.8011024140876435</v>
      </c>
      <c r="AC79" s="4">
        <f t="shared" si="36"/>
        <v>2.0639362038413389</v>
      </c>
      <c r="AD79">
        <v>18479</v>
      </c>
      <c r="AE79" s="4">
        <v>0.64097037705125615</v>
      </c>
      <c r="AF79">
        <v>0.7134017126080906</v>
      </c>
      <c r="AG79">
        <v>1.0004866721364196</v>
      </c>
      <c r="AH79" s="4">
        <f t="shared" si="49"/>
        <v>1.6185991705803531</v>
      </c>
      <c r="AI79" s="4">
        <f t="shared" si="37"/>
        <v>1.8159681236783654</v>
      </c>
      <c r="AJ79">
        <f t="shared" si="50"/>
        <v>1.8164414172180168</v>
      </c>
      <c r="AK79" s="4">
        <f t="shared" si="38"/>
        <v>2.0141115921559654</v>
      </c>
      <c r="AL79" s="5">
        <f t="shared" si="51"/>
        <v>401.30654898489445</v>
      </c>
      <c r="AM79">
        <v>0.89139999999999997</v>
      </c>
      <c r="AN79" s="4">
        <f t="shared" si="39"/>
        <v>0.62195333333333347</v>
      </c>
      <c r="AO79">
        <v>0</v>
      </c>
      <c r="AP79">
        <f t="shared" si="70"/>
        <v>0</v>
      </c>
      <c r="AQ79">
        <f t="shared" si="52"/>
        <v>19031.677671185626</v>
      </c>
      <c r="AR79" s="5">
        <f t="shared" si="53"/>
        <v>0.4713239456013163</v>
      </c>
      <c r="AS79" s="4">
        <f t="shared" si="60"/>
        <v>1.6185991705803531</v>
      </c>
      <c r="AT79" s="4">
        <f t="shared" si="40"/>
        <v>1.8159681236783654</v>
      </c>
      <c r="AU79">
        <f t="shared" si="41"/>
        <v>1.8164414172180168</v>
      </c>
      <c r="AV79" s="4">
        <f t="shared" si="42"/>
        <v>2.0141115921559654</v>
      </c>
      <c r="AW79" s="6">
        <f t="shared" si="54"/>
        <v>1.2904654722474969E-3</v>
      </c>
      <c r="AX79" s="7">
        <f t="shared" si="43"/>
        <v>1.2912984810995454E-3</v>
      </c>
      <c r="AY79" s="7">
        <f t="shared" si="31"/>
        <v>1.6837820746124144</v>
      </c>
      <c r="AZ79" s="7">
        <f t="shared" si="45"/>
        <v>1.6197273035547299E-2</v>
      </c>
      <c r="BA79" s="6">
        <f t="shared" si="61"/>
        <v>9.1639079900573309E-2</v>
      </c>
      <c r="BB79">
        <f t="shared" si="55"/>
        <v>1.9015330950752594</v>
      </c>
      <c r="BC79">
        <f t="shared" si="62"/>
        <v>0.51129863799293473</v>
      </c>
      <c r="BD79">
        <f t="shared" si="44"/>
        <v>0.45076654753762968</v>
      </c>
      <c r="BE79">
        <f t="shared" si="63"/>
        <v>4.1724211630083108E-2</v>
      </c>
      <c r="BF79">
        <f t="shared" si="64"/>
        <v>1.0417242116300831</v>
      </c>
      <c r="BG79">
        <f t="shared" si="71"/>
        <v>-3.0006411014343775E-3</v>
      </c>
      <c r="BH79">
        <f t="shared" si="65"/>
        <v>0.378960875106781</v>
      </c>
    </row>
    <row r="80" spans="1:60" x14ac:dyDescent="0.25">
      <c r="A80" s="3">
        <v>44048.833333333336</v>
      </c>
      <c r="B80">
        <v>8146540.8584589995</v>
      </c>
      <c r="C80">
        <v>20675.297366601972</v>
      </c>
      <c r="D80">
        <v>0.35907590648948273</v>
      </c>
      <c r="E80" s="5">
        <f t="shared" si="56"/>
        <v>410404.86687880871</v>
      </c>
      <c r="F80">
        <f t="shared" si="66"/>
        <v>1.1060863169831157</v>
      </c>
      <c r="G80">
        <f t="shared" si="66"/>
        <v>1.1075037418523546</v>
      </c>
      <c r="H80">
        <f t="shared" si="57"/>
        <v>0.4677393340180791</v>
      </c>
      <c r="I80">
        <f t="shared" si="67"/>
        <v>1.2806572357928737E-3</v>
      </c>
      <c r="J80">
        <f t="shared" si="58"/>
        <v>1.2696464856472927E-3</v>
      </c>
      <c r="K80">
        <v>2466</v>
      </c>
      <c r="L80" s="1">
        <v>16235809.671221515</v>
      </c>
      <c r="M80" s="1">
        <v>6875610.1037130412</v>
      </c>
      <c r="N80" s="1">
        <f t="shared" si="32"/>
        <v>5908600.2238950366</v>
      </c>
      <c r="O80">
        <v>20626.830311139125</v>
      </c>
      <c r="P80">
        <v>0.46371528220799507</v>
      </c>
      <c r="Q80">
        <v>3.7556268796059798E-3</v>
      </c>
      <c r="R80">
        <f t="shared" si="68"/>
        <v>-1.814981040382968E-2</v>
      </c>
      <c r="S80">
        <f t="shared" si="69"/>
        <v>-1.8316538684963846E-2</v>
      </c>
      <c r="T80">
        <f t="shared" si="29"/>
        <v>0.25939573299815111</v>
      </c>
      <c r="U80" s="5">
        <f t="shared" si="46"/>
        <v>1.4411786326212259</v>
      </c>
      <c r="V80">
        <f t="shared" si="33"/>
        <v>2.0226057731755893</v>
      </c>
      <c r="W80" s="8">
        <f t="shared" si="30"/>
        <v>1.7535458119460987</v>
      </c>
      <c r="X80">
        <f t="shared" si="47"/>
        <v>0.98138498721751055</v>
      </c>
      <c r="Y80">
        <f t="shared" si="34"/>
        <v>1.9136311257565464</v>
      </c>
      <c r="Z80">
        <f t="shared" si="48"/>
        <v>1.3708038110561827</v>
      </c>
      <c r="AA80" s="4">
        <f t="shared" si="35"/>
        <v>0.71511495269572578</v>
      </c>
      <c r="AB80">
        <f t="shared" si="59"/>
        <v>1.7281799824273341</v>
      </c>
      <c r="AC80" s="4">
        <f t="shared" si="36"/>
        <v>2.0733902862375677</v>
      </c>
      <c r="AD80">
        <v>18480</v>
      </c>
      <c r="AE80" s="4">
        <v>0.6252418152341167</v>
      </c>
      <c r="AF80">
        <v>0.71339007431891388</v>
      </c>
      <c r="AG80">
        <v>1.0195515458187152</v>
      </c>
      <c r="AH80" s="4">
        <f t="shared" si="49"/>
        <v>1.5996855840623299</v>
      </c>
      <c r="AI80" s="4">
        <f t="shared" si="37"/>
        <v>1.8322565937612867</v>
      </c>
      <c r="AJ80">
        <f t="shared" si="50"/>
        <v>1.7996083226742501</v>
      </c>
      <c r="AK80" s="4">
        <f t="shared" si="38"/>
        <v>2.0279828953670846</v>
      </c>
      <c r="AL80" s="5">
        <f t="shared" si="51"/>
        <v>394.0229112070034</v>
      </c>
      <c r="AM80">
        <v>0.85589999999999999</v>
      </c>
      <c r="AN80" s="4">
        <f t="shared" si="39"/>
        <v>0.63447000000000009</v>
      </c>
      <c r="AO80">
        <v>0</v>
      </c>
      <c r="AP80">
        <f t="shared" si="70"/>
        <v>0</v>
      </c>
      <c r="AQ80">
        <f t="shared" si="52"/>
        <v>20626.830311139125</v>
      </c>
      <c r="AR80" s="5">
        <f t="shared" si="53"/>
        <v>0.46371528220799507</v>
      </c>
      <c r="AS80" s="4">
        <f t="shared" si="60"/>
        <v>1.5996855840623299</v>
      </c>
      <c r="AT80" s="4">
        <f t="shared" si="40"/>
        <v>1.8322565937612867</v>
      </c>
      <c r="AU80">
        <f t="shared" si="41"/>
        <v>1.7996083226742501</v>
      </c>
      <c r="AV80" s="4">
        <f t="shared" si="42"/>
        <v>2.0279828953670846</v>
      </c>
      <c r="AW80" s="6">
        <f t="shared" si="54"/>
        <v>1.2696464856472927E-3</v>
      </c>
      <c r="AX80" s="7">
        <f t="shared" si="43"/>
        <v>1.2704528279670058E-3</v>
      </c>
      <c r="AY80" s="7">
        <f t="shared" si="31"/>
        <v>1.5892217794752861</v>
      </c>
      <c r="AZ80" s="7">
        <f t="shared" si="45"/>
        <v>2.3769386647357837E-2</v>
      </c>
      <c r="BA80" s="6">
        <f t="shared" si="61"/>
        <v>9.2908726386220608E-2</v>
      </c>
      <c r="BB80">
        <f t="shared" si="55"/>
        <v>1.8670206299230359</v>
      </c>
      <c r="BC80">
        <f t="shared" si="62"/>
        <v>0.49942347394196585</v>
      </c>
      <c r="BD80">
        <f t="shared" si="44"/>
        <v>0.43351031496151782</v>
      </c>
      <c r="BE80">
        <f t="shared" si="63"/>
        <v>4.5980247433530019E-2</v>
      </c>
      <c r="BF80">
        <f t="shared" si="64"/>
        <v>1.04598024743353</v>
      </c>
      <c r="BG80">
        <f t="shared" si="71"/>
        <v>4.0772453983814105E-3</v>
      </c>
      <c r="BH80">
        <f t="shared" si="65"/>
        <v>0.3663896332756027</v>
      </c>
    </row>
    <row r="81" spans="1:60" x14ac:dyDescent="0.25">
      <c r="A81" s="3">
        <v>44049.833333333336</v>
      </c>
      <c r="B81">
        <v>7955721.8425949998</v>
      </c>
      <c r="C81">
        <v>20980.236919877683</v>
      </c>
      <c r="D81">
        <v>0.35680776257390234</v>
      </c>
      <c r="E81" s="5">
        <f t="shared" si="56"/>
        <v>408549.78781819105</v>
      </c>
      <c r="F81">
        <f t="shared" si="66"/>
        <v>0.99368338595102368</v>
      </c>
      <c r="G81">
        <f t="shared" si="66"/>
        <v>0.99547988045384106</v>
      </c>
      <c r="H81">
        <f t="shared" si="57"/>
        <v>0.65988875611599718</v>
      </c>
      <c r="I81">
        <f t="shared" si="67"/>
        <v>1.8062820901669275E-3</v>
      </c>
      <c r="J81">
        <f t="shared" si="58"/>
        <v>1.827499006351406E-3</v>
      </c>
      <c r="K81">
        <v>3768</v>
      </c>
      <c r="L81" s="1">
        <v>15813658.929742385</v>
      </c>
      <c r="M81" s="1">
        <v>9641956.3096037805</v>
      </c>
      <c r="N81" s="1">
        <f t="shared" si="32"/>
        <v>6181226.0989909461</v>
      </c>
      <c r="O81">
        <v>28925.868928811342</v>
      </c>
      <c r="P81">
        <v>0.66764701363064849</v>
      </c>
      <c r="Q81">
        <v>2.2141193117376002E-3</v>
      </c>
      <c r="R81">
        <f t="shared" si="68"/>
        <v>-3.7617478679820127E-2</v>
      </c>
      <c r="S81">
        <f t="shared" si="69"/>
        <v>-3.8343276040851269E-2</v>
      </c>
      <c r="T81">
        <f t="shared" si="29"/>
        <v>0.22058515438390727</v>
      </c>
      <c r="U81" s="5">
        <f t="shared" si="46"/>
        <v>2.0395004531459962</v>
      </c>
      <c r="V81">
        <f t="shared" si="33"/>
        <v>2.0399715530486673</v>
      </c>
      <c r="W81" s="8">
        <f t="shared" si="30"/>
        <v>1.4820871279369154</v>
      </c>
      <c r="X81">
        <f t="shared" si="47"/>
        <v>1.8221867477788862</v>
      </c>
      <c r="Y81">
        <f t="shared" si="34"/>
        <v>1.9237420527161642</v>
      </c>
      <c r="Z81">
        <f t="shared" si="48"/>
        <v>0.80815354878422407</v>
      </c>
      <c r="AA81" s="4">
        <f t="shared" si="35"/>
        <v>0.73340410335922956</v>
      </c>
      <c r="AB81">
        <f t="shared" si="59"/>
        <v>2.2350304155442418</v>
      </c>
      <c r="AC81" s="4">
        <f t="shared" si="36"/>
        <v>2.0978397271771896</v>
      </c>
      <c r="AD81">
        <v>18481</v>
      </c>
      <c r="AE81" s="4">
        <v>0.62919177637961399</v>
      </c>
      <c r="AF81">
        <v>0.72736771193671135</v>
      </c>
      <c r="AG81">
        <v>0.75833347830014075</v>
      </c>
      <c r="AH81" s="4">
        <f t="shared" si="49"/>
        <v>2.0470583331302663</v>
      </c>
      <c r="AI81" s="4">
        <f t="shared" si="37"/>
        <v>1.8646369213948484</v>
      </c>
      <c r="AJ81">
        <f t="shared" si="50"/>
        <v>2.206817610592152</v>
      </c>
      <c r="AK81" s="4">
        <f t="shared" si="38"/>
        <v>2.0563695487573441</v>
      </c>
      <c r="AL81" s="5">
        <f t="shared" si="51"/>
        <v>379.20076274531328</v>
      </c>
      <c r="AM81">
        <v>0.8236</v>
      </c>
      <c r="AN81" s="4">
        <f t="shared" si="39"/>
        <v>0.64626666666666666</v>
      </c>
      <c r="AO81">
        <v>0</v>
      </c>
      <c r="AP81">
        <f t="shared" si="70"/>
        <v>0</v>
      </c>
      <c r="AQ81">
        <f t="shared" si="52"/>
        <v>28925.868928811342</v>
      </c>
      <c r="AR81" s="5">
        <f t="shared" si="53"/>
        <v>0.66764701363064849</v>
      </c>
      <c r="AS81" s="4">
        <f t="shared" si="60"/>
        <v>2.0470583331302663</v>
      </c>
      <c r="AT81" s="4">
        <f t="shared" si="40"/>
        <v>1.8646369213948484</v>
      </c>
      <c r="AU81">
        <f t="shared" si="41"/>
        <v>2.206817610592152</v>
      </c>
      <c r="AV81" s="4">
        <f t="shared" si="42"/>
        <v>2.0563695487573441</v>
      </c>
      <c r="AW81" s="6">
        <f t="shared" si="54"/>
        <v>1.827499006351406E-3</v>
      </c>
      <c r="AX81" s="7">
        <f t="shared" si="43"/>
        <v>1.8291699003578632E-3</v>
      </c>
      <c r="AY81" s="7">
        <f t="shared" si="31"/>
        <v>1.5649594586822404</v>
      </c>
      <c r="AZ81" s="7">
        <f t="shared" si="45"/>
        <v>2.6598798067496654E-2</v>
      </c>
      <c r="BA81" s="6">
        <f t="shared" si="61"/>
        <v>9.473622539257201E-2</v>
      </c>
      <c r="BB81">
        <f t="shared" si="55"/>
        <v>1.7967880211821217</v>
      </c>
      <c r="BC81">
        <f t="shared" si="62"/>
        <v>0.47364149419555313</v>
      </c>
      <c r="BD81">
        <f t="shared" si="44"/>
        <v>0.39839401059106083</v>
      </c>
      <c r="BE81">
        <f t="shared" si="63"/>
        <v>5.3809929844227167E-2</v>
      </c>
      <c r="BF81">
        <f t="shared" si="64"/>
        <v>1.0538099298442272</v>
      </c>
      <c r="BG81">
        <f t="shared" si="71"/>
        <v>7.4576200835893558E-3</v>
      </c>
      <c r="BH81">
        <f t="shared" si="65"/>
        <v>0.34044321818647783</v>
      </c>
    </row>
    <row r="82" spans="1:60" x14ac:dyDescent="0.25">
      <c r="A82" s="3">
        <v>44050.833333333336</v>
      </c>
      <c r="B82">
        <v>8215396.184111</v>
      </c>
      <c r="C82">
        <v>20852.972483722486</v>
      </c>
      <c r="D82">
        <v>0.36090988823082926</v>
      </c>
      <c r="E82" s="5">
        <f t="shared" si="56"/>
        <v>413902.68248725496</v>
      </c>
      <c r="F82">
        <f t="shared" si="66"/>
        <v>1.0114967388246696</v>
      </c>
      <c r="G82">
        <f t="shared" si="66"/>
        <v>1.0131021844305694</v>
      </c>
      <c r="H82">
        <f t="shared" si="57"/>
        <v>0.57932727181533972</v>
      </c>
      <c r="I82">
        <f t="shared" si="67"/>
        <v>1.5859397374572129E-3</v>
      </c>
      <c r="J82">
        <f t="shared" si="58"/>
        <v>1.5611810629007868E-3</v>
      </c>
      <c r="K82">
        <v>3274</v>
      </c>
      <c r="L82" s="1">
        <v>16371195.929010907</v>
      </c>
      <c r="M82" s="1">
        <v>8526120.6978407577</v>
      </c>
      <c r="N82" s="1">
        <f t="shared" si="32"/>
        <v>6408336.9948145617</v>
      </c>
      <c r="O82">
        <v>25578.362093522275</v>
      </c>
      <c r="P82">
        <v>0.57027612427454999</v>
      </c>
      <c r="Q82">
        <v>7.4684045070007202E-4</v>
      </c>
      <c r="R82">
        <f t="shared" si="68"/>
        <v>3.8942086734833348E-2</v>
      </c>
      <c r="S82">
        <f t="shared" si="69"/>
        <v>3.8202971136096352E-2</v>
      </c>
      <c r="T82">
        <f t="shared" si="29"/>
        <v>0.25189720235621854</v>
      </c>
      <c r="U82" s="5">
        <f t="shared" si="46"/>
        <v>1.7384678205680244</v>
      </c>
      <c r="V82">
        <f t="shared" si="33"/>
        <v>2.0448483353118383</v>
      </c>
      <c r="W82" s="8">
        <f t="shared" si="30"/>
        <v>1.6954237767778191</v>
      </c>
      <c r="X82">
        <f t="shared" si="47"/>
        <v>1.4063204486122549</v>
      </c>
      <c r="Y82">
        <f t="shared" si="34"/>
        <v>1.9175451618915964</v>
      </c>
      <c r="Z82">
        <f t="shared" si="48"/>
        <v>0.27259676450552628</v>
      </c>
      <c r="AA82" s="4">
        <f t="shared" si="35"/>
        <v>0.71568543907013404</v>
      </c>
      <c r="AB82">
        <f t="shared" si="59"/>
        <v>2.1223193590474696</v>
      </c>
      <c r="AC82" s="4">
        <f t="shared" si="36"/>
        <v>2.1192322970300168</v>
      </c>
      <c r="AD82">
        <v>18482</v>
      </c>
      <c r="AE82" s="4">
        <v>0.65686137269215816</v>
      </c>
      <c r="AF82">
        <v>0.79005849970362152</v>
      </c>
      <c r="AG82">
        <v>0.64379355315523767</v>
      </c>
      <c r="AH82" s="4">
        <f t="shared" si="49"/>
        <v>1.8470194109400357</v>
      </c>
      <c r="AI82" s="4">
        <f t="shared" si="37"/>
        <v>1.8869819433842769</v>
      </c>
      <c r="AJ82">
        <f t="shared" si="50"/>
        <v>2.0226410585101022</v>
      </c>
      <c r="AK82" s="4">
        <f t="shared" si="38"/>
        <v>2.075900469505549</v>
      </c>
      <c r="AL82" s="5">
        <f t="shared" si="51"/>
        <v>393.96763173805624</v>
      </c>
      <c r="AM82">
        <v>0.81610000000000005</v>
      </c>
      <c r="AN82" s="4">
        <f t="shared" si="39"/>
        <v>0.65483333333333316</v>
      </c>
      <c r="AO82">
        <v>0</v>
      </c>
      <c r="AP82">
        <f t="shared" si="70"/>
        <v>0</v>
      </c>
      <c r="AQ82">
        <f t="shared" si="52"/>
        <v>25578.362093522275</v>
      </c>
      <c r="AR82" s="5">
        <f t="shared" si="53"/>
        <v>0.57027612427454999</v>
      </c>
      <c r="AS82" s="4">
        <f t="shared" si="60"/>
        <v>1.8470194109400357</v>
      </c>
      <c r="AT82" s="4">
        <f t="shared" si="40"/>
        <v>1.8869819433842769</v>
      </c>
      <c r="AU82">
        <f t="shared" si="41"/>
        <v>2.0226410585101022</v>
      </c>
      <c r="AV82" s="4">
        <f t="shared" si="42"/>
        <v>2.075900469505549</v>
      </c>
      <c r="AW82" s="6">
        <f t="shared" si="54"/>
        <v>1.5611810629007868E-3</v>
      </c>
      <c r="AX82" s="7">
        <f t="shared" si="43"/>
        <v>1.562400340478165E-3</v>
      </c>
      <c r="AY82" s="7">
        <f t="shared" si="31"/>
        <v>1.6273185792286613</v>
      </c>
      <c r="AZ82" s="7">
        <f t="shared" si="45"/>
        <v>2.2714390572878607E-2</v>
      </c>
      <c r="BA82" s="6">
        <f t="shared" si="61"/>
        <v>9.62974064554728E-2</v>
      </c>
      <c r="BB82">
        <f t="shared" si="55"/>
        <v>1.8667586961471054</v>
      </c>
      <c r="BC82">
        <f t="shared" si="62"/>
        <v>0.50440761758475339</v>
      </c>
      <c r="BD82">
        <f t="shared" si="44"/>
        <v>0.43337934807355261</v>
      </c>
      <c r="BE82">
        <f t="shared" si="63"/>
        <v>4.9553015820035462E-2</v>
      </c>
      <c r="BF82">
        <f t="shared" si="64"/>
        <v>1.0495530158200355</v>
      </c>
      <c r="BG82">
        <f t="shared" si="71"/>
        <v>-4.0477273264758421E-3</v>
      </c>
      <c r="BH82">
        <f t="shared" si="65"/>
        <v>0.36629378105409871</v>
      </c>
    </row>
    <row r="83" spans="1:60" x14ac:dyDescent="0.25">
      <c r="A83" s="3">
        <v>44051.833333333336</v>
      </c>
      <c r="B83">
        <v>8246170.9169760002</v>
      </c>
      <c r="C83">
        <v>21145.702025342787</v>
      </c>
      <c r="D83">
        <v>0.36349257732012513</v>
      </c>
      <c r="E83" s="5">
        <f t="shared" si="56"/>
        <v>417577.62519131962</v>
      </c>
      <c r="F83">
        <f t="shared" si="66"/>
        <v>1.0071560496775418</v>
      </c>
      <c r="G83">
        <f t="shared" si="66"/>
        <v>1.0088787602969396</v>
      </c>
      <c r="H83">
        <f t="shared" si="57"/>
        <v>0.62432169898742562</v>
      </c>
      <c r="I83">
        <f t="shared" si="67"/>
        <v>1.7090092196519696E-3</v>
      </c>
      <c r="J83">
        <f t="shared" si="58"/>
        <v>1.6967036592505232E-3</v>
      </c>
      <c r="K83">
        <v>3416</v>
      </c>
      <c r="L83" s="1">
        <v>16458414.055496901</v>
      </c>
      <c r="M83" s="1">
        <v>9316251.6753236055</v>
      </c>
      <c r="N83" s="1">
        <f t="shared" si="32"/>
        <v>6676321.3070555385</v>
      </c>
      <c r="O83">
        <v>27948.755025970819</v>
      </c>
      <c r="P83">
        <v>0.61982251449508563</v>
      </c>
      <c r="Q83">
        <v>2.1271883174058901E-3</v>
      </c>
      <c r="R83">
        <f t="shared" si="68"/>
        <v>-1.0149327979151468E-2</v>
      </c>
      <c r="S83">
        <f t="shared" si="69"/>
        <v>-1.0201183573023855E-2</v>
      </c>
      <c r="T83">
        <f t="shared" si="29"/>
        <v>0.24712417427742803</v>
      </c>
      <c r="U83" s="5">
        <f t="shared" si="46"/>
        <v>1.8644840610357409</v>
      </c>
      <c r="V83">
        <f t="shared" si="33"/>
        <v>2.0642536278833443</v>
      </c>
      <c r="W83" s="8">
        <f t="shared" si="30"/>
        <v>1.6628784453052436</v>
      </c>
      <c r="X83">
        <f t="shared" si="47"/>
        <v>1.5695086938754412</v>
      </c>
      <c r="Y83">
        <f t="shared" si="34"/>
        <v>1.9271927990652729</v>
      </c>
      <c r="Z83">
        <f t="shared" si="48"/>
        <v>0.77642373585314994</v>
      </c>
      <c r="AA83" s="4">
        <f t="shared" si="35"/>
        <v>0.72818571428565304</v>
      </c>
      <c r="AB83">
        <f t="shared" si="59"/>
        <v>2.1524072561119629</v>
      </c>
      <c r="AC83" s="4">
        <f t="shared" si="36"/>
        <v>2.1497180666874356</v>
      </c>
      <c r="AD83">
        <v>18483</v>
      </c>
      <c r="AE83" s="4">
        <v>0.65285573104444139</v>
      </c>
      <c r="AF83">
        <v>0.79327670609896117</v>
      </c>
      <c r="AG83">
        <v>0.41616255736926694</v>
      </c>
      <c r="AH83" s="4">
        <f t="shared" si="49"/>
        <v>1.9513717806080835</v>
      </c>
      <c r="AI83" s="4">
        <f t="shared" si="37"/>
        <v>1.9285788283621352</v>
      </c>
      <c r="AJ83">
        <f t="shared" si="50"/>
        <v>2.1183597365261528</v>
      </c>
      <c r="AK83" s="4">
        <f t="shared" si="38"/>
        <v>2.1103883001593586</v>
      </c>
      <c r="AL83" s="5">
        <f t="shared" si="51"/>
        <v>389.96912503037714</v>
      </c>
      <c r="AM83">
        <v>0.71889999999999998</v>
      </c>
      <c r="AN83" s="4">
        <f t="shared" si="39"/>
        <v>0.66190666666666664</v>
      </c>
      <c r="AO83">
        <v>0</v>
      </c>
      <c r="AP83">
        <f t="shared" si="70"/>
        <v>0</v>
      </c>
      <c r="AQ83">
        <f t="shared" si="52"/>
        <v>27948.755025970819</v>
      </c>
      <c r="AR83" s="5">
        <f t="shared" si="53"/>
        <v>0.61982251449508563</v>
      </c>
      <c r="AS83" s="4">
        <f t="shared" si="60"/>
        <v>1.9513717806080835</v>
      </c>
      <c r="AT83" s="4">
        <f t="shared" si="40"/>
        <v>1.9285788283621352</v>
      </c>
      <c r="AU83">
        <f t="shared" si="41"/>
        <v>2.1183597365261528</v>
      </c>
      <c r="AV83" s="4">
        <f t="shared" si="42"/>
        <v>2.1103883001593586</v>
      </c>
      <c r="AW83" s="6">
        <f t="shared" si="54"/>
        <v>1.6967036592505232E-3</v>
      </c>
      <c r="AX83" s="7">
        <f t="shared" si="43"/>
        <v>1.6981438753289613E-3</v>
      </c>
      <c r="AY83" s="7">
        <f t="shared" si="31"/>
        <v>1.627057620152673</v>
      </c>
      <c r="AZ83" s="7">
        <f t="shared" si="45"/>
        <v>2.3893693789721171E-2</v>
      </c>
      <c r="BA83" s="6">
        <f t="shared" si="61"/>
        <v>9.7994110114723323E-2</v>
      </c>
      <c r="BB83">
        <f t="shared" si="55"/>
        <v>1.8478123498819754</v>
      </c>
      <c r="BC83">
        <f t="shared" si="62"/>
        <v>0.49929548785150124</v>
      </c>
      <c r="BD83">
        <f t="shared" si="44"/>
        <v>0.42390617494098759</v>
      </c>
      <c r="BE83">
        <f t="shared" si="63"/>
        <v>5.2945421711959373E-2</v>
      </c>
      <c r="BF83">
        <f t="shared" si="64"/>
        <v>1.0529454217119594</v>
      </c>
      <c r="BG83">
        <f t="shared" si="71"/>
        <v>3.2270262610641981E-3</v>
      </c>
      <c r="BH83">
        <f t="shared" si="65"/>
        <v>0.35934261681224999</v>
      </c>
    </row>
    <row r="84" spans="1:60" x14ac:dyDescent="0.25">
      <c r="A84" s="3">
        <v>44052.833333333336</v>
      </c>
      <c r="B84">
        <v>9710430.3556849994</v>
      </c>
      <c r="C84">
        <v>24568.208901311998</v>
      </c>
      <c r="D84">
        <v>0.42343878696569681</v>
      </c>
      <c r="E84" s="5">
        <f t="shared" si="56"/>
        <v>488434.11172860401</v>
      </c>
      <c r="F84">
        <f t="shared" si="66"/>
        <v>1.1649172868605169</v>
      </c>
      <c r="G84">
        <f t="shared" si="66"/>
        <v>1.1696845862007583</v>
      </c>
      <c r="H84">
        <f t="shared" si="57"/>
        <v>1.4937234418399548</v>
      </c>
      <c r="I84">
        <f t="shared" si="67"/>
        <v>4.0840419272820958E-3</v>
      </c>
      <c r="J84">
        <f t="shared" si="58"/>
        <v>4.0965609630959137E-3</v>
      </c>
      <c r="K84">
        <v>4205</v>
      </c>
      <c r="L84" s="1">
        <v>19355398.944583949</v>
      </c>
      <c r="M84" s="1">
        <v>26484401.024184443</v>
      </c>
      <c r="N84" s="1">
        <f t="shared" si="32"/>
        <v>7517472.1319439299</v>
      </c>
      <c r="O84">
        <v>79453.203072553326</v>
      </c>
      <c r="P84">
        <v>1.498311618608972</v>
      </c>
      <c r="Q84">
        <v>1.43165227365234E-3</v>
      </c>
      <c r="R84">
        <f t="shared" si="68"/>
        <v>1.352568117855113E-2</v>
      </c>
      <c r="S84">
        <f t="shared" si="69"/>
        <v>1.3435025689579876E-2</v>
      </c>
      <c r="T84">
        <f t="shared" si="29"/>
        <v>0.25884858584957493</v>
      </c>
      <c r="U84" s="5">
        <f t="shared" si="46"/>
        <v>3.2187929496698304</v>
      </c>
      <c r="V84">
        <f t="shared" si="33"/>
        <v>2.1287758246164685</v>
      </c>
      <c r="W84" s="8">
        <f t="shared" si="30"/>
        <v>1.7447639166914679</v>
      </c>
      <c r="X84">
        <f t="shared" si="47"/>
        <v>3.0437815582359611</v>
      </c>
      <c r="Y84">
        <f t="shared" si="34"/>
        <v>1.9859285391285075</v>
      </c>
      <c r="Z84">
        <f t="shared" si="48"/>
        <v>0.52255307988310407</v>
      </c>
      <c r="AA84" s="4">
        <f t="shared" si="35"/>
        <v>0.72513442436718045</v>
      </c>
      <c r="AB84">
        <f t="shared" si="59"/>
        <v>3.4367211995025482</v>
      </c>
      <c r="AC84" s="4">
        <f t="shared" si="36"/>
        <v>2.224371997559476</v>
      </c>
      <c r="AD84">
        <v>18484</v>
      </c>
      <c r="AE84" s="4">
        <v>0.65235214174825995</v>
      </c>
      <c r="AF84">
        <v>0.73291648272465926</v>
      </c>
      <c r="AG84">
        <v>0.259291632326828</v>
      </c>
      <c r="AH84" s="4">
        <f t="shared" si="49"/>
        <v>3.2917722671935636</v>
      </c>
      <c r="AI84" s="4">
        <f t="shared" si="37"/>
        <v>2.0145139425959075</v>
      </c>
      <c r="AJ84">
        <f t="shared" si="50"/>
        <v>3.3934290630932957</v>
      </c>
      <c r="AK84" s="4">
        <f t="shared" si="38"/>
        <v>2.1871556517559645</v>
      </c>
      <c r="AL84" s="5">
        <f t="shared" si="51"/>
        <v>395.2437230850166</v>
      </c>
      <c r="AM84">
        <v>0.66390000000000005</v>
      </c>
      <c r="AN84" s="4">
        <f t="shared" si="39"/>
        <v>0.66987666666666668</v>
      </c>
      <c r="AO84">
        <v>0</v>
      </c>
      <c r="AP84">
        <f t="shared" si="70"/>
        <v>0</v>
      </c>
      <c r="AQ84">
        <f t="shared" si="52"/>
        <v>79453.203072553326</v>
      </c>
      <c r="AR84" s="5">
        <f t="shared" si="53"/>
        <v>1.498311618608972</v>
      </c>
      <c r="AS84" s="4">
        <f t="shared" si="60"/>
        <v>3.2917722671935636</v>
      </c>
      <c r="AT84" s="4">
        <f t="shared" si="40"/>
        <v>2.0145139425959075</v>
      </c>
      <c r="AU84">
        <f t="shared" si="41"/>
        <v>3.3934290630932957</v>
      </c>
      <c r="AV84" s="4">
        <f t="shared" si="42"/>
        <v>2.1871556517559645</v>
      </c>
      <c r="AW84" s="6">
        <f t="shared" si="54"/>
        <v>4.0965609630959137E-3</v>
      </c>
      <c r="AX84" s="7">
        <f t="shared" si="43"/>
        <v>4.1049633386547324E-3</v>
      </c>
      <c r="AY84" s="7">
        <f t="shared" si="31"/>
        <v>1.635452150016365</v>
      </c>
      <c r="AZ84" s="7">
        <f t="shared" si="45"/>
        <v>2.6878492483004779E-2</v>
      </c>
      <c r="BA84" s="6">
        <f t="shared" si="61"/>
        <v>0.10209067107781923</v>
      </c>
      <c r="BB84">
        <f t="shared" si="55"/>
        <v>1.8728052706042686</v>
      </c>
      <c r="BC84">
        <f t="shared" si="62"/>
        <v>0.51559696373538233</v>
      </c>
      <c r="BD84">
        <f t="shared" si="44"/>
        <v>0.43640263530213419</v>
      </c>
      <c r="BE84">
        <f t="shared" si="63"/>
        <v>5.5133795000724461E-2</v>
      </c>
      <c r="BF84">
        <f t="shared" si="64"/>
        <v>1.0551337950007245</v>
      </c>
      <c r="BG84">
        <f t="shared" si="71"/>
        <v>2.0761782171187675E-3</v>
      </c>
      <c r="BH84">
        <f t="shared" si="65"/>
        <v>0.36850475724575715</v>
      </c>
    </row>
    <row r="85" spans="1:60" x14ac:dyDescent="0.25">
      <c r="A85" s="3">
        <v>44053.833333333336</v>
      </c>
      <c r="B85">
        <v>10190937.154821999</v>
      </c>
      <c r="C85">
        <v>26854.175909649752</v>
      </c>
      <c r="D85">
        <v>0.452428090995664</v>
      </c>
      <c r="E85" s="5">
        <f t="shared" si="56"/>
        <v>523134.03544385784</v>
      </c>
      <c r="F85">
        <f t="shared" si="66"/>
        <v>1.0684616169380714</v>
      </c>
      <c r="G85">
        <f t="shared" si="66"/>
        <v>1.0710432029254637</v>
      </c>
      <c r="H85">
        <f t="shared" si="57"/>
        <v>0.88190241975981576</v>
      </c>
      <c r="I85">
        <f t="shared" si="67"/>
        <v>2.4132567651287294E-3</v>
      </c>
      <c r="J85">
        <f t="shared" si="58"/>
        <v>2.2274900818912671E-3</v>
      </c>
      <c r="K85">
        <v>4079</v>
      </c>
      <c r="L85" s="1">
        <v>20328079.70394671</v>
      </c>
      <c r="M85" s="1">
        <v>15110354.809779149</v>
      </c>
      <c r="N85" s="1">
        <f t="shared" si="32"/>
        <v>7955844.3886725567</v>
      </c>
      <c r="O85">
        <v>45331.06442933745</v>
      </c>
      <c r="P85">
        <v>0.81394006505670002</v>
      </c>
      <c r="Q85">
        <v>3.1073349812308698E-3</v>
      </c>
      <c r="R85">
        <f t="shared" si="68"/>
        <v>-3.9853921735383158E-2</v>
      </c>
      <c r="S85">
        <f t="shared" si="69"/>
        <v>-4.0669841237177123E-2</v>
      </c>
      <c r="T85">
        <f t="shared" si="29"/>
        <v>0.23423953145846524</v>
      </c>
      <c r="U85" s="5">
        <f t="shared" si="46"/>
        <v>2.2758375488592169</v>
      </c>
      <c r="V85">
        <f t="shared" si="33"/>
        <v>2.1514563014968018</v>
      </c>
      <c r="W85" s="8">
        <f t="shared" si="30"/>
        <v>1.5739919575333416</v>
      </c>
      <c r="X85">
        <f t="shared" si="47"/>
        <v>2.0625694869353377</v>
      </c>
      <c r="Y85">
        <f t="shared" si="34"/>
        <v>2.0014974623996911</v>
      </c>
      <c r="Z85">
        <f t="shared" si="48"/>
        <v>1.1341772681492674</v>
      </c>
      <c r="AA85" s="4">
        <f t="shared" si="35"/>
        <v>0.75925401949769811</v>
      </c>
      <c r="AB85">
        <f t="shared" si="59"/>
        <v>2.4392804665862582</v>
      </c>
      <c r="AC85" s="4">
        <f t="shared" si="36"/>
        <v>2.2525808059138215</v>
      </c>
      <c r="AD85">
        <v>18485</v>
      </c>
      <c r="AE85" s="4">
        <v>0.64749783497996849</v>
      </c>
      <c r="AF85">
        <v>0.73322472827833518</v>
      </c>
      <c r="AG85">
        <v>0.17354216209834181</v>
      </c>
      <c r="AH85" s="4">
        <f t="shared" si="49"/>
        <v>2.3153384699966604</v>
      </c>
      <c r="AI85" s="4">
        <f t="shared" si="37"/>
        <v>2.052279972488757</v>
      </c>
      <c r="AJ85">
        <f t="shared" si="50"/>
        <v>2.4577201585672985</v>
      </c>
      <c r="AK85" s="4">
        <f t="shared" si="38"/>
        <v>2.2210337810696994</v>
      </c>
      <c r="AL85" s="5">
        <f t="shared" si="51"/>
        <v>379.4917106787849</v>
      </c>
      <c r="AM85">
        <v>0.69079999999999997</v>
      </c>
      <c r="AN85" s="4">
        <f t="shared" si="39"/>
        <v>0.67815000000000003</v>
      </c>
      <c r="AO85">
        <v>0</v>
      </c>
      <c r="AP85">
        <f t="shared" si="70"/>
        <v>0</v>
      </c>
      <c r="AQ85">
        <f t="shared" si="52"/>
        <v>45331.06442933745</v>
      </c>
      <c r="AR85" s="5">
        <f t="shared" si="53"/>
        <v>0.81394006505670002</v>
      </c>
      <c r="AS85" s="4">
        <f t="shared" si="60"/>
        <v>2.3153384699966604</v>
      </c>
      <c r="AT85" s="4">
        <f t="shared" si="40"/>
        <v>2.052279972488757</v>
      </c>
      <c r="AU85">
        <f t="shared" si="41"/>
        <v>2.4577201585672985</v>
      </c>
      <c r="AV85" s="4">
        <f t="shared" si="42"/>
        <v>2.2210337810696994</v>
      </c>
      <c r="AW85" s="6">
        <f t="shared" si="54"/>
        <v>2.2274900818912671E-3</v>
      </c>
      <c r="AX85" s="7">
        <f t="shared" si="43"/>
        <v>2.2299727809773628E-3</v>
      </c>
      <c r="AY85" s="7">
        <f t="shared" si="31"/>
        <v>1.5871597891416469</v>
      </c>
      <c r="AZ85" s="7">
        <f t="shared" si="45"/>
        <v>3.1883878452340753E-2</v>
      </c>
      <c r="BA85" s="6">
        <f t="shared" si="61"/>
        <v>0.1043181611597105</v>
      </c>
      <c r="BB85">
        <f t="shared" si="55"/>
        <v>1.798166635923993</v>
      </c>
      <c r="BC85">
        <f t="shared" si="62"/>
        <v>0.48840037030148697</v>
      </c>
      <c r="BD85">
        <f t="shared" si="44"/>
        <v>0.39908331796199636</v>
      </c>
      <c r="BE85">
        <f t="shared" si="63"/>
        <v>6.3839695029454191E-2</v>
      </c>
      <c r="BF85">
        <f t="shared" si="64"/>
        <v>1.0638396950294542</v>
      </c>
      <c r="BG85">
        <f t="shared" si="71"/>
        <v>8.217138209440332E-3</v>
      </c>
      <c r="BH85">
        <f t="shared" si="65"/>
        <v>0.34095735798122706</v>
      </c>
    </row>
    <row r="86" spans="1:60" x14ac:dyDescent="0.25">
      <c r="A86" s="3">
        <v>44054.833333333336</v>
      </c>
      <c r="B86">
        <v>9815433.4552369993</v>
      </c>
      <c r="C86">
        <v>25328.677402573165</v>
      </c>
      <c r="D86">
        <v>0.42965777722708076</v>
      </c>
      <c r="E86" s="5">
        <f t="shared" si="56"/>
        <v>498610.01549720397</v>
      </c>
      <c r="F86">
        <f t="shared" si="66"/>
        <v>0.94967086654926236</v>
      </c>
      <c r="G86">
        <f t="shared" si="66"/>
        <v>0.95312096272641444</v>
      </c>
      <c r="H86">
        <f t="shared" si="57"/>
        <v>1.3260226769262273</v>
      </c>
      <c r="I86">
        <f t="shared" si="67"/>
        <v>3.6263556579658783E-3</v>
      </c>
      <c r="J86">
        <f t="shared" si="58"/>
        <v>3.6177801734982749E-3</v>
      </c>
      <c r="K86">
        <v>4260</v>
      </c>
      <c r="L86" s="1">
        <v>19501490.883762434</v>
      </c>
      <c r="M86" s="1">
        <v>23559960.70696554</v>
      </c>
      <c r="N86" s="1">
        <f t="shared" si="32"/>
        <v>8615093.019925287</v>
      </c>
      <c r="O86">
        <v>70679.882120896626</v>
      </c>
      <c r="P86">
        <v>1.3228812672782695</v>
      </c>
      <c r="Q86">
        <v>1.2986664070233E-3</v>
      </c>
      <c r="R86">
        <f t="shared" si="68"/>
        <v>2.1162073377592128E-2</v>
      </c>
      <c r="S86">
        <f t="shared" si="69"/>
        <v>2.0941266425625667E-2</v>
      </c>
      <c r="T86">
        <f t="shared" si="29"/>
        <v>0.25085940045345873</v>
      </c>
      <c r="U86" s="5">
        <f t="shared" si="46"/>
        <v>3.0092758717502566</v>
      </c>
      <c r="V86">
        <f t="shared" si="33"/>
        <v>2.1779759529331835</v>
      </c>
      <c r="W86" s="8">
        <f t="shared" si="30"/>
        <v>1.6843473927458539</v>
      </c>
      <c r="X86">
        <f t="shared" si="47"/>
        <v>2.8335629595523217</v>
      </c>
      <c r="Y86">
        <f t="shared" si="34"/>
        <v>2.0221563126766813</v>
      </c>
      <c r="Z86">
        <f t="shared" si="48"/>
        <v>0.47401323856350452</v>
      </c>
      <c r="AA86" s="4">
        <f t="shared" si="35"/>
        <v>0.76708643220488315</v>
      </c>
      <c r="AB86">
        <f t="shared" si="59"/>
        <v>3.2300850891110926</v>
      </c>
      <c r="AC86" s="4">
        <f t="shared" si="36"/>
        <v>2.2868025715249596</v>
      </c>
      <c r="AD86">
        <v>18486</v>
      </c>
      <c r="AE86" s="4">
        <v>0.67692763159773339</v>
      </c>
      <c r="AF86">
        <v>0.77338527337106833</v>
      </c>
      <c r="AG86">
        <v>0.51923384275665407</v>
      </c>
      <c r="AH86" s="4">
        <f t="shared" si="49"/>
        <v>3.0712085322262039</v>
      </c>
      <c r="AI86" s="4">
        <f t="shared" si="37"/>
        <v>2.0901018216182363</v>
      </c>
      <c r="AJ86">
        <f t="shared" si="50"/>
        <v>3.1799242122416413</v>
      </c>
      <c r="AK86" s="4">
        <f t="shared" si="38"/>
        <v>2.2568740195387309</v>
      </c>
      <c r="AL86" s="5">
        <f t="shared" si="51"/>
        <v>387.52254210635726</v>
      </c>
      <c r="AM86">
        <v>0.76209999999999989</v>
      </c>
      <c r="AN86" s="4">
        <f t="shared" si="39"/>
        <v>0.68784333333333336</v>
      </c>
      <c r="AO86">
        <v>0</v>
      </c>
      <c r="AP86">
        <f t="shared" si="70"/>
        <v>0</v>
      </c>
      <c r="AQ86">
        <f t="shared" si="52"/>
        <v>70679.882120896626</v>
      </c>
      <c r="AR86" s="5">
        <f t="shared" si="53"/>
        <v>1.3228812672782695</v>
      </c>
      <c r="AS86" s="4">
        <f t="shared" si="60"/>
        <v>3.0712085322262039</v>
      </c>
      <c r="AT86" s="4">
        <f t="shared" si="40"/>
        <v>2.0901018216182363</v>
      </c>
      <c r="AU86">
        <f t="shared" si="41"/>
        <v>3.1799242122416413</v>
      </c>
      <c r="AV86" s="4">
        <f t="shared" si="42"/>
        <v>2.2568740195387309</v>
      </c>
      <c r="AW86" s="6">
        <f t="shared" si="54"/>
        <v>3.6177801734982749E-3</v>
      </c>
      <c r="AX86" s="7">
        <f t="shared" si="43"/>
        <v>3.6243322391185107E-3</v>
      </c>
      <c r="AY86" s="7">
        <f t="shared" si="31"/>
        <v>1.6098962903018759</v>
      </c>
      <c r="AZ86" s="7">
        <f t="shared" si="45"/>
        <v>3.2196355083928596E-2</v>
      </c>
      <c r="BA86" s="6">
        <f t="shared" si="61"/>
        <v>0.10793594133320877</v>
      </c>
      <c r="BB86">
        <f t="shared" si="55"/>
        <v>1.8362195702185542</v>
      </c>
      <c r="BC86">
        <f t="shared" si="62"/>
        <v>0.50951797750258554</v>
      </c>
      <c r="BD86">
        <f t="shared" si="44"/>
        <v>0.41810978510927699</v>
      </c>
      <c r="BE86">
        <f t="shared" si="63"/>
        <v>6.4457768610816535E-2</v>
      </c>
      <c r="BF86">
        <f t="shared" si="64"/>
        <v>1.0644577686108165</v>
      </c>
      <c r="BG86">
        <f t="shared" si="71"/>
        <v>5.8081504986680203E-4</v>
      </c>
      <c r="BH86">
        <f t="shared" si="65"/>
        <v>0.35507179522656807</v>
      </c>
    </row>
    <row r="87" spans="1:60" x14ac:dyDescent="0.25">
      <c r="A87" s="3">
        <v>44055.833333333336</v>
      </c>
      <c r="B87">
        <v>17418946.458831999</v>
      </c>
      <c r="C87">
        <v>40965.551657983386</v>
      </c>
      <c r="D87">
        <v>0.72530202846818514</v>
      </c>
      <c r="E87" s="5">
        <f t="shared" si="56"/>
        <v>844734.72225718829</v>
      </c>
      <c r="F87">
        <f t="shared" si="66"/>
        <v>1.6880924003031645</v>
      </c>
      <c r="G87">
        <f t="shared" si="66"/>
        <v>1.694179210208675</v>
      </c>
      <c r="H87">
        <f t="shared" si="57"/>
        <v>1.31609242190314</v>
      </c>
      <c r="I87">
        <f t="shared" si="67"/>
        <v>3.5992475930074347E-3</v>
      </c>
      <c r="J87">
        <f t="shared" si="58"/>
        <v>2.3251687729747665E-3</v>
      </c>
      <c r="K87">
        <v>4435</v>
      </c>
      <c r="L87" s="1">
        <v>34707215.535782889</v>
      </c>
      <c r="M87" s="1">
        <v>26931342.411609489</v>
      </c>
      <c r="N87" s="1">
        <f t="shared" si="32"/>
        <v>9451597.0075982679</v>
      </c>
      <c r="O87">
        <v>80794.027234828463</v>
      </c>
      <c r="P87">
        <v>0.84967403709780742</v>
      </c>
      <c r="Q87">
        <v>9.4775915373324603E-4</v>
      </c>
      <c r="R87">
        <f t="shared" si="68"/>
        <v>9.7251305523583298E-2</v>
      </c>
      <c r="S87">
        <f t="shared" si="69"/>
        <v>9.2808239399655074E-2</v>
      </c>
      <c r="T87">
        <f t="shared" si="29"/>
        <v>0.29376400976674405</v>
      </c>
      <c r="U87" s="5">
        <f t="shared" si="46"/>
        <v>2.1691009632645097</v>
      </c>
      <c r="V87">
        <f t="shared" si="33"/>
        <v>2.1987584562844793</v>
      </c>
      <c r="W87" s="8">
        <f t="shared" si="30"/>
        <v>1.9846378946468368</v>
      </c>
      <c r="X87">
        <f t="shared" si="47"/>
        <v>1.8368029052599146</v>
      </c>
      <c r="Y87">
        <f t="shared" si="34"/>
        <v>2.031917245128068</v>
      </c>
      <c r="Z87">
        <f t="shared" si="48"/>
        <v>0.34593209111263479</v>
      </c>
      <c r="AA87" s="4">
        <f t="shared" si="35"/>
        <v>0.75918168040484202</v>
      </c>
      <c r="AB87">
        <f t="shared" si="59"/>
        <v>2.5902614590903528</v>
      </c>
      <c r="AC87" s="4">
        <f t="shared" si="36"/>
        <v>2.3237901877405176</v>
      </c>
      <c r="AD87">
        <v>18487</v>
      </c>
      <c r="AE87" s="4">
        <v>0.67185102507657424</v>
      </c>
      <c r="AF87">
        <v>0.76401587777474178</v>
      </c>
      <c r="AG87">
        <v>0.56462642887000269</v>
      </c>
      <c r="AH87" s="4">
        <f t="shared" si="49"/>
        <v>2.3762710297807645</v>
      </c>
      <c r="AI87" s="4">
        <f t="shared" si="37"/>
        <v>2.1320320888597273</v>
      </c>
      <c r="AJ87">
        <f t="shared" si="50"/>
        <v>2.51520578763586</v>
      </c>
      <c r="AK87" s="4">
        <f t="shared" si="38"/>
        <v>2.2944020833192278</v>
      </c>
      <c r="AL87" s="5">
        <f t="shared" si="51"/>
        <v>425.20961524601825</v>
      </c>
      <c r="AM87">
        <v>0.63070000000000004</v>
      </c>
      <c r="AN87" s="4">
        <f t="shared" si="39"/>
        <v>0.69359666666666675</v>
      </c>
      <c r="AO87">
        <v>0</v>
      </c>
      <c r="AP87">
        <f t="shared" si="70"/>
        <v>0</v>
      </c>
      <c r="AQ87">
        <f t="shared" si="52"/>
        <v>80794.027234828463</v>
      </c>
      <c r="AR87" s="5">
        <f t="shared" si="53"/>
        <v>0.84967403709780742</v>
      </c>
      <c r="AS87" s="4">
        <f t="shared" si="60"/>
        <v>2.3762710297807645</v>
      </c>
      <c r="AT87" s="4">
        <f t="shared" si="40"/>
        <v>2.1320320888597273</v>
      </c>
      <c r="AU87">
        <f t="shared" si="41"/>
        <v>2.51520578763586</v>
      </c>
      <c r="AV87" s="4">
        <f t="shared" si="42"/>
        <v>2.2944020833192278</v>
      </c>
      <c r="AW87" s="6">
        <f t="shared" si="54"/>
        <v>2.3251687729747665E-3</v>
      </c>
      <c r="AX87" s="7">
        <f t="shared" si="43"/>
        <v>2.3278740742405102E-3</v>
      </c>
      <c r="AY87" s="7">
        <f t="shared" si="31"/>
        <v>1.786725913096507</v>
      </c>
      <c r="AZ87" s="7">
        <f t="shared" si="45"/>
        <v>1.993880645683821E-2</v>
      </c>
      <c r="BA87" s="6">
        <f t="shared" si="61"/>
        <v>0.11026111010618354</v>
      </c>
      <c r="BB87">
        <f t="shared" si="55"/>
        <v>2.0147943206502616</v>
      </c>
      <c r="BC87">
        <f t="shared" si="62"/>
        <v>0.58489739170815236</v>
      </c>
      <c r="BD87">
        <f t="shared" si="44"/>
        <v>0.50739716032513082</v>
      </c>
      <c r="BE87">
        <f t="shared" si="63"/>
        <v>5.1413279408265122E-2</v>
      </c>
      <c r="BF87">
        <f t="shared" si="64"/>
        <v>1.0514132794082651</v>
      </c>
      <c r="BG87">
        <f t="shared" si="71"/>
        <v>-1.2330292513618623E-2</v>
      </c>
      <c r="BH87">
        <f t="shared" si="65"/>
        <v>0.41943450734800081</v>
      </c>
    </row>
    <row r="88" spans="1:60" x14ac:dyDescent="0.25">
      <c r="A88" s="3">
        <v>44056.833333333336</v>
      </c>
      <c r="B88">
        <v>9943160.2528029997</v>
      </c>
      <c r="C88">
        <v>22771.52812693622</v>
      </c>
      <c r="D88">
        <v>0.40730150736316884</v>
      </c>
      <c r="E88" s="5">
        <f t="shared" si="56"/>
        <v>475837.10801842448</v>
      </c>
      <c r="F88">
        <f t="shared" si="66"/>
        <v>0.56156124121612716</v>
      </c>
      <c r="G88">
        <f t="shared" si="66"/>
        <v>0.56329767852676349</v>
      </c>
      <c r="H88">
        <f t="shared" si="57"/>
        <v>1.1286384669456095</v>
      </c>
      <c r="I88">
        <f t="shared" si="67"/>
        <v>3.0873892884967966E-3</v>
      </c>
      <c r="J88">
        <f t="shared" si="58"/>
        <v>3.4103364529609694E-3</v>
      </c>
      <c r="K88">
        <v>4266</v>
      </c>
      <c r="L88" s="1">
        <v>19833395.144965708</v>
      </c>
      <c r="M88" s="1">
        <v>22584672.259443674</v>
      </c>
      <c r="N88" s="1">
        <f t="shared" si="32"/>
        <v>10118694.46657051</v>
      </c>
      <c r="O88">
        <v>67754.016778331017</v>
      </c>
      <c r="P88">
        <v>1.2468977672926598</v>
      </c>
      <c r="Q88">
        <v>3.0271161593447E-3</v>
      </c>
      <c r="R88">
        <f t="shared" si="68"/>
        <v>2.690244182513557E-2</v>
      </c>
      <c r="S88">
        <f t="shared" si="69"/>
        <v>2.654693307996837E-2</v>
      </c>
      <c r="T88">
        <f t="shared" si="29"/>
        <v>0.31410688823643185</v>
      </c>
      <c r="U88" s="5">
        <f t="shared" si="46"/>
        <v>2.7539397799348442</v>
      </c>
      <c r="V88">
        <f t="shared" si="33"/>
        <v>2.2369845726572666</v>
      </c>
      <c r="W88" s="8">
        <f t="shared" si="30"/>
        <v>2.1170235190523847</v>
      </c>
      <c r="X88">
        <f t="shared" si="47"/>
        <v>2.4784783328099915</v>
      </c>
      <c r="Y88">
        <f t="shared" si="34"/>
        <v>2.0609778851510496</v>
      </c>
      <c r="Z88">
        <f t="shared" si="48"/>
        <v>1.1048973981608154</v>
      </c>
      <c r="AA88" s="4">
        <f t="shared" si="35"/>
        <v>0.78547721285577932</v>
      </c>
      <c r="AB88">
        <f t="shared" si="59"/>
        <v>3.0714135365642319</v>
      </c>
      <c r="AC88" s="4">
        <f t="shared" si="36"/>
        <v>2.3733137270214666</v>
      </c>
      <c r="AD88">
        <v>18488</v>
      </c>
      <c r="AE88" s="4">
        <v>0.71962624478265858</v>
      </c>
      <c r="AF88">
        <v>0.85262802181956721</v>
      </c>
      <c r="AG88">
        <v>0.5667121922048427</v>
      </c>
      <c r="AH88" s="4">
        <f t="shared" si="49"/>
        <v>2.9705982307498529</v>
      </c>
      <c r="AI88" s="4">
        <f t="shared" si="37"/>
        <v>2.1910670289442331</v>
      </c>
      <c r="AJ88">
        <f t="shared" si="50"/>
        <v>3.0828639275381171</v>
      </c>
      <c r="AK88" s="4">
        <f t="shared" si="38"/>
        <v>2.348647133426252</v>
      </c>
      <c r="AL88" s="5">
        <f t="shared" si="51"/>
        <v>436.64879218366252</v>
      </c>
      <c r="AM88">
        <v>0.79339999999999999</v>
      </c>
      <c r="AN88" s="4">
        <f t="shared" si="39"/>
        <v>0.70529666666666679</v>
      </c>
      <c r="AO88">
        <v>0</v>
      </c>
      <c r="AP88">
        <f t="shared" si="70"/>
        <v>0</v>
      </c>
      <c r="AQ88">
        <f t="shared" si="52"/>
        <v>67754.016778331017</v>
      </c>
      <c r="AR88" s="5">
        <f t="shared" si="53"/>
        <v>1.2468977672926598</v>
      </c>
      <c r="AS88" s="4">
        <f t="shared" si="60"/>
        <v>2.9705982307498529</v>
      </c>
      <c r="AT88" s="4">
        <f t="shared" si="40"/>
        <v>2.1910670289442331</v>
      </c>
      <c r="AU88">
        <f t="shared" si="41"/>
        <v>3.0828639275381171</v>
      </c>
      <c r="AV88" s="4">
        <f t="shared" si="42"/>
        <v>2.348647133426252</v>
      </c>
      <c r="AW88" s="6">
        <f t="shared" si="54"/>
        <v>3.4103364529609694E-3</v>
      </c>
      <c r="AX88" s="7">
        <f t="shared" si="43"/>
        <v>3.4161582665552803E-3</v>
      </c>
      <c r="AY88" s="7">
        <f t="shared" si="31"/>
        <v>1.8633033065066644</v>
      </c>
      <c r="AZ88" s="7">
        <f t="shared" si="45"/>
        <v>1.6271921330781369E-2</v>
      </c>
      <c r="BA88" s="6">
        <f t="shared" si="61"/>
        <v>0.11367144655914452</v>
      </c>
      <c r="BB88">
        <f t="shared" si="55"/>
        <v>2.0689972076511687</v>
      </c>
      <c r="BC88">
        <f t="shared" si="62"/>
        <v>0.6115613169054479</v>
      </c>
      <c r="BD88">
        <f t="shared" si="44"/>
        <v>0.53449860382558434</v>
      </c>
      <c r="BE88">
        <f t="shared" si="63"/>
        <v>5.0220125901543566E-2</v>
      </c>
      <c r="BF88">
        <f t="shared" si="64"/>
        <v>1.0502201259015436</v>
      </c>
      <c r="BG88">
        <f t="shared" si="71"/>
        <v>-1.1354536256388992E-3</v>
      </c>
      <c r="BH88">
        <f t="shared" si="65"/>
        <v>0.43840092034563471</v>
      </c>
    </row>
    <row r="89" spans="1:60" x14ac:dyDescent="0.25">
      <c r="A89" s="3">
        <v>44057.833333333336</v>
      </c>
      <c r="B89">
        <v>9742193.6908679996</v>
      </c>
      <c r="C89">
        <v>22548.122996359485</v>
      </c>
      <c r="D89">
        <v>0.40038077402261552</v>
      </c>
      <c r="E89" s="5">
        <f t="shared" si="56"/>
        <v>468687.72289878584</v>
      </c>
      <c r="F89">
        <f t="shared" si="66"/>
        <v>0.98300832868172405</v>
      </c>
      <c r="G89">
        <f t="shared" si="66"/>
        <v>0.98497514170466538</v>
      </c>
      <c r="H89">
        <f t="shared" si="57"/>
        <v>0.73029569783633841</v>
      </c>
      <c r="I89">
        <f t="shared" si="67"/>
        <v>1.9988111763766091E-3</v>
      </c>
      <c r="J89">
        <f t="shared" si="58"/>
        <v>2.0279804921801161E-3</v>
      </c>
      <c r="K89">
        <v>3542</v>
      </c>
      <c r="L89" s="1">
        <v>19418549.791062292</v>
      </c>
      <c r="M89" s="1">
        <v>13140132.850653283</v>
      </c>
      <c r="N89" s="1">
        <f t="shared" si="32"/>
        <v>10473536.45520083</v>
      </c>
      <c r="O89">
        <v>39420.39855195985</v>
      </c>
      <c r="P89">
        <v>0.74096395592259234</v>
      </c>
      <c r="Q89">
        <v>3.4588155877291601E-3</v>
      </c>
      <c r="R89">
        <f t="shared" si="68"/>
        <v>-1.0503866640925286E-2</v>
      </c>
      <c r="S89">
        <f t="shared" si="69"/>
        <v>-1.0559421618627383E-2</v>
      </c>
      <c r="T89">
        <f t="shared" si="29"/>
        <v>0.31634484163510468</v>
      </c>
      <c r="U89" s="5">
        <f t="shared" si="46"/>
        <v>1.8715402467728159</v>
      </c>
      <c r="V89">
        <f t="shared" si="33"/>
        <v>2.2460668497140763</v>
      </c>
      <c r="W89" s="8">
        <f t="shared" si="30"/>
        <v>2.1339744571586285</v>
      </c>
      <c r="X89">
        <f t="shared" si="47"/>
        <v>1.4290004625144406</v>
      </c>
      <c r="Y89">
        <f t="shared" si="34"/>
        <v>2.0553146728678162</v>
      </c>
      <c r="Z89">
        <f t="shared" si="48"/>
        <v>1.2624676895211435</v>
      </c>
      <c r="AA89" s="4">
        <f t="shared" si="35"/>
        <v>0.82217006895363809</v>
      </c>
      <c r="AB89">
        <f t="shared" si="59"/>
        <v>2.2975731984604764</v>
      </c>
      <c r="AC89" s="4">
        <f t="shared" si="36"/>
        <v>2.3968314995007698</v>
      </c>
      <c r="AD89">
        <v>18489</v>
      </c>
      <c r="AE89" s="4">
        <v>0.71310825265034683</v>
      </c>
      <c r="AF89">
        <v>0.83746424153587684</v>
      </c>
      <c r="AG89">
        <v>0.56418184299274243</v>
      </c>
      <c r="AH89" s="4">
        <f t="shared" si="49"/>
        <v>2.1856311119613978</v>
      </c>
      <c r="AI89" s="4">
        <f t="shared" si="37"/>
        <v>2.2243921856018321</v>
      </c>
      <c r="AJ89">
        <f t="shared" si="50"/>
        <v>2.335932256028673</v>
      </c>
      <c r="AK89" s="4">
        <f t="shared" si="38"/>
        <v>2.3783694027351965</v>
      </c>
      <c r="AL89" s="5">
        <f t="shared" si="51"/>
        <v>432.06229150164421</v>
      </c>
      <c r="AM89">
        <v>0.85659999999999992</v>
      </c>
      <c r="AN89" s="4">
        <f t="shared" si="39"/>
        <v>0.71842000000000006</v>
      </c>
      <c r="AO89">
        <v>0</v>
      </c>
      <c r="AP89">
        <f t="shared" si="70"/>
        <v>0</v>
      </c>
      <c r="AQ89">
        <f t="shared" si="52"/>
        <v>39420.39855195985</v>
      </c>
      <c r="AR89" s="5">
        <f t="shared" si="53"/>
        <v>0.74096395592259234</v>
      </c>
      <c r="AS89" s="4">
        <f t="shared" si="60"/>
        <v>2.1856311119613978</v>
      </c>
      <c r="AT89" s="4">
        <f t="shared" si="40"/>
        <v>2.2243921856018321</v>
      </c>
      <c r="AU89">
        <f t="shared" si="41"/>
        <v>2.335932256028673</v>
      </c>
      <c r="AV89" s="4">
        <f t="shared" si="42"/>
        <v>2.3783694027351965</v>
      </c>
      <c r="AW89" s="6">
        <f t="shared" si="54"/>
        <v>2.0279804921801161E-3</v>
      </c>
      <c r="AX89" s="7">
        <f t="shared" si="43"/>
        <v>2.0300382354043744E-3</v>
      </c>
      <c r="AY89" s="7">
        <f t="shared" si="31"/>
        <v>1.8557800468965706</v>
      </c>
      <c r="AZ89" s="7">
        <f t="shared" si="45"/>
        <v>1.8062866560964563E-2</v>
      </c>
      <c r="BA89" s="6">
        <f t="shared" si="61"/>
        <v>0.11569942705132463</v>
      </c>
      <c r="BB89">
        <f t="shared" si="55"/>
        <v>2.0472647369015537</v>
      </c>
      <c r="BC89">
        <f t="shared" si="62"/>
        <v>0.60632946500908358</v>
      </c>
      <c r="BD89">
        <f t="shared" si="44"/>
        <v>0.52363236845077687</v>
      </c>
      <c r="BE89">
        <f t="shared" si="63"/>
        <v>5.4276279679193795E-2</v>
      </c>
      <c r="BF89">
        <f t="shared" si="64"/>
        <v>1.0542762796791938</v>
      </c>
      <c r="BG89">
        <f t="shared" si="71"/>
        <v>3.8547547902392592E-3</v>
      </c>
      <c r="BH89">
        <f t="shared" si="65"/>
        <v>0.43082659218423602</v>
      </c>
    </row>
    <row r="90" spans="1:60" x14ac:dyDescent="0.25">
      <c r="A90" s="3">
        <v>44058.833333333336</v>
      </c>
      <c r="B90">
        <v>9477352.9784960002</v>
      </c>
      <c r="C90">
        <v>21864.086192962317</v>
      </c>
      <c r="D90">
        <v>0.3881384004298577</v>
      </c>
      <c r="E90" s="5">
        <f t="shared" si="56"/>
        <v>455207.2741103383</v>
      </c>
      <c r="F90">
        <f t="shared" si="66"/>
        <v>0.96942317317148119</v>
      </c>
      <c r="G90">
        <f t="shared" si="66"/>
        <v>0.97123788797992761</v>
      </c>
      <c r="H90">
        <f t="shared" si="57"/>
        <v>0.68326291697362929</v>
      </c>
      <c r="I90">
        <f t="shared" si="67"/>
        <v>1.8702032763081196E-3</v>
      </c>
      <c r="J90">
        <f t="shared" si="58"/>
        <v>1.8717430451909579E-3</v>
      </c>
      <c r="K90">
        <v>3784</v>
      </c>
      <c r="L90" s="1">
        <v>18891245.396460854</v>
      </c>
      <c r="M90" s="1">
        <v>11797556.614893882</v>
      </c>
      <c r="N90" s="1">
        <f t="shared" si="32"/>
        <v>10778229.854715737</v>
      </c>
      <c r="O90">
        <v>35392.669844681644</v>
      </c>
      <c r="P90">
        <v>0.68382598511630999</v>
      </c>
      <c r="Q90">
        <v>2.6947724198517998E-3</v>
      </c>
      <c r="R90">
        <f t="shared" si="68"/>
        <v>3.2504438647138478E-3</v>
      </c>
      <c r="S90">
        <f t="shared" si="69"/>
        <v>3.2451725916178447E-3</v>
      </c>
      <c r="T90">
        <f t="shared" si="29"/>
        <v>0.32102448380510018</v>
      </c>
      <c r="U90" s="5">
        <f t="shared" si="46"/>
        <v>1.7244098030248107</v>
      </c>
      <c r="V90">
        <f t="shared" si="33"/>
        <v>2.249296831292332</v>
      </c>
      <c r="W90" s="8">
        <f t="shared" si="30"/>
        <v>2.1680139822756681</v>
      </c>
      <c r="X90">
        <f t="shared" si="47"/>
        <v>1.2153876826115018</v>
      </c>
      <c r="Y90">
        <f t="shared" si="34"/>
        <v>2.0415738634822751</v>
      </c>
      <c r="Z90">
        <f t="shared" si="48"/>
        <v>0.98359193324590688</v>
      </c>
      <c r="AA90" s="4">
        <f t="shared" si="35"/>
        <v>0.85130664921633625</v>
      </c>
      <c r="AB90">
        <f t="shared" si="59"/>
        <v>2.2383920992167234</v>
      </c>
      <c r="AC90" s="4">
        <f t="shared" si="36"/>
        <v>2.4173014277755773</v>
      </c>
      <c r="AD90">
        <v>18490</v>
      </c>
      <c r="AE90" s="4">
        <v>0.70625854877576055</v>
      </c>
      <c r="AF90">
        <v>0.84389792492162119</v>
      </c>
      <c r="AG90">
        <v>0.56046253407201208</v>
      </c>
      <c r="AH90" s="4">
        <f t="shared" si="49"/>
        <v>2.0784320030069199</v>
      </c>
      <c r="AI90" s="4">
        <f t="shared" si="37"/>
        <v>2.2528702728744614</v>
      </c>
      <c r="AJ90">
        <f t="shared" si="50"/>
        <v>2.2359507459478944</v>
      </c>
      <c r="AK90" s="4">
        <f t="shared" si="38"/>
        <v>2.4037077007488477</v>
      </c>
      <c r="AL90" s="5">
        <f t="shared" si="51"/>
        <v>433.46668572622997</v>
      </c>
      <c r="AM90">
        <v>0.93519999999999992</v>
      </c>
      <c r="AN90" s="4">
        <f t="shared" si="39"/>
        <v>0.73434999999999995</v>
      </c>
      <c r="AO90">
        <v>0</v>
      </c>
      <c r="AP90">
        <f t="shared" si="70"/>
        <v>0</v>
      </c>
      <c r="AQ90">
        <f t="shared" si="52"/>
        <v>35392.669844681644</v>
      </c>
      <c r="AR90" s="5">
        <f t="shared" si="53"/>
        <v>0.68382598511630999</v>
      </c>
      <c r="AS90" s="4">
        <f t="shared" si="60"/>
        <v>2.0784320030069199</v>
      </c>
      <c r="AT90" s="4">
        <f t="shared" si="40"/>
        <v>2.2528702728744614</v>
      </c>
      <c r="AU90">
        <f t="shared" si="41"/>
        <v>2.2359507459478944</v>
      </c>
      <c r="AV90" s="4">
        <f t="shared" si="42"/>
        <v>2.4037077007488477</v>
      </c>
      <c r="AW90" s="6">
        <f t="shared" si="54"/>
        <v>1.8717430451909579E-3</v>
      </c>
      <c r="AX90" s="7">
        <f t="shared" si="43"/>
        <v>1.8734958496338106E-3</v>
      </c>
      <c r="AY90" s="7">
        <f t="shared" si="31"/>
        <v>1.8435403409387225</v>
      </c>
      <c r="AZ90" s="7">
        <f t="shared" si="45"/>
        <v>2.0051478897497921E-2</v>
      </c>
      <c r="BA90" s="6">
        <f t="shared" si="61"/>
        <v>0.11757117009651559</v>
      </c>
      <c r="BB90">
        <f t="shared" si="55"/>
        <v>2.0539192560050608</v>
      </c>
      <c r="BC90">
        <f t="shared" si="62"/>
        <v>0.61195232753531092</v>
      </c>
      <c r="BD90">
        <f t="shared" si="44"/>
        <v>0.52695962800253038</v>
      </c>
      <c r="BE90">
        <f t="shared" si="63"/>
        <v>5.5661392727168968E-2</v>
      </c>
      <c r="BF90">
        <f t="shared" si="64"/>
        <v>1.055661392727169</v>
      </c>
      <c r="BG90">
        <f t="shared" si="71"/>
        <v>1.3129423348027228E-3</v>
      </c>
      <c r="BH90">
        <f t="shared" si="65"/>
        <v>0.43315011635385248</v>
      </c>
    </row>
    <row r="91" spans="1:60" x14ac:dyDescent="0.25">
      <c r="A91" s="3">
        <v>44059.833333333336</v>
      </c>
      <c r="B91">
        <v>9411717.0056640003</v>
      </c>
      <c r="C91">
        <v>21898.057198529063</v>
      </c>
      <c r="D91">
        <v>0.38601522076541839</v>
      </c>
      <c r="E91" s="5">
        <f t="shared" si="56"/>
        <v>453980.52527217392</v>
      </c>
      <c r="F91">
        <f t="shared" si="66"/>
        <v>0.9945298386810274</v>
      </c>
      <c r="G91">
        <f t="shared" si="66"/>
        <v>0.99730507637303922</v>
      </c>
      <c r="H91">
        <f t="shared" si="57"/>
        <v>1.0185332990388185</v>
      </c>
      <c r="I91">
        <f t="shared" si="67"/>
        <v>2.7866159659112235E-3</v>
      </c>
      <c r="J91">
        <f t="shared" si="58"/>
        <v>2.7605815237086557E-3</v>
      </c>
      <c r="K91">
        <v>4030</v>
      </c>
      <c r="L91" s="1">
        <v>18821123.656369474</v>
      </c>
      <c r="M91" s="1">
        <v>17343009.455490012</v>
      </c>
      <c r="N91" s="1">
        <f t="shared" si="32"/>
        <v>11193616.027515084</v>
      </c>
      <c r="O91">
        <v>52029.028366470033</v>
      </c>
      <c r="P91">
        <v>1.0090043347297564</v>
      </c>
      <c r="Q91">
        <v>3.56685016346674E-3</v>
      </c>
      <c r="R91">
        <f t="shared" si="68"/>
        <v>-8.466140888733098E-3</v>
      </c>
      <c r="S91">
        <f t="shared" si="69"/>
        <v>-8.5021822243577724E-3</v>
      </c>
      <c r="T91">
        <f t="shared" si="29"/>
        <v>0.31178840127218399</v>
      </c>
      <c r="U91" s="5">
        <f t="shared" si="46"/>
        <v>2.390828787137274</v>
      </c>
      <c r="V91">
        <f t="shared" si="33"/>
        <v>2.2553226531208441</v>
      </c>
      <c r="W91" s="8">
        <f t="shared" si="30"/>
        <v>2.1039567012472649</v>
      </c>
      <c r="X91">
        <f t="shared" si="47"/>
        <v>2.0689795455417785</v>
      </c>
      <c r="Y91">
        <f t="shared" si="34"/>
        <v>2.0368682720040598</v>
      </c>
      <c r="Z91">
        <f t="shared" si="48"/>
        <v>1.3019003096653601</v>
      </c>
      <c r="AA91" s="4">
        <f t="shared" si="35"/>
        <v>0.88426708057325221</v>
      </c>
      <c r="AB91">
        <f t="shared" si="59"/>
        <v>2.7195894731964319</v>
      </c>
      <c r="AC91" s="4">
        <f t="shared" si="36"/>
        <v>2.4348287080029962</v>
      </c>
      <c r="AD91">
        <v>18491</v>
      </c>
      <c r="AE91" s="4">
        <v>0.70440398844136642</v>
      </c>
      <c r="AF91">
        <v>0.68498833988675278</v>
      </c>
      <c r="AG91">
        <v>0.59946674821467882</v>
      </c>
      <c r="AH91" s="4">
        <f t="shared" si="49"/>
        <v>2.6308375829820676</v>
      </c>
      <c r="AI91" s="4">
        <f t="shared" si="37"/>
        <v>2.2761368934847535</v>
      </c>
      <c r="AJ91">
        <f t="shared" si="50"/>
        <v>2.7569734375239303</v>
      </c>
      <c r="AK91" s="4">
        <f t="shared" si="38"/>
        <v>2.4255634746982846</v>
      </c>
      <c r="AL91" s="5">
        <f t="shared" si="51"/>
        <v>429.79689569429951</v>
      </c>
      <c r="AM91">
        <v>0.90110000000000001</v>
      </c>
      <c r="AN91" s="4">
        <f t="shared" si="39"/>
        <v>0.7503266666666667</v>
      </c>
      <c r="AO91">
        <v>0</v>
      </c>
      <c r="AP91">
        <f t="shared" si="70"/>
        <v>0</v>
      </c>
      <c r="AQ91">
        <f t="shared" si="52"/>
        <v>52029.028366470033</v>
      </c>
      <c r="AR91" s="5">
        <f t="shared" si="53"/>
        <v>1.0090043347297564</v>
      </c>
      <c r="AS91" s="4">
        <f t="shared" si="60"/>
        <v>2.6308375829820676</v>
      </c>
      <c r="AT91" s="4">
        <f t="shared" si="40"/>
        <v>2.2761368934847535</v>
      </c>
      <c r="AU91">
        <f t="shared" si="41"/>
        <v>2.7569734375239303</v>
      </c>
      <c r="AV91" s="4">
        <f t="shared" si="42"/>
        <v>2.4255634746982846</v>
      </c>
      <c r="AW91" s="6">
        <f t="shared" si="54"/>
        <v>2.7605815237086557E-3</v>
      </c>
      <c r="AX91" s="7">
        <f t="shared" si="43"/>
        <v>2.764395437615752E-3</v>
      </c>
      <c r="AY91" s="7">
        <f t="shared" si="31"/>
        <v>1.7922328860373</v>
      </c>
      <c r="AZ91" s="7">
        <f t="shared" si="45"/>
        <v>2.5353147735510007E-2</v>
      </c>
      <c r="BA91" s="6">
        <f t="shared" si="61"/>
        <v>0.12033175162022425</v>
      </c>
      <c r="BB91">
        <f t="shared" si="55"/>
        <v>2.0365304862096401</v>
      </c>
      <c r="BC91">
        <f t="shared" si="62"/>
        <v>0.60955148681749716</v>
      </c>
      <c r="BD91">
        <f t="shared" si="44"/>
        <v>0.51826524310482003</v>
      </c>
      <c r="BE91">
        <f t="shared" si="63"/>
        <v>6.0125359601856276E-2</v>
      </c>
      <c r="BF91">
        <f t="shared" si="64"/>
        <v>1.0601253596018563</v>
      </c>
      <c r="BG91">
        <f t="shared" si="71"/>
        <v>4.219681868646138E-3</v>
      </c>
      <c r="BH91">
        <f t="shared" si="65"/>
        <v>0.42707059608473474</v>
      </c>
    </row>
    <row r="92" spans="1:60" x14ac:dyDescent="0.25">
      <c r="A92" s="3">
        <v>44060.833333333336</v>
      </c>
      <c r="B92">
        <v>9882793.4466389995</v>
      </c>
      <c r="C92">
        <v>23362.133991988405</v>
      </c>
      <c r="D92">
        <v>0.40745824559824384</v>
      </c>
      <c r="E92" s="5">
        <f t="shared" si="56"/>
        <v>480503.0121815317</v>
      </c>
      <c r="F92">
        <f t="shared" si="66"/>
        <v>1.0555496873680439</v>
      </c>
      <c r="G92">
        <f t="shared" si="66"/>
        <v>1.058422080756563</v>
      </c>
      <c r="H92">
        <f t="shared" si="57"/>
        <v>0.99324891983405439</v>
      </c>
      <c r="I92">
        <f t="shared" si="67"/>
        <v>2.7175340745291547E-3</v>
      </c>
      <c r="J92">
        <f t="shared" si="58"/>
        <v>2.6730139563251234E-3</v>
      </c>
      <c r="K92">
        <v>4744</v>
      </c>
      <c r="L92" s="1">
        <v>19705044.498952664</v>
      </c>
      <c r="M92" s="1">
        <v>17580772.676043592</v>
      </c>
      <c r="N92" s="1">
        <f t="shared" si="32"/>
        <v>11636050.532922029</v>
      </c>
      <c r="O92">
        <v>52742.31802813078</v>
      </c>
      <c r="P92">
        <v>0.97695521983170019</v>
      </c>
      <c r="Q92">
        <v>4.5473168111211998E-3</v>
      </c>
      <c r="R92">
        <f t="shared" si="68"/>
        <v>-1.5753376208146319E-2</v>
      </c>
      <c r="S92">
        <f t="shared" si="69"/>
        <v>-1.5878779398510547E-2</v>
      </c>
      <c r="T92">
        <f t="shared" si="29"/>
        <v>0.29420389541191705</v>
      </c>
      <c r="U92" s="5">
        <f t="shared" si="46"/>
        <v>2.391024853389824</v>
      </c>
      <c r="V92">
        <f t="shared" si="33"/>
        <v>2.2679674506600183</v>
      </c>
      <c r="W92" s="8">
        <f t="shared" si="30"/>
        <v>1.9797737221139542</v>
      </c>
      <c r="X92">
        <f t="shared" si="47"/>
        <v>2.099247312271062</v>
      </c>
      <c r="Y92">
        <f t="shared" si="34"/>
        <v>2.0398793467988261</v>
      </c>
      <c r="Z92">
        <f t="shared" si="48"/>
        <v>1.6597706360592379</v>
      </c>
      <c r="AA92" s="4">
        <f t="shared" si="35"/>
        <v>0.93594295092972823</v>
      </c>
      <c r="AB92">
        <f t="shared" si="59"/>
        <v>2.6257522635628439</v>
      </c>
      <c r="AC92" s="4">
        <f t="shared" si="36"/>
        <v>2.4552178526328685</v>
      </c>
      <c r="AD92">
        <v>18492</v>
      </c>
      <c r="AE92" s="4">
        <v>0.7118460257845195</v>
      </c>
      <c r="AF92">
        <v>0.64806136536249848</v>
      </c>
      <c r="AG92">
        <v>0.58345386791419407</v>
      </c>
      <c r="AH92" s="4">
        <f t="shared" si="49"/>
        <v>2.5816493698499179</v>
      </c>
      <c r="AI92" s="4">
        <f t="shared" si="37"/>
        <v>2.3052652833501641</v>
      </c>
      <c r="AJ92">
        <f t="shared" si="50"/>
        <v>2.7100755738591622</v>
      </c>
      <c r="AK92" s="4">
        <f t="shared" si="38"/>
        <v>2.4526874344490697</v>
      </c>
      <c r="AL92" s="5">
        <f t="shared" si="51"/>
        <v>423.0261435033338</v>
      </c>
      <c r="AM92">
        <v>0.88549999999999995</v>
      </c>
      <c r="AN92" s="4">
        <f t="shared" si="39"/>
        <v>0.76577000000000006</v>
      </c>
      <c r="AO92">
        <v>0</v>
      </c>
      <c r="AP92">
        <f t="shared" si="70"/>
        <v>0</v>
      </c>
      <c r="AQ92">
        <f t="shared" si="52"/>
        <v>52742.31802813078</v>
      </c>
      <c r="AR92" s="5">
        <f t="shared" si="53"/>
        <v>0.97695521983170019</v>
      </c>
      <c r="AS92" s="4">
        <f t="shared" si="60"/>
        <v>2.5816493698499179</v>
      </c>
      <c r="AT92" s="4">
        <f t="shared" si="40"/>
        <v>2.3052652833501641</v>
      </c>
      <c r="AU92">
        <f t="shared" si="41"/>
        <v>2.7100755738591622</v>
      </c>
      <c r="AV92" s="4">
        <f t="shared" si="42"/>
        <v>2.4526874344490697</v>
      </c>
      <c r="AW92" s="6">
        <f t="shared" si="54"/>
        <v>2.6730139563251234E-3</v>
      </c>
      <c r="AX92" s="7">
        <f t="shared" si="43"/>
        <v>2.6765896433744718E-3</v>
      </c>
      <c r="AY92" s="7">
        <f t="shared" si="31"/>
        <v>1.7995860423513184</v>
      </c>
      <c r="AZ92" s="7">
        <f t="shared" si="45"/>
        <v>2.6069401333751685E-2</v>
      </c>
      <c r="BA92" s="6">
        <f t="shared" si="61"/>
        <v>0.12300476557654937</v>
      </c>
      <c r="BB92">
        <f t="shared" si="55"/>
        <v>2.0044482553010203</v>
      </c>
      <c r="BC92">
        <f t="shared" si="62"/>
        <v>0.60109726500427452</v>
      </c>
      <c r="BD92">
        <f t="shared" si="44"/>
        <v>0.50222412765051017</v>
      </c>
      <c r="BE92">
        <f t="shared" si="63"/>
        <v>6.5817833393744474E-2</v>
      </c>
      <c r="BF92">
        <f t="shared" si="64"/>
        <v>1.0658178333937445</v>
      </c>
      <c r="BG92">
        <f t="shared" si="71"/>
        <v>5.355258235568712E-3</v>
      </c>
      <c r="BH92">
        <f t="shared" si="65"/>
        <v>0.41578538461908843</v>
      </c>
    </row>
    <row r="93" spans="1:60" x14ac:dyDescent="0.25">
      <c r="A93" s="3">
        <v>44061.833333333336</v>
      </c>
      <c r="B93">
        <v>9785532.9819120001</v>
      </c>
      <c r="C93">
        <v>24097.958824501613</v>
      </c>
      <c r="D93">
        <v>0.41052321777056977</v>
      </c>
      <c r="E93" s="5">
        <f t="shared" si="56"/>
        <v>485604.12979495747</v>
      </c>
      <c r="F93">
        <f t="shared" si="66"/>
        <v>1.0075221748619319</v>
      </c>
      <c r="G93">
        <f t="shared" si="66"/>
        <v>1.0106162031956183</v>
      </c>
      <c r="H93">
        <f t="shared" si="57"/>
        <v>1.1208888200900802</v>
      </c>
      <c r="I93">
        <f t="shared" si="67"/>
        <v>3.066222605372996E-3</v>
      </c>
      <c r="J93">
        <f t="shared" si="58"/>
        <v>3.0486125372963151E-3</v>
      </c>
      <c r="K93">
        <v>4097</v>
      </c>
      <c r="L93" s="1">
        <v>19514575.868591286</v>
      </c>
      <c r="M93" s="1">
        <v>19861052.495376974</v>
      </c>
      <c r="N93" s="1">
        <f t="shared" si="32"/>
        <v>12119538.505240735</v>
      </c>
      <c r="O93">
        <v>59583.157486130927</v>
      </c>
      <c r="P93">
        <v>1.1144414630830364</v>
      </c>
      <c r="Q93">
        <v>1.85026324940872E-3</v>
      </c>
      <c r="R93">
        <f t="shared" si="68"/>
        <v>-4.0075626581322021E-2</v>
      </c>
      <c r="S93">
        <f t="shared" si="69"/>
        <v>-4.0900775312257338E-2</v>
      </c>
      <c r="T93">
        <f t="shared" si="29"/>
        <v>0.28401511531515355</v>
      </c>
      <c r="U93" s="5">
        <f t="shared" si="46"/>
        <v>2.6380400561652171</v>
      </c>
      <c r="V93">
        <f t="shared" si="33"/>
        <v>2.2806807388039219</v>
      </c>
      <c r="W93" s="8">
        <f t="shared" si="30"/>
        <v>1.9067766896623681</v>
      </c>
      <c r="X93">
        <f t="shared" si="47"/>
        <v>2.3928103155972971</v>
      </c>
      <c r="Y93">
        <f t="shared" si="34"/>
        <v>2.0444362369887874</v>
      </c>
      <c r="Z93">
        <f t="shared" si="48"/>
        <v>0.67534608603418278</v>
      </c>
      <c r="AA93" s="4">
        <f t="shared" si="35"/>
        <v>0.95325975554341091</v>
      </c>
      <c r="AB93">
        <f t="shared" si="59"/>
        <v>2.9414551160104825</v>
      </c>
      <c r="AC93" s="4">
        <f t="shared" si="36"/>
        <v>2.4781422360039875</v>
      </c>
      <c r="AD93">
        <v>18493</v>
      </c>
      <c r="AE93" s="4">
        <v>0.72118585425262471</v>
      </c>
      <c r="AF93">
        <v>0.6351353858556722</v>
      </c>
      <c r="AG93">
        <v>0.33139559084459724</v>
      </c>
      <c r="AH93" s="4">
        <f t="shared" si="49"/>
        <v>2.7865396847806005</v>
      </c>
      <c r="AI93" s="4">
        <f t="shared" si="37"/>
        <v>2.3319054513861803</v>
      </c>
      <c r="AJ93">
        <f t="shared" si="50"/>
        <v>2.9059249064693256</v>
      </c>
      <c r="AK93" s="4">
        <f t="shared" si="38"/>
        <v>2.4778338244901876</v>
      </c>
      <c r="AL93" s="5">
        <f t="shared" si="51"/>
        <v>406.07310574215745</v>
      </c>
      <c r="AM93">
        <v>0.82420000000000004</v>
      </c>
      <c r="AN93" s="4">
        <f t="shared" si="39"/>
        <v>0.77873000000000003</v>
      </c>
      <c r="AO93">
        <v>0</v>
      </c>
      <c r="AP93">
        <f t="shared" si="70"/>
        <v>0</v>
      </c>
      <c r="AQ93">
        <f t="shared" si="52"/>
        <v>59583.157486130927</v>
      </c>
      <c r="AR93" s="5">
        <f t="shared" si="53"/>
        <v>1.1144414630830364</v>
      </c>
      <c r="AS93" s="4">
        <f t="shared" si="60"/>
        <v>2.7865396847806005</v>
      </c>
      <c r="AT93" s="4">
        <f t="shared" si="40"/>
        <v>2.3319054513861803</v>
      </c>
      <c r="AU93">
        <f t="shared" si="41"/>
        <v>2.9059249064693256</v>
      </c>
      <c r="AV93" s="4">
        <f t="shared" si="42"/>
        <v>2.4778338244901876</v>
      </c>
      <c r="AW93" s="6">
        <f t="shared" si="54"/>
        <v>3.0486125372963151E-3</v>
      </c>
      <c r="AX93" s="7">
        <f t="shared" si="43"/>
        <v>3.0532642824192546E-3</v>
      </c>
      <c r="AY93" s="7">
        <f t="shared" si="31"/>
        <v>1.6625186823314326</v>
      </c>
      <c r="AZ93" s="7">
        <f t="shared" si="45"/>
        <v>3.8343257130310393E-2</v>
      </c>
      <c r="BA93" s="6">
        <f t="shared" si="61"/>
        <v>0.12605337811384568</v>
      </c>
      <c r="BB93">
        <f t="shared" si="55"/>
        <v>1.9241187355199942</v>
      </c>
      <c r="BC93">
        <f t="shared" si="62"/>
        <v>0.57347635391126639</v>
      </c>
      <c r="BD93">
        <f t="shared" si="44"/>
        <v>0.46205936775999712</v>
      </c>
      <c r="BE93">
        <f t="shared" si="63"/>
        <v>7.6205514364283244E-2</v>
      </c>
      <c r="BF93">
        <f t="shared" si="64"/>
        <v>1.0762055143642832</v>
      </c>
      <c r="BG93">
        <f t="shared" si="71"/>
        <v>9.6990188392507056E-3</v>
      </c>
      <c r="BH93">
        <f t="shared" si="65"/>
        <v>0.38712607052134751</v>
      </c>
    </row>
    <row r="94" spans="1:60" x14ac:dyDescent="0.25">
      <c r="A94" s="3">
        <v>44062.833333333336</v>
      </c>
      <c r="B94">
        <v>10011359.669529</v>
      </c>
      <c r="C94">
        <v>24036.615730090583</v>
      </c>
      <c r="D94">
        <v>0.41362175220713771</v>
      </c>
      <c r="E94" s="5">
        <f t="shared" si="56"/>
        <v>490549.90093995049</v>
      </c>
      <c r="F94">
        <f t="shared" si="66"/>
        <v>1.007547769047985</v>
      </c>
      <c r="G94">
        <f t="shared" si="66"/>
        <v>1.0101847798268959</v>
      </c>
      <c r="H94">
        <f t="shared" si="57"/>
        <v>0.95529856138923952</v>
      </c>
      <c r="I94">
        <f t="shared" si="67"/>
        <v>2.6138372816072583E-3</v>
      </c>
      <c r="J94">
        <f t="shared" si="58"/>
        <v>2.5676645478116015E-3</v>
      </c>
      <c r="K94">
        <v>3794</v>
      </c>
      <c r="L94" s="1">
        <v>19960413.325301439</v>
      </c>
      <c r="M94" s="1">
        <v>17105833.508055333</v>
      </c>
      <c r="N94" s="1">
        <f t="shared" si="32"/>
        <v>12543208.902435565</v>
      </c>
      <c r="O94">
        <v>51317.500524166004</v>
      </c>
      <c r="P94">
        <v>0.9384017948955834</v>
      </c>
      <c r="Q94">
        <v>1.1777632239108799E-3</v>
      </c>
      <c r="R94">
        <f t="shared" si="68"/>
        <v>2.5688571653230463E-2</v>
      </c>
      <c r="S94">
        <f t="shared" si="69"/>
        <v>2.5364164271720283E-2</v>
      </c>
      <c r="T94">
        <f t="shared" si="29"/>
        <v>0.27826029012571463</v>
      </c>
      <c r="U94" s="5">
        <f t="shared" si="46"/>
        <v>2.3725853232745449</v>
      </c>
      <c r="V94">
        <f t="shared" si="33"/>
        <v>2.2923279658159799</v>
      </c>
      <c r="W94" s="8">
        <f t="shared" si="30"/>
        <v>1.8615782447387621</v>
      </c>
      <c r="X94">
        <f t="shared" si="47"/>
        <v>2.1095777092859551</v>
      </c>
      <c r="Y94">
        <f t="shared" si="34"/>
        <v>2.0474930255728117</v>
      </c>
      <c r="Z94">
        <f t="shared" si="48"/>
        <v>0.42988357672747118</v>
      </c>
      <c r="AA94" s="4">
        <f t="shared" si="35"/>
        <v>0.96012003879753283</v>
      </c>
      <c r="AB94">
        <f t="shared" si="59"/>
        <v>2.7166186969883674</v>
      </c>
      <c r="AC94" s="4">
        <f t="shared" si="36"/>
        <v>2.5013195747196852</v>
      </c>
      <c r="AD94">
        <v>18494</v>
      </c>
      <c r="AE94" s="4">
        <v>0.74521943192909368</v>
      </c>
      <c r="AF94">
        <v>0.67660604410847258</v>
      </c>
      <c r="AG94">
        <v>0.28970921183573123</v>
      </c>
      <c r="AH94" s="4">
        <f t="shared" si="49"/>
        <v>2.5212072642600298</v>
      </c>
      <c r="AI94" s="4">
        <f t="shared" si="37"/>
        <v>2.3584446884617876</v>
      </c>
      <c r="AJ94">
        <f t="shared" si="50"/>
        <v>2.6525614444417935</v>
      </c>
      <c r="AK94" s="4">
        <f t="shared" si="38"/>
        <v>2.5025228569438096</v>
      </c>
      <c r="AL94" s="5">
        <f t="shared" si="51"/>
        <v>416.50454381546467</v>
      </c>
      <c r="AM94">
        <v>0.78890000000000005</v>
      </c>
      <c r="AN94" s="4">
        <f t="shared" si="39"/>
        <v>0.79085000000000016</v>
      </c>
      <c r="AO94">
        <v>0</v>
      </c>
      <c r="AP94">
        <f t="shared" si="70"/>
        <v>0</v>
      </c>
      <c r="AQ94">
        <f t="shared" si="52"/>
        <v>51317.500524166004</v>
      </c>
      <c r="AR94" s="5">
        <f t="shared" si="53"/>
        <v>0.9384017948955834</v>
      </c>
      <c r="AS94" s="4">
        <f t="shared" si="60"/>
        <v>2.5212072642600298</v>
      </c>
      <c r="AT94" s="4">
        <f t="shared" si="40"/>
        <v>2.3584446884617876</v>
      </c>
      <c r="AU94">
        <f t="shared" si="41"/>
        <v>2.6525614444417935</v>
      </c>
      <c r="AV94" s="4">
        <f t="shared" si="42"/>
        <v>2.5025228569438096</v>
      </c>
      <c r="AW94" s="6">
        <f t="shared" si="54"/>
        <v>2.5676645478116015E-3</v>
      </c>
      <c r="AX94" s="7">
        <f t="shared" si="43"/>
        <v>2.5709638216317998E-3</v>
      </c>
      <c r="AY94" s="7">
        <f t="shared" si="31"/>
        <v>1.5811971217588081</v>
      </c>
      <c r="AZ94" s="7">
        <f t="shared" si="45"/>
        <v>4.5740680180694548E-2</v>
      </c>
      <c r="BA94" s="6">
        <f t="shared" si="61"/>
        <v>0.12862104266165728</v>
      </c>
      <c r="BB94">
        <f t="shared" si="55"/>
        <v>1.9735465975267228</v>
      </c>
      <c r="BC94">
        <f t="shared" si="62"/>
        <v>0.59765536302634348</v>
      </c>
      <c r="BD94">
        <f t="shared" si="44"/>
        <v>0.48677329876336151</v>
      </c>
      <c r="BE94">
        <f t="shared" si="63"/>
        <v>7.457899893360298E-2</v>
      </c>
      <c r="BF94">
        <f t="shared" si="64"/>
        <v>1.074578998933603</v>
      </c>
      <c r="BG94">
        <f t="shared" si="71"/>
        <v>-1.5124860074951386E-3</v>
      </c>
      <c r="BH94">
        <f t="shared" si="65"/>
        <v>0.40482973969329206</v>
      </c>
    </row>
    <row r="95" spans="1:60" x14ac:dyDescent="0.25">
      <c r="A95" s="3">
        <v>44063.833333333336</v>
      </c>
      <c r="B95">
        <v>9653801.5754099991</v>
      </c>
      <c r="C95">
        <v>25061.728088045224</v>
      </c>
      <c r="D95">
        <v>0.41358077776916297</v>
      </c>
      <c r="E95" s="5">
        <f t="shared" si="56"/>
        <v>491874.93339147506</v>
      </c>
      <c r="F95">
        <f t="shared" si="66"/>
        <v>0.99990093741986219</v>
      </c>
      <c r="G95">
        <f t="shared" si="66"/>
        <v>1.002701116540816</v>
      </c>
      <c r="H95">
        <f t="shared" si="57"/>
        <v>1.022166637612596</v>
      </c>
      <c r="I95">
        <f t="shared" si="67"/>
        <v>2.7965425685553711E-3</v>
      </c>
      <c r="J95">
        <f t="shared" si="58"/>
        <v>2.8468594367317178E-3</v>
      </c>
      <c r="K95">
        <v>3886</v>
      </c>
      <c r="L95" s="1">
        <v>19267148.60766964</v>
      </c>
      <c r="M95" s="1">
        <v>18309671.44195829</v>
      </c>
      <c r="N95" s="1">
        <f t="shared" si="32"/>
        <v>13005706.766087906</v>
      </c>
      <c r="O95">
        <v>54929.014325874872</v>
      </c>
      <c r="P95">
        <v>1.0405841900738453</v>
      </c>
      <c r="Q95">
        <v>1.2637078764939601E-3</v>
      </c>
      <c r="R95">
        <f t="shared" si="68"/>
        <v>-7.5157858421273094E-2</v>
      </c>
      <c r="S95">
        <f t="shared" si="69"/>
        <v>-7.8132213786130777E-2</v>
      </c>
      <c r="T95">
        <f t="shared" ref="T95:T158" si="72">AVERAGE(S66:S95)*15+POWER(AE95/SQRT(365/15),2)/2</f>
        <v>0.20135387761604828</v>
      </c>
      <c r="U95" s="5">
        <f t="shared" si="46"/>
        <v>2.7092028251424867</v>
      </c>
      <c r="V95">
        <f t="shared" si="33"/>
        <v>2.3143514542849175</v>
      </c>
      <c r="W95" s="8">
        <f t="shared" ref="W95:W158" si="73">(SUM(S66:S95)*SQRT(365/30))</f>
        <v>1.3256429384415096</v>
      </c>
      <c r="X95">
        <f t="shared" si="47"/>
        <v>2.5850929657069623</v>
      </c>
      <c r="Y95">
        <f t="shared" si="34"/>
        <v>2.0656653083105114</v>
      </c>
      <c r="Z95">
        <f t="shared" si="48"/>
        <v>0.46125337492029544</v>
      </c>
      <c r="AA95" s="4">
        <f t="shared" si="35"/>
        <v>0.97045855150602722</v>
      </c>
      <c r="AB95">
        <f t="shared" si="59"/>
        <v>2.8603607047337616</v>
      </c>
      <c r="AC95" s="4">
        <f t="shared" si="36"/>
        <v>2.5281249652401661</v>
      </c>
      <c r="AD95">
        <v>18495</v>
      </c>
      <c r="AE95" s="4">
        <v>0.74252155780381335</v>
      </c>
      <c r="AF95">
        <v>0.67156415681409776</v>
      </c>
      <c r="AG95">
        <v>0.29943002375546462</v>
      </c>
      <c r="AH95" s="4">
        <f t="shared" si="49"/>
        <v>2.6784221532058083</v>
      </c>
      <c r="AI95" s="4">
        <f t="shared" si="37"/>
        <v>2.3890643405692211</v>
      </c>
      <c r="AJ95">
        <f t="shared" si="50"/>
        <v>2.8024170599618516</v>
      </c>
      <c r="AK95" s="4">
        <f t="shared" si="38"/>
        <v>2.5311584455966254</v>
      </c>
      <c r="AL95" s="5">
        <f t="shared" si="51"/>
        <v>385.20095427956505</v>
      </c>
      <c r="AM95">
        <v>0.66590000000000005</v>
      </c>
      <c r="AN95" s="4">
        <f t="shared" si="39"/>
        <v>0.79748333333333332</v>
      </c>
      <c r="AO95">
        <v>0</v>
      </c>
      <c r="AP95">
        <f t="shared" si="70"/>
        <v>0</v>
      </c>
      <c r="AQ95">
        <f t="shared" si="52"/>
        <v>54929.014325874872</v>
      </c>
      <c r="AR95" s="5">
        <f t="shared" si="53"/>
        <v>1.0405841900738453</v>
      </c>
      <c r="AS95" s="4">
        <f t="shared" si="60"/>
        <v>2.6784221532058083</v>
      </c>
      <c r="AT95" s="4">
        <f t="shared" si="40"/>
        <v>2.3890643405692211</v>
      </c>
      <c r="AU95">
        <f t="shared" si="41"/>
        <v>2.8024170599618516</v>
      </c>
      <c r="AV95" s="4">
        <f t="shared" si="42"/>
        <v>2.5311584455966254</v>
      </c>
      <c r="AW95" s="6">
        <f t="shared" si="54"/>
        <v>2.8468594367317178E-3</v>
      </c>
      <c r="AX95" s="7">
        <f t="shared" si="43"/>
        <v>2.8509155892433302E-3</v>
      </c>
      <c r="AY95" s="7">
        <f t="shared" ref="AY95:AY158" si="74">AL95/AL66</f>
        <v>1.3952620951469286</v>
      </c>
      <c r="AZ95" s="7">
        <f t="shared" si="45"/>
        <v>6.0064003574912261E-2</v>
      </c>
      <c r="BA95" s="6">
        <f t="shared" si="61"/>
        <v>0.13146790209838899</v>
      </c>
      <c r="BB95">
        <f t="shared" si="55"/>
        <v>1.8252190617620241</v>
      </c>
      <c r="BC95">
        <f t="shared" si="62"/>
        <v>0.5408248793031678</v>
      </c>
      <c r="BD95">
        <f t="shared" si="44"/>
        <v>0.41260953088101204</v>
      </c>
      <c r="BE95">
        <f t="shared" si="63"/>
        <v>9.0764889815086347E-2</v>
      </c>
      <c r="BF95">
        <f t="shared" si="64"/>
        <v>1.0907648898150863</v>
      </c>
      <c r="BG95">
        <f t="shared" si="71"/>
        <v>1.4950227942312337E-2</v>
      </c>
      <c r="BH95">
        <f t="shared" si="65"/>
        <v>0.351006684573405</v>
      </c>
    </row>
    <row r="96" spans="1:60" x14ac:dyDescent="0.25">
      <c r="A96" s="3">
        <v>44064.833333333336</v>
      </c>
      <c r="B96">
        <v>11268218.646127</v>
      </c>
      <c r="C96">
        <v>28649.586828022901</v>
      </c>
      <c r="D96">
        <v>0.47683515072856236</v>
      </c>
      <c r="E96" s="5">
        <f t="shared" si="56"/>
        <v>568181.1405699437</v>
      </c>
      <c r="F96">
        <f t="shared" si="66"/>
        <v>1.1529432129331318</v>
      </c>
      <c r="G96">
        <f t="shared" si="66"/>
        <v>1.1551333519932347</v>
      </c>
      <c r="H96">
        <f t="shared" si="57"/>
        <v>0.69335657469534961</v>
      </c>
      <c r="I96">
        <f t="shared" si="67"/>
        <v>1.897805082144835E-3</v>
      </c>
      <c r="J96">
        <f t="shared" si="58"/>
        <v>1.6921576661228534E-3</v>
      </c>
      <c r="K96">
        <v>3383</v>
      </c>
      <c r="L96" s="1">
        <v>22600165.45540328</v>
      </c>
      <c r="M96" s="1">
        <v>12758472.706320023</v>
      </c>
      <c r="N96" s="1">
        <f t="shared" ref="N96:N159" si="75">AVERAGE(M67:M96)</f>
        <v>13191760.527242677</v>
      </c>
      <c r="O96">
        <v>38275.418118960071</v>
      </c>
      <c r="P96">
        <v>0.61816041307256597</v>
      </c>
      <c r="Q96">
        <v>1.0077882713100199E-3</v>
      </c>
      <c r="R96">
        <f t="shared" si="68"/>
        <v>2.1055967456570235E-2</v>
      </c>
      <c r="S96">
        <f t="shared" si="69"/>
        <v>2.0837353994145991E-2</v>
      </c>
      <c r="T96">
        <f t="shared" si="72"/>
        <v>0.18937337357699552</v>
      </c>
      <c r="U96" s="5">
        <f t="shared" si="46"/>
        <v>2.0183992366123991</v>
      </c>
      <c r="V96">
        <f t="shared" ref="V96:V159" si="76">AVERAGE(U67:U96)</f>
        <v>2.2965021172398328</v>
      </c>
      <c r="W96" s="8">
        <f t="shared" si="73"/>
        <v>1.2344981980880705</v>
      </c>
      <c r="X96">
        <f t="shared" si="47"/>
        <v>1.8732993378942555</v>
      </c>
      <c r="Y96">
        <f t="shared" ref="Y96:Y159" si="77">AVERAGE(X67:X96)</f>
        <v>2.0435277241064336</v>
      </c>
      <c r="Z96">
        <f t="shared" si="48"/>
        <v>0.36784271902815729</v>
      </c>
      <c r="AA96" s="4">
        <f t="shared" ref="AA96:AA159" si="78">AVERAGE(Z67:Z96)</f>
        <v>0.96799247751391326</v>
      </c>
      <c r="AB96">
        <f t="shared" si="59"/>
        <v>2.2017188171170861</v>
      </c>
      <c r="AC96" s="4">
        <f t="shared" ref="AC96:AC159" si="79">AVERAGE(AB67:AB96)</f>
        <v>2.5165295725923897</v>
      </c>
      <c r="AD96">
        <v>18496</v>
      </c>
      <c r="AE96" s="4">
        <v>0.77725570668192834</v>
      </c>
      <c r="AF96">
        <v>0.75210535019702462</v>
      </c>
      <c r="AG96">
        <v>0.27426779297350345</v>
      </c>
      <c r="AH96" s="4">
        <f t="shared" si="49"/>
        <v>1.9479617590634075</v>
      </c>
      <c r="AI96" s="4">
        <f t="shared" ref="AI96:AI159" si="80">AVERAGE(AH67:AH96)</f>
        <v>2.3759452589283754</v>
      </c>
      <c r="AJ96">
        <f t="shared" si="50"/>
        <v>2.1152189394847509</v>
      </c>
      <c r="AK96" s="4">
        <f t="shared" ref="AK96:AK159" si="81">AVERAGE(AJ67:AJ96)</f>
        <v>2.5189186147553557</v>
      </c>
      <c r="AL96" s="5">
        <f t="shared" si="51"/>
        <v>393.3117330371154</v>
      </c>
      <c r="AM96">
        <v>0.80449999999999999</v>
      </c>
      <c r="AN96" s="4">
        <f t="shared" ref="AN96:AN159" si="82">AVERAGE(AM67:AM96)</f>
        <v>0.80416333333333334</v>
      </c>
      <c r="AO96">
        <v>0</v>
      </c>
      <c r="AP96">
        <f t="shared" si="70"/>
        <v>0</v>
      </c>
      <c r="AQ96">
        <f t="shared" si="52"/>
        <v>38275.418118960071</v>
      </c>
      <c r="AR96" s="5">
        <f t="shared" si="53"/>
        <v>0.61816041307256597</v>
      </c>
      <c r="AS96" s="4">
        <f t="shared" si="60"/>
        <v>1.9479617590634075</v>
      </c>
      <c r="AT96" s="4">
        <f t="shared" ref="AT96:AT159" si="83">AVERAGE(AS67:AS96)</f>
        <v>2.3759452589283754</v>
      </c>
      <c r="AU96">
        <f t="shared" ref="AU96:AU159" si="84">SQRT(MAX(8*(AR96-LN(COSH(LN(2)/2))),0))</f>
        <v>2.1152189394847509</v>
      </c>
      <c r="AV96" s="4">
        <f t="shared" ref="AV96:AV159" si="85">AVERAGE(AU67:AU96)</f>
        <v>2.5189186147553557</v>
      </c>
      <c r="AW96" s="6">
        <f t="shared" si="54"/>
        <v>1.6921576661228534E-3</v>
      </c>
      <c r="AX96" s="7">
        <f t="shared" ref="AX96:AX159" si="86">EXP(AW96)-1</f>
        <v>1.6935901728014624E-3</v>
      </c>
      <c r="AY96" s="7">
        <f t="shared" si="74"/>
        <v>1.4065668609362434</v>
      </c>
      <c r="AZ96" s="7">
        <f t="shared" ref="AZ96:AZ159" si="87">2*SQRT(AY96)*EXP(SUM(AW67:AW96))/(1+AY96)-1</f>
        <v>5.8738960516465433E-2</v>
      </c>
      <c r="BA96" s="6">
        <f t="shared" si="61"/>
        <v>0.13316005976451184</v>
      </c>
      <c r="BB96">
        <f t="shared" si="55"/>
        <v>1.8636508149275972</v>
      </c>
      <c r="BC96">
        <f t="shared" si="62"/>
        <v>0.55959901039023796</v>
      </c>
      <c r="BD96">
        <f t="shared" ref="BD96:BD159" si="88">(1+BB96)/2-1</f>
        <v>0.43182540746379861</v>
      </c>
      <c r="BE96">
        <f t="shared" si="63"/>
        <v>8.9238256466454002E-2</v>
      </c>
      <c r="BF96">
        <f t="shared" si="64"/>
        <v>1.089238256466454</v>
      </c>
      <c r="BG96">
        <f t="shared" si="71"/>
        <v>-1.4005792613581982E-3</v>
      </c>
      <c r="BH96">
        <f t="shared" si="65"/>
        <v>0.36515596725341148</v>
      </c>
    </row>
    <row r="97" spans="1:60" x14ac:dyDescent="0.25">
      <c r="A97" s="3">
        <v>44065.833333333336</v>
      </c>
      <c r="B97">
        <v>11285975.270972</v>
      </c>
      <c r="C97">
        <v>28784.501250503261</v>
      </c>
      <c r="D97">
        <v>0.47774804539084975</v>
      </c>
      <c r="E97" s="5">
        <f t="shared" si="56"/>
        <v>569965.93696504575</v>
      </c>
      <c r="F97">
        <f t="shared" si="66"/>
        <v>1.0019144869267556</v>
      </c>
      <c r="G97">
        <f t="shared" si="66"/>
        <v>1.0031412454016191</v>
      </c>
      <c r="H97">
        <f t="shared" si="57"/>
        <v>0.44691123760338014</v>
      </c>
      <c r="I97">
        <f t="shared" si="67"/>
        <v>1.2236653656639942E-3</v>
      </c>
      <c r="J97">
        <f t="shared" si="58"/>
        <v>1.1983151981763941E-3</v>
      </c>
      <c r="K97">
        <v>3379</v>
      </c>
      <c r="L97" s="1">
        <v>22481952.260567367</v>
      </c>
      <c r="M97" s="1">
        <v>8985537.7041292377</v>
      </c>
      <c r="N97" s="1">
        <f t="shared" si="75"/>
        <v>13261758.905269731</v>
      </c>
      <c r="O97">
        <v>26956.613112387713</v>
      </c>
      <c r="P97">
        <v>0.43764721461841627</v>
      </c>
      <c r="Q97">
        <v>8.0286651027020701E-4</v>
      </c>
      <c r="R97">
        <f t="shared" si="68"/>
        <v>-3.1186221003632886E-3</v>
      </c>
      <c r="S97">
        <f t="shared" si="69"/>
        <v>-3.1234951363415899E-3</v>
      </c>
      <c r="T97">
        <f t="shared" si="72"/>
        <v>0.18113563824235449</v>
      </c>
      <c r="U97" s="5">
        <f t="shared" si="46"/>
        <v>1.6443500897912695</v>
      </c>
      <c r="V97">
        <f t="shared" si="76"/>
        <v>2.2642582342982105</v>
      </c>
      <c r="W97" s="8">
        <f t="shared" si="73"/>
        <v>1.1790683495848655</v>
      </c>
      <c r="X97">
        <f t="shared" si="47"/>
        <v>1.4780892476638652</v>
      </c>
      <c r="Y97">
        <f t="shared" si="77"/>
        <v>2.0068988567469024</v>
      </c>
      <c r="Z97">
        <f t="shared" si="48"/>
        <v>0.29304627624862556</v>
      </c>
      <c r="AA97" s="4">
        <f t="shared" si="78"/>
        <v>0.9683458119264361</v>
      </c>
      <c r="AB97">
        <f t="shared" si="59"/>
        <v>1.8534587224216827</v>
      </c>
      <c r="AC97" s="4">
        <f t="shared" si="79"/>
        <v>2.4901963147741975</v>
      </c>
      <c r="AD97">
        <v>18497</v>
      </c>
      <c r="AE97" s="4">
        <v>0.76805614574804426</v>
      </c>
      <c r="AF97">
        <v>0.72737580680741132</v>
      </c>
      <c r="AG97">
        <v>0.48557776339004693</v>
      </c>
      <c r="AH97" s="4">
        <f t="shared" si="49"/>
        <v>1.5331175516379059</v>
      </c>
      <c r="AI97" s="4">
        <f t="shared" si="80"/>
        <v>2.346090607448247</v>
      </c>
      <c r="AJ97">
        <f t="shared" si="50"/>
        <v>1.7407026093855886</v>
      </c>
      <c r="AK97" s="4">
        <f t="shared" si="81"/>
        <v>2.4914470243056916</v>
      </c>
      <c r="AL97" s="5">
        <f t="shared" si="51"/>
        <v>392.08514237413368</v>
      </c>
      <c r="AM97">
        <v>0.6744</v>
      </c>
      <c r="AN97" s="4">
        <f t="shared" si="82"/>
        <v>0.80355999999999994</v>
      </c>
      <c r="AO97">
        <v>0</v>
      </c>
      <c r="AP97">
        <f t="shared" si="70"/>
        <v>0</v>
      </c>
      <c r="AQ97">
        <f t="shared" si="52"/>
        <v>26956.613112387713</v>
      </c>
      <c r="AR97" s="5">
        <f t="shared" si="53"/>
        <v>0.43764721461841627</v>
      </c>
      <c r="AS97" s="4">
        <f t="shared" si="60"/>
        <v>1.5331175516379059</v>
      </c>
      <c r="AT97" s="4">
        <f t="shared" si="83"/>
        <v>2.346090607448247</v>
      </c>
      <c r="AU97">
        <f t="shared" si="84"/>
        <v>1.7407026093855886</v>
      </c>
      <c r="AV97" s="4">
        <f t="shared" si="85"/>
        <v>2.4914470243056916</v>
      </c>
      <c r="AW97" s="6">
        <f t="shared" si="54"/>
        <v>1.1983151981763941E-3</v>
      </c>
      <c r="AX97" s="7">
        <f t="shared" si="86"/>
        <v>1.1990334647080658E-3</v>
      </c>
      <c r="AY97" s="7">
        <f t="shared" si="74"/>
        <v>1.2848529125893631</v>
      </c>
      <c r="AZ97" s="7">
        <f t="shared" si="87"/>
        <v>6.4506428507812519E-2</v>
      </c>
      <c r="BA97" s="6">
        <f t="shared" si="61"/>
        <v>0.13435837496268824</v>
      </c>
      <c r="BB97">
        <f t="shared" si="55"/>
        <v>1.857838792308804</v>
      </c>
      <c r="BC97">
        <f t="shared" si="62"/>
        <v>0.55903230461150044</v>
      </c>
      <c r="BD97">
        <f t="shared" si="88"/>
        <v>0.428919396154402</v>
      </c>
      <c r="BE97">
        <f t="shared" si="63"/>
        <v>9.1056856535971509E-2</v>
      </c>
      <c r="BF97">
        <f t="shared" si="64"/>
        <v>1.0910568565359715</v>
      </c>
      <c r="BG97">
        <f t="shared" si="71"/>
        <v>1.6682149865188619E-3</v>
      </c>
      <c r="BH97">
        <f t="shared" si="65"/>
        <v>0.36302560222059066</v>
      </c>
    </row>
    <row r="98" spans="1:60" x14ac:dyDescent="0.25">
      <c r="A98" s="3">
        <v>44066.833333333336</v>
      </c>
      <c r="B98">
        <v>10382847.308069</v>
      </c>
      <c r="C98">
        <v>25355.086442741434</v>
      </c>
      <c r="D98">
        <v>0.42940033756605983</v>
      </c>
      <c r="E98" s="5">
        <f t="shared" si="56"/>
        <v>513086.7285536381</v>
      </c>
      <c r="F98">
        <f t="shared" si="66"/>
        <v>0.89880082547436435</v>
      </c>
      <c r="G98">
        <f t="shared" si="66"/>
        <v>0.90020595140425752</v>
      </c>
      <c r="H98">
        <f t="shared" si="57"/>
        <v>0.57061692632550676</v>
      </c>
      <c r="I98">
        <f t="shared" si="67"/>
        <v>1.5621133101713632E-3</v>
      </c>
      <c r="J98">
        <f t="shared" si="58"/>
        <v>1.583790653898313E-3</v>
      </c>
      <c r="K98">
        <v>3677</v>
      </c>
      <c r="L98" s="1">
        <v>20653373.34347298</v>
      </c>
      <c r="M98" s="1">
        <v>10912178.913441233</v>
      </c>
      <c r="N98" s="1">
        <f t="shared" si="75"/>
        <v>13356884.583144737</v>
      </c>
      <c r="O98">
        <v>32736.5367403237</v>
      </c>
      <c r="P98">
        <v>0.57854161213786914</v>
      </c>
      <c r="Q98">
        <v>8.1185317616975399E-4</v>
      </c>
      <c r="R98">
        <f t="shared" si="68"/>
        <v>4.4409915286848456E-2</v>
      </c>
      <c r="S98">
        <f t="shared" si="69"/>
        <v>4.3452051561509705E-2</v>
      </c>
      <c r="T98">
        <f t="shared" si="72"/>
        <v>0.15930116743962447</v>
      </c>
      <c r="U98" s="5">
        <f t="shared" si="46"/>
        <v>2.0028682141470604</v>
      </c>
      <c r="V98">
        <f t="shared" si="76"/>
        <v>2.2414499809468578</v>
      </c>
      <c r="W98" s="8">
        <f t="shared" si="73"/>
        <v>1.0258299234812434</v>
      </c>
      <c r="X98">
        <f t="shared" si="47"/>
        <v>1.9024059569289125</v>
      </c>
      <c r="Y98">
        <f t="shared" si="77"/>
        <v>1.9831540641186223</v>
      </c>
      <c r="Z98">
        <f t="shared" si="48"/>
        <v>0.29632640930196019</v>
      </c>
      <c r="AA98" s="4">
        <f t="shared" si="78"/>
        <v>0.969695780067237</v>
      </c>
      <c r="AB98">
        <f t="shared" si="59"/>
        <v>2.1356879409480576</v>
      </c>
      <c r="AC98" s="4">
        <f t="shared" si="79"/>
        <v>2.4692630355768883</v>
      </c>
      <c r="AD98">
        <v>18498</v>
      </c>
      <c r="AE98" s="4">
        <v>0.77221341169849667</v>
      </c>
      <c r="AF98">
        <v>0.70631978788374727</v>
      </c>
      <c r="AG98">
        <v>0.47551024934674052</v>
      </c>
      <c r="AH98" s="4">
        <f t="shared" si="49"/>
        <v>1.8648336674609427</v>
      </c>
      <c r="AI98" s="4">
        <f t="shared" si="80"/>
        <v>2.3230134209698514</v>
      </c>
      <c r="AJ98">
        <f t="shared" si="50"/>
        <v>2.0389214684429167</v>
      </c>
      <c r="AK98" s="4">
        <f t="shared" si="81"/>
        <v>2.4698528457989255</v>
      </c>
      <c r="AL98" s="5">
        <f t="shared" si="51"/>
        <v>409.49761033220085</v>
      </c>
      <c r="AM98">
        <v>0.59399999999999997</v>
      </c>
      <c r="AN98" s="4">
        <f t="shared" si="82"/>
        <v>0.80177333333333334</v>
      </c>
      <c r="AO98">
        <v>0</v>
      </c>
      <c r="AP98">
        <f t="shared" si="70"/>
        <v>0</v>
      </c>
      <c r="AQ98">
        <f t="shared" si="52"/>
        <v>32736.5367403237</v>
      </c>
      <c r="AR98" s="5">
        <f t="shared" si="53"/>
        <v>0.57854161213786914</v>
      </c>
      <c r="AS98" s="4">
        <f t="shared" si="60"/>
        <v>1.8648336674609427</v>
      </c>
      <c r="AT98" s="4">
        <f t="shared" si="83"/>
        <v>2.3230134209698514</v>
      </c>
      <c r="AU98">
        <f t="shared" si="84"/>
        <v>2.0389214684429167</v>
      </c>
      <c r="AV98" s="4">
        <f t="shared" si="85"/>
        <v>2.4698528457989255</v>
      </c>
      <c r="AW98" s="6">
        <f t="shared" si="54"/>
        <v>1.583790653898313E-3</v>
      </c>
      <c r="AX98" s="7">
        <f t="shared" si="86"/>
        <v>1.58504551270644E-3</v>
      </c>
      <c r="AY98" s="7">
        <f t="shared" si="74"/>
        <v>1.3146603221836237</v>
      </c>
      <c r="AZ98" s="7">
        <f t="shared" si="87"/>
        <v>6.1805504229118124E-2</v>
      </c>
      <c r="BA98" s="6">
        <f t="shared" si="61"/>
        <v>0.13594216561658656</v>
      </c>
      <c r="BB98">
        <f t="shared" si="55"/>
        <v>1.9403452556918588</v>
      </c>
      <c r="BC98">
        <f t="shared" si="62"/>
        <v>0.59579991984422453</v>
      </c>
      <c r="BD98">
        <f t="shared" si="88"/>
        <v>0.47017262784592928</v>
      </c>
      <c r="BE98">
        <f t="shared" si="63"/>
        <v>8.5450708045328172E-2</v>
      </c>
      <c r="BF98">
        <f t="shared" si="64"/>
        <v>1.0854507080453282</v>
      </c>
      <c r="BG98">
        <f t="shared" si="71"/>
        <v>-5.1515197832878428E-3</v>
      </c>
      <c r="BH98">
        <f t="shared" si="65"/>
        <v>0.39296276177500844</v>
      </c>
    </row>
    <row r="99" spans="1:60" x14ac:dyDescent="0.25">
      <c r="A99" s="3">
        <v>44067.833333333336</v>
      </c>
      <c r="B99">
        <v>9909660.6370599996</v>
      </c>
      <c r="C99">
        <v>25806.641463599175</v>
      </c>
      <c r="D99">
        <v>0.42231178544369868</v>
      </c>
      <c r="E99" s="5">
        <f t="shared" si="56"/>
        <v>505702.54012269824</v>
      </c>
      <c r="F99">
        <f t="shared" si="66"/>
        <v>0.9834919735682075</v>
      </c>
      <c r="G99">
        <f t="shared" si="66"/>
        <v>0.98560830358688978</v>
      </c>
      <c r="H99">
        <f t="shared" si="57"/>
        <v>0.78542629485471416</v>
      </c>
      <c r="I99">
        <f t="shared" si="67"/>
        <v>2.1495409432572853E-3</v>
      </c>
      <c r="J99">
        <f t="shared" si="58"/>
        <v>2.1553879051990398E-3</v>
      </c>
      <c r="K99">
        <v>3760</v>
      </c>
      <c r="L99" s="1">
        <v>19711921.863359474</v>
      </c>
      <c r="M99" s="1">
        <v>14177552.898475183</v>
      </c>
      <c r="N99" s="1">
        <f t="shared" si="75"/>
        <v>13527541.015409889</v>
      </c>
      <c r="O99">
        <v>42532.658695425547</v>
      </c>
      <c r="P99">
        <v>0.7875650345736771</v>
      </c>
      <c r="Q99">
        <v>1.8003488785989499E-3</v>
      </c>
      <c r="R99">
        <f t="shared" si="68"/>
        <v>-6.2274076711284154E-2</v>
      </c>
      <c r="S99">
        <f t="shared" si="69"/>
        <v>-6.4297565328457026E-2</v>
      </c>
      <c r="T99">
        <f t="shared" si="72"/>
        <v>0.11570534747333658</v>
      </c>
      <c r="U99" s="5">
        <f t="shared" si="46"/>
        <v>2.4443677712056471</v>
      </c>
      <c r="V99">
        <f t="shared" si="76"/>
        <v>2.2297200743727195</v>
      </c>
      <c r="W99" s="8">
        <f t="shared" si="73"/>
        <v>0.72998695963091309</v>
      </c>
      <c r="X99">
        <f t="shared" si="47"/>
        <v>2.4039690178495561</v>
      </c>
      <c r="Y99">
        <f t="shared" si="77"/>
        <v>1.9729221859992618</v>
      </c>
      <c r="Z99">
        <f t="shared" si="48"/>
        <v>0.65712734068861667</v>
      </c>
      <c r="AA99" s="4">
        <f t="shared" si="78"/>
        <v>0.96933076947461527</v>
      </c>
      <c r="AB99">
        <f t="shared" si="59"/>
        <v>2.4592834986319487</v>
      </c>
      <c r="AC99" s="4">
        <f t="shared" si="79"/>
        <v>2.4560054356984162</v>
      </c>
      <c r="AD99">
        <v>18499</v>
      </c>
      <c r="AE99" s="4">
        <v>0.7338222955185576</v>
      </c>
      <c r="AF99">
        <v>0.73502075636570219</v>
      </c>
      <c r="AG99">
        <v>0.55781829083894974</v>
      </c>
      <c r="AH99" s="4">
        <f t="shared" si="49"/>
        <v>2.2693153123315177</v>
      </c>
      <c r="AI99" s="4">
        <f t="shared" si="80"/>
        <v>2.3087759393428882</v>
      </c>
      <c r="AJ99">
        <f t="shared" si="50"/>
        <v>2.4144125856953038</v>
      </c>
      <c r="AK99" s="4">
        <f t="shared" si="81"/>
        <v>2.4563451837334682</v>
      </c>
      <c r="AL99" s="5">
        <f t="shared" si="51"/>
        <v>383.99652473328581</v>
      </c>
      <c r="AM99">
        <v>0.6139</v>
      </c>
      <c r="AN99" s="4">
        <f t="shared" si="82"/>
        <v>0.79514333333333342</v>
      </c>
      <c r="AO99">
        <v>0</v>
      </c>
      <c r="AP99">
        <f t="shared" si="70"/>
        <v>0</v>
      </c>
      <c r="AQ99">
        <f t="shared" si="52"/>
        <v>42532.658695425547</v>
      </c>
      <c r="AR99" s="5">
        <f t="shared" si="53"/>
        <v>0.7875650345736771</v>
      </c>
      <c r="AS99" s="4">
        <f t="shared" si="60"/>
        <v>2.2693153123315177</v>
      </c>
      <c r="AT99" s="4">
        <f t="shared" si="83"/>
        <v>2.3087759393428882</v>
      </c>
      <c r="AU99">
        <f t="shared" si="84"/>
        <v>2.4144125856953038</v>
      </c>
      <c r="AV99" s="4">
        <f t="shared" si="85"/>
        <v>2.4563451837334682</v>
      </c>
      <c r="AW99" s="6">
        <f t="shared" si="54"/>
        <v>2.1553879051990398E-3</v>
      </c>
      <c r="AX99" s="7">
        <f t="shared" si="86"/>
        <v>2.1577124234894995E-3</v>
      </c>
      <c r="AY99" s="7">
        <f t="shared" si="74"/>
        <v>1.1957347994273979</v>
      </c>
      <c r="AZ99" s="7">
        <f t="shared" si="87"/>
        <v>6.6714863258636958E-2</v>
      </c>
      <c r="BA99" s="6">
        <f t="shared" si="61"/>
        <v>0.1380975535217856</v>
      </c>
      <c r="BB99">
        <f t="shared" si="55"/>
        <v>1.8195120463925276</v>
      </c>
      <c r="BC99">
        <f t="shared" si="62"/>
        <v>0.54864713380360919</v>
      </c>
      <c r="BD99">
        <f t="shared" si="88"/>
        <v>0.40975602319626381</v>
      </c>
      <c r="BE99">
        <f t="shared" si="63"/>
        <v>9.8521381233360517E-2</v>
      </c>
      <c r="BF99">
        <f t="shared" si="64"/>
        <v>1.0985213812333605</v>
      </c>
      <c r="BG99">
        <f t="shared" si="71"/>
        <v>1.1969776821621715E-2</v>
      </c>
      <c r="BH99">
        <f t="shared" si="65"/>
        <v>0.34889289656092703</v>
      </c>
    </row>
    <row r="100" spans="1:60" x14ac:dyDescent="0.25">
      <c r="A100" s="3">
        <v>44068.833333333336</v>
      </c>
      <c r="B100">
        <v>11456341.473897001</v>
      </c>
      <c r="C100">
        <v>29705.120810818269</v>
      </c>
      <c r="D100">
        <v>0.48639768816960077</v>
      </c>
      <c r="E100" s="5">
        <f t="shared" si="56"/>
        <v>583362.67238493951</v>
      </c>
      <c r="F100">
        <f t="shared" si="66"/>
        <v>1.1517502114192024</v>
      </c>
      <c r="G100">
        <f t="shared" si="66"/>
        <v>1.1535688000368727</v>
      </c>
      <c r="H100">
        <f t="shared" si="57"/>
        <v>0.57632708799915333</v>
      </c>
      <c r="I100">
        <f t="shared" si="67"/>
        <v>1.577733047682434E-3</v>
      </c>
      <c r="J100">
        <f t="shared" si="58"/>
        <v>1.4758210838472657E-3</v>
      </c>
      <c r="K100">
        <v>3632</v>
      </c>
      <c r="L100" s="1">
        <v>22840655.573800847</v>
      </c>
      <c r="M100" s="1">
        <v>11244535.775462037</v>
      </c>
      <c r="N100" s="1">
        <f t="shared" si="75"/>
        <v>13506107.362594353</v>
      </c>
      <c r="O100">
        <v>33733.607326386111</v>
      </c>
      <c r="P100">
        <v>0.5390723849561555</v>
      </c>
      <c r="Q100">
        <v>3.05984383063507E-4</v>
      </c>
      <c r="R100">
        <f t="shared" si="68"/>
        <v>4.3552014354824031E-3</v>
      </c>
      <c r="S100">
        <f t="shared" si="69"/>
        <v>4.3457449922455699E-3</v>
      </c>
      <c r="T100">
        <f t="shared" si="72"/>
        <v>0.10384197646666926</v>
      </c>
      <c r="U100" s="5">
        <f t="shared" si="46"/>
        <v>2.0125373922439107</v>
      </c>
      <c r="V100">
        <f t="shared" si="76"/>
        <v>2.1990319133857623</v>
      </c>
      <c r="W100" s="8">
        <f t="shared" si="73"/>
        <v>0.6386896663482069</v>
      </c>
      <c r="X100">
        <f t="shared" si="47"/>
        <v>1.9777272610192029</v>
      </c>
      <c r="Y100">
        <f t="shared" si="77"/>
        <v>1.9451253515407088</v>
      </c>
      <c r="Z100">
        <f t="shared" si="48"/>
        <v>0.11168429981818005</v>
      </c>
      <c r="AA100" s="4">
        <f t="shared" si="78"/>
        <v>0.93688933949981557</v>
      </c>
      <c r="AB100">
        <f t="shared" si="59"/>
        <v>2.0739755376330211</v>
      </c>
      <c r="AC100" s="4">
        <f t="shared" si="79"/>
        <v>2.4252288492915617</v>
      </c>
      <c r="AD100">
        <v>18500</v>
      </c>
      <c r="AE100" s="4">
        <v>0.773335656428074</v>
      </c>
      <c r="AF100">
        <v>0.79680736382371142</v>
      </c>
      <c r="AG100">
        <v>0.56579981280388425</v>
      </c>
      <c r="AH100" s="4">
        <f t="shared" si="49"/>
        <v>1.7781593825757356</v>
      </c>
      <c r="AI100" s="4">
        <f t="shared" si="80"/>
        <v>2.2716631043874549</v>
      </c>
      <c r="AJ100">
        <f t="shared" si="50"/>
        <v>1.9599609529334279</v>
      </c>
      <c r="AK100" s="4">
        <f t="shared" si="81"/>
        <v>2.4214517732577709</v>
      </c>
      <c r="AL100" s="5">
        <f t="shared" si="51"/>
        <v>385.66890694902446</v>
      </c>
      <c r="AM100">
        <v>0.68150000000000011</v>
      </c>
      <c r="AN100" s="4">
        <f t="shared" si="82"/>
        <v>0.79177333333333355</v>
      </c>
      <c r="AO100">
        <v>0</v>
      </c>
      <c r="AP100">
        <f t="shared" si="70"/>
        <v>0</v>
      </c>
      <c r="AQ100">
        <f t="shared" si="52"/>
        <v>33733.607326386111</v>
      </c>
      <c r="AR100" s="5">
        <f t="shared" si="53"/>
        <v>0.5390723849561555</v>
      </c>
      <c r="AS100" s="4">
        <f t="shared" si="60"/>
        <v>1.7781593825757356</v>
      </c>
      <c r="AT100" s="4">
        <f t="shared" si="83"/>
        <v>2.2716631043874549</v>
      </c>
      <c r="AU100">
        <f t="shared" si="84"/>
        <v>1.9599609529334279</v>
      </c>
      <c r="AV100" s="4">
        <f t="shared" si="85"/>
        <v>2.4214517732577709</v>
      </c>
      <c r="AW100" s="6">
        <f t="shared" si="54"/>
        <v>1.4758210838472657E-3</v>
      </c>
      <c r="AX100" s="7">
        <f t="shared" si="86"/>
        <v>1.4769106437155788E-3</v>
      </c>
      <c r="AY100" s="7">
        <f t="shared" si="74"/>
        <v>1.2096094161181723</v>
      </c>
      <c r="AZ100" s="7">
        <f t="shared" si="87"/>
        <v>6.4256745573633367E-2</v>
      </c>
      <c r="BA100" s="6">
        <f t="shared" si="61"/>
        <v>0.13957337460563288</v>
      </c>
      <c r="BB100">
        <f t="shared" si="55"/>
        <v>1.8274363878688538</v>
      </c>
      <c r="BC100">
        <f t="shared" si="62"/>
        <v>0.55430799374979434</v>
      </c>
      <c r="BD100">
        <f t="shared" si="88"/>
        <v>0.41371819393442699</v>
      </c>
      <c r="BE100">
        <f t="shared" si="63"/>
        <v>9.9446834891542935E-2</v>
      </c>
      <c r="BF100">
        <f t="shared" si="64"/>
        <v>1.0994468348915429</v>
      </c>
      <c r="BG100">
        <f t="shared" si="71"/>
        <v>8.4209926793473843E-4</v>
      </c>
      <c r="BH100">
        <f t="shared" si="65"/>
        <v>0.35182705545822457</v>
      </c>
    </row>
    <row r="101" spans="1:60" x14ac:dyDescent="0.25">
      <c r="A101" s="3">
        <v>44069.833333333336</v>
      </c>
      <c r="B101">
        <v>11397063.512201</v>
      </c>
      <c r="C101">
        <v>29867.625188076512</v>
      </c>
      <c r="D101">
        <v>0.48569822438930682</v>
      </c>
      <c r="E101" s="5">
        <f t="shared" si="56"/>
        <v>583440.84638215241</v>
      </c>
      <c r="F101">
        <f t="shared" si="66"/>
        <v>0.99856195085357791</v>
      </c>
      <c r="G101">
        <f t="shared" si="66"/>
        <v>1.0001340058267583</v>
      </c>
      <c r="H101">
        <f t="shared" si="57"/>
        <v>0.57462640622384598</v>
      </c>
      <c r="I101">
        <f t="shared" si="67"/>
        <v>1.5730809802340289E-3</v>
      </c>
      <c r="J101">
        <f t="shared" si="58"/>
        <v>1.5884273158734781E-3</v>
      </c>
      <c r="K101">
        <v>3359</v>
      </c>
      <c r="L101" s="1">
        <v>22659988.981836002</v>
      </c>
      <c r="M101" s="1">
        <v>12007449.114129478</v>
      </c>
      <c r="N101" s="1">
        <f t="shared" si="75"/>
        <v>13604180.195161097</v>
      </c>
      <c r="O101">
        <v>36022.347342388435</v>
      </c>
      <c r="P101">
        <v>0.58023668019040942</v>
      </c>
      <c r="Q101">
        <v>4.3596509905855098E-4</v>
      </c>
      <c r="R101">
        <f t="shared" si="68"/>
        <v>-1.0586916852620143E-2</v>
      </c>
      <c r="S101">
        <f t="shared" si="69"/>
        <v>-1.0643356961442384E-2</v>
      </c>
      <c r="T101">
        <f t="shared" si="72"/>
        <v>0.10186776856912584</v>
      </c>
      <c r="U101" s="5">
        <f t="shared" si="46"/>
        <v>2.0951120533296339</v>
      </c>
      <c r="V101">
        <f t="shared" si="76"/>
        <v>2.1850675337794736</v>
      </c>
      <c r="W101" s="8">
        <f t="shared" si="73"/>
        <v>0.62664714912683772</v>
      </c>
      <c r="X101">
        <f t="shared" si="47"/>
        <v>2.0628787078848903</v>
      </c>
      <c r="Y101">
        <f t="shared" si="77"/>
        <v>1.9342241308865105</v>
      </c>
      <c r="Z101">
        <f t="shared" si="48"/>
        <v>0.1591272611563711</v>
      </c>
      <c r="AA101" s="4">
        <f t="shared" si="78"/>
        <v>0.89444653349194447</v>
      </c>
      <c r="AB101">
        <f t="shared" si="59"/>
        <v>2.1494435501384594</v>
      </c>
      <c r="AC101" s="4">
        <f t="shared" si="79"/>
        <v>2.4129834789738314</v>
      </c>
      <c r="AD101">
        <v>18501</v>
      </c>
      <c r="AE101" s="4">
        <v>0.76549351693904233</v>
      </c>
      <c r="AF101">
        <v>0.77171226061504861</v>
      </c>
      <c r="AG101">
        <v>0.55042167130098263</v>
      </c>
      <c r="AH101" s="4">
        <f t="shared" si="49"/>
        <v>1.86846598891073</v>
      </c>
      <c r="AI101" s="4">
        <f t="shared" si="80"/>
        <v>2.2526435894327608</v>
      </c>
      <c r="AJ101">
        <f t="shared" si="50"/>
        <v>2.0422441819963013</v>
      </c>
      <c r="AK101" s="4">
        <f t="shared" si="81"/>
        <v>2.4037065605369059</v>
      </c>
      <c r="AL101" s="5">
        <f t="shared" si="51"/>
        <v>381.58586229851426</v>
      </c>
      <c r="AM101">
        <v>0.62840000000000007</v>
      </c>
      <c r="AN101" s="4">
        <f t="shared" si="82"/>
        <v>0.78280333333333352</v>
      </c>
      <c r="AO101">
        <v>0</v>
      </c>
      <c r="AP101">
        <f t="shared" si="70"/>
        <v>0</v>
      </c>
      <c r="AQ101">
        <f t="shared" si="52"/>
        <v>36022.347342388435</v>
      </c>
      <c r="AR101" s="5">
        <f t="shared" si="53"/>
        <v>0.58023668019040942</v>
      </c>
      <c r="AS101" s="4">
        <f t="shared" si="60"/>
        <v>1.86846598891073</v>
      </c>
      <c r="AT101" s="4">
        <f t="shared" si="83"/>
        <v>2.2526435894327608</v>
      </c>
      <c r="AU101">
        <f t="shared" si="84"/>
        <v>2.0422441819963013</v>
      </c>
      <c r="AV101" s="4">
        <f t="shared" si="85"/>
        <v>2.4037065605369059</v>
      </c>
      <c r="AW101" s="6">
        <f t="shared" si="54"/>
        <v>1.5884273158734781E-3</v>
      </c>
      <c r="AX101" s="7">
        <f t="shared" si="86"/>
        <v>1.5896895347682349E-3</v>
      </c>
      <c r="AY101" s="7">
        <f t="shared" si="74"/>
        <v>1.201593612752984</v>
      </c>
      <c r="AZ101" s="7">
        <f t="shared" si="87"/>
        <v>6.3692689516042567E-2</v>
      </c>
      <c r="BA101" s="6">
        <f t="shared" si="61"/>
        <v>0.14116180192150635</v>
      </c>
      <c r="BB101">
        <f t="shared" si="55"/>
        <v>1.8080894707770339</v>
      </c>
      <c r="BC101">
        <f t="shared" si="62"/>
        <v>0.54851618947839298</v>
      </c>
      <c r="BD101">
        <f t="shared" si="88"/>
        <v>0.40404473538851704</v>
      </c>
      <c r="BE101">
        <f t="shared" si="63"/>
        <v>0.10289661749979695</v>
      </c>
      <c r="BF101">
        <f t="shared" si="64"/>
        <v>1.1028966174997969</v>
      </c>
      <c r="BG101">
        <f t="shared" si="71"/>
        <v>3.1328314628100585E-3</v>
      </c>
      <c r="BH101">
        <f t="shared" si="65"/>
        <v>0.34465217464481634</v>
      </c>
    </row>
    <row r="102" spans="1:60" x14ac:dyDescent="0.25">
      <c r="A102" s="3">
        <v>44070.833333333336</v>
      </c>
      <c r="B102">
        <v>20936839.312957</v>
      </c>
      <c r="C102">
        <v>52956.796316468783</v>
      </c>
      <c r="D102">
        <v>0.8748092596931879</v>
      </c>
      <c r="E102" s="5">
        <f t="shared" si="56"/>
        <v>1052971.0038775522</v>
      </c>
      <c r="F102">
        <f t="shared" si="66"/>
        <v>1.8011374465968664</v>
      </c>
      <c r="G102">
        <f t="shared" si="66"/>
        <v>1.8047605175518662</v>
      </c>
      <c r="H102">
        <f t="shared" si="57"/>
        <v>0.73421431611095489</v>
      </c>
      <c r="I102">
        <f t="shared" si="67"/>
        <v>2.0095256217693988E-3</v>
      </c>
      <c r="J102">
        <f t="shared" si="58"/>
        <v>1.3541588110833689E-3</v>
      </c>
      <c r="K102">
        <v>4326</v>
      </c>
      <c r="L102" s="1">
        <v>41735695.673406899</v>
      </c>
      <c r="M102" s="1">
        <v>18851681.215289712</v>
      </c>
      <c r="N102" s="1">
        <f t="shared" si="75"/>
        <v>13947080.045631122</v>
      </c>
      <c r="O102">
        <v>56555.04364586914</v>
      </c>
      <c r="P102">
        <v>0.49460277581751821</v>
      </c>
      <c r="Q102">
        <v>6.28898334302571E-4</v>
      </c>
      <c r="R102">
        <f t="shared" si="68"/>
        <v>3.6089184107929828E-2</v>
      </c>
      <c r="S102">
        <f t="shared" si="69"/>
        <v>3.5453225178450669E-2</v>
      </c>
      <c r="T102">
        <f t="shared" si="72"/>
        <v>0.12154052723989167</v>
      </c>
      <c r="U102" s="5">
        <f t="shared" si="46"/>
        <v>1.8967310845394625</v>
      </c>
      <c r="V102">
        <f t="shared" si="76"/>
        <v>2.168888947056109</v>
      </c>
      <c r="W102" s="8">
        <f t="shared" si="73"/>
        <v>0.76424388328521875</v>
      </c>
      <c r="X102">
        <f t="shared" si="47"/>
        <v>1.8402275584184256</v>
      </c>
      <c r="Y102">
        <f t="shared" si="77"/>
        <v>1.9202460939179782</v>
      </c>
      <c r="Z102">
        <f t="shared" si="48"/>
        <v>0.2295478920204384</v>
      </c>
      <c r="AA102" s="4">
        <f t="shared" si="78"/>
        <v>0.85484930820091032</v>
      </c>
      <c r="AB102">
        <f t="shared" si="59"/>
        <v>1.9784325060814156</v>
      </c>
      <c r="AC102" s="4">
        <f t="shared" si="79"/>
        <v>2.3997101930154994</v>
      </c>
      <c r="AD102">
        <v>18502</v>
      </c>
      <c r="AE102" s="4">
        <v>0.76386679295630378</v>
      </c>
      <c r="AF102">
        <v>0.76020213920626534</v>
      </c>
      <c r="AG102">
        <v>0.58768971087295485</v>
      </c>
      <c r="AH102" s="4">
        <f t="shared" si="49"/>
        <v>1.6751399692960056</v>
      </c>
      <c r="AI102" s="4">
        <f t="shared" si="80"/>
        <v>2.2320850800336633</v>
      </c>
      <c r="AJ102">
        <f t="shared" si="50"/>
        <v>1.867000284926227</v>
      </c>
      <c r="AK102" s="4">
        <f t="shared" si="81"/>
        <v>2.3847516448435964</v>
      </c>
      <c r="AL102" s="5">
        <f t="shared" si="51"/>
        <v>395.35698473598848</v>
      </c>
      <c r="AM102">
        <v>0.63369999999999993</v>
      </c>
      <c r="AN102" s="4">
        <f t="shared" si="82"/>
        <v>0.7801800000000001</v>
      </c>
      <c r="AO102">
        <v>0</v>
      </c>
      <c r="AP102">
        <f t="shared" si="70"/>
        <v>0</v>
      </c>
      <c r="AQ102">
        <f t="shared" si="52"/>
        <v>56555.04364586914</v>
      </c>
      <c r="AR102" s="5">
        <f t="shared" si="53"/>
        <v>0.49460277581751821</v>
      </c>
      <c r="AS102" s="4">
        <f t="shared" si="60"/>
        <v>1.6751399692960056</v>
      </c>
      <c r="AT102" s="4">
        <f t="shared" si="83"/>
        <v>2.2320850800336633</v>
      </c>
      <c r="AU102">
        <f t="shared" si="84"/>
        <v>1.867000284926227</v>
      </c>
      <c r="AV102" s="4">
        <f t="shared" si="85"/>
        <v>2.3847516448435964</v>
      </c>
      <c r="AW102" s="6">
        <f t="shared" si="54"/>
        <v>1.3541588110833689E-3</v>
      </c>
      <c r="AX102" s="7">
        <f t="shared" si="86"/>
        <v>1.3550760981302368E-3</v>
      </c>
      <c r="AY102" s="7">
        <f t="shared" si="74"/>
        <v>1.1714186558981181</v>
      </c>
      <c r="AZ102" s="7">
        <f t="shared" si="87"/>
        <v>6.395626115705455E-2</v>
      </c>
      <c r="BA102" s="6">
        <f t="shared" si="61"/>
        <v>0.14251596073258971</v>
      </c>
      <c r="BB102">
        <f t="shared" si="55"/>
        <v>1.8733419445715154</v>
      </c>
      <c r="BC102">
        <f t="shared" si="62"/>
        <v>0.57834676303311428</v>
      </c>
      <c r="BD102">
        <f t="shared" si="88"/>
        <v>0.43667097228575757</v>
      </c>
      <c r="BE102">
        <f t="shared" si="63"/>
        <v>9.8613943958197448E-2</v>
      </c>
      <c r="BF102">
        <f t="shared" si="64"/>
        <v>1.0986139439581974</v>
      </c>
      <c r="BG102">
        <f t="shared" si="71"/>
        <v>-3.8906730850456609E-3</v>
      </c>
      <c r="BH102">
        <f t="shared" si="65"/>
        <v>0.36870082361760681</v>
      </c>
    </row>
    <row r="103" spans="1:60" x14ac:dyDescent="0.25">
      <c r="A103" s="3">
        <v>44071.833333333336</v>
      </c>
      <c r="B103">
        <v>29382210.209879</v>
      </c>
      <c r="C103">
        <v>73401.180132481706</v>
      </c>
      <c r="D103">
        <v>1.2187002536456939</v>
      </c>
      <c r="E103" s="5">
        <f t="shared" si="56"/>
        <v>1468566.95601725</v>
      </c>
      <c r="F103">
        <f t="shared" si="66"/>
        <v>1.3931039711137889</v>
      </c>
      <c r="G103">
        <f t="shared" si="66"/>
        <v>1.3946888856476303</v>
      </c>
      <c r="H103">
        <f t="shared" si="57"/>
        <v>0.41525529813082884</v>
      </c>
      <c r="I103">
        <f t="shared" si="67"/>
        <v>1.1370390743007531E-3</v>
      </c>
      <c r="J103">
        <f t="shared" si="58"/>
        <v>9.7121850893003335E-4</v>
      </c>
      <c r="K103">
        <v>4190</v>
      </c>
      <c r="L103" s="1">
        <v>58439278.65178562</v>
      </c>
      <c r="M103" s="1">
        <v>18928293.291570418</v>
      </c>
      <c r="N103" s="1">
        <f t="shared" si="75"/>
        <v>14246051.445386596</v>
      </c>
      <c r="O103">
        <v>56784.879874711252</v>
      </c>
      <c r="P103">
        <v>0.35466695743747523</v>
      </c>
      <c r="Q103">
        <v>7.0488321856234195E-4</v>
      </c>
      <c r="R103">
        <f t="shared" si="68"/>
        <v>1.2492938960612099E-2</v>
      </c>
      <c r="S103">
        <f t="shared" si="69"/>
        <v>1.2415546108177512E-2</v>
      </c>
      <c r="T103">
        <f t="shared" si="72"/>
        <v>9.7495839893253111E-2</v>
      </c>
      <c r="U103" s="5">
        <f t="shared" si="46"/>
        <v>1.6143507050978281</v>
      </c>
      <c r="V103">
        <f t="shared" si="76"/>
        <v>2.1395572518545771</v>
      </c>
      <c r="W103" s="8">
        <f t="shared" si="73"/>
        <v>0.59517401494240874</v>
      </c>
      <c r="X103">
        <f t="shared" si="47"/>
        <v>1.577406624088513</v>
      </c>
      <c r="Y103">
        <f t="shared" si="77"/>
        <v>1.8951455948202915</v>
      </c>
      <c r="Z103">
        <f t="shared" si="48"/>
        <v>0.25728237477525479</v>
      </c>
      <c r="AA103" s="4">
        <f t="shared" si="78"/>
        <v>0.81973898822544689</v>
      </c>
      <c r="AB103">
        <f t="shared" si="59"/>
        <v>1.6688410599544283</v>
      </c>
      <c r="AC103" s="4">
        <f t="shared" si="79"/>
        <v>2.3698390277117469</v>
      </c>
      <c r="AD103">
        <v>18503</v>
      </c>
      <c r="AE103" s="4">
        <v>0.76991845613299326</v>
      </c>
      <c r="AF103">
        <v>0.6138145065222097</v>
      </c>
      <c r="AG103">
        <v>0.59726856356161484</v>
      </c>
      <c r="AH103" s="4">
        <f t="shared" si="49"/>
        <v>1.2986944866644652</v>
      </c>
      <c r="AI103" s="4">
        <f t="shared" si="80"/>
        <v>2.1929788516219904</v>
      </c>
      <c r="AJ103">
        <f t="shared" si="50"/>
        <v>1.5382468972418792</v>
      </c>
      <c r="AK103" s="4">
        <f t="shared" si="81"/>
        <v>2.3491691007382061</v>
      </c>
      <c r="AL103" s="5">
        <f t="shared" si="51"/>
        <v>400.29615541394679</v>
      </c>
      <c r="AM103">
        <v>0.59530000000000005</v>
      </c>
      <c r="AN103" s="4">
        <f t="shared" si="82"/>
        <v>0.7744566666666669</v>
      </c>
      <c r="AO103">
        <v>0</v>
      </c>
      <c r="AP103">
        <f t="shared" si="70"/>
        <v>0</v>
      </c>
      <c r="AQ103">
        <f t="shared" si="52"/>
        <v>56784.879874711252</v>
      </c>
      <c r="AR103" s="5">
        <f t="shared" si="53"/>
        <v>0.35466695743747523</v>
      </c>
      <c r="AS103" s="4">
        <f t="shared" si="60"/>
        <v>1.2986944866644652</v>
      </c>
      <c r="AT103" s="4">
        <f t="shared" si="83"/>
        <v>2.1929788516219904</v>
      </c>
      <c r="AU103">
        <f t="shared" si="84"/>
        <v>1.5382468972418792</v>
      </c>
      <c r="AV103" s="4">
        <f t="shared" si="85"/>
        <v>2.3491691007382061</v>
      </c>
      <c r="AW103" s="6">
        <f t="shared" si="54"/>
        <v>9.7121850893003335E-4</v>
      </c>
      <c r="AX103" s="7">
        <f t="shared" si="86"/>
        <v>9.7169029434929222E-4</v>
      </c>
      <c r="AY103" s="7">
        <f t="shared" si="74"/>
        <v>1.1521343972773315</v>
      </c>
      <c r="AZ103" s="7">
        <f t="shared" si="87"/>
        <v>6.3008322025933872E-2</v>
      </c>
      <c r="BA103" s="6">
        <f t="shared" si="61"/>
        <v>0.14348717924151974</v>
      </c>
      <c r="BB103">
        <f t="shared" si="55"/>
        <v>1.8967454911374015</v>
      </c>
      <c r="BC103">
        <f t="shared" si="62"/>
        <v>0.58971847098670227</v>
      </c>
      <c r="BD103">
        <f t="shared" si="88"/>
        <v>0.44837274556870077</v>
      </c>
      <c r="BE103">
        <f t="shared" si="63"/>
        <v>9.7589329715329853E-2</v>
      </c>
      <c r="BF103">
        <f t="shared" si="64"/>
        <v>1.0975893297153299</v>
      </c>
      <c r="BG103">
        <f t="shared" si="71"/>
        <v>-9.3307785257275527E-4</v>
      </c>
      <c r="BH103">
        <f t="shared" si="65"/>
        <v>0.37722383479861454</v>
      </c>
    </row>
    <row r="104" spans="1:60" x14ac:dyDescent="0.25">
      <c r="A104" s="3">
        <v>44072.833333333336</v>
      </c>
      <c r="B104">
        <v>40228799.007682003</v>
      </c>
      <c r="C104">
        <v>94170.876762032232</v>
      </c>
      <c r="D104">
        <v>1.6123135399433375</v>
      </c>
      <c r="E104" s="5">
        <f t="shared" si="56"/>
        <v>1946376.4470515426</v>
      </c>
      <c r="F104">
        <f t="shared" si="66"/>
        <v>1.3229779308900322</v>
      </c>
      <c r="G104">
        <f t="shared" si="66"/>
        <v>1.3253576482001956</v>
      </c>
      <c r="H104">
        <f t="shared" si="57"/>
        <v>0.65654671777121476</v>
      </c>
      <c r="I104">
        <f t="shared" si="67"/>
        <v>1.7971423028390518E-3</v>
      </c>
      <c r="J104">
        <f t="shared" si="58"/>
        <v>1.4715314275695072E-3</v>
      </c>
      <c r="K104">
        <v>5053</v>
      </c>
      <c r="L104" s="1">
        <v>80053157.035147443</v>
      </c>
      <c r="M104" s="1">
        <v>39295817.575445496</v>
      </c>
      <c r="N104" s="1">
        <f t="shared" si="75"/>
        <v>15261934.821781455</v>
      </c>
      <c r="O104">
        <v>117887.45272633649</v>
      </c>
      <c r="P104">
        <v>0.53750435134270746</v>
      </c>
      <c r="Q104">
        <v>5.4694459348157698E-4</v>
      </c>
      <c r="R104">
        <f t="shared" si="68"/>
        <v>6.7183334286599505E-2</v>
      </c>
      <c r="S104">
        <f t="shared" si="69"/>
        <v>6.5022779759122684E-2</v>
      </c>
      <c r="T104">
        <f t="shared" si="72"/>
        <v>0.11501074722737048</v>
      </c>
      <c r="U104" s="5">
        <f t="shared" si="46"/>
        <v>1.9945785433946788</v>
      </c>
      <c r="V104">
        <f t="shared" si="76"/>
        <v>2.1336246177005922</v>
      </c>
      <c r="W104" s="8">
        <f t="shared" si="73"/>
        <v>0.72077231232581151</v>
      </c>
      <c r="X104">
        <f t="shared" si="47"/>
        <v>1.9471499433345896</v>
      </c>
      <c r="Y104">
        <f t="shared" si="77"/>
        <v>1.8941393240600592</v>
      </c>
      <c r="Z104">
        <f t="shared" si="48"/>
        <v>0.19963477662077561</v>
      </c>
      <c r="AA104" s="4">
        <f t="shared" si="78"/>
        <v>0.78365632641948368</v>
      </c>
      <c r="AB104">
        <f t="shared" si="59"/>
        <v>2.0656597488903161</v>
      </c>
      <c r="AC104" s="4">
        <f t="shared" si="79"/>
        <v>2.3631783967283346</v>
      </c>
      <c r="AD104">
        <v>18504</v>
      </c>
      <c r="AE104" s="4">
        <v>0.7543036809778908</v>
      </c>
      <c r="AF104">
        <v>0.60511091603931788</v>
      </c>
      <c r="AG104">
        <v>0.36800537011739581</v>
      </c>
      <c r="AH104" s="4">
        <f t="shared" si="49"/>
        <v>1.7746285585819181</v>
      </c>
      <c r="AI104" s="4">
        <f t="shared" si="80"/>
        <v>2.18030014131531</v>
      </c>
      <c r="AJ104">
        <f t="shared" si="50"/>
        <v>1.956758203794257</v>
      </c>
      <c r="AK104" s="4">
        <f t="shared" si="81"/>
        <v>2.3374847773584198</v>
      </c>
      <c r="AL104" s="5">
        <f t="shared" si="51"/>
        <v>427.18938583676254</v>
      </c>
      <c r="AM104">
        <v>0.5524</v>
      </c>
      <c r="AN104" s="4">
        <f t="shared" si="82"/>
        <v>0.76836666666666675</v>
      </c>
      <c r="AO104">
        <v>0</v>
      </c>
      <c r="AP104">
        <f t="shared" si="70"/>
        <v>0</v>
      </c>
      <c r="AQ104">
        <f t="shared" si="52"/>
        <v>117887.45272633649</v>
      </c>
      <c r="AR104" s="5">
        <f t="shared" si="53"/>
        <v>0.53750435134270746</v>
      </c>
      <c r="AS104" s="4">
        <f t="shared" si="60"/>
        <v>1.7746285585819181</v>
      </c>
      <c r="AT104" s="4">
        <f t="shared" si="83"/>
        <v>2.18030014131531</v>
      </c>
      <c r="AU104">
        <f t="shared" si="84"/>
        <v>1.956758203794257</v>
      </c>
      <c r="AV104" s="4">
        <f t="shared" si="85"/>
        <v>2.3374847773584198</v>
      </c>
      <c r="AW104" s="6">
        <f t="shared" si="54"/>
        <v>1.4715314275695072E-3</v>
      </c>
      <c r="AX104" s="7">
        <f t="shared" si="86"/>
        <v>1.4726146612129565E-3</v>
      </c>
      <c r="AY104" s="7">
        <f t="shared" si="74"/>
        <v>1.1043080342373863</v>
      </c>
      <c r="AZ104" s="7">
        <f t="shared" si="87"/>
        <v>6.3820521258638241E-2</v>
      </c>
      <c r="BA104" s="6">
        <f t="shared" si="61"/>
        <v>0.14495871066908925</v>
      </c>
      <c r="BB104">
        <f t="shared" si="55"/>
        <v>2.0241751775250858</v>
      </c>
      <c r="BC104">
        <f t="shared" si="62"/>
        <v>0.64467017005763561</v>
      </c>
      <c r="BD104">
        <f t="shared" si="88"/>
        <v>0.5120875887625429</v>
      </c>
      <c r="BE104">
        <f t="shared" si="63"/>
        <v>8.7681813064542924E-2</v>
      </c>
      <c r="BF104">
        <f t="shared" si="64"/>
        <v>1.0876818130645429</v>
      </c>
      <c r="BG104">
        <f t="shared" si="71"/>
        <v>-9.0676020388514283E-3</v>
      </c>
      <c r="BH104">
        <f t="shared" si="65"/>
        <v>0.422735104481887</v>
      </c>
    </row>
    <row r="105" spans="1:60" x14ac:dyDescent="0.25">
      <c r="A105" s="3">
        <v>44073.833333333336</v>
      </c>
      <c r="B105">
        <v>68573020.610168993</v>
      </c>
      <c r="C105">
        <v>156813.01843570211</v>
      </c>
      <c r="D105">
        <v>2.7132261856108189</v>
      </c>
      <c r="E105" s="5">
        <f t="shared" si="56"/>
        <v>3279198.4302774682</v>
      </c>
      <c r="F105">
        <f t="shared" si="66"/>
        <v>1.682815481228404</v>
      </c>
      <c r="G105">
        <f t="shared" si="66"/>
        <v>1.6847709163584175</v>
      </c>
      <c r="H105">
        <f t="shared" si="57"/>
        <v>0.42413076799953986</v>
      </c>
      <c r="I105">
        <f t="shared" si="67"/>
        <v>1.1613275022053331E-3</v>
      </c>
      <c r="J105">
        <f t="shared" si="58"/>
        <v>9.5680961933836551E-4</v>
      </c>
      <c r="K105">
        <v>4508</v>
      </c>
      <c r="L105" s="1">
        <v>136483718.90967566</v>
      </c>
      <c r="M105" s="1">
        <v>43550476.480214559</v>
      </c>
      <c r="N105" s="1">
        <f t="shared" si="75"/>
        <v>16390537.077993495</v>
      </c>
      <c r="O105">
        <v>130651.42944064368</v>
      </c>
      <c r="P105">
        <v>0.34940264030609036</v>
      </c>
      <c r="Q105">
        <v>1.04872895391699E-3</v>
      </c>
      <c r="R105">
        <f t="shared" si="68"/>
        <v>2.3648165433592494E-2</v>
      </c>
      <c r="S105">
        <f t="shared" si="69"/>
        <v>2.3372879133525336E-2</v>
      </c>
      <c r="T105">
        <f t="shared" si="72"/>
        <v>7.3817682013182034E-2</v>
      </c>
      <c r="U105" s="5">
        <f t="shared" si="46"/>
        <v>1.631765198099749</v>
      </c>
      <c r="V105">
        <f t="shared" si="76"/>
        <v>2.1197932429962578</v>
      </c>
      <c r="W105" s="8">
        <f t="shared" si="73"/>
        <v>0.42760939932391412</v>
      </c>
      <c r="X105">
        <f t="shared" si="47"/>
        <v>1.6167088977140696</v>
      </c>
      <c r="Y105">
        <f t="shared" si="77"/>
        <v>1.8909223000985971</v>
      </c>
      <c r="Z105">
        <f t="shared" si="48"/>
        <v>0.38278606817970134</v>
      </c>
      <c r="AA105" s="4">
        <f t="shared" si="78"/>
        <v>0.75758932604633566</v>
      </c>
      <c r="AB105">
        <f t="shared" si="59"/>
        <v>1.640316013225567</v>
      </c>
      <c r="AC105" s="4">
        <f t="shared" si="79"/>
        <v>2.3403148071585993</v>
      </c>
      <c r="AD105">
        <v>18505</v>
      </c>
      <c r="AE105" s="4">
        <v>0.7806364580391284</v>
      </c>
      <c r="AF105">
        <v>0.70778483303806894</v>
      </c>
      <c r="AG105">
        <v>0.34531267763644496</v>
      </c>
      <c r="AH105" s="4">
        <f t="shared" si="49"/>
        <v>1.2823778041753529</v>
      </c>
      <c r="AI105" s="4">
        <f t="shared" si="80"/>
        <v>2.1496914099398654</v>
      </c>
      <c r="AJ105">
        <f t="shared" si="50"/>
        <v>1.5244963036436625</v>
      </c>
      <c r="AK105" s="4">
        <f t="shared" si="81"/>
        <v>2.3099686155931312</v>
      </c>
      <c r="AL105" s="5">
        <f t="shared" si="51"/>
        <v>437.29163110450503</v>
      </c>
      <c r="AM105">
        <v>0.61439999999999995</v>
      </c>
      <c r="AN105" s="4">
        <f t="shared" si="82"/>
        <v>0.76262333333333343</v>
      </c>
      <c r="AO105">
        <v>0</v>
      </c>
      <c r="AP105">
        <f t="shared" si="70"/>
        <v>0</v>
      </c>
      <c r="AQ105">
        <f t="shared" si="52"/>
        <v>130651.42944064368</v>
      </c>
      <c r="AR105" s="5">
        <f t="shared" si="53"/>
        <v>0.34940264030609036</v>
      </c>
      <c r="AS105" s="4">
        <f t="shared" si="60"/>
        <v>1.2823778041753529</v>
      </c>
      <c r="AT105" s="4">
        <f t="shared" si="83"/>
        <v>2.1496914099398654</v>
      </c>
      <c r="AU105">
        <f t="shared" si="84"/>
        <v>1.5244963036436625</v>
      </c>
      <c r="AV105" s="4">
        <f t="shared" si="85"/>
        <v>2.3099686155931312</v>
      </c>
      <c r="AW105" s="6">
        <f t="shared" si="54"/>
        <v>9.5680961933836551E-4</v>
      </c>
      <c r="AX105" s="7">
        <f t="shared" si="86"/>
        <v>9.5726750768787561E-4</v>
      </c>
      <c r="AY105" s="7">
        <f t="shared" si="74"/>
        <v>1.1793252538236372</v>
      </c>
      <c r="AZ105" s="7">
        <f t="shared" si="87"/>
        <v>6.035755241253038E-2</v>
      </c>
      <c r="BA105" s="6">
        <f t="shared" si="61"/>
        <v>0.14591552028842761</v>
      </c>
      <c r="BB105">
        <f t="shared" si="55"/>
        <v>2.0720432069897705</v>
      </c>
      <c r="BC105">
        <f t="shared" si="62"/>
        <v>0.66559615229674707</v>
      </c>
      <c r="BD105">
        <f t="shared" si="88"/>
        <v>0.53602160349488526</v>
      </c>
      <c r="BE105">
        <f t="shared" si="63"/>
        <v>8.4357243743865995E-2</v>
      </c>
      <c r="BF105">
        <f t="shared" si="64"/>
        <v>1.084357243743866</v>
      </c>
      <c r="BG105">
        <f t="shared" si="71"/>
        <v>-3.0612450605142704E-3</v>
      </c>
      <c r="BH105">
        <f t="shared" si="65"/>
        <v>0.43945934537581532</v>
      </c>
    </row>
    <row r="106" spans="1:60" x14ac:dyDescent="0.25">
      <c r="A106" s="3">
        <v>44074.833333333336</v>
      </c>
      <c r="B106">
        <v>98041364.241822004</v>
      </c>
      <c r="C106">
        <v>205072.62296249578</v>
      </c>
      <c r="D106">
        <v>3.7060805921532753</v>
      </c>
      <c r="E106" s="5">
        <f t="shared" si="56"/>
        <v>4483926.8196405573</v>
      </c>
      <c r="F106">
        <f t="shared" si="66"/>
        <v>1.3659313078312116</v>
      </c>
      <c r="G106">
        <f t="shared" si="66"/>
        <v>1.3673850225834463</v>
      </c>
      <c r="H106">
        <f t="shared" si="57"/>
        <v>0.3884572244032547</v>
      </c>
      <c r="I106">
        <f t="shared" si="67"/>
        <v>1.0637004382747105E-3</v>
      </c>
      <c r="J106">
        <f t="shared" si="58"/>
        <v>9.7225974652777965E-4</v>
      </c>
      <c r="K106">
        <v>5964</v>
      </c>
      <c r="L106" s="1">
        <v>196351097.31397834</v>
      </c>
      <c r="M106" s="1">
        <v>63665700.818844579</v>
      </c>
      <c r="N106" s="1">
        <f t="shared" si="75"/>
        <v>18054871.029877499</v>
      </c>
      <c r="O106">
        <v>190997.10245653373</v>
      </c>
      <c r="P106">
        <v>0.35504737865130254</v>
      </c>
      <c r="Q106">
        <v>1.53060257924829E-3</v>
      </c>
      <c r="R106">
        <f t="shared" si="68"/>
        <v>9.3277709919362017E-2</v>
      </c>
      <c r="S106">
        <f t="shared" si="69"/>
        <v>8.9180257360007967E-2</v>
      </c>
      <c r="T106">
        <f t="shared" si="72"/>
        <v>0.1368646268608493</v>
      </c>
      <c r="U106" s="5">
        <f t="shared" si="46"/>
        <v>1.544319961215912</v>
      </c>
      <c r="V106">
        <f t="shared" si="76"/>
        <v>2.0802289494993293</v>
      </c>
      <c r="W106" s="8">
        <f t="shared" si="73"/>
        <v>0.88639906423544346</v>
      </c>
      <c r="X106">
        <f t="shared" si="47"/>
        <v>1.4419174776467625</v>
      </c>
      <c r="Y106">
        <f t="shared" si="77"/>
        <v>1.8548315501463037</v>
      </c>
      <c r="Z106">
        <f t="shared" si="48"/>
        <v>0.55866994142562587</v>
      </c>
      <c r="AA106" s="4">
        <f t="shared" si="78"/>
        <v>0.72356049467519579</v>
      </c>
      <c r="AB106">
        <f t="shared" si="59"/>
        <v>1.6263417053872844</v>
      </c>
      <c r="AC106" s="4">
        <f t="shared" si="79"/>
        <v>2.2992264079689422</v>
      </c>
      <c r="AD106">
        <v>18506</v>
      </c>
      <c r="AE106" s="4">
        <v>0.69071881318676287</v>
      </c>
      <c r="AF106">
        <v>0.71231838336126196</v>
      </c>
      <c r="AG106">
        <v>0.34423011869421305</v>
      </c>
      <c r="AH106" s="4">
        <f t="shared" si="49"/>
        <v>1.2998656620602365</v>
      </c>
      <c r="AI106" s="4">
        <f t="shared" si="80"/>
        <v>2.0993935497638714</v>
      </c>
      <c r="AJ106">
        <f t="shared" si="50"/>
        <v>1.5392358125332477</v>
      </c>
      <c r="AK106" s="4">
        <f t="shared" si="81"/>
        <v>2.263700512269184</v>
      </c>
      <c r="AL106" s="5">
        <f t="shared" si="51"/>
        <v>478.08119302083571</v>
      </c>
      <c r="AM106">
        <v>0.64810000000000001</v>
      </c>
      <c r="AN106" s="4">
        <f t="shared" si="82"/>
        <v>0.75128333333333341</v>
      </c>
      <c r="AO106">
        <v>0</v>
      </c>
      <c r="AP106">
        <f t="shared" si="70"/>
        <v>0</v>
      </c>
      <c r="AQ106">
        <f t="shared" si="52"/>
        <v>190997.10245653373</v>
      </c>
      <c r="AR106" s="5">
        <f t="shared" si="53"/>
        <v>0.35504737865130254</v>
      </c>
      <c r="AS106" s="4">
        <f t="shared" si="60"/>
        <v>1.2998656620602365</v>
      </c>
      <c r="AT106" s="4">
        <f t="shared" si="83"/>
        <v>2.0993935497638714</v>
      </c>
      <c r="AU106">
        <f t="shared" si="84"/>
        <v>1.5392358125332477</v>
      </c>
      <c r="AV106" s="4">
        <f t="shared" si="85"/>
        <v>2.263700512269184</v>
      </c>
      <c r="AW106" s="6">
        <f t="shared" si="54"/>
        <v>9.7225974652777965E-4</v>
      </c>
      <c r="AX106" s="7">
        <f t="shared" si="86"/>
        <v>9.7273254425012112E-4</v>
      </c>
      <c r="AY106" s="7">
        <f t="shared" si="74"/>
        <v>1.2374381845415072</v>
      </c>
      <c r="AZ106" s="7">
        <f t="shared" si="87"/>
        <v>5.5718371568945102E-2</v>
      </c>
      <c r="BA106" s="6">
        <f t="shared" si="61"/>
        <v>0.1468877800349554</v>
      </c>
      <c r="BB106">
        <f t="shared" si="55"/>
        <v>2.2653186521917466</v>
      </c>
      <c r="BC106">
        <f t="shared" si="62"/>
        <v>0.74324008108046424</v>
      </c>
      <c r="BD106">
        <f t="shared" si="88"/>
        <v>0.63265932609587328</v>
      </c>
      <c r="BE106">
        <f t="shared" si="63"/>
        <v>6.7730452530485596E-2</v>
      </c>
      <c r="BF106">
        <f t="shared" si="64"/>
        <v>1.0677304525304856</v>
      </c>
      <c r="BG106">
        <f t="shared" si="71"/>
        <v>-1.5452085961195062E-2</v>
      </c>
      <c r="BH106">
        <f t="shared" si="65"/>
        <v>0.50509755570585746</v>
      </c>
    </row>
    <row r="107" spans="1:60" x14ac:dyDescent="0.25">
      <c r="A107" s="3">
        <v>44075.833333333336</v>
      </c>
      <c r="B107">
        <v>106037468.807763</v>
      </c>
      <c r="C107">
        <v>239419.73443505983</v>
      </c>
      <c r="D107">
        <v>4.1585895413399276</v>
      </c>
      <c r="E107" s="5">
        <f t="shared" si="56"/>
        <v>5038597.2871544873</v>
      </c>
      <c r="F107">
        <f t="shared" si="66"/>
        <v>1.1220990580034147</v>
      </c>
      <c r="G107">
        <f t="shared" si="66"/>
        <v>1.1237019447071159</v>
      </c>
      <c r="H107">
        <f t="shared" si="57"/>
        <v>0.52139215577986397</v>
      </c>
      <c r="I107">
        <f t="shared" si="67"/>
        <v>1.4274523646035675E-3</v>
      </c>
      <c r="J107">
        <f t="shared" si="58"/>
        <v>1.40302698390462E-3</v>
      </c>
      <c r="K107">
        <v>7867</v>
      </c>
      <c r="L107" s="1">
        <v>211739300.40413064</v>
      </c>
      <c r="M107" s="1">
        <v>99094817.435884669</v>
      </c>
      <c r="N107" s="1">
        <f t="shared" si="75"/>
        <v>21039281.159786951</v>
      </c>
      <c r="O107">
        <v>297284.45230765402</v>
      </c>
      <c r="P107">
        <v>0.5124642656568299</v>
      </c>
      <c r="Q107">
        <v>2.89859773456658E-3</v>
      </c>
      <c r="R107">
        <f t="shared" si="68"/>
        <v>-7.3601703136242813E-2</v>
      </c>
      <c r="S107">
        <f t="shared" si="69"/>
        <v>-7.6451010610954162E-2</v>
      </c>
      <c r="T107">
        <f t="shared" si="72"/>
        <v>7.9489715507325531E-2</v>
      </c>
      <c r="U107" s="5">
        <f t="shared" si="46"/>
        <v>1.9864545365414015</v>
      </c>
      <c r="V107">
        <f t="shared" si="76"/>
        <v>2.079619349125831</v>
      </c>
      <c r="W107" s="8">
        <f t="shared" si="73"/>
        <v>0.47644400785317026</v>
      </c>
      <c r="X107">
        <f t="shared" si="47"/>
        <v>1.9684588671286054</v>
      </c>
      <c r="Y107">
        <f t="shared" si="77"/>
        <v>1.8643189788944419</v>
      </c>
      <c r="Z107">
        <f t="shared" si="48"/>
        <v>1.0579881731168017</v>
      </c>
      <c r="AA107" s="4">
        <f t="shared" si="78"/>
        <v>0.70299035917482422</v>
      </c>
      <c r="AB107">
        <f t="shared" si="59"/>
        <v>1.8946633506666843</v>
      </c>
      <c r="AC107" s="4">
        <f t="shared" si="79"/>
        <v>2.2888975801451363</v>
      </c>
      <c r="AD107">
        <v>18507</v>
      </c>
      <c r="AE107" s="4">
        <v>0.73807499365295759</v>
      </c>
      <c r="AF107">
        <v>0.84075627541321185</v>
      </c>
      <c r="AG107">
        <v>0.33829769790373293</v>
      </c>
      <c r="AH107" s="4">
        <f t="shared" si="49"/>
        <v>1.7172611436375995</v>
      </c>
      <c r="AI107" s="4">
        <f t="shared" si="80"/>
        <v>2.0848277487127378</v>
      </c>
      <c r="AJ107">
        <f t="shared" si="50"/>
        <v>1.9048837189259364</v>
      </c>
      <c r="AK107" s="4">
        <f t="shared" si="81"/>
        <v>2.2503105347792887</v>
      </c>
      <c r="AL107" s="5">
        <f t="shared" si="51"/>
        <v>442.89360297709538</v>
      </c>
      <c r="AM107">
        <v>0.89870000000000005</v>
      </c>
      <c r="AN107" s="4">
        <f t="shared" si="82"/>
        <v>0.74442333333333344</v>
      </c>
      <c r="AO107">
        <v>0</v>
      </c>
      <c r="AP107">
        <f t="shared" si="70"/>
        <v>0</v>
      </c>
      <c r="AQ107">
        <f t="shared" si="52"/>
        <v>297284.45230765402</v>
      </c>
      <c r="AR107" s="5">
        <f t="shared" si="53"/>
        <v>0.5124642656568299</v>
      </c>
      <c r="AS107" s="4">
        <f t="shared" si="60"/>
        <v>1.7172611436375995</v>
      </c>
      <c r="AT107" s="4">
        <f t="shared" si="83"/>
        <v>2.0848277487127378</v>
      </c>
      <c r="AU107">
        <f t="shared" si="84"/>
        <v>1.9048837189259364</v>
      </c>
      <c r="AV107" s="4">
        <f t="shared" si="85"/>
        <v>2.2503105347792887</v>
      </c>
      <c r="AW107" s="6">
        <f t="shared" si="54"/>
        <v>1.40302698390462E-3</v>
      </c>
      <c r="AX107" s="7">
        <f t="shared" si="86"/>
        <v>1.4040116867310992E-3</v>
      </c>
      <c r="AY107" s="7">
        <f t="shared" si="74"/>
        <v>1.1351957991689456</v>
      </c>
      <c r="AZ107" s="7">
        <f t="shared" si="87"/>
        <v>5.8970495627170827E-2</v>
      </c>
      <c r="BA107" s="6">
        <f t="shared" si="61"/>
        <v>0.14829080701886002</v>
      </c>
      <c r="BB107">
        <f t="shared" si="55"/>
        <v>2.0985873412441363</v>
      </c>
      <c r="BC107">
        <f t="shared" si="62"/>
        <v>0.68021711280961128</v>
      </c>
      <c r="BD107">
        <f t="shared" si="88"/>
        <v>0.54929367062206813</v>
      </c>
      <c r="BE107">
        <f t="shared" si="63"/>
        <v>8.4505245629109993E-2</v>
      </c>
      <c r="BF107">
        <f t="shared" si="64"/>
        <v>1.08450524562911</v>
      </c>
      <c r="BG107">
        <f t="shared" si="71"/>
        <v>1.5588564770892552E-2</v>
      </c>
      <c r="BH107">
        <f t="shared" si="65"/>
        <v>0.44865017904397342</v>
      </c>
    </row>
    <row r="108" spans="1:60" x14ac:dyDescent="0.25">
      <c r="A108" s="3">
        <v>44076.833333333336</v>
      </c>
      <c r="B108">
        <v>108209337.256602</v>
      </c>
      <c r="C108">
        <v>283823.94112013845</v>
      </c>
      <c r="D108">
        <v>4.5687734605568036</v>
      </c>
      <c r="E108" s="5">
        <f t="shared" si="56"/>
        <v>5541876.9894474391</v>
      </c>
      <c r="F108">
        <f t="shared" si="66"/>
        <v>1.0986353462247951</v>
      </c>
      <c r="G108">
        <f t="shared" si="66"/>
        <v>1.0998848833535524</v>
      </c>
      <c r="H108">
        <f t="shared" si="57"/>
        <v>0.41513415125738473</v>
      </c>
      <c r="I108">
        <f t="shared" si="67"/>
        <v>1.1367075421827868E-3</v>
      </c>
      <c r="J108">
        <f t="shared" si="58"/>
        <v>1.2221134975484876E-3</v>
      </c>
      <c r="K108">
        <v>7284</v>
      </c>
      <c r="L108" s="1">
        <v>216221921.67447123</v>
      </c>
      <c r="M108" s="1">
        <v>88136421.700280964</v>
      </c>
      <c r="N108" s="1">
        <f t="shared" si="75"/>
        <v>23737384.24091614</v>
      </c>
      <c r="O108">
        <v>264409.26510084292</v>
      </c>
      <c r="P108">
        <v>0.44634411263398871</v>
      </c>
      <c r="Q108">
        <v>7.15856918444871E-4</v>
      </c>
      <c r="R108">
        <f t="shared" si="68"/>
        <v>-0.13917216137181165</v>
      </c>
      <c r="S108">
        <f t="shared" si="69"/>
        <v>-0.14986074968376942</v>
      </c>
      <c r="T108">
        <f t="shared" si="72"/>
        <v>1.3141977509665542E-3</v>
      </c>
      <c r="U108" s="5">
        <f t="shared" si="46"/>
        <v>1.8896324707710233</v>
      </c>
      <c r="V108">
        <f t="shared" si="76"/>
        <v>2.0944138466056379</v>
      </c>
      <c r="W108" s="8">
        <f t="shared" si="73"/>
        <v>-8.0419671865401179E-2</v>
      </c>
      <c r="X108">
        <f t="shared" si="47"/>
        <v>1.8879320219381284</v>
      </c>
      <c r="Y108">
        <f t="shared" si="77"/>
        <v>1.8966099244593202</v>
      </c>
      <c r="Z108">
        <f t="shared" si="48"/>
        <v>0.26128777523237789</v>
      </c>
      <c r="AA108" s="4">
        <f t="shared" si="78"/>
        <v>0.64996116717392105</v>
      </c>
      <c r="AB108">
        <f t="shared" si="59"/>
        <v>1.8753633281579494</v>
      </c>
      <c r="AC108" s="4">
        <f t="shared" si="79"/>
        <v>2.2943242836498712</v>
      </c>
      <c r="AD108">
        <v>18508</v>
      </c>
      <c r="AE108" s="4">
        <v>0.79055506154737964</v>
      </c>
      <c r="AF108">
        <v>0.94266827436924694</v>
      </c>
      <c r="AG108">
        <v>0.34653726574552896</v>
      </c>
      <c r="AH108" s="4">
        <f t="shared" si="49"/>
        <v>1.5556428289503945</v>
      </c>
      <c r="AI108" s="4">
        <f t="shared" si="80"/>
        <v>2.0805702031553688</v>
      </c>
      <c r="AJ108">
        <f t="shared" si="50"/>
        <v>1.7605739855076743</v>
      </c>
      <c r="AK108" s="4">
        <f t="shared" si="81"/>
        <v>2.2465167554446897</v>
      </c>
      <c r="AL108" s="5">
        <f t="shared" si="51"/>
        <v>381.25514299302398</v>
      </c>
      <c r="AM108">
        <v>0.71260000000000001</v>
      </c>
      <c r="AN108" s="4">
        <f t="shared" si="82"/>
        <v>0.73853666666666673</v>
      </c>
      <c r="AO108">
        <v>0</v>
      </c>
      <c r="AP108">
        <f t="shared" si="70"/>
        <v>0</v>
      </c>
      <c r="AQ108">
        <f t="shared" si="52"/>
        <v>264409.26510084292</v>
      </c>
      <c r="AR108" s="5">
        <f t="shared" si="53"/>
        <v>0.44634411263398871</v>
      </c>
      <c r="AS108" s="4">
        <f t="shared" si="60"/>
        <v>1.5556428289503945</v>
      </c>
      <c r="AT108" s="4">
        <f t="shared" si="83"/>
        <v>2.0805702031553688</v>
      </c>
      <c r="AU108">
        <f t="shared" si="84"/>
        <v>1.7605739855076743</v>
      </c>
      <c r="AV108" s="4">
        <f t="shared" si="85"/>
        <v>2.2465167554446897</v>
      </c>
      <c r="AW108" s="6">
        <f t="shared" si="54"/>
        <v>1.2221134975484876E-3</v>
      </c>
      <c r="AX108" s="7">
        <f t="shared" si="86"/>
        <v>1.2228605825588268E-3</v>
      </c>
      <c r="AY108" s="7">
        <f t="shared" si="74"/>
        <v>0.95003469033189081</v>
      </c>
      <c r="AZ108" s="7">
        <f t="shared" si="87"/>
        <v>6.0601218776696886E-2</v>
      </c>
      <c r="BA108" s="6">
        <f t="shared" si="61"/>
        <v>0.14951292051640852</v>
      </c>
      <c r="BB108">
        <f t="shared" si="55"/>
        <v>1.8065224051356661</v>
      </c>
      <c r="BC108">
        <f t="shared" si="62"/>
        <v>0.56082535885034535</v>
      </c>
      <c r="BD108">
        <f t="shared" si="88"/>
        <v>0.40326120256783304</v>
      </c>
      <c r="BE108">
        <f t="shared" si="63"/>
        <v>0.11228426752922771</v>
      </c>
      <c r="BF108">
        <f t="shared" si="64"/>
        <v>1.1122842675292277</v>
      </c>
      <c r="BG108">
        <f t="shared" si="71"/>
        <v>2.5291911243006289E-2</v>
      </c>
      <c r="BH108">
        <f t="shared" si="65"/>
        <v>0.34406934535970501</v>
      </c>
    </row>
    <row r="109" spans="1:60" x14ac:dyDescent="0.25">
      <c r="A109" s="3">
        <v>44077.833333333336</v>
      </c>
      <c r="B109">
        <v>132606792.780827</v>
      </c>
      <c r="C109">
        <v>342859.53461288015</v>
      </c>
      <c r="D109">
        <v>5.5541789185475903</v>
      </c>
      <c r="E109" s="5">
        <f t="shared" si="56"/>
        <v>6742811.2282149037</v>
      </c>
      <c r="F109">
        <f t="shared" si="66"/>
        <v>1.215682713642513</v>
      </c>
      <c r="G109">
        <f t="shared" si="66"/>
        <v>1.2167017133462585</v>
      </c>
      <c r="H109">
        <f t="shared" si="57"/>
        <v>0.30594733946053054</v>
      </c>
      <c r="I109">
        <f t="shared" si="67"/>
        <v>8.3786078553325005E-4</v>
      </c>
      <c r="J109">
        <f t="shared" si="58"/>
        <v>7.5380917138705551E-4</v>
      </c>
      <c r="K109">
        <v>6844</v>
      </c>
      <c r="L109" s="1">
        <v>264202689.25801399</v>
      </c>
      <c r="M109" s="1">
        <v>66411164.283572569</v>
      </c>
      <c r="N109" s="1">
        <f t="shared" si="75"/>
        <v>25739626.631799828</v>
      </c>
      <c r="O109">
        <v>199233.49285071771</v>
      </c>
      <c r="P109">
        <v>0.2752440752769747</v>
      </c>
      <c r="Q109">
        <v>9.0583215134372799E-4</v>
      </c>
      <c r="R109">
        <f t="shared" si="68"/>
        <v>1.4457434387451951E-2</v>
      </c>
      <c r="S109">
        <f t="shared" si="69"/>
        <v>1.4353922170828801E-2</v>
      </c>
      <c r="T109">
        <f t="shared" si="72"/>
        <v>-9.8817541007395135E-4</v>
      </c>
      <c r="U109" s="5">
        <f t="shared" si="46"/>
        <v>1.4838897671136162</v>
      </c>
      <c r="V109">
        <f t="shared" si="76"/>
        <v>2.0955855666620069</v>
      </c>
      <c r="W109" s="8">
        <f t="shared" si="73"/>
        <v>-0.12871992918836048</v>
      </c>
      <c r="X109">
        <f t="shared" si="47"/>
        <v>1.4783082249658122</v>
      </c>
      <c r="Y109">
        <f t="shared" si="77"/>
        <v>1.9130390419427401</v>
      </c>
      <c r="Z109">
        <f t="shared" si="48"/>
        <v>0.33062873524046071</v>
      </c>
      <c r="AA109" s="4">
        <f t="shared" si="78"/>
        <v>0.62489148616984513</v>
      </c>
      <c r="AB109">
        <f t="shared" si="59"/>
        <v>1.456238890036013</v>
      </c>
      <c r="AC109" s="4">
        <f t="shared" si="79"/>
        <v>2.2828288328481503</v>
      </c>
      <c r="AD109">
        <v>18509</v>
      </c>
      <c r="AE109" s="4">
        <v>0.9218884481476125</v>
      </c>
      <c r="AF109">
        <v>1.1379626255919466</v>
      </c>
      <c r="AG109">
        <v>0.28171699799841182</v>
      </c>
      <c r="AH109" s="4">
        <f t="shared" si="49"/>
        <v>1.0252923058370595</v>
      </c>
      <c r="AI109" s="4">
        <f t="shared" si="80"/>
        <v>2.0607933076639258</v>
      </c>
      <c r="AJ109">
        <f t="shared" si="50"/>
        <v>1.3156064987640737</v>
      </c>
      <c r="AK109" s="4">
        <f t="shared" si="81"/>
        <v>2.2298222581628915</v>
      </c>
      <c r="AL109" s="5">
        <f t="shared" si="51"/>
        <v>386.76711420772426</v>
      </c>
      <c r="AM109">
        <v>0.77079999999999993</v>
      </c>
      <c r="AN109" s="4">
        <f t="shared" si="82"/>
        <v>0.73451666666666671</v>
      </c>
      <c r="AO109">
        <v>0</v>
      </c>
      <c r="AP109">
        <f t="shared" si="70"/>
        <v>0</v>
      </c>
      <c r="AQ109">
        <f t="shared" si="52"/>
        <v>199233.49285071771</v>
      </c>
      <c r="AR109" s="5">
        <f t="shared" si="53"/>
        <v>0.2752440752769747</v>
      </c>
      <c r="AS109" s="4">
        <f t="shared" si="60"/>
        <v>1.0252923058370595</v>
      </c>
      <c r="AT109" s="4">
        <f t="shared" si="83"/>
        <v>2.0607933076639258</v>
      </c>
      <c r="AU109">
        <f t="shared" si="84"/>
        <v>1.3156064987640737</v>
      </c>
      <c r="AV109" s="4">
        <f t="shared" si="85"/>
        <v>2.2298222581628915</v>
      </c>
      <c r="AW109" s="6">
        <f t="shared" si="54"/>
        <v>7.5380917138705551E-4</v>
      </c>
      <c r="AX109" s="7">
        <f t="shared" si="86"/>
        <v>7.5409335692322443E-4</v>
      </c>
      <c r="AY109" s="7">
        <f t="shared" si="74"/>
        <v>0.98158534239277462</v>
      </c>
      <c r="AZ109" s="7">
        <f t="shared" si="87"/>
        <v>6.0334547317591358E-2</v>
      </c>
      <c r="BA109" s="6">
        <f t="shared" si="61"/>
        <v>0.15026672968779559</v>
      </c>
      <c r="BB109">
        <f t="shared" si="55"/>
        <v>1.8326400842773769</v>
      </c>
      <c r="BC109">
        <f t="shared" si="62"/>
        <v>0.57325312191005606</v>
      </c>
      <c r="BD109">
        <f t="shared" si="88"/>
        <v>0.41632004213868834</v>
      </c>
      <c r="BE109">
        <f t="shared" si="63"/>
        <v>0.11080340255186516</v>
      </c>
      <c r="BF109">
        <f t="shared" si="64"/>
        <v>1.1108034025518652</v>
      </c>
      <c r="BG109">
        <f t="shared" si="71"/>
        <v>-1.3322598261208106E-3</v>
      </c>
      <c r="BH109">
        <f t="shared" si="65"/>
        <v>0.35375037738771353</v>
      </c>
    </row>
    <row r="110" spans="1:60" x14ac:dyDescent="0.25">
      <c r="A110" s="3">
        <v>44078.833333333336</v>
      </c>
      <c r="B110" s="1">
        <v>84440751.120324001</v>
      </c>
      <c r="C110">
        <v>253290.88647505932</v>
      </c>
      <c r="D110">
        <v>3.8024126546198826</v>
      </c>
      <c r="E110" s="5">
        <f t="shared" si="56"/>
        <v>4624724.0680808974</v>
      </c>
      <c r="F110">
        <f t="shared" si="66"/>
        <v>0.68460391902791062</v>
      </c>
      <c r="G110">
        <f t="shared" si="66"/>
        <v>0.6858747652209225</v>
      </c>
      <c r="H110">
        <f t="shared" si="57"/>
        <v>0.67755799748851042</v>
      </c>
      <c r="I110">
        <f t="shared" si="67"/>
        <v>1.8546024420219697E-3</v>
      </c>
      <c r="J110">
        <f t="shared" si="58"/>
        <v>2.1776387264278315E-3</v>
      </c>
      <c r="K110">
        <v>8626</v>
      </c>
      <c r="L110" s="1">
        <v>168137334.92368859</v>
      </c>
      <c r="M110" s="1">
        <v>122180441.44375972</v>
      </c>
      <c r="N110" s="1">
        <f t="shared" si="75"/>
        <v>29583121.009801384</v>
      </c>
      <c r="O110">
        <v>366541.3243312792</v>
      </c>
      <c r="P110">
        <v>0.79570419884220367</v>
      </c>
      <c r="Q110">
        <v>9.0783060179601199E-4</v>
      </c>
      <c r="R110">
        <f t="shared" si="68"/>
        <v>-0.13804819432230719</v>
      </c>
      <c r="S110">
        <f t="shared" si="69"/>
        <v>-0.14855591976812721</v>
      </c>
      <c r="T110">
        <f t="shared" si="72"/>
        <v>-6.6331984294332347E-2</v>
      </c>
      <c r="U110" s="5">
        <f t="shared" si="46"/>
        <v>2.5017170499176125</v>
      </c>
      <c r="V110">
        <f t="shared" si="76"/>
        <v>2.1309368472385528</v>
      </c>
      <c r="W110" s="8">
        <f t="shared" si="73"/>
        <v>-0.58300464829807586</v>
      </c>
      <c r="X110">
        <f t="shared" si="47"/>
        <v>2.455696746083905</v>
      </c>
      <c r="Y110">
        <f t="shared" si="77"/>
        <v>1.9621827672382863</v>
      </c>
      <c r="Z110">
        <f t="shared" si="48"/>
        <v>0.33135816965554438</v>
      </c>
      <c r="AA110" s="4">
        <f t="shared" si="78"/>
        <v>0.59024329812315712</v>
      </c>
      <c r="AB110">
        <f t="shared" si="59"/>
        <v>2.5067910593495535</v>
      </c>
      <c r="AC110" s="4">
        <f t="shared" si="79"/>
        <v>2.3087825354122242</v>
      </c>
      <c r="AD110">
        <v>18510</v>
      </c>
      <c r="AE110" s="4">
        <v>0.91595372052908841</v>
      </c>
      <c r="AF110">
        <v>1.1300564773764721</v>
      </c>
      <c r="AG110">
        <v>0.28325282777459104</v>
      </c>
      <c r="AH110" s="4">
        <f t="shared" si="49"/>
        <v>2.2836167149787867</v>
      </c>
      <c r="AI110" s="4">
        <f t="shared" si="80"/>
        <v>2.0835910120278078</v>
      </c>
      <c r="AJ110">
        <f t="shared" si="50"/>
        <v>2.4278594374699898</v>
      </c>
      <c r="AK110" s="4">
        <f t="shared" si="81"/>
        <v>2.2507639619894162</v>
      </c>
      <c r="AL110" s="5">
        <f t="shared" si="51"/>
        <v>333.37461246809835</v>
      </c>
      <c r="AM110">
        <v>0.7036</v>
      </c>
      <c r="AN110" s="4">
        <f t="shared" si="82"/>
        <v>0.72944000000000009</v>
      </c>
      <c r="AO110">
        <v>0</v>
      </c>
      <c r="AP110">
        <f t="shared" si="70"/>
        <v>0</v>
      </c>
      <c r="AQ110">
        <f t="shared" si="52"/>
        <v>366541.3243312792</v>
      </c>
      <c r="AR110" s="5">
        <f t="shared" si="53"/>
        <v>0.79570419884220367</v>
      </c>
      <c r="AS110" s="4">
        <f t="shared" si="60"/>
        <v>2.2836167149787867</v>
      </c>
      <c r="AT110" s="4">
        <f t="shared" si="83"/>
        <v>2.0835910120278078</v>
      </c>
      <c r="AU110">
        <f t="shared" si="84"/>
        <v>2.4278594374699898</v>
      </c>
      <c r="AV110" s="4">
        <f t="shared" si="85"/>
        <v>2.2507639619894162</v>
      </c>
      <c r="AW110" s="6">
        <f t="shared" si="54"/>
        <v>2.1776387264278315E-3</v>
      </c>
      <c r="AX110" s="7">
        <f t="shared" si="86"/>
        <v>2.1800115036771928E-3</v>
      </c>
      <c r="AY110" s="7">
        <f t="shared" si="74"/>
        <v>0.87915069066463447</v>
      </c>
      <c r="AZ110" s="7">
        <f t="shared" si="87"/>
        <v>5.9146534004554052E-2</v>
      </c>
      <c r="BA110" s="6">
        <f t="shared" si="61"/>
        <v>0.15244436841422343</v>
      </c>
      <c r="BB110">
        <f t="shared" si="55"/>
        <v>1.5796474298002041</v>
      </c>
      <c r="BC110">
        <f t="shared" si="62"/>
        <v>0.46381377800956525</v>
      </c>
      <c r="BD110">
        <f t="shared" si="88"/>
        <v>0.28982371490010195</v>
      </c>
      <c r="BE110">
        <f t="shared" si="63"/>
        <v>0.134894451931316</v>
      </c>
      <c r="BF110">
        <f t="shared" si="64"/>
        <v>1.134894451931316</v>
      </c>
      <c r="BG110">
        <f t="shared" si="71"/>
        <v>2.1456113115874257E-2</v>
      </c>
      <c r="BH110">
        <f t="shared" si="65"/>
        <v>0.25684025627770368</v>
      </c>
    </row>
    <row r="111" spans="1:60" x14ac:dyDescent="0.25">
      <c r="A111" s="3">
        <v>44079.833333333336</v>
      </c>
      <c r="B111" s="1">
        <v>126578337.466012</v>
      </c>
      <c r="C111">
        <v>357522.39340131206</v>
      </c>
      <c r="D111">
        <v>5.5253798641456182</v>
      </c>
      <c r="E111" s="5">
        <f t="shared" si="56"/>
        <v>6727153.1990588391</v>
      </c>
      <c r="F111">
        <f t="shared" si="66"/>
        <v>1.4531247305397936</v>
      </c>
      <c r="G111">
        <f t="shared" si="66"/>
        <v>1.4546063938146212</v>
      </c>
      <c r="H111">
        <f t="shared" si="57"/>
        <v>0.3721683926686159</v>
      </c>
      <c r="I111">
        <f t="shared" si="67"/>
        <v>1.01911995277419E-3</v>
      </c>
      <c r="J111">
        <f t="shared" si="58"/>
        <v>7.6243230456797192E-4</v>
      </c>
      <c r="K111">
        <v>6819</v>
      </c>
      <c r="L111" s="1">
        <v>252061316.56234691</v>
      </c>
      <c r="M111" s="1">
        <v>64084323.701287016</v>
      </c>
      <c r="N111" s="1">
        <f t="shared" si="75"/>
        <v>31397866.589524161</v>
      </c>
      <c r="O111">
        <v>192252.97110386105</v>
      </c>
      <c r="P111">
        <v>0.27839390593499613</v>
      </c>
      <c r="Q111">
        <v>1.06772513344453E-3</v>
      </c>
      <c r="R111">
        <f t="shared" si="68"/>
        <v>6.1997793230172071E-2</v>
      </c>
      <c r="S111">
        <f t="shared" si="69"/>
        <v>6.0151844879897096E-2</v>
      </c>
      <c r="T111">
        <f t="shared" si="72"/>
        <v>-1.1810470416113314E-2</v>
      </c>
      <c r="U111" s="5">
        <f t="shared" si="46"/>
        <v>1.4912267025488655</v>
      </c>
      <c r="V111">
        <f t="shared" si="76"/>
        <v>2.1126610555519822</v>
      </c>
      <c r="W111" s="8">
        <f t="shared" si="73"/>
        <v>-0.23944628700190101</v>
      </c>
      <c r="X111">
        <f t="shared" si="47"/>
        <v>1.4730760912140481</v>
      </c>
      <c r="Y111">
        <f t="shared" si="77"/>
        <v>1.9505457453527917</v>
      </c>
      <c r="Z111">
        <f t="shared" si="48"/>
        <v>0.38971967370725347</v>
      </c>
      <c r="AA111" s="4">
        <f t="shared" si="78"/>
        <v>0.57629550228725823</v>
      </c>
      <c r="AB111">
        <f t="shared" si="59"/>
        <v>1.4557913184862381</v>
      </c>
      <c r="AC111" s="4">
        <f t="shared" si="79"/>
        <v>2.2828078988436236</v>
      </c>
      <c r="AD111">
        <v>18511</v>
      </c>
      <c r="AE111" s="4">
        <v>1.046726779610067</v>
      </c>
      <c r="AF111">
        <v>1.2993230812862091</v>
      </c>
      <c r="AG111">
        <v>0.50560263148732199</v>
      </c>
      <c r="AH111" s="4">
        <f t="shared" si="49"/>
        <v>1.0375080518592836</v>
      </c>
      <c r="AI111" s="4">
        <f t="shared" si="80"/>
        <v>2.0499393359854414</v>
      </c>
      <c r="AJ111">
        <f t="shared" si="50"/>
        <v>1.3251487104677859</v>
      </c>
      <c r="AK111" s="4">
        <f t="shared" si="81"/>
        <v>2.2213749986519375</v>
      </c>
      <c r="AL111" s="5">
        <f t="shared" si="51"/>
        <v>354.04310276008425</v>
      </c>
      <c r="AM111">
        <v>1.3362000000000001</v>
      </c>
      <c r="AN111" s="4">
        <f t="shared" si="82"/>
        <v>0.74652666666666667</v>
      </c>
      <c r="AO111">
        <v>0</v>
      </c>
      <c r="AP111">
        <f t="shared" si="70"/>
        <v>0</v>
      </c>
      <c r="AQ111">
        <f t="shared" si="52"/>
        <v>192252.97110386105</v>
      </c>
      <c r="AR111" s="5">
        <f t="shared" si="53"/>
        <v>0.27839390593499613</v>
      </c>
      <c r="AS111" s="4">
        <f t="shared" si="60"/>
        <v>1.0375080518592836</v>
      </c>
      <c r="AT111" s="4">
        <f t="shared" si="83"/>
        <v>2.0499393359854414</v>
      </c>
      <c r="AU111">
        <f t="shared" si="84"/>
        <v>1.3251487104677859</v>
      </c>
      <c r="AV111" s="4">
        <f t="shared" si="85"/>
        <v>2.2213749986519375</v>
      </c>
      <c r="AW111" s="6">
        <f t="shared" si="54"/>
        <v>7.6243230456797192E-4</v>
      </c>
      <c r="AX111" s="7">
        <f t="shared" si="86"/>
        <v>7.6272302995894492E-4</v>
      </c>
      <c r="AY111" s="7">
        <f t="shared" si="74"/>
        <v>0.89866038282932525</v>
      </c>
      <c r="AZ111" s="7">
        <f t="shared" si="87"/>
        <v>5.8702536295343277E-2</v>
      </c>
      <c r="BA111" s="6">
        <f t="shared" si="61"/>
        <v>0.15320680071879139</v>
      </c>
      <c r="BB111">
        <f t="shared" si="55"/>
        <v>1.6775820845295299</v>
      </c>
      <c r="BC111">
        <f t="shared" si="62"/>
        <v>0.50965864352496504</v>
      </c>
      <c r="BD111">
        <f t="shared" si="88"/>
        <v>0.33879104226476509</v>
      </c>
      <c r="BE111">
        <f t="shared" si="63"/>
        <v>0.12762828243244884</v>
      </c>
      <c r="BF111">
        <f t="shared" si="64"/>
        <v>1.1276282824324488</v>
      </c>
      <c r="BG111">
        <f t="shared" si="71"/>
        <v>-6.4230908000505208E-3</v>
      </c>
      <c r="BH111">
        <f t="shared" si="65"/>
        <v>0.29521507269238101</v>
      </c>
    </row>
    <row r="112" spans="1:60" x14ac:dyDescent="0.25">
      <c r="A112" s="3">
        <v>44080.833333333336</v>
      </c>
      <c r="B112" s="1">
        <v>126989459.24596199</v>
      </c>
      <c r="C112">
        <v>359807.62194406812</v>
      </c>
      <c r="D112">
        <v>5.5486268748340315</v>
      </c>
      <c r="E112" s="5">
        <f t="shared" si="56"/>
        <v>6759569.1684642704</v>
      </c>
      <c r="F112">
        <f t="shared" si="66"/>
        <v>1.0042073144761077</v>
      </c>
      <c r="G112">
        <f t="shared" si="66"/>
        <v>1.0048186756635729</v>
      </c>
      <c r="H112">
        <f t="shared" si="57"/>
        <v>0.22221191800538387</v>
      </c>
      <c r="I112">
        <f t="shared" si="67"/>
        <v>6.0861453195426021E-4</v>
      </c>
      <c r="J112">
        <f t="shared" si="58"/>
        <v>5.9960580548451092E-4</v>
      </c>
      <c r="K112">
        <v>6052</v>
      </c>
      <c r="L112" s="1">
        <v>252274380.092219</v>
      </c>
      <c r="M112" s="1">
        <v>50436847.228187099</v>
      </c>
      <c r="N112" s="1">
        <f t="shared" si="75"/>
        <v>32794890.807202376</v>
      </c>
      <c r="O112">
        <v>151310.54168456129</v>
      </c>
      <c r="P112">
        <v>0.21892174581769314</v>
      </c>
      <c r="Q112">
        <v>1.2235763493347799E-3</v>
      </c>
      <c r="R112">
        <f t="shared" si="68"/>
        <v>-3.1239165127991964E-3</v>
      </c>
      <c r="S112">
        <f t="shared" si="69"/>
        <v>-3.1288061258059126E-3</v>
      </c>
      <c r="T112">
        <f t="shared" si="72"/>
        <v>-3.1985321842033544E-2</v>
      </c>
      <c r="U112" s="5">
        <f t="shared" si="46"/>
        <v>1.3139560677085877</v>
      </c>
      <c r="V112">
        <f t="shared" si="76"/>
        <v>2.0985106637900008</v>
      </c>
      <c r="W112" s="8">
        <f t="shared" si="73"/>
        <v>-0.38361462278153041</v>
      </c>
      <c r="X112">
        <f t="shared" si="47"/>
        <v>1.2669283212331923</v>
      </c>
      <c r="Y112">
        <f t="shared" si="77"/>
        <v>1.9458993411068231</v>
      </c>
      <c r="Z112">
        <f t="shared" si="48"/>
        <v>0.44660536750719471</v>
      </c>
      <c r="AA112" s="4">
        <f t="shared" si="78"/>
        <v>0.58209578905398052</v>
      </c>
      <c r="AB112">
        <f t="shared" si="59"/>
        <v>1.2711483621146531</v>
      </c>
      <c r="AC112" s="4">
        <f t="shared" si="79"/>
        <v>2.2544355322791967</v>
      </c>
      <c r="AD112">
        <v>18512</v>
      </c>
      <c r="AE112" s="4">
        <v>1.0580803821690643</v>
      </c>
      <c r="AF112">
        <v>1.3300056018826283</v>
      </c>
      <c r="AG112">
        <v>0.50943120507388473</v>
      </c>
      <c r="AH112" s="4">
        <f t="shared" si="49"/>
        <v>0.77501333971385422</v>
      </c>
      <c r="AI112" s="4">
        <f t="shared" si="80"/>
        <v>2.0142058002779022</v>
      </c>
      <c r="AJ112">
        <f t="shared" si="50"/>
        <v>1.1314777169330432</v>
      </c>
      <c r="AK112" s="4">
        <f t="shared" si="81"/>
        <v>2.1916695539327025</v>
      </c>
      <c r="AL112" s="5">
        <f t="shared" si="51"/>
        <v>352.93710166512938</v>
      </c>
      <c r="AM112">
        <v>0.96400000000000008</v>
      </c>
      <c r="AN112" s="4">
        <f t="shared" si="82"/>
        <v>0.75145666666666677</v>
      </c>
      <c r="AO112">
        <v>0</v>
      </c>
      <c r="AP112">
        <f t="shared" si="70"/>
        <v>0</v>
      </c>
      <c r="AQ112">
        <f t="shared" si="52"/>
        <v>151310.54168456129</v>
      </c>
      <c r="AR112" s="5">
        <f t="shared" si="53"/>
        <v>0.21892174581769314</v>
      </c>
      <c r="AS112" s="4">
        <f t="shared" si="60"/>
        <v>0.77501333971385422</v>
      </c>
      <c r="AT112" s="4">
        <f t="shared" si="83"/>
        <v>2.0142058002779022</v>
      </c>
      <c r="AU112">
        <f t="shared" si="84"/>
        <v>1.1314777169330432</v>
      </c>
      <c r="AV112" s="4">
        <f t="shared" si="85"/>
        <v>2.1916695539327025</v>
      </c>
      <c r="AW112" s="6">
        <f t="shared" si="54"/>
        <v>5.9960580548451092E-4</v>
      </c>
      <c r="AX112" s="7">
        <f t="shared" si="86"/>
        <v>5.9978560497997435E-4</v>
      </c>
      <c r="AY112" s="7">
        <f t="shared" si="74"/>
        <v>0.90503857616327166</v>
      </c>
      <c r="AZ112" s="7">
        <f t="shared" si="87"/>
        <v>5.7878055141661999E-2</v>
      </c>
      <c r="BA112" s="6">
        <f t="shared" si="61"/>
        <v>0.15380640652427591</v>
      </c>
      <c r="BB112">
        <f t="shared" si="55"/>
        <v>1.6723414581540921</v>
      </c>
      <c r="BC112">
        <f t="shared" si="62"/>
        <v>0.5082028314007534</v>
      </c>
      <c r="BD112">
        <f t="shared" si="88"/>
        <v>0.33617072907704593</v>
      </c>
      <c r="BE112">
        <f t="shared" si="63"/>
        <v>0.12875009052363984</v>
      </c>
      <c r="BF112">
        <f t="shared" si="64"/>
        <v>1.1287500905236398</v>
      </c>
      <c r="BG112">
        <f t="shared" si="71"/>
        <v>9.9434403118373038E-4</v>
      </c>
      <c r="BH112">
        <f t="shared" si="65"/>
        <v>0.29319041836617865</v>
      </c>
    </row>
    <row r="113" spans="1:60" x14ac:dyDescent="0.25">
      <c r="A113" s="3">
        <v>44081.833333333336</v>
      </c>
      <c r="B113" s="1">
        <v>92337955.191845998</v>
      </c>
      <c r="C113">
        <v>275625.11595866235</v>
      </c>
      <c r="D113">
        <v>4.1383063808693752</v>
      </c>
      <c r="E113" s="5">
        <f t="shared" si="56"/>
        <v>5044864.6767914714</v>
      </c>
      <c r="F113">
        <f t="shared" si="66"/>
        <v>0.74582531394186757</v>
      </c>
      <c r="G113">
        <f t="shared" si="66"/>
        <v>0.74632932233721505</v>
      </c>
      <c r="H113">
        <f t="shared" si="57"/>
        <v>0.24665704001053723</v>
      </c>
      <c r="I113">
        <f t="shared" si="67"/>
        <v>6.7554448079423953E-4</v>
      </c>
      <c r="J113">
        <f t="shared" si="58"/>
        <v>7.1932282427876817E-4</v>
      </c>
      <c r="K113">
        <v>6384</v>
      </c>
      <c r="L113" s="1">
        <v>183442676.13562167</v>
      </c>
      <c r="M113" s="1">
        <v>44000658.071941637</v>
      </c>
      <c r="N113" s="1">
        <f t="shared" si="75"/>
        <v>33951037.687089637</v>
      </c>
      <c r="O113">
        <v>132001.97421582491</v>
      </c>
      <c r="P113">
        <v>0.26264728362965789</v>
      </c>
      <c r="Q113">
        <v>1.9613379234322699E-3</v>
      </c>
      <c r="R113">
        <f t="shared" si="68"/>
        <v>-5.078597054891032E-2</v>
      </c>
      <c r="S113">
        <f t="shared" si="69"/>
        <v>-5.2120974239943822E-2</v>
      </c>
      <c r="T113">
        <f t="shared" si="72"/>
        <v>-5.3368415300013163E-2</v>
      </c>
      <c r="U113" s="5">
        <f t="shared" si="46"/>
        <v>1.4254404899405517</v>
      </c>
      <c r="V113">
        <f t="shared" si="76"/>
        <v>2.0838758780868281</v>
      </c>
      <c r="W113" s="8">
        <f t="shared" si="73"/>
        <v>-0.52983399337343851</v>
      </c>
      <c r="X113">
        <f t="shared" si="47"/>
        <v>1.3504360850629866</v>
      </c>
      <c r="Y113">
        <f t="shared" si="77"/>
        <v>1.9385969208130749</v>
      </c>
      <c r="Z113">
        <f t="shared" si="48"/>
        <v>0.71588834205277851</v>
      </c>
      <c r="AA113" s="4">
        <f t="shared" si="78"/>
        <v>0.58007794259396817</v>
      </c>
      <c r="AB113">
        <f t="shared" si="59"/>
        <v>1.3465239147350854</v>
      </c>
      <c r="AC113" s="4">
        <f t="shared" si="79"/>
        <v>2.2275727542333006</v>
      </c>
      <c r="AD113">
        <v>18513</v>
      </c>
      <c r="AE113" s="4">
        <v>1.048302653374052</v>
      </c>
      <c r="AF113">
        <v>1.3301203725765929</v>
      </c>
      <c r="AG113">
        <v>0.53056672906529634</v>
      </c>
      <c r="AH113" s="4">
        <f t="shared" si="49"/>
        <v>0.97491024162747408</v>
      </c>
      <c r="AI113" s="4">
        <f t="shared" si="80"/>
        <v>1.9816570823118818</v>
      </c>
      <c r="AJ113">
        <f t="shared" si="50"/>
        <v>1.2767325978495772</v>
      </c>
      <c r="AK113" s="4">
        <f t="shared" si="81"/>
        <v>2.1636153159768168</v>
      </c>
      <c r="AL113" s="5">
        <f t="shared" si="51"/>
        <v>335.01284841434637</v>
      </c>
      <c r="AM113">
        <v>0.95620000000000005</v>
      </c>
      <c r="AN113" s="4">
        <f t="shared" si="82"/>
        <v>0.75936666666666686</v>
      </c>
      <c r="AO113">
        <v>0</v>
      </c>
      <c r="AP113">
        <f t="shared" si="70"/>
        <v>0</v>
      </c>
      <c r="AQ113">
        <f t="shared" si="52"/>
        <v>132001.97421582491</v>
      </c>
      <c r="AR113" s="5">
        <f t="shared" si="53"/>
        <v>0.26264728362965789</v>
      </c>
      <c r="AS113" s="4">
        <f t="shared" si="60"/>
        <v>0.97491024162747408</v>
      </c>
      <c r="AT113" s="4">
        <f t="shared" si="83"/>
        <v>1.9816570823118818</v>
      </c>
      <c r="AU113">
        <f t="shared" si="84"/>
        <v>1.2767325978495772</v>
      </c>
      <c r="AV113" s="4">
        <f t="shared" si="85"/>
        <v>2.1636153159768168</v>
      </c>
      <c r="AW113" s="6">
        <f t="shared" si="54"/>
        <v>7.1932282427876817E-4</v>
      </c>
      <c r="AX113" s="7">
        <f t="shared" si="86"/>
        <v>7.1958159898533047E-4</v>
      </c>
      <c r="AY113" s="7">
        <f t="shared" si="74"/>
        <v>0.84761080024105884</v>
      </c>
      <c r="AZ113" s="7">
        <f t="shared" si="87"/>
        <v>5.4554707282114201E-2</v>
      </c>
      <c r="BA113" s="6">
        <f t="shared" si="61"/>
        <v>0.15452572934855469</v>
      </c>
      <c r="BB113">
        <f t="shared" si="55"/>
        <v>1.5874099741125567</v>
      </c>
      <c r="BC113">
        <f t="shared" si="62"/>
        <v>0.4704634156132077</v>
      </c>
      <c r="BD113">
        <f t="shared" si="88"/>
        <v>0.29370498705627845</v>
      </c>
      <c r="BE113">
        <f t="shared" si="63"/>
        <v>0.13662962601630602</v>
      </c>
      <c r="BF113">
        <f t="shared" si="64"/>
        <v>1.136629626016306</v>
      </c>
      <c r="BG113">
        <f t="shared" si="71"/>
        <v>6.956509066731011E-3</v>
      </c>
      <c r="BH113">
        <f t="shared" si="65"/>
        <v>0.25992459064523254</v>
      </c>
    </row>
    <row r="114" spans="1:60" x14ac:dyDescent="0.25">
      <c r="A114" s="3">
        <v>44082.833333333336</v>
      </c>
      <c r="B114" s="1">
        <v>38869237.36355</v>
      </c>
      <c r="C114">
        <v>110530.27758620199</v>
      </c>
      <c r="D114">
        <v>1.6983313982064008</v>
      </c>
      <c r="E114" s="5">
        <f t="shared" si="56"/>
        <v>2072734.3282140999</v>
      </c>
      <c r="F114">
        <f t="shared" si="66"/>
        <v>0.41039286169276218</v>
      </c>
      <c r="G114">
        <f t="shared" si="66"/>
        <v>0.41086024323894388</v>
      </c>
      <c r="H114">
        <f t="shared" si="57"/>
        <v>0.41568526229395331</v>
      </c>
      <c r="I114">
        <f t="shared" si="67"/>
        <v>1.1382157189644144E-3</v>
      </c>
      <c r="J114">
        <f t="shared" si="58"/>
        <v>2.2272032183320578E-3</v>
      </c>
      <c r="K114">
        <v>7391</v>
      </c>
      <c r="L114" s="1">
        <v>77255996.286948174</v>
      </c>
      <c r="M114" s="1">
        <v>57418852.513270162</v>
      </c>
      <c r="N114" s="1">
        <f t="shared" si="75"/>
        <v>34982186.070059158</v>
      </c>
      <c r="O114">
        <v>172256.55753981048</v>
      </c>
      <c r="P114">
        <v>0.81383512638297129</v>
      </c>
      <c r="Q114">
        <v>1.2707250005739199E-3</v>
      </c>
      <c r="R114">
        <f t="shared" si="68"/>
        <v>4.9695403496940793E-2</v>
      </c>
      <c r="S114">
        <f t="shared" si="69"/>
        <v>4.8500030176959946E-2</v>
      </c>
      <c r="T114">
        <f t="shared" si="72"/>
        <v>-3.5437265661271873E-2</v>
      </c>
      <c r="U114" s="5">
        <f t="shared" si="46"/>
        <v>2.5456089280941434</v>
      </c>
      <c r="V114">
        <f t="shared" si="76"/>
        <v>2.0614364107009719</v>
      </c>
      <c r="W114" s="8">
        <f t="shared" si="73"/>
        <v>-0.40752463055514698</v>
      </c>
      <c r="X114">
        <f t="shared" si="47"/>
        <v>2.5190754938305209</v>
      </c>
      <c r="Y114">
        <f t="shared" si="77"/>
        <v>1.9211067186662265</v>
      </c>
      <c r="Z114">
        <f t="shared" si="48"/>
        <v>0.46381462520948075</v>
      </c>
      <c r="AA114" s="4">
        <f t="shared" si="78"/>
        <v>0.57811999410484727</v>
      </c>
      <c r="AB114">
        <f t="shared" si="59"/>
        <v>2.5231637126049136</v>
      </c>
      <c r="AC114" s="4">
        <f t="shared" si="79"/>
        <v>2.1971208380033795</v>
      </c>
      <c r="AD114">
        <v>18514</v>
      </c>
      <c r="AE114" s="4">
        <v>1.0575156230352214</v>
      </c>
      <c r="AF114">
        <v>1.3150606736175696</v>
      </c>
      <c r="AG114">
        <v>0.54736020441982891</v>
      </c>
      <c r="AH114" s="4">
        <f t="shared" si="49"/>
        <v>2.3151571698821329</v>
      </c>
      <c r="AI114" s="4">
        <f t="shared" si="80"/>
        <v>1.9491032457348341</v>
      </c>
      <c r="AJ114">
        <f t="shared" si="50"/>
        <v>2.4575493623604463</v>
      </c>
      <c r="AK114" s="4">
        <f t="shared" si="81"/>
        <v>2.1324193259523883</v>
      </c>
      <c r="AL114" s="5">
        <f t="shared" si="51"/>
        <v>351.66144709295679</v>
      </c>
      <c r="AM114">
        <v>1.1074999999999999</v>
      </c>
      <c r="AN114" s="4">
        <f t="shared" si="82"/>
        <v>0.77415333333333336</v>
      </c>
      <c r="AO114">
        <v>0</v>
      </c>
      <c r="AP114">
        <f t="shared" si="70"/>
        <v>0</v>
      </c>
      <c r="AQ114">
        <f t="shared" si="52"/>
        <v>172256.55753981048</v>
      </c>
      <c r="AR114" s="5">
        <f t="shared" si="53"/>
        <v>0.81383512638297129</v>
      </c>
      <c r="AS114" s="4">
        <f t="shared" si="60"/>
        <v>2.3151571698821329</v>
      </c>
      <c r="AT114" s="4">
        <f t="shared" si="83"/>
        <v>1.9491032457348341</v>
      </c>
      <c r="AU114">
        <f t="shared" si="84"/>
        <v>2.4575493623604463</v>
      </c>
      <c r="AV114" s="4">
        <f t="shared" si="85"/>
        <v>2.1324193259523883</v>
      </c>
      <c r="AW114" s="6">
        <f t="shared" si="54"/>
        <v>2.2272032183320578E-3</v>
      </c>
      <c r="AX114" s="7">
        <f t="shared" si="86"/>
        <v>2.2296852777614617E-3</v>
      </c>
      <c r="AY114" s="7">
        <f t="shared" si="74"/>
        <v>0.92666437025449389</v>
      </c>
      <c r="AZ114" s="7">
        <f t="shared" si="87"/>
        <v>5.5418446862369963E-2</v>
      </c>
      <c r="BA114" s="6">
        <f t="shared" si="61"/>
        <v>0.15675293256688674</v>
      </c>
      <c r="BB114">
        <f t="shared" si="55"/>
        <v>1.6662969532911487</v>
      </c>
      <c r="BC114">
        <f t="shared" si="62"/>
        <v>0.50991720490301029</v>
      </c>
      <c r="BD114">
        <f t="shared" si="88"/>
        <v>0.33314847664557434</v>
      </c>
      <c r="BE114">
        <f t="shared" si="63"/>
        <v>0.13259492948768603</v>
      </c>
      <c r="BF114">
        <f t="shared" si="64"/>
        <v>1.132594929487686</v>
      </c>
      <c r="BG114">
        <f t="shared" si="71"/>
        <v>-3.556017204627298E-3</v>
      </c>
      <c r="BH114">
        <f t="shared" si="65"/>
        <v>0.29085125141944568</v>
      </c>
    </row>
    <row r="115" spans="1:60" x14ac:dyDescent="0.25">
      <c r="A115" s="3">
        <v>44083.833333333336</v>
      </c>
      <c r="B115" s="1">
        <v>62237360.330996998</v>
      </c>
      <c r="C115">
        <v>170145.76024600462</v>
      </c>
      <c r="D115">
        <v>2.6581803419639258</v>
      </c>
      <c r="E115" s="5">
        <f t="shared" si="56"/>
        <v>3254139.3622925882</v>
      </c>
      <c r="F115">
        <f t="shared" si="66"/>
        <v>1.5651717590402066</v>
      </c>
      <c r="G115">
        <f t="shared" si="66"/>
        <v>1.5699741727616416</v>
      </c>
      <c r="H115">
        <f t="shared" si="57"/>
        <v>1.1199288501082805</v>
      </c>
      <c r="I115">
        <f t="shared" si="67"/>
        <v>3.0636005991733018E-3</v>
      </c>
      <c r="J115">
        <f t="shared" si="58"/>
        <v>1.08126389536288E-3</v>
      </c>
      <c r="K115">
        <v>7489</v>
      </c>
      <c r="L115" s="1">
        <v>123278589.11533131</v>
      </c>
      <c r="M115" s="1">
        <v>44456259.303346522</v>
      </c>
      <c r="N115" s="1">
        <f t="shared" si="75"/>
        <v>35960382.886511408</v>
      </c>
      <c r="O115">
        <v>133368.77791003956</v>
      </c>
      <c r="P115">
        <v>0.39487476524916276</v>
      </c>
      <c r="Q115">
        <v>2.0243092033350699E-3</v>
      </c>
      <c r="R115">
        <f t="shared" si="68"/>
        <v>4.0172275738043162E-2</v>
      </c>
      <c r="S115">
        <f t="shared" si="69"/>
        <v>3.9386349182995141E-2</v>
      </c>
      <c r="T115">
        <f t="shared" si="72"/>
        <v>5.0133779058185689E-3</v>
      </c>
      <c r="U115" s="5">
        <f t="shared" si="46"/>
        <v>1.7771850015277397</v>
      </c>
      <c r="V115">
        <f t="shared" si="76"/>
        <v>2.0448146591232561</v>
      </c>
      <c r="W115" s="8">
        <f t="shared" si="73"/>
        <v>-0.12828264034022765</v>
      </c>
      <c r="X115">
        <f t="shared" si="47"/>
        <v>1.7727247270077919</v>
      </c>
      <c r="Y115">
        <f t="shared" si="77"/>
        <v>1.9114452266686415</v>
      </c>
      <c r="Z115">
        <f t="shared" si="48"/>
        <v>0.7388728592173005</v>
      </c>
      <c r="AA115" s="4">
        <f t="shared" si="78"/>
        <v>0.56494318047378156</v>
      </c>
      <c r="AB115">
        <f t="shared" si="59"/>
        <v>1.6901929734208874</v>
      </c>
      <c r="AC115" s="4">
        <f t="shared" si="79"/>
        <v>2.1721512548978672</v>
      </c>
      <c r="AD115">
        <v>18515</v>
      </c>
      <c r="AE115" s="4">
        <v>1.0671941308892436</v>
      </c>
      <c r="AF115">
        <v>1.3119540813203499</v>
      </c>
      <c r="AG115">
        <v>0.52443136055878325</v>
      </c>
      <c r="AH115" s="4">
        <f t="shared" si="49"/>
        <v>1.417134373369787</v>
      </c>
      <c r="AI115" s="4">
        <f t="shared" si="80"/>
        <v>1.919163109180605</v>
      </c>
      <c r="AJ115">
        <f t="shared" si="50"/>
        <v>1.6394712499363229</v>
      </c>
      <c r="AK115" s="4">
        <f t="shared" si="81"/>
        <v>2.1051443623313557</v>
      </c>
      <c r="AL115" s="5">
        <f t="shared" si="51"/>
        <v>365.78848771201433</v>
      </c>
      <c r="AM115">
        <v>1.0073000000000001</v>
      </c>
      <c r="AN115" s="4">
        <f t="shared" si="82"/>
        <v>0.78470333333333331</v>
      </c>
      <c r="AO115">
        <v>0</v>
      </c>
      <c r="AP115">
        <f t="shared" si="70"/>
        <v>0</v>
      </c>
      <c r="AQ115">
        <f t="shared" si="52"/>
        <v>133368.77791003956</v>
      </c>
      <c r="AR115" s="5">
        <f t="shared" si="53"/>
        <v>0.39487476524916276</v>
      </c>
      <c r="AS115" s="4">
        <f t="shared" si="60"/>
        <v>1.417134373369787</v>
      </c>
      <c r="AT115" s="4">
        <f t="shared" si="83"/>
        <v>1.919163109180605</v>
      </c>
      <c r="AU115">
        <f t="shared" si="84"/>
        <v>1.6394712499363229</v>
      </c>
      <c r="AV115" s="4">
        <f t="shared" si="85"/>
        <v>2.1051443623313557</v>
      </c>
      <c r="AW115" s="6">
        <f t="shared" si="54"/>
        <v>1.08126389536288E-3</v>
      </c>
      <c r="AX115" s="7">
        <f t="shared" si="86"/>
        <v>1.0818486719155196E-3</v>
      </c>
      <c r="AY115" s="7">
        <f t="shared" si="74"/>
        <v>0.94391538031256539</v>
      </c>
      <c r="AZ115" s="7">
        <f t="shared" si="87"/>
        <v>5.4534736122457517E-2</v>
      </c>
      <c r="BA115" s="6">
        <f t="shared" si="61"/>
        <v>0.15783419646224961</v>
      </c>
      <c r="BB115">
        <f t="shared" si="55"/>
        <v>1.7332358939602219</v>
      </c>
      <c r="BC115">
        <f t="shared" si="62"/>
        <v>0.54161297801781938</v>
      </c>
      <c r="BD115">
        <f t="shared" si="88"/>
        <v>0.36661794698011096</v>
      </c>
      <c r="BE115">
        <f t="shared" si="63"/>
        <v>0.12804970944835348</v>
      </c>
      <c r="BF115">
        <f t="shared" si="64"/>
        <v>1.1280497094483535</v>
      </c>
      <c r="BG115">
        <f t="shared" si="71"/>
        <v>-4.0211770445291147E-3</v>
      </c>
      <c r="BH115">
        <f t="shared" si="65"/>
        <v>0.31652417143029399</v>
      </c>
    </row>
    <row r="116" spans="1:60" x14ac:dyDescent="0.25">
      <c r="A116" s="3">
        <v>44084.833333333336</v>
      </c>
      <c r="B116" s="1">
        <v>34739218.658122003</v>
      </c>
      <c r="C116">
        <v>93015.397692818588</v>
      </c>
      <c r="D116">
        <v>1.4662000205092998</v>
      </c>
      <c r="E116" s="5">
        <f t="shared" si="56"/>
        <v>1797576.7686035002</v>
      </c>
      <c r="F116">
        <f t="shared" si="66"/>
        <v>0.55158034139475909</v>
      </c>
      <c r="G116">
        <f t="shared" si="66"/>
        <v>0.55239698380252567</v>
      </c>
      <c r="H116">
        <f t="shared" si="57"/>
        <v>0.54040083821892626</v>
      </c>
      <c r="I116">
        <f t="shared" si="67"/>
        <v>1.4794553077897999E-3</v>
      </c>
      <c r="J116">
        <f t="shared" si="58"/>
        <v>1.8527910487333968E-3</v>
      </c>
      <c r="K116">
        <v>7002</v>
      </c>
      <c r="L116" s="1">
        <v>68937122.994045809</v>
      </c>
      <c r="M116" s="1">
        <v>42614827.464229628</v>
      </c>
      <c r="N116" s="1">
        <f t="shared" si="75"/>
        <v>36595545.111753546</v>
      </c>
      <c r="O116">
        <v>127844.48239268889</v>
      </c>
      <c r="P116">
        <v>0.67689561221407235</v>
      </c>
      <c r="Q116">
        <v>1.19073422509057E-3</v>
      </c>
      <c r="R116">
        <f t="shared" si="68"/>
        <v>2.1022155190691505E-2</v>
      </c>
      <c r="S116">
        <f t="shared" si="69"/>
        <v>2.0804238448264734E-2</v>
      </c>
      <c r="T116">
        <f t="shared" si="72"/>
        <v>5.2246793485488385E-3</v>
      </c>
      <c r="U116" s="5">
        <f t="shared" si="46"/>
        <v>2.3269079622523869</v>
      </c>
      <c r="V116">
        <f t="shared" si="76"/>
        <v>2.0220690621399937</v>
      </c>
      <c r="W116" s="8">
        <f t="shared" si="73"/>
        <v>-0.12876060419177446</v>
      </c>
      <c r="X116">
        <f t="shared" si="47"/>
        <v>2.3234881202446207</v>
      </c>
      <c r="Y116">
        <f t="shared" si="77"/>
        <v>1.8944427320250519</v>
      </c>
      <c r="Z116">
        <f t="shared" si="48"/>
        <v>0.43461799215805808</v>
      </c>
      <c r="AA116" s="4">
        <f t="shared" si="78"/>
        <v>0.56363000559359999</v>
      </c>
      <c r="AB116">
        <f t="shared" si="59"/>
        <v>2.2990471656331164</v>
      </c>
      <c r="AC116" s="4">
        <f t="shared" si="79"/>
        <v>2.1411166574486007</v>
      </c>
      <c r="AD116">
        <v>18516</v>
      </c>
      <c r="AE116" s="4">
        <v>1.0735553070676442</v>
      </c>
      <c r="AF116">
        <v>1.3372375857346268</v>
      </c>
      <c r="AG116">
        <v>0.53226046575898722</v>
      </c>
      <c r="AH116" s="4">
        <f t="shared" si="49"/>
        <v>2.0650512361453544</v>
      </c>
      <c r="AI116" s="4">
        <f t="shared" si="80"/>
        <v>1.8856245326445769</v>
      </c>
      <c r="AJ116">
        <f t="shared" si="50"/>
        <v>2.2235181031615294</v>
      </c>
      <c r="AK116" s="4">
        <f t="shared" si="81"/>
        <v>2.0732641586953524</v>
      </c>
      <c r="AL116" s="5">
        <f t="shared" si="51"/>
        <v>373.47815006766461</v>
      </c>
      <c r="AM116">
        <v>0.93720000000000003</v>
      </c>
      <c r="AN116" s="4">
        <f t="shared" si="82"/>
        <v>0.79053999999999991</v>
      </c>
      <c r="AO116">
        <v>0</v>
      </c>
      <c r="AP116">
        <f t="shared" si="70"/>
        <v>0</v>
      </c>
      <c r="AQ116">
        <f t="shared" si="52"/>
        <v>127844.48239268889</v>
      </c>
      <c r="AR116" s="5">
        <f t="shared" si="53"/>
        <v>0.67689561221407235</v>
      </c>
      <c r="AS116" s="4">
        <f t="shared" si="60"/>
        <v>2.0650512361453544</v>
      </c>
      <c r="AT116" s="4">
        <f t="shared" si="83"/>
        <v>1.8856245326445769</v>
      </c>
      <c r="AU116">
        <f t="shared" si="84"/>
        <v>2.2235181031615294</v>
      </c>
      <c r="AV116" s="4">
        <f t="shared" si="85"/>
        <v>2.0732641586953524</v>
      </c>
      <c r="AW116" s="6">
        <f t="shared" si="54"/>
        <v>1.8527910487333968E-3</v>
      </c>
      <c r="AX116" s="7">
        <f t="shared" si="86"/>
        <v>1.8545085266139516E-3</v>
      </c>
      <c r="AY116" s="7">
        <f t="shared" si="74"/>
        <v>0.87833891021391231</v>
      </c>
      <c r="AZ116" s="7">
        <f t="shared" si="87"/>
        <v>5.0902186208939382E-2</v>
      </c>
      <c r="BA116" s="6">
        <f t="shared" si="61"/>
        <v>0.15968698751098301</v>
      </c>
      <c r="BB116">
        <f t="shared" si="55"/>
        <v>1.7696722479051306</v>
      </c>
      <c r="BC116">
        <f t="shared" si="62"/>
        <v>0.56062154297180533</v>
      </c>
      <c r="BD116">
        <f t="shared" si="88"/>
        <v>0.38483612395256528</v>
      </c>
      <c r="BE116">
        <f t="shared" si="63"/>
        <v>0.12693589947489059</v>
      </c>
      <c r="BF116">
        <f t="shared" si="64"/>
        <v>1.1269358994748906</v>
      </c>
      <c r="BG116">
        <f t="shared" si="71"/>
        <v>-9.8786445433071452E-4</v>
      </c>
      <c r="BH116">
        <f t="shared" si="65"/>
        <v>0.33029028708215802</v>
      </c>
    </row>
    <row r="117" spans="1:60" x14ac:dyDescent="0.25">
      <c r="A117" s="3">
        <v>44085.833333333336</v>
      </c>
      <c r="B117" s="1">
        <v>27942150.982043002</v>
      </c>
      <c r="C117">
        <v>72198.30026136247</v>
      </c>
      <c r="D117">
        <v>1.1566348093896985</v>
      </c>
      <c r="E117" s="5">
        <f t="shared" si="56"/>
        <v>1420343.5522963677</v>
      </c>
      <c r="F117">
        <f t="shared" si="66"/>
        <v>0.78886563443637758</v>
      </c>
      <c r="G117">
        <f t="shared" si="66"/>
        <v>0.79014347376095817</v>
      </c>
      <c r="H117">
        <f t="shared" si="57"/>
        <v>0.59124308768392364</v>
      </c>
      <c r="I117">
        <f t="shared" si="67"/>
        <v>1.6185335434791923E-3</v>
      </c>
      <c r="J117">
        <f t="shared" si="58"/>
        <v>1.7050660025585201E-3</v>
      </c>
      <c r="K117">
        <v>6168</v>
      </c>
      <c r="L117" s="1">
        <v>55431263.891344406</v>
      </c>
      <c r="M117" s="1">
        <v>31531528.542822272</v>
      </c>
      <c r="N117" s="1">
        <f t="shared" si="75"/>
        <v>36748884.649460636</v>
      </c>
      <c r="O117">
        <v>94594.585628466812</v>
      </c>
      <c r="P117">
        <v>0.62287996575488125</v>
      </c>
      <c r="Q117">
        <v>1.6345119961092701E-3</v>
      </c>
      <c r="R117">
        <f t="shared" si="68"/>
        <v>3.6257442610826418E-2</v>
      </c>
      <c r="S117">
        <f t="shared" si="69"/>
        <v>3.5615609695690172E-2</v>
      </c>
      <c r="T117">
        <f t="shared" si="72"/>
        <v>-2.3493349115479619E-2</v>
      </c>
      <c r="U117" s="5">
        <f t="shared" si="46"/>
        <v>2.2292621104031087</v>
      </c>
      <c r="V117">
        <f t="shared" si="76"/>
        <v>2.0240744337112799</v>
      </c>
      <c r="W117" s="8">
        <f t="shared" si="73"/>
        <v>-0.32825278162788496</v>
      </c>
      <c r="X117">
        <f t="shared" si="47"/>
        <v>2.2081146125646987</v>
      </c>
      <c r="Y117">
        <f t="shared" si="77"/>
        <v>1.9068197889352114</v>
      </c>
      <c r="Z117">
        <f t="shared" si="48"/>
        <v>0.59659687857988364</v>
      </c>
      <c r="AA117" s="4">
        <f t="shared" si="78"/>
        <v>0.57198549850917502</v>
      </c>
      <c r="AB117">
        <f t="shared" si="59"/>
        <v>2.1831402301868548</v>
      </c>
      <c r="AC117" s="4">
        <f t="shared" si="79"/>
        <v>2.1275459498184848</v>
      </c>
      <c r="AD117">
        <v>18517</v>
      </c>
      <c r="AE117" s="4">
        <v>1.0707929779125673</v>
      </c>
      <c r="AF117">
        <v>1.3405921351634913</v>
      </c>
      <c r="AG117">
        <v>0.52209024290373662</v>
      </c>
      <c r="AH117" s="4">
        <f t="shared" si="49"/>
        <v>1.9576290343760043</v>
      </c>
      <c r="AI117" s="4">
        <f t="shared" si="80"/>
        <v>1.871669799464418</v>
      </c>
      <c r="AJ117">
        <f t="shared" si="50"/>
        <v>2.1241251336523272</v>
      </c>
      <c r="AK117" s="4">
        <f t="shared" si="81"/>
        <v>2.0602281368959008</v>
      </c>
      <c r="AL117" s="5">
        <f t="shared" si="51"/>
        <v>387.01951266014055</v>
      </c>
      <c r="AM117">
        <v>0.85170000000000001</v>
      </c>
      <c r="AN117" s="4">
        <f t="shared" si="82"/>
        <v>0.79790666666666665</v>
      </c>
      <c r="AO117">
        <v>0</v>
      </c>
      <c r="AP117">
        <f t="shared" si="70"/>
        <v>0</v>
      </c>
      <c r="AQ117">
        <f t="shared" si="52"/>
        <v>94594.585628466812</v>
      </c>
      <c r="AR117" s="5">
        <f t="shared" si="53"/>
        <v>0.62287996575488125</v>
      </c>
      <c r="AS117" s="4">
        <f t="shared" si="60"/>
        <v>1.9576290343760043</v>
      </c>
      <c r="AT117" s="4">
        <f t="shared" si="83"/>
        <v>1.871669799464418</v>
      </c>
      <c r="AU117">
        <f t="shared" si="84"/>
        <v>2.1241251336523272</v>
      </c>
      <c r="AV117" s="4">
        <f t="shared" si="85"/>
        <v>2.0602281368959008</v>
      </c>
      <c r="AW117" s="6">
        <f t="shared" si="54"/>
        <v>1.7050660025585201E-3</v>
      </c>
      <c r="AX117" s="7">
        <f t="shared" si="86"/>
        <v>1.7065204541228951E-3</v>
      </c>
      <c r="AY117" s="7">
        <f t="shared" si="74"/>
        <v>0.88634050886679883</v>
      </c>
      <c r="AZ117" s="7">
        <f t="shared" si="87"/>
        <v>5.0548459502123722E-2</v>
      </c>
      <c r="BA117" s="6">
        <f t="shared" si="61"/>
        <v>0.16139205351354152</v>
      </c>
      <c r="BB117">
        <f t="shared" si="55"/>
        <v>1.8338360378735228</v>
      </c>
      <c r="BC117">
        <f t="shared" si="62"/>
        <v>0.59137279649449792</v>
      </c>
      <c r="BD117">
        <f t="shared" si="88"/>
        <v>0.41691801893676139</v>
      </c>
      <c r="BE117">
        <f t="shared" si="63"/>
        <v>0.12312270380233103</v>
      </c>
      <c r="BF117">
        <f t="shared" si="64"/>
        <v>1.123122703802331</v>
      </c>
      <c r="BG117">
        <f t="shared" si="71"/>
        <v>-3.3894222288809207E-3</v>
      </c>
      <c r="BH117">
        <f t="shared" si="65"/>
        <v>0.35419202400306693</v>
      </c>
    </row>
    <row r="118" spans="1:60" x14ac:dyDescent="0.25">
      <c r="A118" s="3">
        <v>44086.833333333336</v>
      </c>
      <c r="B118" s="1">
        <v>66537360.866553999</v>
      </c>
      <c r="C118">
        <v>181979.0518364509</v>
      </c>
      <c r="D118">
        <v>2.8287023569386807</v>
      </c>
      <c r="E118" s="5">
        <f t="shared" si="56"/>
        <v>3479713.4712782414</v>
      </c>
      <c r="F118">
        <f t="shared" si="66"/>
        <v>2.4456313557009866</v>
      </c>
      <c r="G118">
        <f t="shared" si="66"/>
        <v>2.4499097177245237</v>
      </c>
      <c r="H118">
        <f t="shared" si="57"/>
        <v>0.63852719869277985</v>
      </c>
      <c r="I118">
        <f t="shared" si="67"/>
        <v>1.7478611857502195E-3</v>
      </c>
      <c r="J118">
        <f t="shared" si="58"/>
        <v>1.1264274032158897E-3</v>
      </c>
      <c r="K118">
        <v>6967</v>
      </c>
      <c r="L118" s="1">
        <v>132699469.30659048</v>
      </c>
      <c r="M118" s="1">
        <v>49853512.449660674</v>
      </c>
      <c r="N118" s="1">
        <f t="shared" si="75"/>
        <v>37657845.989134543</v>
      </c>
      <c r="O118">
        <v>149560.53734898203</v>
      </c>
      <c r="P118">
        <v>0.411377652206385</v>
      </c>
      <c r="Q118">
        <v>1.9989907515127999E-3</v>
      </c>
      <c r="R118">
        <f t="shared" si="68"/>
        <v>-5.5262158422971774E-2</v>
      </c>
      <c r="S118">
        <f t="shared" si="69"/>
        <v>-5.6847806296024934E-2</v>
      </c>
      <c r="T118">
        <f t="shared" si="72"/>
        <v>-6.7179723252924414E-2</v>
      </c>
      <c r="U118" s="5">
        <f t="shared" si="46"/>
        <v>1.7835982523005744</v>
      </c>
      <c r="V118">
        <f t="shared" si="76"/>
        <v>1.9917297161234713</v>
      </c>
      <c r="W118" s="8">
        <f t="shared" si="73"/>
        <v>-0.61913988073395265</v>
      </c>
      <c r="X118">
        <f t="shared" si="47"/>
        <v>1.7069439603426226</v>
      </c>
      <c r="Y118">
        <f t="shared" si="77"/>
        <v>1.8811019765196326</v>
      </c>
      <c r="Z118">
        <f t="shared" si="48"/>
        <v>0.72963162430217199</v>
      </c>
      <c r="AA118" s="4">
        <f t="shared" si="78"/>
        <v>0.5594766393805537</v>
      </c>
      <c r="AB118">
        <f t="shared" si="59"/>
        <v>1.730462122741885</v>
      </c>
      <c r="AC118" s="4">
        <f t="shared" si="79"/>
        <v>2.0828475693577397</v>
      </c>
      <c r="AD118">
        <v>18518</v>
      </c>
      <c r="AE118" s="4">
        <v>1.0245971818266217</v>
      </c>
      <c r="AF118">
        <v>1.3397526554492127</v>
      </c>
      <c r="AG118">
        <v>0.31571926157326746</v>
      </c>
      <c r="AH118" s="4">
        <f t="shared" si="49"/>
        <v>1.4629740010827113</v>
      </c>
      <c r="AI118" s="4">
        <f t="shared" si="80"/>
        <v>1.8214156584755132</v>
      </c>
      <c r="AJ118">
        <f t="shared" si="50"/>
        <v>1.6792525346193605</v>
      </c>
      <c r="AK118" s="4">
        <f t="shared" si="81"/>
        <v>2.013441090465276</v>
      </c>
      <c r="AL118" s="5">
        <f t="shared" si="51"/>
        <v>365.63197903873453</v>
      </c>
      <c r="AM118">
        <v>0.72030000000000005</v>
      </c>
      <c r="AN118" s="4">
        <f t="shared" si="82"/>
        <v>0.7954699999999999</v>
      </c>
      <c r="AO118">
        <v>0</v>
      </c>
      <c r="AP118">
        <f t="shared" si="70"/>
        <v>0</v>
      </c>
      <c r="AQ118">
        <f t="shared" si="52"/>
        <v>149560.53734898203</v>
      </c>
      <c r="AR118" s="5">
        <f t="shared" si="53"/>
        <v>0.411377652206385</v>
      </c>
      <c r="AS118" s="4">
        <f t="shared" si="60"/>
        <v>1.4629740010827113</v>
      </c>
      <c r="AT118" s="4">
        <f t="shared" si="83"/>
        <v>1.8214156584755132</v>
      </c>
      <c r="AU118">
        <f t="shared" si="84"/>
        <v>1.6792525346193605</v>
      </c>
      <c r="AV118" s="4">
        <f t="shared" si="85"/>
        <v>2.013441090465276</v>
      </c>
      <c r="AW118" s="6">
        <f t="shared" si="54"/>
        <v>1.1264274032158897E-3</v>
      </c>
      <c r="AX118" s="7">
        <f t="shared" si="86"/>
        <v>1.1270620608394566E-3</v>
      </c>
      <c r="AY118" s="7">
        <f t="shared" si="74"/>
        <v>0.84624829852188832</v>
      </c>
      <c r="AZ118" s="7">
        <f t="shared" si="87"/>
        <v>4.6412187738966937E-2</v>
      </c>
      <c r="BA118" s="6">
        <f t="shared" si="61"/>
        <v>0.16251848091675741</v>
      </c>
      <c r="BB118">
        <f t="shared" si="55"/>
        <v>1.7324943002268012</v>
      </c>
      <c r="BC118">
        <f t="shared" si="62"/>
        <v>0.54851988529526463</v>
      </c>
      <c r="BD118">
        <f t="shared" si="88"/>
        <v>0.36624715011340059</v>
      </c>
      <c r="BE118">
        <f t="shared" si="63"/>
        <v>0.13341124639618474</v>
      </c>
      <c r="BF118">
        <f t="shared" si="64"/>
        <v>1.1334112463961847</v>
      </c>
      <c r="BG118">
        <f t="shared" si="71"/>
        <v>9.1189533296662986E-3</v>
      </c>
      <c r="BH118">
        <f t="shared" si="65"/>
        <v>0.31624249294223938</v>
      </c>
    </row>
    <row r="119" spans="1:60" x14ac:dyDescent="0.25">
      <c r="A119" s="3">
        <v>44087.833333333336</v>
      </c>
      <c r="B119" s="1">
        <v>82256633.083725005</v>
      </c>
      <c r="C119">
        <v>219178.55183578772</v>
      </c>
      <c r="D119">
        <v>3.4479602617549414</v>
      </c>
      <c r="E119" s="5">
        <f t="shared" si="56"/>
        <v>4246044.0080360202</v>
      </c>
      <c r="F119">
        <f t="shared" si="66"/>
        <v>1.2189194290085872</v>
      </c>
      <c r="G119">
        <f t="shared" si="66"/>
        <v>1.2202280570176585</v>
      </c>
      <c r="H119">
        <f t="shared" si="57"/>
        <v>0.39186283518307996</v>
      </c>
      <c r="I119">
        <f t="shared" si="67"/>
        <v>1.0730209158145878E-3</v>
      </c>
      <c r="J119">
        <f t="shared" si="58"/>
        <v>1.0391293020010634E-3</v>
      </c>
      <c r="K119">
        <v>6922</v>
      </c>
      <c r="L119" s="1">
        <v>164142964.24205843</v>
      </c>
      <c r="M119" s="1">
        <v>56884804.835553549</v>
      </c>
      <c r="N119" s="1">
        <f t="shared" si="75"/>
        <v>39116001.721964553</v>
      </c>
      <c r="O119">
        <v>170654.41450666066</v>
      </c>
      <c r="P119">
        <v>0.37947932512705801</v>
      </c>
      <c r="Q119">
        <v>1.4365330302695801E-3</v>
      </c>
      <c r="R119">
        <f t="shared" si="68"/>
        <v>2.6428501323463305E-2</v>
      </c>
      <c r="S119">
        <f t="shared" si="69"/>
        <v>2.608530217563686E-2</v>
      </c>
      <c r="T119">
        <f t="shared" si="72"/>
        <v>-4.829520148011783E-2</v>
      </c>
      <c r="U119" s="5">
        <f t="shared" si="46"/>
        <v>1.7260024347524272</v>
      </c>
      <c r="V119">
        <f t="shared" si="76"/>
        <v>1.9868784557227912</v>
      </c>
      <c r="W119" s="8">
        <f t="shared" si="73"/>
        <v>-0.49132033861634583</v>
      </c>
      <c r="X119">
        <f t="shared" si="47"/>
        <v>1.6723721322815754</v>
      </c>
      <c r="Y119">
        <f t="shared" si="77"/>
        <v>1.8892143655118701</v>
      </c>
      <c r="Z119">
        <f t="shared" si="48"/>
        <v>0.52433455604839674</v>
      </c>
      <c r="AA119" s="4">
        <f t="shared" si="78"/>
        <v>0.53487220159812876</v>
      </c>
      <c r="AB119">
        <f t="shared" si="59"/>
        <v>1.6909831434318336</v>
      </c>
      <c r="AC119" s="4">
        <f t="shared" si="79"/>
        <v>2.0626279008567852</v>
      </c>
      <c r="AD119">
        <v>18519</v>
      </c>
      <c r="AE119" s="4">
        <v>1.0378621451280892</v>
      </c>
      <c r="AF119">
        <v>1.3656852641926425</v>
      </c>
      <c r="AG119">
        <v>0.30687575586128296</v>
      </c>
      <c r="AH119" s="4">
        <f t="shared" si="49"/>
        <v>1.3729917374876446</v>
      </c>
      <c r="AI119" s="4">
        <f t="shared" si="80"/>
        <v>1.7943276793263887</v>
      </c>
      <c r="AJ119">
        <f t="shared" si="50"/>
        <v>1.601468844027548</v>
      </c>
      <c r="AK119" s="4">
        <f t="shared" si="81"/>
        <v>1.9889589767319049</v>
      </c>
      <c r="AL119" s="5">
        <f t="shared" si="51"/>
        <v>375.29508428066021</v>
      </c>
      <c r="AM119">
        <v>0.77390000000000003</v>
      </c>
      <c r="AN119" s="4">
        <f t="shared" si="82"/>
        <v>0.79271333333333349</v>
      </c>
      <c r="AO119">
        <v>0</v>
      </c>
      <c r="AP119">
        <f t="shared" si="70"/>
        <v>0</v>
      </c>
      <c r="AQ119">
        <f t="shared" si="52"/>
        <v>170654.41450666066</v>
      </c>
      <c r="AR119" s="5">
        <f t="shared" si="53"/>
        <v>0.37947932512705801</v>
      </c>
      <c r="AS119" s="4">
        <f t="shared" si="60"/>
        <v>1.3729917374876446</v>
      </c>
      <c r="AT119" s="4">
        <f t="shared" si="83"/>
        <v>1.7943276793263887</v>
      </c>
      <c r="AU119">
        <f t="shared" si="84"/>
        <v>1.601468844027548</v>
      </c>
      <c r="AV119" s="4">
        <f t="shared" si="85"/>
        <v>1.9889589767319049</v>
      </c>
      <c r="AW119" s="6">
        <f t="shared" si="54"/>
        <v>1.0391293020010634E-3</v>
      </c>
      <c r="AX119" s="7">
        <f t="shared" si="86"/>
        <v>1.0396693839096471E-3</v>
      </c>
      <c r="AY119" s="7">
        <f t="shared" si="74"/>
        <v>0.86579914129246383</v>
      </c>
      <c r="AZ119" s="7">
        <f t="shared" si="87"/>
        <v>4.6304822535462087E-2</v>
      </c>
      <c r="BA119" s="6">
        <f t="shared" si="61"/>
        <v>0.16355761021875848</v>
      </c>
      <c r="BB119">
        <f t="shared" si="55"/>
        <v>1.7782815281332378</v>
      </c>
      <c r="BC119">
        <f t="shared" si="62"/>
        <v>0.57048005853336203</v>
      </c>
      <c r="BD119">
        <f t="shared" si="88"/>
        <v>0.3891407640666189</v>
      </c>
      <c r="BE119">
        <f t="shared" si="63"/>
        <v>0.13054061845819298</v>
      </c>
      <c r="BF119">
        <f t="shared" si="64"/>
        <v>1.130540618458193</v>
      </c>
      <c r="BG119">
        <f t="shared" si="71"/>
        <v>-2.5359456806282846E-3</v>
      </c>
      <c r="BH119">
        <f t="shared" si="65"/>
        <v>0.33352222633641837</v>
      </c>
    </row>
    <row r="120" spans="1:60" x14ac:dyDescent="0.25">
      <c r="A120" s="3">
        <v>44088.833333333336</v>
      </c>
      <c r="B120" s="1">
        <v>69011598.907528996</v>
      </c>
      <c r="C120">
        <v>190490.84441388433</v>
      </c>
      <c r="D120">
        <v>2.941431713666415</v>
      </c>
      <c r="E120" s="5">
        <f t="shared" si="56"/>
        <v>3625752.0254765763</v>
      </c>
      <c r="F120">
        <f t="shared" si="66"/>
        <v>0.85309327554990044</v>
      </c>
      <c r="G120">
        <f t="shared" si="66"/>
        <v>0.85391296430619057</v>
      </c>
      <c r="H120">
        <f t="shared" si="57"/>
        <v>0.3507077181601459</v>
      </c>
      <c r="I120">
        <f t="shared" si="67"/>
        <v>9.6038174923289215E-4</v>
      </c>
      <c r="J120">
        <f t="shared" si="58"/>
        <v>1.0084689085031043E-3</v>
      </c>
      <c r="K120">
        <v>7700</v>
      </c>
      <c r="L120" s="1">
        <v>137628867.4542326</v>
      </c>
      <c r="M120" s="1">
        <v>46288147.402481936</v>
      </c>
      <c r="N120" s="1">
        <f t="shared" si="75"/>
        <v>40265688.081550822</v>
      </c>
      <c r="O120">
        <v>138864.4422074458</v>
      </c>
      <c r="P120">
        <v>0.36827681825233932</v>
      </c>
      <c r="Q120">
        <v>2.5169348987418901E-3</v>
      </c>
      <c r="R120">
        <f t="shared" si="68"/>
        <v>-3.4671548185859491E-2</v>
      </c>
      <c r="S120">
        <f t="shared" si="69"/>
        <v>-3.5286870979793786E-2</v>
      </c>
      <c r="T120">
        <f t="shared" si="72"/>
        <v>-6.7215097919913661E-2</v>
      </c>
      <c r="U120" s="5">
        <f t="shared" si="46"/>
        <v>1.6841319463259783</v>
      </c>
      <c r="V120">
        <f t="shared" si="76"/>
        <v>1.9855358604994966</v>
      </c>
      <c r="W120" s="8">
        <f t="shared" si="73"/>
        <v>-0.62572299351981664</v>
      </c>
      <c r="X120">
        <f t="shared" si="47"/>
        <v>1.6002845561989398</v>
      </c>
      <c r="Y120">
        <f t="shared" si="77"/>
        <v>1.9020442612981183</v>
      </c>
      <c r="Z120">
        <f t="shared" si="48"/>
        <v>0.91868123804078994</v>
      </c>
      <c r="AA120" s="4">
        <f t="shared" si="78"/>
        <v>0.5327085117579583</v>
      </c>
      <c r="AB120">
        <f t="shared" si="59"/>
        <v>1.5902481888955771</v>
      </c>
      <c r="AC120" s="4">
        <f t="shared" si="79"/>
        <v>2.0410231038460802</v>
      </c>
      <c r="AD120">
        <v>18520</v>
      </c>
      <c r="AE120" s="4">
        <v>1.0459457916757273</v>
      </c>
      <c r="AF120">
        <v>1.3242279202264737</v>
      </c>
      <c r="AG120">
        <v>0.1680021725410423</v>
      </c>
      <c r="AH120" s="4">
        <f t="shared" si="49"/>
        <v>1.3399575576157594</v>
      </c>
      <c r="AI120" s="4">
        <f t="shared" si="80"/>
        <v>1.7697118644800165</v>
      </c>
      <c r="AJ120">
        <f t="shared" si="50"/>
        <v>1.5732394615547824</v>
      </c>
      <c r="AK120" s="4">
        <f t="shared" si="81"/>
        <v>1.9668686005854681</v>
      </c>
      <c r="AL120" s="5">
        <f t="shared" si="51"/>
        <v>362.28302268210712</v>
      </c>
      <c r="AM120">
        <v>0.74470000000000003</v>
      </c>
      <c r="AN120" s="4">
        <f t="shared" si="82"/>
        <v>0.78636333333333353</v>
      </c>
      <c r="AO120">
        <v>0</v>
      </c>
      <c r="AP120">
        <f t="shared" si="70"/>
        <v>0</v>
      </c>
      <c r="AQ120">
        <f t="shared" si="52"/>
        <v>138864.4422074458</v>
      </c>
      <c r="AR120" s="5">
        <f t="shared" si="53"/>
        <v>0.36827681825233932</v>
      </c>
      <c r="AS120" s="4">
        <f t="shared" si="60"/>
        <v>1.3399575576157594</v>
      </c>
      <c r="AT120" s="4">
        <f t="shared" si="83"/>
        <v>1.7697118644800165</v>
      </c>
      <c r="AU120">
        <f t="shared" si="84"/>
        <v>1.5732394615547824</v>
      </c>
      <c r="AV120" s="4">
        <f t="shared" si="85"/>
        <v>1.9668686005854681</v>
      </c>
      <c r="AW120" s="6">
        <f t="shared" si="54"/>
        <v>1.0084689085031043E-3</v>
      </c>
      <c r="AX120" s="7">
        <f t="shared" si="86"/>
        <v>1.0089775842530013E-3</v>
      </c>
      <c r="AY120" s="7">
        <f t="shared" si="74"/>
        <v>0.84291679700680577</v>
      </c>
      <c r="AZ120" s="7">
        <f t="shared" si="87"/>
        <v>4.430233982039522E-2</v>
      </c>
      <c r="BA120" s="6">
        <f t="shared" si="61"/>
        <v>0.16456607912726157</v>
      </c>
      <c r="BB120">
        <f t="shared" si="55"/>
        <v>1.7166257544425425</v>
      </c>
      <c r="BC120">
        <f t="shared" si="62"/>
        <v>0.544571268628532</v>
      </c>
      <c r="BD120">
        <f t="shared" si="88"/>
        <v>0.35831287722127136</v>
      </c>
      <c r="BE120">
        <f t="shared" si="63"/>
        <v>0.13712480720074827</v>
      </c>
      <c r="BF120">
        <f t="shared" si="64"/>
        <v>1.1371248072007483</v>
      </c>
      <c r="BG120">
        <f t="shared" si="71"/>
        <v>5.8070358797448745E-3</v>
      </c>
      <c r="BH120">
        <f t="shared" si="65"/>
        <v>0.31020065426733101</v>
      </c>
    </row>
    <row r="121" spans="1:60" x14ac:dyDescent="0.25">
      <c r="A121" s="3">
        <v>44089.833333333336</v>
      </c>
      <c r="B121" s="1">
        <v>74309503.028144002</v>
      </c>
      <c r="C121">
        <v>203048.73283508976</v>
      </c>
      <c r="D121">
        <v>3.1483382809613873</v>
      </c>
      <c r="E121" s="5">
        <f t="shared" si="56"/>
        <v>3884385.463296595</v>
      </c>
      <c r="F121">
        <f t="shared" si="66"/>
        <v>1.0703421284042216</v>
      </c>
      <c r="G121">
        <f t="shared" si="66"/>
        <v>1.0713323569848998</v>
      </c>
      <c r="H121">
        <f t="shared" si="57"/>
        <v>0.33768028217890933</v>
      </c>
      <c r="I121">
        <f t="shared" si="67"/>
        <v>9.2472376917857957E-4</v>
      </c>
      <c r="J121">
        <f t="shared" si="58"/>
        <v>8.7377027610255787E-4</v>
      </c>
      <c r="K121">
        <v>7018</v>
      </c>
      <c r="L121" s="1">
        <v>148528577.0514369</v>
      </c>
      <c r="M121" s="1">
        <v>43278857.062373638</v>
      </c>
      <c r="N121" s="1">
        <f t="shared" si="75"/>
        <v>41130216.335113615</v>
      </c>
      <c r="O121">
        <v>129836.57118712092</v>
      </c>
      <c r="P121">
        <v>0.31906552546374556</v>
      </c>
      <c r="Q121">
        <v>1.32370473372132E-3</v>
      </c>
      <c r="R121">
        <f t="shared" si="68"/>
        <v>1.0173777397761041E-2</v>
      </c>
      <c r="S121">
        <f t="shared" si="69"/>
        <v>1.012237288255579E-2</v>
      </c>
      <c r="T121">
        <f t="shared" si="72"/>
        <v>-5.7705510407735583E-2</v>
      </c>
      <c r="U121" s="5">
        <f t="shared" si="46"/>
        <v>1.5721028102394234</v>
      </c>
      <c r="V121">
        <f t="shared" si="76"/>
        <v>1.9582449946029012</v>
      </c>
      <c r="W121" s="8">
        <f t="shared" si="73"/>
        <v>-0.56075914990415143</v>
      </c>
      <c r="X121">
        <f t="shared" si="47"/>
        <v>1.4973673539322863</v>
      </c>
      <c r="Y121">
        <f t="shared" si="77"/>
        <v>1.8829905215778018</v>
      </c>
      <c r="Z121">
        <f t="shared" si="48"/>
        <v>0.48315222780828182</v>
      </c>
      <c r="AA121" s="4">
        <f t="shared" si="78"/>
        <v>0.50541690902938885</v>
      </c>
      <c r="AB121">
        <f t="shared" si="59"/>
        <v>1.5485961296113162</v>
      </c>
      <c r="AC121" s="4">
        <f t="shared" si="79"/>
        <v>2.0019899923932432</v>
      </c>
      <c r="AD121">
        <v>18521</v>
      </c>
      <c r="AE121" s="4">
        <v>1.0505260668423544</v>
      </c>
      <c r="AF121">
        <v>1.3231708224741163</v>
      </c>
      <c r="AG121">
        <v>0.19039495847689589</v>
      </c>
      <c r="AH121" s="4">
        <f t="shared" si="49"/>
        <v>1.1839746255316628</v>
      </c>
      <c r="AI121" s="4">
        <f t="shared" si="80"/>
        <v>1.7214830992316696</v>
      </c>
      <c r="AJ121">
        <f t="shared" si="50"/>
        <v>1.4427030398125704</v>
      </c>
      <c r="AK121" s="4">
        <f t="shared" si="81"/>
        <v>1.9230595873284224</v>
      </c>
      <c r="AL121" s="5">
        <f t="shared" si="51"/>
        <v>365.96880950986287</v>
      </c>
      <c r="AM121">
        <v>0.73790000000000011</v>
      </c>
      <c r="AN121" s="4">
        <f t="shared" si="82"/>
        <v>0.78092333333333352</v>
      </c>
      <c r="AO121">
        <v>0</v>
      </c>
      <c r="AP121">
        <f t="shared" si="70"/>
        <v>0</v>
      </c>
      <c r="AQ121">
        <f t="shared" si="52"/>
        <v>129836.57118712092</v>
      </c>
      <c r="AR121" s="5">
        <f t="shared" si="53"/>
        <v>0.31906552546374556</v>
      </c>
      <c r="AS121" s="4">
        <f t="shared" si="60"/>
        <v>1.1839746255316628</v>
      </c>
      <c r="AT121" s="4">
        <f t="shared" si="83"/>
        <v>1.7214830992316696</v>
      </c>
      <c r="AU121">
        <f t="shared" si="84"/>
        <v>1.4427030398125704</v>
      </c>
      <c r="AV121" s="4">
        <f t="shared" si="85"/>
        <v>1.9230595873284224</v>
      </c>
      <c r="AW121" s="6">
        <f t="shared" si="54"/>
        <v>8.7377027610255787E-4</v>
      </c>
      <c r="AX121" s="7">
        <f t="shared" si="86"/>
        <v>8.7415212455810298E-4</v>
      </c>
      <c r="AY121" s="7">
        <f t="shared" si="74"/>
        <v>0.8651210217861599</v>
      </c>
      <c r="AZ121" s="7">
        <f t="shared" si="87"/>
        <v>4.3401866205697415E-2</v>
      </c>
      <c r="BA121" s="6">
        <f t="shared" si="61"/>
        <v>0.16543984940336412</v>
      </c>
      <c r="BB121">
        <f t="shared" si="55"/>
        <v>1.7340903227435045</v>
      </c>
      <c r="BC121">
        <f t="shared" si="62"/>
        <v>0.55376548891661748</v>
      </c>
      <c r="BD121">
        <f t="shared" si="88"/>
        <v>0.36704516137175225</v>
      </c>
      <c r="BE121">
        <f t="shared" si="63"/>
        <v>0.13658680255852107</v>
      </c>
      <c r="BF121">
        <f t="shared" si="64"/>
        <v>1.1365868025585211</v>
      </c>
      <c r="BG121">
        <f t="shared" si="71"/>
        <v>-4.7323913020338342E-4</v>
      </c>
      <c r="BH121">
        <f t="shared" si="65"/>
        <v>0.3168486331934679</v>
      </c>
    </row>
    <row r="122" spans="1:60" x14ac:dyDescent="0.25">
      <c r="A122" s="3">
        <v>44090.833333333336</v>
      </c>
      <c r="B122" s="1">
        <v>115609947.076747</v>
      </c>
      <c r="C122">
        <v>296226.58757387876</v>
      </c>
      <c r="D122">
        <v>4.7377878025834326</v>
      </c>
      <c r="E122" s="5">
        <f t="shared" si="56"/>
        <v>5852071.4377168603</v>
      </c>
      <c r="F122">
        <f t="shared" si="66"/>
        <v>1.5048534750010045</v>
      </c>
      <c r="G122">
        <f t="shared" si="66"/>
        <v>1.5065630054001726</v>
      </c>
      <c r="H122">
        <f t="shared" si="57"/>
        <v>0.41464408732280078</v>
      </c>
      <c r="I122">
        <f t="shared" si="67"/>
        <v>1.1353664256897912E-3</v>
      </c>
      <c r="J122">
        <f t="shared" si="58"/>
        <v>8.1095687771595075E-4</v>
      </c>
      <c r="K122">
        <v>7624</v>
      </c>
      <c r="L122" s="1">
        <v>229485070.3552008</v>
      </c>
      <c r="M122" s="1">
        <v>62059325.69661276</v>
      </c>
      <c r="N122" s="1">
        <f t="shared" si="75"/>
        <v>42612834.769132584</v>
      </c>
      <c r="O122">
        <v>186177.9770898383</v>
      </c>
      <c r="P122">
        <v>0.29611931413494202</v>
      </c>
      <c r="Q122">
        <v>2.13921382775396E-3</v>
      </c>
      <c r="R122">
        <f t="shared" si="68"/>
        <v>6.6417082927973548E-2</v>
      </c>
      <c r="S122">
        <f t="shared" si="69"/>
        <v>6.43045090038427E-2</v>
      </c>
      <c r="T122">
        <f t="shared" si="72"/>
        <v>-1.7601146733335092E-2</v>
      </c>
      <c r="U122" s="5">
        <f t="shared" si="46"/>
        <v>1.5366899930715163</v>
      </c>
      <c r="V122">
        <f t="shared" si="76"/>
        <v>1.9297671659256246</v>
      </c>
      <c r="W122" s="8">
        <f t="shared" si="73"/>
        <v>-0.28107383240485556</v>
      </c>
      <c r="X122">
        <f t="shared" si="47"/>
        <v>1.5133442141213065</v>
      </c>
      <c r="Y122">
        <f t="shared" si="77"/>
        <v>1.8634604183061432</v>
      </c>
      <c r="Z122">
        <f t="shared" si="48"/>
        <v>0.78081304713019539</v>
      </c>
      <c r="AA122" s="4">
        <f t="shared" si="78"/>
        <v>0.47611832273175414</v>
      </c>
      <c r="AB122">
        <f t="shared" si="59"/>
        <v>1.4284485592103935</v>
      </c>
      <c r="AC122" s="4">
        <f t="shared" si="79"/>
        <v>1.9620798689148282</v>
      </c>
      <c r="AD122">
        <v>18522</v>
      </c>
      <c r="AE122" s="4">
        <v>1.0508206466751728</v>
      </c>
      <c r="AF122">
        <v>1.2087998374742221</v>
      </c>
      <c r="AG122">
        <v>0.18924187258760991</v>
      </c>
      <c r="AH122" s="4">
        <f t="shared" si="49"/>
        <v>1.1037328586539468</v>
      </c>
      <c r="AI122" s="4">
        <f t="shared" si="80"/>
        <v>1.672219215525137</v>
      </c>
      <c r="AJ122">
        <f t="shared" si="50"/>
        <v>1.3776147394877869</v>
      </c>
      <c r="AK122" s="4">
        <f t="shared" si="81"/>
        <v>1.8786442261827103</v>
      </c>
      <c r="AL122" s="5">
        <f t="shared" si="51"/>
        <v>390.27539028013121</v>
      </c>
      <c r="AM122">
        <v>0.746</v>
      </c>
      <c r="AN122" s="4">
        <f t="shared" si="82"/>
        <v>0.77627333333333348</v>
      </c>
      <c r="AO122">
        <v>0</v>
      </c>
      <c r="AP122">
        <f t="shared" si="70"/>
        <v>0</v>
      </c>
      <c r="AQ122">
        <f t="shared" si="52"/>
        <v>186177.9770898383</v>
      </c>
      <c r="AR122" s="5">
        <f t="shared" si="53"/>
        <v>0.29611931413494202</v>
      </c>
      <c r="AS122" s="4">
        <f t="shared" si="60"/>
        <v>1.1037328586539468</v>
      </c>
      <c r="AT122" s="4">
        <f t="shared" si="83"/>
        <v>1.672219215525137</v>
      </c>
      <c r="AU122">
        <f t="shared" si="84"/>
        <v>1.3776147394877869</v>
      </c>
      <c r="AV122" s="4">
        <f t="shared" si="85"/>
        <v>1.8786442261827103</v>
      </c>
      <c r="AW122" s="6">
        <f t="shared" si="54"/>
        <v>8.1095687771595075E-4</v>
      </c>
      <c r="AX122" s="7">
        <f t="shared" si="86"/>
        <v>8.1128579215050678E-4</v>
      </c>
      <c r="AY122" s="7">
        <f t="shared" si="74"/>
        <v>0.96109637590218233</v>
      </c>
      <c r="AZ122" s="7">
        <f t="shared" si="87"/>
        <v>4.3989294380728294E-2</v>
      </c>
      <c r="BA122" s="6">
        <f t="shared" si="61"/>
        <v>0.16625080628108008</v>
      </c>
      <c r="BB122">
        <f t="shared" si="55"/>
        <v>1.8492635435137563</v>
      </c>
      <c r="BC122">
        <f t="shared" si="62"/>
        <v>0.60583608134365474</v>
      </c>
      <c r="BD122">
        <f t="shared" si="88"/>
        <v>0.42463177175687816</v>
      </c>
      <c r="BE122">
        <f t="shared" si="63"/>
        <v>0.12719378661849756</v>
      </c>
      <c r="BF122">
        <f t="shared" si="64"/>
        <v>1.1271937866184976</v>
      </c>
      <c r="BG122">
        <f t="shared" si="71"/>
        <v>-8.2985691193019802E-3</v>
      </c>
      <c r="BH122">
        <f t="shared" si="65"/>
        <v>0.35987629713652858</v>
      </c>
    </row>
    <row r="123" spans="1:60" x14ac:dyDescent="0.25">
      <c r="A123" s="3">
        <v>44091.833333333336</v>
      </c>
      <c r="B123">
        <v>171909565.51225701</v>
      </c>
      <c r="C123">
        <v>449250.42366087087</v>
      </c>
      <c r="D123">
        <v>7.1106407631457964</v>
      </c>
      <c r="E123" s="5">
        <f t="shared" si="56"/>
        <v>8788085.4079678636</v>
      </c>
      <c r="F123">
        <f t="shared" si="66"/>
        <v>1.5008356345694691</v>
      </c>
      <c r="G123">
        <f t="shared" si="66"/>
        <v>1.5017050802435976</v>
      </c>
      <c r="H123">
        <f t="shared" si="57"/>
        <v>0.21144731891172386</v>
      </c>
      <c r="I123">
        <f t="shared" si="67"/>
        <v>5.7913998910341441E-4</v>
      </c>
      <c r="J123">
        <f t="shared" si="58"/>
        <v>4.9844687758296348E-4</v>
      </c>
      <c r="K123">
        <v>8928</v>
      </c>
      <c r="L123" s="1">
        <v>341807500.18771183</v>
      </c>
      <c r="M123" s="1">
        <v>56805116.391340166</v>
      </c>
      <c r="N123" s="1">
        <f t="shared" si="75"/>
        <v>43844303.565664686</v>
      </c>
      <c r="O123">
        <v>170415.34917402049</v>
      </c>
      <c r="P123">
        <v>0.18197845984759833</v>
      </c>
      <c r="Q123">
        <v>1.9103427920862E-3</v>
      </c>
      <c r="R123">
        <f t="shared" si="68"/>
        <v>-1.9516294396873968E-2</v>
      </c>
      <c r="S123">
        <f t="shared" si="69"/>
        <v>-1.9709251940605368E-2</v>
      </c>
      <c r="T123">
        <f t="shared" si="72"/>
        <v>-5.9162661797320486E-3</v>
      </c>
      <c r="U123" s="5">
        <f t="shared" si="46"/>
        <v>1.206223843110759</v>
      </c>
      <c r="V123">
        <f t="shared" si="76"/>
        <v>1.882039958823809</v>
      </c>
      <c r="W123" s="8">
        <f t="shared" si="73"/>
        <v>-0.2071562111574802</v>
      </c>
      <c r="X123">
        <f t="shared" si="47"/>
        <v>1.1886927680720876</v>
      </c>
      <c r="Y123">
        <f t="shared" si="77"/>
        <v>1.8233231667219694</v>
      </c>
      <c r="Z123">
        <f t="shared" si="48"/>
        <v>0.697275119111463</v>
      </c>
      <c r="AA123" s="4">
        <f t="shared" si="78"/>
        <v>0.47684929050099689</v>
      </c>
      <c r="AB123">
        <f t="shared" si="59"/>
        <v>1.0858936932542473</v>
      </c>
      <c r="AC123" s="4">
        <f t="shared" si="79"/>
        <v>1.9002278214896202</v>
      </c>
      <c r="AD123">
        <v>18523</v>
      </c>
      <c r="AE123" s="4">
        <v>1.0757452376735459</v>
      </c>
      <c r="AF123">
        <v>1.218984118295124</v>
      </c>
      <c r="AG123">
        <v>0.22253500162844161</v>
      </c>
      <c r="AH123" s="4">
        <f t="shared" si="49"/>
        <v>0.55235802607879569</v>
      </c>
      <c r="AI123" s="4">
        <f t="shared" si="80"/>
        <v>1.5977464935684105</v>
      </c>
      <c r="AJ123">
        <f t="shared" si="50"/>
        <v>0.99231826354010721</v>
      </c>
      <c r="AK123" s="4">
        <f t="shared" si="81"/>
        <v>1.8148573380850692</v>
      </c>
      <c r="AL123" s="5">
        <f t="shared" si="51"/>
        <v>382.65866086756927</v>
      </c>
      <c r="AM123">
        <v>0.70129999999999992</v>
      </c>
      <c r="AN123" s="4">
        <f t="shared" si="82"/>
        <v>0.77217666666666673</v>
      </c>
      <c r="AO123">
        <v>0</v>
      </c>
      <c r="AP123">
        <f t="shared" si="70"/>
        <v>0</v>
      </c>
      <c r="AQ123">
        <f t="shared" si="52"/>
        <v>170415.34917402049</v>
      </c>
      <c r="AR123" s="5">
        <f t="shared" si="53"/>
        <v>0.18197845984759833</v>
      </c>
      <c r="AS123" s="4">
        <f t="shared" si="60"/>
        <v>0.55235802607879569</v>
      </c>
      <c r="AT123" s="4">
        <f t="shared" si="83"/>
        <v>1.5977464935684105</v>
      </c>
      <c r="AU123">
        <f t="shared" si="84"/>
        <v>0.99231826354010721</v>
      </c>
      <c r="AV123" s="4">
        <f t="shared" si="85"/>
        <v>1.8148573380850692</v>
      </c>
      <c r="AW123" s="6">
        <f t="shared" si="54"/>
        <v>4.9844687758296348E-4</v>
      </c>
      <c r="AX123" s="7">
        <f t="shared" si="86"/>
        <v>4.9857112287021721E-4</v>
      </c>
      <c r="AY123" s="7">
        <f t="shared" si="74"/>
        <v>0.91873826240202783</v>
      </c>
      <c r="AZ123" s="7">
        <f t="shared" si="87"/>
        <v>4.0600799841025825E-2</v>
      </c>
      <c r="BA123" s="6">
        <f t="shared" si="61"/>
        <v>0.16674925315866304</v>
      </c>
      <c r="BB123">
        <f t="shared" si="55"/>
        <v>1.8131727717811355</v>
      </c>
      <c r="BC123">
        <f t="shared" si="62"/>
        <v>0.59088165859177066</v>
      </c>
      <c r="BD123">
        <f t="shared" si="88"/>
        <v>0.40658638589056784</v>
      </c>
      <c r="BE123">
        <f t="shared" si="63"/>
        <v>0.13102307440898331</v>
      </c>
      <c r="BF123">
        <f t="shared" si="64"/>
        <v>1.1310230744089833</v>
      </c>
      <c r="BG123">
        <f t="shared" si="71"/>
        <v>3.3914293413334616E-3</v>
      </c>
      <c r="BH123">
        <f t="shared" si="65"/>
        <v>0.34654103976861217</v>
      </c>
    </row>
    <row r="124" spans="1:60" x14ac:dyDescent="0.25">
      <c r="A124" s="3">
        <v>44092.833333333336</v>
      </c>
      <c r="B124">
        <v>195928728.80468199</v>
      </c>
      <c r="C124">
        <v>510777.02633391006</v>
      </c>
      <c r="D124">
        <v>8.0915895117802332</v>
      </c>
      <c r="E124" s="5">
        <f t="shared" si="56"/>
        <v>10003793.953907616</v>
      </c>
      <c r="F124">
        <f t="shared" si="66"/>
        <v>1.1379550424933094</v>
      </c>
      <c r="G124">
        <f t="shared" si="66"/>
        <v>1.1383359957832806</v>
      </c>
      <c r="H124">
        <f t="shared" si="57"/>
        <v>0.12219107578699595</v>
      </c>
      <c r="I124">
        <f t="shared" si="67"/>
        <v>3.3471404765206909E-4</v>
      </c>
      <c r="J124">
        <f t="shared" si="58"/>
        <v>3.1990908930355425E-4</v>
      </c>
      <c r="K124">
        <v>7771</v>
      </c>
      <c r="L124" s="1">
        <v>391246631.18365359</v>
      </c>
      <c r="M124" s="1">
        <v>41727792.019099921</v>
      </c>
      <c r="N124" s="1">
        <f t="shared" si="75"/>
        <v>44665035.516032845</v>
      </c>
      <c r="O124">
        <v>125183.37605729977</v>
      </c>
      <c r="P124">
        <v>0.11678549697074922</v>
      </c>
      <c r="Q124">
        <v>1.0607495298523299E-3</v>
      </c>
      <c r="R124">
        <f t="shared" si="68"/>
        <v>2.4326835126906587E-3</v>
      </c>
      <c r="S124">
        <f t="shared" si="69"/>
        <v>2.4297293282480544E-3</v>
      </c>
      <c r="T124">
        <f t="shared" si="72"/>
        <v>-1.7754707669122596E-2</v>
      </c>
      <c r="U124" s="5">
        <f t="shared" si="46"/>
        <v>1.7517061376664287</v>
      </c>
      <c r="V124">
        <f t="shared" si="76"/>
        <v>1.8613439859702055</v>
      </c>
      <c r="W124" s="8">
        <f t="shared" si="73"/>
        <v>-0.28715323855107994</v>
      </c>
      <c r="X124">
        <f t="shared" si="47"/>
        <v>1.730309119212319</v>
      </c>
      <c r="Y124">
        <f t="shared" si="77"/>
        <v>1.8106808803861816</v>
      </c>
      <c r="Z124">
        <f t="shared" si="48"/>
        <v>0.38717357839610039</v>
      </c>
      <c r="AA124" s="4">
        <f t="shared" si="78"/>
        <v>0.47542562388995113</v>
      </c>
      <c r="AB124">
        <f t="shared" si="59"/>
        <v>1.7232280584975563</v>
      </c>
      <c r="AC124" s="4">
        <f t="shared" si="79"/>
        <v>1.8671148002065932</v>
      </c>
      <c r="AD124">
        <v>18524</v>
      </c>
      <c r="AE124" s="4">
        <v>1.0673151272475543</v>
      </c>
      <c r="AF124">
        <v>1.030842749717495</v>
      </c>
      <c r="AG124">
        <v>0.2285413772696927</v>
      </c>
      <c r="AH124" s="4">
        <f t="shared" si="49"/>
        <v>0</v>
      </c>
      <c r="AI124" s="4">
        <f t="shared" si="80"/>
        <v>1.513706251426409</v>
      </c>
      <c r="AJ124">
        <f t="shared" si="50"/>
        <v>0.68055259395616197</v>
      </c>
      <c r="AK124" s="4">
        <f t="shared" si="81"/>
        <v>1.7491237097355483</v>
      </c>
      <c r="AL124" s="5">
        <f t="shared" si="51"/>
        <v>383.5895482828501</v>
      </c>
      <c r="AM124">
        <v>0.62369999999999992</v>
      </c>
      <c r="AN124" s="4">
        <f t="shared" si="82"/>
        <v>0.76667000000000018</v>
      </c>
      <c r="AO124">
        <v>3.44383239141446</v>
      </c>
      <c r="AP124">
        <f t="shared" si="70"/>
        <v>286984.88467374118</v>
      </c>
      <c r="AQ124">
        <f t="shared" si="52"/>
        <v>412168.26073104097</v>
      </c>
      <c r="AR124" s="5">
        <f t="shared" si="53"/>
        <v>0.38451811000057357</v>
      </c>
      <c r="AS124" s="4">
        <f t="shared" si="60"/>
        <v>1.3875938131158791</v>
      </c>
      <c r="AT124" s="4">
        <f t="shared" si="83"/>
        <v>1.5599593785302717</v>
      </c>
      <c r="AU124">
        <f t="shared" si="84"/>
        <v>1.6140051850533366</v>
      </c>
      <c r="AV124" s="4">
        <f t="shared" si="85"/>
        <v>1.780238796105454</v>
      </c>
      <c r="AW124" s="6">
        <f t="shared" si="54"/>
        <v>1.0529197593615177E-3</v>
      </c>
      <c r="AX124" s="7">
        <f t="shared" si="86"/>
        <v>1.0534742739740643E-3</v>
      </c>
      <c r="AY124" s="7">
        <f t="shared" si="74"/>
        <v>0.99581671338346311</v>
      </c>
      <c r="AZ124" s="7">
        <f t="shared" si="87"/>
        <v>3.9956550157698167E-2</v>
      </c>
      <c r="BA124" s="6">
        <f t="shared" si="61"/>
        <v>0.16780217291802457</v>
      </c>
      <c r="BB124">
        <f t="shared" si="55"/>
        <v>1.817583647288707</v>
      </c>
      <c r="BC124">
        <f t="shared" si="62"/>
        <v>0.59449352916070075</v>
      </c>
      <c r="BD124">
        <f t="shared" si="88"/>
        <v>0.40879182364435351</v>
      </c>
      <c r="BE124">
        <f t="shared" si="63"/>
        <v>0.1318162856993037</v>
      </c>
      <c r="BF124">
        <f t="shared" si="64"/>
        <v>1.1318162856993037</v>
      </c>
      <c r="BG124">
        <f t="shared" si="71"/>
        <v>7.0107612302754726E-4</v>
      </c>
      <c r="BH124">
        <f t="shared" si="65"/>
        <v>0.34817789897650631</v>
      </c>
    </row>
    <row r="125" spans="1:60" x14ac:dyDescent="0.25">
      <c r="A125" s="3">
        <v>44093.833333333336</v>
      </c>
      <c r="B125">
        <v>193172059.18557</v>
      </c>
      <c r="C125">
        <v>521767.90998810972</v>
      </c>
      <c r="D125">
        <v>8.1177076445310608</v>
      </c>
      <c r="E125" s="5">
        <f t="shared" si="56"/>
        <v>10039471.180762177</v>
      </c>
      <c r="F125">
        <f t="shared" si="66"/>
        <v>1.0032278123739227</v>
      </c>
      <c r="G125">
        <f t="shared" si="66"/>
        <v>1.00356636962126</v>
      </c>
      <c r="H125">
        <f t="shared" si="57"/>
        <v>0.12317580688448571</v>
      </c>
      <c r="I125">
        <f t="shared" si="67"/>
        <v>3.3741103456126116E-4</v>
      </c>
      <c r="J125">
        <f t="shared" si="58"/>
        <v>3.3953488676646284E-4</v>
      </c>
      <c r="K125">
        <v>8123</v>
      </c>
      <c r="L125" s="1">
        <v>385052988.52459306</v>
      </c>
      <c r="M125" s="1">
        <v>43587040.194238029</v>
      </c>
      <c r="N125" s="1">
        <f t="shared" si="75"/>
        <v>45507614.474442162</v>
      </c>
      <c r="O125">
        <v>130761.12058271409</v>
      </c>
      <c r="P125">
        <v>0.12395127537009702</v>
      </c>
      <c r="Q125">
        <v>4.8095759286891901E-4</v>
      </c>
      <c r="R125">
        <f t="shared" si="68"/>
        <v>-3.4838080281233808E-2</v>
      </c>
      <c r="S125">
        <f t="shared" si="69"/>
        <v>-3.5459399264050562E-2</v>
      </c>
      <c r="T125">
        <f t="shared" si="72"/>
        <v>3.4077960604954188E-3</v>
      </c>
      <c r="U125" s="5">
        <f t="shared" si="46"/>
        <v>2.3402309220233977</v>
      </c>
      <c r="V125">
        <f t="shared" si="76"/>
        <v>1.8490449225329024</v>
      </c>
      <c r="W125" s="8">
        <f t="shared" si="73"/>
        <v>-0.13830726433376062</v>
      </c>
      <c r="X125">
        <f t="shared" si="47"/>
        <v>2.3362041179497406</v>
      </c>
      <c r="Y125">
        <f t="shared" si="77"/>
        <v>1.8023845854609406</v>
      </c>
      <c r="Z125">
        <f t="shared" si="48"/>
        <v>0.17554952139715543</v>
      </c>
      <c r="AA125" s="4">
        <f t="shared" si="78"/>
        <v>0.46590216210584651</v>
      </c>
      <c r="AB125">
        <f t="shared" si="59"/>
        <v>2.334701987961711</v>
      </c>
      <c r="AC125" s="4">
        <f t="shared" si="79"/>
        <v>1.8495928429808579</v>
      </c>
      <c r="AD125">
        <v>18525</v>
      </c>
      <c r="AE125" s="4">
        <v>1.0633429717901886</v>
      </c>
      <c r="AF125">
        <v>1.0303727204976174</v>
      </c>
      <c r="AG125">
        <v>0.22713357858127944</v>
      </c>
      <c r="AH125" s="4">
        <f t="shared" si="49"/>
        <v>0</v>
      </c>
      <c r="AI125" s="4">
        <f t="shared" si="80"/>
        <v>1.4244255129862156</v>
      </c>
      <c r="AJ125">
        <f t="shared" si="50"/>
        <v>0.72144165414484007</v>
      </c>
      <c r="AK125" s="4">
        <f t="shared" si="81"/>
        <v>1.6797578628749814</v>
      </c>
      <c r="AL125" s="5">
        <f t="shared" si="51"/>
        <v>370.22602480472995</v>
      </c>
      <c r="AM125">
        <v>0.57590000000000008</v>
      </c>
      <c r="AN125" s="4">
        <f t="shared" si="82"/>
        <v>0.76367000000000007</v>
      </c>
      <c r="AO125">
        <v>7.0976940142001999</v>
      </c>
      <c r="AP125">
        <f t="shared" si="70"/>
        <v>591472.13528534526</v>
      </c>
      <c r="AQ125">
        <f t="shared" si="52"/>
        <v>722233.25586805935</v>
      </c>
      <c r="AR125" s="5">
        <f t="shared" si="53"/>
        <v>0.68462041913227412</v>
      </c>
      <c r="AS125" s="4">
        <f t="shared" si="60"/>
        <v>2.0799603513651577</v>
      </c>
      <c r="AT125" s="4">
        <f t="shared" si="83"/>
        <v>1.5400106518022503</v>
      </c>
      <c r="AU125">
        <f t="shared" si="84"/>
        <v>2.2373714958478979</v>
      </c>
      <c r="AV125" s="4">
        <f t="shared" si="85"/>
        <v>1.7614039439683222</v>
      </c>
      <c r="AW125" s="6">
        <f t="shared" si="54"/>
        <v>1.8739155042841974E-3</v>
      </c>
      <c r="AX125" s="7">
        <f t="shared" si="86"/>
        <v>1.8756723811843568E-3</v>
      </c>
      <c r="AY125" s="7">
        <f t="shared" si="74"/>
        <v>0.94130429810949234</v>
      </c>
      <c r="AZ125" s="7">
        <f t="shared" si="87"/>
        <v>3.8472510871796706E-2</v>
      </c>
      <c r="BA125" s="6">
        <f t="shared" si="61"/>
        <v>0.16967608842230877</v>
      </c>
      <c r="BB125">
        <f t="shared" si="55"/>
        <v>1.7542625222666053</v>
      </c>
      <c r="BC125">
        <f t="shared" si="62"/>
        <v>0.56941096134944713</v>
      </c>
      <c r="BD125">
        <f t="shared" si="88"/>
        <v>0.37713126113330264</v>
      </c>
      <c r="BE125">
        <f t="shared" si="63"/>
        <v>0.13962336462967873</v>
      </c>
      <c r="BF125">
        <f t="shared" si="64"/>
        <v>1.1396233646296787</v>
      </c>
      <c r="BG125">
        <f t="shared" si="71"/>
        <v>6.8741510893017303E-3</v>
      </c>
      <c r="BH125">
        <f t="shared" si="65"/>
        <v>0.3244857576684641</v>
      </c>
    </row>
    <row r="126" spans="1:60" x14ac:dyDescent="0.25">
      <c r="A126" s="3">
        <v>44094.833333333336</v>
      </c>
      <c r="B126">
        <v>169995159.05226099</v>
      </c>
      <c r="C126">
        <v>497150.78225298988</v>
      </c>
      <c r="D126">
        <v>7.4294388031917658</v>
      </c>
      <c r="E126" s="5">
        <f t="shared" si="56"/>
        <v>9193107.5432659332</v>
      </c>
      <c r="F126">
        <f t="shared" si="66"/>
        <v>0.91521389147304599</v>
      </c>
      <c r="G126">
        <f t="shared" si="66"/>
        <v>0.91569639254325841</v>
      </c>
      <c r="H126">
        <f t="shared" si="57"/>
        <v>0.19242812228743245</v>
      </c>
      <c r="I126">
        <f t="shared" si="67"/>
        <v>5.2706141376151463E-4</v>
      </c>
      <c r="J126">
        <f t="shared" si="58"/>
        <v>5.3811043361192052E-4</v>
      </c>
      <c r="K126">
        <v>8209</v>
      </c>
      <c r="L126" s="1">
        <v>339168823.59297723</v>
      </c>
      <c r="M126" s="1">
        <v>60853132.294717193</v>
      </c>
      <c r="N126" s="1">
        <f t="shared" si="75"/>
        <v>47110769.794055395</v>
      </c>
      <c r="O126">
        <v>182559.39688415159</v>
      </c>
      <c r="P126">
        <v>0.19646316296653582</v>
      </c>
      <c r="Q126">
        <v>2.9998500099989099E-4</v>
      </c>
      <c r="R126">
        <f t="shared" si="68"/>
        <v>-7.6405191460683586E-2</v>
      </c>
      <c r="S126">
        <f t="shared" si="69"/>
        <v>-7.9481822414826181E-2</v>
      </c>
      <c r="T126">
        <f t="shared" si="72"/>
        <v>-4.7530626919645755E-2</v>
      </c>
      <c r="U126" s="5">
        <f t="shared" si="46"/>
        <v>2.3680389387972958</v>
      </c>
      <c r="V126">
        <f t="shared" si="76"/>
        <v>1.8606995792723993</v>
      </c>
      <c r="W126" s="8">
        <f t="shared" si="73"/>
        <v>-0.48822806783610001</v>
      </c>
      <c r="X126">
        <f t="shared" si="47"/>
        <v>2.3294935053302166</v>
      </c>
      <c r="Y126">
        <f t="shared" si="77"/>
        <v>1.8175910577088064</v>
      </c>
      <c r="Z126">
        <f t="shared" si="48"/>
        <v>0.10949452536496021</v>
      </c>
      <c r="AA126" s="4">
        <f t="shared" si="78"/>
        <v>0.45729055565040649</v>
      </c>
      <c r="AB126">
        <f t="shared" si="59"/>
        <v>2.3773482809679161</v>
      </c>
      <c r="AC126" s="4">
        <f t="shared" si="79"/>
        <v>1.8554471584425523</v>
      </c>
      <c r="AD126">
        <v>18526</v>
      </c>
      <c r="AE126" s="4">
        <v>1.0453683481148524</v>
      </c>
      <c r="AF126">
        <v>0.72173502772668297</v>
      </c>
      <c r="AG126">
        <v>0.36360547946006178</v>
      </c>
      <c r="AH126" s="4">
        <f t="shared" si="49"/>
        <v>0.64882741459124815</v>
      </c>
      <c r="AI126" s="4">
        <f t="shared" si="80"/>
        <v>1.3811210348371434</v>
      </c>
      <c r="AJ126">
        <f t="shared" si="50"/>
        <v>1.0490820564220673</v>
      </c>
      <c r="AK126" s="4">
        <f t="shared" si="81"/>
        <v>1.6442199667728916</v>
      </c>
      <c r="AL126" s="5">
        <f t="shared" si="51"/>
        <v>341.93883449579675</v>
      </c>
      <c r="AM126">
        <v>0.58820000000000006</v>
      </c>
      <c r="AN126" s="4">
        <f t="shared" si="82"/>
        <v>0.75646000000000024</v>
      </c>
      <c r="AO126">
        <v>5.70206055383494</v>
      </c>
      <c r="AP126">
        <f t="shared" si="70"/>
        <v>475169.81213272706</v>
      </c>
      <c r="AQ126">
        <f t="shared" si="52"/>
        <v>657729.20901687862</v>
      </c>
      <c r="AR126" s="5">
        <f t="shared" si="53"/>
        <v>0.70782201839182124</v>
      </c>
      <c r="AS126" s="4">
        <f t="shared" si="60"/>
        <v>2.1241110746209686</v>
      </c>
      <c r="AT126" s="4">
        <f t="shared" si="83"/>
        <v>1.5458822956541689</v>
      </c>
      <c r="AU126">
        <f t="shared" si="84"/>
        <v>2.2784740517524082</v>
      </c>
      <c r="AV126" s="4">
        <f t="shared" si="85"/>
        <v>1.7668457810439109</v>
      </c>
      <c r="AW126" s="6">
        <f t="shared" si="54"/>
        <v>1.9373605111534531E-3</v>
      </c>
      <c r="AX126" s="7">
        <f t="shared" si="86"/>
        <v>1.9392384065528567E-3</v>
      </c>
      <c r="AY126" s="7">
        <f t="shared" si="74"/>
        <v>0.87210352431440374</v>
      </c>
      <c r="AZ126" s="7">
        <f t="shared" si="87"/>
        <v>3.6774364761727574E-2</v>
      </c>
      <c r="BA126" s="6">
        <f t="shared" si="61"/>
        <v>0.17161344893346223</v>
      </c>
      <c r="BB126">
        <f t="shared" si="55"/>
        <v>1.6202277583805236</v>
      </c>
      <c r="BC126">
        <f t="shared" si="62"/>
        <v>0.51118908495292614</v>
      </c>
      <c r="BD126">
        <f t="shared" si="88"/>
        <v>0.31011387919026179</v>
      </c>
      <c r="BE126">
        <f t="shared" si="63"/>
        <v>0.15347918143340511</v>
      </c>
      <c r="BF126">
        <f t="shared" si="64"/>
        <v>1.1534791814334051</v>
      </c>
      <c r="BG126">
        <f t="shared" si="71"/>
        <v>1.2084924382145229E-2</v>
      </c>
      <c r="BH126">
        <f t="shared" si="65"/>
        <v>0.27288167493311155</v>
      </c>
    </row>
    <row r="127" spans="1:60" x14ac:dyDescent="0.25">
      <c r="A127" s="3">
        <v>44095.833333333336</v>
      </c>
      <c r="B127">
        <v>177125598.36489901</v>
      </c>
      <c r="C127">
        <v>516307.67751014087</v>
      </c>
      <c r="D127">
        <v>7.7261275738761679</v>
      </c>
      <c r="E127" s="5">
        <f t="shared" si="56"/>
        <v>9563017.6366759371</v>
      </c>
      <c r="F127">
        <f t="shared" si="66"/>
        <v>1.0399342101797704</v>
      </c>
      <c r="G127">
        <f t="shared" si="66"/>
        <v>1.0402377641802927</v>
      </c>
      <c r="H127">
        <f t="shared" si="57"/>
        <v>0.10654251884979815</v>
      </c>
      <c r="I127">
        <f t="shared" si="67"/>
        <v>2.9185471818536526E-4</v>
      </c>
      <c r="J127">
        <f t="shared" si="58"/>
        <v>2.8398978022014712E-4</v>
      </c>
      <c r="K127">
        <v>6751</v>
      </c>
      <c r="L127" s="1">
        <v>353642858.63907963</v>
      </c>
      <c r="M127" s="1">
        <v>33481739.911394902</v>
      </c>
      <c r="N127" s="1">
        <f t="shared" si="75"/>
        <v>47927309.867630921</v>
      </c>
      <c r="O127">
        <v>100445.21973418471</v>
      </c>
      <c r="P127">
        <v>0.10367098983439219</v>
      </c>
      <c r="Q127">
        <v>4.9594620130952801E-4</v>
      </c>
      <c r="R127">
        <f t="shared" si="68"/>
        <v>3.2850024379997844E-3</v>
      </c>
      <c r="S127">
        <f t="shared" si="69"/>
        <v>3.279618604872215E-3</v>
      </c>
      <c r="T127">
        <f t="shared" si="72"/>
        <v>-4.2825215320609455E-2</v>
      </c>
      <c r="U127" s="5">
        <f t="shared" si="46"/>
        <v>2.0980129142352908</v>
      </c>
      <c r="V127">
        <f t="shared" si="76"/>
        <v>1.8758216734205335</v>
      </c>
      <c r="W127" s="8">
        <f t="shared" si="73"/>
        <v>-0.46589352736790285</v>
      </c>
      <c r="X127">
        <f t="shared" si="47"/>
        <v>2.0569784714868415</v>
      </c>
      <c r="Y127">
        <f t="shared" si="77"/>
        <v>1.8368873651695723</v>
      </c>
      <c r="Z127">
        <f t="shared" si="48"/>
        <v>0.18102036347797773</v>
      </c>
      <c r="AA127" s="4">
        <f t="shared" si="78"/>
        <v>0.45355635855805165</v>
      </c>
      <c r="AB127">
        <f t="shared" si="59"/>
        <v>2.1020542477811786</v>
      </c>
      <c r="AC127" s="4">
        <f t="shared" si="79"/>
        <v>1.8637336759545353</v>
      </c>
      <c r="AD127">
        <v>18527</v>
      </c>
      <c r="AE127" s="4">
        <v>1.0798067327183785</v>
      </c>
      <c r="AF127">
        <v>0.80046589175328875</v>
      </c>
      <c r="AG127">
        <v>0.57701274304072725</v>
      </c>
      <c r="AH127" s="4">
        <f t="shared" si="49"/>
        <v>0</v>
      </c>
      <c r="AI127" s="4">
        <f t="shared" si="80"/>
        <v>1.3300171164492134</v>
      </c>
      <c r="AJ127">
        <f t="shared" si="50"/>
        <v>0.59852800774032655</v>
      </c>
      <c r="AK127" s="4">
        <f t="shared" si="81"/>
        <v>1.6061474800513831</v>
      </c>
      <c r="AL127" s="5">
        <f t="shared" si="51"/>
        <v>343.06210440076222</v>
      </c>
      <c r="AM127">
        <v>0.76939999999999997</v>
      </c>
      <c r="AN127" s="4">
        <f t="shared" si="82"/>
        <v>0.75962666666666689</v>
      </c>
      <c r="AO127">
        <v>5.2565793825170699</v>
      </c>
      <c r="AP127">
        <f t="shared" si="70"/>
        <v>438046.529683295</v>
      </c>
      <c r="AQ127">
        <f t="shared" si="52"/>
        <v>538491.74941747973</v>
      </c>
      <c r="AR127" s="5">
        <f t="shared" si="53"/>
        <v>0.55578526113537141</v>
      </c>
      <c r="AS127" s="4">
        <f t="shared" si="60"/>
        <v>1.8153660234993516</v>
      </c>
      <c r="AT127" s="4">
        <f t="shared" si="83"/>
        <v>1.5552905780495505</v>
      </c>
      <c r="AU127">
        <f t="shared" si="84"/>
        <v>1.9937778076950898</v>
      </c>
      <c r="AV127" s="4">
        <f t="shared" si="85"/>
        <v>1.7752816209875608</v>
      </c>
      <c r="AW127" s="6">
        <f t="shared" si="54"/>
        <v>1.5215412144358122E-3</v>
      </c>
      <c r="AX127" s="7">
        <f t="shared" si="86"/>
        <v>1.5226993455763616E-3</v>
      </c>
      <c r="AY127" s="7">
        <f t="shared" si="74"/>
        <v>0.83776338553589247</v>
      </c>
      <c r="AZ127" s="7">
        <f t="shared" si="87"/>
        <v>3.5479627489130916E-2</v>
      </c>
      <c r="BA127" s="6">
        <f t="shared" si="61"/>
        <v>0.17313499014789804</v>
      </c>
      <c r="BB127">
        <f t="shared" si="55"/>
        <v>1.6255502105169184</v>
      </c>
      <c r="BC127">
        <f t="shared" si="62"/>
        <v>0.51597404282713111</v>
      </c>
      <c r="BD127">
        <f t="shared" si="88"/>
        <v>0.31277510525845909</v>
      </c>
      <c r="BE127">
        <f t="shared" si="63"/>
        <v>0.15478579442490736</v>
      </c>
      <c r="BF127">
        <f t="shared" si="64"/>
        <v>1.1547857944249074</v>
      </c>
      <c r="BG127">
        <f t="shared" si="71"/>
        <v>1.132117105032461E-3</v>
      </c>
      <c r="BH127">
        <f t="shared" si="65"/>
        <v>0.27497067045360635</v>
      </c>
    </row>
    <row r="128" spans="1:60" x14ac:dyDescent="0.25">
      <c r="A128" s="3">
        <v>44096.833333333336</v>
      </c>
      <c r="B128">
        <v>171486302.839715</v>
      </c>
      <c r="C128">
        <v>536295.49670346314</v>
      </c>
      <c r="D128">
        <v>7.7449201555104654</v>
      </c>
      <c r="E128" s="5">
        <f t="shared" si="56"/>
        <v>9589959.9560824782</v>
      </c>
      <c r="F128">
        <f t="shared" si="66"/>
        <v>1.0024323416167551</v>
      </c>
      <c r="G128">
        <f t="shared" si="66"/>
        <v>1.0028173449459312</v>
      </c>
      <c r="H128">
        <f t="shared" si="57"/>
        <v>0.14018523676389005</v>
      </c>
      <c r="I128">
        <f t="shared" si="67"/>
        <v>3.8399540614515525E-4</v>
      </c>
      <c r="J128">
        <f t="shared" si="58"/>
        <v>3.9155201811763731E-4</v>
      </c>
      <c r="K128">
        <v>7688</v>
      </c>
      <c r="L128" s="1">
        <v>342040944.14988858</v>
      </c>
      <c r="M128" s="1">
        <v>44651015.013971739</v>
      </c>
      <c r="N128" s="1">
        <f t="shared" si="75"/>
        <v>49051937.737648606</v>
      </c>
      <c r="O128">
        <v>133953.0450419152</v>
      </c>
      <c r="P128">
        <v>0.1429444698844981</v>
      </c>
      <c r="Q128">
        <v>4.9594620130952801E-4</v>
      </c>
      <c r="R128">
        <f t="shared" si="68"/>
        <v>-6.7921393928844664E-2</v>
      </c>
      <c r="S128">
        <f t="shared" si="69"/>
        <v>-7.033812657500782E-2</v>
      </c>
      <c r="T128">
        <f t="shared" si="72"/>
        <v>-9.9691676918484587E-2</v>
      </c>
      <c r="U128" s="5">
        <f t="shared" si="46"/>
        <v>1.9892739712504459</v>
      </c>
      <c r="V128">
        <f t="shared" si="76"/>
        <v>1.8753685319906461</v>
      </c>
      <c r="W128" s="8">
        <f t="shared" si="73"/>
        <v>-0.86280219418031689</v>
      </c>
      <c r="X128">
        <f t="shared" si="47"/>
        <v>1.8645439143614708</v>
      </c>
      <c r="Y128">
        <f t="shared" si="77"/>
        <v>1.8356252970839906</v>
      </c>
      <c r="Z128">
        <f t="shared" si="48"/>
        <v>0.18102036347797773</v>
      </c>
      <c r="AA128" s="4">
        <f t="shared" si="78"/>
        <v>0.4497128236972523</v>
      </c>
      <c r="AB128">
        <f t="shared" si="59"/>
        <v>2.04237507994055</v>
      </c>
      <c r="AC128" s="4">
        <f t="shared" si="79"/>
        <v>1.860623247254285</v>
      </c>
      <c r="AD128">
        <v>18528</v>
      </c>
      <c r="AE128" s="4">
        <v>1.0804516572168361</v>
      </c>
      <c r="AF128">
        <v>0.80203148743923725</v>
      </c>
      <c r="AG128">
        <v>0.53915962787328398</v>
      </c>
      <c r="AH128" s="4">
        <f t="shared" si="49"/>
        <v>0</v>
      </c>
      <c r="AI128" s="4">
        <f t="shared" si="80"/>
        <v>1.2678559942005154</v>
      </c>
      <c r="AJ128">
        <f t="shared" si="50"/>
        <v>0.82001440014822413</v>
      </c>
      <c r="AK128" s="4">
        <f t="shared" si="81"/>
        <v>1.5655172444415597</v>
      </c>
      <c r="AL128" s="5">
        <f t="shared" si="51"/>
        <v>319.76084806569963</v>
      </c>
      <c r="AM128">
        <v>0.7036</v>
      </c>
      <c r="AN128" s="4">
        <f t="shared" si="82"/>
        <v>0.76328000000000018</v>
      </c>
      <c r="AO128">
        <v>4.2948194858150801</v>
      </c>
      <c r="AP128">
        <f t="shared" si="70"/>
        <v>357900.19221142808</v>
      </c>
      <c r="AQ128">
        <f t="shared" si="52"/>
        <v>491853.23725334328</v>
      </c>
      <c r="AR128" s="5">
        <f t="shared" si="53"/>
        <v>0.52486824945378041</v>
      </c>
      <c r="AS128" s="4">
        <f t="shared" si="60"/>
        <v>1.7459145757519525</v>
      </c>
      <c r="AT128" s="4">
        <f t="shared" si="83"/>
        <v>1.5513266083259176</v>
      </c>
      <c r="AU128">
        <f t="shared" si="84"/>
        <v>1.9307547366262527</v>
      </c>
      <c r="AV128" s="4">
        <f t="shared" si="85"/>
        <v>1.7716760632603388</v>
      </c>
      <c r="AW128" s="6">
        <f t="shared" si="54"/>
        <v>1.4369622789884603E-3</v>
      </c>
      <c r="AX128" s="7">
        <f t="shared" si="86"/>
        <v>1.4379952039829114E-3</v>
      </c>
      <c r="AY128" s="7">
        <f t="shared" si="74"/>
        <v>0.83271807808103826</v>
      </c>
      <c r="AZ128" s="7">
        <f t="shared" si="87"/>
        <v>3.5046906529324628E-2</v>
      </c>
      <c r="BA128" s="6">
        <f t="shared" si="61"/>
        <v>0.1745719524268865</v>
      </c>
      <c r="BB128">
        <f t="shared" si="55"/>
        <v>1.5151405743172826</v>
      </c>
      <c r="BC128">
        <f t="shared" si="62"/>
        <v>0.46568991582561248</v>
      </c>
      <c r="BD128">
        <f t="shared" si="88"/>
        <v>0.25757028715864116</v>
      </c>
      <c r="BE128">
        <f t="shared" si="63"/>
        <v>0.16549343666285043</v>
      </c>
      <c r="BF128">
        <f t="shared" si="64"/>
        <v>1.1654934366628504</v>
      </c>
      <c r="BG128">
        <f t="shared" si="71"/>
        <v>9.2296807272466003E-3</v>
      </c>
      <c r="BH128">
        <f t="shared" si="65"/>
        <v>0.23091046559743034</v>
      </c>
    </row>
    <row r="129" spans="1:60" x14ac:dyDescent="0.25">
      <c r="A129" s="3">
        <v>44097.833333333336</v>
      </c>
      <c r="B129">
        <v>189145838.86814201</v>
      </c>
      <c r="C129">
        <v>539745.84212844458</v>
      </c>
      <c r="D129">
        <v>8.1575679900152185</v>
      </c>
      <c r="E129" s="5">
        <f t="shared" si="56"/>
        <v>10103993.27419493</v>
      </c>
      <c r="F129">
        <f t="shared" si="66"/>
        <v>1.0532798048552066</v>
      </c>
      <c r="G129">
        <f t="shared" si="66"/>
        <v>1.0536011954655164</v>
      </c>
      <c r="H129">
        <f t="shared" si="57"/>
        <v>0.11137360862931822</v>
      </c>
      <c r="I129">
        <f t="shared" si="67"/>
        <v>3.0508663066763079E-4</v>
      </c>
      <c r="J129">
        <f t="shared" si="58"/>
        <v>2.8532889856281406E-4</v>
      </c>
      <c r="K129">
        <v>6909</v>
      </c>
      <c r="L129" s="1">
        <v>376839763.55546045</v>
      </c>
      <c r="M129" s="1">
        <v>35846205.292597756</v>
      </c>
      <c r="N129" s="1">
        <f t="shared" si="75"/>
        <v>49774226.150786027</v>
      </c>
      <c r="O129">
        <v>107538.61587779327</v>
      </c>
      <c r="P129">
        <v>0.10415990718457659</v>
      </c>
      <c r="Q129">
        <v>3.0398459304162398E-4</v>
      </c>
      <c r="R129">
        <f t="shared" si="68"/>
        <v>9.5928444004478752E-2</v>
      </c>
      <c r="S129">
        <f t="shared" si="69"/>
        <v>9.1601898077367419E-2</v>
      </c>
      <c r="T129">
        <f t="shared" si="72"/>
        <v>-2.1273974362891714E-2</v>
      </c>
      <c r="U129" s="5">
        <f t="shared" si="46"/>
        <v>1.8292139991539531</v>
      </c>
      <c r="V129">
        <f t="shared" si="76"/>
        <v>1.85486340625559</v>
      </c>
      <c r="W129" s="8">
        <f t="shared" si="73"/>
        <v>-0.31901318540541374</v>
      </c>
      <c r="X129">
        <f t="shared" si="47"/>
        <v>1.8043546490843521</v>
      </c>
      <c r="Y129">
        <f t="shared" si="77"/>
        <v>1.8156381514584841</v>
      </c>
      <c r="Z129">
        <f t="shared" si="48"/>
        <v>0.11095437646019275</v>
      </c>
      <c r="AA129" s="4">
        <f t="shared" si="78"/>
        <v>0.43150705822297142</v>
      </c>
      <c r="AB129">
        <f t="shared" si="59"/>
        <v>1.8291994005979042</v>
      </c>
      <c r="AC129" s="4">
        <f t="shared" si="79"/>
        <v>1.8396204439864836</v>
      </c>
      <c r="AD129">
        <v>18529</v>
      </c>
      <c r="AE129" s="4">
        <v>1.0909401290078822</v>
      </c>
      <c r="AF129">
        <v>0.84792065076649581</v>
      </c>
      <c r="AG129">
        <v>0.49614034187086636</v>
      </c>
      <c r="AH129" s="4">
        <f t="shared" si="49"/>
        <v>0</v>
      </c>
      <c r="AI129" s="4">
        <f t="shared" si="80"/>
        <v>1.1922121504561314</v>
      </c>
      <c r="AJ129">
        <f t="shared" si="50"/>
        <v>0.60178660241906312</v>
      </c>
      <c r="AK129" s="4">
        <f t="shared" si="81"/>
        <v>1.5050963783323517</v>
      </c>
      <c r="AL129" s="5">
        <f t="shared" si="51"/>
        <v>350.43500867419471</v>
      </c>
      <c r="AM129">
        <v>0.81599999999999995</v>
      </c>
      <c r="AN129" s="4">
        <f t="shared" si="82"/>
        <v>0.77001666666666679</v>
      </c>
      <c r="AO129">
        <v>3.9084488115362701</v>
      </c>
      <c r="AP129">
        <f t="shared" si="70"/>
        <v>325702.76481175201</v>
      </c>
      <c r="AQ129">
        <f t="shared" si="52"/>
        <v>433241.3806895453</v>
      </c>
      <c r="AR129" s="5">
        <f t="shared" si="53"/>
        <v>0.4196295594172646</v>
      </c>
      <c r="AS129" s="4">
        <f t="shared" si="60"/>
        <v>1.4853646641586011</v>
      </c>
      <c r="AT129" s="4">
        <f t="shared" si="83"/>
        <v>1.5251949200534869</v>
      </c>
      <c r="AU129">
        <f t="shared" si="84"/>
        <v>1.6987949648832208</v>
      </c>
      <c r="AV129" s="4">
        <f t="shared" si="85"/>
        <v>1.7478221425666025</v>
      </c>
      <c r="AW129" s="6">
        <f t="shared" si="54"/>
        <v>1.1490096613022932E-3</v>
      </c>
      <c r="AX129" s="7">
        <f t="shared" si="86"/>
        <v>1.1496700258006864E-3</v>
      </c>
      <c r="AY129" s="7">
        <f t="shared" si="74"/>
        <v>0.90864210819181546</v>
      </c>
      <c r="AZ129" s="7">
        <f t="shared" si="87"/>
        <v>3.7149979118698884E-2</v>
      </c>
      <c r="BA129" s="6">
        <f t="shared" si="61"/>
        <v>0.1757209620881888</v>
      </c>
      <c r="BB129">
        <f t="shared" si="55"/>
        <v>1.6604856520595914</v>
      </c>
      <c r="BC129">
        <f t="shared" si="62"/>
        <v>0.53614498664740329</v>
      </c>
      <c r="BD129">
        <f t="shared" si="88"/>
        <v>0.33024282602979582</v>
      </c>
      <c r="BE129">
        <f t="shared" si="63"/>
        <v>0.15478539450736006</v>
      </c>
      <c r="BF129">
        <f t="shared" si="64"/>
        <v>1.1547853945073601</v>
      </c>
      <c r="BG129">
        <f t="shared" si="71"/>
        <v>-9.230027040492363E-3</v>
      </c>
      <c r="BH129">
        <f t="shared" si="65"/>
        <v>0.28859832844047695</v>
      </c>
    </row>
    <row r="130" spans="1:60" x14ac:dyDescent="0.25">
      <c r="A130" s="3">
        <v>44098.833333333336</v>
      </c>
      <c r="B130">
        <v>194032829.23330599</v>
      </c>
      <c r="C130">
        <v>550280.9603907899</v>
      </c>
      <c r="D130">
        <v>8.3405634575825953</v>
      </c>
      <c r="E130" s="5">
        <f t="shared" si="56"/>
        <v>10333081.419298202</v>
      </c>
      <c r="F130">
        <f t="shared" si="66"/>
        <v>1.0224326009653075</v>
      </c>
      <c r="G130">
        <f t="shared" si="66"/>
        <v>1.0226730302452152</v>
      </c>
      <c r="H130">
        <f t="shared" si="57"/>
        <v>8.5831268568120622E-2</v>
      </c>
      <c r="I130">
        <f t="shared" si="67"/>
        <v>2.3512651605472659E-4</v>
      </c>
      <c r="J130">
        <f t="shared" si="58"/>
        <v>2.2956111906288374E-4</v>
      </c>
      <c r="K130">
        <v>6636</v>
      </c>
      <c r="L130" s="1">
        <v>386821343.78765011</v>
      </c>
      <c r="M130" s="1">
        <v>29603111.250770323</v>
      </c>
      <c r="N130" s="1">
        <f t="shared" si="75"/>
        <v>50386178.666629635</v>
      </c>
      <c r="O130">
        <v>88809.333752310966</v>
      </c>
      <c r="P130">
        <v>8.3799426635021212E-2</v>
      </c>
      <c r="Q130">
        <v>9.4479653900450002E-4</v>
      </c>
      <c r="R130">
        <f t="shared" si="68"/>
        <v>6.1975227051327408E-3</v>
      </c>
      <c r="S130">
        <f t="shared" si="69"/>
        <v>6.1783970417707878E-3</v>
      </c>
      <c r="T130">
        <f t="shared" si="72"/>
        <v>-1.9063160052399886E-2</v>
      </c>
      <c r="U130" s="5">
        <f t="shared" ref="U130:U193" si="89">SQRT(MAX(0,8*(AR130/(365/15)-LN(COSH((T130)/2))),0))*SQRT(365/15)</f>
        <v>1.8421397526709595</v>
      </c>
      <c r="V130">
        <f t="shared" si="76"/>
        <v>1.8491834849364917</v>
      </c>
      <c r="W130" s="8">
        <f t="shared" si="73"/>
        <v>-0.31262075774935166</v>
      </c>
      <c r="X130">
        <f t="shared" ref="X130:X193" si="90">SQRT(MAX(0,8*(AR130-LN(COSH((W130)/2))),0))</f>
        <v>1.8179618350314821</v>
      </c>
      <c r="Y130">
        <f t="shared" si="77"/>
        <v>1.8103126372588934</v>
      </c>
      <c r="Z130">
        <f t="shared" ref="Z130:Z193" si="91">Q130*365</f>
        <v>0.34485073673664252</v>
      </c>
      <c r="AA130" s="4">
        <f t="shared" si="78"/>
        <v>0.43927927278692019</v>
      </c>
      <c r="AB130">
        <f t="shared" si="59"/>
        <v>1.8206749155282951</v>
      </c>
      <c r="AC130" s="4">
        <f t="shared" si="79"/>
        <v>1.8311770899163262</v>
      </c>
      <c r="AD130">
        <v>18530</v>
      </c>
      <c r="AE130" s="4">
        <v>1.1194412869754371</v>
      </c>
      <c r="AF130">
        <v>0.9318659524838786</v>
      </c>
      <c r="AG130">
        <v>0.6323628240566862</v>
      </c>
      <c r="AH130" s="4">
        <f t="shared" ref="AH130:AH193" si="92">SQRT(MAX(0,8*(P130-LN(COSH(LN(3)/2))),0))</f>
        <v>0</v>
      </c>
      <c r="AI130" s="4">
        <f t="shared" si="80"/>
        <v>1.13294017103694</v>
      </c>
      <c r="AJ130">
        <f t="shared" ref="AJ130:AJ193" si="93">SQRT(MAX(8*(P130-LN(COSH(LN(2)/2))),0))</f>
        <v>0.44638914688266851</v>
      </c>
      <c r="AK130" s="4">
        <f t="shared" si="81"/>
        <v>1.4546439847973265</v>
      </c>
      <c r="AL130" s="5">
        <f t="shared" ref="AL130:AL193" si="94">B130/C130</f>
        <v>352.6068375971264</v>
      </c>
      <c r="AM130">
        <v>0.70730000000000004</v>
      </c>
      <c r="AN130" s="4">
        <f t="shared" si="82"/>
        <v>0.77087666666666665</v>
      </c>
      <c r="AO130">
        <v>4.3428968754501298</v>
      </c>
      <c r="AP130">
        <f t="shared" si="70"/>
        <v>361906.62532188569</v>
      </c>
      <c r="AQ130">
        <f t="shared" ref="AQ130:AQ193" si="95">O130+AP130</f>
        <v>450715.95907419664</v>
      </c>
      <c r="AR130" s="5">
        <f t="shared" ref="AR130:AR193" si="96">AQ130*365/L130</f>
        <v>0.42529019585949246</v>
      </c>
      <c r="AS130" s="4">
        <f t="shared" si="60"/>
        <v>1.5005309983698492</v>
      </c>
      <c r="AT130" s="4">
        <f t="shared" si="83"/>
        <v>1.5159406405799571</v>
      </c>
      <c r="AU130">
        <f t="shared" si="84"/>
        <v>1.712071676142797</v>
      </c>
      <c r="AV130" s="4">
        <f t="shared" si="85"/>
        <v>1.7395591666735819</v>
      </c>
      <c r="AW130" s="6">
        <f t="shared" ref="AW130:AW193" si="97">LN(AR130/365+1)</f>
        <v>1.1645003250241291E-3</v>
      </c>
      <c r="AX130" s="7">
        <f t="shared" si="86"/>
        <v>1.1651786187931723E-3</v>
      </c>
      <c r="AY130" s="7">
        <f t="shared" si="74"/>
        <v>0.92405634599030928</v>
      </c>
      <c r="AZ130" s="7">
        <f t="shared" si="87"/>
        <v>3.7208029688470923E-2</v>
      </c>
      <c r="BA130" s="6">
        <f t="shared" si="61"/>
        <v>0.17688546241321293</v>
      </c>
      <c r="BB130">
        <f t="shared" ref="BB130:BB193" si="98">AL130/AL$2</f>
        <v>1.6707765495897779</v>
      </c>
      <c r="BC130">
        <f t="shared" si="62"/>
        <v>0.54269320199870719</v>
      </c>
      <c r="BD130">
        <f t="shared" si="88"/>
        <v>0.33538827479488909</v>
      </c>
      <c r="BE130">
        <f t="shared" si="63"/>
        <v>0.15523943943244478</v>
      </c>
      <c r="BF130">
        <f t="shared" si="64"/>
        <v>1.1552394394324448</v>
      </c>
      <c r="BG130">
        <f t="shared" si="71"/>
        <v>3.9310826815439249E-4</v>
      </c>
      <c r="BH130">
        <f t="shared" si="65"/>
        <v>0.29258521946902127</v>
      </c>
    </row>
    <row r="131" spans="1:60" x14ac:dyDescent="0.25">
      <c r="A131" s="3">
        <v>44099.833333333336</v>
      </c>
      <c r="B131">
        <v>196473653.88512599</v>
      </c>
      <c r="C131">
        <v>555806.85758910968</v>
      </c>
      <c r="D131">
        <v>8.4333280019679506</v>
      </c>
      <c r="E131" s="5">
        <f t="shared" ref="E131:E194" si="99">SQRT(B131*C131)</f>
        <v>10449947.567569047</v>
      </c>
      <c r="F131">
        <f t="shared" si="66"/>
        <v>1.0111220956302445</v>
      </c>
      <c r="G131">
        <f t="shared" si="66"/>
        <v>1.0113099029736266</v>
      </c>
      <c r="H131">
        <f t="shared" ref="H131:H194" si="100">(G131/F131-1)*365</f>
        <v>6.7795650624882242E-2</v>
      </c>
      <c r="I131">
        <f t="shared" si="67"/>
        <v>1.8572426074304403E-4</v>
      </c>
      <c r="J131">
        <f t="shared" ref="J131:J194" si="101">LN(1+P131/365)</f>
        <v>1.8359100743206141E-4</v>
      </c>
      <c r="K131">
        <v>5884</v>
      </c>
      <c r="L131" s="1">
        <v>392536116.32291538</v>
      </c>
      <c r="M131" s="1">
        <v>24024238.932705678</v>
      </c>
      <c r="N131" s="1">
        <f t="shared" si="75"/>
        <v>50786738.327248834</v>
      </c>
      <c r="O131">
        <v>72072.716798117035</v>
      </c>
      <c r="P131">
        <v>6.7016869371764862E-2</v>
      </c>
      <c r="Q131">
        <v>7.0286591913609005E-4</v>
      </c>
      <c r="R131">
        <f t="shared" si="68"/>
        <v>2.5122576487164316E-3</v>
      </c>
      <c r="S131">
        <f t="shared" si="69"/>
        <v>2.50910720485095E-3</v>
      </c>
      <c r="T131">
        <f t="shared" si="72"/>
        <v>-1.2478024665326558E-2</v>
      </c>
      <c r="U131" s="5">
        <f t="shared" si="89"/>
        <v>1.9281415264283108</v>
      </c>
      <c r="V131">
        <f t="shared" si="76"/>
        <v>1.8436178007064477</v>
      </c>
      <c r="W131" s="8">
        <f t="shared" si="73"/>
        <v>-0.2667439773186317</v>
      </c>
      <c r="X131">
        <f t="shared" si="90"/>
        <v>1.9106480700207202</v>
      </c>
      <c r="Y131">
        <f t="shared" si="77"/>
        <v>1.8052382826634212</v>
      </c>
      <c r="Z131">
        <f t="shared" si="91"/>
        <v>0.25654606048467288</v>
      </c>
      <c r="AA131" s="4">
        <f t="shared" si="78"/>
        <v>0.44252656609786362</v>
      </c>
      <c r="AB131">
        <f t="shared" ref="AB131:AB194" si="102">SQRT(MAX(0,8*(AR131-LN(COSH(LN(Z131+1)/2))),0))</f>
        <v>1.9155886858896811</v>
      </c>
      <c r="AC131" s="4">
        <f t="shared" si="79"/>
        <v>1.8233819277746999</v>
      </c>
      <c r="AD131">
        <v>18531</v>
      </c>
      <c r="AE131" s="4">
        <v>1.1196348016695685</v>
      </c>
      <c r="AF131">
        <v>0.89915737337473267</v>
      </c>
      <c r="AG131">
        <v>0.62083322414605224</v>
      </c>
      <c r="AH131" s="4">
        <f t="shared" si="92"/>
        <v>0</v>
      </c>
      <c r="AI131" s="4">
        <f t="shared" si="80"/>
        <v>1.0706579714065825</v>
      </c>
      <c r="AJ131">
        <f t="shared" si="93"/>
        <v>0.25495649108933427</v>
      </c>
      <c r="AK131" s="4">
        <f t="shared" si="81"/>
        <v>1.3950677284337609</v>
      </c>
      <c r="AL131" s="5">
        <f t="shared" si="94"/>
        <v>353.49267682186951</v>
      </c>
      <c r="AM131">
        <v>0.60960000000000003</v>
      </c>
      <c r="AN131" s="4">
        <f t="shared" si="82"/>
        <v>0.7702500000000001</v>
      </c>
      <c r="AO131">
        <v>5.1385605490208297</v>
      </c>
      <c r="AP131">
        <f t="shared" si="70"/>
        <v>428211.66623155278</v>
      </c>
      <c r="AQ131">
        <f t="shared" si="95"/>
        <v>500284.38302966981</v>
      </c>
      <c r="AR131" s="5">
        <f t="shared" si="96"/>
        <v>0.46518980601421284</v>
      </c>
      <c r="AS131" s="4">
        <f t="shared" ref="AS131:AS194" si="103">SQRT(MAX(0,8*(AR131-LN(COSH(LN(3)/2))),0))</f>
        <v>1.6033683788532751</v>
      </c>
      <c r="AT131" s="4">
        <f t="shared" si="83"/>
        <v>1.5071040535780422</v>
      </c>
      <c r="AU131">
        <f t="shared" si="84"/>
        <v>1.8028827764134221</v>
      </c>
      <c r="AV131" s="4">
        <f t="shared" si="85"/>
        <v>1.7315804531541523</v>
      </c>
      <c r="AW131" s="6">
        <f t="shared" si="97"/>
        <v>1.2736811429059532E-3</v>
      </c>
      <c r="AX131" s="7">
        <f t="shared" si="86"/>
        <v>1.2744926192169714E-3</v>
      </c>
      <c r="AY131" s="7">
        <f t="shared" si="74"/>
        <v>0.89411010926726109</v>
      </c>
      <c r="AZ131" s="7">
        <f t="shared" si="87"/>
        <v>3.6067421052272008E-2</v>
      </c>
      <c r="BA131" s="6">
        <f t="shared" ref="BA131:BA194" si="104">AW131+BA130</f>
        <v>0.17815914355611889</v>
      </c>
      <c r="BB131">
        <f t="shared" si="98"/>
        <v>1.6749739707557809</v>
      </c>
      <c r="BC131">
        <f t="shared" ref="BC131:BC194" si="105">SQRT(BB131)*EXP(BA131)-1</f>
        <v>0.54659842713615392</v>
      </c>
      <c r="BD131">
        <f t="shared" si="88"/>
        <v>0.33748698537789057</v>
      </c>
      <c r="BE131">
        <f t="shared" ref="BE131:BE194" si="106">2*SQRT(BB131)*EXP(BA131)/(1+BB131)-1</f>
        <v>0.15634652452276487</v>
      </c>
      <c r="BF131">
        <f t="shared" ref="BF131:BF194" si="107">(BE131+1)</f>
        <v>1.1563465245227649</v>
      </c>
      <c r="BG131">
        <f t="shared" si="71"/>
        <v>9.5785767194299289E-4</v>
      </c>
      <c r="BH131">
        <f t="shared" ref="BH131:BH194" si="108">SQRT(BB131)-1</f>
        <v>0.29420785454106291</v>
      </c>
    </row>
    <row r="132" spans="1:60" x14ac:dyDescent="0.25">
      <c r="A132" s="3">
        <v>44100.833333333336</v>
      </c>
      <c r="B132">
        <v>199994927.66249001</v>
      </c>
      <c r="C132">
        <v>560847.54897899041</v>
      </c>
      <c r="D132">
        <v>8.5450354709610927</v>
      </c>
      <c r="E132" s="5">
        <f t="shared" si="99"/>
        <v>10590876.497615201</v>
      </c>
      <c r="F132">
        <f t="shared" ref="F132:G195" si="109">D132/D131</f>
        <v>1.0132459533136948</v>
      </c>
      <c r="G132">
        <f t="shared" si="109"/>
        <v>1.0134860896798679</v>
      </c>
      <c r="H132">
        <f t="shared" si="100"/>
        <v>8.650394641749215E-2</v>
      </c>
      <c r="I132">
        <f t="shared" ref="I132:I195" si="110">LN(1+H132/365)</f>
        <v>2.3696903409308438E-4</v>
      </c>
      <c r="J132">
        <f t="shared" si="101"/>
        <v>2.3426856267354476E-4</v>
      </c>
      <c r="K132">
        <v>5977</v>
      </c>
      <c r="L132" s="1">
        <v>398105919.30906457</v>
      </c>
      <c r="M132" s="1">
        <v>31091542.246046305</v>
      </c>
      <c r="N132" s="1">
        <f t="shared" si="75"/>
        <v>51194733.694940723</v>
      </c>
      <c r="O132">
        <v>93274.626738138919</v>
      </c>
      <c r="P132">
        <v>8.5518042079123446E-2</v>
      </c>
      <c r="Q132">
        <v>1.0267901277445199E-3</v>
      </c>
      <c r="R132">
        <f t="shared" ref="R132:R195" si="111">AL132/AL131-1</f>
        <v>8.773659610128437E-3</v>
      </c>
      <c r="S132">
        <f t="shared" ref="S132:S195" si="112">(LN(R132+1))</f>
        <v>8.7353947112378399E-3</v>
      </c>
      <c r="T132">
        <f t="shared" si="72"/>
        <v>-2.5812368718945197E-2</v>
      </c>
      <c r="U132" s="5">
        <f t="shared" si="89"/>
        <v>1.9151800497007836</v>
      </c>
      <c r="V132">
        <f t="shared" si="76"/>
        <v>1.8442327662118252</v>
      </c>
      <c r="W132" s="8">
        <f t="shared" si="73"/>
        <v>-0.35993777176140829</v>
      </c>
      <c r="X132">
        <f t="shared" si="90"/>
        <v>1.885541068687772</v>
      </c>
      <c r="Y132">
        <f t="shared" si="77"/>
        <v>1.8067487330057328</v>
      </c>
      <c r="Z132">
        <f t="shared" si="91"/>
        <v>0.37477839662674978</v>
      </c>
      <c r="AA132" s="4">
        <f t="shared" si="78"/>
        <v>0.44736758291807399</v>
      </c>
      <c r="AB132">
        <f t="shared" si="102"/>
        <v>1.8929452151680797</v>
      </c>
      <c r="AC132" s="4">
        <f t="shared" si="79"/>
        <v>1.8205323514109222</v>
      </c>
      <c r="AD132">
        <v>18532</v>
      </c>
      <c r="AE132" s="4">
        <v>1.1201686866430993</v>
      </c>
      <c r="AF132">
        <v>0.89505550441378134</v>
      </c>
      <c r="AG132">
        <v>0.48031535991247076</v>
      </c>
      <c r="AH132" s="4">
        <f t="shared" si="92"/>
        <v>0</v>
      </c>
      <c r="AI132" s="4">
        <f t="shared" si="80"/>
        <v>1.0148199724300491</v>
      </c>
      <c r="AJ132">
        <f t="shared" si="93"/>
        <v>0.46153244090470441</v>
      </c>
      <c r="AK132" s="4">
        <f t="shared" si="81"/>
        <v>1.3482188002997098</v>
      </c>
      <c r="AL132" s="5">
        <f t="shared" si="94"/>
        <v>356.59410124297773</v>
      </c>
      <c r="AM132">
        <v>0.58550000000000002</v>
      </c>
      <c r="AN132" s="4">
        <f t="shared" si="82"/>
        <v>0.76864333333333335</v>
      </c>
      <c r="AO132">
        <v>4.9081463511320598</v>
      </c>
      <c r="AP132">
        <f t="shared" ref="AP132:AP195" si="113">AO132*83333</f>
        <v>409010.55987888796</v>
      </c>
      <c r="AQ132">
        <f t="shared" si="95"/>
        <v>502285.18661702686</v>
      </c>
      <c r="AR132" s="5">
        <f t="shared" si="96"/>
        <v>0.46051586832318775</v>
      </c>
      <c r="AS132" s="4">
        <f t="shared" si="103"/>
        <v>1.5916653721113552</v>
      </c>
      <c r="AT132" s="4">
        <f t="shared" si="83"/>
        <v>1.5043215670052204</v>
      </c>
      <c r="AU132">
        <f t="shared" si="84"/>
        <v>1.7924828601579343</v>
      </c>
      <c r="AV132" s="4">
        <f t="shared" si="85"/>
        <v>1.7290965389952089</v>
      </c>
      <c r="AW132" s="6">
        <f t="shared" si="97"/>
        <v>1.2608920518812857E-3</v>
      </c>
      <c r="AX132" s="7">
        <f t="shared" si="86"/>
        <v>1.2616873104744908E-3</v>
      </c>
      <c r="AY132" s="7">
        <f t="shared" si="74"/>
        <v>0.89082569597557915</v>
      </c>
      <c r="AZ132" s="7">
        <f t="shared" si="87"/>
        <v>3.5862482946616536E-2</v>
      </c>
      <c r="BA132" s="6">
        <f t="shared" si="104"/>
        <v>0.17942003560800018</v>
      </c>
      <c r="BB132">
        <f t="shared" si="98"/>
        <v>1.6896696222310175</v>
      </c>
      <c r="BC132">
        <f t="shared" si="105"/>
        <v>0.55532813959716343</v>
      </c>
      <c r="BD132">
        <f t="shared" si="88"/>
        <v>0.34483481111550862</v>
      </c>
      <c r="BE132">
        <f t="shared" si="106"/>
        <v>0.15651983927085844</v>
      </c>
      <c r="BF132">
        <f t="shared" si="107"/>
        <v>1.1565198392708584</v>
      </c>
      <c r="BG132">
        <f t="shared" ref="BG132:BG195" si="114">LN(BF132/BF131)</f>
        <v>1.4987009291252392E-4</v>
      </c>
      <c r="BH132">
        <f t="shared" si="108"/>
        <v>0.29987292541656441</v>
      </c>
    </row>
    <row r="133" spans="1:60" x14ac:dyDescent="0.25">
      <c r="A133" s="3">
        <v>44101.833333333336</v>
      </c>
      <c r="B133">
        <v>202786603.681611</v>
      </c>
      <c r="C133">
        <v>571329.19798977114</v>
      </c>
      <c r="D133">
        <v>8.6828371268245714</v>
      </c>
      <c r="E133" s="5">
        <f t="shared" si="99"/>
        <v>10763731.120967505</v>
      </c>
      <c r="F133">
        <f t="shared" si="109"/>
        <v>1.0161265165407183</v>
      </c>
      <c r="G133">
        <f t="shared" si="109"/>
        <v>1.0163210876258661</v>
      </c>
      <c r="H133">
        <f t="shared" si="100"/>
        <v>6.989134219302362E-2</v>
      </c>
      <c r="I133">
        <f t="shared" si="110"/>
        <v>1.9146479874150991E-4</v>
      </c>
      <c r="J133">
        <f t="shared" si="101"/>
        <v>1.9256184334386284E-4</v>
      </c>
      <c r="K133">
        <v>5829</v>
      </c>
      <c r="L133" s="1">
        <v>403671761.18672752</v>
      </c>
      <c r="M133" s="1">
        <v>25913087.669215929</v>
      </c>
      <c r="N133" s="1">
        <f t="shared" si="75"/>
        <v>51427560.174195565</v>
      </c>
      <c r="O133">
        <v>77739.263007647794</v>
      </c>
      <c r="P133">
        <v>7.0291840366475442E-2</v>
      </c>
      <c r="Q133">
        <v>1.07475560096609E-3</v>
      </c>
      <c r="R133">
        <f t="shared" si="111"/>
        <v>-4.6434301033123626E-3</v>
      </c>
      <c r="S133">
        <f t="shared" si="112"/>
        <v>-4.6542443145499383E-3</v>
      </c>
      <c r="T133">
        <f t="shared" si="72"/>
        <v>-3.4682128446207133E-2</v>
      </c>
      <c r="U133" s="5">
        <f t="shared" si="89"/>
        <v>1.8621903725412303</v>
      </c>
      <c r="V133">
        <f t="shared" si="76"/>
        <v>1.8524940884599386</v>
      </c>
      <c r="W133" s="8">
        <f t="shared" si="73"/>
        <v>-0.41947847967139779</v>
      </c>
      <c r="X133">
        <f t="shared" si="90"/>
        <v>1.8227270366456705</v>
      </c>
      <c r="Y133">
        <f t="shared" si="77"/>
        <v>1.8149260800909714</v>
      </c>
      <c r="Z133">
        <f t="shared" si="91"/>
        <v>0.39228579435262284</v>
      </c>
      <c r="AA133" s="4">
        <f t="shared" si="78"/>
        <v>0.45186769690398626</v>
      </c>
      <c r="AB133">
        <f t="shared" si="102"/>
        <v>1.8406496836671795</v>
      </c>
      <c r="AC133" s="4">
        <f t="shared" si="79"/>
        <v>1.8262593055346801</v>
      </c>
      <c r="AD133">
        <v>18533</v>
      </c>
      <c r="AE133" s="4">
        <v>1.1128706783638485</v>
      </c>
      <c r="AF133">
        <v>0.8761228724694109</v>
      </c>
      <c r="AG133">
        <v>0.64644420452627038</v>
      </c>
      <c r="AH133" s="4">
        <f t="shared" si="92"/>
        <v>0</v>
      </c>
      <c r="AI133" s="4">
        <f t="shared" si="80"/>
        <v>0.97153015620790006</v>
      </c>
      <c r="AJ133">
        <f t="shared" si="93"/>
        <v>0.30199764950454572</v>
      </c>
      <c r="AK133" s="4">
        <f t="shared" si="81"/>
        <v>1.3070104920417986</v>
      </c>
      <c r="AL133" s="5">
        <f t="shared" si="94"/>
        <v>354.93828145860249</v>
      </c>
      <c r="AM133">
        <v>0.58160000000000001</v>
      </c>
      <c r="AN133" s="4">
        <f t="shared" si="82"/>
        <v>0.7681866666666668</v>
      </c>
      <c r="AO133">
        <v>4.8684438211953003</v>
      </c>
      <c r="AP133">
        <f t="shared" si="113"/>
        <v>405702.02895166795</v>
      </c>
      <c r="AQ133">
        <f t="shared" si="95"/>
        <v>483441.29195931577</v>
      </c>
      <c r="AR133" s="5">
        <f t="shared" si="96"/>
        <v>0.4371276084470187</v>
      </c>
      <c r="AS133" s="4">
        <f t="shared" si="103"/>
        <v>1.5317612665715981</v>
      </c>
      <c r="AT133" s="4">
        <f t="shared" si="83"/>
        <v>1.5120904596687914</v>
      </c>
      <c r="AU133">
        <f t="shared" si="84"/>
        <v>1.7395081847897746</v>
      </c>
      <c r="AV133" s="4">
        <f t="shared" si="85"/>
        <v>1.735805248580139</v>
      </c>
      <c r="AW133" s="6">
        <f t="shared" si="97"/>
        <v>1.1968933234877241E-3</v>
      </c>
      <c r="AX133" s="7">
        <f t="shared" si="86"/>
        <v>1.1976098861561368E-3</v>
      </c>
      <c r="AY133" s="7">
        <f t="shared" si="74"/>
        <v>0.83086868079215659</v>
      </c>
      <c r="AZ133" s="7">
        <f t="shared" si="87"/>
        <v>3.3389964835545793E-2</v>
      </c>
      <c r="BA133" s="6">
        <f t="shared" si="104"/>
        <v>0.1806169289314879</v>
      </c>
      <c r="BB133">
        <f t="shared" si="98"/>
        <v>1.6818237594424976</v>
      </c>
      <c r="BC133">
        <f t="shared" si="105"/>
        <v>0.55357125591511025</v>
      </c>
      <c r="BD133">
        <f t="shared" si="88"/>
        <v>0.34091187972124892</v>
      </c>
      <c r="BE133">
        <f t="shared" si="106"/>
        <v>0.15859310325304099</v>
      </c>
      <c r="BF133">
        <f t="shared" si="107"/>
        <v>1.158593103253041</v>
      </c>
      <c r="BG133">
        <f t="shared" si="114"/>
        <v>1.7910698854829547E-3</v>
      </c>
      <c r="BH133">
        <f t="shared" si="108"/>
        <v>0.29685147933080502</v>
      </c>
    </row>
    <row r="134" spans="1:60" x14ac:dyDescent="0.25">
      <c r="A134" s="3">
        <v>44102.833333333336</v>
      </c>
      <c r="B134">
        <v>204903878.23272899</v>
      </c>
      <c r="C134">
        <v>570660.77050702646</v>
      </c>
      <c r="D134">
        <v>8.7200604281513669</v>
      </c>
      <c r="E134" s="5">
        <f t="shared" si="99"/>
        <v>10813445.56707838</v>
      </c>
      <c r="F134">
        <f t="shared" si="109"/>
        <v>1.004286997531233</v>
      </c>
      <c r="G134">
        <f t="shared" si="109"/>
        <v>1.0046187001098561</v>
      </c>
      <c r="H134">
        <f t="shared" si="100"/>
        <v>0.1205546238227595</v>
      </c>
      <c r="I134">
        <f t="shared" si="110"/>
        <v>3.3023210798508514E-4</v>
      </c>
      <c r="J134">
        <f t="shared" si="101"/>
        <v>3.2579979303810506E-4</v>
      </c>
      <c r="K134">
        <v>8295</v>
      </c>
      <c r="L134" s="1">
        <v>408749412.83525556</v>
      </c>
      <c r="M134" s="1">
        <v>44397389.972901285</v>
      </c>
      <c r="N134" s="1">
        <f t="shared" si="75"/>
        <v>51597612.587444104</v>
      </c>
      <c r="O134">
        <v>133192.16991870385</v>
      </c>
      <c r="P134">
        <v>0.11893629811749967</v>
      </c>
      <c r="Q134">
        <v>9.4181248454741704E-4</v>
      </c>
      <c r="R134">
        <f t="shared" si="111"/>
        <v>1.1624451108640299E-2</v>
      </c>
      <c r="S134">
        <f t="shared" si="112"/>
        <v>1.1557406249758944E-2</v>
      </c>
      <c r="T134">
        <f t="shared" si="72"/>
        <v>-6.1462525082073338E-2</v>
      </c>
      <c r="U134" s="5">
        <f t="shared" si="89"/>
        <v>1.9349024480091837</v>
      </c>
      <c r="V134">
        <f t="shared" si="76"/>
        <v>1.850504885280422</v>
      </c>
      <c r="W134" s="8">
        <f t="shared" si="73"/>
        <v>-0.60596970824448237</v>
      </c>
      <c r="X134">
        <f t="shared" si="90"/>
        <v>1.8638778611047817</v>
      </c>
      <c r="Y134">
        <f t="shared" si="77"/>
        <v>1.8121503440166449</v>
      </c>
      <c r="Z134">
        <f t="shared" si="91"/>
        <v>0.34376155685980719</v>
      </c>
      <c r="AA134" s="4">
        <f t="shared" si="78"/>
        <v>0.45667192291195396</v>
      </c>
      <c r="AB134">
        <f t="shared" si="102"/>
        <v>1.9361733404912107</v>
      </c>
      <c r="AC134" s="4">
        <f t="shared" si="79"/>
        <v>1.8219430919213766</v>
      </c>
      <c r="AD134">
        <v>18534</v>
      </c>
      <c r="AE134" s="4">
        <v>1.1118269945804096</v>
      </c>
      <c r="AF134">
        <v>0.83204218367901617</v>
      </c>
      <c r="AG134">
        <v>0.62144789632794784</v>
      </c>
      <c r="AH134" s="4">
        <f t="shared" si="92"/>
        <v>0</v>
      </c>
      <c r="AI134" s="4">
        <f t="shared" si="80"/>
        <v>0.91237587092183625</v>
      </c>
      <c r="AJ134">
        <f t="shared" si="93"/>
        <v>0.69307881392700521</v>
      </c>
      <c r="AK134" s="4">
        <f t="shared" si="81"/>
        <v>1.26488784571289</v>
      </c>
      <c r="AL134" s="5">
        <f t="shared" si="94"/>
        <v>359.06424415800285</v>
      </c>
      <c r="AM134">
        <v>0.5867</v>
      </c>
      <c r="AN134" s="4">
        <f t="shared" si="82"/>
        <v>0.76933000000000018</v>
      </c>
      <c r="AO134">
        <v>4.8449853913098098</v>
      </c>
      <c r="AP134">
        <f t="shared" si="113"/>
        <v>403747.16761402035</v>
      </c>
      <c r="AQ134">
        <f t="shared" si="95"/>
        <v>536939.33753272425</v>
      </c>
      <c r="AR134" s="5">
        <f t="shared" si="96"/>
        <v>0.47946945498961313</v>
      </c>
      <c r="AS134" s="4">
        <f t="shared" si="103"/>
        <v>1.6386053063839936</v>
      </c>
      <c r="AT134" s="4">
        <f t="shared" si="83"/>
        <v>1.5075563512621941</v>
      </c>
      <c r="AU134">
        <f t="shared" si="84"/>
        <v>1.8342910067084155</v>
      </c>
      <c r="AV134" s="4">
        <f t="shared" si="85"/>
        <v>1.7317230086772777</v>
      </c>
      <c r="AW134" s="6">
        <f t="shared" si="97"/>
        <v>1.3127529079058054E-3</v>
      </c>
      <c r="AX134" s="7">
        <f t="shared" si="86"/>
        <v>1.3136149451771217E-3</v>
      </c>
      <c r="AY134" s="7">
        <f t="shared" si="74"/>
        <v>0.82110934355428544</v>
      </c>
      <c r="AZ134" s="7">
        <f t="shared" si="87"/>
        <v>3.2644315941247726E-2</v>
      </c>
      <c r="BA134" s="6">
        <f t="shared" si="104"/>
        <v>0.1819296818393937</v>
      </c>
      <c r="BB134">
        <f t="shared" si="98"/>
        <v>1.7013740375074866</v>
      </c>
      <c r="BC134">
        <f t="shared" si="105"/>
        <v>0.56462749425059311</v>
      </c>
      <c r="BD134">
        <f t="shared" si="88"/>
        <v>0.3506870187537432</v>
      </c>
      <c r="BE134">
        <f t="shared" si="106"/>
        <v>0.15839381923893026</v>
      </c>
      <c r="BF134">
        <f t="shared" si="107"/>
        <v>1.1583938192389303</v>
      </c>
      <c r="BG134">
        <f t="shared" si="114"/>
        <v>-1.7201997358516963E-4</v>
      </c>
      <c r="BH134">
        <f t="shared" si="108"/>
        <v>0.30436729394273243</v>
      </c>
    </row>
    <row r="135" spans="1:60" x14ac:dyDescent="0.25">
      <c r="A135" s="3">
        <v>44103.833333333336</v>
      </c>
      <c r="B135">
        <v>216004839.56458399</v>
      </c>
      <c r="C135">
        <v>600206.2690371013</v>
      </c>
      <c r="D135">
        <v>9.1796110580647117</v>
      </c>
      <c r="E135" s="5">
        <f t="shared" si="99"/>
        <v>11386283.80328791</v>
      </c>
      <c r="F135">
        <f t="shared" si="109"/>
        <v>1.0527003951061802</v>
      </c>
      <c r="G135">
        <f t="shared" si="109"/>
        <v>1.0529746261407689</v>
      </c>
      <c r="H135">
        <f t="shared" si="100"/>
        <v>9.5083395133315207E-2</v>
      </c>
      <c r="I135">
        <f t="shared" si="110"/>
        <v>2.604685275477303E-4</v>
      </c>
      <c r="J135">
        <f t="shared" si="101"/>
        <v>2.5365617120624438E-4</v>
      </c>
      <c r="K135">
        <v>7951</v>
      </c>
      <c r="L135" s="1">
        <v>430608416.34661824</v>
      </c>
      <c r="M135" s="1">
        <v>36413445.445547037</v>
      </c>
      <c r="N135" s="1">
        <f t="shared" si="75"/>
        <v>51359711.552955188</v>
      </c>
      <c r="O135">
        <v>109240.33633664111</v>
      </c>
      <c r="P135">
        <v>9.2596245798360011E-2</v>
      </c>
      <c r="Q135">
        <v>9.1079948751950903E-4</v>
      </c>
      <c r="R135">
        <f t="shared" si="111"/>
        <v>2.2839927237991997E-3</v>
      </c>
      <c r="S135">
        <f t="shared" si="112"/>
        <v>2.2813883772032791E-3</v>
      </c>
      <c r="T135">
        <f t="shared" si="72"/>
        <v>-7.3330291979627482E-2</v>
      </c>
      <c r="U135" s="5">
        <f t="shared" si="89"/>
        <v>1.7357025388208258</v>
      </c>
      <c r="V135">
        <f t="shared" si="76"/>
        <v>1.8539694633044579</v>
      </c>
      <c r="W135" s="8">
        <f t="shared" si="73"/>
        <v>-0.67953840823486922</v>
      </c>
      <c r="X135">
        <f t="shared" si="90"/>
        <v>1.6402226738221994</v>
      </c>
      <c r="Y135">
        <f t="shared" si="77"/>
        <v>1.8129341365535825</v>
      </c>
      <c r="Z135">
        <f t="shared" si="91"/>
        <v>0.33244181294462077</v>
      </c>
      <c r="AA135" s="4">
        <f t="shared" si="78"/>
        <v>0.45499378107078464</v>
      </c>
      <c r="AB135">
        <f t="shared" si="102"/>
        <v>1.7496819775574244</v>
      </c>
      <c r="AC135" s="4">
        <f t="shared" si="79"/>
        <v>1.8255886240657717</v>
      </c>
      <c r="AD135">
        <v>18535</v>
      </c>
      <c r="AE135" s="4">
        <v>1.0825067599175722</v>
      </c>
      <c r="AF135">
        <v>0.81747332749006063</v>
      </c>
      <c r="AG135">
        <v>0.62877860185942513</v>
      </c>
      <c r="AH135" s="4">
        <f t="shared" si="92"/>
        <v>0</v>
      </c>
      <c r="AI135" s="4">
        <f t="shared" si="80"/>
        <v>0.86962994411599104</v>
      </c>
      <c r="AJ135">
        <f t="shared" si="93"/>
        <v>0.51926662107374766</v>
      </c>
      <c r="AK135" s="4">
        <f t="shared" si="81"/>
        <v>1.2313801896272263</v>
      </c>
      <c r="AL135" s="5">
        <f t="shared" si="94"/>
        <v>359.88434427903621</v>
      </c>
      <c r="AM135">
        <v>0.57279999999999998</v>
      </c>
      <c r="AN135" s="4">
        <f t="shared" si="82"/>
        <v>0.76794333333333342</v>
      </c>
      <c r="AO135">
        <v>4.2519137064527204</v>
      </c>
      <c r="AP135">
        <f t="shared" si="113"/>
        <v>354324.72489982453</v>
      </c>
      <c r="AQ135">
        <f t="shared" si="95"/>
        <v>463565.06123646564</v>
      </c>
      <c r="AR135" s="5">
        <f t="shared" si="96"/>
        <v>0.39293530021278406</v>
      </c>
      <c r="AS135" s="4">
        <f t="shared" si="103"/>
        <v>1.4116494295309829</v>
      </c>
      <c r="AT135" s="4">
        <f t="shared" si="83"/>
        <v>1.5118654054407152</v>
      </c>
      <c r="AU135">
        <f t="shared" si="84"/>
        <v>1.6347324732434783</v>
      </c>
      <c r="AV135" s="4">
        <f t="shared" si="85"/>
        <v>1.7353975476639378</v>
      </c>
      <c r="AW135" s="6">
        <f t="shared" si="97"/>
        <v>1.0759560207385045E-3</v>
      </c>
      <c r="AX135" s="7">
        <f t="shared" si="86"/>
        <v>1.0765350690760123E-3</v>
      </c>
      <c r="AY135" s="7">
        <f t="shared" si="74"/>
        <v>0.75276825261635372</v>
      </c>
      <c r="AZ135" s="7">
        <f t="shared" si="87"/>
        <v>2.7410921656075615E-2</v>
      </c>
      <c r="BA135" s="6">
        <f t="shared" si="104"/>
        <v>0.18300563786013221</v>
      </c>
      <c r="BB135">
        <f t="shared" si="98"/>
        <v>1.7052599634296146</v>
      </c>
      <c r="BC135">
        <f t="shared" si="105"/>
        <v>0.568099572883495</v>
      </c>
      <c r="BD135">
        <f t="shared" si="88"/>
        <v>0.35262998171480731</v>
      </c>
      <c r="BE135">
        <f t="shared" si="106"/>
        <v>0.15929677301365475</v>
      </c>
      <c r="BF135">
        <f t="shared" si="107"/>
        <v>1.1592967730136547</v>
      </c>
      <c r="BG135">
        <f t="shared" si="114"/>
        <v>7.791840924987124E-4</v>
      </c>
      <c r="BH135">
        <f t="shared" si="108"/>
        <v>0.30585602706792092</v>
      </c>
    </row>
    <row r="136" spans="1:60" x14ac:dyDescent="0.25">
      <c r="A136" s="3">
        <v>44104.833333333336</v>
      </c>
      <c r="B136">
        <v>235664834.42251101</v>
      </c>
      <c r="C136">
        <v>669781.72535255493</v>
      </c>
      <c r="D136">
        <v>10.124727578659112</v>
      </c>
      <c r="E136" s="5">
        <f t="shared" si="99"/>
        <v>12563598.187001748</v>
      </c>
      <c r="F136">
        <f t="shared" si="109"/>
        <v>1.1029582315215929</v>
      </c>
      <c r="G136">
        <f t="shared" si="109"/>
        <v>1.1033975969731122</v>
      </c>
      <c r="H136">
        <f t="shared" si="100"/>
        <v>0.14539842509112111</v>
      </c>
      <c r="I136">
        <f t="shared" si="110"/>
        <v>3.9827252853111072E-4</v>
      </c>
      <c r="J136">
        <f t="shared" si="101"/>
        <v>3.8718980236837473E-4</v>
      </c>
      <c r="K136">
        <v>9118</v>
      </c>
      <c r="L136" s="1">
        <v>470191370.38751394</v>
      </c>
      <c r="M136" s="1">
        <v>60696184.305398419</v>
      </c>
      <c r="N136" s="1">
        <f t="shared" si="75"/>
        <v>51260727.669173643</v>
      </c>
      <c r="O136">
        <v>182088.55291619527</v>
      </c>
      <c r="P136">
        <v>0.14135164105550374</v>
      </c>
      <c r="Q136">
        <v>7.1989661761722498E-4</v>
      </c>
      <c r="R136">
        <f t="shared" si="111"/>
        <v>-2.2315940553588098E-2</v>
      </c>
      <c r="S136">
        <f t="shared" si="112"/>
        <v>-2.2568708739242181E-2</v>
      </c>
      <c r="T136">
        <f t="shared" si="72"/>
        <v>-0.12931373457244058</v>
      </c>
      <c r="U136" s="5">
        <f t="shared" si="89"/>
        <v>1.7236559295347176</v>
      </c>
      <c r="V136">
        <f t="shared" si="76"/>
        <v>1.8599473289150845</v>
      </c>
      <c r="W136" s="8">
        <f t="shared" si="73"/>
        <v>-1.0693271745280906</v>
      </c>
      <c r="X136">
        <f t="shared" si="90"/>
        <v>1.5115572040029002</v>
      </c>
      <c r="Y136">
        <f t="shared" si="77"/>
        <v>1.8152554607654536</v>
      </c>
      <c r="Z136">
        <f t="shared" si="91"/>
        <v>0.26276226543028713</v>
      </c>
      <c r="AA136" s="4">
        <f t="shared" si="78"/>
        <v>0.44513019187094005</v>
      </c>
      <c r="AB136">
        <f t="shared" si="102"/>
        <v>1.8229928551447896</v>
      </c>
      <c r="AC136" s="4">
        <f t="shared" si="79"/>
        <v>1.8321436623910221</v>
      </c>
      <c r="AD136">
        <v>18536</v>
      </c>
      <c r="AE136" s="4">
        <v>1.0800547150486199</v>
      </c>
      <c r="AF136">
        <v>0.80163359594159378</v>
      </c>
      <c r="AG136">
        <v>0.62100826140970833</v>
      </c>
      <c r="AH136" s="4">
        <f t="shared" si="92"/>
        <v>0</v>
      </c>
      <c r="AI136" s="4">
        <f t="shared" si="80"/>
        <v>0.82630108871398322</v>
      </c>
      <c r="AJ136">
        <f t="shared" si="93"/>
        <v>0.81220747707620677</v>
      </c>
      <c r="AK136" s="4">
        <f t="shared" si="81"/>
        <v>1.207145911778658</v>
      </c>
      <c r="AL136" s="5">
        <f t="shared" si="94"/>
        <v>351.85318664593819</v>
      </c>
      <c r="AM136">
        <v>0.5151</v>
      </c>
      <c r="AN136" s="4">
        <f t="shared" si="82"/>
        <v>0.76351000000000013</v>
      </c>
      <c r="AO136">
        <v>4.34148712066533</v>
      </c>
      <c r="AP136">
        <f t="shared" si="113"/>
        <v>361789.14622640394</v>
      </c>
      <c r="AQ136">
        <f t="shared" si="95"/>
        <v>543877.69914259925</v>
      </c>
      <c r="AR136" s="5">
        <f t="shared" si="96"/>
        <v>0.42220119868095385</v>
      </c>
      <c r="AS136" s="4">
        <f t="shared" si="103"/>
        <v>1.492273868845966</v>
      </c>
      <c r="AT136" s="4">
        <f t="shared" si="83"/>
        <v>1.5182790123335725</v>
      </c>
      <c r="AU136">
        <f t="shared" si="84"/>
        <v>1.7048394196586663</v>
      </c>
      <c r="AV136" s="4">
        <f t="shared" si="85"/>
        <v>1.740917667901452</v>
      </c>
      <c r="AW136" s="6">
        <f t="shared" si="97"/>
        <v>1.1560471327645677E-3</v>
      </c>
      <c r="AX136" s="7">
        <f t="shared" si="86"/>
        <v>1.1567156128244882E-3</v>
      </c>
      <c r="AY136" s="7">
        <f t="shared" si="74"/>
        <v>0.79444178981319491</v>
      </c>
      <c r="AZ136" s="7">
        <f t="shared" si="87"/>
        <v>3.1144459867424423E-2</v>
      </c>
      <c r="BA136" s="6">
        <f t="shared" si="104"/>
        <v>0.18416168499289678</v>
      </c>
      <c r="BB136">
        <f t="shared" si="98"/>
        <v>1.6672054834573056</v>
      </c>
      <c r="BC136">
        <f t="shared" si="105"/>
        <v>0.55229753764952316</v>
      </c>
      <c r="BD136">
        <f t="shared" si="88"/>
        <v>0.33360274172865267</v>
      </c>
      <c r="BE136">
        <f t="shared" si="106"/>
        <v>0.16398796214035394</v>
      </c>
      <c r="BF136">
        <f t="shared" si="107"/>
        <v>1.1639879621403539</v>
      </c>
      <c r="BG136">
        <f t="shared" si="114"/>
        <v>4.0384163261225738E-3</v>
      </c>
      <c r="BH136">
        <f t="shared" si="108"/>
        <v>0.29120311471793836</v>
      </c>
    </row>
    <row r="137" spans="1:60" x14ac:dyDescent="0.25">
      <c r="A137" s="3">
        <v>44105.833333333336</v>
      </c>
      <c r="B137">
        <v>225905308.73302799</v>
      </c>
      <c r="C137">
        <v>655075.7606705213</v>
      </c>
      <c r="D137">
        <v>9.7987437065828917</v>
      </c>
      <c r="E137" s="5">
        <f t="shared" si="99"/>
        <v>12164912.328405712</v>
      </c>
      <c r="F137">
        <f t="shared" si="109"/>
        <v>0.96780319573601881</v>
      </c>
      <c r="G137">
        <f t="shared" si="109"/>
        <v>0.96826658631851859</v>
      </c>
      <c r="H137">
        <f t="shared" si="100"/>
        <v>0.17476441838341406</v>
      </c>
      <c r="I137">
        <f t="shared" si="110"/>
        <v>4.7869203439216784E-4</v>
      </c>
      <c r="J137">
        <f t="shared" si="101"/>
        <v>4.6940829164838767E-4</v>
      </c>
      <c r="K137">
        <v>9880</v>
      </c>
      <c r="L137" s="1">
        <v>451074300.11267501</v>
      </c>
      <c r="M137" s="1">
        <v>70595906.729831263</v>
      </c>
      <c r="N137" s="1">
        <f t="shared" si="75"/>
        <v>50310763.978971869</v>
      </c>
      <c r="O137">
        <v>211787.72018949379</v>
      </c>
      <c r="P137">
        <v>0.17137424555080091</v>
      </c>
      <c r="Q137">
        <v>1.1137111694343601E-3</v>
      </c>
      <c r="R137">
        <f t="shared" si="111"/>
        <v>-1.9893163818140103E-2</v>
      </c>
      <c r="S137">
        <f t="shared" si="112"/>
        <v>-2.009369674728563E-2</v>
      </c>
      <c r="T137">
        <f t="shared" si="72"/>
        <v>-0.10370536755770614</v>
      </c>
      <c r="U137" s="5">
        <f t="shared" si="89"/>
        <v>1.8302706715783608</v>
      </c>
      <c r="V137">
        <f t="shared" si="76"/>
        <v>1.8547412000829833</v>
      </c>
      <c r="W137" s="8">
        <f t="shared" si="73"/>
        <v>-0.87274864132708752</v>
      </c>
      <c r="X137">
        <f t="shared" si="90"/>
        <v>1.6949326558926925</v>
      </c>
      <c r="Y137">
        <f t="shared" si="77"/>
        <v>1.8061379203909231</v>
      </c>
      <c r="Z137">
        <f t="shared" si="91"/>
        <v>0.40650457684354141</v>
      </c>
      <c r="AA137" s="4">
        <f t="shared" si="78"/>
        <v>0.42341407199516473</v>
      </c>
      <c r="AB137">
        <f t="shared" si="102"/>
        <v>1.8696735327749625</v>
      </c>
      <c r="AC137" s="4">
        <f t="shared" si="79"/>
        <v>1.8313106684612979</v>
      </c>
      <c r="AD137">
        <v>18537</v>
      </c>
      <c r="AE137" s="4">
        <v>1.0205051420088807</v>
      </c>
      <c r="AF137">
        <v>0.80616706359874657</v>
      </c>
      <c r="AG137">
        <v>0.75496832408027936</v>
      </c>
      <c r="AH137" s="4">
        <f t="shared" si="92"/>
        <v>0.46932470060639697</v>
      </c>
      <c r="AI137" s="4">
        <f t="shared" si="80"/>
        <v>0.78470320727960974</v>
      </c>
      <c r="AJ137">
        <f t="shared" si="93"/>
        <v>0.94861046893910794</v>
      </c>
      <c r="AK137" s="4">
        <f t="shared" si="81"/>
        <v>1.1752701367790976</v>
      </c>
      <c r="AL137" s="5">
        <f t="shared" si="94"/>
        <v>344.85371356405591</v>
      </c>
      <c r="AM137">
        <v>0.60229999999999995</v>
      </c>
      <c r="AN137" s="4">
        <f t="shared" si="82"/>
        <v>0.75363000000000002</v>
      </c>
      <c r="AO137">
        <v>4.1532612175196997</v>
      </c>
      <c r="AP137">
        <f t="shared" si="113"/>
        <v>346103.71703956911</v>
      </c>
      <c r="AQ137">
        <f t="shared" si="95"/>
        <v>557891.4372290629</v>
      </c>
      <c r="AR137" s="5">
        <f t="shared" si="96"/>
        <v>0.45143421945728812</v>
      </c>
      <c r="AS137" s="4">
        <f t="shared" si="103"/>
        <v>1.5686763419683429</v>
      </c>
      <c r="AT137" s="4">
        <f t="shared" si="83"/>
        <v>1.5133261856112639</v>
      </c>
      <c r="AU137">
        <f t="shared" si="84"/>
        <v>1.772100903739054</v>
      </c>
      <c r="AV137" s="4">
        <f t="shared" si="85"/>
        <v>1.7364915740618894</v>
      </c>
      <c r="AW137" s="6">
        <f t="shared" si="97"/>
        <v>1.2360418661228245E-3</v>
      </c>
      <c r="AX137" s="7">
        <f t="shared" si="86"/>
        <v>1.2368060807048664E-3</v>
      </c>
      <c r="AY137" s="7">
        <f t="shared" si="74"/>
        <v>0.90452212882113403</v>
      </c>
      <c r="AZ137" s="7">
        <f t="shared" si="87"/>
        <v>3.6499032751097671E-2</v>
      </c>
      <c r="BA137" s="6">
        <f t="shared" si="104"/>
        <v>0.18539772685901962</v>
      </c>
      <c r="BB137">
        <f t="shared" si="98"/>
        <v>1.6340394916563878</v>
      </c>
      <c r="BC137">
        <f t="shared" si="105"/>
        <v>0.5386806205046355</v>
      </c>
      <c r="BD137">
        <f t="shared" si="88"/>
        <v>0.31701974582819403</v>
      </c>
      <c r="BE137">
        <f t="shared" si="106"/>
        <v>0.168304898524549</v>
      </c>
      <c r="BF137">
        <f t="shared" si="107"/>
        <v>1.168304898524549</v>
      </c>
      <c r="BG137">
        <f t="shared" si="114"/>
        <v>3.7018861455423123E-3</v>
      </c>
      <c r="BH137">
        <f t="shared" si="108"/>
        <v>0.27829554159294001</v>
      </c>
    </row>
    <row r="138" spans="1:60" x14ac:dyDescent="0.25">
      <c r="A138" s="3">
        <v>44106.833333333336</v>
      </c>
      <c r="B138">
        <v>235046511.419375</v>
      </c>
      <c r="C138">
        <v>676434.69502881251</v>
      </c>
      <c r="D138">
        <v>10.15420443213857</v>
      </c>
      <c r="E138" s="5">
        <f t="shared" si="99"/>
        <v>12609267.039346546</v>
      </c>
      <c r="F138">
        <f t="shared" si="109"/>
        <v>1.0362761529640658</v>
      </c>
      <c r="G138">
        <f t="shared" si="109"/>
        <v>1.0365275719992855</v>
      </c>
      <c r="H138">
        <f t="shared" si="100"/>
        <v>8.8555495166696696E-2</v>
      </c>
      <c r="I138">
        <f t="shared" si="110"/>
        <v>2.4258836803960101E-4</v>
      </c>
      <c r="J138">
        <f t="shared" si="101"/>
        <v>2.3841265942697835E-4</v>
      </c>
      <c r="K138">
        <v>7398</v>
      </c>
      <c r="L138" s="1">
        <v>468732310.24174231</v>
      </c>
      <c r="M138" s="1">
        <v>37255013.071613617</v>
      </c>
      <c r="N138" s="1">
        <f t="shared" si="75"/>
        <v>48614717.024682954</v>
      </c>
      <c r="O138">
        <v>111765.03921484086</v>
      </c>
      <c r="P138">
        <v>8.7030994924113161E-2</v>
      </c>
      <c r="Q138">
        <v>6.9981549934226405E-5</v>
      </c>
      <c r="R138">
        <f t="shared" si="111"/>
        <v>7.611296427948222E-3</v>
      </c>
      <c r="S138">
        <f t="shared" si="112"/>
        <v>7.5824766561288243E-3</v>
      </c>
      <c r="T138">
        <f t="shared" si="72"/>
        <v>-2.6284452097102094E-2</v>
      </c>
      <c r="U138" s="5">
        <f t="shared" si="89"/>
        <v>1.6978224421737056</v>
      </c>
      <c r="V138">
        <f t="shared" si="76"/>
        <v>1.8483475324630725</v>
      </c>
      <c r="W138" s="8">
        <f t="shared" si="73"/>
        <v>-0.32357487177518185</v>
      </c>
      <c r="X138">
        <f t="shared" si="90"/>
        <v>1.6718746033365464</v>
      </c>
      <c r="Y138">
        <f t="shared" si="77"/>
        <v>1.798936006437537</v>
      </c>
      <c r="Z138">
        <f t="shared" si="91"/>
        <v>2.5543265725992637E-2</v>
      </c>
      <c r="AA138" s="4">
        <f t="shared" si="78"/>
        <v>0.4155559216782852</v>
      </c>
      <c r="AB138">
        <f t="shared" si="102"/>
        <v>1.7025791121586937</v>
      </c>
      <c r="AC138" s="4">
        <f t="shared" si="79"/>
        <v>1.8255511945946561</v>
      </c>
      <c r="AD138">
        <v>18538</v>
      </c>
      <c r="AE138" s="4">
        <v>0.9890046122297782</v>
      </c>
      <c r="AF138">
        <v>0.73495914444047672</v>
      </c>
      <c r="AG138">
        <v>0.91910493163595264</v>
      </c>
      <c r="AH138" s="4">
        <f t="shared" si="92"/>
        <v>0</v>
      </c>
      <c r="AI138" s="4">
        <f t="shared" si="80"/>
        <v>0.73284844631459667</v>
      </c>
      <c r="AJ138">
        <f t="shared" si="93"/>
        <v>0.47446371491123762</v>
      </c>
      <c r="AK138" s="4">
        <f t="shared" si="81"/>
        <v>1.132399794425883</v>
      </c>
      <c r="AL138" s="5">
        <f t="shared" si="94"/>
        <v>347.4784974022707</v>
      </c>
      <c r="AM138">
        <v>0.59850000000000003</v>
      </c>
      <c r="AN138" s="4">
        <f t="shared" si="82"/>
        <v>0.74982666666666675</v>
      </c>
      <c r="AO138">
        <v>4.2439652179547096</v>
      </c>
      <c r="AP138">
        <f t="shared" si="113"/>
        <v>353662.35350781982</v>
      </c>
      <c r="AQ138">
        <f t="shared" si="95"/>
        <v>465427.39272266068</v>
      </c>
      <c r="AR138" s="5">
        <f t="shared" si="96"/>
        <v>0.36242647377168719</v>
      </c>
      <c r="AS138" s="4">
        <f t="shared" si="103"/>
        <v>1.3223779718243851</v>
      </c>
      <c r="AT138" s="4">
        <f t="shared" si="83"/>
        <v>1.5055506903737306</v>
      </c>
      <c r="AU138">
        <f t="shared" si="84"/>
        <v>1.558293825806919</v>
      </c>
      <c r="AV138" s="4">
        <f t="shared" si="85"/>
        <v>1.7297489020718642</v>
      </c>
      <c r="AW138" s="6">
        <f t="shared" si="97"/>
        <v>9.9245659519968605E-4</v>
      </c>
      <c r="AX138" s="7">
        <f t="shared" si="86"/>
        <v>9.9294924321013944E-4</v>
      </c>
      <c r="AY138" s="7">
        <f t="shared" si="74"/>
        <v>0.89841789706983077</v>
      </c>
      <c r="AZ138" s="7">
        <f t="shared" si="87"/>
        <v>3.6079224666657694E-2</v>
      </c>
      <c r="BA138" s="6">
        <f t="shared" si="104"/>
        <v>0.18639018345421932</v>
      </c>
      <c r="BB138">
        <f t="shared" si="98"/>
        <v>1.6464766506023585</v>
      </c>
      <c r="BC138">
        <f t="shared" si="105"/>
        <v>0.546058832665413</v>
      </c>
      <c r="BD138">
        <f t="shared" si="88"/>
        <v>0.32323832530117924</v>
      </c>
      <c r="BE138">
        <f t="shared" si="106"/>
        <v>0.16839030664677734</v>
      </c>
      <c r="BF138">
        <f t="shared" si="107"/>
        <v>1.1683903066467773</v>
      </c>
      <c r="BG138">
        <f t="shared" si="114"/>
        <v>7.3101636942155747E-5</v>
      </c>
      <c r="BH138">
        <f t="shared" si="108"/>
        <v>0.28315106304844662</v>
      </c>
    </row>
    <row r="139" spans="1:60" x14ac:dyDescent="0.25">
      <c r="A139" s="3">
        <v>44107.833333333336</v>
      </c>
      <c r="B139">
        <v>239005580.291976</v>
      </c>
      <c r="C139">
        <v>679251.03899686504</v>
      </c>
      <c r="D139">
        <v>10.258662026887023</v>
      </c>
      <c r="E139" s="5">
        <f t="shared" si="99"/>
        <v>12741459.443069045</v>
      </c>
      <c r="F139">
        <f t="shared" si="109"/>
        <v>1.0102871274107739</v>
      </c>
      <c r="G139">
        <f t="shared" si="109"/>
        <v>1.0104837500316235</v>
      </c>
      <c r="H139">
        <f t="shared" si="100"/>
        <v>7.1036495133846023E-2</v>
      </c>
      <c r="I139">
        <f t="shared" si="110"/>
        <v>1.9460159849389548E-4</v>
      </c>
      <c r="J139">
        <f t="shared" si="101"/>
        <v>1.9233442264039713E-4</v>
      </c>
      <c r="K139">
        <v>7953</v>
      </c>
      <c r="L139" s="1">
        <v>476889007.69683528</v>
      </c>
      <c r="M139" s="1">
        <v>30576997.729971629</v>
      </c>
      <c r="N139" s="1">
        <f t="shared" si="75"/>
        <v>47420244.806229591</v>
      </c>
      <c r="O139">
        <v>91730.993189914894</v>
      </c>
      <c r="P139">
        <v>7.0208815833313926E-2</v>
      </c>
      <c r="Q139">
        <v>5.3893255314945603E-4</v>
      </c>
      <c r="R139">
        <f t="shared" si="111"/>
        <v>1.2627680355455917E-2</v>
      </c>
      <c r="S139">
        <f t="shared" si="112"/>
        <v>1.2548616102880496E-2</v>
      </c>
      <c r="T139">
        <f t="shared" si="72"/>
        <v>-3.128823271437324E-2</v>
      </c>
      <c r="U139" s="5">
        <f t="shared" si="89"/>
        <v>1.590048514422433</v>
      </c>
      <c r="V139">
        <f t="shared" si="76"/>
        <v>1.8518861573733665</v>
      </c>
      <c r="W139" s="8">
        <f t="shared" si="73"/>
        <v>-0.32987191459866766</v>
      </c>
      <c r="X139">
        <f t="shared" si="90"/>
        <v>1.5632494509293511</v>
      </c>
      <c r="Y139">
        <f t="shared" si="77"/>
        <v>1.8017673806363212</v>
      </c>
      <c r="Z139">
        <f t="shared" si="91"/>
        <v>0.19671038189955145</v>
      </c>
      <c r="AA139" s="4">
        <f t="shared" si="78"/>
        <v>0.41109197656692159</v>
      </c>
      <c r="AB139">
        <f t="shared" si="102"/>
        <v>1.5874098545109752</v>
      </c>
      <c r="AC139" s="4">
        <f t="shared" si="79"/>
        <v>1.8299235600771546</v>
      </c>
      <c r="AD139">
        <v>18539</v>
      </c>
      <c r="AE139" s="4">
        <v>0.88235022182690437</v>
      </c>
      <c r="AF139">
        <v>0.73574680402699966</v>
      </c>
      <c r="AG139">
        <v>0.92237224218778258</v>
      </c>
      <c r="AH139" s="4">
        <f t="shared" si="92"/>
        <v>0</v>
      </c>
      <c r="AI139" s="4">
        <f t="shared" si="80"/>
        <v>0.69867203612002804</v>
      </c>
      <c r="AJ139">
        <f t="shared" si="93"/>
        <v>0.30089596880147512</v>
      </c>
      <c r="AK139" s="4">
        <f t="shared" si="81"/>
        <v>1.0985761100937963</v>
      </c>
      <c r="AL139" s="5">
        <f t="shared" si="94"/>
        <v>351.86634479786068</v>
      </c>
      <c r="AM139">
        <v>0.52479999999999993</v>
      </c>
      <c r="AN139" s="4">
        <f t="shared" si="82"/>
        <v>0.74162666666666677</v>
      </c>
      <c r="AO139">
        <v>3.9008448356983298</v>
      </c>
      <c r="AP139">
        <f t="shared" si="113"/>
        <v>325069.10269324895</v>
      </c>
      <c r="AQ139">
        <f t="shared" si="95"/>
        <v>416800.09588316386</v>
      </c>
      <c r="AR139" s="5">
        <f t="shared" si="96"/>
        <v>0.3190093135760998</v>
      </c>
      <c r="AS139" s="4">
        <f t="shared" si="103"/>
        <v>1.1837847012027463</v>
      </c>
      <c r="AT139" s="4">
        <f t="shared" si="83"/>
        <v>1.5108337702192536</v>
      </c>
      <c r="AU139">
        <f t="shared" si="84"/>
        <v>1.4425471798118996</v>
      </c>
      <c r="AV139" s="4">
        <f t="shared" si="85"/>
        <v>1.7339802581067911</v>
      </c>
      <c r="AW139" s="6">
        <f t="shared" si="97"/>
        <v>8.7361640542558429E-4</v>
      </c>
      <c r="AX139" s="7">
        <f t="shared" si="86"/>
        <v>8.7399811938659866E-4</v>
      </c>
      <c r="AY139" s="7">
        <f t="shared" si="74"/>
        <v>1.0554683279355348</v>
      </c>
      <c r="AZ139" s="7">
        <f t="shared" si="87"/>
        <v>3.7312073275894253E-2</v>
      </c>
      <c r="BA139" s="6">
        <f t="shared" si="104"/>
        <v>0.18726379985964489</v>
      </c>
      <c r="BB139">
        <f t="shared" si="98"/>
        <v>1.6672678314588867</v>
      </c>
      <c r="BC139">
        <f t="shared" si="105"/>
        <v>0.55714953493694575</v>
      </c>
      <c r="BD139">
        <f t="shared" si="88"/>
        <v>0.33363391572944323</v>
      </c>
      <c r="BE139">
        <f t="shared" si="106"/>
        <v>0.16759893143932869</v>
      </c>
      <c r="BF139">
        <f t="shared" si="107"/>
        <v>1.1675989314393287</v>
      </c>
      <c r="BG139">
        <f t="shared" si="114"/>
        <v>-6.7755041403538916E-4</v>
      </c>
      <c r="BH139">
        <f t="shared" si="108"/>
        <v>0.29122725786705983</v>
      </c>
    </row>
    <row r="140" spans="1:60" x14ac:dyDescent="0.25">
      <c r="A140" s="3">
        <v>44108.833333333336</v>
      </c>
      <c r="B140">
        <v>251368376.595366</v>
      </c>
      <c r="C140">
        <v>713177.22977943416</v>
      </c>
      <c r="D140">
        <v>10.778353160651486</v>
      </c>
      <c r="E140" s="5">
        <f t="shared" si="99"/>
        <v>13389182.292972066</v>
      </c>
      <c r="F140">
        <f t="shared" si="109"/>
        <v>1.0506587635309945</v>
      </c>
      <c r="G140">
        <f t="shared" si="109"/>
        <v>1.0508358444177572</v>
      </c>
      <c r="H140">
        <f t="shared" si="100"/>
        <v>6.1518093135368712E-2</v>
      </c>
      <c r="I140">
        <f t="shared" si="110"/>
        <v>1.6852851919014062E-4</v>
      </c>
      <c r="J140">
        <f t="shared" si="101"/>
        <v>1.6345257328243909E-4</v>
      </c>
      <c r="K140">
        <v>8612</v>
      </c>
      <c r="L140" s="1">
        <v>501928187.88000029</v>
      </c>
      <c r="M140" s="1">
        <v>27349386.406876616</v>
      </c>
      <c r="N140" s="1">
        <f t="shared" si="75"/>
        <v>44259209.638333485</v>
      </c>
      <c r="O140">
        <v>82048.159220629852</v>
      </c>
      <c r="P140">
        <v>5.9665065319443038E-2</v>
      </c>
      <c r="Q140">
        <v>9.2785379621653299E-4</v>
      </c>
      <c r="R140">
        <f t="shared" si="111"/>
        <v>1.694852813534764E-3</v>
      </c>
      <c r="S140">
        <f t="shared" si="112"/>
        <v>1.6934181712812235E-3</v>
      </c>
      <c r="T140">
        <f t="shared" si="72"/>
        <v>4.392143119821415E-2</v>
      </c>
      <c r="U140" s="5">
        <f t="shared" si="89"/>
        <v>1.5226333219713448</v>
      </c>
      <c r="V140">
        <f t="shared" si="76"/>
        <v>1.8192500331084911</v>
      </c>
      <c r="W140" s="8">
        <f t="shared" si="73"/>
        <v>0.19420903322648009</v>
      </c>
      <c r="X140">
        <f t="shared" si="90"/>
        <v>1.5256774492759415</v>
      </c>
      <c r="Y140">
        <f t="shared" si="77"/>
        <v>1.7707667374093892</v>
      </c>
      <c r="Z140">
        <f t="shared" si="91"/>
        <v>0.33866663561903454</v>
      </c>
      <c r="AA140" s="4">
        <f t="shared" si="78"/>
        <v>0.41133559209903797</v>
      </c>
      <c r="AB140">
        <f t="shared" si="102"/>
        <v>1.5101575426807221</v>
      </c>
      <c r="AC140" s="4">
        <f t="shared" si="79"/>
        <v>1.7967024428548608</v>
      </c>
      <c r="AD140">
        <v>18540</v>
      </c>
      <c r="AE140" s="4">
        <v>0.88469109553088321</v>
      </c>
      <c r="AF140">
        <v>0.74410489556957593</v>
      </c>
      <c r="AG140">
        <v>0.87101230922313122</v>
      </c>
      <c r="AH140" s="4">
        <f t="shared" si="92"/>
        <v>0</v>
      </c>
      <c r="AI140" s="4">
        <f t="shared" si="80"/>
        <v>0.62255147895406859</v>
      </c>
      <c r="AJ140">
        <f t="shared" si="93"/>
        <v>7.8666256616234137E-2</v>
      </c>
      <c r="AK140" s="4">
        <f t="shared" si="81"/>
        <v>1.0202696707320045</v>
      </c>
      <c r="AL140" s="5">
        <f t="shared" si="94"/>
        <v>352.46270646232949</v>
      </c>
      <c r="AM140">
        <v>0.54339999999999999</v>
      </c>
      <c r="AN140" s="4">
        <f t="shared" si="82"/>
        <v>0.73628666666666664</v>
      </c>
      <c r="AO140">
        <v>3.89448844686564</v>
      </c>
      <c r="AP140">
        <f t="shared" si="113"/>
        <v>324539.4057426544</v>
      </c>
      <c r="AQ140">
        <f t="shared" si="95"/>
        <v>406587.56496328424</v>
      </c>
      <c r="AR140" s="5">
        <f t="shared" si="96"/>
        <v>0.29566871276629497</v>
      </c>
      <c r="AS140" s="4">
        <f t="shared" si="103"/>
        <v>1.1020986400151471</v>
      </c>
      <c r="AT140" s="4">
        <f t="shared" si="83"/>
        <v>1.4714498343871325</v>
      </c>
      <c r="AU140">
        <f t="shared" si="84"/>
        <v>1.3763057652661441</v>
      </c>
      <c r="AV140" s="4">
        <f t="shared" si="85"/>
        <v>1.6989284690333297</v>
      </c>
      <c r="AW140" s="6">
        <f t="shared" si="97"/>
        <v>8.0972335339761893E-4</v>
      </c>
      <c r="AX140" s="7">
        <f t="shared" si="86"/>
        <v>8.1005126785282933E-4</v>
      </c>
      <c r="AY140" s="7">
        <f t="shared" si="74"/>
        <v>0.99553614719384687</v>
      </c>
      <c r="AZ140" s="7">
        <f t="shared" si="87"/>
        <v>3.6268886265436562E-2</v>
      </c>
      <c r="BA140" s="6">
        <f t="shared" si="104"/>
        <v>0.18807352321304252</v>
      </c>
      <c r="BB140">
        <f t="shared" si="98"/>
        <v>1.6700936050339505</v>
      </c>
      <c r="BC140">
        <f t="shared" si="105"/>
        <v>0.55973098534790711</v>
      </c>
      <c r="BD140">
        <f t="shared" si="88"/>
        <v>0.33504680251697527</v>
      </c>
      <c r="BE140">
        <f t="shared" si="106"/>
        <v>0.16829685851262499</v>
      </c>
      <c r="BF140">
        <f t="shared" si="107"/>
        <v>1.168296858512625</v>
      </c>
      <c r="BG140">
        <f t="shared" si="114"/>
        <v>5.9756697800213447E-4</v>
      </c>
      <c r="BH140">
        <f t="shared" si="108"/>
        <v>0.29232101469950211</v>
      </c>
    </row>
    <row r="141" spans="1:60" x14ac:dyDescent="0.25">
      <c r="A141" s="3">
        <v>44109.833333333336</v>
      </c>
      <c r="B141">
        <v>247259295.23620799</v>
      </c>
      <c r="C141">
        <v>729431.6713644393</v>
      </c>
      <c r="D141">
        <v>10.807159464533777</v>
      </c>
      <c r="E141" s="5">
        <f t="shared" si="99"/>
        <v>13429771.442006767</v>
      </c>
      <c r="F141">
        <f t="shared" si="109"/>
        <v>1.0026726071648362</v>
      </c>
      <c r="G141">
        <f t="shared" si="109"/>
        <v>1.0030314882676596</v>
      </c>
      <c r="H141">
        <f t="shared" si="100"/>
        <v>0.13064244659180213</v>
      </c>
      <c r="I141">
        <f t="shared" si="110"/>
        <v>3.5786047151301677E-4</v>
      </c>
      <c r="J141">
        <f t="shared" si="101"/>
        <v>3.6175087751376883E-4</v>
      </c>
      <c r="K141">
        <v>10208</v>
      </c>
      <c r="L141" s="1">
        <v>493493384.49562603</v>
      </c>
      <c r="M141" s="1">
        <v>59517986.322336607</v>
      </c>
      <c r="N141" s="1">
        <f t="shared" si="75"/>
        <v>44106998.392368466</v>
      </c>
      <c r="O141">
        <v>178553.95896700982</v>
      </c>
      <c r="P141">
        <v>0.1320629557974069</v>
      </c>
      <c r="Q141">
        <v>2.9998500099989099E-4</v>
      </c>
      <c r="R141">
        <f t="shared" si="111"/>
        <v>-3.8266289333846792E-2</v>
      </c>
      <c r="S141">
        <f t="shared" si="112"/>
        <v>-3.9017674674189061E-2</v>
      </c>
      <c r="T141">
        <f t="shared" si="72"/>
        <v>-1.1172024328824255E-2</v>
      </c>
      <c r="U141" s="5">
        <f t="shared" si="89"/>
        <v>1.6995071246858711</v>
      </c>
      <c r="V141">
        <f t="shared" si="76"/>
        <v>1.8261927138463914</v>
      </c>
      <c r="W141" s="8">
        <f t="shared" si="73"/>
        <v>-0.15170168103057213</v>
      </c>
      <c r="X141">
        <f t="shared" si="90"/>
        <v>1.6936263544145838</v>
      </c>
      <c r="Y141">
        <f t="shared" si="77"/>
        <v>1.778118412849407</v>
      </c>
      <c r="Z141">
        <f t="shared" si="91"/>
        <v>0.10949452536496021</v>
      </c>
      <c r="AA141" s="4">
        <f t="shared" si="78"/>
        <v>0.4019947538209615</v>
      </c>
      <c r="AB141">
        <f t="shared" si="102"/>
        <v>1.6972242918133842</v>
      </c>
      <c r="AC141" s="4">
        <f t="shared" si="79"/>
        <v>1.8047502086324323</v>
      </c>
      <c r="AD141">
        <v>18541</v>
      </c>
      <c r="AE141" s="4">
        <v>0.71734822414119648</v>
      </c>
      <c r="AF141">
        <v>0.72514799241046002</v>
      </c>
      <c r="AG141">
        <v>0.84596745315469857</v>
      </c>
      <c r="AH141" s="4">
        <f t="shared" si="92"/>
        <v>0</v>
      </c>
      <c r="AI141" s="4">
        <f t="shared" si="80"/>
        <v>0.58796787722542576</v>
      </c>
      <c r="AJ141">
        <f t="shared" si="93"/>
        <v>0.76509574809544079</v>
      </c>
      <c r="AK141" s="4">
        <f t="shared" si="81"/>
        <v>1.0016012386529265</v>
      </c>
      <c r="AL141" s="5">
        <f t="shared" si="94"/>
        <v>338.97526655745128</v>
      </c>
      <c r="AM141">
        <v>0.51119999999999999</v>
      </c>
      <c r="AN141" s="4">
        <f t="shared" si="82"/>
        <v>0.70878666666666679</v>
      </c>
      <c r="AO141">
        <v>3.7212077302504301</v>
      </c>
      <c r="AP141">
        <f t="shared" si="113"/>
        <v>310099.40378495911</v>
      </c>
      <c r="AQ141">
        <f t="shared" si="95"/>
        <v>488653.3627519689</v>
      </c>
      <c r="AR141" s="5">
        <f t="shared" si="96"/>
        <v>0.36142019935436337</v>
      </c>
      <c r="AS141" s="4">
        <f t="shared" si="103"/>
        <v>1.3193306276395556</v>
      </c>
      <c r="AT141" s="4">
        <f t="shared" si="83"/>
        <v>1.4808439202464747</v>
      </c>
      <c r="AU141">
        <f t="shared" si="84"/>
        <v>1.5557086655956422</v>
      </c>
      <c r="AV141" s="4">
        <f t="shared" si="85"/>
        <v>1.7066138008709251</v>
      </c>
      <c r="AW141" s="6">
        <f t="shared" si="97"/>
        <v>9.8970240995731947E-4</v>
      </c>
      <c r="AX141" s="7">
        <f t="shared" si="86"/>
        <v>9.9019232699815163E-4</v>
      </c>
      <c r="AY141" s="7">
        <f t="shared" si="74"/>
        <v>0.96044101047521713</v>
      </c>
      <c r="AZ141" s="7">
        <f t="shared" si="87"/>
        <v>3.6295977020858183E-2</v>
      </c>
      <c r="BA141" s="6">
        <f t="shared" si="104"/>
        <v>0.18906322562299985</v>
      </c>
      <c r="BB141">
        <f t="shared" si="98"/>
        <v>1.6061853199291141</v>
      </c>
      <c r="BC141">
        <f t="shared" si="105"/>
        <v>0.53111193473399165</v>
      </c>
      <c r="BD141">
        <f t="shared" si="88"/>
        <v>0.30309265996455714</v>
      </c>
      <c r="BE141">
        <f t="shared" si="106"/>
        <v>0.17498316257543522</v>
      </c>
      <c r="BF141">
        <f t="shared" si="107"/>
        <v>1.1749831625754352</v>
      </c>
      <c r="BG141">
        <f t="shared" si="114"/>
        <v>5.7068059720163898E-3</v>
      </c>
      <c r="BH141">
        <f t="shared" si="108"/>
        <v>0.26735366805367877</v>
      </c>
    </row>
    <row r="142" spans="1:60" x14ac:dyDescent="0.25">
      <c r="A142" s="3">
        <v>44110.833333333336</v>
      </c>
      <c r="B142">
        <v>245320929.63306001</v>
      </c>
      <c r="C142">
        <v>720007.54662055068</v>
      </c>
      <c r="D142">
        <v>10.691907127253984</v>
      </c>
      <c r="E142" s="5">
        <f t="shared" si="99"/>
        <v>13290331.849873887</v>
      </c>
      <c r="F142">
        <f t="shared" si="109"/>
        <v>0.98933555689096464</v>
      </c>
      <c r="G142">
        <f t="shared" si="109"/>
        <v>0.9896171284273142</v>
      </c>
      <c r="H142">
        <f t="shared" si="100"/>
        <v>0.10388144856588788</v>
      </c>
      <c r="I142">
        <f t="shared" si="110"/>
        <v>2.845662155932938E-4</v>
      </c>
      <c r="J142">
        <f t="shared" si="101"/>
        <v>2.8265861816981192E-4</v>
      </c>
      <c r="K142">
        <v>8277</v>
      </c>
      <c r="L142" s="1">
        <v>490462441.37971586</v>
      </c>
      <c r="M142" s="1">
        <v>46217676.919506468</v>
      </c>
      <c r="N142" s="1">
        <f t="shared" si="75"/>
        <v>43966359.382079124</v>
      </c>
      <c r="O142">
        <v>138653.0307585194</v>
      </c>
      <c r="P142">
        <v>0.10318497800666168</v>
      </c>
      <c r="Q142">
        <v>1.11986128439445E-4</v>
      </c>
      <c r="R142">
        <f t="shared" si="111"/>
        <v>5.1469111937763046E-3</v>
      </c>
      <c r="S142">
        <f t="shared" si="112"/>
        <v>5.133711120055986E-3</v>
      </c>
      <c r="T142">
        <f t="shared" si="72"/>
        <v>-7.3716747620642346E-3</v>
      </c>
      <c r="U142" s="5">
        <f t="shared" si="89"/>
        <v>1.5722785350884465</v>
      </c>
      <c r="V142">
        <f t="shared" si="76"/>
        <v>1.8348034627590528</v>
      </c>
      <c r="W142" s="8">
        <f t="shared" si="73"/>
        <v>-0.12288140182655195</v>
      </c>
      <c r="X142">
        <f t="shared" si="90"/>
        <v>1.5678940501980858</v>
      </c>
      <c r="Y142">
        <f t="shared" si="77"/>
        <v>1.7881506038149033</v>
      </c>
      <c r="Z142">
        <f t="shared" si="91"/>
        <v>4.0874936880397422E-2</v>
      </c>
      <c r="AA142" s="4">
        <f t="shared" si="78"/>
        <v>0.38847040613340161</v>
      </c>
      <c r="AB142">
        <f t="shared" si="102"/>
        <v>1.5721886886819489</v>
      </c>
      <c r="AC142" s="4">
        <f t="shared" si="79"/>
        <v>1.8147848861846756</v>
      </c>
      <c r="AD142">
        <v>18542</v>
      </c>
      <c r="AE142" s="4">
        <v>0.70603415919123658</v>
      </c>
      <c r="AF142">
        <v>0.62531768419755251</v>
      </c>
      <c r="AG142">
        <v>0.90038016723380443</v>
      </c>
      <c r="AH142" s="4">
        <f t="shared" si="92"/>
        <v>0</v>
      </c>
      <c r="AI142" s="4">
        <f t="shared" si="80"/>
        <v>0.56213409923496394</v>
      </c>
      <c r="AJ142">
        <f t="shared" si="93"/>
        <v>0.59527109910339204</v>
      </c>
      <c r="AK142" s="4">
        <f t="shared" si="81"/>
        <v>0.98372768472527139</v>
      </c>
      <c r="AL142" s="5">
        <f t="shared" si="94"/>
        <v>340.71994215130911</v>
      </c>
      <c r="AM142">
        <v>0.58550000000000002</v>
      </c>
      <c r="AN142" s="4">
        <f t="shared" si="82"/>
        <v>0.69616999999999996</v>
      </c>
      <c r="AO142">
        <v>3.32152358961793</v>
      </c>
      <c r="AP142">
        <f t="shared" si="113"/>
        <v>276792.52529363096</v>
      </c>
      <c r="AQ142">
        <f t="shared" si="95"/>
        <v>415445.55605215032</v>
      </c>
      <c r="AR142" s="5">
        <f t="shared" si="96"/>
        <v>0.30917276261249343</v>
      </c>
      <c r="AS142" s="4">
        <f t="shared" si="103"/>
        <v>1.1500668724438698</v>
      </c>
      <c r="AT142" s="4">
        <f t="shared" si="83"/>
        <v>1.4933457046708087</v>
      </c>
      <c r="AU142">
        <f t="shared" si="84"/>
        <v>1.415008819150755</v>
      </c>
      <c r="AV142" s="4">
        <f t="shared" si="85"/>
        <v>1.7160648376115157</v>
      </c>
      <c r="AW142" s="6">
        <f t="shared" si="97"/>
        <v>8.4669012142625153E-4</v>
      </c>
      <c r="AX142" s="7">
        <f t="shared" si="86"/>
        <v>8.4704866469165196E-4</v>
      </c>
      <c r="AY142" s="7">
        <f t="shared" si="74"/>
        <v>1.0170354473387366</v>
      </c>
      <c r="AZ142" s="7">
        <f t="shared" si="87"/>
        <v>3.6726178001371901E-2</v>
      </c>
      <c r="BA142" s="6">
        <f t="shared" si="104"/>
        <v>0.18990991574442609</v>
      </c>
      <c r="BB142">
        <f t="shared" si="98"/>
        <v>1.6144522131315364</v>
      </c>
      <c r="BC142">
        <f t="shared" si="105"/>
        <v>0.53634738590874953</v>
      </c>
      <c r="BD142">
        <f t="shared" si="88"/>
        <v>0.30722610656576821</v>
      </c>
      <c r="BE142">
        <f t="shared" si="106"/>
        <v>0.17527287604812991</v>
      </c>
      <c r="BF142">
        <f t="shared" si="107"/>
        <v>1.1752728760481299</v>
      </c>
      <c r="BG142">
        <f t="shared" si="114"/>
        <v>2.46537797925804E-4</v>
      </c>
      <c r="BH142">
        <f t="shared" si="108"/>
        <v>0.27061096057429657</v>
      </c>
    </row>
    <row r="143" spans="1:60" x14ac:dyDescent="0.25">
      <c r="A143" s="3">
        <v>44111.833333333336</v>
      </c>
      <c r="B143">
        <v>261206404.970034</v>
      </c>
      <c r="C143">
        <v>744396.36382487032</v>
      </c>
      <c r="D143">
        <v>11.214962304961775</v>
      </c>
      <c r="E143" s="5">
        <f t="shared" si="99"/>
        <v>13944213.784486376</v>
      </c>
      <c r="F143">
        <f t="shared" si="109"/>
        <v>1.0489206622805869</v>
      </c>
      <c r="G143">
        <f t="shared" si="109"/>
        <v>1.0491998199893475</v>
      </c>
      <c r="H143">
        <f t="shared" si="100"/>
        <v>9.7140391415415639E-2</v>
      </c>
      <c r="I143">
        <f t="shared" si="110"/>
        <v>2.6610265022145295E-4</v>
      </c>
      <c r="J143">
        <f t="shared" si="101"/>
        <v>2.5564540440617661E-4</v>
      </c>
      <c r="K143">
        <v>7450</v>
      </c>
      <c r="L143" s="1">
        <v>521232919.45673537</v>
      </c>
      <c r="M143" s="1">
        <v>44422611.471065007</v>
      </c>
      <c r="N143" s="1">
        <f t="shared" si="75"/>
        <v>43980424.49538324</v>
      </c>
      <c r="O143">
        <v>133267.83441319503</v>
      </c>
      <c r="P143">
        <v>9.3322500834204791E-2</v>
      </c>
      <c r="Q143">
        <v>3.9595030424166398E-4</v>
      </c>
      <c r="R143">
        <f t="shared" si="111"/>
        <v>2.9869094583375055E-2</v>
      </c>
      <c r="S143">
        <f t="shared" si="112"/>
        <v>2.9431701527090848E-2</v>
      </c>
      <c r="T143">
        <f t="shared" si="72"/>
        <v>3.3408692325788386E-2</v>
      </c>
      <c r="U143" s="5">
        <f t="shared" si="89"/>
        <v>1.4058102930636913</v>
      </c>
      <c r="V143">
        <f t="shared" si="76"/>
        <v>1.8341491228631577</v>
      </c>
      <c r="W143" s="8">
        <f t="shared" si="73"/>
        <v>0.16158044139900998</v>
      </c>
      <c r="X143">
        <f t="shared" si="90"/>
        <v>1.4061937471971244</v>
      </c>
      <c r="Y143">
        <f t="shared" si="77"/>
        <v>1.790009192552708</v>
      </c>
      <c r="Z143">
        <f t="shared" si="91"/>
        <v>0.14452186104820736</v>
      </c>
      <c r="AA143" s="4">
        <f t="shared" si="78"/>
        <v>0.36942485676658254</v>
      </c>
      <c r="AB143">
        <f t="shared" si="102"/>
        <v>1.4089900919288207</v>
      </c>
      <c r="AC143" s="4">
        <f t="shared" si="79"/>
        <v>1.8168670920911336</v>
      </c>
      <c r="AD143">
        <v>18543</v>
      </c>
      <c r="AE143" s="4">
        <v>0.70617301130048427</v>
      </c>
      <c r="AF143">
        <v>0.62411138145005618</v>
      </c>
      <c r="AG143">
        <v>1.0035204176030668</v>
      </c>
      <c r="AH143" s="4">
        <f t="shared" si="92"/>
        <v>0</v>
      </c>
      <c r="AI143" s="4">
        <f t="shared" si="80"/>
        <v>0.52963709118071478</v>
      </c>
      <c r="AJ143">
        <f t="shared" si="93"/>
        <v>0.52483127197996238</v>
      </c>
      <c r="AK143" s="4">
        <f t="shared" si="81"/>
        <v>0.95866430719628437</v>
      </c>
      <c r="AL143" s="5">
        <f t="shared" si="94"/>
        <v>350.89693832986865</v>
      </c>
      <c r="AM143">
        <v>0.56040000000000001</v>
      </c>
      <c r="AN143" s="4">
        <f t="shared" si="82"/>
        <v>0.68297666666666668</v>
      </c>
      <c r="AO143">
        <v>2.6923160353644202</v>
      </c>
      <c r="AP143">
        <f t="shared" si="113"/>
        <v>224358.77217502322</v>
      </c>
      <c r="AQ143">
        <f t="shared" si="95"/>
        <v>357626.60658821824</v>
      </c>
      <c r="AR143" s="5">
        <f t="shared" si="96"/>
        <v>0.25043259267037626</v>
      </c>
      <c r="AS143" s="4">
        <f t="shared" si="103"/>
        <v>0.92343513662622079</v>
      </c>
      <c r="AT143" s="4">
        <f t="shared" si="83"/>
        <v>1.4916298678374333</v>
      </c>
      <c r="AU143">
        <f t="shared" si="84"/>
        <v>1.237872610060291</v>
      </c>
      <c r="AV143" s="4">
        <f t="shared" si="85"/>
        <v>1.7147695046852065</v>
      </c>
      <c r="AW143" s="6">
        <f t="shared" si="97"/>
        <v>6.8588142179908703E-4</v>
      </c>
      <c r="AX143" s="7">
        <f t="shared" si="86"/>
        <v>6.8611669224760696E-4</v>
      </c>
      <c r="AY143" s="7">
        <f t="shared" si="74"/>
        <v>0.99782600916475772</v>
      </c>
      <c r="AZ143" s="7">
        <f t="shared" si="87"/>
        <v>3.6727871436719406E-2</v>
      </c>
      <c r="BA143" s="6">
        <f t="shared" si="104"/>
        <v>0.19059579716622518</v>
      </c>
      <c r="BB143">
        <f t="shared" si="98"/>
        <v>1.6626744389859014</v>
      </c>
      <c r="BC143">
        <f t="shared" si="105"/>
        <v>0.56019295706844474</v>
      </c>
      <c r="BD143">
        <f t="shared" si="88"/>
        <v>0.3313372194929507</v>
      </c>
      <c r="BE143">
        <f t="shared" si="106"/>
        <v>0.17189915088729757</v>
      </c>
      <c r="BF143">
        <f t="shared" si="107"/>
        <v>1.1718991508872976</v>
      </c>
      <c r="BG143">
        <f t="shared" si="114"/>
        <v>-2.8747168469012074E-3</v>
      </c>
      <c r="BH143">
        <f t="shared" si="108"/>
        <v>0.28944733858576077</v>
      </c>
    </row>
    <row r="144" spans="1:60" x14ac:dyDescent="0.25">
      <c r="A144" s="3">
        <v>44112.833333333336</v>
      </c>
      <c r="B144">
        <v>266894319.29993001</v>
      </c>
      <c r="C144">
        <v>729372.33808638004</v>
      </c>
      <c r="D144">
        <v>11.219495760541928</v>
      </c>
      <c r="E144" s="5">
        <f t="shared" si="99"/>
        <v>13952251.921814013</v>
      </c>
      <c r="F144">
        <f t="shared" si="109"/>
        <v>1.0004042327969438</v>
      </c>
      <c r="G144">
        <f t="shared" si="109"/>
        <v>1.0005764496623382</v>
      </c>
      <c r="H144">
        <f t="shared" si="100"/>
        <v>6.2833756403813945E-2</v>
      </c>
      <c r="I144">
        <f t="shared" si="110"/>
        <v>1.7213246217632875E-4</v>
      </c>
      <c r="J144">
        <f t="shared" si="101"/>
        <v>1.702516550471185E-4</v>
      </c>
      <c r="K144">
        <v>6889</v>
      </c>
      <c r="L144" s="1">
        <v>531537688.47406256</v>
      </c>
      <c r="M144" s="1">
        <v>30167625.032053377</v>
      </c>
      <c r="N144" s="1">
        <f t="shared" si="75"/>
        <v>43072050.24600935</v>
      </c>
      <c r="O144">
        <v>90502.875096160133</v>
      </c>
      <c r="P144">
        <v>6.2147144269169514E-2</v>
      </c>
      <c r="Q144">
        <v>2.0719094484603399E-3</v>
      </c>
      <c r="R144">
        <f t="shared" si="111"/>
        <v>4.2822667878056331E-2</v>
      </c>
      <c r="S144">
        <f t="shared" si="112"/>
        <v>4.1931140353473763E-2</v>
      </c>
      <c r="T144">
        <f t="shared" si="72"/>
        <v>2.9799827681270472E-2</v>
      </c>
      <c r="U144" s="5">
        <f t="shared" si="89"/>
        <v>1.3535662741902974</v>
      </c>
      <c r="V144">
        <f t="shared" si="76"/>
        <v>1.7944143677330293</v>
      </c>
      <c r="W144" s="8">
        <f t="shared" si="73"/>
        <v>0.13866766153544799</v>
      </c>
      <c r="X144">
        <f t="shared" si="90"/>
        <v>1.3544505337811312</v>
      </c>
      <c r="Y144">
        <f t="shared" si="77"/>
        <v>1.7511883605510616</v>
      </c>
      <c r="Z144">
        <f t="shared" si="91"/>
        <v>0.756246948688024</v>
      </c>
      <c r="AA144" s="4">
        <f t="shared" si="78"/>
        <v>0.37917260088253391</v>
      </c>
      <c r="AB144">
        <f t="shared" si="102"/>
        <v>1.2412428724997628</v>
      </c>
      <c r="AC144" s="4">
        <f t="shared" si="79"/>
        <v>1.7741363974209616</v>
      </c>
      <c r="AD144">
        <v>18544</v>
      </c>
      <c r="AE144" s="4">
        <v>0.69490423433315773</v>
      </c>
      <c r="AF144">
        <v>0.51445600129728897</v>
      </c>
      <c r="AG144">
        <v>0.66828846811796028</v>
      </c>
      <c r="AH144" s="4">
        <f t="shared" si="92"/>
        <v>0</v>
      </c>
      <c r="AI144" s="4">
        <f t="shared" si="80"/>
        <v>0.45246518551797704</v>
      </c>
      <c r="AJ144">
        <f t="shared" si="93"/>
        <v>0.16138466943245575</v>
      </c>
      <c r="AK144" s="4">
        <f t="shared" si="81"/>
        <v>0.88212548409868463</v>
      </c>
      <c r="AL144" s="5">
        <f t="shared" si="94"/>
        <v>365.92328137939546</v>
      </c>
      <c r="AM144">
        <v>0.54249999999999998</v>
      </c>
      <c r="AN144" s="4">
        <f t="shared" si="82"/>
        <v>0.66414333333333331</v>
      </c>
      <c r="AO144">
        <v>2.9633106457239999</v>
      </c>
      <c r="AP144">
        <f t="shared" si="113"/>
        <v>246941.56604011808</v>
      </c>
      <c r="AQ144">
        <f t="shared" si="95"/>
        <v>337444.44113627821</v>
      </c>
      <c r="AR144" s="5">
        <f t="shared" si="96"/>
        <v>0.23171869781864343</v>
      </c>
      <c r="AS144" s="4">
        <f t="shared" si="103"/>
        <v>0.83846365022106017</v>
      </c>
      <c r="AT144" s="4">
        <f t="shared" si="83"/>
        <v>1.4424067505153977</v>
      </c>
      <c r="AU144">
        <f t="shared" si="84"/>
        <v>1.1758475411053997</v>
      </c>
      <c r="AV144" s="4">
        <f t="shared" si="85"/>
        <v>1.6720461106433717</v>
      </c>
      <c r="AW144" s="6">
        <f t="shared" si="97"/>
        <v>6.3464431813331458E-4</v>
      </c>
      <c r="AX144" s="7">
        <f t="shared" si="86"/>
        <v>6.3484574744832045E-4</v>
      </c>
      <c r="AY144" s="7">
        <f t="shared" si="74"/>
        <v>1.0003685016666988</v>
      </c>
      <c r="AZ144" s="7">
        <f t="shared" si="87"/>
        <v>3.5078730509624068E-2</v>
      </c>
      <c r="BA144" s="6">
        <f t="shared" si="104"/>
        <v>0.1912304414843585</v>
      </c>
      <c r="BB144">
        <f t="shared" si="98"/>
        <v>1.7338745942759286</v>
      </c>
      <c r="BC144">
        <f t="shared" si="105"/>
        <v>0.59426006345195836</v>
      </c>
      <c r="BD144">
        <f t="shared" si="88"/>
        <v>0.3669372971379643</v>
      </c>
      <c r="BE144">
        <f t="shared" si="106"/>
        <v>0.16630080018297311</v>
      </c>
      <c r="BF144">
        <f t="shared" si="107"/>
        <v>1.1663008001829731</v>
      </c>
      <c r="BG144">
        <f t="shared" si="114"/>
        <v>-4.7886079200628335E-3</v>
      </c>
      <c r="BH144">
        <f t="shared" si="108"/>
        <v>0.31676671976319648</v>
      </c>
    </row>
    <row r="145" spans="1:60" x14ac:dyDescent="0.25">
      <c r="A145" s="3">
        <v>44113.833333333336</v>
      </c>
      <c r="B145">
        <v>293744617.19993597</v>
      </c>
      <c r="C145">
        <v>790994.30839119316</v>
      </c>
      <c r="D145">
        <v>12.255561247284568</v>
      </c>
      <c r="E145" s="5">
        <f t="shared" si="99"/>
        <v>15243041.701894643</v>
      </c>
      <c r="F145">
        <f t="shared" si="109"/>
        <v>1.0923451025656963</v>
      </c>
      <c r="G145">
        <f t="shared" si="109"/>
        <v>1.0925147988521129</v>
      </c>
      <c r="H145">
        <f t="shared" si="100"/>
        <v>5.6702908628967208E-2</v>
      </c>
      <c r="I145">
        <f t="shared" si="110"/>
        <v>1.5533836897072928E-4</v>
      </c>
      <c r="J145">
        <f t="shared" si="101"/>
        <v>1.5041371590046948E-4</v>
      </c>
      <c r="K145">
        <v>6082</v>
      </c>
      <c r="L145" s="1">
        <v>586128316.250507</v>
      </c>
      <c r="M145" s="1">
        <v>29389456.2471697</v>
      </c>
      <c r="N145" s="1">
        <f t="shared" si="75"/>
        <v>42569823.477470122</v>
      </c>
      <c r="O145">
        <v>88168.368741509097</v>
      </c>
      <c r="P145">
        <f>0.0549051354428963</f>
        <v>5.4905135442896297E-2</v>
      </c>
      <c r="Q145">
        <v>1.89736796852641E-3</v>
      </c>
      <c r="R145">
        <f t="shared" si="111"/>
        <v>1.4860890953371397E-2</v>
      </c>
      <c r="S145">
        <f t="shared" si="112"/>
        <v>1.4751549853186115E-2</v>
      </c>
      <c r="T145">
        <f t="shared" si="72"/>
        <v>1.7526052331565338E-2</v>
      </c>
      <c r="U145" s="5">
        <f t="shared" si="89"/>
        <v>1.3436510398229442</v>
      </c>
      <c r="V145">
        <f t="shared" si="76"/>
        <v>1.7799632356762027</v>
      </c>
      <c r="W145" s="8">
        <f t="shared" si="73"/>
        <v>5.2739635766341858E-2</v>
      </c>
      <c r="X145">
        <f t="shared" si="90"/>
        <v>1.345396284381656</v>
      </c>
      <c r="Y145">
        <f t="shared" si="77"/>
        <v>1.7369440791301904</v>
      </c>
      <c r="Z145">
        <f t="shared" si="91"/>
        <v>0.69253930851213963</v>
      </c>
      <c r="AA145" s="4">
        <f t="shared" si="78"/>
        <v>0.37762814919236198</v>
      </c>
      <c r="AB145">
        <f t="shared" si="102"/>
        <v>1.2406013551390283</v>
      </c>
      <c r="AC145" s="4">
        <f t="shared" si="79"/>
        <v>1.7591500101448996</v>
      </c>
      <c r="AD145">
        <v>18545</v>
      </c>
      <c r="AE145" s="4">
        <v>0.69643014358980881</v>
      </c>
      <c r="AF145">
        <v>0.36618200773462406</v>
      </c>
      <c r="AG145">
        <v>0.58249750966651392</v>
      </c>
      <c r="AH145" s="4">
        <f t="shared" si="92"/>
        <v>0</v>
      </c>
      <c r="AI145" s="4">
        <f t="shared" si="80"/>
        <v>0.40522737307231743</v>
      </c>
      <c r="AJ145">
        <f t="shared" si="93"/>
        <v>0</v>
      </c>
      <c r="AK145" s="4">
        <f t="shared" si="81"/>
        <v>0.82747644243414054</v>
      </c>
      <c r="AL145" s="5">
        <f t="shared" si="94"/>
        <v>371.36122736127453</v>
      </c>
      <c r="AM145">
        <v>0.53010000000000002</v>
      </c>
      <c r="AN145" s="4">
        <f t="shared" si="82"/>
        <v>0.64823666666666668</v>
      </c>
      <c r="AO145">
        <v>3.3087426484261599</v>
      </c>
      <c r="AP145">
        <f t="shared" si="113"/>
        <v>275727.4511212972</v>
      </c>
      <c r="AQ145">
        <f t="shared" si="95"/>
        <v>363895.8198628063</v>
      </c>
      <c r="AR145" s="5">
        <f t="shared" si="96"/>
        <v>0.22660903861392212</v>
      </c>
      <c r="AS145" s="4">
        <f t="shared" si="103"/>
        <v>0.81372232309569448</v>
      </c>
      <c r="AT145" s="4">
        <f t="shared" si="83"/>
        <v>1.4222930155062614</v>
      </c>
      <c r="AU145">
        <f t="shared" si="84"/>
        <v>1.1583350837671471</v>
      </c>
      <c r="AV145" s="4">
        <f t="shared" si="85"/>
        <v>1.6560082384377321</v>
      </c>
      <c r="AW145" s="6">
        <f t="shared" si="97"/>
        <v>6.2065403556464866E-4</v>
      </c>
      <c r="AX145" s="7">
        <f t="shared" si="86"/>
        <v>6.2084668113393526E-4</v>
      </c>
      <c r="AY145" s="7">
        <f t="shared" si="74"/>
        <v>0.99433187000094503</v>
      </c>
      <c r="AZ145" s="7">
        <f t="shared" si="87"/>
        <v>3.4597911798307956E-2</v>
      </c>
      <c r="BA145" s="6">
        <f t="shared" si="104"/>
        <v>0.19185109551992316</v>
      </c>
      <c r="BB145">
        <f t="shared" si="98"/>
        <v>1.7596415155482843</v>
      </c>
      <c r="BC145">
        <f t="shared" si="105"/>
        <v>0.60705955771691045</v>
      </c>
      <c r="BD145">
        <f t="shared" si="88"/>
        <v>0.37982075777414215</v>
      </c>
      <c r="BE145">
        <f t="shared" si="106"/>
        <v>0.16468718756582446</v>
      </c>
      <c r="BF145">
        <f t="shared" si="107"/>
        <v>1.1646871875658245</v>
      </c>
      <c r="BG145">
        <f t="shared" si="114"/>
        <v>-1.3844883657730571E-3</v>
      </c>
      <c r="BH145">
        <f t="shared" si="108"/>
        <v>0.32651480035025782</v>
      </c>
    </row>
    <row r="146" spans="1:60" x14ac:dyDescent="0.25">
      <c r="A146" s="3">
        <v>44114.833333333336</v>
      </c>
      <c r="B146">
        <v>287605999.36070502</v>
      </c>
      <c r="C146">
        <v>770027.86809513753</v>
      </c>
      <c r="D146">
        <v>11.96326945954609</v>
      </c>
      <c r="E146" s="5">
        <f t="shared" si="99"/>
        <v>14881687.892812937</v>
      </c>
      <c r="F146">
        <f t="shared" si="109"/>
        <v>0.97615027318285896</v>
      </c>
      <c r="G146">
        <f t="shared" si="109"/>
        <v>0.97629385157184279</v>
      </c>
      <c r="H146">
        <f t="shared" si="100"/>
        <v>5.3686520834760332E-2</v>
      </c>
      <c r="I146">
        <f t="shared" si="110"/>
        <v>1.4707554231356814E-4</v>
      </c>
      <c r="J146">
        <f t="shared" si="101"/>
        <v>1.4897045045950109E-4</v>
      </c>
      <c r="K146">
        <v>6199</v>
      </c>
      <c r="L146" s="1">
        <v>573977522.37648225</v>
      </c>
      <c r="M146" s="1">
        <v>28504019.762954365</v>
      </c>
      <c r="N146" s="1">
        <f t="shared" si="75"/>
        <v>42099463.220760949</v>
      </c>
      <c r="O146">
        <v>85512.059288863093</v>
      </c>
      <c r="P146">
        <v>5.4378264694418775E-2</v>
      </c>
      <c r="Q146">
        <v>1.80940644444897E-3</v>
      </c>
      <c r="R146">
        <f t="shared" si="111"/>
        <v>5.7613436772656623E-3</v>
      </c>
      <c r="S146">
        <f t="shared" si="112"/>
        <v>5.7448106081825906E-3</v>
      </c>
      <c r="T146">
        <f t="shared" si="72"/>
        <v>9.4873986682531344E-3</v>
      </c>
      <c r="U146" s="5">
        <f t="shared" si="89"/>
        <v>1.3700125593319399</v>
      </c>
      <c r="V146">
        <f t="shared" si="76"/>
        <v>1.7480667222455215</v>
      </c>
      <c r="W146" s="8">
        <f t="shared" si="73"/>
        <v>2.1122316649764382E-4</v>
      </c>
      <c r="X146">
        <f t="shared" si="90"/>
        <v>1.3708116650653361</v>
      </c>
      <c r="Y146">
        <f t="shared" si="77"/>
        <v>1.7051881972908809</v>
      </c>
      <c r="Z146">
        <f t="shared" si="91"/>
        <v>0.660433352223874</v>
      </c>
      <c r="AA146" s="4">
        <f t="shared" si="78"/>
        <v>0.38515532786122253</v>
      </c>
      <c r="AB146">
        <f t="shared" si="102"/>
        <v>1.2746389349312472</v>
      </c>
      <c r="AC146" s="4">
        <f t="shared" si="79"/>
        <v>1.7250030691215039</v>
      </c>
      <c r="AD146">
        <v>18546</v>
      </c>
      <c r="AE146" s="4">
        <v>0.67841472865889851</v>
      </c>
      <c r="AF146">
        <v>0.36992719362352916</v>
      </c>
      <c r="AG146">
        <v>0.51417444237661203</v>
      </c>
      <c r="AH146" s="4">
        <f t="shared" si="92"/>
        <v>0</v>
      </c>
      <c r="AI146" s="4">
        <f t="shared" si="80"/>
        <v>0.33639233186747231</v>
      </c>
      <c r="AJ146">
        <f t="shared" si="93"/>
        <v>0</v>
      </c>
      <c r="AK146" s="4">
        <f t="shared" si="81"/>
        <v>0.75335917232875604</v>
      </c>
      <c r="AL146" s="5">
        <f t="shared" si="94"/>
        <v>373.50076702051399</v>
      </c>
      <c r="AM146">
        <v>0.53600000000000003</v>
      </c>
      <c r="AN146" s="4">
        <f t="shared" si="82"/>
        <v>0.63486333333333356</v>
      </c>
      <c r="AO146">
        <v>3.4063702284741</v>
      </c>
      <c r="AP146">
        <f t="shared" si="113"/>
        <v>283863.05024943216</v>
      </c>
      <c r="AQ146">
        <f t="shared" si="95"/>
        <v>369375.10953829525</v>
      </c>
      <c r="AR146" s="5">
        <f t="shared" si="96"/>
        <v>0.23489058321180326</v>
      </c>
      <c r="AS146" s="4">
        <f t="shared" si="103"/>
        <v>0.85346140855184716</v>
      </c>
      <c r="AT146" s="4">
        <f t="shared" si="83"/>
        <v>1.381906687919811</v>
      </c>
      <c r="AU146">
        <f t="shared" si="84"/>
        <v>1.186588607339921</v>
      </c>
      <c r="AV146" s="4">
        <f t="shared" si="85"/>
        <v>1.6214439219103451</v>
      </c>
      <c r="AW146" s="6">
        <f t="shared" si="97"/>
        <v>6.4332886401915069E-4</v>
      </c>
      <c r="AX146" s="7">
        <f t="shared" si="86"/>
        <v>6.4353584441589895E-4</v>
      </c>
      <c r="AY146" s="7">
        <f t="shared" si="74"/>
        <v>0.96506960192599389</v>
      </c>
      <c r="AZ146" s="7">
        <f t="shared" si="87"/>
        <v>3.3188265729052091E-2</v>
      </c>
      <c r="BA146" s="6">
        <f t="shared" si="104"/>
        <v>0.19249442438394232</v>
      </c>
      <c r="BB146">
        <f t="shared" si="98"/>
        <v>1.7697794150681425</v>
      </c>
      <c r="BC146">
        <f t="shared" si="105"/>
        <v>0.61271949550257854</v>
      </c>
      <c r="BD146">
        <f t="shared" si="88"/>
        <v>0.38488970753407115</v>
      </c>
      <c r="BE146">
        <f t="shared" si="106"/>
        <v>0.16451114246070908</v>
      </c>
      <c r="BF146">
        <f t="shared" si="107"/>
        <v>1.1645111424607091</v>
      </c>
      <c r="BG146">
        <f t="shared" si="114"/>
        <v>-1.5116368853709816E-4</v>
      </c>
      <c r="BH146">
        <f t="shared" si="108"/>
        <v>0.33033056608804667</v>
      </c>
    </row>
    <row r="147" spans="1:60" x14ac:dyDescent="0.25">
      <c r="A147" s="3">
        <v>44115.833333333336</v>
      </c>
      <c r="B147">
        <v>285868438.474406</v>
      </c>
      <c r="C147">
        <v>736993.76740160398</v>
      </c>
      <c r="D147">
        <v>11.665739721974335</v>
      </c>
      <c r="E147" s="5">
        <f t="shared" si="99"/>
        <v>14514932.223488545</v>
      </c>
      <c r="F147">
        <f t="shared" si="109"/>
        <v>0.97512973033184158</v>
      </c>
      <c r="G147">
        <f t="shared" si="109"/>
        <v>0.97535523712323546</v>
      </c>
      <c r="H147">
        <f t="shared" si="100"/>
        <v>8.4409259915382284E-2</v>
      </c>
      <c r="I147">
        <f t="shared" si="110"/>
        <v>2.3123151027713997E-4</v>
      </c>
      <c r="J147">
        <f t="shared" si="101"/>
        <v>2.3177018907213296E-4</v>
      </c>
      <c r="K147">
        <v>6950</v>
      </c>
      <c r="L147" s="1">
        <v>569848945.78890324</v>
      </c>
      <c r="M147" s="1">
        <v>44029768.16609177</v>
      </c>
      <c r="N147" s="1">
        <f t="shared" si="75"/>
        <v>42516071.208203249</v>
      </c>
      <c r="O147">
        <v>132089.30449827531</v>
      </c>
      <c r="P147">
        <v>8.4605923197988195E-2</v>
      </c>
      <c r="Q147">
        <v>1.47657960975363E-3</v>
      </c>
      <c r="R147">
        <f t="shared" si="111"/>
        <v>3.8510510385863173E-2</v>
      </c>
      <c r="S147">
        <f t="shared" si="112"/>
        <v>3.7787485020286185E-2</v>
      </c>
      <c r="T147">
        <f t="shared" si="72"/>
        <v>1.0524706847184668E-2</v>
      </c>
      <c r="U147" s="5">
        <f t="shared" si="89"/>
        <v>1.4431411645340873</v>
      </c>
      <c r="V147">
        <f t="shared" si="76"/>
        <v>1.7218626907165542</v>
      </c>
      <c r="W147" s="8">
        <f t="shared" si="73"/>
        <v>7.7868870215445449E-3</v>
      </c>
      <c r="X147">
        <f t="shared" si="90"/>
        <v>1.4440537257764985</v>
      </c>
      <c r="Y147">
        <f t="shared" si="77"/>
        <v>1.6797195010646075</v>
      </c>
      <c r="Z147">
        <f t="shared" si="91"/>
        <v>0.53895155756007496</v>
      </c>
      <c r="AA147" s="4">
        <f t="shared" si="78"/>
        <v>0.38323381716056221</v>
      </c>
      <c r="AB147">
        <f t="shared" si="102"/>
        <v>1.3787403556927329</v>
      </c>
      <c r="AC147" s="4">
        <f t="shared" si="79"/>
        <v>1.6981897399717001</v>
      </c>
      <c r="AD147">
        <v>18547</v>
      </c>
      <c r="AE147" s="4">
        <v>0.67666824161043626</v>
      </c>
      <c r="AF147">
        <v>0.37080481659692127</v>
      </c>
      <c r="AG147">
        <v>0.5968516537246179</v>
      </c>
      <c r="AH147" s="4">
        <f t="shared" si="92"/>
        <v>0</v>
      </c>
      <c r="AI147" s="4">
        <f t="shared" si="80"/>
        <v>0.27113803072160553</v>
      </c>
      <c r="AJ147">
        <f t="shared" si="93"/>
        <v>0.45355842287226072</v>
      </c>
      <c r="AK147" s="4">
        <f t="shared" si="81"/>
        <v>0.69767361530275385</v>
      </c>
      <c r="AL147" s="5">
        <f t="shared" si="94"/>
        <v>387.88447218798535</v>
      </c>
      <c r="AM147">
        <v>0.52929999999999999</v>
      </c>
      <c r="AN147" s="4">
        <f t="shared" si="82"/>
        <v>0.62411666666666687</v>
      </c>
      <c r="AO147">
        <v>3.2985121862701701</v>
      </c>
      <c r="AP147">
        <f t="shared" si="113"/>
        <v>274874.91601845209</v>
      </c>
      <c r="AQ147">
        <f t="shared" si="95"/>
        <v>406964.22051672742</v>
      </c>
      <c r="AR147" s="5">
        <f t="shared" si="96"/>
        <v>0.2606689747981597</v>
      </c>
      <c r="AS147" s="4">
        <f t="shared" si="103"/>
        <v>0.96675928160951963</v>
      </c>
      <c r="AT147" s="4">
        <f t="shared" si="83"/>
        <v>1.3488776961609281</v>
      </c>
      <c r="AU147">
        <f t="shared" si="84"/>
        <v>1.2705194432828426</v>
      </c>
      <c r="AV147" s="4">
        <f t="shared" si="85"/>
        <v>1.592990398898029</v>
      </c>
      <c r="AW147" s="6">
        <f t="shared" si="97"/>
        <v>7.1390668276081852E-4</v>
      </c>
      <c r="AX147" s="7">
        <f t="shared" si="86"/>
        <v>7.1416157478942921E-4</v>
      </c>
      <c r="AY147" s="7">
        <f t="shared" si="74"/>
        <v>1.0608603580238078</v>
      </c>
      <c r="AZ147" s="7">
        <f t="shared" si="87"/>
        <v>3.1877575557754279E-2</v>
      </c>
      <c r="BA147" s="6">
        <f t="shared" si="104"/>
        <v>0.19320833106670313</v>
      </c>
      <c r="BB147">
        <f t="shared" si="98"/>
        <v>1.8379345236128111</v>
      </c>
      <c r="BC147">
        <f t="shared" si="105"/>
        <v>0.64465318279052441</v>
      </c>
      <c r="BD147">
        <f t="shared" si="88"/>
        <v>0.41896726180640553</v>
      </c>
      <c r="BE147">
        <f t="shared" si="106"/>
        <v>0.15904942070108863</v>
      </c>
      <c r="BF147">
        <f t="shared" si="107"/>
        <v>1.1590494207010886</v>
      </c>
      <c r="BG147">
        <f t="shared" si="114"/>
        <v>-4.701174486564411E-3</v>
      </c>
      <c r="BH147">
        <f t="shared" si="108"/>
        <v>0.35570443814749342</v>
      </c>
    </row>
    <row r="148" spans="1:60" x14ac:dyDescent="0.25">
      <c r="A148" s="3">
        <v>44116.833333333336</v>
      </c>
      <c r="B148">
        <v>277488384.86436802</v>
      </c>
      <c r="C148">
        <v>726400.5677558668</v>
      </c>
      <c r="D148">
        <v>11.409113329904013</v>
      </c>
      <c r="E148" s="5">
        <f t="shared" si="99"/>
        <v>14197454.712417131</v>
      </c>
      <c r="F148">
        <f t="shared" si="109"/>
        <v>0.97800170429081978</v>
      </c>
      <c r="G148">
        <f t="shared" si="109"/>
        <v>0.97812752369882505</v>
      </c>
      <c r="H148">
        <f t="shared" si="100"/>
        <v>4.6957059195722461E-2</v>
      </c>
      <c r="I148">
        <f t="shared" si="110"/>
        <v>1.2864120261423383E-4</v>
      </c>
      <c r="J148">
        <f t="shared" si="101"/>
        <v>1.3046709648764472E-4</v>
      </c>
      <c r="K148">
        <v>6036</v>
      </c>
      <c r="L148" s="1">
        <v>553087337.74965477</v>
      </c>
      <c r="M148" s="1">
        <v>24054802.166072439</v>
      </c>
      <c r="N148" s="1">
        <f t="shared" si="75"/>
        <v>41656114.19875031</v>
      </c>
      <c r="O148">
        <v>72164.406498217315</v>
      </c>
      <c r="P148">
        <v>4.7623596806643333E-2</v>
      </c>
      <c r="Q148">
        <v>1.1497546276872501E-3</v>
      </c>
      <c r="R148">
        <f t="shared" si="111"/>
        <v>-1.5158729143909477E-2</v>
      </c>
      <c r="S148">
        <f t="shared" si="112"/>
        <v>-1.5274797134508909E-2</v>
      </c>
      <c r="T148">
        <f t="shared" si="72"/>
        <v>3.131501615701681E-2</v>
      </c>
      <c r="U148" s="5">
        <f t="shared" si="89"/>
        <v>1.357035207722177</v>
      </c>
      <c r="V148">
        <f t="shared" si="76"/>
        <v>1.7076439225639413</v>
      </c>
      <c r="W148" s="8">
        <f t="shared" si="73"/>
        <v>0.15279665774078235</v>
      </c>
      <c r="X148">
        <f t="shared" si="90"/>
        <v>1.3572330087394</v>
      </c>
      <c r="Y148">
        <f t="shared" si="77"/>
        <v>1.6680624693445003</v>
      </c>
      <c r="Z148">
        <f t="shared" si="91"/>
        <v>0.41966043910584627</v>
      </c>
      <c r="AA148" s="4">
        <f t="shared" si="78"/>
        <v>0.37290144432068467</v>
      </c>
      <c r="AB148">
        <f t="shared" si="102"/>
        <v>1.3203166901369148</v>
      </c>
      <c r="AC148" s="4">
        <f t="shared" si="79"/>
        <v>1.6845182255515345</v>
      </c>
      <c r="AD148">
        <v>18548</v>
      </c>
      <c r="AE148" s="4">
        <v>0.67680504776912376</v>
      </c>
      <c r="AF148">
        <v>0.39831118524917575</v>
      </c>
      <c r="AG148">
        <v>0.59017955053240445</v>
      </c>
      <c r="AH148" s="4">
        <f t="shared" si="92"/>
        <v>0</v>
      </c>
      <c r="AI148" s="4">
        <f t="shared" si="80"/>
        <v>0.22237223068551518</v>
      </c>
      <c r="AJ148">
        <f t="shared" si="93"/>
        <v>0</v>
      </c>
      <c r="AK148" s="4">
        <f t="shared" si="81"/>
        <v>0.6416985308154417</v>
      </c>
      <c r="AL148" s="5">
        <f t="shared" si="94"/>
        <v>382.00463653495939</v>
      </c>
      <c r="AM148">
        <v>0.54520000000000002</v>
      </c>
      <c r="AN148" s="4">
        <f t="shared" si="82"/>
        <v>0.61828000000000005</v>
      </c>
      <c r="AO148">
        <v>3.3740359912431201</v>
      </c>
      <c r="AP148">
        <f t="shared" si="113"/>
        <v>281168.54125826294</v>
      </c>
      <c r="AQ148">
        <f t="shared" si="95"/>
        <v>353332.94775648025</v>
      </c>
      <c r="AR148" s="5">
        <f t="shared" si="96"/>
        <v>0.23317569781264763</v>
      </c>
      <c r="AS148" s="4">
        <f t="shared" si="103"/>
        <v>0.8453858838980326</v>
      </c>
      <c r="AT148" s="4">
        <f t="shared" si="83"/>
        <v>1.3282914255881053</v>
      </c>
      <c r="AU148">
        <f t="shared" si="84"/>
        <v>1.1807935636154392</v>
      </c>
      <c r="AV148" s="4">
        <f t="shared" si="85"/>
        <v>1.5763750998645649</v>
      </c>
      <c r="AW148" s="6">
        <f t="shared" si="97"/>
        <v>6.3863355842445598E-4</v>
      </c>
      <c r="AX148" s="7">
        <f t="shared" si="86"/>
        <v>6.3883752825377726E-4</v>
      </c>
      <c r="AY148" s="7">
        <f t="shared" si="74"/>
        <v>1.0178780712440174</v>
      </c>
      <c r="AZ148" s="7">
        <f t="shared" si="87"/>
        <v>3.178388751807093E-2</v>
      </c>
      <c r="BA148" s="6">
        <f t="shared" si="104"/>
        <v>0.19384696462512757</v>
      </c>
      <c r="BB148">
        <f t="shared" si="98"/>
        <v>1.8100737719851241</v>
      </c>
      <c r="BC148">
        <f t="shared" si="105"/>
        <v>0.63318282762405831</v>
      </c>
      <c r="BD148">
        <f t="shared" si="88"/>
        <v>0.40503688599256193</v>
      </c>
      <c r="BE148">
        <f t="shared" si="106"/>
        <v>0.16237719016915841</v>
      </c>
      <c r="BF148">
        <f t="shared" si="107"/>
        <v>1.1623771901691584</v>
      </c>
      <c r="BG148">
        <f t="shared" si="114"/>
        <v>2.8670057730293542E-3</v>
      </c>
      <c r="BH148">
        <f t="shared" si="108"/>
        <v>0.34538982157035969</v>
      </c>
    </row>
    <row r="149" spans="1:60" x14ac:dyDescent="0.25">
      <c r="A149" s="3">
        <v>44117.833333333336</v>
      </c>
      <c r="B149">
        <v>281752317.73817199</v>
      </c>
      <c r="C149">
        <v>744732.44742248254</v>
      </c>
      <c r="D149">
        <v>11.638784391223552</v>
      </c>
      <c r="E149" s="5">
        <f t="shared" si="99"/>
        <v>14485513.216869665</v>
      </c>
      <c r="F149">
        <f t="shared" si="109"/>
        <v>1.0201304917111795</v>
      </c>
      <c r="G149">
        <f t="shared" si="109"/>
        <v>1.0202894469668988</v>
      </c>
      <c r="H149">
        <f t="shared" si="100"/>
        <v>5.6873771354734037E-2</v>
      </c>
      <c r="I149">
        <f t="shared" si="110"/>
        <v>1.5580641320719942E-4</v>
      </c>
      <c r="J149">
        <f t="shared" si="101"/>
        <v>1.5540916875112862E-4</v>
      </c>
      <c r="K149">
        <v>5995</v>
      </c>
      <c r="L149" s="1">
        <v>561824824.48060632</v>
      </c>
      <c r="M149" s="1">
        <v>29106504.63567204</v>
      </c>
      <c r="N149" s="1">
        <f t="shared" si="75"/>
        <v>40730170.858754262</v>
      </c>
      <c r="O149">
        <v>87319.513907016124</v>
      </c>
      <c r="P149">
        <v>5.6728754564245962E-2</v>
      </c>
      <c r="Q149">
        <v>2.9998500099989099E-4</v>
      </c>
      <c r="R149">
        <f t="shared" si="111"/>
        <v>-9.6274671910833165E-3</v>
      </c>
      <c r="S149">
        <f t="shared" si="112"/>
        <v>-9.6741108684149455E-3</v>
      </c>
      <c r="T149">
        <f t="shared" si="72"/>
        <v>1.2641806896227979E-2</v>
      </c>
      <c r="U149" s="5">
        <f t="shared" si="89"/>
        <v>1.3942928959754315</v>
      </c>
      <c r="V149">
        <f t="shared" si="76"/>
        <v>1.6965869379380412</v>
      </c>
      <c r="W149" s="8">
        <f t="shared" si="73"/>
        <v>2.8065145849826133E-2</v>
      </c>
      <c r="X149">
        <f t="shared" si="90"/>
        <v>1.395404552747358</v>
      </c>
      <c r="Y149">
        <f t="shared" si="77"/>
        <v>1.6588302166933597</v>
      </c>
      <c r="Z149">
        <f t="shared" si="91"/>
        <v>0.10949452536496021</v>
      </c>
      <c r="AA149" s="4">
        <f t="shared" si="78"/>
        <v>0.35907344329790353</v>
      </c>
      <c r="AB149">
        <f t="shared" si="102"/>
        <v>1.3918154311106319</v>
      </c>
      <c r="AC149" s="4">
        <f t="shared" si="79"/>
        <v>1.674545968474161</v>
      </c>
      <c r="AD149">
        <v>18549</v>
      </c>
      <c r="AE149" s="4">
        <v>0.64764800578655668</v>
      </c>
      <c r="AF149">
        <v>0.40980113303340177</v>
      </c>
      <c r="AG149">
        <v>0.89160605813655913</v>
      </c>
      <c r="AH149" s="4">
        <f t="shared" si="92"/>
        <v>0</v>
      </c>
      <c r="AI149" s="4">
        <f t="shared" si="80"/>
        <v>0.176605839435927</v>
      </c>
      <c r="AJ149">
        <f t="shared" si="93"/>
        <v>0</v>
      </c>
      <c r="AK149" s="4">
        <f t="shared" si="81"/>
        <v>0.58831623601452354</v>
      </c>
      <c r="AL149" s="5">
        <f t="shared" si="94"/>
        <v>378.32689942987736</v>
      </c>
      <c r="AM149">
        <v>0.55230000000000001</v>
      </c>
      <c r="AN149" s="4">
        <f t="shared" si="82"/>
        <v>0.6108933333333334</v>
      </c>
      <c r="AO149">
        <v>3.44972163362347</v>
      </c>
      <c r="AP149">
        <f t="shared" si="113"/>
        <v>287475.65289474465</v>
      </c>
      <c r="AQ149">
        <f t="shared" si="95"/>
        <v>374795.16680176079</v>
      </c>
      <c r="AR149" s="5">
        <f t="shared" si="96"/>
        <v>0.24349268654889225</v>
      </c>
      <c r="AS149" s="4">
        <f t="shared" si="103"/>
        <v>0.8928679648100355</v>
      </c>
      <c r="AT149" s="4">
        <f t="shared" si="83"/>
        <v>1.3122872998321848</v>
      </c>
      <c r="AU149">
        <f t="shared" si="84"/>
        <v>1.2152404493620204</v>
      </c>
      <c r="AV149" s="4">
        <f t="shared" si="85"/>
        <v>1.5635008200423808</v>
      </c>
      <c r="AW149" s="6">
        <f t="shared" si="97"/>
        <v>6.6688083635546309E-4</v>
      </c>
      <c r="AX149" s="7">
        <f t="shared" si="86"/>
        <v>6.6710325081897892E-4</v>
      </c>
      <c r="AY149" s="7">
        <f t="shared" si="74"/>
        <v>1.0442854777709203</v>
      </c>
      <c r="AZ149" s="7">
        <f t="shared" si="87"/>
        <v>3.1198312394272287E-2</v>
      </c>
      <c r="BA149" s="6">
        <f t="shared" si="104"/>
        <v>0.19451384546148304</v>
      </c>
      <c r="BB149">
        <f t="shared" si="98"/>
        <v>1.7926473461318968</v>
      </c>
      <c r="BC149">
        <f t="shared" si="105"/>
        <v>0.62638635117879149</v>
      </c>
      <c r="BD149">
        <f t="shared" si="88"/>
        <v>0.39632367306594851</v>
      </c>
      <c r="BE149">
        <f t="shared" si="106"/>
        <v>0.16476314378290802</v>
      </c>
      <c r="BF149">
        <f t="shared" si="107"/>
        <v>1.164763143782908</v>
      </c>
      <c r="BG149">
        <f t="shared" si="114"/>
        <v>2.05054625624906E-3</v>
      </c>
      <c r="BH149">
        <f t="shared" si="108"/>
        <v>0.33889781019011922</v>
      </c>
    </row>
    <row r="150" spans="1:60" x14ac:dyDescent="0.25">
      <c r="A150" s="3">
        <v>44118.833333333336</v>
      </c>
      <c r="B150">
        <v>296821681.21425402</v>
      </c>
      <c r="C150">
        <v>784553.68222618743</v>
      </c>
      <c r="D150">
        <v>12.25972926008653</v>
      </c>
      <c r="E150" s="5">
        <f t="shared" si="99"/>
        <v>15260161.957240511</v>
      </c>
      <c r="F150">
        <f t="shared" si="109"/>
        <v>1.0533513507932335</v>
      </c>
      <c r="G150">
        <f t="shared" si="109"/>
        <v>1.0534774797946889</v>
      </c>
      <c r="H150">
        <f t="shared" si="100"/>
        <v>4.3705346270767054E-2</v>
      </c>
      <c r="I150">
        <f t="shared" si="110"/>
        <v>1.1973350637206215E-4</v>
      </c>
      <c r="J150">
        <f t="shared" si="101"/>
        <v>1.1429135725715857E-4</v>
      </c>
      <c r="K150">
        <v>5459</v>
      </c>
      <c r="L150" s="1">
        <v>591956852.64842463</v>
      </c>
      <c r="M150" s="1">
        <v>22553139.498883847</v>
      </c>
      <c r="N150" s="1">
        <f t="shared" si="75"/>
        <v>39939003.928634323</v>
      </c>
      <c r="O150">
        <v>67659.418496651546</v>
      </c>
      <c r="P150">
        <v>4.1718729398585223E-2</v>
      </c>
      <c r="Q150">
        <v>2.9998500099989099E-4</v>
      </c>
      <c r="R150">
        <f t="shared" si="111"/>
        <v>1.3203998643351866E-5</v>
      </c>
      <c r="S150">
        <f t="shared" si="112"/>
        <v>1.3203911471329125E-5</v>
      </c>
      <c r="T150">
        <f t="shared" si="72"/>
        <v>3.0055228349420232E-2</v>
      </c>
      <c r="U150" s="5">
        <f t="shared" si="89"/>
        <v>1.2995445704872306</v>
      </c>
      <c r="V150">
        <f t="shared" si="76"/>
        <v>1.6837673587434163</v>
      </c>
      <c r="W150" s="8">
        <f t="shared" si="73"/>
        <v>0.15119445184898797</v>
      </c>
      <c r="X150">
        <f t="shared" si="90"/>
        <v>1.2992143584995195</v>
      </c>
      <c r="Y150">
        <f t="shared" si="77"/>
        <v>1.6487945434367122</v>
      </c>
      <c r="Z150">
        <f t="shared" si="91"/>
        <v>0.10949452536496021</v>
      </c>
      <c r="AA150" s="4">
        <f t="shared" si="78"/>
        <v>0.33210055287537588</v>
      </c>
      <c r="AB150">
        <f t="shared" si="102"/>
        <v>1.3038422730207635</v>
      </c>
      <c r="AC150" s="4">
        <f t="shared" si="79"/>
        <v>1.6649991046116672</v>
      </c>
      <c r="AD150">
        <v>18550</v>
      </c>
      <c r="AE150" s="4">
        <v>0.63869603706865896</v>
      </c>
      <c r="AF150">
        <v>0.40974521631820909</v>
      </c>
      <c r="AG150">
        <v>0.77834397648171672</v>
      </c>
      <c r="AH150" s="4">
        <f t="shared" si="92"/>
        <v>0</v>
      </c>
      <c r="AI150" s="4">
        <f t="shared" si="80"/>
        <v>0.13194058751540169</v>
      </c>
      <c r="AJ150">
        <f t="shared" si="93"/>
        <v>0</v>
      </c>
      <c r="AK150" s="4">
        <f t="shared" si="81"/>
        <v>0.53587492062936426</v>
      </c>
      <c r="AL150" s="5">
        <f t="shared" si="94"/>
        <v>378.3318948577442</v>
      </c>
      <c r="AM150">
        <v>0.54100000000000004</v>
      </c>
      <c r="AN150" s="4">
        <f t="shared" si="82"/>
        <v>0.60410333333333333</v>
      </c>
      <c r="AO150">
        <v>3.34995270059418</v>
      </c>
      <c r="AP150">
        <f t="shared" si="113"/>
        <v>279161.6083986148</v>
      </c>
      <c r="AQ150">
        <f t="shared" si="95"/>
        <v>346821.02689526638</v>
      </c>
      <c r="AR150" s="5">
        <f t="shared" si="96"/>
        <v>0.21384949637867684</v>
      </c>
      <c r="AS150" s="4">
        <f t="shared" si="103"/>
        <v>0.74837669740732282</v>
      </c>
      <c r="AT150" s="4">
        <f t="shared" si="83"/>
        <v>1.2925679378252368</v>
      </c>
      <c r="AU150">
        <f t="shared" si="84"/>
        <v>1.1134019168314206</v>
      </c>
      <c r="AV150" s="4">
        <f t="shared" si="85"/>
        <v>1.5481729018849355</v>
      </c>
      <c r="AW150" s="6">
        <f t="shared" si="97"/>
        <v>5.8571746520523049E-4</v>
      </c>
      <c r="AX150" s="7">
        <f t="shared" si="86"/>
        <v>5.8588903117451352E-4</v>
      </c>
      <c r="AY150" s="7">
        <f t="shared" si="74"/>
        <v>1.0337818005978134</v>
      </c>
      <c r="AZ150" s="7">
        <f t="shared" si="87"/>
        <v>3.0862172850944836E-2</v>
      </c>
      <c r="BA150" s="6">
        <f t="shared" si="104"/>
        <v>0.19509956292668826</v>
      </c>
      <c r="BB150">
        <f t="shared" si="98"/>
        <v>1.7926710162450232</v>
      </c>
      <c r="BC150">
        <f t="shared" si="105"/>
        <v>0.62734997675944792</v>
      </c>
      <c r="BD150">
        <f t="shared" si="88"/>
        <v>0.39633550812251173</v>
      </c>
      <c r="BE150">
        <f t="shared" si="106"/>
        <v>0.16544338183274743</v>
      </c>
      <c r="BF150">
        <f t="shared" si="107"/>
        <v>1.1654433818327474</v>
      </c>
      <c r="BG150">
        <f t="shared" si="114"/>
        <v>5.8384358784044441E-4</v>
      </c>
      <c r="BH150">
        <f t="shared" si="108"/>
        <v>0.33890664956337546</v>
      </c>
    </row>
    <row r="151" spans="1:60" x14ac:dyDescent="0.25">
      <c r="A151" s="3">
        <v>44119.833333333336</v>
      </c>
      <c r="B151">
        <v>290788051.59256399</v>
      </c>
      <c r="C151">
        <v>792894.61829177884</v>
      </c>
      <c r="D151">
        <v>12.197084918644663</v>
      </c>
      <c r="E151" s="5">
        <f t="shared" si="99"/>
        <v>15184343.290748406</v>
      </c>
      <c r="F151">
        <f t="shared" si="109"/>
        <v>0.99489023451392067</v>
      </c>
      <c r="G151">
        <f t="shared" si="109"/>
        <v>0.99503159490020154</v>
      </c>
      <c r="H151">
        <f t="shared" si="100"/>
        <v>5.1861541306309489E-2</v>
      </c>
      <c r="I151">
        <f t="shared" si="110"/>
        <v>1.4207632121930708E-4</v>
      </c>
      <c r="J151">
        <f t="shared" si="101"/>
        <v>1.429127471998158E-4</v>
      </c>
      <c r="K151">
        <v>4966</v>
      </c>
      <c r="L151" s="1">
        <v>578924277.75182366</v>
      </c>
      <c r="M151" s="1">
        <v>27580523.741995629</v>
      </c>
      <c r="N151" s="1">
        <f t="shared" si="75"/>
        <v>39415726.151288398</v>
      </c>
      <c r="O151">
        <v>82741.571225986889</v>
      </c>
      <c r="P151">
        <v>5.2166880295235772E-2</v>
      </c>
      <c r="Q151">
        <v>4.8895526153084105E-4</v>
      </c>
      <c r="R151">
        <f t="shared" si="111"/>
        <v>-3.0633221422603829E-2</v>
      </c>
      <c r="S151">
        <f t="shared" si="112"/>
        <v>-3.1112226245368722E-2</v>
      </c>
      <c r="T151">
        <f t="shared" si="72"/>
        <v>9.1455518515289047E-3</v>
      </c>
      <c r="U151" s="5">
        <f t="shared" si="89"/>
        <v>1.314476888018822</v>
      </c>
      <c r="V151">
        <f t="shared" si="76"/>
        <v>1.6751798280027299</v>
      </c>
      <c r="W151" s="8">
        <f t="shared" si="73"/>
        <v>7.3650806815256211E-3</v>
      </c>
      <c r="X151">
        <f t="shared" si="90"/>
        <v>1.3152302098768835</v>
      </c>
      <c r="Y151">
        <f t="shared" si="77"/>
        <v>1.6427233053015324</v>
      </c>
      <c r="Z151">
        <f t="shared" si="91"/>
        <v>0.17846867045875697</v>
      </c>
      <c r="AA151" s="4">
        <f t="shared" si="78"/>
        <v>0.32194443429705821</v>
      </c>
      <c r="AB151">
        <f t="shared" si="102"/>
        <v>1.3049705541037364</v>
      </c>
      <c r="AC151" s="4">
        <f t="shared" si="79"/>
        <v>1.6568782520947483</v>
      </c>
      <c r="AD151">
        <v>18551</v>
      </c>
      <c r="AE151" s="4">
        <v>0.62745805993919668</v>
      </c>
      <c r="AF151">
        <v>0.41191950146956358</v>
      </c>
      <c r="AG151">
        <v>0.7887541112159564</v>
      </c>
      <c r="AH151" s="4">
        <f t="shared" si="92"/>
        <v>0</v>
      </c>
      <c r="AI151" s="4">
        <f t="shared" si="80"/>
        <v>9.2474766664346245E-2</v>
      </c>
      <c r="AJ151">
        <f t="shared" si="93"/>
        <v>0</v>
      </c>
      <c r="AK151" s="4">
        <f t="shared" si="81"/>
        <v>0.48778481930227863</v>
      </c>
      <c r="AL151" s="5">
        <f t="shared" si="94"/>
        <v>366.74237015133366</v>
      </c>
      <c r="AM151">
        <v>0.50740000000000007</v>
      </c>
      <c r="AN151" s="4">
        <f t="shared" si="82"/>
        <v>0.59641999999999995</v>
      </c>
      <c r="AO151">
        <v>3.1227531392925401</v>
      </c>
      <c r="AP151">
        <f t="shared" si="113"/>
        <v>260228.38735666525</v>
      </c>
      <c r="AQ151">
        <f t="shared" si="95"/>
        <v>342969.95858265215</v>
      </c>
      <c r="AR151" s="5">
        <f t="shared" si="96"/>
        <v>0.21623559365795433</v>
      </c>
      <c r="AS151" s="4">
        <f t="shared" si="103"/>
        <v>0.76102329757801201</v>
      </c>
      <c r="AT151" s="4">
        <f t="shared" si="83"/>
        <v>1.2784695602267819</v>
      </c>
      <c r="AU151">
        <f t="shared" si="84"/>
        <v>1.1219414452805019</v>
      </c>
      <c r="AV151" s="4">
        <f t="shared" si="85"/>
        <v>1.5374808487338665</v>
      </c>
      <c r="AW151" s="6">
        <f t="shared" si="97"/>
        <v>5.9225086882044398E-4</v>
      </c>
      <c r="AX151" s="7">
        <f t="shared" si="86"/>
        <v>5.9242628399447383E-4</v>
      </c>
      <c r="AY151" s="7">
        <f t="shared" si="74"/>
        <v>0.9397015012606712</v>
      </c>
      <c r="AZ151" s="7">
        <f t="shared" si="87"/>
        <v>3.0216058775814902E-2</v>
      </c>
      <c r="BA151" s="6">
        <f t="shared" si="104"/>
        <v>0.19569181379550871</v>
      </c>
      <c r="BB151">
        <f t="shared" si="98"/>
        <v>1.7377557280665052</v>
      </c>
      <c r="BC151">
        <f t="shared" si="105"/>
        <v>0.60317982627725786</v>
      </c>
      <c r="BD151">
        <f t="shared" si="88"/>
        <v>0.36887786403325262</v>
      </c>
      <c r="BE151">
        <f t="shared" si="106"/>
        <v>0.17116352627228526</v>
      </c>
      <c r="BF151">
        <f t="shared" si="107"/>
        <v>1.1711635262722853</v>
      </c>
      <c r="BG151">
        <f t="shared" si="114"/>
        <v>4.8961216768102613E-3</v>
      </c>
      <c r="BH151">
        <f t="shared" si="108"/>
        <v>0.31823963226209573</v>
      </c>
    </row>
    <row r="152" spans="1:60" x14ac:dyDescent="0.25">
      <c r="A152" s="3">
        <v>44120.833333333336</v>
      </c>
      <c r="B152">
        <v>289349256.94252998</v>
      </c>
      <c r="C152">
        <v>787743.46736867831</v>
      </c>
      <c r="D152">
        <v>12.126181435365773</v>
      </c>
      <c r="E152" s="5">
        <f t="shared" si="99"/>
        <v>15097449.683455123</v>
      </c>
      <c r="F152">
        <f t="shared" si="109"/>
        <v>0.99418685007509411</v>
      </c>
      <c r="G152">
        <f t="shared" si="109"/>
        <v>0.99427742078603909</v>
      </c>
      <c r="H152">
        <f t="shared" si="100"/>
        <v>3.3251606066203587E-2</v>
      </c>
      <c r="I152">
        <f t="shared" si="110"/>
        <v>9.1096141212870129E-5</v>
      </c>
      <c r="J152">
        <f t="shared" si="101"/>
        <v>9.1159994486460019E-5</v>
      </c>
      <c r="K152">
        <v>4737</v>
      </c>
      <c r="L152" s="1">
        <v>577597178.69542503</v>
      </c>
      <c r="M152" s="1">
        <v>17552051.885391541</v>
      </c>
      <c r="N152" s="1">
        <f t="shared" si="75"/>
        <v>37932150.357581019</v>
      </c>
      <c r="O152">
        <v>52656.155656174626</v>
      </c>
      <c r="P152">
        <v>3.3274914634994164E-2</v>
      </c>
      <c r="Q152">
        <v>2.9998500099989099E-4</v>
      </c>
      <c r="R152">
        <f t="shared" si="111"/>
        <v>1.5588520368188252E-3</v>
      </c>
      <c r="S152">
        <f t="shared" si="112"/>
        <v>1.55763828818844E-3</v>
      </c>
      <c r="T152">
        <f t="shared" si="72"/>
        <v>-2.1984576410791427E-2</v>
      </c>
      <c r="U152" s="5">
        <f t="shared" si="89"/>
        <v>1.2453713057368418</v>
      </c>
      <c r="V152">
        <f t="shared" si="76"/>
        <v>1.665469205091574</v>
      </c>
      <c r="W152" s="8">
        <f t="shared" si="73"/>
        <v>-0.211500705542328</v>
      </c>
      <c r="X152">
        <f t="shared" si="90"/>
        <v>1.2320961231616196</v>
      </c>
      <c r="Y152">
        <f t="shared" si="77"/>
        <v>1.6333483689362096</v>
      </c>
      <c r="Z152">
        <f t="shared" si="91"/>
        <v>0.10949452536496021</v>
      </c>
      <c r="AA152" s="4">
        <f t="shared" si="78"/>
        <v>0.29956715023821706</v>
      </c>
      <c r="AB152">
        <f t="shared" si="102"/>
        <v>1.2457604022450344</v>
      </c>
      <c r="AC152" s="4">
        <f t="shared" si="79"/>
        <v>1.6507886468625694</v>
      </c>
      <c r="AD152">
        <v>18552</v>
      </c>
      <c r="AE152" s="4">
        <v>0.6368238078914179</v>
      </c>
      <c r="AF152">
        <v>0.43097118844456878</v>
      </c>
      <c r="AG152">
        <v>0.77756838408234474</v>
      </c>
      <c r="AH152" s="4">
        <f t="shared" si="92"/>
        <v>0</v>
      </c>
      <c r="AI152" s="4">
        <f t="shared" si="80"/>
        <v>5.5683671375881358E-2</v>
      </c>
      <c r="AJ152">
        <f t="shared" si="93"/>
        <v>0</v>
      </c>
      <c r="AK152" s="4">
        <f t="shared" si="81"/>
        <v>0.44186432798601899</v>
      </c>
      <c r="AL152" s="5">
        <f t="shared" si="94"/>
        <v>367.3140672420318</v>
      </c>
      <c r="AM152">
        <v>0.51880000000000004</v>
      </c>
      <c r="AN152" s="4">
        <f t="shared" si="82"/>
        <v>0.58884666666666652</v>
      </c>
      <c r="AO152">
        <v>3.0775235695166798</v>
      </c>
      <c r="AP152">
        <f t="shared" si="113"/>
        <v>256459.27161853347</v>
      </c>
      <c r="AQ152">
        <f t="shared" si="95"/>
        <v>309115.42727470811</v>
      </c>
      <c r="AR152" s="5">
        <f t="shared" si="96"/>
        <v>0.19533878473939667</v>
      </c>
      <c r="AS152" s="4">
        <f t="shared" si="103"/>
        <v>0.64185823053697011</v>
      </c>
      <c r="AT152" s="4">
        <f t="shared" si="83"/>
        <v>1.2630737392895495</v>
      </c>
      <c r="AU152">
        <f t="shared" si="84"/>
        <v>1.0447861672560756</v>
      </c>
      <c r="AV152" s="4">
        <f t="shared" si="85"/>
        <v>1.5263865629928095</v>
      </c>
      <c r="AW152" s="6">
        <f t="shared" si="97"/>
        <v>5.3503159777572328E-4</v>
      </c>
      <c r="AX152" s="7">
        <f t="shared" si="86"/>
        <v>5.351747527106987E-4</v>
      </c>
      <c r="AY152" s="7">
        <f t="shared" si="74"/>
        <v>0.95990004880394453</v>
      </c>
      <c r="AZ152" s="7">
        <f t="shared" si="87"/>
        <v>3.0214141862551003E-2</v>
      </c>
      <c r="BA152" s="6">
        <f t="shared" si="104"/>
        <v>0.19622684539328444</v>
      </c>
      <c r="BB152">
        <f t="shared" si="98"/>
        <v>1.7404646321226953</v>
      </c>
      <c r="BC152">
        <f t="shared" si="105"/>
        <v>0.6052875495950889</v>
      </c>
      <c r="BD152">
        <f t="shared" si="88"/>
        <v>0.37023231606134765</v>
      </c>
      <c r="BE152">
        <f t="shared" si="106"/>
        <v>0.17154407378844616</v>
      </c>
      <c r="BF152">
        <f t="shared" si="107"/>
        <v>1.1715440737884462</v>
      </c>
      <c r="BG152">
        <f t="shared" si="114"/>
        <v>3.2487837534486187E-4</v>
      </c>
      <c r="BH152">
        <f t="shared" si="108"/>
        <v>0.31926670242324207</v>
      </c>
    </row>
    <row r="153" spans="1:60" x14ac:dyDescent="0.25">
      <c r="A153" s="3">
        <v>44121.833333333336</v>
      </c>
      <c r="B153">
        <v>293215890.96485698</v>
      </c>
      <c r="C153">
        <v>777570.76709827152</v>
      </c>
      <c r="D153">
        <v>12.126700733069852</v>
      </c>
      <c r="E153" s="5">
        <f t="shared" si="99"/>
        <v>15099539.902359508</v>
      </c>
      <c r="F153">
        <f t="shared" si="109"/>
        <v>1.0000428245038924</v>
      </c>
      <c r="G153">
        <f t="shared" si="109"/>
        <v>1.0001384484762799</v>
      </c>
      <c r="H153">
        <f t="shared" si="100"/>
        <v>3.4901255292507649E-2</v>
      </c>
      <c r="I153">
        <f t="shared" si="110"/>
        <v>9.5615306224633458E-5</v>
      </c>
      <c r="J153">
        <f t="shared" si="101"/>
        <v>9.5031984828234363E-5</v>
      </c>
      <c r="K153">
        <v>4871</v>
      </c>
      <c r="L153" s="1">
        <v>585290917.70524287</v>
      </c>
      <c r="M153" s="1">
        <v>18541333.533056766</v>
      </c>
      <c r="N153" s="1">
        <f t="shared" si="75"/>
        <v>36656690.928971574</v>
      </c>
      <c r="O153">
        <v>55624.0005991703</v>
      </c>
      <c r="P153">
        <v>3.4688322686260771E-2</v>
      </c>
      <c r="Q153">
        <v>5.1793944938322305E-4</v>
      </c>
      <c r="R153">
        <f t="shared" si="111"/>
        <v>2.6620701524975532E-2</v>
      </c>
      <c r="S153">
        <f t="shared" si="112"/>
        <v>2.6272536073204494E-2</v>
      </c>
      <c r="T153">
        <f t="shared" si="72"/>
        <v>1.6683965545257438E-5</v>
      </c>
      <c r="U153" s="5">
        <f t="shared" si="89"/>
        <v>1.2407806041753597</v>
      </c>
      <c r="V153">
        <f t="shared" si="76"/>
        <v>1.6666210971270605</v>
      </c>
      <c r="W153" s="8">
        <f t="shared" si="73"/>
        <v>-5.1112783868485785E-2</v>
      </c>
      <c r="X153">
        <f t="shared" si="90"/>
        <v>1.2397275031763684</v>
      </c>
      <c r="Y153">
        <f t="shared" si="77"/>
        <v>1.635049526773019</v>
      </c>
      <c r="Z153">
        <f t="shared" si="91"/>
        <v>0.1890478990248764</v>
      </c>
      <c r="AA153" s="4">
        <f t="shared" si="78"/>
        <v>0.28262624290199756</v>
      </c>
      <c r="AB153">
        <f t="shared" si="102"/>
        <v>1.2286545353055092</v>
      </c>
      <c r="AC153" s="4">
        <f t="shared" si="79"/>
        <v>1.6555473415976114</v>
      </c>
      <c r="AD153">
        <v>18553</v>
      </c>
      <c r="AE153" s="4">
        <v>0.59781468054601794</v>
      </c>
      <c r="AF153">
        <v>0.41477681725831139</v>
      </c>
      <c r="AG153">
        <v>0.79808681221293531</v>
      </c>
      <c r="AH153" s="4">
        <f t="shared" si="92"/>
        <v>0</v>
      </c>
      <c r="AI153" s="4">
        <f t="shared" si="80"/>
        <v>3.7271737173254833E-2</v>
      </c>
      <c r="AJ153">
        <f t="shared" si="93"/>
        <v>0</v>
      </c>
      <c r="AK153" s="4">
        <f t="shared" si="81"/>
        <v>0.40878705253468212</v>
      </c>
      <c r="AL153" s="5">
        <f t="shared" si="94"/>
        <v>377.09222539200675</v>
      </c>
      <c r="AM153">
        <v>0.4803</v>
      </c>
      <c r="AN153" s="4">
        <f t="shared" si="82"/>
        <v>0.58147999999999977</v>
      </c>
      <c r="AO153">
        <v>3.0355792285330701</v>
      </c>
      <c r="AP153">
        <f t="shared" si="113"/>
        <v>252963.92385134634</v>
      </c>
      <c r="AQ153">
        <f t="shared" si="95"/>
        <v>308587.92445051664</v>
      </c>
      <c r="AR153" s="5">
        <f t="shared" si="96"/>
        <v>0.19244206430888486</v>
      </c>
      <c r="AS153" s="4">
        <f t="shared" si="103"/>
        <v>0.62354488584540224</v>
      </c>
      <c r="AT153" s="4">
        <f t="shared" si="83"/>
        <v>1.265446634615103</v>
      </c>
      <c r="AU153">
        <f t="shared" si="84"/>
        <v>1.0336364795446926</v>
      </c>
      <c r="AV153" s="4">
        <f t="shared" si="85"/>
        <v>1.5277638368596287</v>
      </c>
      <c r="AW153" s="6">
        <f t="shared" si="97"/>
        <v>5.2709959095284292E-4</v>
      </c>
      <c r="AX153" s="7">
        <f t="shared" si="86"/>
        <v>5.2723853235314699E-4</v>
      </c>
      <c r="AY153" s="7">
        <f t="shared" si="74"/>
        <v>0.98306178330476202</v>
      </c>
      <c r="AZ153" s="7">
        <f t="shared" si="87"/>
        <v>3.0421778733956906E-2</v>
      </c>
      <c r="BA153" s="6">
        <f t="shared" si="104"/>
        <v>0.19675394498423729</v>
      </c>
      <c r="BB153">
        <f t="shared" si="98"/>
        <v>1.7867970216092099</v>
      </c>
      <c r="BC153">
        <f t="shared" si="105"/>
        <v>0.62737171197894437</v>
      </c>
      <c r="BD153">
        <f t="shared" si="88"/>
        <v>0.39339851080460497</v>
      </c>
      <c r="BE153">
        <f t="shared" si="106"/>
        <v>0.16791549535906558</v>
      </c>
      <c r="BF153">
        <f t="shared" si="107"/>
        <v>1.1679154953590656</v>
      </c>
      <c r="BG153">
        <f t="shared" si="114"/>
        <v>-3.1020680049343133E-3</v>
      </c>
      <c r="BH153">
        <f t="shared" si="108"/>
        <v>0.3367112708469282</v>
      </c>
    </row>
    <row r="154" spans="1:60" x14ac:dyDescent="0.25">
      <c r="A154" s="3">
        <v>44122.833333333336</v>
      </c>
      <c r="B154">
        <v>294674581.48675299</v>
      </c>
      <c r="C154">
        <v>776450.98166791478</v>
      </c>
      <c r="D154">
        <v>12.146621199274145</v>
      </c>
      <c r="E154" s="5">
        <f t="shared" si="99"/>
        <v>15126148.487568516</v>
      </c>
      <c r="F154">
        <f t="shared" si="109"/>
        <v>1.0016426946325121</v>
      </c>
      <c r="G154">
        <f t="shared" si="109"/>
        <v>1.0017622116555254</v>
      </c>
      <c r="H154">
        <f t="shared" si="100"/>
        <v>4.3552170483147634E-2</v>
      </c>
      <c r="I154">
        <f t="shared" si="110"/>
        <v>1.1931389683623647E-4</v>
      </c>
      <c r="J154">
        <f t="shared" si="101"/>
        <v>1.1898848211128237E-4</v>
      </c>
      <c r="K154">
        <v>6096</v>
      </c>
      <c r="L154" s="1">
        <v>587349377.53210711</v>
      </c>
      <c r="M154" s="1">
        <v>23297322.996230692</v>
      </c>
      <c r="N154" s="1">
        <f t="shared" si="75"/>
        <v>36042341.961542599</v>
      </c>
      <c r="O154">
        <v>69891.968988692082</v>
      </c>
      <c r="P154">
        <v>4.3433379955319852E-2</v>
      </c>
      <c r="Q154">
        <v>3.7297503789225498E-4</v>
      </c>
      <c r="R154">
        <f t="shared" si="111"/>
        <v>6.4241592649443291E-3</v>
      </c>
      <c r="S154">
        <f t="shared" si="112"/>
        <v>6.4036123048277736E-3</v>
      </c>
      <c r="T154">
        <f t="shared" si="72"/>
        <v>2.1506544650141098E-3</v>
      </c>
      <c r="U154" s="5">
        <f t="shared" si="89"/>
        <v>1.272937897955793</v>
      </c>
      <c r="V154">
        <f t="shared" si="76"/>
        <v>1.6506621558033727</v>
      </c>
      <c r="W154" s="8">
        <f t="shared" si="73"/>
        <v>-3.725158231196387E-2</v>
      </c>
      <c r="X154">
        <f t="shared" si="90"/>
        <v>1.272436969439571</v>
      </c>
      <c r="Y154">
        <f t="shared" si="77"/>
        <v>1.6197871217805941</v>
      </c>
      <c r="Z154">
        <f t="shared" si="91"/>
        <v>0.13613588883067307</v>
      </c>
      <c r="AA154" s="4">
        <f t="shared" si="78"/>
        <v>0.27425831991648325</v>
      </c>
      <c r="AB154">
        <f t="shared" si="102"/>
        <v>1.2665718774251624</v>
      </c>
      <c r="AC154" s="4">
        <f t="shared" si="79"/>
        <v>1.6403254688951983</v>
      </c>
      <c r="AD154">
        <v>18554</v>
      </c>
      <c r="AE154" s="4">
        <v>0.60376966150487821</v>
      </c>
      <c r="AF154">
        <v>0.42665513467084526</v>
      </c>
      <c r="AG154">
        <v>0.71289716659206659</v>
      </c>
      <c r="AH154" s="4">
        <f t="shared" si="92"/>
        <v>0</v>
      </c>
      <c r="AI154" s="4">
        <f t="shared" si="80"/>
        <v>3.7271737173254833E-2</v>
      </c>
      <c r="AJ154">
        <f t="shared" si="93"/>
        <v>0</v>
      </c>
      <c r="AK154" s="4">
        <f t="shared" si="81"/>
        <v>0.38610196606947672</v>
      </c>
      <c r="AL154" s="5">
        <f t="shared" si="94"/>
        <v>379.5147259054973</v>
      </c>
      <c r="AM154">
        <v>0.43430000000000002</v>
      </c>
      <c r="AN154" s="4">
        <f t="shared" si="82"/>
        <v>0.5751666666666666</v>
      </c>
      <c r="AO154">
        <v>3.07277417246438</v>
      </c>
      <c r="AP154">
        <f t="shared" si="113"/>
        <v>256063.49011397417</v>
      </c>
      <c r="AQ154">
        <f t="shared" si="95"/>
        <v>325955.45910266624</v>
      </c>
      <c r="AR154" s="5">
        <f t="shared" si="96"/>
        <v>0.202560430169128</v>
      </c>
      <c r="AS154" s="4">
        <f t="shared" si="103"/>
        <v>0.68538686268843885</v>
      </c>
      <c r="AT154" s="4">
        <f t="shared" si="83"/>
        <v>1.242039736267522</v>
      </c>
      <c r="AU154">
        <f t="shared" si="84"/>
        <v>1.0720780282831521</v>
      </c>
      <c r="AV154" s="4">
        <f t="shared" si="85"/>
        <v>1.5096995983006223</v>
      </c>
      <c r="AW154" s="6">
        <f t="shared" si="97"/>
        <v>5.5480614925705574E-4</v>
      </c>
      <c r="AX154" s="7">
        <f t="shared" si="86"/>
        <v>5.5496008265509822E-4</v>
      </c>
      <c r="AY154" s="7">
        <f t="shared" si="74"/>
        <v>1.0250892710896446</v>
      </c>
      <c r="AZ154" s="7">
        <f t="shared" si="87"/>
        <v>2.9867163008813868E-2</v>
      </c>
      <c r="BA154" s="6">
        <f t="shared" si="104"/>
        <v>0.19730875113349433</v>
      </c>
      <c r="BB154">
        <f t="shared" si="98"/>
        <v>1.7982756902501558</v>
      </c>
      <c r="BC154">
        <f t="shared" si="105"/>
        <v>0.63349661380938516</v>
      </c>
      <c r="BD154">
        <f t="shared" si="88"/>
        <v>0.39913784512507799</v>
      </c>
      <c r="BE154">
        <f t="shared" si="106"/>
        <v>0.16750227256082573</v>
      </c>
      <c r="BF154">
        <f t="shared" si="107"/>
        <v>1.1675022725608257</v>
      </c>
      <c r="BG154">
        <f t="shared" si="114"/>
        <v>-3.5387484691453981E-4</v>
      </c>
      <c r="BH154">
        <f t="shared" si="108"/>
        <v>0.34099802022603898</v>
      </c>
    </row>
    <row r="155" spans="1:60" x14ac:dyDescent="0.25">
      <c r="A155" s="3">
        <v>44123.833333333336</v>
      </c>
      <c r="B155">
        <v>290877981.82068002</v>
      </c>
      <c r="C155">
        <v>788618.26492465416</v>
      </c>
      <c r="D155">
        <v>12.160494831667165</v>
      </c>
      <c r="E155" s="5">
        <f t="shared" si="99"/>
        <v>15145682.200819142</v>
      </c>
      <c r="F155">
        <f t="shared" si="109"/>
        <v>1.0011421803780174</v>
      </c>
      <c r="G155">
        <f t="shared" si="109"/>
        <v>1.0012913871146167</v>
      </c>
      <c r="H155">
        <f t="shared" si="100"/>
        <v>5.4398326158056065E-2</v>
      </c>
      <c r="I155">
        <f t="shared" si="110"/>
        <v>1.4902540518474874E-4</v>
      </c>
      <c r="J155">
        <f t="shared" si="101"/>
        <v>1.4990921242519052E-4</v>
      </c>
      <c r="K155">
        <v>6672</v>
      </c>
      <c r="L155" s="1">
        <v>580116902.80189586</v>
      </c>
      <c r="M155" s="1">
        <v>28990462.25226891</v>
      </c>
      <c r="N155" s="1">
        <f t="shared" si="75"/>
        <v>35555789.363476962</v>
      </c>
      <c r="O155">
        <v>86971.386756806736</v>
      </c>
      <c r="P155">
        <v>5.4720964021065438E-2</v>
      </c>
      <c r="Q155">
        <v>1.02578125112349E-3</v>
      </c>
      <c r="R155">
        <f t="shared" si="111"/>
        <v>-2.8113868589924373E-2</v>
      </c>
      <c r="S155">
        <f t="shared" si="112"/>
        <v>-2.8516630139215567E-2</v>
      </c>
      <c r="T155">
        <f t="shared" si="72"/>
        <v>5.6253381493636548E-3</v>
      </c>
      <c r="U155" s="5">
        <f t="shared" si="89"/>
        <v>1.344227713772312</v>
      </c>
      <c r="V155">
        <f t="shared" si="76"/>
        <v>1.6174620488616696</v>
      </c>
      <c r="W155" s="8">
        <f t="shared" si="73"/>
        <v>-1.3034683433234408E-2</v>
      </c>
      <c r="X155">
        <f t="shared" si="90"/>
        <v>1.3444509132486098</v>
      </c>
      <c r="Y155">
        <f t="shared" si="77"/>
        <v>1.5867286816238895</v>
      </c>
      <c r="Z155">
        <f t="shared" si="91"/>
        <v>0.37441015666007382</v>
      </c>
      <c r="AA155" s="4">
        <f t="shared" si="78"/>
        <v>0.2808870077585805</v>
      </c>
      <c r="AB155">
        <f t="shared" si="102"/>
        <v>1.3065228051608548</v>
      </c>
      <c r="AC155" s="4">
        <f t="shared" si="79"/>
        <v>1.606052829468503</v>
      </c>
      <c r="AD155">
        <v>18555</v>
      </c>
      <c r="AE155" s="4">
        <v>0.60390260921863426</v>
      </c>
      <c r="AF155">
        <v>0.4223146211457231</v>
      </c>
      <c r="AG155">
        <v>0.8089424152652317</v>
      </c>
      <c r="AH155" s="4">
        <f t="shared" si="92"/>
        <v>0</v>
      </c>
      <c r="AI155" s="4">
        <f t="shared" si="80"/>
        <v>3.7271737173254833E-2</v>
      </c>
      <c r="AJ155">
        <f t="shared" si="93"/>
        <v>0</v>
      </c>
      <c r="AK155" s="4">
        <f t="shared" si="81"/>
        <v>0.36205391093131539</v>
      </c>
      <c r="AL155" s="5">
        <f t="shared" si="94"/>
        <v>368.84509877344897</v>
      </c>
      <c r="AM155">
        <v>0.4304</v>
      </c>
      <c r="AN155" s="4">
        <f t="shared" si="82"/>
        <v>0.57031666666666669</v>
      </c>
      <c r="AO155">
        <v>3.2660325602917499</v>
      </c>
      <c r="AP155">
        <f t="shared" si="113"/>
        <v>272168.29134679242</v>
      </c>
      <c r="AQ155">
        <f t="shared" si="95"/>
        <v>359139.67810359917</v>
      </c>
      <c r="AR155" s="5">
        <f t="shared" si="96"/>
        <v>0.22596476998805576</v>
      </c>
      <c r="AS155" s="4">
        <f t="shared" si="103"/>
        <v>0.8105491164003098</v>
      </c>
      <c r="AT155" s="4">
        <f t="shared" si="83"/>
        <v>1.1997260284353604</v>
      </c>
      <c r="AU155">
        <f t="shared" si="84"/>
        <v>1.1561081339039672</v>
      </c>
      <c r="AV155" s="4">
        <f t="shared" si="85"/>
        <v>1.4736574862358249</v>
      </c>
      <c r="AW155" s="6">
        <f t="shared" si="97"/>
        <v>6.1889000967464171E-4</v>
      </c>
      <c r="AX155" s="7">
        <f t="shared" si="86"/>
        <v>6.1908156161116779E-4</v>
      </c>
      <c r="AY155" s="7">
        <f t="shared" si="74"/>
        <v>1.0786873603208207</v>
      </c>
      <c r="AZ155" s="7">
        <f t="shared" si="87"/>
        <v>2.7917142351274959E-2</v>
      </c>
      <c r="BA155" s="6">
        <f t="shared" si="104"/>
        <v>0.19792764114316896</v>
      </c>
      <c r="BB155">
        <f t="shared" si="98"/>
        <v>1.7477192038060074</v>
      </c>
      <c r="BC155">
        <f t="shared" si="105"/>
        <v>0.61136791359016707</v>
      </c>
      <c r="BD155">
        <f t="shared" si="88"/>
        <v>0.37385960190300382</v>
      </c>
      <c r="BE155">
        <f t="shared" si="106"/>
        <v>0.17287669814162832</v>
      </c>
      <c r="BF155">
        <f t="shared" si="107"/>
        <v>1.1728766981416283</v>
      </c>
      <c r="BG155">
        <f t="shared" si="114"/>
        <v>4.5927903944605487E-3</v>
      </c>
      <c r="BH155">
        <f t="shared" si="108"/>
        <v>0.32201331453431559</v>
      </c>
    </row>
    <row r="156" spans="1:60" x14ac:dyDescent="0.25">
      <c r="A156" s="3">
        <v>44124.833333333336</v>
      </c>
      <c r="B156">
        <v>309284733.15608102</v>
      </c>
      <c r="C156">
        <v>788226.15564201702</v>
      </c>
      <c r="D156">
        <v>12.532989430455752</v>
      </c>
      <c r="E156" s="5">
        <f t="shared" si="99"/>
        <v>15613658.002351172</v>
      </c>
      <c r="F156">
        <f t="shared" si="109"/>
        <v>1.0306315330046087</v>
      </c>
      <c r="G156">
        <f t="shared" si="109"/>
        <v>1.0308982979655232</v>
      </c>
      <c r="H156">
        <f t="shared" si="100"/>
        <v>9.4475287836272015E-2</v>
      </c>
      <c r="I156">
        <f t="shared" si="110"/>
        <v>2.5880291266783484E-4</v>
      </c>
      <c r="J156">
        <f t="shared" si="101"/>
        <v>2.7056332444232693E-4</v>
      </c>
      <c r="K156">
        <v>6885</v>
      </c>
      <c r="L156" s="1">
        <v>616981706.97315443</v>
      </c>
      <c r="M156" s="1">
        <v>55651735.572721705</v>
      </c>
      <c r="N156" s="1">
        <f t="shared" si="75"/>
        <v>35382409.472743779</v>
      </c>
      <c r="O156">
        <v>166955.20671816511</v>
      </c>
      <c r="P156">
        <v>9.8768974449969835E-2</v>
      </c>
      <c r="Q156">
        <v>6.5890975837633097E-4</v>
      </c>
      <c r="R156">
        <f t="shared" si="111"/>
        <v>6.3808911679186897E-2</v>
      </c>
      <c r="S156">
        <f t="shared" si="112"/>
        <v>6.1855780503989148E-2</v>
      </c>
      <c r="T156">
        <f t="shared" si="72"/>
        <v>7.6131177143745538E-2</v>
      </c>
      <c r="U156" s="5">
        <f t="shared" si="89"/>
        <v>1.3783098818362389</v>
      </c>
      <c r="V156">
        <f t="shared" si="76"/>
        <v>1.5844710802963009</v>
      </c>
      <c r="W156" s="8">
        <f t="shared" si="73"/>
        <v>0.47996146494845432</v>
      </c>
      <c r="X156">
        <f t="shared" si="90"/>
        <v>1.3463111689705871</v>
      </c>
      <c r="Y156">
        <f t="shared" si="77"/>
        <v>1.5539559370785685</v>
      </c>
      <c r="Z156">
        <f t="shared" si="91"/>
        <v>0.24050206180736081</v>
      </c>
      <c r="AA156" s="4">
        <f t="shared" si="78"/>
        <v>0.28525392563999385</v>
      </c>
      <c r="AB156">
        <f t="shared" si="102"/>
        <v>1.4122256908513779</v>
      </c>
      <c r="AC156" s="4">
        <f t="shared" si="79"/>
        <v>1.5738820764646186</v>
      </c>
      <c r="AD156">
        <v>18556</v>
      </c>
      <c r="AE156" s="4">
        <v>0.59730019375225929</v>
      </c>
      <c r="AF156">
        <v>0.45416953080696087</v>
      </c>
      <c r="AG156">
        <v>0.42422806841567728</v>
      </c>
      <c r="AH156" s="4">
        <f t="shared" si="92"/>
        <v>0</v>
      </c>
      <c r="AI156" s="4">
        <f t="shared" si="80"/>
        <v>1.56441566868799E-2</v>
      </c>
      <c r="AJ156">
        <f t="shared" si="93"/>
        <v>0.56481824773481393</v>
      </c>
      <c r="AK156" s="4">
        <f t="shared" si="81"/>
        <v>0.34591178397507361</v>
      </c>
      <c r="AL156" s="5">
        <f t="shared" si="94"/>
        <v>392.38070310438496</v>
      </c>
      <c r="AM156">
        <v>0.45860000000000001</v>
      </c>
      <c r="AN156" s="4">
        <f t="shared" si="82"/>
        <v>0.5659966666666667</v>
      </c>
      <c r="AO156">
        <v>3.1709281832503602</v>
      </c>
      <c r="AP156">
        <f t="shared" si="113"/>
        <v>264242.95829480229</v>
      </c>
      <c r="AQ156">
        <f t="shared" si="95"/>
        <v>431198.16501296742</v>
      </c>
      <c r="AR156" s="5">
        <f t="shared" si="96"/>
        <v>0.25509237705256826</v>
      </c>
      <c r="AS156" s="4">
        <f t="shared" si="103"/>
        <v>0.94340379828227472</v>
      </c>
      <c r="AT156" s="4">
        <f t="shared" si="83"/>
        <v>1.1603691192240708</v>
      </c>
      <c r="AU156">
        <f t="shared" si="84"/>
        <v>1.2528395243585722</v>
      </c>
      <c r="AV156" s="4">
        <f t="shared" si="85"/>
        <v>1.4394696686560302</v>
      </c>
      <c r="AW156" s="6">
        <f t="shared" si="97"/>
        <v>6.9863911964802719E-4</v>
      </c>
      <c r="AX156" s="7">
        <f t="shared" si="86"/>
        <v>6.9888322480160525E-4</v>
      </c>
      <c r="AY156" s="7">
        <f t="shared" si="74"/>
        <v>1.1437599725267504</v>
      </c>
      <c r="AZ156" s="7">
        <f t="shared" si="87"/>
        <v>2.5068312201444565E-2</v>
      </c>
      <c r="BA156" s="6">
        <f t="shared" si="104"/>
        <v>0.19862628026281698</v>
      </c>
      <c r="BB156">
        <f t="shared" si="98"/>
        <v>1.8592392641216837</v>
      </c>
      <c r="BC156">
        <f t="shared" si="105"/>
        <v>0.66314432670970325</v>
      </c>
      <c r="BD156">
        <f t="shared" si="88"/>
        <v>0.42961963206084186</v>
      </c>
      <c r="BE156">
        <f t="shared" si="106"/>
        <v>0.16334743131096219</v>
      </c>
      <c r="BF156">
        <f t="shared" si="107"/>
        <v>1.1633474313109622</v>
      </c>
      <c r="BG156">
        <f t="shared" si="114"/>
        <v>-8.1578813941819341E-3</v>
      </c>
      <c r="BH156">
        <f t="shared" si="108"/>
        <v>0.36353924187083209</v>
      </c>
    </row>
    <row r="157" spans="1:60" x14ac:dyDescent="0.25">
      <c r="A157" s="3">
        <v>44125.833333333336</v>
      </c>
      <c r="B157">
        <v>285236171.50481898</v>
      </c>
      <c r="C157">
        <v>687941.79631696094</v>
      </c>
      <c r="D157">
        <v>11.241559935199724</v>
      </c>
      <c r="E157" s="5">
        <f t="shared" si="99"/>
        <v>14008064.969852114</v>
      </c>
      <c r="F157">
        <f t="shared" si="109"/>
        <v>0.8969575852256132</v>
      </c>
      <c r="G157">
        <f t="shared" si="109"/>
        <v>0.89716740098590086</v>
      </c>
      <c r="H157">
        <f t="shared" si="100"/>
        <v>8.5380572912737707E-2</v>
      </c>
      <c r="I157">
        <f t="shared" si="110"/>
        <v>2.3389202297125833E-4</v>
      </c>
      <c r="J157">
        <f t="shared" si="101"/>
        <v>2.5042718349594468E-4</v>
      </c>
      <c r="K157">
        <v>6621</v>
      </c>
      <c r="L157" s="1">
        <v>569036765.72734773</v>
      </c>
      <c r="M157" s="1">
        <v>47506706.419298135</v>
      </c>
      <c r="N157" s="1">
        <f t="shared" si="75"/>
        <v>35849908.356340557</v>
      </c>
      <c r="O157">
        <v>142520.1192578944</v>
      </c>
      <c r="P157">
        <v>9.1417368195250509E-2</v>
      </c>
      <c r="Q157">
        <v>2.9555327198920499E-3</v>
      </c>
      <c r="R157">
        <f t="shared" si="111"/>
        <v>5.6684316266203627E-2</v>
      </c>
      <c r="S157">
        <f t="shared" si="112"/>
        <v>5.5136002172628922E-2</v>
      </c>
      <c r="T157">
        <f t="shared" si="72"/>
        <v>0.10109981862369068</v>
      </c>
      <c r="U157" s="5">
        <f t="shared" si="89"/>
        <v>1.3049351784236543</v>
      </c>
      <c r="V157">
        <f t="shared" si="76"/>
        <v>1.5580351557692464</v>
      </c>
      <c r="W157" s="8">
        <f t="shared" si="73"/>
        <v>0.66084041605527444</v>
      </c>
      <c r="X157">
        <f t="shared" si="90"/>
        <v>1.2338872189557404</v>
      </c>
      <c r="Y157">
        <f t="shared" si="77"/>
        <v>1.5265195619941985</v>
      </c>
      <c r="Z157">
        <f t="shared" si="91"/>
        <v>1.0787694427605983</v>
      </c>
      <c r="AA157" s="4">
        <f t="shared" si="78"/>
        <v>0.31517889494941459</v>
      </c>
      <c r="AB157">
        <f t="shared" si="102"/>
        <v>1.194783312732036</v>
      </c>
      <c r="AC157" s="4">
        <f t="shared" si="79"/>
        <v>1.5436397119629806</v>
      </c>
      <c r="AD157">
        <v>18557</v>
      </c>
      <c r="AE157" s="4">
        <v>0.55683876181985592</v>
      </c>
      <c r="AF157">
        <v>0.48314789917340284</v>
      </c>
      <c r="AG157">
        <v>0.5693359045765829</v>
      </c>
      <c r="AH157" s="4">
        <f t="shared" si="92"/>
        <v>0</v>
      </c>
      <c r="AI157" s="4">
        <f t="shared" si="80"/>
        <v>1.56441566868799E-2</v>
      </c>
      <c r="AJ157">
        <f t="shared" si="93"/>
        <v>0.51010469801450664</v>
      </c>
      <c r="AK157" s="4">
        <f t="shared" si="81"/>
        <v>0.3429643403175463</v>
      </c>
      <c r="AL157" s="5">
        <f t="shared" si="94"/>
        <v>414.62253497590928</v>
      </c>
      <c r="AM157">
        <v>0.62639999999999996</v>
      </c>
      <c r="AN157" s="4">
        <f t="shared" si="82"/>
        <v>0.56123000000000001</v>
      </c>
      <c r="AO157">
        <v>2.8532854806443102</v>
      </c>
      <c r="AP157">
        <f t="shared" si="113"/>
        <v>237772.83895853229</v>
      </c>
      <c r="AQ157">
        <f t="shared" si="95"/>
        <v>380292.95821642666</v>
      </c>
      <c r="AR157" s="5">
        <f t="shared" si="96"/>
        <v>0.24393314827658191</v>
      </c>
      <c r="AS157" s="4">
        <f t="shared" si="103"/>
        <v>0.89483903379632035</v>
      </c>
      <c r="AT157" s="4">
        <f t="shared" si="83"/>
        <v>1.1296848862339699</v>
      </c>
      <c r="AU157">
        <f t="shared" si="84"/>
        <v>1.216689378431127</v>
      </c>
      <c r="AV157" s="4">
        <f t="shared" si="85"/>
        <v>1.4135667210138982</v>
      </c>
      <c r="AW157" s="6">
        <f t="shared" si="97"/>
        <v>6.6808677560108978E-4</v>
      </c>
      <c r="AX157" s="7">
        <f t="shared" si="86"/>
        <v>6.6830999527822676E-4</v>
      </c>
      <c r="AY157" s="7">
        <f t="shared" si="74"/>
        <v>1.2966644837354162</v>
      </c>
      <c r="AZ157" s="7">
        <f t="shared" si="87"/>
        <v>1.790470558800239E-2</v>
      </c>
      <c r="BA157" s="6">
        <f t="shared" si="104"/>
        <v>0.19929436703841807</v>
      </c>
      <c r="BB157">
        <f t="shared" si="98"/>
        <v>1.964628970583701</v>
      </c>
      <c r="BC157">
        <f t="shared" si="105"/>
        <v>0.71077429353004407</v>
      </c>
      <c r="BD157">
        <f t="shared" si="88"/>
        <v>0.48231448529185039</v>
      </c>
      <c r="BE157">
        <f t="shared" si="106"/>
        <v>0.15412371025519089</v>
      </c>
      <c r="BF157">
        <f t="shared" si="107"/>
        <v>1.1541237102551909</v>
      </c>
      <c r="BG157">
        <f t="shared" si="114"/>
        <v>-7.9602024769474672E-3</v>
      </c>
      <c r="BH157">
        <f t="shared" si="108"/>
        <v>0.40165222882985518</v>
      </c>
    </row>
    <row r="158" spans="1:60" x14ac:dyDescent="0.25">
      <c r="A158" s="3">
        <v>44126.833333333336</v>
      </c>
      <c r="B158">
        <v>250350839.81690499</v>
      </c>
      <c r="C158">
        <v>611684.73523355718</v>
      </c>
      <c r="D158">
        <v>9.9290292328440923</v>
      </c>
      <c r="E158" s="5">
        <f t="shared" si="99"/>
        <v>12374804.530533087</v>
      </c>
      <c r="F158">
        <f t="shared" si="109"/>
        <v>0.88324300987393944</v>
      </c>
      <c r="G158">
        <f t="shared" si="109"/>
        <v>0.88340570643881944</v>
      </c>
      <c r="H158">
        <f t="shared" si="100"/>
        <v>6.7234323416499597E-2</v>
      </c>
      <c r="I158">
        <f t="shared" si="110"/>
        <v>1.8418666239386548E-4</v>
      </c>
      <c r="J158">
        <f t="shared" si="101"/>
        <v>2.1071933470620587E-4</v>
      </c>
      <c r="K158">
        <v>6828</v>
      </c>
      <c r="L158" s="1">
        <v>499023973.31150174</v>
      </c>
      <c r="M158" s="1">
        <v>35055026.475782618</v>
      </c>
      <c r="N158" s="1">
        <f t="shared" si="75"/>
        <v>35530042.071734257</v>
      </c>
      <c r="O158">
        <v>105165.07942734785</v>
      </c>
      <c r="P158">
        <v>7.6920661218456227E-2</v>
      </c>
      <c r="Q158">
        <v>2.3140094604932799E-3</v>
      </c>
      <c r="R158">
        <f t="shared" si="111"/>
        <v>-1.288328179383047E-2</v>
      </c>
      <c r="S158">
        <f t="shared" si="112"/>
        <v>-1.2966991012255258E-2</v>
      </c>
      <c r="T158">
        <f t="shared" si="72"/>
        <v>0.13038513349946468</v>
      </c>
      <c r="U158" s="5">
        <f t="shared" si="89"/>
        <v>1.277188080407663</v>
      </c>
      <c r="V158">
        <f t="shared" si="76"/>
        <v>1.5342989594078202</v>
      </c>
      <c r="W158" s="8">
        <f t="shared" si="73"/>
        <v>0.86095523530098483</v>
      </c>
      <c r="X158">
        <f t="shared" si="90"/>
        <v>1.1511596379781104</v>
      </c>
      <c r="Y158">
        <f t="shared" si="77"/>
        <v>1.5027400861147533</v>
      </c>
      <c r="Z158">
        <f t="shared" si="91"/>
        <v>0.84461345308004721</v>
      </c>
      <c r="AA158" s="4">
        <f t="shared" si="78"/>
        <v>0.33729866460281682</v>
      </c>
      <c r="AB158">
        <f t="shared" si="102"/>
        <v>1.2943837002069274</v>
      </c>
      <c r="AC158" s="4">
        <f t="shared" si="79"/>
        <v>1.5187066659718598</v>
      </c>
      <c r="AD158">
        <v>18558</v>
      </c>
      <c r="AE158" s="4">
        <v>0.58245780842257244</v>
      </c>
      <c r="AF158">
        <v>0.52805760092225451</v>
      </c>
      <c r="AG158">
        <v>0.61987300370310783</v>
      </c>
      <c r="AH158" s="4">
        <f t="shared" si="92"/>
        <v>0</v>
      </c>
      <c r="AI158" s="4">
        <f t="shared" si="80"/>
        <v>1.56441566868799E-2</v>
      </c>
      <c r="AJ158">
        <f t="shared" si="93"/>
        <v>0.37978039328290331</v>
      </c>
      <c r="AK158" s="4">
        <f t="shared" si="81"/>
        <v>0.32828987342203564</v>
      </c>
      <c r="AL158" s="5">
        <f t="shared" si="94"/>
        <v>409.28083601974231</v>
      </c>
      <c r="AM158">
        <v>0.6673</v>
      </c>
      <c r="AN158" s="4">
        <f t="shared" si="82"/>
        <v>0.56001999999999996</v>
      </c>
      <c r="AO158">
        <v>2.9310426313836602</v>
      </c>
      <c r="AP158">
        <f t="shared" si="113"/>
        <v>244252.57560109455</v>
      </c>
      <c r="AQ158">
        <f t="shared" si="95"/>
        <v>349417.65502844239</v>
      </c>
      <c r="AR158" s="5">
        <f t="shared" si="96"/>
        <v>0.25557378183466506</v>
      </c>
      <c r="AS158" s="4">
        <f t="shared" si="103"/>
        <v>0.94544273484447339</v>
      </c>
      <c r="AT158" s="4">
        <f t="shared" si="83"/>
        <v>1.1030024915370538</v>
      </c>
      <c r="AU158">
        <f t="shared" si="84"/>
        <v>1.2543755865177653</v>
      </c>
      <c r="AV158" s="4">
        <f t="shared" si="85"/>
        <v>1.3910207493436153</v>
      </c>
      <c r="AW158" s="6">
        <f t="shared" si="97"/>
        <v>6.9995711486534019E-4</v>
      </c>
      <c r="AX158" s="7">
        <f t="shared" si="86"/>
        <v>7.0020214201282904E-4</v>
      </c>
      <c r="AY158" s="7">
        <f t="shared" si="74"/>
        <v>1.1679222277710775</v>
      </c>
      <c r="AZ158" s="7">
        <f t="shared" si="87"/>
        <v>2.2666559801216124E-2</v>
      </c>
      <c r="BA158" s="6">
        <f t="shared" si="104"/>
        <v>0.19999432415328341</v>
      </c>
      <c r="BB158">
        <f t="shared" si="98"/>
        <v>1.9393181019353483</v>
      </c>
      <c r="BC158">
        <f t="shared" si="105"/>
        <v>0.70090852175978657</v>
      </c>
      <c r="BD158">
        <f t="shared" si="88"/>
        <v>0.46965905096767413</v>
      </c>
      <c r="BE158">
        <f t="shared" si="106"/>
        <v>0.15734906040952135</v>
      </c>
      <c r="BF158">
        <f t="shared" si="107"/>
        <v>1.1573490604095213</v>
      </c>
      <c r="BG158">
        <f t="shared" si="114"/>
        <v>2.7907334999293944E-3</v>
      </c>
      <c r="BH158">
        <f t="shared" si="108"/>
        <v>0.39259401906490621</v>
      </c>
    </row>
    <row r="159" spans="1:60" x14ac:dyDescent="0.25">
      <c r="A159" s="3">
        <v>44127.833333333336</v>
      </c>
      <c r="B159">
        <v>280855021.41602701</v>
      </c>
      <c r="C159">
        <v>682810.89831273898</v>
      </c>
      <c r="D159">
        <v>11.10990967884509</v>
      </c>
      <c r="E159" s="5">
        <f t="shared" si="99"/>
        <v>13848135.956464356</v>
      </c>
      <c r="F159">
        <f t="shared" si="109"/>
        <v>1.1189321149438034</v>
      </c>
      <c r="G159">
        <f t="shared" si="109"/>
        <v>1.1190589655211145</v>
      </c>
      <c r="H159">
        <f t="shared" si="100"/>
        <v>4.1379150799376596E-2</v>
      </c>
      <c r="I159">
        <f t="shared" si="110"/>
        <v>1.1336111082312208E-4</v>
      </c>
      <c r="J159">
        <f t="shared" si="101"/>
        <v>1.0973934911421834E-4</v>
      </c>
      <c r="K159">
        <v>5071</v>
      </c>
      <c r="L159" s="1">
        <v>560711127.81602359</v>
      </c>
      <c r="M159" s="1">
        <v>20511816.8586585</v>
      </c>
      <c r="N159" s="1">
        <f t="shared" si="75"/>
        <v>35018895.790602952</v>
      </c>
      <c r="O159">
        <v>61535.450575975505</v>
      </c>
      <c r="P159">
        <v>4.0057060304322357E-2</v>
      </c>
      <c r="Q159">
        <v>1.5475425695108699E-3</v>
      </c>
      <c r="R159">
        <f t="shared" si="111"/>
        <v>4.9867567931616286E-3</v>
      </c>
      <c r="S159">
        <f t="shared" si="112"/>
        <v>4.9743641039802413E-3</v>
      </c>
      <c r="T159">
        <f t="shared" ref="T159:T222" si="115">AVERAGE(S130:S159)*15+POWER(AE159/SQRT(365/15),2)/2</f>
        <v>8.5594762894852655E-2</v>
      </c>
      <c r="U159" s="5">
        <f t="shared" si="89"/>
        <v>1.2072265050032291</v>
      </c>
      <c r="V159">
        <f t="shared" si="76"/>
        <v>1.5135660429361293</v>
      </c>
      <c r="W159" s="8">
        <f t="shared" ref="W159:W222" si="116">(SUM(S130:S159)*SQRT(365/30))</f>
        <v>0.5587919064293696</v>
      </c>
      <c r="X159">
        <f t="shared" si="90"/>
        <v>1.1521068394750207</v>
      </c>
      <c r="Y159">
        <f t="shared" si="77"/>
        <v>1.4809984924611086</v>
      </c>
      <c r="Z159">
        <f t="shared" si="91"/>
        <v>0.56485303787146757</v>
      </c>
      <c r="AA159" s="4">
        <f t="shared" si="78"/>
        <v>0.35242861998319264</v>
      </c>
      <c r="AB159">
        <f t="shared" si="102"/>
        <v>1.1986468877895902</v>
      </c>
      <c r="AC159" s="4">
        <f t="shared" si="79"/>
        <v>1.4976882488782493</v>
      </c>
      <c r="AD159">
        <v>18559</v>
      </c>
      <c r="AE159" s="4">
        <v>0.51710320296861023</v>
      </c>
      <c r="AF159">
        <v>0.53414165336336383</v>
      </c>
      <c r="AG159">
        <v>0.60932720294851117</v>
      </c>
      <c r="AH159" s="4">
        <f t="shared" si="92"/>
        <v>0</v>
      </c>
      <c r="AI159" s="4">
        <f t="shared" si="80"/>
        <v>1.56441566868799E-2</v>
      </c>
      <c r="AJ159">
        <f t="shared" si="93"/>
        <v>0</v>
      </c>
      <c r="AK159" s="4">
        <f t="shared" si="81"/>
        <v>0.30823032000806688</v>
      </c>
      <c r="AL159" s="5">
        <f t="shared" si="94"/>
        <v>411.32182000907466</v>
      </c>
      <c r="AM159">
        <v>0.54630000000000001</v>
      </c>
      <c r="AN159" s="4">
        <f t="shared" si="82"/>
        <v>0.55103000000000002</v>
      </c>
      <c r="AO159">
        <v>3.03053033654732</v>
      </c>
      <c r="AP159">
        <f t="shared" si="113"/>
        <v>252543.18453549783</v>
      </c>
      <c r="AQ159">
        <f t="shared" si="95"/>
        <v>314078.63511147333</v>
      </c>
      <c r="AR159" s="5">
        <f t="shared" si="96"/>
        <v>0.20445233941086</v>
      </c>
      <c r="AS159" s="4">
        <f t="shared" si="103"/>
        <v>0.69634073949450692</v>
      </c>
      <c r="AT159" s="4">
        <f t="shared" si="83"/>
        <v>1.0767016940482506</v>
      </c>
      <c r="AU159">
        <f t="shared" si="84"/>
        <v>1.0791137904138501</v>
      </c>
      <c r="AV159" s="4">
        <f t="shared" si="85"/>
        <v>1.3703647101946363</v>
      </c>
      <c r="AW159" s="6">
        <f t="shared" si="97"/>
        <v>5.599865738933436E-4</v>
      </c>
      <c r="AX159" s="7">
        <f t="shared" si="86"/>
        <v>5.6014339564613991E-4</v>
      </c>
      <c r="AY159" s="7">
        <f t="shared" ref="AY159:AY222" si="117">AL159/AL130</f>
        <v>1.1665168571660924</v>
      </c>
      <c r="AZ159" s="7">
        <f t="shared" si="87"/>
        <v>2.2111839634337382E-2</v>
      </c>
      <c r="BA159" s="6">
        <f t="shared" si="104"/>
        <v>0.20055431072717675</v>
      </c>
      <c r="BB159">
        <f t="shared" si="98"/>
        <v>1.9489890096542757</v>
      </c>
      <c r="BC159">
        <f t="shared" si="105"/>
        <v>0.70609938153879126</v>
      </c>
      <c r="BD159">
        <f t="shared" si="88"/>
        <v>0.47449450482713784</v>
      </c>
      <c r="BE159">
        <f t="shared" si="106"/>
        <v>0.15707408603656048</v>
      </c>
      <c r="BF159">
        <f t="shared" si="107"/>
        <v>1.1570740860365605</v>
      </c>
      <c r="BG159">
        <f t="shared" si="114"/>
        <v>-2.3761806450732788E-4</v>
      </c>
      <c r="BH159">
        <f t="shared" si="108"/>
        <v>0.39606196483332212</v>
      </c>
    </row>
    <row r="160" spans="1:60" x14ac:dyDescent="0.25">
      <c r="A160" s="3">
        <v>44128.833333333336</v>
      </c>
      <c r="B160">
        <v>300916187.60446399</v>
      </c>
      <c r="C160">
        <v>741167.03834107029</v>
      </c>
      <c r="D160">
        <v>11.979822420904734</v>
      </c>
      <c r="E160" s="5">
        <f t="shared" si="99"/>
        <v>14934160.825292008</v>
      </c>
      <c r="F160">
        <f t="shared" si="109"/>
        <v>1.0783006133448669</v>
      </c>
      <c r="G160">
        <f t="shared" si="109"/>
        <v>1.0784239028445335</v>
      </c>
      <c r="H160">
        <f t="shared" si="100"/>
        <v>4.1732951666144658E-2</v>
      </c>
      <c r="I160">
        <f t="shared" si="110"/>
        <v>1.1433031791996679E-4</v>
      </c>
      <c r="J160">
        <f t="shared" si="101"/>
        <v>1.1360824311644059E-4</v>
      </c>
      <c r="K160">
        <v>5272</v>
      </c>
      <c r="L160" s="1">
        <v>600966286.91582799</v>
      </c>
      <c r="M160" s="1">
        <v>22759534.153768573</v>
      </c>
      <c r="N160" s="1">
        <f t="shared" ref="N160:N223" si="118">AVERAGE(M131:M160)</f>
        <v>34790776.554036222</v>
      </c>
      <c r="O160">
        <v>68278.602461305723</v>
      </c>
      <c r="P160">
        <v>4.1469364323704815E-2</v>
      </c>
      <c r="Q160">
        <v>7.7189350956925697E-4</v>
      </c>
      <c r="R160">
        <f t="shared" si="111"/>
        <v>-1.2930562006070678E-2</v>
      </c>
      <c r="S160">
        <f t="shared" si="112"/>
        <v>-1.3014889445845992E-2</v>
      </c>
      <c r="T160">
        <f t="shared" si="115"/>
        <v>7.4446545098688324E-2</v>
      </c>
      <c r="U160" s="5">
        <f t="shared" si="89"/>
        <v>1.1896022851031525</v>
      </c>
      <c r="V160">
        <f t="shared" ref="V160:V223" si="119">AVERAGE(U131:U160)</f>
        <v>1.4918147940172024</v>
      </c>
      <c r="W160" s="8">
        <f t="shared" si="116"/>
        <v>0.49184428514689676</v>
      </c>
      <c r="X160">
        <f t="shared" si="90"/>
        <v>1.1447592579939661</v>
      </c>
      <c r="Y160">
        <f t="shared" ref="Y160:Y223" si="120">AVERAGE(X131:X160)</f>
        <v>1.458558406559858</v>
      </c>
      <c r="Z160">
        <f t="shared" si="91"/>
        <v>0.28174113099277881</v>
      </c>
      <c r="AA160" s="4">
        <f t="shared" ref="AA160:AA223" si="121">AVERAGE(Z131:Z160)</f>
        <v>0.35032496645839728</v>
      </c>
      <c r="AB160">
        <f t="shared" si="102"/>
        <v>1.2200530551395414</v>
      </c>
      <c r="AC160" s="4">
        <f t="shared" ref="AC160:AC223" si="122">AVERAGE(AB131:AB160)</f>
        <v>1.4776675201986245</v>
      </c>
      <c r="AD160">
        <v>18560</v>
      </c>
      <c r="AE160" s="4">
        <v>0.43804766974885989</v>
      </c>
      <c r="AF160">
        <v>0.50840377209849952</v>
      </c>
      <c r="AG160">
        <v>0.73593619476416916</v>
      </c>
      <c r="AH160" s="4">
        <f t="shared" si="92"/>
        <v>0</v>
      </c>
      <c r="AI160" s="4">
        <f t="shared" ref="AI160:AI223" si="123">AVERAGE(AH131:AH160)</f>
        <v>1.56441566868799E-2</v>
      </c>
      <c r="AJ160">
        <f t="shared" si="93"/>
        <v>0</v>
      </c>
      <c r="AK160" s="4">
        <f t="shared" ref="AK160:AK223" si="124">AVERAGE(AJ131:AJ160)</f>
        <v>0.29335068177864448</v>
      </c>
      <c r="AL160" s="5">
        <f t="shared" si="94"/>
        <v>406.00319771099748</v>
      </c>
      <c r="AM160">
        <v>0.54780000000000006</v>
      </c>
      <c r="AN160" s="4">
        <f t="shared" ref="AN160:AN223" si="125">AVERAGE(AM131:AM160)</f>
        <v>0.54571333333333338</v>
      </c>
      <c r="AO160">
        <v>3.0087042083703199</v>
      </c>
      <c r="AP160">
        <f t="shared" si="113"/>
        <v>250724.34779612388</v>
      </c>
      <c r="AQ160">
        <f t="shared" si="95"/>
        <v>319002.95025742962</v>
      </c>
      <c r="AR160" s="5">
        <f t="shared" si="96"/>
        <v>0.19374810098169445</v>
      </c>
      <c r="AS160" s="4">
        <f t="shared" si="103"/>
        <v>0.63186748456178099</v>
      </c>
      <c r="AT160" s="4">
        <f t="shared" ref="AT160:AT223" si="126">AVERAGE(AS131:AS160)</f>
        <v>1.0477462435879814</v>
      </c>
      <c r="AU160">
        <f t="shared" ref="AU160:AU223" si="127">SQRT(MAX(8*(AR160-LN(COSH(LN(2)/2))),0))</f>
        <v>1.0386783261568631</v>
      </c>
      <c r="AV160" s="4">
        <f t="shared" ref="AV160:AV223" si="128">AVERAGE(AU131:AU160)</f>
        <v>1.3479182651951052</v>
      </c>
      <c r="AW160" s="6">
        <f t="shared" si="97"/>
        <v>5.3067588166154736E-4</v>
      </c>
      <c r="AX160" s="7">
        <f t="shared" ref="AX160:AX223" si="129">EXP(AW160)-1</f>
        <v>5.3081671501842287E-4</v>
      </c>
      <c r="AY160" s="7">
        <f t="shared" si="117"/>
        <v>1.1485476908920205</v>
      </c>
      <c r="AZ160" s="7">
        <f t="shared" ref="AZ160:AZ223" si="130">2*SQRT(AY160)*EXP(SUM(AW131:AW160))/(1+AY160)-1</f>
        <v>2.2043154947834598E-2</v>
      </c>
      <c r="BA160" s="6">
        <f t="shared" si="104"/>
        <v>0.20108498660883831</v>
      </c>
      <c r="BB160">
        <f t="shared" si="98"/>
        <v>1.9237874864157909</v>
      </c>
      <c r="BC160">
        <f t="shared" si="105"/>
        <v>0.69593283173805887</v>
      </c>
      <c r="BD160">
        <f t="shared" ref="BD160:BD223" si="131">(1+BB160)/2-1</f>
        <v>0.46189374320789556</v>
      </c>
      <c r="BE160">
        <f t="shared" si="106"/>
        <v>0.16009309131907323</v>
      </c>
      <c r="BF160">
        <f t="shared" si="107"/>
        <v>1.1600930913190732</v>
      </c>
      <c r="BG160">
        <f t="shared" si="114"/>
        <v>2.6057739987724237E-3</v>
      </c>
      <c r="BH160">
        <f t="shared" si="108"/>
        <v>0.38700666415695029</v>
      </c>
    </row>
    <row r="161" spans="1:60" x14ac:dyDescent="0.25">
      <c r="A161" s="3">
        <v>44129.833333333336</v>
      </c>
      <c r="B161">
        <v>324296556.74942797</v>
      </c>
      <c r="C161">
        <v>822382.96759405662</v>
      </c>
      <c r="D161">
        <v>13.040070970547703</v>
      </c>
      <c r="E161" s="5">
        <f t="shared" si="99"/>
        <v>16330828.659934221</v>
      </c>
      <c r="F161">
        <f t="shared" si="109"/>
        <v>1.0885028602588331</v>
      </c>
      <c r="G161">
        <f t="shared" si="109"/>
        <v>1.0935216816653575</v>
      </c>
      <c r="H161">
        <f t="shared" si="100"/>
        <v>1.6829260448114591</v>
      </c>
      <c r="I161">
        <f t="shared" si="110"/>
        <v>4.6001593112820257E-3</v>
      </c>
      <c r="J161">
        <f t="shared" si="101"/>
        <v>4.3284139794086346E-3</v>
      </c>
      <c r="K161">
        <v>9496</v>
      </c>
      <c r="L161" s="1">
        <v>646480531.66578841</v>
      </c>
      <c r="M161" s="1">
        <v>934766692.7523253</v>
      </c>
      <c r="N161" s="1">
        <f t="shared" si="118"/>
        <v>65148858.348023541</v>
      </c>
      <c r="O161">
        <v>2804300.0782569759</v>
      </c>
      <c r="P161">
        <v>1.5832952091014425</v>
      </c>
      <c r="Q161">
        <v>2.9998500099989099E-4</v>
      </c>
      <c r="R161">
        <f t="shared" si="111"/>
        <v>-2.8732680057649729E-2</v>
      </c>
      <c r="S161">
        <f t="shared" si="112"/>
        <v>-2.9153544828802849E-2</v>
      </c>
      <c r="T161">
        <f t="shared" si="115"/>
        <v>5.8720547645376944E-2</v>
      </c>
      <c r="U161" s="5">
        <f t="shared" si="89"/>
        <v>3.6999399119540834</v>
      </c>
      <c r="V161">
        <f t="shared" si="119"/>
        <v>1.5508747402013949</v>
      </c>
      <c r="W161" s="8">
        <f t="shared" si="116"/>
        <v>0.38140258260077997</v>
      </c>
      <c r="X161">
        <f t="shared" si="90"/>
        <v>3.6917275699359182</v>
      </c>
      <c r="Y161">
        <f t="shared" si="120"/>
        <v>1.5179277232236978</v>
      </c>
      <c r="Z161">
        <f t="shared" si="91"/>
        <v>0.10949452536496021</v>
      </c>
      <c r="AA161" s="4">
        <f t="shared" si="121"/>
        <v>0.34542324862107354</v>
      </c>
      <c r="AB161">
        <f t="shared" si="102"/>
        <v>3.7098053634840533</v>
      </c>
      <c r="AC161" s="4">
        <f t="shared" si="122"/>
        <v>1.5374747427851032</v>
      </c>
      <c r="AD161">
        <v>18561</v>
      </c>
      <c r="AE161" s="4">
        <v>0.44386005797266237</v>
      </c>
      <c r="AF161">
        <v>0.51955803900410558</v>
      </c>
      <c r="AG161">
        <v>0.83365075112904796</v>
      </c>
      <c r="AH161" s="4">
        <f t="shared" si="92"/>
        <v>3.393469225292078</v>
      </c>
      <c r="AI161" s="4">
        <f t="shared" si="123"/>
        <v>0.12875979752994918</v>
      </c>
      <c r="AJ161">
        <f t="shared" si="93"/>
        <v>3.4921668817778464</v>
      </c>
      <c r="AK161" s="4">
        <f t="shared" si="124"/>
        <v>0.4012576948015949</v>
      </c>
      <c r="AL161" s="5">
        <f t="shared" si="94"/>
        <v>394.33763772878467</v>
      </c>
      <c r="AM161">
        <v>0.50360000000000005</v>
      </c>
      <c r="AN161" s="4">
        <f t="shared" si="125"/>
        <v>0.54218000000000011</v>
      </c>
      <c r="AO161">
        <v>2.94128243745905</v>
      </c>
      <c r="AP161">
        <f t="shared" si="113"/>
        <v>245105.88936077501</v>
      </c>
      <c r="AQ161">
        <f t="shared" si="95"/>
        <v>3049405.9676177511</v>
      </c>
      <c r="AR161" s="5">
        <f t="shared" si="96"/>
        <v>1.7216808916310642</v>
      </c>
      <c r="AS161" s="4">
        <f t="shared" si="103"/>
        <v>3.5528465831275899</v>
      </c>
      <c r="AT161" s="4">
        <f t="shared" si="126"/>
        <v>1.1127288503971253</v>
      </c>
      <c r="AU161">
        <f t="shared" si="127"/>
        <v>3.6472338820567813</v>
      </c>
      <c r="AV161" s="4">
        <f t="shared" si="128"/>
        <v>1.409396635383217</v>
      </c>
      <c r="AW161" s="6">
        <f t="shared" si="97"/>
        <v>4.7058440765239129E-3</v>
      </c>
      <c r="AX161" s="7">
        <f t="shared" si="129"/>
        <v>4.7169339496742069E-3</v>
      </c>
      <c r="AY161" s="7">
        <f t="shared" si="117"/>
        <v>1.1058445340353207</v>
      </c>
      <c r="AZ161" s="7">
        <f t="shared" si="130"/>
        <v>2.6717623969709781E-2</v>
      </c>
      <c r="BA161" s="6">
        <f t="shared" si="104"/>
        <v>0.20579083068536222</v>
      </c>
      <c r="BB161">
        <f t="shared" si="98"/>
        <v>1.8685119160696957</v>
      </c>
      <c r="BC161">
        <f t="shared" si="105"/>
        <v>0.67927475090794887</v>
      </c>
      <c r="BD161">
        <f t="shared" si="131"/>
        <v>0.43425595803484773</v>
      </c>
      <c r="BE161">
        <f t="shared" si="106"/>
        <v>0.17083337984442792</v>
      </c>
      <c r="BF161">
        <f t="shared" si="107"/>
        <v>1.1708333798444279</v>
      </c>
      <c r="BG161">
        <f t="shared" si="114"/>
        <v>9.2155326810769347E-3</v>
      </c>
      <c r="BH161">
        <f t="shared" si="108"/>
        <v>0.36693522745947837</v>
      </c>
    </row>
    <row r="162" spans="1:60" x14ac:dyDescent="0.25">
      <c r="A162" s="3">
        <v>44130.833333333336</v>
      </c>
      <c r="B162">
        <v>316991477.15373302</v>
      </c>
      <c r="C162">
        <v>783768.82976991194</v>
      </c>
      <c r="D162">
        <v>12.584053190057475</v>
      </c>
      <c r="E162" s="5">
        <f t="shared" si="99"/>
        <v>15762234.584468571</v>
      </c>
      <c r="F162">
        <f t="shared" si="109"/>
        <v>0.96502950163996881</v>
      </c>
      <c r="G162">
        <f t="shared" si="109"/>
        <v>0.96518277869997937</v>
      </c>
      <c r="H162">
        <f t="shared" si="100"/>
        <v>5.7973488695156616E-2</v>
      </c>
      <c r="I162">
        <f t="shared" si="110"/>
        <v>1.5881886349375474E-4</v>
      </c>
      <c r="J162">
        <f t="shared" si="101"/>
        <v>1.6043704279062815E-4</v>
      </c>
      <c r="K162">
        <v>6300</v>
      </c>
      <c r="L162" s="1">
        <v>632306893.50526226</v>
      </c>
      <c r="M162" s="1">
        <v>33817862.123038083</v>
      </c>
      <c r="N162" s="1">
        <f t="shared" si="118"/>
        <v>65239735.677256599</v>
      </c>
      <c r="O162">
        <v>101453.58636911426</v>
      </c>
      <c r="P162">
        <v>5.8564218427927868E-2</v>
      </c>
      <c r="Q162">
        <v>3.6997555230405599E-4</v>
      </c>
      <c r="R162">
        <f t="shared" si="111"/>
        <v>2.5631539328642594E-2</v>
      </c>
      <c r="S162">
        <f t="shared" si="112"/>
        <v>2.5308558786942711E-2</v>
      </c>
      <c r="T162">
        <f t="shared" si="115"/>
        <v>6.7315190772253661E-2</v>
      </c>
      <c r="U162" s="5">
        <f t="shared" si="89"/>
        <v>1.1937979180665077</v>
      </c>
      <c r="V162">
        <f t="shared" si="119"/>
        <v>1.5268286691469193</v>
      </c>
      <c r="W162" s="8">
        <f t="shared" si="116"/>
        <v>0.43921102060374678</v>
      </c>
      <c r="X162">
        <f t="shared" si="90"/>
        <v>1.1593186368333412</v>
      </c>
      <c r="Y162">
        <f t="shared" si="120"/>
        <v>1.4937203088285502</v>
      </c>
      <c r="Z162">
        <f t="shared" si="91"/>
        <v>0.13504107659098044</v>
      </c>
      <c r="AA162" s="4">
        <f t="shared" si="121"/>
        <v>0.33743200461988121</v>
      </c>
      <c r="AB162">
        <f t="shared" si="102"/>
        <v>1.2326235678607642</v>
      </c>
      <c r="AC162" s="4">
        <f t="shared" si="122"/>
        <v>1.5154640212081927</v>
      </c>
      <c r="AD162">
        <v>18562</v>
      </c>
      <c r="AE162" s="4">
        <v>0.46043898335828398</v>
      </c>
      <c r="AF162">
        <v>0.54921114636385115</v>
      </c>
      <c r="AG162">
        <v>0.80918066996627902</v>
      </c>
      <c r="AH162" s="4">
        <f t="shared" si="92"/>
        <v>0</v>
      </c>
      <c r="AI162" s="4">
        <f t="shared" si="123"/>
        <v>0.12875979752994918</v>
      </c>
      <c r="AJ162">
        <f t="shared" si="93"/>
        <v>0</v>
      </c>
      <c r="AK162" s="4">
        <f t="shared" si="124"/>
        <v>0.38587328010477145</v>
      </c>
      <c r="AL162" s="5">
        <f t="shared" si="94"/>
        <v>404.445118398994</v>
      </c>
      <c r="AM162">
        <v>0.55789999999999995</v>
      </c>
      <c r="AN162" s="4">
        <f t="shared" si="125"/>
        <v>0.54126000000000007</v>
      </c>
      <c r="AO162">
        <v>2.7723253048713699</v>
      </c>
      <c r="AP162">
        <f t="shared" si="113"/>
        <v>231026.18463084588</v>
      </c>
      <c r="AQ162">
        <f t="shared" si="95"/>
        <v>332479.77099996014</v>
      </c>
      <c r="AR162" s="5">
        <f t="shared" si="96"/>
        <v>0.19192439250858095</v>
      </c>
      <c r="AS162" s="4">
        <f t="shared" si="103"/>
        <v>0.6202151644885221</v>
      </c>
      <c r="AT162" s="4">
        <f t="shared" si="126"/>
        <v>1.0803471768096977</v>
      </c>
      <c r="AU162">
        <f t="shared" si="127"/>
        <v>1.0316312313240203</v>
      </c>
      <c r="AV162" s="4">
        <f t="shared" si="128"/>
        <v>1.3840349144220867</v>
      </c>
      <c r="AW162" s="6">
        <f t="shared" si="97"/>
        <v>5.2568205842040098E-4</v>
      </c>
      <c r="AX162" s="7">
        <f t="shared" si="129"/>
        <v>5.2582025344816152E-4</v>
      </c>
      <c r="AY162" s="7">
        <f t="shared" si="117"/>
        <v>1.1394801280294293</v>
      </c>
      <c r="AZ162" s="7">
        <f t="shared" si="130"/>
        <v>2.5076100450785344E-2</v>
      </c>
      <c r="BA162" s="6">
        <f t="shared" si="104"/>
        <v>0.20631651274378263</v>
      </c>
      <c r="BB162">
        <f t="shared" si="98"/>
        <v>1.9164047527324732</v>
      </c>
      <c r="BC162">
        <f t="shared" si="105"/>
        <v>0.70155402486532559</v>
      </c>
      <c r="BD162">
        <f t="shared" si="131"/>
        <v>0.45820237636623662</v>
      </c>
      <c r="BE162">
        <f t="shared" si="106"/>
        <v>0.16688468791657596</v>
      </c>
      <c r="BF162">
        <f t="shared" si="107"/>
        <v>1.166884687916576</v>
      </c>
      <c r="BG162">
        <f t="shared" si="114"/>
        <v>-3.378247991233031E-3</v>
      </c>
      <c r="BH162">
        <f t="shared" si="108"/>
        <v>0.38434271505739259</v>
      </c>
    </row>
    <row r="163" spans="1:60" x14ac:dyDescent="0.25">
      <c r="A163" s="3">
        <v>44131.833333333336</v>
      </c>
      <c r="B163">
        <v>297577710.68725902</v>
      </c>
      <c r="C163">
        <v>766187.23870336055</v>
      </c>
      <c r="D163">
        <v>12.051327992072245</v>
      </c>
      <c r="E163" s="5">
        <f t="shared" si="99"/>
        <v>15099676.965125397</v>
      </c>
      <c r="F163">
        <f t="shared" si="109"/>
        <v>0.95766664444758309</v>
      </c>
      <c r="G163">
        <f t="shared" si="109"/>
        <v>0.95796550192216845</v>
      </c>
      <c r="H163">
        <f t="shared" si="100"/>
        <v>0.11390495727933048</v>
      </c>
      <c r="I163">
        <f t="shared" si="110"/>
        <v>3.1201969290013448E-4</v>
      </c>
      <c r="J163">
        <f t="shared" si="101"/>
        <v>3.1706336529446213E-4</v>
      </c>
      <c r="K163">
        <v>7396</v>
      </c>
      <c r="L163" s="1">
        <v>593565642.02893007</v>
      </c>
      <c r="M163" s="1">
        <v>62742586.157078356</v>
      </c>
      <c r="N163" s="1">
        <f t="shared" si="118"/>
        <v>66467385.626852013</v>
      </c>
      <c r="O163">
        <v>188227.75847123508</v>
      </c>
      <c r="P163">
        <v>0.11574647684653594</v>
      </c>
      <c r="Q163">
        <v>7.7788437029203397E-4</v>
      </c>
      <c r="R163">
        <f t="shared" si="111"/>
        <v>-3.9702305576182262E-2</v>
      </c>
      <c r="S163">
        <f t="shared" si="112"/>
        <v>-4.0511944232670037E-2</v>
      </c>
      <c r="T163">
        <f t="shared" si="115"/>
        <v>4.9506123179288639E-2</v>
      </c>
      <c r="U163" s="5">
        <f t="shared" si="89"/>
        <v>1.4062654704236284</v>
      </c>
      <c r="V163">
        <f t="shared" si="119"/>
        <v>1.5116311724096656</v>
      </c>
      <c r="W163" s="8">
        <f t="shared" si="116"/>
        <v>0.3141366767321182</v>
      </c>
      <c r="X163">
        <f t="shared" si="90"/>
        <v>1.3924565483755962</v>
      </c>
      <c r="Y163">
        <f t="shared" si="120"/>
        <v>1.4793779592195482</v>
      </c>
      <c r="Z163">
        <f t="shared" si="91"/>
        <v>0.28392779515659239</v>
      </c>
      <c r="AA163" s="4">
        <f t="shared" si="121"/>
        <v>0.33382007131334684</v>
      </c>
      <c r="AB163">
        <f t="shared" si="102"/>
        <v>1.4053162932691403</v>
      </c>
      <c r="AC163" s="4">
        <f t="shared" si="122"/>
        <v>1.5009529081949247</v>
      </c>
      <c r="AD163">
        <v>18563</v>
      </c>
      <c r="AE163" s="4">
        <v>0.46672632867591862</v>
      </c>
      <c r="AF163">
        <v>0.53959843320460388</v>
      </c>
      <c r="AG163">
        <v>0.76477201677635442</v>
      </c>
      <c r="AH163" s="4">
        <f t="shared" si="92"/>
        <v>0</v>
      </c>
      <c r="AI163" s="4">
        <f t="shared" si="123"/>
        <v>0.12875979752994918</v>
      </c>
      <c r="AJ163">
        <f t="shared" si="93"/>
        <v>0.6744180247789604</v>
      </c>
      <c r="AK163" s="4">
        <f t="shared" si="124"/>
        <v>0.39828729261391865</v>
      </c>
      <c r="AL163" s="5">
        <f t="shared" si="94"/>
        <v>388.38771471952191</v>
      </c>
      <c r="AM163">
        <v>0.57669999999999999</v>
      </c>
      <c r="AN163" s="4">
        <f t="shared" si="125"/>
        <v>0.54109666666666689</v>
      </c>
      <c r="AO163">
        <v>2.7106759360451602</v>
      </c>
      <c r="AP163">
        <f t="shared" si="113"/>
        <v>225888.75777845134</v>
      </c>
      <c r="AQ163">
        <f t="shared" si="95"/>
        <v>414116.51624968642</v>
      </c>
      <c r="AR163" s="5">
        <f t="shared" si="96"/>
        <v>0.25465174822866254</v>
      </c>
      <c r="AS163" s="4">
        <f t="shared" si="103"/>
        <v>0.94153369351403304</v>
      </c>
      <c r="AT163" s="4">
        <f t="shared" si="126"/>
        <v>1.0606729243744453</v>
      </c>
      <c r="AU163">
        <f t="shared" si="127"/>
        <v>1.2514319171268438</v>
      </c>
      <c r="AV163" s="4">
        <f t="shared" si="128"/>
        <v>1.3677657054999888</v>
      </c>
      <c r="AW163" s="6">
        <f t="shared" si="97"/>
        <v>6.974327597672811E-4</v>
      </c>
      <c r="AX163" s="7">
        <f t="shared" si="129"/>
        <v>6.9767602254433569E-4</v>
      </c>
      <c r="AY163" s="7">
        <f t="shared" si="117"/>
        <v>1.081666362046942</v>
      </c>
      <c r="AZ163" s="7">
        <f t="shared" si="130"/>
        <v>2.5958070024250324E-2</v>
      </c>
      <c r="BA163" s="6">
        <f t="shared" si="104"/>
        <v>0.2070139455035499</v>
      </c>
      <c r="BB163">
        <f t="shared" si="98"/>
        <v>1.8403190656318404</v>
      </c>
      <c r="BC163">
        <f t="shared" si="105"/>
        <v>0.66859745526852477</v>
      </c>
      <c r="BD163">
        <f t="shared" si="131"/>
        <v>0.42015953281592022</v>
      </c>
      <c r="BE163">
        <f t="shared" si="106"/>
        <v>0.17493662980242575</v>
      </c>
      <c r="BF163">
        <f t="shared" si="107"/>
        <v>1.1749366298024257</v>
      </c>
      <c r="BG163">
        <f t="shared" si="114"/>
        <v>6.8766763333943381E-3</v>
      </c>
      <c r="BH163">
        <f t="shared" si="108"/>
        <v>0.35658360067923578</v>
      </c>
    </row>
    <row r="164" spans="1:60" x14ac:dyDescent="0.25">
      <c r="A164" s="3">
        <v>44132.833333333336</v>
      </c>
      <c r="B164">
        <v>296505007.58929902</v>
      </c>
      <c r="C164">
        <v>767898.0703581631</v>
      </c>
      <c r="D164">
        <v>12.040442912527302</v>
      </c>
      <c r="E164" s="5">
        <f t="shared" si="99"/>
        <v>15089255.222818494</v>
      </c>
      <c r="F164">
        <f t="shared" si="109"/>
        <v>0.9990967734384042</v>
      </c>
      <c r="G164">
        <f t="shared" si="109"/>
        <v>0.99930980362487398</v>
      </c>
      <c r="H164">
        <f t="shared" si="100"/>
        <v>7.7826312854422097E-2</v>
      </c>
      <c r="I164">
        <f t="shared" si="110"/>
        <v>2.1320004619854486E-4</v>
      </c>
      <c r="J164">
        <f t="shared" si="101"/>
        <v>2.1335626158541234E-4</v>
      </c>
      <c r="K164">
        <v>8615</v>
      </c>
      <c r="L164" s="1">
        <v>591531541.37988162</v>
      </c>
      <c r="M164" s="1">
        <v>42073474.252864294</v>
      </c>
      <c r="N164" s="1">
        <f t="shared" si="118"/>
        <v>66389921.769517444</v>
      </c>
      <c r="O164">
        <v>126220.42275859289</v>
      </c>
      <c r="P164">
        <v>7.7883343632727697E-2</v>
      </c>
      <c r="Q164">
        <v>2.9998500099989099E-4</v>
      </c>
      <c r="R164">
        <f t="shared" si="111"/>
        <v>-5.8246929188676688E-3</v>
      </c>
      <c r="S164">
        <f t="shared" si="112"/>
        <v>-5.8417226033204359E-3</v>
      </c>
      <c r="T164">
        <f t="shared" si="115"/>
        <v>4.1243080665898858E-2</v>
      </c>
      <c r="U164" s="5">
        <f t="shared" si="89"/>
        <v>1.3193001258436083</v>
      </c>
      <c r="V164">
        <f t="shared" si="119"/>
        <v>1.4911110950041466</v>
      </c>
      <c r="W164" s="8">
        <f t="shared" si="116"/>
        <v>0.25344721170212264</v>
      </c>
      <c r="X164">
        <f t="shared" si="90"/>
        <v>1.3106778361030511</v>
      </c>
      <c r="Y164">
        <f t="shared" si="120"/>
        <v>1.460937958386157</v>
      </c>
      <c r="Z164">
        <f t="shared" si="91"/>
        <v>0.10949452536496021</v>
      </c>
      <c r="AA164" s="4">
        <f t="shared" si="121"/>
        <v>0.32601117026351861</v>
      </c>
      <c r="AB164">
        <f t="shared" si="102"/>
        <v>1.3308453662290831</v>
      </c>
      <c r="AC164" s="4">
        <f t="shared" si="122"/>
        <v>1.4807753090528537</v>
      </c>
      <c r="AD164">
        <v>18564</v>
      </c>
      <c r="AE164" s="4">
        <v>0.48895555249865363</v>
      </c>
      <c r="AF164">
        <v>0.57009066106742246</v>
      </c>
      <c r="AG164">
        <v>0.6595959623752794</v>
      </c>
      <c r="AH164" s="4">
        <f t="shared" si="92"/>
        <v>0</v>
      </c>
      <c r="AI164" s="4">
        <f t="shared" si="123"/>
        <v>0.12875979752994918</v>
      </c>
      <c r="AJ164">
        <f t="shared" si="93"/>
        <v>0.38978789929433222</v>
      </c>
      <c r="AK164" s="4">
        <f t="shared" si="124"/>
        <v>0.38817759545949621</v>
      </c>
      <c r="AL164" s="5">
        <f t="shared" si="94"/>
        <v>386.12547554781992</v>
      </c>
      <c r="AM164">
        <v>0.58169999999999999</v>
      </c>
      <c r="AN164" s="4">
        <f t="shared" si="125"/>
        <v>0.54093000000000024</v>
      </c>
      <c r="AO164">
        <v>2.81717765253374</v>
      </c>
      <c r="AP164">
        <f t="shared" si="113"/>
        <v>234763.86531859415</v>
      </c>
      <c r="AQ164">
        <f t="shared" si="95"/>
        <v>360984.28807718703</v>
      </c>
      <c r="AR164" s="5">
        <f t="shared" si="96"/>
        <v>0.22274258586586076</v>
      </c>
      <c r="AS164" s="4">
        <f t="shared" si="103"/>
        <v>0.79448876462777174</v>
      </c>
      <c r="AT164" s="4">
        <f t="shared" si="126"/>
        <v>1.0325357063159044</v>
      </c>
      <c r="AU164">
        <f t="shared" si="127"/>
        <v>1.1449054739590308</v>
      </c>
      <c r="AV164" s="4">
        <f t="shared" si="128"/>
        <v>1.3447861877416758</v>
      </c>
      <c r="AW164" s="6">
        <f t="shared" si="97"/>
        <v>6.1006753086180194E-4</v>
      </c>
      <c r="AX164" s="7">
        <f t="shared" si="129"/>
        <v>6.1025365990641234E-4</v>
      </c>
      <c r="AY164" s="7">
        <f t="shared" si="117"/>
        <v>1.0729154565513348</v>
      </c>
      <c r="AZ164" s="7">
        <f t="shared" si="130"/>
        <v>2.5392326292552392E-2</v>
      </c>
      <c r="BA164" s="6">
        <f t="shared" si="104"/>
        <v>0.20762401303441169</v>
      </c>
      <c r="BB164">
        <f t="shared" si="98"/>
        <v>1.8295997722017976</v>
      </c>
      <c r="BC164">
        <f t="shared" si="105"/>
        <v>0.66474612219492668</v>
      </c>
      <c r="BD164">
        <f t="shared" si="131"/>
        <v>0.4147998861008988</v>
      </c>
      <c r="BE164">
        <f t="shared" si="106"/>
        <v>0.17666543413631763</v>
      </c>
      <c r="BF164">
        <f t="shared" si="107"/>
        <v>1.1766654341363176</v>
      </c>
      <c r="BG164">
        <f t="shared" si="114"/>
        <v>1.470320741636572E-3</v>
      </c>
      <c r="BH164">
        <f t="shared" si="108"/>
        <v>0.35262698930702907</v>
      </c>
    </row>
    <row r="165" spans="1:60" x14ac:dyDescent="0.25">
      <c r="A165" s="3">
        <v>44133.833333333336</v>
      </c>
      <c r="B165">
        <v>295003775.77072603</v>
      </c>
      <c r="C165">
        <v>767886.66065040743</v>
      </c>
      <c r="D165">
        <v>12.0068554006335</v>
      </c>
      <c r="E165" s="5">
        <f t="shared" si="99"/>
        <v>15050895.795793829</v>
      </c>
      <c r="F165">
        <f t="shared" si="109"/>
        <v>0.99721044216248411</v>
      </c>
      <c r="G165">
        <f t="shared" si="109"/>
        <v>0.99745783165184609</v>
      </c>
      <c r="H165">
        <f t="shared" si="100"/>
        <v>9.0549757402598186E-2</v>
      </c>
      <c r="I165">
        <f t="shared" si="110"/>
        <v>2.4805075999675415E-4</v>
      </c>
      <c r="J165">
        <f t="shared" si="101"/>
        <v>2.4694374239408112E-4</v>
      </c>
      <c r="K165">
        <v>8826</v>
      </c>
      <c r="L165" s="1">
        <v>588334643.36764836</v>
      </c>
      <c r="M165" s="1">
        <v>48434499.589939527</v>
      </c>
      <c r="N165" s="1">
        <f t="shared" si="118"/>
        <v>66790623.574330531</v>
      </c>
      <c r="O165">
        <v>145303.49876981857</v>
      </c>
      <c r="P165">
        <v>9.0145595961177993E-2</v>
      </c>
      <c r="Q165">
        <v>2.9998500099989099E-4</v>
      </c>
      <c r="R165">
        <f t="shared" si="111"/>
        <v>-5.0483075905765062E-3</v>
      </c>
      <c r="S165">
        <f t="shared" si="112"/>
        <v>-5.0610933444382444E-3</v>
      </c>
      <c r="T165">
        <f t="shared" si="115"/>
        <v>3.7560341794183216E-2</v>
      </c>
      <c r="U165" s="5">
        <f t="shared" si="89"/>
        <v>1.3384037961270192</v>
      </c>
      <c r="V165">
        <f t="shared" si="119"/>
        <v>1.4778678035810195</v>
      </c>
      <c r="W165" s="8">
        <f t="shared" si="116"/>
        <v>0.22783608533816796</v>
      </c>
      <c r="X165">
        <f t="shared" si="90"/>
        <v>1.3318612056866999</v>
      </c>
      <c r="Y165">
        <f t="shared" si="120"/>
        <v>1.4506592427816403</v>
      </c>
      <c r="Z165">
        <f t="shared" si="91"/>
        <v>0.10949452536496021</v>
      </c>
      <c r="AA165" s="4">
        <f t="shared" si="121"/>
        <v>0.31857959401086322</v>
      </c>
      <c r="AB165">
        <f t="shared" si="102"/>
        <v>1.3471675352373953</v>
      </c>
      <c r="AC165" s="4">
        <f t="shared" si="122"/>
        <v>1.4673581609755195</v>
      </c>
      <c r="AD165">
        <v>18565</v>
      </c>
      <c r="AE165" s="4">
        <v>0.48838300795145723</v>
      </c>
      <c r="AF165">
        <v>0.57021864608178774</v>
      </c>
      <c r="AG165">
        <v>0.6521016731488074</v>
      </c>
      <c r="AH165" s="4">
        <f t="shared" si="92"/>
        <v>0</v>
      </c>
      <c r="AI165" s="4">
        <f t="shared" si="123"/>
        <v>0.12875979752994918</v>
      </c>
      <c r="AJ165">
        <f t="shared" si="93"/>
        <v>0.5000326239995655</v>
      </c>
      <c r="AK165" s="4">
        <f t="shared" si="124"/>
        <v>0.38753646222369004</v>
      </c>
      <c r="AL165" s="5">
        <f t="shared" si="94"/>
        <v>384.17619537869689</v>
      </c>
      <c r="AM165">
        <v>0.51969999999999994</v>
      </c>
      <c r="AN165" s="4">
        <f t="shared" si="125"/>
        <v>0.53916000000000019</v>
      </c>
      <c r="AO165">
        <v>2.6704541290239199</v>
      </c>
      <c r="AP165">
        <f t="shared" si="113"/>
        <v>222536.95393395031</v>
      </c>
      <c r="AQ165">
        <f t="shared" si="95"/>
        <v>367840.45270376885</v>
      </c>
      <c r="AR165" s="5">
        <f t="shared" si="96"/>
        <v>0.22820645826388281</v>
      </c>
      <c r="AS165" s="4">
        <f t="shared" si="103"/>
        <v>0.82153720323789314</v>
      </c>
      <c r="AT165" s="4">
        <f t="shared" si="126"/>
        <v>1.0128652987728013</v>
      </c>
      <c r="AU165">
        <f t="shared" si="127"/>
        <v>1.163838272048797</v>
      </c>
      <c r="AV165" s="4">
        <f t="shared" si="128"/>
        <v>1.3290897143685199</v>
      </c>
      <c r="AW165" s="6">
        <f t="shared" si="97"/>
        <v>6.2502780274669768E-4</v>
      </c>
      <c r="AX165" s="7">
        <f t="shared" si="129"/>
        <v>6.2522317332569521E-4</v>
      </c>
      <c r="AY165" s="7">
        <f t="shared" si="117"/>
        <v>1.0918650447389144</v>
      </c>
      <c r="AZ165" s="7">
        <f t="shared" si="130"/>
        <v>2.4575306613772385E-2</v>
      </c>
      <c r="BA165" s="6">
        <f t="shared" si="104"/>
        <v>0.20824904083715839</v>
      </c>
      <c r="BB165">
        <f t="shared" si="98"/>
        <v>1.8203633897840743</v>
      </c>
      <c r="BC165">
        <f t="shared" si="105"/>
        <v>0.66157693747578761</v>
      </c>
      <c r="BD165">
        <f t="shared" si="131"/>
        <v>0.41018169489203715</v>
      </c>
      <c r="BE165">
        <f t="shared" si="106"/>
        <v>0.1782715259277261</v>
      </c>
      <c r="BF165">
        <f t="shared" si="107"/>
        <v>1.1782715259277261</v>
      </c>
      <c r="BG165">
        <f t="shared" si="114"/>
        <v>1.3640212605803904E-3</v>
      </c>
      <c r="BH165">
        <f t="shared" si="108"/>
        <v>0.34920843081566688</v>
      </c>
    </row>
    <row r="166" spans="1:60" x14ac:dyDescent="0.25">
      <c r="A166" s="3">
        <v>44134.833333333336</v>
      </c>
      <c r="B166">
        <v>295739639.17761201</v>
      </c>
      <c r="C166">
        <v>764412.26966250944</v>
      </c>
      <c r="D166">
        <v>11.992634104554051</v>
      </c>
      <c r="E166" s="5">
        <f t="shared" si="99"/>
        <v>15035524.893163191</v>
      </c>
      <c r="F166">
        <f t="shared" si="109"/>
        <v>0.99881556863933763</v>
      </c>
      <c r="G166">
        <f t="shared" si="109"/>
        <v>0.99897873835290696</v>
      </c>
      <c r="H166">
        <f t="shared" si="100"/>
        <v>5.9627570216935766E-2</v>
      </c>
      <c r="I166">
        <f t="shared" si="110"/>
        <v>1.6334986375832311E-4</v>
      </c>
      <c r="J166">
        <f t="shared" si="101"/>
        <v>1.6301310138882764E-4</v>
      </c>
      <c r="K166">
        <v>6469</v>
      </c>
      <c r="L166" s="1">
        <v>589962763.87111402</v>
      </c>
      <c r="M166" s="1">
        <v>32059832.962933004</v>
      </c>
      <c r="N166" s="1">
        <f t="shared" si="118"/>
        <v>65836078.529581681</v>
      </c>
      <c r="O166">
        <v>96179.498888799018</v>
      </c>
      <c r="P166">
        <v>5.9504631892464577E-2</v>
      </c>
      <c r="Q166">
        <v>2.9998500099989099E-4</v>
      </c>
      <c r="R166">
        <f t="shared" si="111"/>
        <v>7.0509374015843562E-3</v>
      </c>
      <c r="S166">
        <f t="shared" si="112"/>
        <v>7.0261957754881995E-3</v>
      </c>
      <c r="T166">
        <f t="shared" si="115"/>
        <v>5.2396748900020759E-2</v>
      </c>
      <c r="U166" s="5">
        <f t="shared" si="89"/>
        <v>1.2065589409713855</v>
      </c>
      <c r="V166">
        <f t="shared" si="119"/>
        <v>1.4606312372955752</v>
      </c>
      <c r="W166" s="8">
        <f t="shared" si="116"/>
        <v>0.33106532961696439</v>
      </c>
      <c r="X166">
        <f t="shared" si="90"/>
        <v>1.1888964235807773</v>
      </c>
      <c r="Y166">
        <f t="shared" si="120"/>
        <v>1.4399038834342366</v>
      </c>
      <c r="Z166">
        <f t="shared" si="91"/>
        <v>0.10949452536496021</v>
      </c>
      <c r="AA166" s="4">
        <f t="shared" si="121"/>
        <v>0.313470669342019</v>
      </c>
      <c r="AB166">
        <f t="shared" si="102"/>
        <v>1.2295489994964934</v>
      </c>
      <c r="AC166" s="4">
        <f t="shared" si="122"/>
        <v>1.4475766991205761</v>
      </c>
      <c r="AD166">
        <v>18566</v>
      </c>
      <c r="AE166" s="4">
        <v>0.49032006391883254</v>
      </c>
      <c r="AF166">
        <v>0.57215073543004602</v>
      </c>
      <c r="AG166">
        <v>0.79699388419912687</v>
      </c>
      <c r="AH166" s="4">
        <f t="shared" si="92"/>
        <v>0</v>
      </c>
      <c r="AI166" s="4">
        <f t="shared" si="123"/>
        <v>0.12875979752994918</v>
      </c>
      <c r="AJ166">
        <f t="shared" si="93"/>
        <v>7.0035080596680357E-2</v>
      </c>
      <c r="AK166" s="4">
        <f t="shared" si="124"/>
        <v>0.36279738234103914</v>
      </c>
      <c r="AL166" s="5">
        <f t="shared" si="94"/>
        <v>386.88499768349095</v>
      </c>
      <c r="AM166">
        <v>0.5282</v>
      </c>
      <c r="AN166" s="4">
        <f t="shared" si="125"/>
        <v>0.53959666666666684</v>
      </c>
      <c r="AO166">
        <v>2.5373631848498399</v>
      </c>
      <c r="AP166">
        <f t="shared" si="113"/>
        <v>211446.08628309172</v>
      </c>
      <c r="AQ166">
        <f t="shared" si="95"/>
        <v>307625.58517189074</v>
      </c>
      <c r="AR166" s="5">
        <f t="shared" si="96"/>
        <v>0.19032275503453649</v>
      </c>
      <c r="AS166" s="4">
        <f t="shared" si="103"/>
        <v>0.60979812271699296</v>
      </c>
      <c r="AT166" s="4">
        <f t="shared" si="126"/>
        <v>0.98344944056850225</v>
      </c>
      <c r="AU166">
        <f t="shared" si="127"/>
        <v>1.0254023101450274</v>
      </c>
      <c r="AV166" s="4">
        <f t="shared" si="128"/>
        <v>1.3064418107180653</v>
      </c>
      <c r="AW166" s="6">
        <f t="shared" si="97"/>
        <v>5.2129630704068149E-4</v>
      </c>
      <c r="AX166" s="7">
        <f t="shared" si="129"/>
        <v>5.2143220557399061E-4</v>
      </c>
      <c r="AY166" s="7">
        <f t="shared" si="117"/>
        <v>1.1218814890668933</v>
      </c>
      <c r="AZ166" s="7">
        <f t="shared" si="130"/>
        <v>2.3221753355572305E-2</v>
      </c>
      <c r="BA166" s="6">
        <f t="shared" si="104"/>
        <v>0.20877033714419907</v>
      </c>
      <c r="BB166">
        <f t="shared" si="98"/>
        <v>1.8331986580935777</v>
      </c>
      <c r="BC166">
        <f t="shared" si="105"/>
        <v>0.66829393422219607</v>
      </c>
      <c r="BD166">
        <f t="shared" si="131"/>
        <v>0.41659932904678887</v>
      </c>
      <c r="BE166">
        <f t="shared" si="106"/>
        <v>0.17767522546037706</v>
      </c>
      <c r="BF166">
        <f t="shared" si="107"/>
        <v>1.1776752254603771</v>
      </c>
      <c r="BG166">
        <f t="shared" si="114"/>
        <v>-5.062087924788773E-4</v>
      </c>
      <c r="BH166">
        <f t="shared" si="108"/>
        <v>0.35395666773112722</v>
      </c>
    </row>
    <row r="167" spans="1:60" x14ac:dyDescent="0.25">
      <c r="A167" s="3">
        <v>44135.833333333336</v>
      </c>
      <c r="B167">
        <v>288003582.80050099</v>
      </c>
      <c r="C167">
        <v>728370.29175479745</v>
      </c>
      <c r="D167">
        <v>11.5513130615597</v>
      </c>
      <c r="E167" s="5">
        <f t="shared" si="99"/>
        <v>14483551.140201353</v>
      </c>
      <c r="F167">
        <f t="shared" si="109"/>
        <v>0.96320065807504585</v>
      </c>
      <c r="G167">
        <f t="shared" si="109"/>
        <v>0.96328869415042329</v>
      </c>
      <c r="H167">
        <f t="shared" si="100"/>
        <v>3.3360823877544021E-2</v>
      </c>
      <c r="I167">
        <f t="shared" si="110"/>
        <v>9.1395340791322057E-5</v>
      </c>
      <c r="J167">
        <f t="shared" si="101"/>
        <v>9.1749735636065862E-5</v>
      </c>
      <c r="K167">
        <v>5186</v>
      </c>
      <c r="L167" s="1">
        <v>574562283.54643738</v>
      </c>
      <c r="M167" s="1">
        <v>17572785.344138972</v>
      </c>
      <c r="N167" s="1">
        <f t="shared" si="118"/>
        <v>64068641.150058605</v>
      </c>
      <c r="O167">
        <v>52718.356032416916</v>
      </c>
      <c r="P167">
        <v>3.3490189841667496E-2</v>
      </c>
      <c r="Q167">
        <v>2.9998500099989099E-4</v>
      </c>
      <c r="R167">
        <f t="shared" si="111"/>
        <v>2.2030313865938789E-2</v>
      </c>
      <c r="S167">
        <f t="shared" si="112"/>
        <v>2.1791152658590076E-2</v>
      </c>
      <c r="T167">
        <f t="shared" si="115"/>
        <v>7.3234257254680024E-2</v>
      </c>
      <c r="U167" s="5">
        <f t="shared" si="89"/>
        <v>1.0761500740212024</v>
      </c>
      <c r="V167">
        <f t="shared" si="119"/>
        <v>1.43549388404367</v>
      </c>
      <c r="W167" s="8">
        <f t="shared" si="116"/>
        <v>0.47716282247245506</v>
      </c>
      <c r="X167">
        <f t="shared" si="90"/>
        <v>1.031028201490267</v>
      </c>
      <c r="Y167">
        <f t="shared" si="120"/>
        <v>1.4177737349541555</v>
      </c>
      <c r="Z167">
        <f t="shared" si="91"/>
        <v>0.10949452536496021</v>
      </c>
      <c r="AA167" s="4">
        <f t="shared" si="121"/>
        <v>0.30357033429273295</v>
      </c>
      <c r="AB167">
        <f t="shared" si="102"/>
        <v>1.1303912759304242</v>
      </c>
      <c r="AC167" s="4">
        <f t="shared" si="122"/>
        <v>1.4229339572257582</v>
      </c>
      <c r="AD167">
        <v>18567</v>
      </c>
      <c r="AE167" s="4">
        <v>0.48508539055697086</v>
      </c>
      <c r="AF167">
        <v>0.54900709179289198</v>
      </c>
      <c r="AG167">
        <v>0.76045042470496815</v>
      </c>
      <c r="AH167" s="4">
        <f t="shared" si="92"/>
        <v>0</v>
      </c>
      <c r="AI167" s="4">
        <f t="shared" si="123"/>
        <v>0.11311564084306927</v>
      </c>
      <c r="AJ167">
        <f t="shared" si="93"/>
        <v>0</v>
      </c>
      <c r="AK167" s="4">
        <f t="shared" si="124"/>
        <v>0.33117703337640225</v>
      </c>
      <c r="AL167" s="5">
        <f t="shared" si="94"/>
        <v>395.40819561248122</v>
      </c>
      <c r="AM167">
        <v>0.54510000000000003</v>
      </c>
      <c r="AN167" s="4">
        <f t="shared" si="125"/>
        <v>0.53769000000000011</v>
      </c>
      <c r="AO167">
        <v>2.4099935458731099</v>
      </c>
      <c r="AP167">
        <f t="shared" si="113"/>
        <v>200831.99215824387</v>
      </c>
      <c r="AQ167">
        <f t="shared" si="95"/>
        <v>253550.34819066079</v>
      </c>
      <c r="AR167" s="5">
        <f t="shared" si="96"/>
        <v>0.1610719668516345</v>
      </c>
      <c r="AS167" s="4">
        <f t="shared" si="103"/>
        <v>0.37127812352191292</v>
      </c>
      <c r="AT167" s="4">
        <f t="shared" si="126"/>
        <v>0.94353616662028794</v>
      </c>
      <c r="AU167">
        <f t="shared" si="127"/>
        <v>0.904125871871579</v>
      </c>
      <c r="AV167" s="4">
        <f t="shared" si="128"/>
        <v>1.2775093096558159</v>
      </c>
      <c r="AW167" s="6">
        <f t="shared" si="97"/>
        <v>4.4119571872131648E-4</v>
      </c>
      <c r="AX167" s="7">
        <f t="shared" si="129"/>
        <v>4.4129305986739809E-4</v>
      </c>
      <c r="AY167" s="7">
        <f t="shared" si="117"/>
        <v>1.1379357242779919</v>
      </c>
      <c r="AZ167" s="7">
        <f t="shared" si="130"/>
        <v>2.1965939878496821E-2</v>
      </c>
      <c r="BA167" s="6">
        <f t="shared" si="104"/>
        <v>0.20921153286292038</v>
      </c>
      <c r="BB167">
        <f t="shared" si="98"/>
        <v>1.8735845999099969</v>
      </c>
      <c r="BC167">
        <f t="shared" si="105"/>
        <v>0.68731461511041436</v>
      </c>
      <c r="BD167">
        <f t="shared" si="131"/>
        <v>0.43679229995499846</v>
      </c>
      <c r="BE167">
        <f t="shared" si="106"/>
        <v>0.17436223395912021</v>
      </c>
      <c r="BF167">
        <f t="shared" si="107"/>
        <v>1.1743622339591202</v>
      </c>
      <c r="BG167">
        <f t="shared" si="114"/>
        <v>-2.8171266397448145E-3</v>
      </c>
      <c r="BH167">
        <f t="shared" si="108"/>
        <v>0.36878946515159772</v>
      </c>
    </row>
    <row r="168" spans="1:60" x14ac:dyDescent="0.25">
      <c r="A168" s="3">
        <v>44136.791666666664</v>
      </c>
      <c r="B168">
        <v>272701111.56808102</v>
      </c>
      <c r="C168">
        <v>711164.26812090422</v>
      </c>
      <c r="D168">
        <v>11.10475250586758</v>
      </c>
      <c r="E168" s="5">
        <f t="shared" si="99"/>
        <v>13926065.00143064</v>
      </c>
      <c r="F168">
        <f t="shared" si="109"/>
        <v>0.9613411433564053</v>
      </c>
      <c r="G168">
        <f t="shared" si="109"/>
        <v>0.96150901575351067</v>
      </c>
      <c r="H168">
        <f t="shared" si="100"/>
        <v>6.3737441559522656E-2</v>
      </c>
      <c r="I168">
        <f t="shared" si="110"/>
        <v>1.746078827167056E-4</v>
      </c>
      <c r="J168">
        <f t="shared" si="101"/>
        <v>1.8027036267477122E-4</v>
      </c>
      <c r="K168">
        <v>6675</v>
      </c>
      <c r="L168" s="1">
        <v>544083055.50987148</v>
      </c>
      <c r="M168" s="1">
        <v>32696963.638846006</v>
      </c>
      <c r="N168" s="1">
        <f t="shared" si="118"/>
        <v>63916706.168966345</v>
      </c>
      <c r="O168">
        <v>98090.890916538017</v>
      </c>
      <c r="P168">
        <v>6.5804613508840995E-2</v>
      </c>
      <c r="Q168">
        <v>7.2285328383317102E-4</v>
      </c>
      <c r="R168">
        <f t="shared" si="111"/>
        <v>-3.0224263983097077E-2</v>
      </c>
      <c r="S168">
        <f t="shared" si="112"/>
        <v>-3.0690434198119017E-2</v>
      </c>
      <c r="T168">
        <f t="shared" si="115"/>
        <v>5.4068948616723428E-2</v>
      </c>
      <c r="U168" s="5">
        <f t="shared" si="89"/>
        <v>1.2109958553921893</v>
      </c>
      <c r="V168">
        <f t="shared" si="119"/>
        <v>1.4192663311509528</v>
      </c>
      <c r="W168" s="8">
        <f t="shared" si="116"/>
        <v>0.34366404190138539</v>
      </c>
      <c r="X168">
        <f t="shared" si="90"/>
        <v>1.1916842287160476</v>
      </c>
      <c r="Y168">
        <f t="shared" si="120"/>
        <v>1.4017673891334721</v>
      </c>
      <c r="Z168">
        <f t="shared" si="91"/>
        <v>0.26384144859910741</v>
      </c>
      <c r="AA168" s="4">
        <f t="shared" si="121"/>
        <v>0.31151360705517012</v>
      </c>
      <c r="AB168">
        <f t="shared" si="102"/>
        <v>1.2177583713521127</v>
      </c>
      <c r="AC168" s="4">
        <f t="shared" si="122"/>
        <v>1.4067732658655387</v>
      </c>
      <c r="AD168">
        <v>18568</v>
      </c>
      <c r="AE168" s="4">
        <v>0.48363586150941312</v>
      </c>
      <c r="AF168">
        <v>0.5589365683699753</v>
      </c>
      <c r="AG168">
        <v>0.70314998678890983</v>
      </c>
      <c r="AH168" s="4">
        <f t="shared" si="92"/>
        <v>0</v>
      </c>
      <c r="AI168" s="4">
        <f t="shared" si="123"/>
        <v>0.11311564084306927</v>
      </c>
      <c r="AJ168">
        <f t="shared" si="93"/>
        <v>0.23516965247496296</v>
      </c>
      <c r="AK168" s="4">
        <f t="shared" si="124"/>
        <v>0.32320056462852642</v>
      </c>
      <c r="AL168" s="5">
        <f t="shared" si="94"/>
        <v>383.45727392720949</v>
      </c>
      <c r="AM168">
        <v>0.57310000000000005</v>
      </c>
      <c r="AN168" s="4">
        <f t="shared" si="125"/>
        <v>0.53684333333333345</v>
      </c>
      <c r="AO168">
        <v>2.2610155766470501</v>
      </c>
      <c r="AP168">
        <f t="shared" si="113"/>
        <v>188417.21104872864</v>
      </c>
      <c r="AQ168">
        <f t="shared" si="95"/>
        <v>286508.10196526663</v>
      </c>
      <c r="AR168" s="5">
        <f t="shared" si="96"/>
        <v>0.19220495135494065</v>
      </c>
      <c r="AS168" s="4">
        <f t="shared" si="103"/>
        <v>0.62202196185697656</v>
      </c>
      <c r="AT168" s="4">
        <f t="shared" si="126"/>
        <v>0.92019096628804098</v>
      </c>
      <c r="AU168">
        <f t="shared" si="127"/>
        <v>1.0327184844932291</v>
      </c>
      <c r="AV168" s="4">
        <f t="shared" si="128"/>
        <v>1.2599901316120261</v>
      </c>
      <c r="AW168" s="6">
        <f t="shared" si="97"/>
        <v>5.2645030853715462E-4</v>
      </c>
      <c r="AX168" s="7">
        <f t="shared" si="129"/>
        <v>5.2658890782164569E-4</v>
      </c>
      <c r="AY168" s="7">
        <f t="shared" si="117"/>
        <v>1.0897810478222834</v>
      </c>
      <c r="AZ168" s="7">
        <f t="shared" si="130"/>
        <v>2.2677392463025914E-2</v>
      </c>
      <c r="BA168" s="6">
        <f t="shared" si="104"/>
        <v>0.20973798317145753</v>
      </c>
      <c r="BB168">
        <f t="shared" si="98"/>
        <v>1.8169568843676518</v>
      </c>
      <c r="BC168">
        <f t="shared" si="105"/>
        <v>0.66249504522373059</v>
      </c>
      <c r="BD168">
        <f t="shared" si="131"/>
        <v>0.4084784421838259</v>
      </c>
      <c r="BE168">
        <f t="shared" si="106"/>
        <v>0.18034823638908914</v>
      </c>
      <c r="BF168">
        <f t="shared" si="107"/>
        <v>1.1803482363890891</v>
      </c>
      <c r="BG168">
        <f t="shared" si="114"/>
        <v>5.08428989482253E-3</v>
      </c>
      <c r="BH168">
        <f t="shared" si="108"/>
        <v>0.34794543078258622</v>
      </c>
    </row>
    <row r="169" spans="1:60" x14ac:dyDescent="0.25">
      <c r="A169" s="3">
        <v>44137.791666666664</v>
      </c>
      <c r="B169">
        <v>269638873.732768</v>
      </c>
      <c r="C169">
        <v>695315.60717869364</v>
      </c>
      <c r="D169">
        <v>10.916180491539983</v>
      </c>
      <c r="E169" s="5">
        <f t="shared" si="99"/>
        <v>13692483.967800681</v>
      </c>
      <c r="F169">
        <f t="shared" si="109"/>
        <v>0.98301880080371362</v>
      </c>
      <c r="G169">
        <f t="shared" si="109"/>
        <v>0.98322706136974347</v>
      </c>
      <c r="H169">
        <f t="shared" si="100"/>
        <v>7.7328232724273027E-2</v>
      </c>
      <c r="I169">
        <f t="shared" si="110"/>
        <v>2.1183573307400317E-4</v>
      </c>
      <c r="J169">
        <f t="shared" si="101"/>
        <v>2.066462330937538E-4</v>
      </c>
      <c r="K169">
        <v>6673</v>
      </c>
      <c r="L169" s="1">
        <v>538456906.88655317</v>
      </c>
      <c r="M169" s="1">
        <v>37093863.01866021</v>
      </c>
      <c r="N169" s="1">
        <f t="shared" si="118"/>
        <v>64133935.011922635</v>
      </c>
      <c r="O169">
        <v>111281.58905598063</v>
      </c>
      <c r="P169">
        <v>7.5433668852520883E-2</v>
      </c>
      <c r="Q169">
        <v>2.9998500099989099E-4</v>
      </c>
      <c r="R169">
        <f t="shared" si="111"/>
        <v>1.1308240962956573E-2</v>
      </c>
      <c r="S169">
        <f t="shared" si="112"/>
        <v>1.1244780773391461E-2</v>
      </c>
      <c r="T169">
        <f t="shared" si="115"/>
        <v>5.3784100765553094E-2</v>
      </c>
      <c r="U169" s="5">
        <f t="shared" si="89"/>
        <v>1.2672110538795547</v>
      </c>
      <c r="V169">
        <f t="shared" si="119"/>
        <v>1.40850508246619</v>
      </c>
      <c r="W169" s="8">
        <f t="shared" si="116"/>
        <v>0.33911616658520849</v>
      </c>
      <c r="X169">
        <f t="shared" si="90"/>
        <v>1.2497008444516322</v>
      </c>
      <c r="Y169">
        <f t="shared" si="120"/>
        <v>1.3913157689175482</v>
      </c>
      <c r="Z169">
        <f t="shared" si="91"/>
        <v>0.10949452536496021</v>
      </c>
      <c r="AA169" s="4">
        <f t="shared" si="121"/>
        <v>0.30860641183735044</v>
      </c>
      <c r="AB169">
        <f t="shared" si="102"/>
        <v>1.2905091342339272</v>
      </c>
      <c r="AC169" s="4">
        <f t="shared" si="122"/>
        <v>1.3968765751896375</v>
      </c>
      <c r="AD169">
        <v>18569</v>
      </c>
      <c r="AE169" s="4">
        <v>0.50176459699600551</v>
      </c>
      <c r="AF169">
        <v>0.57849561300972896</v>
      </c>
      <c r="AG169">
        <v>1.0730157459062133</v>
      </c>
      <c r="AH169" s="4">
        <f t="shared" si="92"/>
        <v>0</v>
      </c>
      <c r="AI169" s="4">
        <f t="shared" si="123"/>
        <v>0.11311564084306927</v>
      </c>
      <c r="AJ169">
        <f t="shared" si="93"/>
        <v>0.3637818139965685</v>
      </c>
      <c r="AK169" s="4">
        <f t="shared" si="124"/>
        <v>0.32529675946836289</v>
      </c>
      <c r="AL169" s="5">
        <f t="shared" si="94"/>
        <v>387.79350117977685</v>
      </c>
      <c r="AM169">
        <v>0.59379999999999999</v>
      </c>
      <c r="AN169" s="4">
        <f t="shared" si="125"/>
        <v>0.53914333333333342</v>
      </c>
      <c r="AO169">
        <v>2.37379847935975</v>
      </c>
      <c r="AP169">
        <f t="shared" si="113"/>
        <v>197815.74868048605</v>
      </c>
      <c r="AQ169">
        <f t="shared" si="95"/>
        <v>309097.33773646667</v>
      </c>
      <c r="AR169" s="5">
        <f t="shared" si="96"/>
        <v>0.20952564045683297</v>
      </c>
      <c r="AS169" s="4">
        <f t="shared" si="103"/>
        <v>0.72489780924454494</v>
      </c>
      <c r="AT169" s="4">
        <f t="shared" si="126"/>
        <v>0.90489473655610086</v>
      </c>
      <c r="AU169">
        <f t="shared" si="127"/>
        <v>1.0977581614495657</v>
      </c>
      <c r="AV169" s="4">
        <f t="shared" si="128"/>
        <v>1.2484971643332821</v>
      </c>
      <c r="AW169" s="6">
        <f t="shared" si="97"/>
        <v>5.7387815099630801E-4</v>
      </c>
      <c r="AX169" s="7">
        <f t="shared" si="129"/>
        <v>5.7404285056672499E-4</v>
      </c>
      <c r="AY169" s="7">
        <f t="shared" si="117"/>
        <v>1.10023980997043</v>
      </c>
      <c r="AZ169" s="7">
        <f t="shared" si="130"/>
        <v>2.214952888522026E-2</v>
      </c>
      <c r="BA169" s="6">
        <f t="shared" si="104"/>
        <v>0.21031186132245383</v>
      </c>
      <c r="BB169">
        <f t="shared" si="98"/>
        <v>1.8375034706353841</v>
      </c>
      <c r="BC169">
        <f t="shared" si="105"/>
        <v>0.67282829169052616</v>
      </c>
      <c r="BD169">
        <f t="shared" si="131"/>
        <v>0.41875173531769194</v>
      </c>
      <c r="BE169">
        <f t="shared" si="106"/>
        <v>0.17908457839943392</v>
      </c>
      <c r="BF169">
        <f t="shared" si="107"/>
        <v>1.1790845783994339</v>
      </c>
      <c r="BG169">
        <f t="shared" si="114"/>
        <v>-1.071154137179522E-3</v>
      </c>
      <c r="BH169">
        <f t="shared" si="108"/>
        <v>0.35554545133513837</v>
      </c>
    </row>
    <row r="170" spans="1:60" x14ac:dyDescent="0.25">
      <c r="A170" s="3">
        <v>44138.791666666664</v>
      </c>
      <c r="B170">
        <v>277365395.93422502</v>
      </c>
      <c r="C170">
        <v>689893.79439538205</v>
      </c>
      <c r="D170">
        <v>11.025531628355111</v>
      </c>
      <c r="E170" s="5">
        <f t="shared" si="99"/>
        <v>13833028.064564893</v>
      </c>
      <c r="F170">
        <f t="shared" si="109"/>
        <v>1.0100173441525517</v>
      </c>
      <c r="G170">
        <f t="shared" si="109"/>
        <v>1.010264324361797</v>
      </c>
      <c r="H170">
        <f t="shared" si="100"/>
        <v>8.9253691430556392E-2</v>
      </c>
      <c r="I170">
        <f t="shared" si="110"/>
        <v>2.4450076870441358E-4</v>
      </c>
      <c r="J170">
        <f t="shared" si="101"/>
        <v>2.3968163655427514E-4</v>
      </c>
      <c r="K170">
        <v>6084</v>
      </c>
      <c r="L170" s="1">
        <v>553064184.00031447</v>
      </c>
      <c r="M170" s="1">
        <v>44191738.676129699</v>
      </c>
      <c r="N170" s="1">
        <f t="shared" si="118"/>
        <v>64695346.754231073</v>
      </c>
      <c r="O170">
        <v>132575.21602838911</v>
      </c>
      <c r="P170">
        <v>8.7494282309798804E-2</v>
      </c>
      <c r="Q170">
        <v>2.9998500099989099E-4</v>
      </c>
      <c r="R170">
        <f t="shared" si="111"/>
        <v>3.67391821683134E-2</v>
      </c>
      <c r="S170">
        <f t="shared" si="112"/>
        <v>3.6080385721276122E-2</v>
      </c>
      <c r="T170">
        <f t="shared" si="115"/>
        <v>7.0944090961990308E-2</v>
      </c>
      <c r="U170" s="5">
        <f t="shared" si="89"/>
        <v>1.2522876969296981</v>
      </c>
      <c r="V170">
        <f t="shared" si="119"/>
        <v>1.3994935616314688</v>
      </c>
      <c r="W170" s="8">
        <f t="shared" si="116"/>
        <v>0.45906048576551356</v>
      </c>
      <c r="X170">
        <f t="shared" si="90"/>
        <v>1.2172749567854351</v>
      </c>
      <c r="Y170">
        <f t="shared" si="120"/>
        <v>1.3810356858345314</v>
      </c>
      <c r="Z170">
        <f t="shared" si="91"/>
        <v>0.10949452536496021</v>
      </c>
      <c r="AA170" s="4">
        <f t="shared" si="121"/>
        <v>0.30096734149554799</v>
      </c>
      <c r="AB170">
        <f t="shared" si="102"/>
        <v>1.2961013570903894</v>
      </c>
      <c r="AC170" s="4">
        <f t="shared" si="122"/>
        <v>1.3897413690032929</v>
      </c>
      <c r="AD170">
        <v>18570</v>
      </c>
      <c r="AE170" s="4">
        <v>0.50013767102198803</v>
      </c>
      <c r="AF170">
        <v>0.58067870310196368</v>
      </c>
      <c r="AG170">
        <v>1.5327328014101287</v>
      </c>
      <c r="AH170" s="4">
        <f t="shared" si="92"/>
        <v>0</v>
      </c>
      <c r="AI170" s="4">
        <f t="shared" si="123"/>
        <v>0.11311564084306927</v>
      </c>
      <c r="AJ170">
        <f t="shared" si="93"/>
        <v>0.47835354692199922</v>
      </c>
      <c r="AK170" s="4">
        <f t="shared" si="124"/>
        <v>0.33861966914522174</v>
      </c>
      <c r="AL170" s="5">
        <f t="shared" si="94"/>
        <v>402.04071726330869</v>
      </c>
      <c r="AM170">
        <v>0.58960000000000001</v>
      </c>
      <c r="AN170" s="4">
        <f t="shared" si="125"/>
        <v>0.54068333333333352</v>
      </c>
      <c r="AO170">
        <v>2.2517736955382102</v>
      </c>
      <c r="AP170">
        <f t="shared" si="113"/>
        <v>187647.05737028568</v>
      </c>
      <c r="AQ170">
        <f t="shared" si="95"/>
        <v>320222.27339867479</v>
      </c>
      <c r="AR170" s="5">
        <f t="shared" si="96"/>
        <v>0.21133375324562662</v>
      </c>
      <c r="AS170" s="4">
        <f t="shared" si="103"/>
        <v>0.73480727824232239</v>
      </c>
      <c r="AT170" s="4">
        <f t="shared" si="126"/>
        <v>0.89265169116367327</v>
      </c>
      <c r="AU170">
        <f t="shared" si="127"/>
        <v>1.1043268915223787</v>
      </c>
      <c r="AV170" s="4">
        <f t="shared" si="128"/>
        <v>1.2394312018751565</v>
      </c>
      <c r="AW170" s="6">
        <f t="shared" si="97"/>
        <v>5.7882903038466613E-4</v>
      </c>
      <c r="AX170" s="7">
        <f t="shared" si="129"/>
        <v>5.7899658423465894E-4</v>
      </c>
      <c r="AY170" s="7">
        <f t="shared" si="117"/>
        <v>1.1860473519095789</v>
      </c>
      <c r="AZ170" s="7">
        <f t="shared" si="130"/>
        <v>1.9367573979777619E-2</v>
      </c>
      <c r="BA170" s="6">
        <f t="shared" si="104"/>
        <v>0.2108906903528385</v>
      </c>
      <c r="BB170">
        <f t="shared" si="98"/>
        <v>1.9050118453779654</v>
      </c>
      <c r="BC170">
        <f t="shared" si="105"/>
        <v>0.70426648425861882</v>
      </c>
      <c r="BD170">
        <f t="shared" si="131"/>
        <v>0.45250592268898271</v>
      </c>
      <c r="BE170">
        <f t="shared" si="106"/>
        <v>0.17332842340743015</v>
      </c>
      <c r="BF170">
        <f t="shared" si="107"/>
        <v>1.1733284234074302</v>
      </c>
      <c r="BG170">
        <f t="shared" si="114"/>
        <v>-4.8938400491289483E-3</v>
      </c>
      <c r="BH170">
        <f t="shared" si="108"/>
        <v>0.38022166530523838</v>
      </c>
    </row>
    <row r="171" spans="1:60" x14ac:dyDescent="0.25">
      <c r="A171" s="3">
        <v>44139.791666666664</v>
      </c>
      <c r="B171">
        <v>260429549.04934999</v>
      </c>
      <c r="C171">
        <v>625991.40858140239</v>
      </c>
      <c r="D171">
        <v>10.173852000667937</v>
      </c>
      <c r="E171" s="5">
        <f t="shared" si="99"/>
        <v>12768189.387913309</v>
      </c>
      <c r="F171">
        <f t="shared" si="109"/>
        <v>0.9227538719768531</v>
      </c>
      <c r="G171">
        <f t="shared" si="109"/>
        <v>0.92302201140043172</v>
      </c>
      <c r="H171">
        <f t="shared" si="100"/>
        <v>0.10606391647700275</v>
      </c>
      <c r="I171">
        <f t="shared" si="110"/>
        <v>2.9054386058422946E-4</v>
      </c>
      <c r="J171">
        <f t="shared" si="101"/>
        <v>3.0388562834949282E-4</v>
      </c>
      <c r="K171">
        <v>6058</v>
      </c>
      <c r="L171" s="1">
        <v>519217204.48483258</v>
      </c>
      <c r="M171" s="1">
        <v>52602207.600906223</v>
      </c>
      <c r="N171" s="1">
        <f t="shared" si="118"/>
        <v>64464820.796850055</v>
      </c>
      <c r="O171">
        <v>157806.62280271866</v>
      </c>
      <c r="P171">
        <v>0.11093510928657009</v>
      </c>
      <c r="Q171">
        <v>1.4793512509502101E-3</v>
      </c>
      <c r="R171">
        <f t="shared" si="111"/>
        <v>3.4789103873423599E-2</v>
      </c>
      <c r="S171">
        <f t="shared" si="112"/>
        <v>3.4197641581048148E-2</v>
      </c>
      <c r="T171">
        <f t="shared" si="115"/>
        <v>0.10783543236555515</v>
      </c>
      <c r="U171" s="5">
        <f t="shared" si="89"/>
        <v>1.2674093062747658</v>
      </c>
      <c r="V171">
        <f t="shared" si="119"/>
        <v>1.3850903010177651</v>
      </c>
      <c r="W171" s="8">
        <f t="shared" si="116"/>
        <v>0.71444099435608444</v>
      </c>
      <c r="X171">
        <f t="shared" si="90"/>
        <v>1.1786530728799725</v>
      </c>
      <c r="Y171">
        <f t="shared" si="120"/>
        <v>1.3638699097833775</v>
      </c>
      <c r="Z171">
        <f t="shared" si="91"/>
        <v>0.53996320659682673</v>
      </c>
      <c r="AA171" s="4">
        <f t="shared" si="121"/>
        <v>0.31531629753661022</v>
      </c>
      <c r="AB171">
        <f t="shared" si="102"/>
        <v>1.3054362591858548</v>
      </c>
      <c r="AC171" s="4">
        <f t="shared" si="122"/>
        <v>1.3766817679157086</v>
      </c>
      <c r="AD171">
        <v>18571</v>
      </c>
      <c r="AE171" s="4">
        <v>0.51375442519231052</v>
      </c>
      <c r="AF171">
        <v>0.58207812207369869</v>
      </c>
      <c r="AG171">
        <v>1.5095645638190742</v>
      </c>
      <c r="AH171" s="4">
        <f t="shared" si="92"/>
        <v>0</v>
      </c>
      <c r="AI171" s="4">
        <f t="shared" si="123"/>
        <v>0.11311564084306927</v>
      </c>
      <c r="AJ171">
        <f t="shared" si="93"/>
        <v>0.64525090597923818</v>
      </c>
      <c r="AK171" s="4">
        <f t="shared" si="124"/>
        <v>0.33462484107468171</v>
      </c>
      <c r="AL171" s="5">
        <f t="shared" si="94"/>
        <v>416.02735353752763</v>
      </c>
      <c r="AM171">
        <v>0.57950000000000002</v>
      </c>
      <c r="AN171" s="4">
        <f t="shared" si="125"/>
        <v>0.54296000000000011</v>
      </c>
      <c r="AO171">
        <v>2.1373373801254201</v>
      </c>
      <c r="AP171">
        <f t="shared" si="113"/>
        <v>178110.73589799163</v>
      </c>
      <c r="AQ171">
        <f t="shared" si="95"/>
        <v>335917.35870071029</v>
      </c>
      <c r="AR171" s="5">
        <f t="shared" si="96"/>
        <v>0.2361436309634862</v>
      </c>
      <c r="AS171" s="4">
        <f t="shared" si="103"/>
        <v>0.85931412062223578</v>
      </c>
      <c r="AT171" s="4">
        <f t="shared" si="126"/>
        <v>0.87731780759642952</v>
      </c>
      <c r="AU171">
        <f t="shared" si="127"/>
        <v>1.1908051499226717</v>
      </c>
      <c r="AV171" s="4">
        <f t="shared" si="128"/>
        <v>1.2272677513527244</v>
      </c>
      <c r="AW171" s="6">
        <f t="shared" si="97"/>
        <v>6.4675965783030228E-4</v>
      </c>
      <c r="AX171" s="7">
        <f t="shared" si="129"/>
        <v>6.4696885195481002E-4</v>
      </c>
      <c r="AY171" s="7">
        <f t="shared" si="117"/>
        <v>1.2210243724236591</v>
      </c>
      <c r="AZ171" s="7">
        <f t="shared" si="130"/>
        <v>1.7651950668788663E-2</v>
      </c>
      <c r="BA171" s="6">
        <f t="shared" si="104"/>
        <v>0.21153745001066881</v>
      </c>
      <c r="BB171">
        <f t="shared" si="98"/>
        <v>1.9712855003469216</v>
      </c>
      <c r="BC171">
        <f t="shared" si="105"/>
        <v>0.73477961817116166</v>
      </c>
      <c r="BD171">
        <f t="shared" si="131"/>
        <v>0.48564275017346081</v>
      </c>
      <c r="BE171">
        <f t="shared" si="106"/>
        <v>0.16769635093538615</v>
      </c>
      <c r="BF171">
        <f t="shared" si="107"/>
        <v>1.1676963509353862</v>
      </c>
      <c r="BG171">
        <f t="shared" si="114"/>
        <v>-4.8116392443612807E-3</v>
      </c>
      <c r="BH171">
        <f t="shared" si="108"/>
        <v>0.40402475061763843</v>
      </c>
    </row>
    <row r="172" spans="1:60" x14ac:dyDescent="0.25">
      <c r="A172" s="3">
        <v>44140.791666666664</v>
      </c>
      <c r="B172">
        <v>271022570.45556998</v>
      </c>
      <c r="C172">
        <v>593382.33658133424</v>
      </c>
      <c r="D172">
        <v>10.101067121292189</v>
      </c>
      <c r="E172" s="5">
        <f t="shared" si="99"/>
        <v>12681482.804593688</v>
      </c>
      <c r="F172">
        <f t="shared" si="109"/>
        <v>0.9928458877354448</v>
      </c>
      <c r="G172">
        <f t="shared" si="109"/>
        <v>0.99320917158374078</v>
      </c>
      <c r="H172">
        <f t="shared" si="100"/>
        <v>0.13355406540536796</v>
      </c>
      <c r="I172">
        <f t="shared" si="110"/>
        <v>3.6583462340896946E-4</v>
      </c>
      <c r="J172">
        <f t="shared" si="101"/>
        <v>3.5894383455707451E-4</v>
      </c>
      <c r="K172">
        <v>6553</v>
      </c>
      <c r="L172" s="1">
        <v>540016931.0675931</v>
      </c>
      <c r="M172" s="1">
        <v>64623513.399736308</v>
      </c>
      <c r="N172" s="1">
        <f t="shared" si="118"/>
        <v>65078348.679524384</v>
      </c>
      <c r="O172">
        <v>193870.54019920892</v>
      </c>
      <c r="P172">
        <v>0.13103801585038449</v>
      </c>
      <c r="Q172">
        <v>1.39858155051732E-3</v>
      </c>
      <c r="R172">
        <f t="shared" si="111"/>
        <v>9.7865049131679704E-2</v>
      </c>
      <c r="S172">
        <f t="shared" si="112"/>
        <v>9.3367429460617102E-2</v>
      </c>
      <c r="T172">
        <f t="shared" si="115"/>
        <v>0.15161667074069515</v>
      </c>
      <c r="U172" s="5">
        <f t="shared" si="89"/>
        <v>1.1654667562238801</v>
      </c>
      <c r="V172">
        <f t="shared" si="119"/>
        <v>1.3715299083889463</v>
      </c>
      <c r="W172" s="8">
        <f t="shared" si="116"/>
        <v>1.0222068146401404</v>
      </c>
      <c r="X172">
        <f t="shared" si="90"/>
        <v>0.95644756628952199</v>
      </c>
      <c r="Y172">
        <f t="shared" si="120"/>
        <v>1.3434883603197585</v>
      </c>
      <c r="Z172">
        <f t="shared" si="91"/>
        <v>0.51048226593882173</v>
      </c>
      <c r="AA172" s="4">
        <f t="shared" si="121"/>
        <v>0.33096987517189108</v>
      </c>
      <c r="AB172">
        <f t="shared" si="102"/>
        <v>1.3222093229693512</v>
      </c>
      <c r="AC172" s="4">
        <f t="shared" si="122"/>
        <v>1.3683491223919553</v>
      </c>
      <c r="AD172">
        <v>18572</v>
      </c>
      <c r="AE172" s="4">
        <v>0.49760432478142175</v>
      </c>
      <c r="AF172">
        <v>0.52252175588402172</v>
      </c>
      <c r="AG172">
        <v>1.8207223722446981</v>
      </c>
      <c r="AH172" s="4">
        <f t="shared" si="92"/>
        <v>0</v>
      </c>
      <c r="AI172" s="4">
        <f t="shared" si="123"/>
        <v>0.11311564084306927</v>
      </c>
      <c r="AJ172">
        <f t="shared" si="93"/>
        <v>0.75971835845762137</v>
      </c>
      <c r="AK172" s="4">
        <f t="shared" si="124"/>
        <v>0.34010641638648936</v>
      </c>
      <c r="AL172" s="5">
        <f t="shared" si="94"/>
        <v>456.74189093160044</v>
      </c>
      <c r="AM172">
        <v>0.59350000000000003</v>
      </c>
      <c r="AN172" s="4">
        <f t="shared" si="125"/>
        <v>0.54322666666666675</v>
      </c>
      <c r="AO172">
        <v>1.92817658222371</v>
      </c>
      <c r="AP172">
        <f t="shared" si="113"/>
        <v>160680.73912644843</v>
      </c>
      <c r="AQ172">
        <f t="shared" si="95"/>
        <v>354551.27932565735</v>
      </c>
      <c r="AR172" s="5">
        <f t="shared" si="96"/>
        <v>0.23964288804431341</v>
      </c>
      <c r="AS172" s="4">
        <f t="shared" si="103"/>
        <v>0.8754512062630242</v>
      </c>
      <c r="AT172" s="4">
        <f t="shared" si="126"/>
        <v>0.86816395205706776</v>
      </c>
      <c r="AU172">
        <f t="shared" si="127"/>
        <v>1.2025019591372708</v>
      </c>
      <c r="AV172" s="4">
        <f t="shared" si="128"/>
        <v>1.2201841893522747</v>
      </c>
      <c r="AW172" s="6">
        <f t="shared" si="97"/>
        <v>6.5634041915167782E-4</v>
      </c>
      <c r="AX172" s="7">
        <f t="shared" si="129"/>
        <v>6.5655585765567182E-4</v>
      </c>
      <c r="AY172" s="7">
        <f t="shared" si="117"/>
        <v>1.3016411402889752</v>
      </c>
      <c r="AZ172" s="7">
        <f t="shared" si="130"/>
        <v>1.3714785981602251E-2</v>
      </c>
      <c r="BA172" s="6">
        <f t="shared" si="104"/>
        <v>0.21219379042982051</v>
      </c>
      <c r="BB172">
        <f t="shared" si="98"/>
        <v>2.1642054526909411</v>
      </c>
      <c r="BC172">
        <f t="shared" si="105"/>
        <v>0.81887911276313519</v>
      </c>
      <c r="BD172">
        <f t="shared" si="131"/>
        <v>0.58210272634547056</v>
      </c>
      <c r="BE172">
        <f t="shared" si="106"/>
        <v>0.14965929991448723</v>
      </c>
      <c r="BF172">
        <f t="shared" si="107"/>
        <v>1.1496592999144872</v>
      </c>
      <c r="BG172">
        <f t="shared" si="114"/>
        <v>-1.5567239555547513E-2</v>
      </c>
      <c r="BH172">
        <f t="shared" si="108"/>
        <v>0.47112387401297418</v>
      </c>
    </row>
    <row r="173" spans="1:60" x14ac:dyDescent="0.25">
      <c r="A173" s="3">
        <v>44141.791666666664</v>
      </c>
      <c r="B173">
        <v>268891947.24220401</v>
      </c>
      <c r="C173">
        <v>615420.01757886994</v>
      </c>
      <c r="D173">
        <v>10.242275808760676</v>
      </c>
      <c r="E173" s="5">
        <f t="shared" si="99"/>
        <v>12863960.778026873</v>
      </c>
      <c r="F173">
        <f t="shared" si="109"/>
        <v>1.0139795811445338</v>
      </c>
      <c r="G173">
        <f t="shared" si="109"/>
        <v>1.0143893246747995</v>
      </c>
      <c r="H173">
        <f t="shared" si="100"/>
        <v>0.14749447752998468</v>
      </c>
      <c r="I173">
        <f t="shared" si="110"/>
        <v>4.0401283480887923E-4</v>
      </c>
      <c r="J173">
        <f t="shared" si="101"/>
        <v>4.0704340391948374E-4</v>
      </c>
      <c r="K173">
        <v>7304</v>
      </c>
      <c r="L173" s="1">
        <v>536273057.00274706</v>
      </c>
      <c r="M173" s="1">
        <v>72776947.534299374</v>
      </c>
      <c r="N173" s="1">
        <f t="shared" si="118"/>
        <v>66023493.21496553</v>
      </c>
      <c r="O173">
        <v>218330.84260289813</v>
      </c>
      <c r="P173">
        <v>0.14860108392439636</v>
      </c>
      <c r="Q173">
        <v>6.7091263584089205E-4</v>
      </c>
      <c r="R173">
        <f t="shared" si="111"/>
        <v>-4.3389084039678338E-2</v>
      </c>
      <c r="S173">
        <f t="shared" si="112"/>
        <v>-4.4358536594355763E-2</v>
      </c>
      <c r="T173">
        <f t="shared" si="115"/>
        <v>0.11661205242253025</v>
      </c>
      <c r="U173" s="5">
        <f t="shared" si="89"/>
        <v>1.363627002143379</v>
      </c>
      <c r="V173">
        <f t="shared" si="119"/>
        <v>1.3701237986916024</v>
      </c>
      <c r="W173" s="8">
        <f t="shared" si="116"/>
        <v>0.76482093550550823</v>
      </c>
      <c r="X173">
        <f t="shared" si="90"/>
        <v>1.2723829974484275</v>
      </c>
      <c r="Y173">
        <f t="shared" si="120"/>
        <v>1.339028001994802</v>
      </c>
      <c r="Z173">
        <f t="shared" si="91"/>
        <v>0.24488311208192559</v>
      </c>
      <c r="AA173" s="4">
        <f t="shared" si="121"/>
        <v>0.33431525020634834</v>
      </c>
      <c r="AB173">
        <f t="shared" si="102"/>
        <v>1.463660256665217</v>
      </c>
      <c r="AC173" s="4">
        <f t="shared" si="122"/>
        <v>1.3701714612165015</v>
      </c>
      <c r="AD173">
        <v>18573</v>
      </c>
      <c r="AE173" s="4">
        <v>0.58276447516329466</v>
      </c>
      <c r="AF173">
        <v>0.6453799252227842</v>
      </c>
      <c r="AG173">
        <v>1.7730119353916973</v>
      </c>
      <c r="AH173" s="4">
        <f t="shared" si="92"/>
        <v>0.19514195240400697</v>
      </c>
      <c r="AI173" s="4">
        <f t="shared" si="123"/>
        <v>0.11962037258986949</v>
      </c>
      <c r="AJ173">
        <f t="shared" si="93"/>
        <v>0.84715791253439743</v>
      </c>
      <c r="AK173" s="4">
        <f t="shared" si="124"/>
        <v>0.35085063773830372</v>
      </c>
      <c r="AL173" s="5">
        <f t="shared" si="94"/>
        <v>436.92427864152762</v>
      </c>
      <c r="AM173">
        <v>0.70510000000000006</v>
      </c>
      <c r="AN173" s="4">
        <f t="shared" si="125"/>
        <v>0.54805000000000004</v>
      </c>
      <c r="AO173">
        <v>2.2069038899571098</v>
      </c>
      <c r="AP173">
        <f t="shared" si="113"/>
        <v>183907.92186179582</v>
      </c>
      <c r="AQ173">
        <f t="shared" si="95"/>
        <v>402238.76446469396</v>
      </c>
      <c r="AR173" s="5">
        <f t="shared" si="96"/>
        <v>0.27377312194310222</v>
      </c>
      <c r="AS173" s="4">
        <f t="shared" si="103"/>
        <v>1.0195374861856206</v>
      </c>
      <c r="AT173" s="4">
        <f t="shared" si="126"/>
        <v>0.87136736370904788</v>
      </c>
      <c r="AU173">
        <f t="shared" si="127"/>
        <v>1.3111265510694552</v>
      </c>
      <c r="AV173" s="4">
        <f t="shared" si="128"/>
        <v>1.2226259873859135</v>
      </c>
      <c r="AW173" s="6">
        <f t="shared" si="97"/>
        <v>7.4978219085797173E-4</v>
      </c>
      <c r="AX173" s="7">
        <f t="shared" si="129"/>
        <v>7.5006334778926487E-4</v>
      </c>
      <c r="AY173" s="7">
        <f t="shared" si="117"/>
        <v>1.194032467665038</v>
      </c>
      <c r="AZ173" s="7">
        <f t="shared" si="130"/>
        <v>1.8592629323671561E-2</v>
      </c>
      <c r="BA173" s="6">
        <f t="shared" si="104"/>
        <v>0.21294357262067848</v>
      </c>
      <c r="BB173">
        <f t="shared" si="98"/>
        <v>2.0703025604250036</v>
      </c>
      <c r="BC173">
        <f t="shared" si="105"/>
        <v>0.78031613621100782</v>
      </c>
      <c r="BD173">
        <f t="shared" si="131"/>
        <v>0.5351512802125018</v>
      </c>
      <c r="BE173">
        <f t="shared" si="106"/>
        <v>0.15970077943365246</v>
      </c>
      <c r="BF173">
        <f t="shared" si="107"/>
        <v>1.1597007794336525</v>
      </c>
      <c r="BG173">
        <f t="shared" si="114"/>
        <v>8.6963855423843224E-3</v>
      </c>
      <c r="BH173">
        <f t="shared" si="108"/>
        <v>0.43885460016813505</v>
      </c>
    </row>
    <row r="174" spans="1:60" x14ac:dyDescent="0.25">
      <c r="A174" s="3">
        <v>44142.791666666664</v>
      </c>
      <c r="B174">
        <v>273842994.95920098</v>
      </c>
      <c r="C174">
        <v>600424.54200239957</v>
      </c>
      <c r="D174">
        <v>10.207333933984103</v>
      </c>
      <c r="E174" s="5">
        <f t="shared" si="99"/>
        <v>12822716.359217484</v>
      </c>
      <c r="F174">
        <f t="shared" si="109"/>
        <v>0.99658846574443094</v>
      </c>
      <c r="G174">
        <f t="shared" si="109"/>
        <v>0.99679380095127157</v>
      </c>
      <c r="H174">
        <f t="shared" si="100"/>
        <v>7.5203911216072949E-2</v>
      </c>
      <c r="I174">
        <f t="shared" si="110"/>
        <v>2.0601688998386571E-4</v>
      </c>
      <c r="J174">
        <f t="shared" si="101"/>
        <v>2.0443657577805382E-4</v>
      </c>
      <c r="K174">
        <v>5040</v>
      </c>
      <c r="L174" s="1">
        <v>545937610.67023218</v>
      </c>
      <c r="M174" s="1">
        <v>37207008.345071949</v>
      </c>
      <c r="N174" s="1">
        <f t="shared" si="118"/>
        <v>66258139.325399496</v>
      </c>
      <c r="O174">
        <v>111621.02503521585</v>
      </c>
      <c r="P174">
        <v>7.4626978141030406E-2</v>
      </c>
      <c r="Q174">
        <v>1.1457379920634799E-3</v>
      </c>
      <c r="R174">
        <f t="shared" si="111"/>
        <v>4.3847421056554037E-2</v>
      </c>
      <c r="S174">
        <f t="shared" si="112"/>
        <v>4.2913330366464553E-2</v>
      </c>
      <c r="T174">
        <f t="shared" si="115"/>
        <v>0.11769843281387986</v>
      </c>
      <c r="U174" s="5">
        <f t="shared" si="89"/>
        <v>1.1815713555990892</v>
      </c>
      <c r="V174">
        <f t="shared" si="119"/>
        <v>1.3643906347385624</v>
      </c>
      <c r="W174" s="8">
        <f t="shared" si="116"/>
        <v>0.76824688785918993</v>
      </c>
      <c r="X174">
        <f t="shared" si="90"/>
        <v>1.0755316989511474</v>
      </c>
      <c r="Y174">
        <f t="shared" si="120"/>
        <v>1.3297307075004692</v>
      </c>
      <c r="Z174">
        <f t="shared" si="91"/>
        <v>0.41819436710317021</v>
      </c>
      <c r="AA174" s="4">
        <f t="shared" si="121"/>
        <v>0.32304683082018648</v>
      </c>
      <c r="AB174">
        <f t="shared" si="102"/>
        <v>1.2694686176041352</v>
      </c>
      <c r="AC174" s="4">
        <f t="shared" si="122"/>
        <v>1.3711123193866475</v>
      </c>
      <c r="AD174">
        <v>18574</v>
      </c>
      <c r="AE174" s="4">
        <v>0.60711200688883427</v>
      </c>
      <c r="AF174">
        <v>0.68592964951784263</v>
      </c>
      <c r="AG174">
        <v>1.7516380984266056</v>
      </c>
      <c r="AH174" s="4">
        <f t="shared" si="92"/>
        <v>0</v>
      </c>
      <c r="AI174" s="4">
        <f t="shared" si="123"/>
        <v>0.11962037258986949</v>
      </c>
      <c r="AJ174">
        <f t="shared" si="93"/>
        <v>0.35480090544234827</v>
      </c>
      <c r="AK174" s="4">
        <f t="shared" si="124"/>
        <v>0.3572978456053002</v>
      </c>
      <c r="AL174" s="5">
        <f t="shared" si="94"/>
        <v>456.08228145695381</v>
      </c>
      <c r="AM174">
        <v>0.7034999999999999</v>
      </c>
      <c r="AN174" s="4">
        <f t="shared" si="125"/>
        <v>0.55341666666666667</v>
      </c>
      <c r="AO174">
        <v>2.5486901663521699</v>
      </c>
      <c r="AP174">
        <f t="shared" si="113"/>
        <v>212389.99763262537</v>
      </c>
      <c r="AQ174">
        <f t="shared" si="95"/>
        <v>324011.02266784123</v>
      </c>
      <c r="AR174" s="5">
        <f t="shared" si="96"/>
        <v>0.21662552819647771</v>
      </c>
      <c r="AS174" s="4">
        <f t="shared" si="103"/>
        <v>0.76307007264385518</v>
      </c>
      <c r="AT174" s="4">
        <f t="shared" si="126"/>
        <v>0.86885424445647419</v>
      </c>
      <c r="AU174">
        <f t="shared" si="127"/>
        <v>1.1233307985390095</v>
      </c>
      <c r="AV174" s="4">
        <f t="shared" si="128"/>
        <v>1.2208754293003674</v>
      </c>
      <c r="AW174" s="6">
        <f t="shared" si="97"/>
        <v>5.9331854953210538E-4</v>
      </c>
      <c r="AX174" s="7">
        <f t="shared" si="129"/>
        <v>5.9349459779856062E-4</v>
      </c>
      <c r="AY174" s="7">
        <f t="shared" si="117"/>
        <v>1.2281365092895371</v>
      </c>
      <c r="AZ174" s="7">
        <f t="shared" si="130"/>
        <v>1.7182991891803834E-2</v>
      </c>
      <c r="BA174" s="6">
        <f t="shared" si="104"/>
        <v>0.21353689117021057</v>
      </c>
      <c r="BB174">
        <f t="shared" si="98"/>
        <v>2.1610799885064207</v>
      </c>
      <c r="BC174">
        <f t="shared" si="105"/>
        <v>0.82000807315779434</v>
      </c>
      <c r="BD174">
        <f t="shared" si="131"/>
        <v>0.58053999425321035</v>
      </c>
      <c r="BE174">
        <f t="shared" si="106"/>
        <v>0.15151029380799086</v>
      </c>
      <c r="BF174">
        <f t="shared" si="107"/>
        <v>1.1515102938079909</v>
      </c>
      <c r="BG174">
        <f t="shared" si="114"/>
        <v>-7.0876433638343041E-3</v>
      </c>
      <c r="BH174">
        <f t="shared" si="108"/>
        <v>0.47006121930565214</v>
      </c>
    </row>
    <row r="175" spans="1:60" x14ac:dyDescent="0.25">
      <c r="A175" s="3">
        <v>44143.791666666664</v>
      </c>
      <c r="B175">
        <v>329168775.60702199</v>
      </c>
      <c r="C175">
        <v>740663.60593290674</v>
      </c>
      <c r="D175">
        <v>12.426318360719369</v>
      </c>
      <c r="E175" s="5">
        <f t="shared" si="99"/>
        <v>15614202.903178142</v>
      </c>
      <c r="F175">
        <f t="shared" si="109"/>
        <v>1.2173911856990807</v>
      </c>
      <c r="G175">
        <f t="shared" si="109"/>
        <v>1.2176985332716983</v>
      </c>
      <c r="H175">
        <f t="shared" si="100"/>
        <v>9.214939727120175E-2</v>
      </c>
      <c r="I175">
        <f t="shared" si="110"/>
        <v>2.5243223841430091E-4</v>
      </c>
      <c r="J175">
        <f t="shared" si="101"/>
        <v>2.3372795812783129E-4</v>
      </c>
      <c r="K175">
        <v>5618</v>
      </c>
      <c r="L175" s="1">
        <v>656756222.99635518</v>
      </c>
      <c r="M175" s="1">
        <v>51173410.424953192</v>
      </c>
      <c r="N175" s="1">
        <f t="shared" si="118"/>
        <v>66984271.131325603</v>
      </c>
      <c r="O175">
        <v>153520.23127485957</v>
      </c>
      <c r="P175">
        <v>8.5320675241831276E-2</v>
      </c>
      <c r="Q175">
        <v>7.9188568628445004E-4</v>
      </c>
      <c r="R175">
        <f t="shared" si="111"/>
        <v>-2.5561518376352343E-2</v>
      </c>
      <c r="S175">
        <f t="shared" si="112"/>
        <v>-2.5893890171211676E-2</v>
      </c>
      <c r="T175">
        <f t="shared" si="115"/>
        <v>9.7353807691176894E-2</v>
      </c>
      <c r="U175" s="5">
        <f t="shared" si="89"/>
        <v>1.1710478296455662</v>
      </c>
      <c r="V175">
        <f t="shared" si="119"/>
        <v>1.3586371943993165</v>
      </c>
      <c r="W175" s="8">
        <f t="shared" si="116"/>
        <v>0.62647254778624439</v>
      </c>
      <c r="X175">
        <f t="shared" si="90"/>
        <v>1.1025763553820789</v>
      </c>
      <c r="Y175">
        <f t="shared" si="120"/>
        <v>1.3216367098671498</v>
      </c>
      <c r="Z175">
        <f t="shared" si="91"/>
        <v>0.28903827549382427</v>
      </c>
      <c r="AA175" s="4">
        <f t="shared" si="121"/>
        <v>0.30959679638624266</v>
      </c>
      <c r="AB175">
        <f t="shared" si="102"/>
        <v>1.2399986308454594</v>
      </c>
      <c r="AC175" s="4">
        <f t="shared" si="122"/>
        <v>1.3710922285768623</v>
      </c>
      <c r="AD175">
        <v>18575</v>
      </c>
      <c r="AE175" s="4">
        <v>0.60623340405935278</v>
      </c>
      <c r="AF175">
        <v>0.70869150603340803</v>
      </c>
      <c r="AG175">
        <v>1.4186533083091601</v>
      </c>
      <c r="AH175" s="4">
        <f t="shared" si="92"/>
        <v>0</v>
      </c>
      <c r="AI175" s="4">
        <f t="shared" si="123"/>
        <v>0.11962037258986949</v>
      </c>
      <c r="AJ175">
        <f t="shared" si="93"/>
        <v>0.45981872440029786</v>
      </c>
      <c r="AK175" s="4">
        <f t="shared" si="124"/>
        <v>0.37262513641864348</v>
      </c>
      <c r="AL175" s="5">
        <f t="shared" si="94"/>
        <v>444.42412583836318</v>
      </c>
      <c r="AM175">
        <v>0.69650000000000001</v>
      </c>
      <c r="AN175" s="4">
        <f t="shared" si="125"/>
        <v>0.55896333333333337</v>
      </c>
      <c r="AO175">
        <v>2.4812588310595198</v>
      </c>
      <c r="AP175">
        <f t="shared" si="113"/>
        <v>206770.74216868298</v>
      </c>
      <c r="AQ175">
        <f t="shared" si="95"/>
        <v>360290.97344354255</v>
      </c>
      <c r="AR175" s="5">
        <f t="shared" si="96"/>
        <v>0.20023594859431254</v>
      </c>
      <c r="AS175" s="4">
        <f t="shared" si="103"/>
        <v>0.67168392786144371</v>
      </c>
      <c r="AT175" s="4">
        <f t="shared" si="126"/>
        <v>0.86411963128199942</v>
      </c>
      <c r="AU175">
        <f t="shared" si="127"/>
        <v>1.0633698538744492</v>
      </c>
      <c r="AV175" s="4">
        <f t="shared" si="128"/>
        <v>1.2177099216372771</v>
      </c>
      <c r="AW175" s="6">
        <f t="shared" si="97"/>
        <v>5.4844121860136129E-4</v>
      </c>
      <c r="AX175" s="7">
        <f t="shared" si="129"/>
        <v>5.4859163998433047E-4</v>
      </c>
      <c r="AY175" s="7">
        <f t="shared" si="117"/>
        <v>1.1898881209364527</v>
      </c>
      <c r="AZ175" s="7">
        <f t="shared" si="130"/>
        <v>1.8632054939130338E-2</v>
      </c>
      <c r="BA175" s="6">
        <f t="shared" si="104"/>
        <v>0.21408533238881194</v>
      </c>
      <c r="BB175">
        <f t="shared" si="98"/>
        <v>2.1058395026674464</v>
      </c>
      <c r="BC175">
        <f t="shared" si="105"/>
        <v>0.79758200813429903</v>
      </c>
      <c r="BD175">
        <f t="shared" si="131"/>
        <v>0.55291975133372318</v>
      </c>
      <c r="BE175">
        <f t="shared" si="106"/>
        <v>0.15754983899872999</v>
      </c>
      <c r="BF175">
        <f t="shared" si="107"/>
        <v>1.15754983899873</v>
      </c>
      <c r="BG175">
        <f t="shared" si="114"/>
        <v>5.2311837857716035E-3</v>
      </c>
      <c r="BH175">
        <f t="shared" si="108"/>
        <v>0.45115109574001511</v>
      </c>
    </row>
    <row r="176" spans="1:60" x14ac:dyDescent="0.25">
      <c r="A176" s="3">
        <v>44144.791666666664</v>
      </c>
      <c r="B176">
        <v>329799822.342641</v>
      </c>
      <c r="C176">
        <v>730815.8865223662</v>
      </c>
      <c r="D176">
        <v>12.353115537975436</v>
      </c>
      <c r="E176" s="5">
        <f t="shared" si="99"/>
        <v>15524913.833585553</v>
      </c>
      <c r="F176">
        <f t="shared" si="109"/>
        <v>0.99410904979101988</v>
      </c>
      <c r="G176">
        <f t="shared" si="109"/>
        <v>0.9942815480145698</v>
      </c>
      <c r="H176">
        <f t="shared" si="100"/>
        <v>6.3334954660104748E-2</v>
      </c>
      <c r="I176">
        <f t="shared" si="110"/>
        <v>1.7350537079889101E-4</v>
      </c>
      <c r="J176">
        <f t="shared" si="101"/>
        <v>1.7303907656247632E-4</v>
      </c>
      <c r="K176">
        <v>5973</v>
      </c>
      <c r="L176" s="1">
        <v>658144342.10794187</v>
      </c>
      <c r="M176" s="1">
        <v>37964847.674097255</v>
      </c>
      <c r="N176" s="1">
        <f t="shared" si="118"/>
        <v>67299632.061697036</v>
      </c>
      <c r="O176">
        <v>113894.54302229176</v>
      </c>
      <c r="P176">
        <v>6.3164727770794057E-2</v>
      </c>
      <c r="Q176">
        <v>2.9998500099989099E-4</v>
      </c>
      <c r="R176">
        <f t="shared" si="111"/>
        <v>1.5417890727024597E-2</v>
      </c>
      <c r="S176">
        <f t="shared" si="112"/>
        <v>1.5300242764379883E-2</v>
      </c>
      <c r="T176">
        <f t="shared" si="115"/>
        <v>0.10231079810355449</v>
      </c>
      <c r="U176" s="5">
        <f t="shared" si="89"/>
        <v>1.14645412111592</v>
      </c>
      <c r="V176">
        <f t="shared" si="119"/>
        <v>1.3511852464587826</v>
      </c>
      <c r="W176" s="8">
        <f t="shared" si="116"/>
        <v>0.65980261106624571</v>
      </c>
      <c r="X176">
        <f t="shared" si="90"/>
        <v>1.068311997265156</v>
      </c>
      <c r="Y176">
        <f t="shared" si="120"/>
        <v>1.3115533876071437</v>
      </c>
      <c r="Z176">
        <f t="shared" si="91"/>
        <v>0.10949452536496021</v>
      </c>
      <c r="AA176" s="4">
        <f t="shared" si="121"/>
        <v>0.29123216882427888</v>
      </c>
      <c r="AB176">
        <f t="shared" si="102"/>
        <v>1.2482643522578081</v>
      </c>
      <c r="AC176" s="4">
        <f t="shared" si="122"/>
        <v>1.3702130758210804</v>
      </c>
      <c r="AD176">
        <v>18576</v>
      </c>
      <c r="AE176" s="4">
        <v>0.61338701034961007</v>
      </c>
      <c r="AF176">
        <v>0.71373619332375882</v>
      </c>
      <c r="AG176">
        <v>1.5183625069638533</v>
      </c>
      <c r="AH176" s="4">
        <f t="shared" si="92"/>
        <v>0</v>
      </c>
      <c r="AI176" s="4">
        <f t="shared" si="123"/>
        <v>0.11962037258986949</v>
      </c>
      <c r="AJ176">
        <f t="shared" si="93"/>
        <v>0.18489369794781907</v>
      </c>
      <c r="AK176" s="4">
        <f t="shared" si="124"/>
        <v>0.37878825968357077</v>
      </c>
      <c r="AL176" s="5">
        <f t="shared" si="94"/>
        <v>451.27620844699254</v>
      </c>
      <c r="AM176">
        <v>0.61209999999999998</v>
      </c>
      <c r="AN176" s="4">
        <f t="shared" si="125"/>
        <v>0.56150000000000011</v>
      </c>
      <c r="AO176">
        <v>2.8768344518769302</v>
      </c>
      <c r="AP176">
        <f t="shared" si="113"/>
        <v>239735.24537826024</v>
      </c>
      <c r="AQ176">
        <f t="shared" si="95"/>
        <v>353629.788400552</v>
      </c>
      <c r="AR176" s="5">
        <f t="shared" si="96"/>
        <v>0.19611939890388358</v>
      </c>
      <c r="AS176" s="4">
        <f t="shared" si="103"/>
        <v>0.64670464775192815</v>
      </c>
      <c r="AT176" s="4">
        <f t="shared" si="126"/>
        <v>0.85722773925533557</v>
      </c>
      <c r="AU176">
        <f t="shared" si="127"/>
        <v>1.0477705133308226</v>
      </c>
      <c r="AV176" s="4">
        <f t="shared" si="128"/>
        <v>1.2130826518369739</v>
      </c>
      <c r="AW176" s="6">
        <f t="shared" si="97"/>
        <v>5.3716912048552834E-4</v>
      </c>
      <c r="AX176" s="7">
        <f t="shared" si="129"/>
        <v>5.3731342165441731E-4</v>
      </c>
      <c r="AY176" s="7">
        <f t="shared" si="117"/>
        <v>1.1634294250074668</v>
      </c>
      <c r="AZ176" s="7">
        <f t="shared" si="130"/>
        <v>1.9453419564871677E-2</v>
      </c>
      <c r="BA176" s="6">
        <f t="shared" si="104"/>
        <v>0.21462250150929746</v>
      </c>
      <c r="BB176">
        <f t="shared" si="98"/>
        <v>2.138307106008225</v>
      </c>
      <c r="BC176">
        <f t="shared" si="105"/>
        <v>0.81235974650777854</v>
      </c>
      <c r="BD176">
        <f t="shared" si="131"/>
        <v>0.56915355300411252</v>
      </c>
      <c r="BE176">
        <f t="shared" si="106"/>
        <v>0.15499196559702688</v>
      </c>
      <c r="BF176">
        <f t="shared" si="107"/>
        <v>1.1549919655970269</v>
      </c>
      <c r="BG176">
        <f t="shared" si="114"/>
        <v>-2.212175745101201E-3</v>
      </c>
      <c r="BH176">
        <f t="shared" si="108"/>
        <v>0.46229515010076705</v>
      </c>
    </row>
    <row r="177" spans="1:60" x14ac:dyDescent="0.25">
      <c r="A177" s="3">
        <v>44145.791666666664</v>
      </c>
      <c r="B177">
        <v>334947984.15590101</v>
      </c>
      <c r="C177">
        <v>720579.14531152754</v>
      </c>
      <c r="D177">
        <v>12.35948531133114</v>
      </c>
      <c r="E177" s="5">
        <f t="shared" si="99"/>
        <v>15535653.57964956</v>
      </c>
      <c r="F177">
        <f t="shared" si="109"/>
        <v>1.0005156410410088</v>
      </c>
      <c r="G177">
        <f t="shared" si="109"/>
        <v>1.0006917749224973</v>
      </c>
      <c r="H177">
        <f t="shared" si="100"/>
        <v>6.4255733849843955E-2</v>
      </c>
      <c r="I177">
        <f t="shared" si="110"/>
        <v>1.7602761266862066E-4</v>
      </c>
      <c r="J177">
        <f t="shared" si="101"/>
        <v>1.7530425519145248E-4</v>
      </c>
      <c r="K177">
        <v>5097</v>
      </c>
      <c r="L177" s="1">
        <v>668368748.06289196</v>
      </c>
      <c r="M177" s="1">
        <v>39059385.395690806</v>
      </c>
      <c r="N177" s="1">
        <f t="shared" si="118"/>
        <v>67133952.63601701</v>
      </c>
      <c r="O177">
        <v>117178.15618707243</v>
      </c>
      <c r="P177">
        <v>6.3991661986351395E-2</v>
      </c>
      <c r="Q177">
        <v>2.9998500099989099E-4</v>
      </c>
      <c r="R177">
        <f t="shared" si="111"/>
        <v>3.0037987661431176E-2</v>
      </c>
      <c r="S177">
        <f t="shared" si="112"/>
        <v>2.9595682786139218E-2</v>
      </c>
      <c r="T177">
        <f t="shared" si="115"/>
        <v>9.8218324930464521E-2</v>
      </c>
      <c r="U177" s="5">
        <f t="shared" si="89"/>
        <v>1.1181959991721673</v>
      </c>
      <c r="V177">
        <f t="shared" si="119"/>
        <v>1.3403537409467183</v>
      </c>
      <c r="W177" s="8">
        <f t="shared" si="116"/>
        <v>0.63122899112124975</v>
      </c>
      <c r="X177">
        <f t="shared" si="90"/>
        <v>1.0454674779269182</v>
      </c>
      <c r="Y177">
        <f t="shared" si="120"/>
        <v>1.2982671793454907</v>
      </c>
      <c r="Z177">
        <f t="shared" si="91"/>
        <v>0.10949452536496021</v>
      </c>
      <c r="AA177" s="4">
        <f t="shared" si="121"/>
        <v>0.27691693441777498</v>
      </c>
      <c r="AB177">
        <f t="shared" si="102"/>
        <v>1.2141731584195226</v>
      </c>
      <c r="AC177" s="4">
        <f t="shared" si="122"/>
        <v>1.3647275025786401</v>
      </c>
      <c r="AD177">
        <v>18577</v>
      </c>
      <c r="AE177" s="4">
        <v>0.61352298332892985</v>
      </c>
      <c r="AF177">
        <v>0.68701194719256764</v>
      </c>
      <c r="AG177">
        <v>1.3443719106312659</v>
      </c>
      <c r="AH177" s="4">
        <f t="shared" si="92"/>
        <v>0</v>
      </c>
      <c r="AI177" s="4">
        <f t="shared" si="123"/>
        <v>0.11962037258986949</v>
      </c>
      <c r="AJ177">
        <f t="shared" si="93"/>
        <v>0.20199295350402216</v>
      </c>
      <c r="AK177" s="4">
        <f t="shared" si="124"/>
        <v>0.37040274403796292</v>
      </c>
      <c r="AL177" s="5">
        <f t="shared" si="94"/>
        <v>464.83163762822079</v>
      </c>
      <c r="AM177">
        <v>0.59020000000000006</v>
      </c>
      <c r="AN177" s="4">
        <f t="shared" si="125"/>
        <v>0.56353000000000009</v>
      </c>
      <c r="AO177">
        <v>2.6727746328917399</v>
      </c>
      <c r="AP177">
        <f t="shared" si="113"/>
        <v>222730.32848276736</v>
      </c>
      <c r="AQ177">
        <f t="shared" si="95"/>
        <v>339908.48466983979</v>
      </c>
      <c r="AR177" s="5">
        <f t="shared" si="96"/>
        <v>0.18562596959248781</v>
      </c>
      <c r="AS177" s="4">
        <f t="shared" si="103"/>
        <v>0.57816906431664028</v>
      </c>
      <c r="AT177" s="4">
        <f t="shared" si="126"/>
        <v>0.84427473201223957</v>
      </c>
      <c r="AU177">
        <f t="shared" si="127"/>
        <v>1.0069139060090337</v>
      </c>
      <c r="AV177" s="4">
        <f t="shared" si="128"/>
        <v>1.2042958005945137</v>
      </c>
      <c r="AW177" s="6">
        <f t="shared" si="97"/>
        <v>5.0843502525752893E-4</v>
      </c>
      <c r="AX177" s="7">
        <f t="shared" si="129"/>
        <v>5.0856430025336685E-4</v>
      </c>
      <c r="AY177" s="7">
        <f t="shared" si="117"/>
        <v>1.2168219785093668</v>
      </c>
      <c r="AZ177" s="7">
        <f t="shared" si="130"/>
        <v>1.7263744426472494E-2</v>
      </c>
      <c r="BA177" s="6">
        <f t="shared" si="104"/>
        <v>0.21513093653455498</v>
      </c>
      <c r="BB177">
        <f t="shared" si="98"/>
        <v>2.2025375484748508</v>
      </c>
      <c r="BC177">
        <f t="shared" si="105"/>
        <v>0.84031361481950162</v>
      </c>
      <c r="BD177">
        <f t="shared" si="131"/>
        <v>0.60126877423742542</v>
      </c>
      <c r="BE177">
        <f t="shared" si="106"/>
        <v>0.14928464504400063</v>
      </c>
      <c r="BF177">
        <f t="shared" si="107"/>
        <v>1.1492846450440006</v>
      </c>
      <c r="BG177">
        <f t="shared" si="114"/>
        <v>-4.9536867211739883E-3</v>
      </c>
      <c r="BH177">
        <f t="shared" si="108"/>
        <v>0.48409485831426924</v>
      </c>
    </row>
    <row r="178" spans="1:60" x14ac:dyDescent="0.25">
      <c r="A178" s="3">
        <v>44146.791666666664</v>
      </c>
      <c r="B178">
        <v>318284896.72318202</v>
      </c>
      <c r="C178">
        <v>687090.15752926678</v>
      </c>
      <c r="D178">
        <v>11.762923937255097</v>
      </c>
      <c r="E178" s="5">
        <f t="shared" si="99"/>
        <v>14788185.143171474</v>
      </c>
      <c r="F178">
        <f t="shared" si="109"/>
        <v>0.95173250673075227</v>
      </c>
      <c r="G178">
        <f t="shared" si="109"/>
        <v>0.95188690114349561</v>
      </c>
      <c r="H178">
        <f t="shared" si="100"/>
        <v>5.9211974218323915E-2</v>
      </c>
      <c r="I178">
        <f t="shared" si="110"/>
        <v>1.6221142991412532E-4</v>
      </c>
      <c r="J178">
        <f t="shared" si="101"/>
        <v>1.6380389278922183E-4</v>
      </c>
      <c r="K178">
        <v>4825</v>
      </c>
      <c r="L178" s="1">
        <v>634984352.77096236</v>
      </c>
      <c r="M178" s="1">
        <v>34673809.389661588</v>
      </c>
      <c r="N178" s="1">
        <f t="shared" si="118"/>
        <v>67487919.54346998</v>
      </c>
      <c r="O178">
        <v>104021.42816898477</v>
      </c>
      <c r="P178">
        <v>5.9793317923495924E-2</v>
      </c>
      <c r="Q178">
        <v>2.9998500099989099E-4</v>
      </c>
      <c r="R178">
        <f t="shared" si="111"/>
        <v>-3.4327200578856409E-3</v>
      </c>
      <c r="S178">
        <f t="shared" si="112"/>
        <v>-3.4386253594211875E-3</v>
      </c>
      <c r="T178">
        <f t="shared" si="115"/>
        <v>0.10408579991669877</v>
      </c>
      <c r="U178" s="5">
        <f t="shared" si="89"/>
        <v>1.1762650884048362</v>
      </c>
      <c r="V178">
        <f t="shared" si="119"/>
        <v>1.3343280703028071</v>
      </c>
      <c r="W178" s="8">
        <f t="shared" si="116"/>
        <v>0.67251444507120839</v>
      </c>
      <c r="X178">
        <f t="shared" si="90"/>
        <v>1.0968606637266369</v>
      </c>
      <c r="Y178">
        <f t="shared" si="120"/>
        <v>1.2895881011783989</v>
      </c>
      <c r="Z178">
        <f t="shared" si="91"/>
        <v>0.10949452536496021</v>
      </c>
      <c r="AA178" s="4">
        <f t="shared" si="121"/>
        <v>0.26657807062641214</v>
      </c>
      <c r="AB178">
        <f t="shared" si="102"/>
        <v>1.2791845519126666</v>
      </c>
      <c r="AC178" s="4">
        <f t="shared" si="122"/>
        <v>1.3633564313044984</v>
      </c>
      <c r="AD178">
        <v>18578</v>
      </c>
      <c r="AE178" s="4">
        <v>0.6115123769876587</v>
      </c>
      <c r="AF178">
        <v>0.68961777593920437</v>
      </c>
      <c r="AG178">
        <v>1.3534264929238065</v>
      </c>
      <c r="AH178" s="4">
        <f t="shared" si="92"/>
        <v>0</v>
      </c>
      <c r="AI178" s="4">
        <f t="shared" si="123"/>
        <v>0.11962037258986949</v>
      </c>
      <c r="AJ178">
        <f t="shared" si="93"/>
        <v>8.4937628660295736E-2</v>
      </c>
      <c r="AK178" s="4">
        <f t="shared" si="124"/>
        <v>0.37323399832663939</v>
      </c>
      <c r="AL178" s="5">
        <f t="shared" si="94"/>
        <v>463.23600074219456</v>
      </c>
      <c r="AM178">
        <v>0.57379999999999998</v>
      </c>
      <c r="AN178" s="4">
        <f t="shared" si="125"/>
        <v>0.56448333333333345</v>
      </c>
      <c r="AO178">
        <v>3.04991478019855</v>
      </c>
      <c r="AP178">
        <f t="shared" si="113"/>
        <v>254158.54837828578</v>
      </c>
      <c r="AQ178">
        <f t="shared" si="95"/>
        <v>358179.97654727055</v>
      </c>
      <c r="AR178" s="5">
        <f t="shared" si="96"/>
        <v>0.20588805199568416</v>
      </c>
      <c r="AS178" s="4">
        <f t="shared" si="103"/>
        <v>0.70453965549027131</v>
      </c>
      <c r="AT178" s="4">
        <f t="shared" si="126"/>
        <v>0.83957985773198085</v>
      </c>
      <c r="AU178">
        <f t="shared" si="127"/>
        <v>1.0844225529469314</v>
      </c>
      <c r="AV178" s="4">
        <f t="shared" si="128"/>
        <v>1.20108343357223</v>
      </c>
      <c r="AW178" s="6">
        <f t="shared" si="97"/>
        <v>5.639178232349181E-4</v>
      </c>
      <c r="AX178" s="7">
        <f t="shared" si="129"/>
        <v>5.6407685478276903E-4</v>
      </c>
      <c r="AY178" s="7">
        <f t="shared" si="117"/>
        <v>1.2244331593663353</v>
      </c>
      <c r="AZ178" s="7">
        <f t="shared" si="130"/>
        <v>1.6872714987020476E-2</v>
      </c>
      <c r="BA178" s="6">
        <f t="shared" si="104"/>
        <v>0.2156948543577899</v>
      </c>
      <c r="BB178">
        <f t="shared" si="98"/>
        <v>2.1949768536539551</v>
      </c>
      <c r="BC178">
        <f t="shared" si="105"/>
        <v>0.83818855381331714</v>
      </c>
      <c r="BD178">
        <f t="shared" si="131"/>
        <v>0.59748842682697756</v>
      </c>
      <c r="BE178">
        <f t="shared" si="106"/>
        <v>0.15067409750468852</v>
      </c>
      <c r="BF178">
        <f t="shared" si="107"/>
        <v>1.1506740975046885</v>
      </c>
      <c r="BG178">
        <f t="shared" si="114"/>
        <v>1.2082413514778812E-3</v>
      </c>
      <c r="BH178">
        <f t="shared" si="108"/>
        <v>0.48154542746888285</v>
      </c>
    </row>
    <row r="179" spans="1:60" x14ac:dyDescent="0.25">
      <c r="A179" s="3">
        <v>44147.791666666664</v>
      </c>
      <c r="B179">
        <v>304920344.75139898</v>
      </c>
      <c r="C179">
        <v>640168.70273906994</v>
      </c>
      <c r="D179">
        <v>11.11148336404977</v>
      </c>
      <c r="E179" s="5">
        <f t="shared" si="99"/>
        <v>13971415.874500804</v>
      </c>
      <c r="F179">
        <f t="shared" si="109"/>
        <v>0.94461916300061166</v>
      </c>
      <c r="G179">
        <f t="shared" si="109"/>
        <v>0.94476879611912223</v>
      </c>
      <c r="H179">
        <f t="shared" si="100"/>
        <v>5.7818103205572458E-2</v>
      </c>
      <c r="I179">
        <f t="shared" si="110"/>
        <v>1.5839321733906639E-4</v>
      </c>
      <c r="J179">
        <f t="shared" si="101"/>
        <v>1.6263746798297237E-4</v>
      </c>
      <c r="K179">
        <v>5725</v>
      </c>
      <c r="L179" s="1">
        <v>608622005.32980859</v>
      </c>
      <c r="M179" s="1">
        <v>32997597.218616106</v>
      </c>
      <c r="N179" s="1">
        <f t="shared" si="118"/>
        <v>67617622.629568115</v>
      </c>
      <c r="O179">
        <v>98992.791655848312</v>
      </c>
      <c r="P179">
        <v>5.9367503373139986E-2</v>
      </c>
      <c r="Q179">
        <v>2.9998500099989099E-4</v>
      </c>
      <c r="R179">
        <f t="shared" si="111"/>
        <v>2.8228554945340267E-2</v>
      </c>
      <c r="S179">
        <f t="shared" si="112"/>
        <v>2.7837472034751339E-2</v>
      </c>
      <c r="T179">
        <f t="shared" si="115"/>
        <v>0.12273089007066669</v>
      </c>
      <c r="U179" s="5">
        <f t="shared" si="89"/>
        <v>1.1327479586056011</v>
      </c>
      <c r="V179">
        <f t="shared" si="119"/>
        <v>1.3256099057238129</v>
      </c>
      <c r="W179" s="8">
        <f t="shared" si="116"/>
        <v>0.80335765670812753</v>
      </c>
      <c r="X179">
        <f t="shared" si="90"/>
        <v>1.0102858601564779</v>
      </c>
      <c r="Y179">
        <f t="shared" si="120"/>
        <v>1.2767508114253698</v>
      </c>
      <c r="Z179">
        <f t="shared" si="91"/>
        <v>0.10949452536496021</v>
      </c>
      <c r="AA179" s="4">
        <f t="shared" si="121"/>
        <v>0.26657807062641214</v>
      </c>
      <c r="AB179">
        <f t="shared" si="102"/>
        <v>1.2800885513099405</v>
      </c>
      <c r="AC179" s="4">
        <f t="shared" si="122"/>
        <v>1.3596322019778087</v>
      </c>
      <c r="AD179">
        <v>18579</v>
      </c>
      <c r="AE179" s="4">
        <v>0.60709136384772322</v>
      </c>
      <c r="AF179">
        <v>0.64694344733548503</v>
      </c>
      <c r="AG179">
        <v>0.64681963663045261</v>
      </c>
      <c r="AH179" s="4">
        <f t="shared" si="92"/>
        <v>0</v>
      </c>
      <c r="AI179" s="4">
        <f t="shared" si="123"/>
        <v>0.11962037258986949</v>
      </c>
      <c r="AJ179">
        <f t="shared" si="93"/>
        <v>6.1708057493221974E-2</v>
      </c>
      <c r="AK179" s="4">
        <f t="shared" si="124"/>
        <v>0.37529093357641347</v>
      </c>
      <c r="AL179" s="5">
        <f t="shared" si="94"/>
        <v>476.31248364180533</v>
      </c>
      <c r="AM179">
        <v>0.56630000000000003</v>
      </c>
      <c r="AN179" s="4">
        <f t="shared" si="125"/>
        <v>0.56495000000000006</v>
      </c>
      <c r="AO179">
        <v>2.9375999867578</v>
      </c>
      <c r="AP179">
        <f t="shared" si="113"/>
        <v>244799.01969648775</v>
      </c>
      <c r="AQ179">
        <f t="shared" si="95"/>
        <v>343791.81135233608</v>
      </c>
      <c r="AR179" s="5">
        <f t="shared" si="96"/>
        <v>0.20617724966353071</v>
      </c>
      <c r="AS179" s="4">
        <f t="shared" si="103"/>
        <v>0.7061796566746471</v>
      </c>
      <c r="AT179" s="4">
        <f t="shared" si="126"/>
        <v>0.83335691412746793</v>
      </c>
      <c r="AU179">
        <f t="shared" si="127"/>
        <v>1.0854887630384353</v>
      </c>
      <c r="AV179" s="4">
        <f t="shared" si="128"/>
        <v>1.1967583773614439</v>
      </c>
      <c r="AW179" s="6">
        <f t="shared" si="97"/>
        <v>5.6470969862011645E-4</v>
      </c>
      <c r="AX179" s="7">
        <f t="shared" si="129"/>
        <v>5.6486917716025431E-4</v>
      </c>
      <c r="AY179" s="7">
        <f t="shared" si="117"/>
        <v>1.2589805145053989</v>
      </c>
      <c r="AZ179" s="7">
        <f t="shared" si="130"/>
        <v>1.5245470806584338E-2</v>
      </c>
      <c r="BA179" s="6">
        <f t="shared" si="104"/>
        <v>0.21625956405641</v>
      </c>
      <c r="BB179">
        <f t="shared" si="98"/>
        <v>2.2569378783710761</v>
      </c>
      <c r="BC179">
        <f t="shared" si="105"/>
        <v>0.86500559071438743</v>
      </c>
      <c r="BD179">
        <f t="shared" si="131"/>
        <v>0.62846893918553803</v>
      </c>
      <c r="BE179">
        <f t="shared" si="106"/>
        <v>0.14525094451426912</v>
      </c>
      <c r="BF179">
        <f t="shared" si="107"/>
        <v>1.1452509445142691</v>
      </c>
      <c r="BG179">
        <f t="shared" si="114"/>
        <v>-4.7241638792204273E-3</v>
      </c>
      <c r="BH179">
        <f t="shared" si="108"/>
        <v>0.50231084612042798</v>
      </c>
    </row>
    <row r="180" spans="1:60" x14ac:dyDescent="0.25">
      <c r="A180" s="3">
        <v>44148.791666666664</v>
      </c>
      <c r="B180">
        <v>298795583.61559498</v>
      </c>
      <c r="C180">
        <v>646960.44369291491</v>
      </c>
      <c r="D180">
        <v>11.055873701160946</v>
      </c>
      <c r="E180" s="5">
        <f t="shared" si="99"/>
        <v>13903557.938507279</v>
      </c>
      <c r="F180">
        <f t="shared" si="109"/>
        <v>0.99499529801135789</v>
      </c>
      <c r="G180">
        <f t="shared" si="109"/>
        <v>0.99514308810194596</v>
      </c>
      <c r="H180">
        <f t="shared" si="100"/>
        <v>5.4214711539309901E-2</v>
      </c>
      <c r="I180">
        <f t="shared" si="110"/>
        <v>1.4852242627046852E-4</v>
      </c>
      <c r="J180">
        <f t="shared" si="101"/>
        <v>1.4871599065156699E-4</v>
      </c>
      <c r="K180">
        <v>4840</v>
      </c>
      <c r="L180" s="1">
        <v>596495515.81475985</v>
      </c>
      <c r="M180" s="1">
        <v>29571672.68698791</v>
      </c>
      <c r="N180" s="1">
        <f t="shared" si="118"/>
        <v>67851573.735838249</v>
      </c>
      <c r="O180">
        <v>88715.018060963732</v>
      </c>
      <c r="P180">
        <v>5.4285373039262869E-2</v>
      </c>
      <c r="Q180">
        <v>2.9998500099989099E-4</v>
      </c>
      <c r="R180">
        <f t="shared" si="111"/>
        <v>-3.0373487172951297E-2</v>
      </c>
      <c r="S180">
        <f t="shared" si="112"/>
        <v>-3.0844319953627082E-2</v>
      </c>
      <c r="T180">
        <f t="shared" si="115"/>
        <v>0.10739631432980098</v>
      </c>
      <c r="U180" s="5">
        <f t="shared" si="89"/>
        <v>1.1670993545317658</v>
      </c>
      <c r="V180">
        <f t="shared" si="119"/>
        <v>1.3211950651919637</v>
      </c>
      <c r="W180" s="8">
        <f t="shared" si="116"/>
        <v>0.69572430153634268</v>
      </c>
      <c r="X180">
        <f t="shared" si="90"/>
        <v>1.0807737122565075</v>
      </c>
      <c r="Y180">
        <f t="shared" si="120"/>
        <v>1.2694694565506028</v>
      </c>
      <c r="Z180">
        <f t="shared" si="91"/>
        <v>0.10949452536496021</v>
      </c>
      <c r="AA180" s="4">
        <f t="shared" si="121"/>
        <v>0.26657807062641214</v>
      </c>
      <c r="AB180">
        <f t="shared" si="102"/>
        <v>1.2774406932728131</v>
      </c>
      <c r="AC180" s="4">
        <f t="shared" si="122"/>
        <v>1.3587521493195436</v>
      </c>
      <c r="AD180">
        <v>18580</v>
      </c>
      <c r="AE180" s="4">
        <v>0.61085485350756763</v>
      </c>
      <c r="AF180">
        <v>0.64634528675520209</v>
      </c>
      <c r="AG180">
        <v>0.78804495413308884</v>
      </c>
      <c r="AH180" s="4">
        <f t="shared" si="92"/>
        <v>0</v>
      </c>
      <c r="AI180" s="4">
        <f t="shared" si="123"/>
        <v>0.11962037258986949</v>
      </c>
      <c r="AJ180">
        <f t="shared" si="93"/>
        <v>0</v>
      </c>
      <c r="AK180" s="4">
        <f t="shared" si="124"/>
        <v>0.37529093357641347</v>
      </c>
      <c r="AL180" s="5">
        <f t="shared" si="94"/>
        <v>461.84521252959439</v>
      </c>
      <c r="AM180">
        <v>0.63039999999999996</v>
      </c>
      <c r="AN180" s="4">
        <f t="shared" si="125"/>
        <v>0.56793000000000016</v>
      </c>
      <c r="AO180">
        <v>2.9621343171056602</v>
      </c>
      <c r="AP180">
        <f t="shared" si="113"/>
        <v>246843.53904736598</v>
      </c>
      <c r="AQ180">
        <f t="shared" si="95"/>
        <v>335558.55710832973</v>
      </c>
      <c r="AR180" s="5">
        <f t="shared" si="96"/>
        <v>0.20533075286784863</v>
      </c>
      <c r="AS180" s="4">
        <f t="shared" si="103"/>
        <v>0.70136847172913741</v>
      </c>
      <c r="AT180" s="4">
        <f t="shared" si="126"/>
        <v>0.83178997327152837</v>
      </c>
      <c r="AU180">
        <f t="shared" si="127"/>
        <v>1.0823649478421111</v>
      </c>
      <c r="AV180" s="4">
        <f t="shared" si="128"/>
        <v>1.1957238117284668</v>
      </c>
      <c r="AW180" s="6">
        <f t="shared" si="97"/>
        <v>5.6239183591851006E-4</v>
      </c>
      <c r="AX180" s="7">
        <f t="shared" si="129"/>
        <v>5.6255000785720988E-4</v>
      </c>
      <c r="AY180" s="7">
        <f t="shared" si="117"/>
        <v>1.2593178484913461</v>
      </c>
      <c r="AZ180" s="7">
        <f t="shared" si="130"/>
        <v>1.5206190172786904E-2</v>
      </c>
      <c r="BA180" s="6">
        <f t="shared" si="104"/>
        <v>0.2168219558923285</v>
      </c>
      <c r="BB180">
        <f t="shared" si="98"/>
        <v>2.1883868046722244</v>
      </c>
      <c r="BC180">
        <f t="shared" si="105"/>
        <v>0.83749693238381306</v>
      </c>
      <c r="BD180">
        <f t="shared" si="131"/>
        <v>0.59419340233611218</v>
      </c>
      <c r="BE180">
        <f t="shared" si="106"/>
        <v>0.15261857795369549</v>
      </c>
      <c r="BF180">
        <f t="shared" si="107"/>
        <v>1.1526185779536955</v>
      </c>
      <c r="BG180">
        <f t="shared" si="114"/>
        <v>6.4125996839026313E-3</v>
      </c>
      <c r="BH180">
        <f t="shared" si="108"/>
        <v>0.47931971009387442</v>
      </c>
    </row>
    <row r="181" spans="1:60" x14ac:dyDescent="0.25">
      <c r="A181" s="3">
        <v>44149.791666666664</v>
      </c>
      <c r="B181">
        <v>280730614.55794197</v>
      </c>
      <c r="C181">
        <v>625402.75365327147</v>
      </c>
      <c r="D181">
        <v>10.534420385580287</v>
      </c>
      <c r="E181" s="5">
        <f t="shared" si="99"/>
        <v>13250271.671905905</v>
      </c>
      <c r="F181">
        <f t="shared" si="109"/>
        <v>0.95283472571453998</v>
      </c>
      <c r="G181">
        <f t="shared" si="109"/>
        <v>0.95301301512240733</v>
      </c>
      <c r="H181">
        <f t="shared" si="100"/>
        <v>6.8296874699600441E-2</v>
      </c>
      <c r="I181">
        <f t="shared" si="110"/>
        <v>1.8709722142763282E-4</v>
      </c>
      <c r="J181">
        <f t="shared" si="101"/>
        <v>1.9084929226638252E-4</v>
      </c>
      <c r="K181">
        <v>6153</v>
      </c>
      <c r="L181" s="1">
        <v>560256034.55161893</v>
      </c>
      <c r="M181" s="1">
        <v>35644890.520265281</v>
      </c>
      <c r="N181" s="1">
        <f t="shared" si="118"/>
        <v>68120385.961780563</v>
      </c>
      <c r="O181">
        <v>106934.67156079585</v>
      </c>
      <c r="P181">
        <v>6.9666639380203524E-2</v>
      </c>
      <c r="Q181">
        <v>1.7899322989093101E-4</v>
      </c>
      <c r="R181">
        <f t="shared" si="111"/>
        <v>-2.807323666496031E-2</v>
      </c>
      <c r="S181">
        <f t="shared" si="112"/>
        <v>-2.8474823723505675E-2</v>
      </c>
      <c r="T181">
        <f t="shared" si="115"/>
        <v>0.10904865751436946</v>
      </c>
      <c r="U181" s="5">
        <f t="shared" si="89"/>
        <v>1.3987203509770552</v>
      </c>
      <c r="V181">
        <f t="shared" si="119"/>
        <v>1.324003180623905</v>
      </c>
      <c r="W181" s="8">
        <f t="shared" si="116"/>
        <v>0.70492375913403149</v>
      </c>
      <c r="X181">
        <f t="shared" si="90"/>
        <v>1.3261525170838138</v>
      </c>
      <c r="Y181">
        <f t="shared" si="120"/>
        <v>1.2698335334575006</v>
      </c>
      <c r="Z181">
        <f t="shared" si="91"/>
        <v>6.5332528910189813E-2</v>
      </c>
      <c r="AA181" s="4">
        <f t="shared" si="121"/>
        <v>0.26280686590812657</v>
      </c>
      <c r="AB181">
        <f t="shared" si="102"/>
        <v>1.4972084985388507</v>
      </c>
      <c r="AC181" s="4">
        <f t="shared" si="122"/>
        <v>1.3651600808007143</v>
      </c>
      <c r="AD181">
        <v>18581</v>
      </c>
      <c r="AE181" s="4">
        <v>0.62400392012984762</v>
      </c>
      <c r="AF181">
        <v>0.67390676370419533</v>
      </c>
      <c r="AG181">
        <v>0.80726351024776932</v>
      </c>
      <c r="AH181" s="4">
        <f t="shared" si="92"/>
        <v>0</v>
      </c>
      <c r="AI181" s="4">
        <f t="shared" si="123"/>
        <v>0.11962037258986949</v>
      </c>
      <c r="AJ181">
        <f t="shared" si="93"/>
        <v>0.29360002114457534</v>
      </c>
      <c r="AK181" s="4">
        <f t="shared" si="124"/>
        <v>0.38507760094789933</v>
      </c>
      <c r="AL181" s="5">
        <f t="shared" si="94"/>
        <v>448.87972257567219</v>
      </c>
      <c r="AM181">
        <v>0.57600000000000007</v>
      </c>
      <c r="AN181" s="4">
        <f t="shared" si="125"/>
        <v>0.57021666666666682</v>
      </c>
      <c r="AO181">
        <v>3.8872056423983801</v>
      </c>
      <c r="AP181">
        <f t="shared" si="113"/>
        <v>323932.50779798423</v>
      </c>
      <c r="AQ181">
        <f t="shared" si="95"/>
        <v>430867.17935878009</v>
      </c>
      <c r="AR181" s="5">
        <f t="shared" si="96"/>
        <v>0.28070473277778685</v>
      </c>
      <c r="AS181" s="4">
        <f t="shared" si="103"/>
        <v>1.0463792679593626</v>
      </c>
      <c r="AT181" s="4">
        <f t="shared" si="126"/>
        <v>0.84130183895090682</v>
      </c>
      <c r="AU181">
        <f t="shared" si="127"/>
        <v>1.3321057464018244</v>
      </c>
      <c r="AV181" s="4">
        <f t="shared" si="128"/>
        <v>1.2027292884325107</v>
      </c>
      <c r="AW181" s="6">
        <f t="shared" si="97"/>
        <v>7.6875849185945532E-4</v>
      </c>
      <c r="AX181" s="7">
        <f t="shared" si="129"/>
        <v>7.6905406240479479E-4</v>
      </c>
      <c r="AY181" s="7">
        <f t="shared" si="117"/>
        <v>1.2220597102258404</v>
      </c>
      <c r="AZ181" s="7">
        <f t="shared" si="130"/>
        <v>1.7023657797734959E-2</v>
      </c>
      <c r="BA181" s="6">
        <f t="shared" si="104"/>
        <v>0.21759071438418795</v>
      </c>
      <c r="BB181">
        <f t="shared" si="98"/>
        <v>2.1269517039901848</v>
      </c>
      <c r="BC181">
        <f t="shared" si="105"/>
        <v>0.81291424261367506</v>
      </c>
      <c r="BD181">
        <f t="shared" si="131"/>
        <v>0.56347585199509242</v>
      </c>
      <c r="BE181">
        <f t="shared" si="106"/>
        <v>0.15954092946193166</v>
      </c>
      <c r="BF181">
        <f t="shared" si="107"/>
        <v>1.1595409294619317</v>
      </c>
      <c r="BG181">
        <f t="shared" si="114"/>
        <v>5.9877981330412975E-3</v>
      </c>
      <c r="BH181">
        <f t="shared" si="108"/>
        <v>0.45840724901866303</v>
      </c>
    </row>
    <row r="182" spans="1:60" x14ac:dyDescent="0.25">
      <c r="A182" s="3">
        <v>44150.791666666664</v>
      </c>
      <c r="B182">
        <v>251910861.70335001</v>
      </c>
      <c r="C182">
        <v>545660.57728398102</v>
      </c>
      <c r="D182">
        <v>9.3190866377656594</v>
      </c>
      <c r="E182" s="5">
        <f t="shared" si="99"/>
        <v>11724240.965672579</v>
      </c>
      <c r="F182">
        <f t="shared" si="109"/>
        <v>0.88463211991442836</v>
      </c>
      <c r="G182">
        <f t="shared" si="109"/>
        <v>0.88483023261561367</v>
      </c>
      <c r="H182">
        <f t="shared" si="100"/>
        <v>8.1741476829488846E-2</v>
      </c>
      <c r="I182">
        <f t="shared" si="110"/>
        <v>2.2392417869729751E-4</v>
      </c>
      <c r="J182">
        <f t="shared" si="101"/>
        <v>2.3480394148657363E-4</v>
      </c>
      <c r="K182">
        <v>6614</v>
      </c>
      <c r="L182" s="1">
        <v>503611438.37967509</v>
      </c>
      <c r="M182" s="1">
        <v>39421278.191065677</v>
      </c>
      <c r="N182" s="1">
        <f t="shared" si="118"/>
        <v>68849360.171969712</v>
      </c>
      <c r="O182">
        <v>118263.83457319703</v>
      </c>
      <c r="P182">
        <v>8.5713501182778221E-2</v>
      </c>
      <c r="Q182">
        <v>4.9904875475290599E-6</v>
      </c>
      <c r="R182">
        <f t="shared" si="111"/>
        <v>2.8476394026069052E-2</v>
      </c>
      <c r="S182">
        <f t="shared" si="112"/>
        <v>2.8078478001166071E-2</v>
      </c>
      <c r="T182">
        <f t="shared" si="115"/>
        <v>0.1222646318939337</v>
      </c>
      <c r="U182" s="5">
        <f t="shared" si="89"/>
        <v>1.4710227399663678</v>
      </c>
      <c r="V182">
        <f t="shared" si="119"/>
        <v>1.3315248950982221</v>
      </c>
      <c r="W182" s="8">
        <f t="shared" si="116"/>
        <v>0.79743043506694822</v>
      </c>
      <c r="X182">
        <f t="shared" si="90"/>
        <v>1.3811963967506622</v>
      </c>
      <c r="Y182">
        <f t="shared" si="120"/>
        <v>1.2748035425771351</v>
      </c>
      <c r="Z182">
        <f t="shared" si="91"/>
        <v>1.8215279548481069E-3</v>
      </c>
      <c r="AA182" s="4">
        <f t="shared" si="121"/>
        <v>0.25921776599445612</v>
      </c>
      <c r="AB182">
        <f t="shared" si="102"/>
        <v>1.5897888208135404</v>
      </c>
      <c r="AC182" s="4">
        <f t="shared" si="122"/>
        <v>1.3766276947529978</v>
      </c>
      <c r="AD182">
        <v>18582</v>
      </c>
      <c r="AE182" s="4">
        <v>0.62226833370105528</v>
      </c>
      <c r="AF182">
        <v>0.7023360327073559</v>
      </c>
      <c r="AG182">
        <v>0.7688251782631742</v>
      </c>
      <c r="AH182" s="4">
        <f t="shared" si="92"/>
        <v>0</v>
      </c>
      <c r="AI182" s="4">
        <f t="shared" si="123"/>
        <v>0.11962037258986949</v>
      </c>
      <c r="AJ182">
        <f t="shared" si="93"/>
        <v>0.46322334444271335</v>
      </c>
      <c r="AK182" s="4">
        <f t="shared" si="124"/>
        <v>0.40051837909598981</v>
      </c>
      <c r="AL182" s="5">
        <f t="shared" si="94"/>
        <v>461.6621984260496</v>
      </c>
      <c r="AM182">
        <v>0.58160000000000001</v>
      </c>
      <c r="AN182" s="4">
        <f t="shared" si="125"/>
        <v>0.5723100000000001</v>
      </c>
      <c r="AO182">
        <v>3.8117132083536598</v>
      </c>
      <c r="AP182">
        <f t="shared" si="113"/>
        <v>317641.49679173552</v>
      </c>
      <c r="AQ182">
        <f t="shared" si="95"/>
        <v>435905.33136493259</v>
      </c>
      <c r="AR182" s="5">
        <f t="shared" si="96"/>
        <v>0.31592897583920648</v>
      </c>
      <c r="AS182" s="4">
        <f t="shared" si="103"/>
        <v>1.173330097162145</v>
      </c>
      <c r="AT182" s="4">
        <f t="shared" si="126"/>
        <v>0.85901756783841254</v>
      </c>
      <c r="AU182">
        <f t="shared" si="127"/>
        <v>1.4339803569394243</v>
      </c>
      <c r="AV182" s="4">
        <f t="shared" si="128"/>
        <v>1.2157024280886224</v>
      </c>
      <c r="AW182" s="6">
        <f t="shared" si="97"/>
        <v>8.6518445788105725E-4</v>
      </c>
      <c r="AX182" s="7">
        <f t="shared" si="129"/>
        <v>8.6555883791561428E-4</v>
      </c>
      <c r="AY182" s="7">
        <f t="shared" si="117"/>
        <v>1.2242686731240031</v>
      </c>
      <c r="AZ182" s="7">
        <f t="shared" si="130"/>
        <v>1.7267275951748262E-2</v>
      </c>
      <c r="BA182" s="6">
        <f t="shared" si="104"/>
        <v>0.21845589884206901</v>
      </c>
      <c r="BB182">
        <f t="shared" si="98"/>
        <v>2.187519618787428</v>
      </c>
      <c r="BC182">
        <f t="shared" si="105"/>
        <v>0.84013705036484776</v>
      </c>
      <c r="BD182">
        <f t="shared" si="131"/>
        <v>0.59375980939371398</v>
      </c>
      <c r="BE182">
        <f t="shared" si="106"/>
        <v>0.15458868991360664</v>
      </c>
      <c r="BF182">
        <f t="shared" si="107"/>
        <v>1.1545886899136066</v>
      </c>
      <c r="BG182">
        <f t="shared" si="114"/>
        <v>-4.2800084028546698E-3</v>
      </c>
      <c r="BH182">
        <f t="shared" si="108"/>
        <v>0.47902657812070037</v>
      </c>
    </row>
    <row r="183" spans="1:60" x14ac:dyDescent="0.25">
      <c r="A183" s="3">
        <v>44151.791666666664</v>
      </c>
      <c r="B183">
        <v>81849696.904983997</v>
      </c>
      <c r="C183">
        <v>169427.41961675757</v>
      </c>
      <c r="D183">
        <v>2.9578140211914934</v>
      </c>
      <c r="E183" s="5">
        <f t="shared" si="99"/>
        <v>3723920.3728094329</v>
      </c>
      <c r="F183">
        <f t="shared" si="109"/>
        <v>0.3173931240433942</v>
      </c>
      <c r="G183">
        <f t="shared" si="109"/>
        <v>0.31762571101299475</v>
      </c>
      <c r="H183">
        <f t="shared" si="100"/>
        <v>0.26747348153832395</v>
      </c>
      <c r="I183">
        <f t="shared" si="110"/>
        <v>7.3253568921496969E-4</v>
      </c>
      <c r="J183">
        <f t="shared" si="101"/>
        <v>8.7218582600332687E-4</v>
      </c>
      <c r="K183">
        <v>7554</v>
      </c>
      <c r="L183" s="1">
        <v>163490817.05578983</v>
      </c>
      <c r="M183" s="1">
        <v>47552191.932045475</v>
      </c>
      <c r="N183" s="1">
        <f t="shared" si="118"/>
        <v>69816388.78526932</v>
      </c>
      <c r="O183">
        <v>142656.57579613643</v>
      </c>
      <c r="P183">
        <v>0.31848669609267094</v>
      </c>
      <c r="Q183">
        <v>2.9998500099989099E-4</v>
      </c>
      <c r="R183">
        <f t="shared" si="111"/>
        <v>4.6427305479501024E-2</v>
      </c>
      <c r="S183">
        <f t="shared" si="112"/>
        <v>4.5381796066404301E-2</v>
      </c>
      <c r="T183">
        <f t="shared" si="115"/>
        <v>0.13192549164275769</v>
      </c>
      <c r="U183" s="5">
        <f t="shared" si="89"/>
        <v>2.8070198650286362</v>
      </c>
      <c r="V183">
        <f t="shared" si="119"/>
        <v>1.383732870459998</v>
      </c>
      <c r="W183" s="8">
        <f t="shared" si="116"/>
        <v>0.86408496564139914</v>
      </c>
      <c r="X183">
        <f t="shared" si="90"/>
        <v>2.7528258481870362</v>
      </c>
      <c r="Y183">
        <f t="shared" si="120"/>
        <v>1.3252401540774907</v>
      </c>
      <c r="Z183">
        <f t="shared" si="91"/>
        <v>0.10949452536496021</v>
      </c>
      <c r="AA183" s="4">
        <f t="shared" si="121"/>
        <v>0.25656598687245891</v>
      </c>
      <c r="AB183">
        <f t="shared" si="102"/>
        <v>2.8795430116326646</v>
      </c>
      <c r="AC183" s="4">
        <f t="shared" si="122"/>
        <v>1.4316573106305699</v>
      </c>
      <c r="AD183">
        <v>18583</v>
      </c>
      <c r="AE183" s="4">
        <v>0.62640859434450602</v>
      </c>
      <c r="AF183">
        <v>0.70374595313282118</v>
      </c>
      <c r="AG183">
        <v>0.73183833959259825</v>
      </c>
      <c r="AH183" s="4">
        <f t="shared" si="92"/>
        <v>1.182017461349131</v>
      </c>
      <c r="AI183" s="4">
        <f t="shared" si="123"/>
        <v>0.15902095463484051</v>
      </c>
      <c r="AJ183">
        <f t="shared" si="93"/>
        <v>1.4410972993229272</v>
      </c>
      <c r="AK183" s="4">
        <f t="shared" si="124"/>
        <v>0.44855495574008736</v>
      </c>
      <c r="AL183" s="5">
        <f t="shared" si="94"/>
        <v>483.09593034071378</v>
      </c>
      <c r="AM183">
        <v>0.58750000000000002</v>
      </c>
      <c r="AN183" s="4">
        <f t="shared" si="125"/>
        <v>0.5758833333333333</v>
      </c>
      <c r="AO183">
        <v>3.8664606497822702</v>
      </c>
      <c r="AP183">
        <f t="shared" si="113"/>
        <v>322203.76532830595</v>
      </c>
      <c r="AQ183">
        <f t="shared" si="95"/>
        <v>464860.34112444241</v>
      </c>
      <c r="AR183" s="5">
        <f t="shared" si="96"/>
        <v>1.0378199067444973</v>
      </c>
      <c r="AS183" s="4">
        <f t="shared" si="103"/>
        <v>2.6742907403924607</v>
      </c>
      <c r="AT183" s="4">
        <f t="shared" si="126"/>
        <v>0.92737576298998114</v>
      </c>
      <c r="AU183">
        <f t="shared" si="127"/>
        <v>2.7984687082993167</v>
      </c>
      <c r="AV183" s="4">
        <f t="shared" si="128"/>
        <v>1.27453016904711</v>
      </c>
      <c r="AW183" s="6">
        <f t="shared" si="97"/>
        <v>2.8393075589168738E-3</v>
      </c>
      <c r="AX183" s="7">
        <f t="shared" si="129"/>
        <v>2.8433422102589478E-3</v>
      </c>
      <c r="AY183" s="7">
        <f t="shared" si="117"/>
        <v>1.2729306595101904</v>
      </c>
      <c r="AZ183" s="7">
        <f t="shared" si="130"/>
        <v>1.7429478874891879E-2</v>
      </c>
      <c r="BA183" s="6">
        <f t="shared" si="104"/>
        <v>0.22129520640098588</v>
      </c>
      <c r="BB183">
        <f t="shared" si="98"/>
        <v>2.2890802603712737</v>
      </c>
      <c r="BC183">
        <f t="shared" si="105"/>
        <v>0.88772095649454075</v>
      </c>
      <c r="BD183">
        <f t="shared" si="131"/>
        <v>0.64454013018563683</v>
      </c>
      <c r="BE183">
        <f t="shared" si="106"/>
        <v>0.14787162796778541</v>
      </c>
      <c r="BF183">
        <f t="shared" si="107"/>
        <v>1.1478716279677854</v>
      </c>
      <c r="BG183">
        <f t="shared" si="114"/>
        <v>-5.8346986046059705E-3</v>
      </c>
      <c r="BH183">
        <f t="shared" si="108"/>
        <v>0.51297067399578955</v>
      </c>
    </row>
    <row r="184" spans="1:60" x14ac:dyDescent="0.25">
      <c r="A184" s="3">
        <v>44152.791666666664</v>
      </c>
      <c r="B184">
        <v>68790694.732559994</v>
      </c>
      <c r="C184">
        <v>143076.17827880985</v>
      </c>
      <c r="D184">
        <v>2.4895125060170469</v>
      </c>
      <c r="E184" s="5">
        <f t="shared" si="99"/>
        <v>3137245.5599584389</v>
      </c>
      <c r="F184">
        <f t="shared" si="109"/>
        <v>0.84167310323797806</v>
      </c>
      <c r="G184">
        <f t="shared" si="109"/>
        <v>0.84245774503271942</v>
      </c>
      <c r="H184">
        <f t="shared" si="100"/>
        <v>0.34026779990811828</v>
      </c>
      <c r="I184">
        <f t="shared" si="110"/>
        <v>9.318062813469339E-4</v>
      </c>
      <c r="J184">
        <f t="shared" si="101"/>
        <v>9.5397752236748147E-4</v>
      </c>
      <c r="K184">
        <v>6472</v>
      </c>
      <c r="L184" s="1">
        <v>136995705.76174483</v>
      </c>
      <c r="M184" s="1">
        <v>43584393.94651518</v>
      </c>
      <c r="N184" s="1">
        <f t="shared" si="118"/>
        <v>70492624.483612135</v>
      </c>
      <c r="O184">
        <v>130753.18183954555</v>
      </c>
      <c r="P184">
        <v>0.34836793683471062</v>
      </c>
      <c r="Q184">
        <v>6.6888603513831201E-4</v>
      </c>
      <c r="R184">
        <f t="shared" si="111"/>
        <v>-4.7573351960096266E-3</v>
      </c>
      <c r="S184">
        <f t="shared" si="112"/>
        <v>-4.7686873333514712E-3</v>
      </c>
      <c r="T184">
        <f t="shared" si="115"/>
        <v>0.12659215122047671</v>
      </c>
      <c r="U184" s="5">
        <f t="shared" si="89"/>
        <v>2.9583911902821582</v>
      </c>
      <c r="V184">
        <f t="shared" si="119"/>
        <v>1.4399146468708766</v>
      </c>
      <c r="W184" s="8">
        <f t="shared" si="116"/>
        <v>0.82511514744409875</v>
      </c>
      <c r="X184">
        <f t="shared" si="90"/>
        <v>2.9119474863412154</v>
      </c>
      <c r="Y184">
        <f t="shared" si="120"/>
        <v>1.3798905046408789</v>
      </c>
      <c r="Z184">
        <f t="shared" si="91"/>
        <v>0.24414340282548389</v>
      </c>
      <c r="AA184" s="4">
        <f t="shared" si="121"/>
        <v>0.26016623733895267</v>
      </c>
      <c r="AB184">
        <f t="shared" si="102"/>
        <v>3.0156507262634595</v>
      </c>
      <c r="AC184" s="4">
        <f t="shared" si="122"/>
        <v>1.4899599389251796</v>
      </c>
      <c r="AD184">
        <v>18584</v>
      </c>
      <c r="AE184" s="4">
        <v>0.63615337593488197</v>
      </c>
      <c r="AF184">
        <v>0.68129590670848195</v>
      </c>
      <c r="AG184">
        <v>0.78609264664857781</v>
      </c>
      <c r="AH184" s="4">
        <f t="shared" si="92"/>
        <v>1.2791462797000825</v>
      </c>
      <c r="AI184" s="4">
        <f t="shared" si="123"/>
        <v>0.2016591639581766</v>
      </c>
      <c r="AJ184">
        <f t="shared" si="93"/>
        <v>1.5217790089405727</v>
      </c>
      <c r="AK184" s="4">
        <f t="shared" si="124"/>
        <v>0.49928092270477309</v>
      </c>
      <c r="AL184" s="5">
        <f t="shared" si="94"/>
        <v>480.79768106825486</v>
      </c>
      <c r="AM184">
        <v>0.61309999999999998</v>
      </c>
      <c r="AN184" s="4">
        <f t="shared" si="125"/>
        <v>0.58184333333333338</v>
      </c>
      <c r="AO184">
        <v>3.57775875153252</v>
      </c>
      <c r="AP184">
        <f t="shared" si="113"/>
        <v>298145.37004145951</v>
      </c>
      <c r="AQ184">
        <f t="shared" si="95"/>
        <v>428898.55188100506</v>
      </c>
      <c r="AR184" s="5">
        <f t="shared" si="96"/>
        <v>1.1427217412845496</v>
      </c>
      <c r="AS184" s="4">
        <f t="shared" si="103"/>
        <v>2.8268437594726161</v>
      </c>
      <c r="AT184" s="4">
        <f t="shared" si="126"/>
        <v>0.99875765954945395</v>
      </c>
      <c r="AU184">
        <f t="shared" si="127"/>
        <v>2.9445953521071218</v>
      </c>
      <c r="AV184" s="4">
        <f t="shared" si="128"/>
        <v>1.3369474131745755</v>
      </c>
      <c r="AW184" s="6">
        <f t="shared" si="97"/>
        <v>3.1258539208884072E-3</v>
      </c>
      <c r="AX184" s="7">
        <f t="shared" si="129"/>
        <v>3.130744496669946E-3</v>
      </c>
      <c r="AY184" s="7">
        <f t="shared" si="117"/>
        <v>1.3035219463864127</v>
      </c>
      <c r="AZ184" s="7">
        <f t="shared" si="130"/>
        <v>1.8524643602709112E-2</v>
      </c>
      <c r="BA184" s="6">
        <f t="shared" si="104"/>
        <v>0.22442106032187428</v>
      </c>
      <c r="BB184">
        <f t="shared" si="98"/>
        <v>2.2781903382821183</v>
      </c>
      <c r="BC184">
        <f t="shared" si="105"/>
        <v>0.88912124003901649</v>
      </c>
      <c r="BD184">
        <f t="shared" si="131"/>
        <v>0.63909516914105913</v>
      </c>
      <c r="BE184">
        <f t="shared" si="106"/>
        <v>0.15253908107665248</v>
      </c>
      <c r="BF184">
        <f t="shared" si="107"/>
        <v>1.1525390810766525</v>
      </c>
      <c r="BG184">
        <f t="shared" si="114"/>
        <v>4.0579358245603986E-3</v>
      </c>
      <c r="BH184">
        <f t="shared" si="108"/>
        <v>0.50936752922610551</v>
      </c>
    </row>
    <row r="185" spans="1:60" x14ac:dyDescent="0.25">
      <c r="A185" s="3">
        <v>44153.791666666664</v>
      </c>
      <c r="B185">
        <v>76503860.049266994</v>
      </c>
      <c r="C185">
        <v>162562.02821405162</v>
      </c>
      <c r="D185">
        <v>2.7971410329374757</v>
      </c>
      <c r="E185" s="5">
        <f t="shared" si="99"/>
        <v>3526559.6061619031</v>
      </c>
      <c r="F185">
        <f t="shared" si="109"/>
        <v>1.1235697857218647</v>
      </c>
      <c r="G185">
        <f t="shared" si="109"/>
        <v>1.1240942217505669</v>
      </c>
      <c r="H185">
        <f t="shared" si="100"/>
        <v>0.17036694374376604</v>
      </c>
      <c r="I185">
        <f t="shared" si="110"/>
        <v>4.6664985200231698E-4</v>
      </c>
      <c r="J185">
        <f t="shared" si="101"/>
        <v>4.4409091751392834E-4</v>
      </c>
      <c r="K185">
        <v>6090</v>
      </c>
      <c r="L185" s="1">
        <v>152690134.0467684</v>
      </c>
      <c r="M185" s="1">
        <v>22607786.826226246</v>
      </c>
      <c r="N185" s="1">
        <f t="shared" si="118"/>
        <v>70279868.636077389</v>
      </c>
      <c r="O185">
        <v>67823.360478678733</v>
      </c>
      <c r="P185">
        <v>0.16212918227667031</v>
      </c>
      <c r="Q185">
        <v>2.9998500099989099E-4</v>
      </c>
      <c r="R185">
        <f t="shared" si="111"/>
        <v>-2.1182163211203919E-2</v>
      </c>
      <c r="S185">
        <f t="shared" si="112"/>
        <v>-2.1409724460742345E-2</v>
      </c>
      <c r="T185">
        <f t="shared" si="115"/>
        <v>0.13016702780671538</v>
      </c>
      <c r="U185" s="5">
        <f t="shared" si="89"/>
        <v>0.9407621677715543</v>
      </c>
      <c r="V185">
        <f t="shared" si="119"/>
        <v>1.4264657953375182</v>
      </c>
      <c r="W185" s="8">
        <f t="shared" si="116"/>
        <v>0.84990456691947913</v>
      </c>
      <c r="X185">
        <f t="shared" si="90"/>
        <v>0.77164983861549574</v>
      </c>
      <c r="Y185">
        <f t="shared" si="120"/>
        <v>1.3607971354864421</v>
      </c>
      <c r="Z185">
        <f t="shared" si="91"/>
        <v>0.10949452536496021</v>
      </c>
      <c r="AA185" s="4">
        <f t="shared" si="121"/>
        <v>0.25133571629578216</v>
      </c>
      <c r="AB185">
        <f t="shared" si="102"/>
        <v>1.1341261658651116</v>
      </c>
      <c r="AC185" s="4">
        <f t="shared" si="122"/>
        <v>1.4842133842819885</v>
      </c>
      <c r="AD185">
        <v>18585</v>
      </c>
      <c r="AE185" s="4">
        <v>0.63697232284255922</v>
      </c>
      <c r="AF185">
        <v>0.68627413754859501</v>
      </c>
      <c r="AG185">
        <v>0.79277140145385949</v>
      </c>
      <c r="AH185" s="4">
        <f t="shared" si="92"/>
        <v>0.38249858614933374</v>
      </c>
      <c r="AI185" s="4">
        <f t="shared" si="123"/>
        <v>0.21440911682982106</v>
      </c>
      <c r="AJ185">
        <f t="shared" si="93"/>
        <v>0.90879112869120227</v>
      </c>
      <c r="AK185" s="4">
        <f t="shared" si="124"/>
        <v>0.52957396032781323</v>
      </c>
      <c r="AL185" s="5">
        <f t="shared" si="94"/>
        <v>470.61334611629871</v>
      </c>
      <c r="AM185">
        <v>0.74939999999999996</v>
      </c>
      <c r="AN185" s="4">
        <f t="shared" si="125"/>
        <v>0.59247666666666665</v>
      </c>
      <c r="AO185">
        <v>0</v>
      </c>
      <c r="AP185">
        <f t="shared" si="113"/>
        <v>0</v>
      </c>
      <c r="AQ185">
        <f t="shared" si="95"/>
        <v>67823.360478678733</v>
      </c>
      <c r="AR185" s="5">
        <f t="shared" si="96"/>
        <v>0.16212918227667031</v>
      </c>
      <c r="AS185" s="4">
        <f t="shared" si="103"/>
        <v>0.38249858614933374</v>
      </c>
      <c r="AT185" s="4">
        <f t="shared" si="126"/>
        <v>0.98448930854108807</v>
      </c>
      <c r="AU185">
        <f t="shared" si="127"/>
        <v>0.90879112869120227</v>
      </c>
      <c r="AV185" s="4">
        <f t="shared" si="128"/>
        <v>1.3287035130008171</v>
      </c>
      <c r="AW185" s="6">
        <f t="shared" si="97"/>
        <v>4.4409091751392834E-4</v>
      </c>
      <c r="AX185" s="7">
        <f t="shared" si="129"/>
        <v>4.4418954048408565E-4</v>
      </c>
      <c r="AY185" s="7">
        <f t="shared" si="117"/>
        <v>1.1993794353110723</v>
      </c>
      <c r="AZ185" s="7">
        <f t="shared" si="130"/>
        <v>2.3073761846469809E-2</v>
      </c>
      <c r="BA185" s="6">
        <f t="shared" si="104"/>
        <v>0.22486515123938822</v>
      </c>
      <c r="BB185">
        <f t="shared" si="98"/>
        <v>2.2299333387104388</v>
      </c>
      <c r="BC185">
        <f t="shared" si="105"/>
        <v>0.86983650633053022</v>
      </c>
      <c r="BD185">
        <f t="shared" si="131"/>
        <v>0.61496666935521938</v>
      </c>
      <c r="BE185">
        <f t="shared" si="106"/>
        <v>0.15781739760429137</v>
      </c>
      <c r="BF185">
        <f t="shared" si="107"/>
        <v>1.1578173976042914</v>
      </c>
      <c r="BG185">
        <f t="shared" si="114"/>
        <v>4.5692738413736786E-3</v>
      </c>
      <c r="BH185">
        <f t="shared" si="108"/>
        <v>0.49329613228938585</v>
      </c>
    </row>
    <row r="186" spans="1:60" x14ac:dyDescent="0.25">
      <c r="A186" s="3">
        <v>44154.791666666664</v>
      </c>
      <c r="B186">
        <v>79463105.538791999</v>
      </c>
      <c r="C186">
        <v>156112.33392553258</v>
      </c>
      <c r="D186">
        <v>2.7918682125617114</v>
      </c>
      <c r="E186" s="5">
        <f t="shared" si="99"/>
        <v>3522097.5095291915</v>
      </c>
      <c r="F186">
        <f t="shared" si="109"/>
        <v>0.99811492509184385</v>
      </c>
      <c r="G186">
        <f t="shared" si="109"/>
        <v>0.99873471679738091</v>
      </c>
      <c r="H186">
        <f t="shared" si="100"/>
        <v>0.2266512270620602</v>
      </c>
      <c r="I186">
        <f t="shared" si="110"/>
        <v>6.2076954863158598E-4</v>
      </c>
      <c r="J186">
        <f t="shared" si="101"/>
        <v>6.1262187926094274E-4</v>
      </c>
      <c r="K186">
        <v>6349</v>
      </c>
      <c r="L186" s="1">
        <v>158613963.69468775</v>
      </c>
      <c r="M186" s="1">
        <v>32400051.648829222</v>
      </c>
      <c r="N186" s="1">
        <f t="shared" si="118"/>
        <v>69504812.505280986</v>
      </c>
      <c r="O186">
        <v>97200.154946487673</v>
      </c>
      <c r="P186">
        <v>0.22367549318519564</v>
      </c>
      <c r="Q186">
        <v>2.4998875070836503E-4</v>
      </c>
      <c r="R186">
        <f t="shared" si="111"/>
        <v>8.1593523710738802E-2</v>
      </c>
      <c r="S186">
        <f t="shared" si="112"/>
        <v>7.843543859516254E-2</v>
      </c>
      <c r="T186">
        <f t="shared" si="115"/>
        <v>0.13826163828072788</v>
      </c>
      <c r="U186" s="5">
        <f t="shared" si="89"/>
        <v>1.150917526668932</v>
      </c>
      <c r="V186">
        <f t="shared" si="119"/>
        <v>1.4188860501652747</v>
      </c>
      <c r="W186" s="8">
        <f t="shared" si="116"/>
        <v>0.90773565653494936</v>
      </c>
      <c r="X186">
        <f t="shared" si="90"/>
        <v>0.99611575312187239</v>
      </c>
      <c r="Y186">
        <f t="shared" si="120"/>
        <v>1.3491239549581515</v>
      </c>
      <c r="Z186">
        <f t="shared" si="91"/>
        <v>9.1245894008553236E-2</v>
      </c>
      <c r="AA186" s="4">
        <f t="shared" si="121"/>
        <v>0.2463605107024886</v>
      </c>
      <c r="AB186">
        <f t="shared" si="102"/>
        <v>1.3348339120671309</v>
      </c>
      <c r="AC186" s="4">
        <f t="shared" si="122"/>
        <v>1.4816336583225136</v>
      </c>
      <c r="AD186">
        <v>18586</v>
      </c>
      <c r="AE186" s="4">
        <v>0.62947049408014644</v>
      </c>
      <c r="AF186">
        <v>0.69081580096815987</v>
      </c>
      <c r="AG186">
        <v>0.75442715301908858</v>
      </c>
      <c r="AH186" s="4">
        <f t="shared" si="92"/>
        <v>0.79917185615763642</v>
      </c>
      <c r="AI186" s="4">
        <f t="shared" si="123"/>
        <v>0.24104817870174228</v>
      </c>
      <c r="AJ186">
        <f t="shared" si="93"/>
        <v>1.148160181706382</v>
      </c>
      <c r="AK186" s="4">
        <f t="shared" si="124"/>
        <v>0.54901869146019877</v>
      </c>
      <c r="AL186" s="5">
        <f t="shared" si="94"/>
        <v>509.01234733122902</v>
      </c>
      <c r="AM186">
        <v>0.62419999999999998</v>
      </c>
      <c r="AN186" s="4">
        <f t="shared" si="125"/>
        <v>0.59799666666666673</v>
      </c>
      <c r="AO186">
        <v>0</v>
      </c>
      <c r="AP186">
        <f t="shared" si="113"/>
        <v>0</v>
      </c>
      <c r="AQ186">
        <f t="shared" si="95"/>
        <v>97200.154946487673</v>
      </c>
      <c r="AR186" s="5">
        <f t="shared" si="96"/>
        <v>0.22367549318519564</v>
      </c>
      <c r="AS186" s="4">
        <f t="shared" si="103"/>
        <v>0.79917185615763642</v>
      </c>
      <c r="AT186" s="4">
        <f t="shared" si="126"/>
        <v>0.97968157713693338</v>
      </c>
      <c r="AU186">
        <f t="shared" si="127"/>
        <v>1.148160181706382</v>
      </c>
      <c r="AV186" s="4">
        <f t="shared" si="128"/>
        <v>1.3252142015790773</v>
      </c>
      <c r="AW186" s="6">
        <f t="shared" si="97"/>
        <v>6.1262187926094274E-4</v>
      </c>
      <c r="AX186" s="7">
        <f t="shared" si="129"/>
        <v>6.12809570370354E-4</v>
      </c>
      <c r="AY186" s="7">
        <f t="shared" si="117"/>
        <v>1.2276523931840899</v>
      </c>
      <c r="AZ186" s="7">
        <f t="shared" si="130"/>
        <v>2.1837259734600156E-2</v>
      </c>
      <c r="BA186" s="6">
        <f t="shared" si="104"/>
        <v>0.22547777311864917</v>
      </c>
      <c r="BB186">
        <f t="shared" si="98"/>
        <v>2.4118814574558756</v>
      </c>
      <c r="BC186">
        <f t="shared" si="105"/>
        <v>0.94581582893757155</v>
      </c>
      <c r="BD186">
        <f t="shared" si="131"/>
        <v>0.70594072872793778</v>
      </c>
      <c r="BE186">
        <f t="shared" si="106"/>
        <v>0.14061162628346446</v>
      </c>
      <c r="BF186">
        <f t="shared" si="107"/>
        <v>1.1406116262834645</v>
      </c>
      <c r="BG186">
        <f t="shared" si="114"/>
        <v>-1.4972046165199142E-2</v>
      </c>
      <c r="BH186">
        <f t="shared" si="108"/>
        <v>0.5530233280462582</v>
      </c>
    </row>
    <row r="187" spans="1:60" x14ac:dyDescent="0.25">
      <c r="A187" s="3">
        <v>44155.791666666664</v>
      </c>
      <c r="B187">
        <v>81271894.683708996</v>
      </c>
      <c r="C187">
        <v>146994.27730628022</v>
      </c>
      <c r="D187">
        <v>2.7374798488193499</v>
      </c>
      <c r="E187" s="5">
        <f t="shared" si="99"/>
        <v>3456371.4245352624</v>
      </c>
      <c r="F187">
        <f t="shared" si="109"/>
        <v>0.98051900748837395</v>
      </c>
      <c r="G187">
        <f t="shared" si="109"/>
        <v>0.9813389365808004</v>
      </c>
      <c r="H187">
        <f t="shared" si="100"/>
        <v>0.30522010940129296</v>
      </c>
      <c r="I187">
        <f t="shared" si="110"/>
        <v>8.358700410945163E-4</v>
      </c>
      <c r="J187">
        <f t="shared" si="101"/>
        <v>8.2456141231399438E-4</v>
      </c>
      <c r="K187">
        <v>7011</v>
      </c>
      <c r="L187" s="1">
        <v>161985990.16358986</v>
      </c>
      <c r="M187" s="1">
        <v>44540826.407878965</v>
      </c>
      <c r="N187" s="1">
        <f t="shared" si="118"/>
        <v>69405949.838233665</v>
      </c>
      <c r="O187">
        <v>133622.47922363691</v>
      </c>
      <c r="P187">
        <v>0.30108903163398487</v>
      </c>
      <c r="Q187">
        <v>5.2493719960642303E-4</v>
      </c>
      <c r="R187">
        <f t="shared" si="111"/>
        <v>8.6204605384986532E-2</v>
      </c>
      <c r="S187">
        <f t="shared" si="112"/>
        <v>8.2689606514781078E-2</v>
      </c>
      <c r="T187">
        <f t="shared" si="115"/>
        <v>0.15257636954006329</v>
      </c>
      <c r="U187" s="5">
        <f t="shared" si="89"/>
        <v>1.3574946967076333</v>
      </c>
      <c r="V187">
        <f t="shared" si="119"/>
        <v>1.420638034108074</v>
      </c>
      <c r="W187" s="8">
        <f t="shared" si="116"/>
        <v>1.0038446928719853</v>
      </c>
      <c r="X187">
        <f t="shared" si="90"/>
        <v>1.2002823772451212</v>
      </c>
      <c r="Y187">
        <f t="shared" si="120"/>
        <v>1.3480037935677975</v>
      </c>
      <c r="Z187">
        <f t="shared" si="91"/>
        <v>0.19160207785634439</v>
      </c>
      <c r="AA187" s="4">
        <f t="shared" si="121"/>
        <v>0.21678826520568015</v>
      </c>
      <c r="AB187">
        <f t="shared" si="102"/>
        <v>1.5420836195652396</v>
      </c>
      <c r="AC187" s="4">
        <f t="shared" si="122"/>
        <v>1.4932103352169537</v>
      </c>
      <c r="AD187">
        <v>18587</v>
      </c>
      <c r="AE187" s="4">
        <v>0.64993254922809029</v>
      </c>
      <c r="AF187">
        <v>0.76253844069437871</v>
      </c>
      <c r="AG187">
        <v>0.67525673619744753</v>
      </c>
      <c r="AH187" s="4">
        <f t="shared" si="92"/>
        <v>1.1215988423963159</v>
      </c>
      <c r="AI187" s="4">
        <f t="shared" si="123"/>
        <v>0.27843480678161941</v>
      </c>
      <c r="AJ187">
        <f t="shared" si="93"/>
        <v>1.3919698669318765</v>
      </c>
      <c r="AK187" s="4">
        <f t="shared" si="124"/>
        <v>0.57841419709077768</v>
      </c>
      <c r="AL187" s="5">
        <f t="shared" si="94"/>
        <v>552.89155586900335</v>
      </c>
      <c r="AM187">
        <v>0.83040000000000003</v>
      </c>
      <c r="AN187" s="4">
        <f t="shared" si="125"/>
        <v>0.60479666666666665</v>
      </c>
      <c r="AO187">
        <v>0</v>
      </c>
      <c r="AP187">
        <f t="shared" si="113"/>
        <v>0</v>
      </c>
      <c r="AQ187">
        <f t="shared" si="95"/>
        <v>133622.47922363691</v>
      </c>
      <c r="AR187" s="5">
        <f t="shared" si="96"/>
        <v>0.30108903163398487</v>
      </c>
      <c r="AS187" s="4">
        <f t="shared" si="103"/>
        <v>1.1215988423963159</v>
      </c>
      <c r="AT187" s="4">
        <f t="shared" si="126"/>
        <v>0.9872402374235999</v>
      </c>
      <c r="AU187">
        <f t="shared" si="127"/>
        <v>1.3919698669318765</v>
      </c>
      <c r="AV187" s="4">
        <f t="shared" si="128"/>
        <v>1.331056884529102</v>
      </c>
      <c r="AW187" s="6">
        <f t="shared" si="97"/>
        <v>8.2456141231399438E-4</v>
      </c>
      <c r="AX187" s="7">
        <f t="shared" si="129"/>
        <v>8.2490145653135727E-4</v>
      </c>
      <c r="AY187" s="7">
        <f t="shared" si="117"/>
        <v>1.3508855221414124</v>
      </c>
      <c r="AZ187" s="7">
        <f t="shared" si="130"/>
        <v>1.5867810394949888E-2</v>
      </c>
      <c r="BA187" s="6">
        <f t="shared" si="104"/>
        <v>0.22630233453096316</v>
      </c>
      <c r="BB187">
        <f t="shared" si="98"/>
        <v>2.6197967467312258</v>
      </c>
      <c r="BC187">
        <f t="shared" si="105"/>
        <v>1.0296243022067748</v>
      </c>
      <c r="BD187">
        <f t="shared" si="131"/>
        <v>0.80989837336561288</v>
      </c>
      <c r="BE187">
        <f t="shared" si="106"/>
        <v>0.12140235721222759</v>
      </c>
      <c r="BF187">
        <f t="shared" si="107"/>
        <v>1.1214023572122276</v>
      </c>
      <c r="BG187">
        <f t="shared" si="114"/>
        <v>-1.6984626086346207E-2</v>
      </c>
      <c r="BH187">
        <f t="shared" si="108"/>
        <v>0.6185786192617353</v>
      </c>
    </row>
    <row r="188" spans="1:60" x14ac:dyDescent="0.25">
      <c r="A188" s="3">
        <v>44156.791666666664</v>
      </c>
      <c r="B188">
        <v>76103390.345243007</v>
      </c>
      <c r="C188">
        <v>135863.91344930491</v>
      </c>
      <c r="D188">
        <v>2.5440553218292239</v>
      </c>
      <c r="E188" s="5">
        <f t="shared" si="99"/>
        <v>3215541.080295004</v>
      </c>
      <c r="F188">
        <f t="shared" si="109"/>
        <v>0.92934211841831516</v>
      </c>
      <c r="G188">
        <f t="shared" si="109"/>
        <v>0.93032278228817955</v>
      </c>
      <c r="H188">
        <f t="shared" si="100"/>
        <v>0.38515666664251325</v>
      </c>
      <c r="I188">
        <f t="shared" si="110"/>
        <v>1.0546673870040443E-3</v>
      </c>
      <c r="J188">
        <f t="shared" si="101"/>
        <v>1.0858926419840998E-3</v>
      </c>
      <c r="K188">
        <v>7386</v>
      </c>
      <c r="L188" s="1">
        <v>151870017.41708207</v>
      </c>
      <c r="M188" s="1">
        <v>55001368.869982772</v>
      </c>
      <c r="N188" s="1">
        <f t="shared" si="118"/>
        <v>70070827.918040335</v>
      </c>
      <c r="O188">
        <v>165004.10660994833</v>
      </c>
      <c r="P188">
        <v>0.39656608945550148</v>
      </c>
      <c r="Q188">
        <v>5.5092841457730804E-4</v>
      </c>
      <c r="R188">
        <f t="shared" si="111"/>
        <v>1.3117757583466449E-2</v>
      </c>
      <c r="S188">
        <f t="shared" si="112"/>
        <v>1.3032464890979105E-2</v>
      </c>
      <c r="T188">
        <f t="shared" si="115"/>
        <v>0.16619034782561151</v>
      </c>
      <c r="U188" s="5">
        <f t="shared" si="89"/>
        <v>1.5815286085411364</v>
      </c>
      <c r="V188">
        <f t="shared" si="119"/>
        <v>1.4307827183791899</v>
      </c>
      <c r="W188" s="8">
        <f t="shared" si="116"/>
        <v>1.0945327430130123</v>
      </c>
      <c r="X188">
        <f t="shared" si="90"/>
        <v>1.4247620947522657</v>
      </c>
      <c r="Y188">
        <f t="shared" si="120"/>
        <v>1.3571238754602697</v>
      </c>
      <c r="Z188">
        <f t="shared" si="91"/>
        <v>0.20108887132071743</v>
      </c>
      <c r="AA188" s="4">
        <f t="shared" si="121"/>
        <v>0.19533744581370246</v>
      </c>
      <c r="AB188">
        <f t="shared" si="102"/>
        <v>1.7717231378509315</v>
      </c>
      <c r="AC188" s="4">
        <f t="shared" si="122"/>
        <v>1.5091216498050872</v>
      </c>
      <c r="AD188">
        <v>18588</v>
      </c>
      <c r="AE188" s="4">
        <v>0.67253686500996812</v>
      </c>
      <c r="AF188">
        <v>0.7159403012105342</v>
      </c>
      <c r="AG188">
        <v>0.85052020494980551</v>
      </c>
      <c r="AH188" s="4">
        <f t="shared" si="92"/>
        <v>1.421900286882624</v>
      </c>
      <c r="AI188" s="4">
        <f t="shared" si="123"/>
        <v>0.3258314830110402</v>
      </c>
      <c r="AJ188">
        <f t="shared" si="93"/>
        <v>1.6435925812130203</v>
      </c>
      <c r="AK188" s="4">
        <f t="shared" si="124"/>
        <v>0.62054127002178161</v>
      </c>
      <c r="AL188" s="5">
        <f t="shared" si="94"/>
        <v>560.1442532688385</v>
      </c>
      <c r="AM188">
        <v>0.91670000000000007</v>
      </c>
      <c r="AN188" s="4">
        <f t="shared" si="125"/>
        <v>0.61311000000000004</v>
      </c>
      <c r="AO188">
        <v>0</v>
      </c>
      <c r="AP188">
        <f t="shared" si="113"/>
        <v>0</v>
      </c>
      <c r="AQ188">
        <f t="shared" si="95"/>
        <v>165004.10660994833</v>
      </c>
      <c r="AR188" s="5">
        <f t="shared" si="96"/>
        <v>0.39656608945550148</v>
      </c>
      <c r="AS188" s="4">
        <f t="shared" si="103"/>
        <v>1.421900286882624</v>
      </c>
      <c r="AT188" s="4">
        <f t="shared" si="126"/>
        <v>1.0031221558248717</v>
      </c>
      <c r="AU188">
        <f t="shared" si="127"/>
        <v>1.6435925812130203</v>
      </c>
      <c r="AV188" s="4">
        <f t="shared" si="128"/>
        <v>1.3440307843522772</v>
      </c>
      <c r="AW188" s="6">
        <f t="shared" si="97"/>
        <v>1.0858926419840998E-3</v>
      </c>
      <c r="AX188" s="7">
        <f t="shared" si="129"/>
        <v>1.0864824368643777E-3</v>
      </c>
      <c r="AY188" s="7">
        <f t="shared" si="117"/>
        <v>1.3618150703905776</v>
      </c>
      <c r="AZ188" s="7">
        <f t="shared" si="130"/>
        <v>1.564093147373069E-2</v>
      </c>
      <c r="BA188" s="6">
        <f t="shared" si="104"/>
        <v>0.22738822717294727</v>
      </c>
      <c r="BB188">
        <f t="shared" si="98"/>
        <v>2.6541626053727998</v>
      </c>
      <c r="BC188">
        <f t="shared" si="105"/>
        <v>1.0451125572671462</v>
      </c>
      <c r="BD188">
        <f t="shared" si="131"/>
        <v>0.8270813026863999</v>
      </c>
      <c r="BE188">
        <f t="shared" si="106"/>
        <v>0.11933308838537715</v>
      </c>
      <c r="BF188">
        <f t="shared" si="107"/>
        <v>1.1193330883853772</v>
      </c>
      <c r="BG188">
        <f t="shared" si="114"/>
        <v>-1.8469555780427512E-3</v>
      </c>
      <c r="BH188">
        <f t="shared" si="108"/>
        <v>0.6291600920022562</v>
      </c>
    </row>
    <row r="189" spans="1:60" x14ac:dyDescent="0.25">
      <c r="A189" s="3">
        <v>44157.791666666664</v>
      </c>
      <c r="B189">
        <v>78581795.570564002</v>
      </c>
      <c r="C189">
        <v>129362.7126371536</v>
      </c>
      <c r="D189">
        <v>2.5200645725449147</v>
      </c>
      <c r="E189" s="5">
        <f t="shared" si="99"/>
        <v>3188346.6309211771</v>
      </c>
      <c r="F189">
        <f t="shared" si="109"/>
        <v>0.990569879090892</v>
      </c>
      <c r="G189">
        <f t="shared" si="109"/>
        <v>0.99154280766603298</v>
      </c>
      <c r="H189">
        <f t="shared" si="100"/>
        <v>0.35849962473359809</v>
      </c>
      <c r="I189">
        <f t="shared" si="110"/>
        <v>9.8170871896434398E-4</v>
      </c>
      <c r="J189">
        <f t="shared" si="101"/>
        <v>9.6517594163070426E-4</v>
      </c>
      <c r="K189">
        <v>6861</v>
      </c>
      <c r="L189" s="1">
        <v>157105346.11706147</v>
      </c>
      <c r="M189" s="1">
        <v>50569166.937210366</v>
      </c>
      <c r="N189" s="1">
        <f t="shared" si="118"/>
        <v>71072739.587325394</v>
      </c>
      <c r="O189">
        <v>151707.50081163109</v>
      </c>
      <c r="P189">
        <v>0.35245928394432835</v>
      </c>
      <c r="Q189">
        <v>2.3190398758138001E-3</v>
      </c>
      <c r="R189">
        <f t="shared" si="111"/>
        <v>8.4458531015940475E-2</v>
      </c>
      <c r="S189">
        <f t="shared" si="112"/>
        <v>8.1080812670755301E-2</v>
      </c>
      <c r="T189">
        <f t="shared" si="115"/>
        <v>0.20415233456619561</v>
      </c>
      <c r="U189" s="5">
        <f t="shared" si="89"/>
        <v>1.3443443187952417</v>
      </c>
      <c r="V189">
        <f t="shared" si="119"/>
        <v>1.435353312172257</v>
      </c>
      <c r="W189" s="8">
        <f t="shared" si="116"/>
        <v>1.3599977377177894</v>
      </c>
      <c r="X189">
        <f t="shared" si="90"/>
        <v>1.0474697421473995</v>
      </c>
      <c r="Y189">
        <f t="shared" si="120"/>
        <v>1.3536359722160154</v>
      </c>
      <c r="Z189">
        <f t="shared" si="91"/>
        <v>0.84644955467203709</v>
      </c>
      <c r="AA189" s="4">
        <f t="shared" si="121"/>
        <v>0.20472399637372149</v>
      </c>
      <c r="AB189">
        <f t="shared" si="102"/>
        <v>1.5650337629191684</v>
      </c>
      <c r="AC189" s="4">
        <f t="shared" si="122"/>
        <v>1.5213345456427401</v>
      </c>
      <c r="AD189">
        <v>18589</v>
      </c>
      <c r="AE189" s="4">
        <v>0.66922762025661708</v>
      </c>
      <c r="AF189">
        <v>0.65354721124434967</v>
      </c>
      <c r="AG189">
        <v>0.84564872333324481</v>
      </c>
      <c r="AH189" s="4">
        <f t="shared" si="92"/>
        <v>1.291876922058562</v>
      </c>
      <c r="AI189" s="4">
        <f t="shared" si="123"/>
        <v>0.36889404707965895</v>
      </c>
      <c r="AJ189">
        <f t="shared" si="93"/>
        <v>1.5324953927921263</v>
      </c>
      <c r="AK189" s="4">
        <f t="shared" si="124"/>
        <v>0.67162444978151903</v>
      </c>
      <c r="AL189" s="5">
        <f t="shared" si="94"/>
        <v>607.45321405694551</v>
      </c>
      <c r="AM189">
        <v>1.0353000000000001</v>
      </c>
      <c r="AN189" s="4">
        <f t="shared" si="125"/>
        <v>0.62940999999999991</v>
      </c>
      <c r="AO189">
        <v>0</v>
      </c>
      <c r="AP189">
        <f t="shared" si="113"/>
        <v>0</v>
      </c>
      <c r="AQ189">
        <f t="shared" si="95"/>
        <v>151707.50081163109</v>
      </c>
      <c r="AR189" s="5">
        <f t="shared" si="96"/>
        <v>0.35245928394432835</v>
      </c>
      <c r="AS189" s="4">
        <f t="shared" si="103"/>
        <v>1.291876922058562</v>
      </c>
      <c r="AT189" s="4">
        <f t="shared" si="126"/>
        <v>1.0229733619103401</v>
      </c>
      <c r="AU189">
        <f t="shared" si="127"/>
        <v>1.5324953927921263</v>
      </c>
      <c r="AV189" s="4">
        <f t="shared" si="128"/>
        <v>1.3591435044315532</v>
      </c>
      <c r="AW189" s="6">
        <f t="shared" si="97"/>
        <v>9.6517594163070426E-4</v>
      </c>
      <c r="AX189" s="7">
        <f t="shared" si="129"/>
        <v>9.656418738199779E-4</v>
      </c>
      <c r="AY189" s="7">
        <f t="shared" si="117"/>
        <v>1.4961783983025296</v>
      </c>
      <c r="AZ189" s="7">
        <f t="shared" si="130"/>
        <v>7.6716904099851657E-3</v>
      </c>
      <c r="BA189" s="6">
        <f t="shared" si="104"/>
        <v>0.22835340311457797</v>
      </c>
      <c r="BB189">
        <f t="shared" si="98"/>
        <v>2.8783292801000275</v>
      </c>
      <c r="BC189">
        <f t="shared" si="105"/>
        <v>1.1317823428270515</v>
      </c>
      <c r="BD189">
        <f t="shared" si="131"/>
        <v>0.93916464005001377</v>
      </c>
      <c r="BE189">
        <f t="shared" si="106"/>
        <v>9.9330247055283483E-2</v>
      </c>
      <c r="BF189">
        <f t="shared" si="107"/>
        <v>1.0993302470552835</v>
      </c>
      <c r="BG189">
        <f t="shared" si="114"/>
        <v>-1.8031923096846172E-2</v>
      </c>
      <c r="BH189">
        <f t="shared" si="108"/>
        <v>0.69656396286730882</v>
      </c>
    </row>
    <row r="190" spans="1:60" x14ac:dyDescent="0.25">
      <c r="A190" s="3">
        <v>44158.791666666664</v>
      </c>
      <c r="B190">
        <v>65783698.828791998</v>
      </c>
      <c r="C190">
        <v>108986.60498990185</v>
      </c>
      <c r="D190">
        <v>2.113684954366867</v>
      </c>
      <c r="E190" s="5">
        <f t="shared" si="99"/>
        <v>2677600.0446347888</v>
      </c>
      <c r="F190">
        <f t="shared" si="109"/>
        <v>0.8387423788241819</v>
      </c>
      <c r="G190">
        <f t="shared" si="109"/>
        <v>0.83980832531410698</v>
      </c>
      <c r="H190">
        <f t="shared" si="100"/>
        <v>0.46387362633100504</v>
      </c>
      <c r="I190">
        <f t="shared" si="110"/>
        <v>1.2700797546207198E-3</v>
      </c>
      <c r="J190">
        <f t="shared" si="101"/>
        <v>1.3219874643904503E-3</v>
      </c>
      <c r="K190">
        <v>7195</v>
      </c>
      <c r="L190" s="1">
        <v>131666035.37995434</v>
      </c>
      <c r="M190" s="1">
        <v>58058650.701460101</v>
      </c>
      <c r="N190" s="1">
        <f t="shared" si="118"/>
        <v>72249376.805581778</v>
      </c>
      <c r="O190">
        <v>174175.9521043803</v>
      </c>
      <c r="P190">
        <v>0.48284451137789591</v>
      </c>
      <c r="Q190">
        <v>1.09272153624896E-3</v>
      </c>
      <c r="R190">
        <f t="shared" si="111"/>
        <v>-6.3525313825207874E-3</v>
      </c>
      <c r="S190">
        <f t="shared" si="112"/>
        <v>-6.3727945706123518E-3</v>
      </c>
      <c r="T190">
        <f t="shared" si="115"/>
        <v>0.20891417183153049</v>
      </c>
      <c r="U190" s="5">
        <f t="shared" si="89"/>
        <v>1.6741117999315938</v>
      </c>
      <c r="V190">
        <f t="shared" si="119"/>
        <v>1.4515036293332051</v>
      </c>
      <c r="W190" s="8">
        <f t="shared" si="116"/>
        <v>1.3831658622865699</v>
      </c>
      <c r="X190">
        <f t="shared" si="90"/>
        <v>1.4439909313381099</v>
      </c>
      <c r="Y190">
        <f t="shared" si="120"/>
        <v>1.363610361327487</v>
      </c>
      <c r="Z190">
        <f t="shared" si="91"/>
        <v>0.3988433607308704</v>
      </c>
      <c r="AA190" s="4">
        <f t="shared" si="121"/>
        <v>0.20862740403165786</v>
      </c>
      <c r="AB190">
        <f t="shared" si="102"/>
        <v>1.9366525055435277</v>
      </c>
      <c r="AC190" s="4">
        <f t="shared" si="122"/>
        <v>1.5452211939895397</v>
      </c>
      <c r="AD190">
        <v>18590</v>
      </c>
      <c r="AE190" s="4">
        <v>0.7197110850866576</v>
      </c>
      <c r="AF190">
        <v>0.73237247347571355</v>
      </c>
      <c r="AG190">
        <v>0.94674912399729849</v>
      </c>
      <c r="AH190" s="4">
        <f t="shared" si="92"/>
        <v>1.6468235489013521</v>
      </c>
      <c r="AI190" s="4">
        <f t="shared" si="123"/>
        <v>0.42378816537637065</v>
      </c>
      <c r="AJ190">
        <f t="shared" si="93"/>
        <v>1.8416362149994863</v>
      </c>
      <c r="AK190" s="4">
        <f t="shared" si="124"/>
        <v>0.73301232361483526</v>
      </c>
      <c r="AL190" s="5">
        <f t="shared" si="94"/>
        <v>603.59434845123565</v>
      </c>
      <c r="AM190">
        <v>1.0628</v>
      </c>
      <c r="AN190" s="4">
        <f t="shared" si="125"/>
        <v>0.64657666666666658</v>
      </c>
      <c r="AO190">
        <v>0</v>
      </c>
      <c r="AP190">
        <f t="shared" si="113"/>
        <v>0</v>
      </c>
      <c r="AQ190">
        <f t="shared" si="95"/>
        <v>174175.9521043803</v>
      </c>
      <c r="AR190" s="5">
        <f t="shared" si="96"/>
        <v>0.48284451137789591</v>
      </c>
      <c r="AS190" s="4">
        <f t="shared" si="103"/>
        <v>1.6468235489013521</v>
      </c>
      <c r="AT190" s="4">
        <f t="shared" si="126"/>
        <v>1.0568052307216591</v>
      </c>
      <c r="AU190">
        <f t="shared" si="127"/>
        <v>1.8416362149994863</v>
      </c>
      <c r="AV190" s="4">
        <f t="shared" si="128"/>
        <v>1.385908767392974</v>
      </c>
      <c r="AW190" s="6">
        <f t="shared" si="97"/>
        <v>1.3219874643904503E-3</v>
      </c>
      <c r="AX190" s="7">
        <f t="shared" si="129"/>
        <v>1.3228616750078359E-3</v>
      </c>
      <c r="AY190" s="7">
        <f t="shared" si="117"/>
        <v>1.5306536599642877</v>
      </c>
      <c r="AZ190" s="7">
        <f t="shared" si="130"/>
        <v>6.1260761098713701E-3</v>
      </c>
      <c r="BA190" s="6">
        <f t="shared" si="104"/>
        <v>0.22967539057896841</v>
      </c>
      <c r="BB190">
        <f t="shared" si="98"/>
        <v>2.8600446030189639</v>
      </c>
      <c r="BC190">
        <f t="shared" si="105"/>
        <v>1.1278115296527895</v>
      </c>
      <c r="BD190">
        <f t="shared" si="131"/>
        <v>0.93002230150948195</v>
      </c>
      <c r="BE190">
        <f t="shared" si="106"/>
        <v>0.10248028118048969</v>
      </c>
      <c r="BF190">
        <f t="shared" si="107"/>
        <v>1.1024802811804897</v>
      </c>
      <c r="BG190">
        <f t="shared" si="114"/>
        <v>2.8613145717605848E-3</v>
      </c>
      <c r="BH190">
        <f t="shared" si="108"/>
        <v>0.6911666396363676</v>
      </c>
    </row>
    <row r="191" spans="1:60" x14ac:dyDescent="0.25">
      <c r="A191" s="3">
        <v>44159.791666666664</v>
      </c>
      <c r="B191">
        <v>62156686.689429</v>
      </c>
      <c r="C191">
        <v>109324.60282650734</v>
      </c>
      <c r="D191">
        <v>2.0555960643543685</v>
      </c>
      <c r="E191" s="5">
        <f t="shared" si="99"/>
        <v>2606771.0074598957</v>
      </c>
      <c r="F191">
        <f t="shared" si="109"/>
        <v>0.97251771608986148</v>
      </c>
      <c r="G191">
        <f t="shared" si="109"/>
        <v>0.97354756647961072</v>
      </c>
      <c r="H191">
        <f t="shared" si="100"/>
        <v>0.38651778372715828</v>
      </c>
      <c r="I191">
        <f t="shared" si="110"/>
        <v>1.0583925370946533E-3</v>
      </c>
      <c r="J191">
        <f t="shared" si="101"/>
        <v>1.0516446941057792E-3</v>
      </c>
      <c r="K191">
        <v>7274</v>
      </c>
      <c r="L191" s="1">
        <v>124550122.50281264</v>
      </c>
      <c r="M191" s="1">
        <v>43683791.047605664</v>
      </c>
      <c r="N191" s="1">
        <f t="shared" si="118"/>
        <v>42546613.415424466</v>
      </c>
      <c r="O191">
        <v>131051.373142817</v>
      </c>
      <c r="P191">
        <v>0.38405222119350391</v>
      </c>
      <c r="Q191">
        <v>1.6115249722365699E-3</v>
      </c>
      <c r="R191">
        <f t="shared" si="111"/>
        <v>-5.8056653022968807E-2</v>
      </c>
      <c r="S191">
        <f t="shared" si="112"/>
        <v>-5.9810147427671961E-2</v>
      </c>
      <c r="T191">
        <f t="shared" si="115"/>
        <v>0.19348806882196989</v>
      </c>
      <c r="U191" s="5">
        <f t="shared" si="89"/>
        <v>1.4706640942179838</v>
      </c>
      <c r="V191">
        <f t="shared" si="119"/>
        <v>1.3771944354086685</v>
      </c>
      <c r="W191" s="8">
        <f t="shared" si="116"/>
        <v>1.2762333355449651</v>
      </c>
      <c r="X191">
        <f t="shared" si="90"/>
        <v>1.2423736789944473</v>
      </c>
      <c r="Y191">
        <f t="shared" si="120"/>
        <v>1.2819652316294381</v>
      </c>
      <c r="Z191">
        <f t="shared" si="91"/>
        <v>0.58820661486634807</v>
      </c>
      <c r="AA191" s="4">
        <f t="shared" si="121"/>
        <v>0.22458447368170412</v>
      </c>
      <c r="AB191">
        <f t="shared" si="102"/>
        <v>1.6912407866698744</v>
      </c>
      <c r="AC191" s="4">
        <f t="shared" si="122"/>
        <v>1.4779357080957338</v>
      </c>
      <c r="AD191">
        <v>18591</v>
      </c>
      <c r="AE191" s="4">
        <v>0.71639679142949753</v>
      </c>
      <c r="AF191">
        <v>0.71583615960127078</v>
      </c>
      <c r="AG191">
        <v>1.0702551231539243</v>
      </c>
      <c r="AH191" s="4">
        <f t="shared" si="92"/>
        <v>1.3862501504926548</v>
      </c>
      <c r="AI191" s="4">
        <f t="shared" si="123"/>
        <v>0.3568808628830567</v>
      </c>
      <c r="AJ191">
        <f t="shared" si="93"/>
        <v>1.6128501563761273</v>
      </c>
      <c r="AK191" s="4">
        <f t="shared" si="124"/>
        <v>0.67036843276811142</v>
      </c>
      <c r="AL191" s="5">
        <f t="shared" si="94"/>
        <v>568.55168079657733</v>
      </c>
      <c r="AM191">
        <v>0.97470000000000001</v>
      </c>
      <c r="AN191" s="4">
        <f t="shared" si="125"/>
        <v>0.66227999999999976</v>
      </c>
      <c r="AO191">
        <v>0</v>
      </c>
      <c r="AP191">
        <f t="shared" si="113"/>
        <v>0</v>
      </c>
      <c r="AQ191">
        <f t="shared" si="95"/>
        <v>131051.373142817</v>
      </c>
      <c r="AR191" s="5">
        <f t="shared" si="96"/>
        <v>0.38405222119350391</v>
      </c>
      <c r="AS191" s="4">
        <f t="shared" si="103"/>
        <v>1.3862501504926548</v>
      </c>
      <c r="AT191" s="4">
        <f t="shared" si="126"/>
        <v>0.98458534963382804</v>
      </c>
      <c r="AU191">
        <f t="shared" si="127"/>
        <v>1.6128501563761273</v>
      </c>
      <c r="AV191" s="4">
        <f t="shared" si="128"/>
        <v>1.3180959765369524</v>
      </c>
      <c r="AW191" s="6">
        <f t="shared" si="97"/>
        <v>1.0516446941057792E-3</v>
      </c>
      <c r="AX191" s="7">
        <f t="shared" si="129"/>
        <v>1.0521978662836329E-3</v>
      </c>
      <c r="AY191" s="7">
        <f t="shared" si="117"/>
        <v>1.4057573078078016</v>
      </c>
      <c r="AZ191" s="7">
        <f t="shared" si="130"/>
        <v>1.0562115058568633E-2</v>
      </c>
      <c r="BA191" s="6">
        <f t="shared" si="104"/>
        <v>0.2307270352730742</v>
      </c>
      <c r="BB191">
        <f t="shared" si="98"/>
        <v>2.6939999858712773</v>
      </c>
      <c r="BC191">
        <f t="shared" si="105"/>
        <v>1.0672941363098474</v>
      </c>
      <c r="BD191">
        <f t="shared" si="131"/>
        <v>0.84699999293563866</v>
      </c>
      <c r="BE191">
        <f t="shared" si="106"/>
        <v>0.11927132875841062</v>
      </c>
      <c r="BF191">
        <f t="shared" si="107"/>
        <v>1.1192713287584106</v>
      </c>
      <c r="BG191">
        <f t="shared" si="114"/>
        <v>1.5115431624236838E-2</v>
      </c>
      <c r="BH191">
        <f t="shared" si="108"/>
        <v>0.64134091092352818</v>
      </c>
    </row>
    <row r="192" spans="1:60" x14ac:dyDescent="0.25">
      <c r="A192" s="3">
        <v>44160.791666666664</v>
      </c>
      <c r="B192">
        <v>63054069.485229999</v>
      </c>
      <c r="C192">
        <v>121551.70678073591</v>
      </c>
      <c r="D192">
        <v>2.1761572778678211</v>
      </c>
      <c r="E192" s="5">
        <f t="shared" si="99"/>
        <v>2768452.5940316957</v>
      </c>
      <c r="F192">
        <f t="shared" si="109"/>
        <v>1.0586502453493065</v>
      </c>
      <c r="G192">
        <f t="shared" si="109"/>
        <v>1.0620237013949863</v>
      </c>
      <c r="H192">
        <f t="shared" si="100"/>
        <v>1.1630956135723614</v>
      </c>
      <c r="I192">
        <f t="shared" si="110"/>
        <v>3.181496991884838E-3</v>
      </c>
      <c r="J192">
        <f t="shared" si="101"/>
        <v>2.9864619935338612E-3</v>
      </c>
      <c r="K192">
        <v>8869</v>
      </c>
      <c r="L192" s="1">
        <v>125918870.7526474</v>
      </c>
      <c r="M192" s="1">
        <v>125538004.52448368</v>
      </c>
      <c r="N192" s="1">
        <f t="shared" si="118"/>
        <v>45603951.495472655</v>
      </c>
      <c r="O192">
        <v>376614.01357345103</v>
      </c>
      <c r="P192">
        <v>1.0916879585454786</v>
      </c>
      <c r="Q192">
        <v>1.3666700895499501E-3</v>
      </c>
      <c r="R192">
        <f t="shared" si="111"/>
        <v>-8.7606648776204166E-2</v>
      </c>
      <c r="S192">
        <f t="shared" si="112"/>
        <v>-9.1684075727131539E-2</v>
      </c>
      <c r="T192">
        <f t="shared" si="115"/>
        <v>0.13574381084703846</v>
      </c>
      <c r="U192" s="5">
        <f t="shared" si="89"/>
        <v>2.8784496162961797</v>
      </c>
      <c r="V192">
        <f t="shared" si="119"/>
        <v>1.4333494920163241</v>
      </c>
      <c r="W192" s="8">
        <f t="shared" si="116"/>
        <v>0.8681542609508176</v>
      </c>
      <c r="X192">
        <f t="shared" si="90"/>
        <v>2.8288434928887276</v>
      </c>
      <c r="Y192">
        <f t="shared" si="120"/>
        <v>1.3376160601646174</v>
      </c>
      <c r="Z192">
        <f t="shared" si="91"/>
        <v>0.49883458268573178</v>
      </c>
      <c r="AA192" s="4">
        <f t="shared" si="121"/>
        <v>0.23671092388486251</v>
      </c>
      <c r="AB192">
        <f t="shared" si="102"/>
        <v>2.9275991712985614</v>
      </c>
      <c r="AC192" s="4">
        <f t="shared" si="122"/>
        <v>1.5344348948769937</v>
      </c>
      <c r="AD192">
        <v>18592</v>
      </c>
      <c r="AE192" s="4">
        <v>0.74150157192435528</v>
      </c>
      <c r="AF192">
        <v>0.81068017171082052</v>
      </c>
      <c r="AG192">
        <v>1.0838085907960799</v>
      </c>
      <c r="AH192" s="4">
        <f t="shared" si="92"/>
        <v>2.7536839649016924</v>
      </c>
      <c r="AI192" s="4">
        <f t="shared" si="123"/>
        <v>0.44867032837977983</v>
      </c>
      <c r="AJ192">
        <f t="shared" si="93"/>
        <v>2.8744341226993351</v>
      </c>
      <c r="AK192" s="4">
        <f t="shared" si="124"/>
        <v>0.76618290352475593</v>
      </c>
      <c r="AL192" s="5">
        <f t="shared" si="94"/>
        <v>518.74277338591105</v>
      </c>
      <c r="AM192">
        <v>0.85760000000000003</v>
      </c>
      <c r="AN192" s="4">
        <f t="shared" si="125"/>
        <v>0.67226999999999992</v>
      </c>
      <c r="AO192">
        <v>0</v>
      </c>
      <c r="AP192">
        <f t="shared" si="113"/>
        <v>0</v>
      </c>
      <c r="AQ192">
        <f t="shared" si="95"/>
        <v>376614.01357345103</v>
      </c>
      <c r="AR192" s="5">
        <f t="shared" si="96"/>
        <v>1.0916879585454786</v>
      </c>
      <c r="AS192" s="4">
        <f t="shared" si="103"/>
        <v>2.7536839649016924</v>
      </c>
      <c r="AT192" s="4">
        <f t="shared" si="126"/>
        <v>1.0557009763142671</v>
      </c>
      <c r="AU192">
        <f t="shared" si="127"/>
        <v>2.8744341226993351</v>
      </c>
      <c r="AV192" s="4">
        <f t="shared" si="128"/>
        <v>1.3795227395827965</v>
      </c>
      <c r="AW192" s="6">
        <f t="shared" si="97"/>
        <v>2.9864619935338612E-3</v>
      </c>
      <c r="AX192" s="7">
        <f t="shared" si="129"/>
        <v>2.9909259138232169E-3</v>
      </c>
      <c r="AY192" s="7">
        <f t="shared" si="117"/>
        <v>1.3356312615617267</v>
      </c>
      <c r="AZ192" s="7">
        <f t="shared" si="130"/>
        <v>1.71086859519336E-2</v>
      </c>
      <c r="BA192" s="6">
        <f t="shared" si="104"/>
        <v>0.23371349726660806</v>
      </c>
      <c r="BB192">
        <f t="shared" si="98"/>
        <v>2.4579876753059531</v>
      </c>
      <c r="BC192">
        <f t="shared" si="105"/>
        <v>0.98057062132410988</v>
      </c>
      <c r="BD192">
        <f t="shared" si="131"/>
        <v>0.72899383765297654</v>
      </c>
      <c r="BE192">
        <f t="shared" si="106"/>
        <v>0.14550473124452323</v>
      </c>
      <c r="BF192">
        <f t="shared" si="107"/>
        <v>1.1455047312445232</v>
      </c>
      <c r="BG192">
        <f t="shared" si="114"/>
        <v>2.3167478937975099E-2</v>
      </c>
      <c r="BH192">
        <f t="shared" si="108"/>
        <v>0.56779707720927752</v>
      </c>
    </row>
    <row r="193" spans="1:73" x14ac:dyDescent="0.25">
      <c r="A193" s="3">
        <v>44161.791666666664</v>
      </c>
      <c r="B193">
        <v>68491449.843518004</v>
      </c>
      <c r="C193">
        <v>132464.87590896492</v>
      </c>
      <c r="D193">
        <v>2.366024427195379</v>
      </c>
      <c r="E193" s="5">
        <f t="shared" si="99"/>
        <v>3012094.1891558948</v>
      </c>
      <c r="F193">
        <f t="shared" si="109"/>
        <v>1.0872488175641366</v>
      </c>
      <c r="G193">
        <f t="shared" si="109"/>
        <v>1.0880064176101292</v>
      </c>
      <c r="H193">
        <f t="shared" si="100"/>
        <v>0.25433370201940919</v>
      </c>
      <c r="I193">
        <f t="shared" si="110"/>
        <v>6.9656200741348949E-4</v>
      </c>
      <c r="J193">
        <f t="shared" si="101"/>
        <v>6.660699621706005E-4</v>
      </c>
      <c r="K193">
        <v>5494</v>
      </c>
      <c r="L193" s="1">
        <v>136889821.20630136</v>
      </c>
      <c r="M193" s="1">
        <v>30402856.768284462</v>
      </c>
      <c r="N193" s="1">
        <f t="shared" si="118"/>
        <v>44525960.515846185</v>
      </c>
      <c r="O193">
        <v>91208.570304853391</v>
      </c>
      <c r="P193">
        <v>0.24319652014958595</v>
      </c>
      <c r="Q193">
        <v>-1.77081081699295E-4</v>
      </c>
      <c r="R193">
        <f t="shared" si="111"/>
        <v>-3.2561539680421303E-3</v>
      </c>
      <c r="S193">
        <f t="shared" si="112"/>
        <v>-3.2614667733835718E-3</v>
      </c>
      <c r="T193">
        <f t="shared" si="115"/>
        <v>0.15719859366339378</v>
      </c>
      <c r="U193" s="5">
        <f t="shared" si="89"/>
        <v>1.1596894397184803</v>
      </c>
      <c r="V193">
        <f t="shared" si="119"/>
        <v>1.4251302909928194</v>
      </c>
      <c r="W193" s="8">
        <f t="shared" si="116"/>
        <v>0.9980867172367478</v>
      </c>
      <c r="X193">
        <f t="shared" si="90"/>
        <v>0.99407739584897481</v>
      </c>
      <c r="Y193">
        <f t="shared" si="120"/>
        <v>1.3243367550803966</v>
      </c>
      <c r="Z193">
        <f t="shared" si="91"/>
        <v>-6.4634594820242669E-2</v>
      </c>
      <c r="AA193" s="4">
        <f t="shared" si="121"/>
        <v>0.22509217755230132</v>
      </c>
      <c r="AB193">
        <f t="shared" si="102"/>
        <v>1.3932366431862626</v>
      </c>
      <c r="AC193" s="4">
        <f t="shared" si="122"/>
        <v>1.534032239874231</v>
      </c>
      <c r="AD193">
        <v>18593</v>
      </c>
      <c r="AE193" s="4">
        <v>0.82917372127494826</v>
      </c>
      <c r="AF193">
        <v>0.97373525237142966</v>
      </c>
      <c r="AG193">
        <v>1.0902161973484967</v>
      </c>
      <c r="AH193" s="4">
        <f t="shared" si="92"/>
        <v>0.8915401681301659</v>
      </c>
      <c r="AI193" s="4">
        <f t="shared" si="123"/>
        <v>0.47838833398411867</v>
      </c>
      <c r="AJ193">
        <f t="shared" si="93"/>
        <v>1.2142652175579907</v>
      </c>
      <c r="AK193" s="4">
        <f t="shared" si="124"/>
        <v>0.7841778099507235</v>
      </c>
      <c r="AL193" s="5">
        <f t="shared" si="94"/>
        <v>517.05366704595735</v>
      </c>
      <c r="AM193">
        <v>0.89170000000000005</v>
      </c>
      <c r="AN193" s="4">
        <f t="shared" si="125"/>
        <v>0.68276999999999999</v>
      </c>
      <c r="AO193">
        <v>0</v>
      </c>
      <c r="AP193">
        <f t="shared" si="113"/>
        <v>0</v>
      </c>
      <c r="AQ193">
        <f t="shared" si="95"/>
        <v>91208.570304853391</v>
      </c>
      <c r="AR193" s="5">
        <f t="shared" si="96"/>
        <v>0.24319652014958595</v>
      </c>
      <c r="AS193" s="4">
        <f t="shared" si="103"/>
        <v>0.8915401681301659</v>
      </c>
      <c r="AT193" s="4">
        <f t="shared" si="126"/>
        <v>1.0540345254681383</v>
      </c>
      <c r="AU193">
        <f t="shared" si="127"/>
        <v>1.2142652175579907</v>
      </c>
      <c r="AV193" s="4">
        <f t="shared" si="128"/>
        <v>1.3782838495971681</v>
      </c>
      <c r="AW193" s="6">
        <f t="shared" si="97"/>
        <v>6.660699621706005E-4</v>
      </c>
      <c r="AX193" s="7">
        <f t="shared" si="129"/>
        <v>6.6629183602628927E-4</v>
      </c>
      <c r="AY193" s="7">
        <f t="shared" si="117"/>
        <v>1.339081981867116</v>
      </c>
      <c r="AZ193" s="7">
        <f t="shared" si="130"/>
        <v>1.6887418004401633E-2</v>
      </c>
      <c r="BA193" s="6">
        <f t="shared" si="104"/>
        <v>0.23437956722877867</v>
      </c>
      <c r="BB193">
        <f t="shared" si="98"/>
        <v>2.4499840889836073</v>
      </c>
      <c r="BC193">
        <f t="shared" si="105"/>
        <v>0.97866095852505541</v>
      </c>
      <c r="BD193">
        <f t="shared" si="131"/>
        <v>0.72499204449180366</v>
      </c>
      <c r="BE193">
        <f t="shared" si="106"/>
        <v>0.14705512111969465</v>
      </c>
      <c r="BF193">
        <f t="shared" si="107"/>
        <v>1.1470551211196947</v>
      </c>
      <c r="BG193">
        <f t="shared" si="114"/>
        <v>1.3525405759200978E-3</v>
      </c>
      <c r="BH193">
        <f t="shared" si="108"/>
        <v>0.56524250165385159</v>
      </c>
    </row>
    <row r="194" spans="1:73" x14ac:dyDescent="0.25">
      <c r="A194" s="3">
        <v>44162.791666666664</v>
      </c>
      <c r="B194">
        <v>70945580.397798002</v>
      </c>
      <c r="C194">
        <v>131916.39353314374</v>
      </c>
      <c r="D194">
        <v>2.4017930942532812</v>
      </c>
      <c r="E194" s="5">
        <f t="shared" si="99"/>
        <v>3059229.495018837</v>
      </c>
      <c r="F194">
        <f t="shared" si="109"/>
        <v>1.0151176237433446</v>
      </c>
      <c r="G194">
        <f t="shared" si="109"/>
        <v>1.0156486825785986</v>
      </c>
      <c r="H194">
        <f t="shared" si="100"/>
        <v>0.19094976811944608</v>
      </c>
      <c r="I194">
        <f t="shared" si="110"/>
        <v>5.230132543626565E-4</v>
      </c>
      <c r="J194">
        <f t="shared" si="101"/>
        <v>5.1209417499089584E-4</v>
      </c>
      <c r="K194">
        <v>5417</v>
      </c>
      <c r="L194" s="1">
        <v>141769376.42995203</v>
      </c>
      <c r="M194" s="1">
        <v>24205954.622484319</v>
      </c>
      <c r="N194" s="1">
        <f t="shared" si="118"/>
        <v>43930376.528166853</v>
      </c>
      <c r="O194">
        <v>72617.863867452965</v>
      </c>
      <c r="P194">
        <v>0.18696224092314223</v>
      </c>
      <c r="Q194">
        <v>6.1980477790508397E-5</v>
      </c>
      <c r="R194">
        <f t="shared" si="111"/>
        <v>4.0137977909056044E-2</v>
      </c>
      <c r="S194">
        <f t="shared" si="112"/>
        <v>3.9353375419653738E-2</v>
      </c>
      <c r="T194">
        <f t="shared" si="115"/>
        <v>0.17924250951326232</v>
      </c>
      <c r="U194" s="5">
        <f t="shared" ref="U194:U257" si="132">SQRT(MAX(0,8*(AR194/(365/15)-LN(COSH((T194)/2))),0))*SQRT(365/15)</f>
        <v>0.84555536915762808</v>
      </c>
      <c r="V194">
        <f t="shared" si="119"/>
        <v>1.4093387991032869</v>
      </c>
      <c r="W194" s="8">
        <f t="shared" si="116"/>
        <v>1.1557306052815832</v>
      </c>
      <c r="X194">
        <f t="shared" ref="X194:X257" si="133">SQRT(MAX(0,8*(AR194-LN(COSH((W194)/2))),0))</f>
        <v>0.47781743354123868</v>
      </c>
      <c r="Y194">
        <f t="shared" si="120"/>
        <v>1.2965747416616695</v>
      </c>
      <c r="Z194">
        <f t="shared" ref="Z194:Z257" si="134">Q194*365</f>
        <v>2.2622874393535566E-2</v>
      </c>
      <c r="AA194" s="4">
        <f t="shared" si="121"/>
        <v>0.22219645585325382</v>
      </c>
      <c r="AB194">
        <f t="shared" si="102"/>
        <v>1.2227826815784879</v>
      </c>
      <c r="AC194" s="4">
        <f t="shared" si="122"/>
        <v>1.5304301503858777</v>
      </c>
      <c r="AD194">
        <v>18594</v>
      </c>
      <c r="AE194" s="4">
        <v>0.81276415984026007</v>
      </c>
      <c r="AF194">
        <v>0.97323055054241947</v>
      </c>
      <c r="AG194">
        <v>1.0706110474642885</v>
      </c>
      <c r="AH194" s="4">
        <f t="shared" ref="AH194:AH257" si="135">SQRT(MAX(0,8*(P194-LN(COSH(LN(3)/2))),0))</f>
        <v>0.58734115944484488</v>
      </c>
      <c r="AI194" s="4">
        <f t="shared" si="123"/>
        <v>0.49796637263228022</v>
      </c>
      <c r="AJ194">
        <f t="shared" ref="AJ194:AJ257" si="136">SQRT(MAX(8*(P194-LN(COSH(LN(2)/2))),0))</f>
        <v>1.0122083702279905</v>
      </c>
      <c r="AK194" s="4">
        <f t="shared" si="124"/>
        <v>0.80492515898184558</v>
      </c>
      <c r="AL194" s="5">
        <f t="shared" ref="AL194:AL257" si="137">B194/C194</f>
        <v>537.80715571164444</v>
      </c>
      <c r="AM194">
        <v>0.76439999999999997</v>
      </c>
      <c r="AN194" s="4">
        <f t="shared" si="125"/>
        <v>0.68886000000000003</v>
      </c>
      <c r="AO194">
        <v>0</v>
      </c>
      <c r="AP194">
        <f t="shared" si="113"/>
        <v>0</v>
      </c>
      <c r="AQ194">
        <f t="shared" ref="AQ194:AQ257" si="138">O194+AP194</f>
        <v>72617.863867452965</v>
      </c>
      <c r="AR194" s="5">
        <f t="shared" ref="AR194:AR257" si="139">AQ194*365/L194</f>
        <v>0.18696224092314223</v>
      </c>
      <c r="AS194" s="4">
        <f t="shared" si="103"/>
        <v>0.58734115944484488</v>
      </c>
      <c r="AT194" s="4">
        <f t="shared" si="126"/>
        <v>1.0471296052953738</v>
      </c>
      <c r="AU194">
        <f t="shared" si="127"/>
        <v>1.0122083702279905</v>
      </c>
      <c r="AV194" s="4">
        <f t="shared" si="128"/>
        <v>1.3738606128061333</v>
      </c>
      <c r="AW194" s="6">
        <f t="shared" ref="AW194:AW257" si="140">LN(AR194/365+1)</f>
        <v>5.1209417499089584E-4</v>
      </c>
      <c r="AX194" s="7">
        <f t="shared" si="129"/>
        <v>5.1222531759775869E-4</v>
      </c>
      <c r="AY194" s="7">
        <f t="shared" si="117"/>
        <v>1.3998971362124812</v>
      </c>
      <c r="AZ194" s="7">
        <f t="shared" si="130"/>
        <v>1.3275681930013716E-2</v>
      </c>
      <c r="BA194" s="6">
        <f t="shared" si="104"/>
        <v>0.23489166140376957</v>
      </c>
      <c r="BB194">
        <f t="shared" ref="BB194:BB257" si="141">AL194/AL$2</f>
        <v>2.5483214962247702</v>
      </c>
      <c r="BC194">
        <f t="shared" si="105"/>
        <v>1.0190136785784545</v>
      </c>
      <c r="BD194">
        <f t="shared" si="131"/>
        <v>0.77416074811238511</v>
      </c>
      <c r="BE194">
        <f t="shared" si="106"/>
        <v>0.13801056681395996</v>
      </c>
      <c r="BF194">
        <f t="shared" si="107"/>
        <v>1.13801056681396</v>
      </c>
      <c r="BG194">
        <f t="shared" si="114"/>
        <v>-7.9162726801689075E-3</v>
      </c>
      <c r="BH194">
        <f t="shared" si="108"/>
        <v>0.59634629583457555</v>
      </c>
    </row>
    <row r="195" spans="1:73" x14ac:dyDescent="0.25">
      <c r="A195" s="3">
        <v>44163.791666666664</v>
      </c>
      <c r="B195">
        <v>72842314.799115002</v>
      </c>
      <c r="C195">
        <v>126828.726618317</v>
      </c>
      <c r="D195">
        <v>2.3850259099968656</v>
      </c>
      <c r="E195" s="5">
        <f t="shared" ref="E195:E258" si="142">SQRT(B195*C195)</f>
        <v>3039489.7647306435</v>
      </c>
      <c r="F195">
        <f t="shared" si="109"/>
        <v>0.99301888897235402</v>
      </c>
      <c r="G195">
        <f t="shared" si="109"/>
        <v>0.99354748301154439</v>
      </c>
      <c r="H195">
        <f t="shared" ref="H195:H258" si="143">(G195/F195-1)*365</f>
        <v>0.19429320675277251</v>
      </c>
      <c r="I195">
        <f t="shared" si="110"/>
        <v>5.3216852869358876E-4</v>
      </c>
      <c r="J195">
        <f t="shared" ref="J195:J258" si="144">LN(1+P195/365)</f>
        <v>5.2164143553110195E-4</v>
      </c>
      <c r="K195">
        <v>6020</v>
      </c>
      <c r="L195" s="1">
        <v>145494728.13108191</v>
      </c>
      <c r="M195" s="1">
        <v>25305292.518904027</v>
      </c>
      <c r="N195" s="1">
        <f t="shared" si="118"/>
        <v>43159402.959132329</v>
      </c>
      <c r="O195">
        <v>75915.877556712076</v>
      </c>
      <c r="P195">
        <v>0.19044879264103312</v>
      </c>
      <c r="Q195">
        <v>-3.15055375158412E-4</v>
      </c>
      <c r="R195">
        <f t="shared" si="111"/>
        <v>6.7921991637869716E-2</v>
      </c>
      <c r="S195">
        <f t="shared" si="112"/>
        <v>6.5714696332764916E-2</v>
      </c>
      <c r="T195">
        <f t="shared" si="115"/>
        <v>0.21478797907652861</v>
      </c>
      <c r="U195" s="5">
        <f t="shared" si="132"/>
        <v>0.63494144658949903</v>
      </c>
      <c r="V195">
        <f t="shared" si="119"/>
        <v>1.3858900541187027</v>
      </c>
      <c r="W195" s="8">
        <f t="shared" si="116"/>
        <v>1.402601862391949</v>
      </c>
      <c r="X195">
        <f t="shared" si="133"/>
        <v>0</v>
      </c>
      <c r="Y195">
        <f t="shared" si="120"/>
        <v>1.2521793681387796</v>
      </c>
      <c r="Z195">
        <f t="shared" si="134"/>
        <v>-0.11499521193282038</v>
      </c>
      <c r="AA195" s="4">
        <f t="shared" si="121"/>
        <v>0.21471346460999449</v>
      </c>
      <c r="AB195">
        <f t="shared" ref="AB195:AB258" si="145">SQRT(MAX(0,8*(AR195-LN(COSH(LN(Z195+1)/2))),0))</f>
        <v>1.2282817277605977</v>
      </c>
      <c r="AC195" s="4">
        <f t="shared" si="122"/>
        <v>1.5264672901366509</v>
      </c>
      <c r="AD195">
        <v>18595</v>
      </c>
      <c r="AE195" s="4">
        <v>0.81746817437817909</v>
      </c>
      <c r="AF195">
        <v>0.98033104324324738</v>
      </c>
      <c r="AG195">
        <v>0.85872165358138253</v>
      </c>
      <c r="AH195" s="4">
        <f t="shared" si="135"/>
        <v>0.61062431274978057</v>
      </c>
      <c r="AI195" s="4">
        <f t="shared" si="123"/>
        <v>0.51832051639060628</v>
      </c>
      <c r="AJ195">
        <f t="shared" si="136"/>
        <v>1.0258938534286732</v>
      </c>
      <c r="AK195" s="4">
        <f t="shared" si="124"/>
        <v>0.8224538666294825</v>
      </c>
      <c r="AL195" s="5">
        <f t="shared" si="137"/>
        <v>574.33608884467731</v>
      </c>
      <c r="AM195">
        <v>0.76580000000000004</v>
      </c>
      <c r="AN195" s="4">
        <f t="shared" si="125"/>
        <v>0.69706333333333326</v>
      </c>
      <c r="AO195">
        <v>0</v>
      </c>
      <c r="AP195">
        <f t="shared" si="113"/>
        <v>0</v>
      </c>
      <c r="AQ195">
        <f t="shared" si="138"/>
        <v>75915.877556712076</v>
      </c>
      <c r="AR195" s="5">
        <f t="shared" si="139"/>
        <v>0.19044879264103312</v>
      </c>
      <c r="AS195" s="4">
        <f t="shared" ref="AS195:AS258" si="146">SQRT(MAX(0,8*(AR195-LN(COSH(LN(3)/2))),0))</f>
        <v>0.61062431274978057</v>
      </c>
      <c r="AT195" s="4">
        <f t="shared" si="126"/>
        <v>1.0400991756124369</v>
      </c>
      <c r="AU195">
        <f t="shared" si="127"/>
        <v>1.0258938534286732</v>
      </c>
      <c r="AV195" s="4">
        <f t="shared" si="128"/>
        <v>1.3692624655187955</v>
      </c>
      <c r="AW195" s="6">
        <f t="shared" si="140"/>
        <v>5.2164143553110195E-4</v>
      </c>
      <c r="AX195" s="7">
        <f t="shared" si="129"/>
        <v>5.2177751408510886E-4</v>
      </c>
      <c r="AY195" s="7">
        <f t="shared" si="117"/>
        <v>1.4845137244492983</v>
      </c>
      <c r="AZ195" s="7">
        <f t="shared" si="130"/>
        <v>7.8084447913193689E-3</v>
      </c>
      <c r="BA195" s="6">
        <f t="shared" ref="BA195:BA258" si="147">AW195+BA194</f>
        <v>0.23541330283930068</v>
      </c>
      <c r="BB195">
        <f t="shared" si="141"/>
        <v>2.7214085675819528</v>
      </c>
      <c r="BC195">
        <f t="shared" ref="BC195:BC258" si="148">SQRT(BB195)*EXP(BA195)-1</f>
        <v>1.0875436836787213</v>
      </c>
      <c r="BD195">
        <f t="shared" si="131"/>
        <v>0.86070428379097641</v>
      </c>
      <c r="BE195">
        <f t="shared" ref="BE195:BE258" si="149">2*SQRT(BB195)*EXP(BA195)/(1+BB195)-1</f>
        <v>0.1219105055348102</v>
      </c>
      <c r="BF195">
        <f t="shared" ref="BF195:BF258" si="150">(BE195+1)</f>
        <v>1.1219105055348102</v>
      </c>
      <c r="BG195">
        <f t="shared" si="114"/>
        <v>-1.4248580505020697E-2</v>
      </c>
      <c r="BH195">
        <f t="shared" ref="BH195:BH258" si="151">SQRT(BB195)-1</f>
        <v>0.64966922974939223</v>
      </c>
    </row>
    <row r="196" spans="1:73" x14ac:dyDescent="0.25">
      <c r="A196" s="3">
        <v>44164.791666666664</v>
      </c>
      <c r="B196">
        <v>75074945.706239</v>
      </c>
      <c r="C196">
        <v>121536.47958313963</v>
      </c>
      <c r="D196">
        <v>2.3678898283794156</v>
      </c>
      <c r="E196" s="5">
        <f t="shared" si="142"/>
        <v>3020653.0098691629</v>
      </c>
      <c r="F196">
        <f t="shared" ref="F196:G259" si="152">D196/D195</f>
        <v>0.99281513817287104</v>
      </c>
      <c r="G196">
        <f t="shared" si="152"/>
        <v>0.9938026588935891</v>
      </c>
      <c r="H196">
        <f t="shared" si="143"/>
        <v>0.36305355267391981</v>
      </c>
      <c r="I196">
        <f t="shared" ref="I196:I259" si="153">LN(1+H196/365)</f>
        <v>9.9417291389763637E-4</v>
      </c>
      <c r="J196">
        <f t="shared" si="144"/>
        <v>9.802294498546184E-4</v>
      </c>
      <c r="K196">
        <v>7650</v>
      </c>
      <c r="L196" s="1">
        <v>149627401.33482945</v>
      </c>
      <c r="M196" s="1">
        <v>48913697.838203825</v>
      </c>
      <c r="N196" s="1">
        <f t="shared" si="118"/>
        <v>43721198.454974689</v>
      </c>
      <c r="O196">
        <v>146741.09351461148</v>
      </c>
      <c r="P196">
        <v>0.35795916159085006</v>
      </c>
      <c r="Q196">
        <v>2.9998500099989099E-4</v>
      </c>
      <c r="R196">
        <f t="shared" ref="R196:R259" si="154">AL196/AL195-1</f>
        <v>7.5529354160019269E-2</v>
      </c>
      <c r="S196">
        <f t="shared" ref="S196:S259" si="155">(LN(R196+1))</f>
        <v>7.2812962853902138E-2</v>
      </c>
      <c r="T196">
        <f t="shared" si="115"/>
        <v>0.24833565000488184</v>
      </c>
      <c r="U196" s="5">
        <f t="shared" si="132"/>
        <v>1.1691289285598323</v>
      </c>
      <c r="V196">
        <f t="shared" si="119"/>
        <v>1.3846423870383171</v>
      </c>
      <c r="W196" s="8">
        <f t="shared" si="116"/>
        <v>1.6320710348864811</v>
      </c>
      <c r="X196">
        <f t="shared" si="133"/>
        <v>0.67222651042245407</v>
      </c>
      <c r="Y196">
        <f t="shared" si="120"/>
        <v>1.2349570377001688</v>
      </c>
      <c r="Z196">
        <f t="shared" si="134"/>
        <v>0.10949452536496021</v>
      </c>
      <c r="AA196" s="4">
        <f t="shared" si="121"/>
        <v>0.21471346460999449</v>
      </c>
      <c r="AB196">
        <f t="shared" si="145"/>
        <v>1.689047659071033</v>
      </c>
      <c r="AC196" s="4">
        <f t="shared" si="122"/>
        <v>1.541783912122469</v>
      </c>
      <c r="AD196">
        <v>18596</v>
      </c>
      <c r="AE196" s="4">
        <v>0.83671751648509085</v>
      </c>
      <c r="AF196">
        <v>0.99732049209374141</v>
      </c>
      <c r="AG196">
        <v>0.86031557371286238</v>
      </c>
      <c r="AH196" s="4">
        <f t="shared" si="135"/>
        <v>1.3087952486617902</v>
      </c>
      <c r="AI196" s="4">
        <f t="shared" si="123"/>
        <v>0.56194702467933255</v>
      </c>
      <c r="AJ196">
        <f t="shared" si="136"/>
        <v>1.5467841317072228</v>
      </c>
      <c r="AK196" s="4">
        <f t="shared" si="124"/>
        <v>0.8716788349998339</v>
      </c>
      <c r="AL196" s="5">
        <f t="shared" si="137"/>
        <v>617.71532270590717</v>
      </c>
      <c r="AM196">
        <v>0.79390000000000005</v>
      </c>
      <c r="AN196" s="4">
        <f t="shared" si="125"/>
        <v>0.7059200000000001</v>
      </c>
      <c r="AO196">
        <v>0</v>
      </c>
      <c r="AP196">
        <f t="shared" ref="AP196:AP259" si="156">AO196*83333</f>
        <v>0</v>
      </c>
      <c r="AQ196">
        <f t="shared" si="138"/>
        <v>146741.09351461148</v>
      </c>
      <c r="AR196" s="5">
        <f t="shared" si="139"/>
        <v>0.35795916159085006</v>
      </c>
      <c r="AS196" s="4">
        <f t="shared" si="146"/>
        <v>1.3087952486617902</v>
      </c>
      <c r="AT196" s="4">
        <f t="shared" si="126"/>
        <v>1.0633990798105968</v>
      </c>
      <c r="AU196">
        <f t="shared" si="127"/>
        <v>1.5467841317072228</v>
      </c>
      <c r="AV196" s="4">
        <f t="shared" si="128"/>
        <v>1.3866418595708687</v>
      </c>
      <c r="AW196" s="6">
        <f t="shared" si="140"/>
        <v>9.802294498546184E-4</v>
      </c>
      <c r="AX196" s="7">
        <f t="shared" si="129"/>
        <v>9.8071003175581595E-4</v>
      </c>
      <c r="AY196" s="7">
        <f t="shared" si="117"/>
        <v>1.5622218496232119</v>
      </c>
      <c r="AZ196" s="7">
        <f t="shared" si="130"/>
        <v>2.9544747738647903E-3</v>
      </c>
      <c r="BA196" s="6">
        <f t="shared" si="147"/>
        <v>0.2363935322891553</v>
      </c>
      <c r="BB196">
        <f t="shared" si="141"/>
        <v>2.9269547990969609</v>
      </c>
      <c r="BC196">
        <f t="shared" si="148"/>
        <v>1.1670673777574487</v>
      </c>
      <c r="BD196">
        <f t="shared" si="131"/>
        <v>0.96347739954848044</v>
      </c>
      <c r="BE196">
        <f t="shared" si="149"/>
        <v>0.10368847548527205</v>
      </c>
      <c r="BF196">
        <f t="shared" si="150"/>
        <v>1.103688475485272</v>
      </c>
      <c r="BG196">
        <f t="shared" ref="BG196:BG259" si="157">LN(BF196/BF195)</f>
        <v>-1.6375310548552513E-2</v>
      </c>
      <c r="BH196">
        <f t="shared" si="151"/>
        <v>0.7108345329391037</v>
      </c>
    </row>
    <row r="197" spans="1:73" x14ac:dyDescent="0.25">
      <c r="A197" s="3">
        <v>44165.791666666664</v>
      </c>
      <c r="B197">
        <v>73808077.162593007</v>
      </c>
      <c r="C197">
        <v>125696.99043106726</v>
      </c>
      <c r="D197">
        <v>2.3848156253277573</v>
      </c>
      <c r="E197" s="5">
        <f t="shared" si="142"/>
        <v>3045891.1945179407</v>
      </c>
      <c r="F197">
        <f t="shared" si="152"/>
        <v>1.0071480508702237</v>
      </c>
      <c r="G197">
        <f t="shared" si="152"/>
        <v>1.0083552081507936</v>
      </c>
      <c r="H197">
        <f t="shared" si="143"/>
        <v>0.437485240652844</v>
      </c>
      <c r="I197">
        <f t="shared" si="153"/>
        <v>1.1978719652398571E-3</v>
      </c>
      <c r="J197">
        <f t="shared" si="144"/>
        <v>1.2085555213999558E-3</v>
      </c>
      <c r="K197">
        <v>6065</v>
      </c>
      <c r="L197" s="1">
        <v>147439634.4003529</v>
      </c>
      <c r="M197" s="1">
        <v>59432234.419511229</v>
      </c>
      <c r="N197" s="1">
        <f t="shared" si="118"/>
        <v>45116513.424153775</v>
      </c>
      <c r="O197">
        <v>178296.7032585337</v>
      </c>
      <c r="P197">
        <v>0.44138943340467912</v>
      </c>
      <c r="Q197">
        <v>2.1189643733429699E-3</v>
      </c>
      <c r="R197">
        <f t="shared" si="154"/>
        <v>-4.9415699262154056E-2</v>
      </c>
      <c r="S197">
        <f t="shared" si="155"/>
        <v>-5.0678430047118583E-2</v>
      </c>
      <c r="T197">
        <f t="shared" si="115"/>
        <v>0.21277151802980815</v>
      </c>
      <c r="U197" s="5">
        <f t="shared" si="132"/>
        <v>1.5593509499443332</v>
      </c>
      <c r="V197">
        <f t="shared" si="119"/>
        <v>1.4007490829024216</v>
      </c>
      <c r="W197" s="8">
        <f t="shared" si="116"/>
        <v>1.3792917007890693</v>
      </c>
      <c r="X197">
        <f t="shared" si="133"/>
        <v>1.3276829492456121</v>
      </c>
      <c r="Y197">
        <f t="shared" si="120"/>
        <v>1.2448455292920138</v>
      </c>
      <c r="Z197">
        <f t="shared" si="134"/>
        <v>0.77342199627018404</v>
      </c>
      <c r="AA197" s="4">
        <f t="shared" si="121"/>
        <v>0.2368443803068353</v>
      </c>
      <c r="AB197">
        <f t="shared" si="145"/>
        <v>1.7908884592131022</v>
      </c>
      <c r="AC197" s="4">
        <f t="shared" si="122"/>
        <v>1.5638004848985578</v>
      </c>
      <c r="AD197">
        <v>18597</v>
      </c>
      <c r="AE197" s="4">
        <v>0.85599939180953921</v>
      </c>
      <c r="AF197">
        <v>0.99954305711992064</v>
      </c>
      <c r="AG197">
        <v>0.58534889541824386</v>
      </c>
      <c r="AH197" s="4">
        <f t="shared" si="135"/>
        <v>1.5428503418771082</v>
      </c>
      <c r="AI197" s="4">
        <f t="shared" si="123"/>
        <v>0.61337536940856952</v>
      </c>
      <c r="AJ197">
        <f t="shared" si="136"/>
        <v>1.7492808021046535</v>
      </c>
      <c r="AK197" s="4">
        <f t="shared" si="124"/>
        <v>0.92998819506998898</v>
      </c>
      <c r="AL197" s="5">
        <f t="shared" si="137"/>
        <v>587.19048808944763</v>
      </c>
      <c r="AM197">
        <v>1.0598000000000001</v>
      </c>
      <c r="AN197" s="4">
        <f t="shared" si="125"/>
        <v>0.7230766666666667</v>
      </c>
      <c r="AO197">
        <v>0</v>
      </c>
      <c r="AP197">
        <f t="shared" si="156"/>
        <v>0</v>
      </c>
      <c r="AQ197">
        <f t="shared" si="138"/>
        <v>178296.7032585337</v>
      </c>
      <c r="AR197" s="5">
        <f t="shared" si="139"/>
        <v>0.44138943340467912</v>
      </c>
      <c r="AS197" s="4">
        <f t="shared" si="146"/>
        <v>1.5428503418771082</v>
      </c>
      <c r="AT197" s="4">
        <f t="shared" si="126"/>
        <v>1.1024514870891031</v>
      </c>
      <c r="AU197">
        <f t="shared" si="127"/>
        <v>1.7492808021046535</v>
      </c>
      <c r="AV197" s="4">
        <f t="shared" si="128"/>
        <v>1.4148136905786377</v>
      </c>
      <c r="AW197" s="6">
        <f t="shared" si="140"/>
        <v>1.2085555213999558E-3</v>
      </c>
      <c r="AX197" s="7">
        <f t="shared" si="129"/>
        <v>1.209286118917019E-3</v>
      </c>
      <c r="AY197" s="7">
        <f t="shared" si="117"/>
        <v>1.5313061663316163</v>
      </c>
      <c r="AZ197" s="7">
        <f t="shared" si="130"/>
        <v>5.8800520949029433E-3</v>
      </c>
      <c r="BA197" s="6">
        <f t="shared" si="147"/>
        <v>0.23760208781055525</v>
      </c>
      <c r="BB197">
        <f t="shared" si="141"/>
        <v>2.7823172809908669</v>
      </c>
      <c r="BC197">
        <f t="shared" si="148"/>
        <v>1.1154004977534928</v>
      </c>
      <c r="BD197">
        <f t="shared" si="131"/>
        <v>0.89115864049543347</v>
      </c>
      <c r="BE197">
        <f t="shared" si="149"/>
        <v>0.11857379516258559</v>
      </c>
      <c r="BF197">
        <f t="shared" si="150"/>
        <v>1.1185737951625856</v>
      </c>
      <c r="BG197">
        <f t="shared" si="157"/>
        <v>1.3396746638880717E-2</v>
      </c>
      <c r="BH197">
        <f t="shared" si="151"/>
        <v>0.66802796169334844</v>
      </c>
    </row>
    <row r="198" spans="1:73" x14ac:dyDescent="0.25">
      <c r="A198" s="3">
        <v>44166.791666666664</v>
      </c>
      <c r="B198">
        <v>71681533.205520004</v>
      </c>
      <c r="C198">
        <v>119749.29884564009</v>
      </c>
      <c r="D198">
        <v>2.2924395477827497</v>
      </c>
      <c r="E198" s="5">
        <f t="shared" si="142"/>
        <v>2929814.5575345699</v>
      </c>
      <c r="F198">
        <f t="shared" si="152"/>
        <v>0.96126489756108013</v>
      </c>
      <c r="G198">
        <f t="shared" si="152"/>
        <v>0.96189074738050784</v>
      </c>
      <c r="H198">
        <f t="shared" si="143"/>
        <v>0.23764020164548927</v>
      </c>
      <c r="I198">
        <f t="shared" si="153"/>
        <v>6.5085719210219246E-4</v>
      </c>
      <c r="J198">
        <f t="shared" si="144"/>
        <v>6.3968892770656914E-4</v>
      </c>
      <c r="K198">
        <v>5983</v>
      </c>
      <c r="L198" s="1">
        <v>143274869.10206544</v>
      </c>
      <c r="M198" s="1">
        <v>30560222.603635788</v>
      </c>
      <c r="N198" s="1">
        <f t="shared" si="118"/>
        <v>45045288.722980104</v>
      </c>
      <c r="O198">
        <v>91680.667810907369</v>
      </c>
      <c r="P198">
        <v>0.23356115389044724</v>
      </c>
      <c r="Q198">
        <v>1.13854941595107E-3</v>
      </c>
      <c r="R198">
        <f t="shared" si="154"/>
        <v>1.9425035291436021E-2</v>
      </c>
      <c r="S198">
        <f t="shared" si="155"/>
        <v>1.9238777471991531E-2</v>
      </c>
      <c r="T198">
        <f t="shared" si="115"/>
        <v>0.23864013111589202</v>
      </c>
      <c r="U198" s="5">
        <f t="shared" si="132"/>
        <v>0.69713938119023267</v>
      </c>
      <c r="V198">
        <f t="shared" si="119"/>
        <v>1.3836205337623566</v>
      </c>
      <c r="W198" s="8">
        <f t="shared" si="116"/>
        <v>1.5534485319278952</v>
      </c>
      <c r="X198">
        <f t="shared" si="133"/>
        <v>0</v>
      </c>
      <c r="Y198">
        <f t="shared" si="120"/>
        <v>1.2051227216681455</v>
      </c>
      <c r="Z198">
        <f t="shared" si="134"/>
        <v>0.41557053682214057</v>
      </c>
      <c r="AA198" s="4">
        <f t="shared" si="121"/>
        <v>0.24190201658093638</v>
      </c>
      <c r="AB198">
        <f t="shared" si="145"/>
        <v>1.322237969954166</v>
      </c>
      <c r="AC198" s="4">
        <f t="shared" si="122"/>
        <v>1.5672831381852932</v>
      </c>
      <c r="AD198">
        <v>18598</v>
      </c>
      <c r="AE198" s="4">
        <v>0.8813228570327446</v>
      </c>
      <c r="AF198">
        <v>1.0515335676201969</v>
      </c>
      <c r="AG198">
        <v>0.21045684790342759</v>
      </c>
      <c r="AH198" s="4">
        <f t="shared" si="135"/>
        <v>0.84720773209199096</v>
      </c>
      <c r="AI198" s="4">
        <f t="shared" si="123"/>
        <v>0.64161562714496922</v>
      </c>
      <c r="AJ198">
        <f t="shared" si="136"/>
        <v>1.1820985950833562</v>
      </c>
      <c r="AK198" s="4">
        <f t="shared" si="124"/>
        <v>0.96155249315693547</v>
      </c>
      <c r="AL198" s="5">
        <f t="shared" si="137"/>
        <v>598.59668404338072</v>
      </c>
      <c r="AM198">
        <v>0.92269999999999996</v>
      </c>
      <c r="AN198" s="4">
        <f t="shared" si="125"/>
        <v>0.73472999999999999</v>
      </c>
      <c r="AO198">
        <v>0</v>
      </c>
      <c r="AP198">
        <f t="shared" si="156"/>
        <v>0</v>
      </c>
      <c r="AQ198">
        <f t="shared" si="138"/>
        <v>91680.667810907369</v>
      </c>
      <c r="AR198" s="5">
        <f t="shared" si="139"/>
        <v>0.23356115389044724</v>
      </c>
      <c r="AS198" s="4">
        <f t="shared" si="146"/>
        <v>0.84720773209199096</v>
      </c>
      <c r="AT198" s="4">
        <f t="shared" si="126"/>
        <v>1.1099576794302703</v>
      </c>
      <c r="AU198">
        <f t="shared" si="127"/>
        <v>1.1820985950833562</v>
      </c>
      <c r="AV198" s="4">
        <f t="shared" si="128"/>
        <v>1.4197930275983086</v>
      </c>
      <c r="AW198" s="6">
        <f t="shared" si="140"/>
        <v>6.3968892770656914E-4</v>
      </c>
      <c r="AX198" s="7">
        <f t="shared" si="129"/>
        <v>6.398935723026522E-4</v>
      </c>
      <c r="AY198" s="7">
        <f t="shared" si="117"/>
        <v>1.5435964816900782</v>
      </c>
      <c r="AZ198" s="7">
        <f t="shared" si="130"/>
        <v>5.142670982967612E-3</v>
      </c>
      <c r="BA198" s="6">
        <f t="shared" si="147"/>
        <v>0.23824177673826183</v>
      </c>
      <c r="BB198">
        <f t="shared" si="141"/>
        <v>2.8363638923660868</v>
      </c>
      <c r="BC198">
        <f t="shared" si="148"/>
        <v>1.1372142589628536</v>
      </c>
      <c r="BD198">
        <f t="shared" si="131"/>
        <v>0.91818194618304338</v>
      </c>
      <c r="BE198">
        <f t="shared" si="149"/>
        <v>0.11418745401897801</v>
      </c>
      <c r="BF198">
        <f t="shared" si="150"/>
        <v>1.114187454018978</v>
      </c>
      <c r="BG198">
        <f t="shared" si="157"/>
        <v>-3.9290782103245615E-3</v>
      </c>
      <c r="BH198">
        <f t="shared" si="151"/>
        <v>0.68415079264479361</v>
      </c>
      <c r="BQ198" s="6"/>
      <c r="BR198" s="5"/>
      <c r="BU198" s="5"/>
    </row>
    <row r="199" spans="1:73" x14ac:dyDescent="0.25">
      <c r="A199" s="3">
        <v>44167.791666666664</v>
      </c>
      <c r="B199">
        <v>73773249.895850003</v>
      </c>
      <c r="C199">
        <v>119272.20486031889</v>
      </c>
      <c r="D199">
        <v>2.3193300021503762</v>
      </c>
      <c r="E199" s="5">
        <f t="shared" si="142"/>
        <v>2966327.3883355022</v>
      </c>
      <c r="F199">
        <f t="shared" si="152"/>
        <v>1.0117300604038326</v>
      </c>
      <c r="G199">
        <f t="shared" si="152"/>
        <v>1.0124625057606573</v>
      </c>
      <c r="H199">
        <f t="shared" si="143"/>
        <v>0.26424296925045221</v>
      </c>
      <c r="I199">
        <f t="shared" si="153"/>
        <v>7.2369141260070322E-4</v>
      </c>
      <c r="J199">
        <f t="shared" si="144"/>
        <v>7.1425895175177044E-4</v>
      </c>
      <c r="K199">
        <v>7314</v>
      </c>
      <c r="L199" s="1">
        <v>147238656.34274435</v>
      </c>
      <c r="M199" s="1">
        <v>35068031.782501251</v>
      </c>
      <c r="N199" s="1">
        <f t="shared" si="118"/>
        <v>44977761.015108131</v>
      </c>
      <c r="O199">
        <v>105204.09534750375</v>
      </c>
      <c r="P199">
        <v>0.26079764482808065</v>
      </c>
      <c r="Q199">
        <v>4.9094981553907395E-4</v>
      </c>
      <c r="R199">
        <f t="shared" si="154"/>
        <v>3.3297458612021158E-2</v>
      </c>
      <c r="S199">
        <f t="shared" si="155"/>
        <v>3.275510474808789E-2</v>
      </c>
      <c r="T199">
        <f t="shared" si="115"/>
        <v>0.24880848539837103</v>
      </c>
      <c r="U199" s="5">
        <f t="shared" si="132"/>
        <v>0.76412015863426497</v>
      </c>
      <c r="V199">
        <f t="shared" si="119"/>
        <v>1.3668508372541803</v>
      </c>
      <c r="W199" s="8">
        <f t="shared" si="116"/>
        <v>1.6284781535641053</v>
      </c>
      <c r="X199">
        <f t="shared" si="133"/>
        <v>0</v>
      </c>
      <c r="Y199">
        <f t="shared" si="120"/>
        <v>1.1634660268530908</v>
      </c>
      <c r="Z199">
        <f t="shared" si="134"/>
        <v>0.179196682671762</v>
      </c>
      <c r="AA199" s="4">
        <f t="shared" si="121"/>
        <v>0.24422542182449644</v>
      </c>
      <c r="AB199">
        <f t="shared" si="145"/>
        <v>1.4350058545058628</v>
      </c>
      <c r="AC199" s="4">
        <f t="shared" si="122"/>
        <v>1.5720996955276909</v>
      </c>
      <c r="AD199">
        <v>18599</v>
      </c>
      <c r="AE199" s="4">
        <v>0.864969365560457</v>
      </c>
      <c r="AF199">
        <v>1.0419139212319535</v>
      </c>
      <c r="AG199">
        <v>0.25101559177636795</v>
      </c>
      <c r="AH199" s="4">
        <f t="shared" si="135"/>
        <v>0.96729151180888695</v>
      </c>
      <c r="AI199" s="4">
        <f t="shared" si="123"/>
        <v>0.67385867753859885</v>
      </c>
      <c r="AJ199">
        <f t="shared" si="136"/>
        <v>1.2709244729719829</v>
      </c>
      <c r="AK199" s="4">
        <f t="shared" si="124"/>
        <v>0.99179058178944934</v>
      </c>
      <c r="AL199" s="5">
        <f t="shared" si="137"/>
        <v>618.52843235560829</v>
      </c>
      <c r="AM199">
        <v>0.78599999999999992</v>
      </c>
      <c r="AN199" s="4">
        <f t="shared" si="125"/>
        <v>0.74113666666666655</v>
      </c>
      <c r="AO199">
        <v>0</v>
      </c>
      <c r="AP199">
        <f t="shared" si="156"/>
        <v>0</v>
      </c>
      <c r="AQ199">
        <f t="shared" si="138"/>
        <v>105204.09534750375</v>
      </c>
      <c r="AR199" s="5">
        <f t="shared" si="139"/>
        <v>0.26079764482808065</v>
      </c>
      <c r="AS199" s="4">
        <f t="shared" si="146"/>
        <v>0.96729151180888695</v>
      </c>
      <c r="AT199" s="4">
        <f t="shared" si="126"/>
        <v>1.1180374695157484</v>
      </c>
      <c r="AU199">
        <f t="shared" si="127"/>
        <v>1.2709244729719829</v>
      </c>
      <c r="AV199" s="4">
        <f t="shared" si="128"/>
        <v>1.4255652379823893</v>
      </c>
      <c r="AW199" s="6">
        <f t="shared" si="140"/>
        <v>7.1425895175177044E-4</v>
      </c>
      <c r="AX199" s="7">
        <f t="shared" si="129"/>
        <v>7.1451409541944955E-4</v>
      </c>
      <c r="AY199" s="7">
        <f t="shared" si="117"/>
        <v>1.5384721143816764</v>
      </c>
      <c r="AZ199" s="7">
        <f t="shared" si="130"/>
        <v>5.639723567610222E-3</v>
      </c>
      <c r="BA199" s="6">
        <f t="shared" si="147"/>
        <v>0.23895603569001361</v>
      </c>
      <c r="BB199">
        <f t="shared" si="141"/>
        <v>2.9308076016807778</v>
      </c>
      <c r="BC199">
        <f t="shared" si="148"/>
        <v>1.1740570802111314</v>
      </c>
      <c r="BD199">
        <f t="shared" si="131"/>
        <v>0.9654038008403889</v>
      </c>
      <c r="BE199">
        <f t="shared" si="149"/>
        <v>0.10616305884903876</v>
      </c>
      <c r="BF199">
        <f t="shared" si="150"/>
        <v>1.1061630588490388</v>
      </c>
      <c r="BG199">
        <f t="shared" si="157"/>
        <v>-7.2280750806326816E-3</v>
      </c>
      <c r="BH199">
        <f t="shared" si="151"/>
        <v>0.71196016357880754</v>
      </c>
      <c r="BQ199" s="6"/>
      <c r="BR199" s="5"/>
      <c r="BU199" s="5"/>
    </row>
    <row r="200" spans="1:73" x14ac:dyDescent="0.25">
      <c r="A200" s="3">
        <v>44168.791666666664</v>
      </c>
      <c r="B200">
        <v>59501232.144249998</v>
      </c>
      <c r="C200">
        <v>104471.84982235427</v>
      </c>
      <c r="D200">
        <v>1.9479187674383405</v>
      </c>
      <c r="E200" s="5">
        <f t="shared" si="142"/>
        <v>2493231.5955039402</v>
      </c>
      <c r="F200">
        <f t="shared" si="152"/>
        <v>0.83986270415694175</v>
      </c>
      <c r="G200">
        <f t="shared" si="152"/>
        <v>0.84051126834754719</v>
      </c>
      <c r="H200">
        <f t="shared" si="143"/>
        <v>0.28186265254943499</v>
      </c>
      <c r="I200">
        <f t="shared" si="153"/>
        <v>7.7192843191217395E-4</v>
      </c>
      <c r="J200">
        <f t="shared" si="144"/>
        <v>8.8730532859987899E-4</v>
      </c>
      <c r="K200">
        <v>6593</v>
      </c>
      <c r="L200" s="1">
        <v>118776446.07893935</v>
      </c>
      <c r="M200" s="1">
        <v>35145914.778838083</v>
      </c>
      <c r="N200" s="1">
        <f t="shared" si="118"/>
        <v>44676233.551865079</v>
      </c>
      <c r="O200">
        <v>105437.74433651425</v>
      </c>
      <c r="P200">
        <v>0.32401017165684981</v>
      </c>
      <c r="Q200">
        <v>1.6055102868259799E-3</v>
      </c>
      <c r="R200">
        <f t="shared" si="154"/>
        <v>-7.9196404136556042E-2</v>
      </c>
      <c r="S200">
        <f t="shared" si="155"/>
        <v>-8.2508516430651407E-2</v>
      </c>
      <c r="T200">
        <f t="shared" si="115"/>
        <v>0.18956918058660358</v>
      </c>
      <c r="U200" s="5">
        <f t="shared" si="132"/>
        <v>1.3110810063986786</v>
      </c>
      <c r="V200">
        <f t="shared" si="119"/>
        <v>1.3688106142364798</v>
      </c>
      <c r="W200" s="8">
        <f t="shared" si="116"/>
        <v>1.2148311778523764</v>
      </c>
      <c r="X200">
        <f t="shared" si="133"/>
        <v>1.0949806677915097</v>
      </c>
      <c r="Y200">
        <f t="shared" si="120"/>
        <v>1.1593895505532932</v>
      </c>
      <c r="Z200">
        <f t="shared" si="134"/>
        <v>0.58601125469148263</v>
      </c>
      <c r="AA200" s="4">
        <f t="shared" si="121"/>
        <v>0.26010931280204719</v>
      </c>
      <c r="AB200">
        <f t="shared" si="145"/>
        <v>1.5431184774874951</v>
      </c>
      <c r="AC200" s="4">
        <f t="shared" si="122"/>
        <v>1.5803335995409278</v>
      </c>
      <c r="AD200">
        <v>18600</v>
      </c>
      <c r="AE200" s="4">
        <v>0.86651935247610679</v>
      </c>
      <c r="AF200">
        <v>1.0406984040688447</v>
      </c>
      <c r="AG200">
        <v>0.23364445092143574</v>
      </c>
      <c r="AH200" s="4">
        <f t="shared" si="135"/>
        <v>1.2005636523931895</v>
      </c>
      <c r="AI200" s="4">
        <f t="shared" si="123"/>
        <v>0.7138774659517052</v>
      </c>
      <c r="AJ200">
        <f t="shared" si="136"/>
        <v>1.4563479085126827</v>
      </c>
      <c r="AK200" s="4">
        <f t="shared" si="124"/>
        <v>1.0243903938424721</v>
      </c>
      <c r="AL200" s="5">
        <f t="shared" si="137"/>
        <v>569.54320465682304</v>
      </c>
      <c r="AM200">
        <v>0.80689999999999995</v>
      </c>
      <c r="AN200" s="4">
        <f t="shared" si="125"/>
        <v>0.74837999999999971</v>
      </c>
      <c r="AO200">
        <v>0</v>
      </c>
      <c r="AP200">
        <f t="shared" si="156"/>
        <v>0</v>
      </c>
      <c r="AQ200">
        <f t="shared" si="138"/>
        <v>105437.74433651425</v>
      </c>
      <c r="AR200" s="5">
        <f t="shared" si="139"/>
        <v>0.32401017165684981</v>
      </c>
      <c r="AS200" s="4">
        <f t="shared" si="146"/>
        <v>1.2005636523931895</v>
      </c>
      <c r="AT200" s="4">
        <f t="shared" si="126"/>
        <v>1.1335626819874443</v>
      </c>
      <c r="AU200">
        <f t="shared" si="127"/>
        <v>1.4563479085126827</v>
      </c>
      <c r="AV200" s="4">
        <f t="shared" si="128"/>
        <v>1.4372992718820656</v>
      </c>
      <c r="AW200" s="6">
        <f t="shared" si="140"/>
        <v>8.8730532859987899E-4</v>
      </c>
      <c r="AX200" s="7">
        <f t="shared" si="129"/>
        <v>8.8769910042962863E-4</v>
      </c>
      <c r="AY200" s="7">
        <f t="shared" si="117"/>
        <v>1.3690042248759193</v>
      </c>
      <c r="AZ200" s="7">
        <f t="shared" si="130"/>
        <v>1.6811691192540001E-2</v>
      </c>
      <c r="BA200" s="6">
        <f t="shared" si="147"/>
        <v>0.23984334101861349</v>
      </c>
      <c r="BB200">
        <f t="shared" si="141"/>
        <v>2.6986981784115764</v>
      </c>
      <c r="BC200">
        <f t="shared" si="148"/>
        <v>1.088044728141162</v>
      </c>
      <c r="BD200">
        <f t="shared" si="131"/>
        <v>0.84934908920578822</v>
      </c>
      <c r="BE200">
        <f t="shared" si="149"/>
        <v>0.12907008218652916</v>
      </c>
      <c r="BF200">
        <f t="shared" si="150"/>
        <v>1.1290700821865292</v>
      </c>
      <c r="BG200">
        <f t="shared" si="157"/>
        <v>2.0497034427668284E-2</v>
      </c>
      <c r="BH200">
        <f t="shared" si="151"/>
        <v>0.64277149306030279</v>
      </c>
      <c r="BQ200" s="6"/>
      <c r="BR200" s="5"/>
      <c r="BU200" s="5"/>
    </row>
    <row r="201" spans="1:73" x14ac:dyDescent="0.25">
      <c r="A201" s="3">
        <v>44169.791666666664</v>
      </c>
      <c r="B201">
        <v>63652195.448895998</v>
      </c>
      <c r="C201">
        <v>106670.65345069162</v>
      </c>
      <c r="D201">
        <v>2.0347889835198822</v>
      </c>
      <c r="E201" s="5">
        <f t="shared" si="142"/>
        <v>2605728.5511167264</v>
      </c>
      <c r="F201">
        <f t="shared" si="152"/>
        <v>1.0445964264699716</v>
      </c>
      <c r="G201">
        <f t="shared" si="152"/>
        <v>1.0451209409569704</v>
      </c>
      <c r="H201">
        <f t="shared" si="143"/>
        <v>0.18327440426111008</v>
      </c>
      <c r="I201">
        <f t="shared" si="153"/>
        <v>5.0199563461487354E-4</v>
      </c>
      <c r="J201">
        <f t="shared" si="144"/>
        <v>4.8293233931226702E-4</v>
      </c>
      <c r="K201">
        <v>5328</v>
      </c>
      <c r="L201" s="1">
        <v>126949806.91346271</v>
      </c>
      <c r="M201" s="1">
        <v>20440991.153215077</v>
      </c>
      <c r="N201" s="1">
        <f t="shared" si="118"/>
        <v>43604193.003608711</v>
      </c>
      <c r="O201">
        <v>61322.973459645233</v>
      </c>
      <c r="P201">
        <v>0.17631287401664303</v>
      </c>
      <c r="Q201">
        <v>2.9998500099989099E-4</v>
      </c>
      <c r="R201">
        <f t="shared" si="154"/>
        <v>4.7711612567564732E-2</v>
      </c>
      <c r="S201">
        <f t="shared" si="155"/>
        <v>4.660836918246046E-2</v>
      </c>
      <c r="T201">
        <f t="shared" si="115"/>
        <v>0.19789176907753483</v>
      </c>
      <c r="U201" s="5">
        <f t="shared" si="132"/>
        <v>0.67759314388868674</v>
      </c>
      <c r="V201">
        <f t="shared" si="119"/>
        <v>1.3491500754902768</v>
      </c>
      <c r="W201" s="8">
        <f t="shared" si="116"/>
        <v>1.2581207255718534</v>
      </c>
      <c r="X201">
        <f t="shared" si="133"/>
        <v>0</v>
      </c>
      <c r="Y201">
        <f t="shared" si="120"/>
        <v>1.1201011147906277</v>
      </c>
      <c r="Z201">
        <f t="shared" si="134"/>
        <v>0.10949452536496021</v>
      </c>
      <c r="AA201" s="4">
        <f t="shared" si="121"/>
        <v>0.24576035676098501</v>
      </c>
      <c r="AB201">
        <f t="shared" si="145"/>
        <v>1.1830941188340345</v>
      </c>
      <c r="AC201" s="4">
        <f t="shared" si="122"/>
        <v>1.576255528195867</v>
      </c>
      <c r="AD201">
        <v>18601</v>
      </c>
      <c r="AE201" s="4">
        <v>0.92406388116473581</v>
      </c>
      <c r="AF201">
        <v>1.1361458553033332</v>
      </c>
      <c r="AG201">
        <v>0.27400226648023829</v>
      </c>
      <c r="AH201" s="4">
        <f t="shared" si="135"/>
        <v>0.50968098093417324</v>
      </c>
      <c r="AI201" s="4">
        <f t="shared" si="123"/>
        <v>0.7308668319828443</v>
      </c>
      <c r="AJ201">
        <f t="shared" si="136"/>
        <v>0.96921145758168337</v>
      </c>
      <c r="AK201" s="4">
        <f t="shared" si="124"/>
        <v>1.0351890788958868</v>
      </c>
      <c r="AL201" s="5">
        <f t="shared" si="137"/>
        <v>596.7170293778986</v>
      </c>
      <c r="AM201">
        <v>0.78189999999999993</v>
      </c>
      <c r="AN201" s="4">
        <f t="shared" si="125"/>
        <v>0.75512666666666661</v>
      </c>
      <c r="AO201">
        <v>0</v>
      </c>
      <c r="AP201">
        <f t="shared" si="156"/>
        <v>0</v>
      </c>
      <c r="AQ201">
        <f t="shared" si="138"/>
        <v>61322.973459645233</v>
      </c>
      <c r="AR201" s="5">
        <f t="shared" si="139"/>
        <v>0.17631287401664303</v>
      </c>
      <c r="AS201" s="4">
        <f t="shared" si="146"/>
        <v>0.50968098093417324</v>
      </c>
      <c r="AT201" s="4">
        <f t="shared" si="126"/>
        <v>1.1219082439978421</v>
      </c>
      <c r="AU201">
        <f t="shared" si="127"/>
        <v>0.96921145758168337</v>
      </c>
      <c r="AV201" s="4">
        <f t="shared" si="128"/>
        <v>1.4299128154706997</v>
      </c>
      <c r="AW201" s="6">
        <f t="shared" si="140"/>
        <v>4.8293233931226702E-4</v>
      </c>
      <c r="AX201" s="7">
        <f t="shared" si="129"/>
        <v>4.8304896990858381E-4</v>
      </c>
      <c r="AY201" s="7">
        <f t="shared" si="117"/>
        <v>1.3064644194575534</v>
      </c>
      <c r="AZ201" s="7">
        <f t="shared" si="130"/>
        <v>2.0081465535805254E-2</v>
      </c>
      <c r="BA201" s="6">
        <f t="shared" si="147"/>
        <v>0.24032627335792575</v>
      </c>
      <c r="BB201">
        <f t="shared" si="141"/>
        <v>2.8274574203367422</v>
      </c>
      <c r="BC201">
        <f t="shared" si="148"/>
        <v>1.1383087401728313</v>
      </c>
      <c r="BD201">
        <f t="shared" si="131"/>
        <v>0.91372871016837109</v>
      </c>
      <c r="BE201">
        <f t="shared" si="149"/>
        <v>0.11735207232413924</v>
      </c>
      <c r="BF201">
        <f t="shared" si="150"/>
        <v>1.1173520723241392</v>
      </c>
      <c r="BG201">
        <f t="shared" si="157"/>
        <v>-1.0432692824072793E-2</v>
      </c>
      <c r="BH201">
        <f t="shared" si="151"/>
        <v>0.68150451094748554</v>
      </c>
      <c r="BQ201" s="6"/>
      <c r="BR201" s="5"/>
      <c r="BU201" s="5"/>
    </row>
    <row r="202" spans="1:73" x14ac:dyDescent="0.25">
      <c r="A202" s="3">
        <v>44170.791666666664</v>
      </c>
      <c r="B202">
        <v>64010640.811272003</v>
      </c>
      <c r="C202">
        <v>106184.97976026782</v>
      </c>
      <c r="D202">
        <v>2.0348329712691013</v>
      </c>
      <c r="E202" s="5">
        <f t="shared" si="142"/>
        <v>2607099.6526766466</v>
      </c>
      <c r="F202">
        <f t="shared" si="152"/>
        <v>1.000021617843214</v>
      </c>
      <c r="G202">
        <f t="shared" si="152"/>
        <v>1.0005261874109384</v>
      </c>
      <c r="H202">
        <f t="shared" si="143"/>
        <v>0.18416391099283391</v>
      </c>
      <c r="I202">
        <f t="shared" si="153"/>
        <v>5.0443141333407851E-4</v>
      </c>
      <c r="J202">
        <f t="shared" si="144"/>
        <v>5.0108427892516817E-4</v>
      </c>
      <c r="K202">
        <v>6240</v>
      </c>
      <c r="L202" s="1">
        <v>127628256.85919534</v>
      </c>
      <c r="M202" s="1">
        <v>21322846.178265486</v>
      </c>
      <c r="N202" s="1">
        <f t="shared" si="118"/>
        <v>42160837.429559685</v>
      </c>
      <c r="O202">
        <v>63968.538534796462</v>
      </c>
      <c r="P202">
        <v>0.18294159255782783</v>
      </c>
      <c r="Q202">
        <v>6.6088377281274503E-4</v>
      </c>
      <c r="R202">
        <f t="shared" si="154"/>
        <v>1.023091408480048E-2</v>
      </c>
      <c r="S202">
        <f t="shared" si="155"/>
        <v>1.0178932528547052E-2</v>
      </c>
      <c r="T202">
        <f t="shared" si="115"/>
        <v>0.15653393162257717</v>
      </c>
      <c r="U202" s="5">
        <f t="shared" si="132"/>
        <v>0.93161361707506363</v>
      </c>
      <c r="V202">
        <f t="shared" si="119"/>
        <v>1.3413549708519832</v>
      </c>
      <c r="W202" s="8">
        <f t="shared" si="116"/>
        <v>0.96795301556244018</v>
      </c>
      <c r="X202">
        <f t="shared" si="133"/>
        <v>0.74902794785676718</v>
      </c>
      <c r="Y202">
        <f t="shared" si="120"/>
        <v>1.1131871275095357</v>
      </c>
      <c r="Z202">
        <f t="shared" si="134"/>
        <v>0.24122257707665193</v>
      </c>
      <c r="AA202" s="4">
        <f t="shared" si="121"/>
        <v>0.23678503379891266</v>
      </c>
      <c r="AB202">
        <f t="shared" si="145"/>
        <v>1.1903467877079752</v>
      </c>
      <c r="AC202" s="4">
        <f t="shared" si="122"/>
        <v>1.571860110353821</v>
      </c>
      <c r="AD202">
        <v>18602</v>
      </c>
      <c r="AE202" s="4">
        <v>0.93026845176307238</v>
      </c>
      <c r="AF202">
        <v>1.0995123161661116</v>
      </c>
      <c r="AG202">
        <v>0.27393779706221727</v>
      </c>
      <c r="AH202" s="4">
        <f t="shared" si="135"/>
        <v>0.5592892370281225</v>
      </c>
      <c r="AI202" s="4">
        <f t="shared" si="123"/>
        <v>0.7495098065504483</v>
      </c>
      <c r="AJ202">
        <f t="shared" si="136"/>
        <v>0.99619305249388768</v>
      </c>
      <c r="AK202" s="4">
        <f t="shared" si="124"/>
        <v>1.0430715686970957</v>
      </c>
      <c r="AL202" s="5">
        <f t="shared" si="137"/>
        <v>602.82199003840128</v>
      </c>
      <c r="AM202">
        <v>0.77079999999999993</v>
      </c>
      <c r="AN202" s="4">
        <f t="shared" si="125"/>
        <v>0.76103666666666669</v>
      </c>
      <c r="AO202">
        <v>0</v>
      </c>
      <c r="AP202">
        <f t="shared" si="156"/>
        <v>0</v>
      </c>
      <c r="AQ202">
        <f t="shared" si="138"/>
        <v>63968.538534796462</v>
      </c>
      <c r="AR202" s="5">
        <f t="shared" si="139"/>
        <v>0.18294159255782783</v>
      </c>
      <c r="AS202" s="4">
        <f t="shared" si="146"/>
        <v>0.5592892370281225</v>
      </c>
      <c r="AT202" s="4">
        <f t="shared" si="126"/>
        <v>1.111369511690012</v>
      </c>
      <c r="AU202">
        <f t="shared" si="127"/>
        <v>0.99619305249388768</v>
      </c>
      <c r="AV202" s="4">
        <f t="shared" si="128"/>
        <v>1.4230358519159199</v>
      </c>
      <c r="AW202" s="6">
        <f t="shared" si="140"/>
        <v>5.0108427892516817E-4</v>
      </c>
      <c r="AX202" s="7">
        <f t="shared" si="129"/>
        <v>5.0120984262425061E-4</v>
      </c>
      <c r="AY202" s="7">
        <f t="shared" si="117"/>
        <v>1.3796944219091647</v>
      </c>
      <c r="AZ202" s="7">
        <f t="shared" si="130"/>
        <v>1.5864204370387824E-2</v>
      </c>
      <c r="BA202" s="6">
        <f t="shared" si="147"/>
        <v>0.24082735763685093</v>
      </c>
      <c r="BB202">
        <f t="shared" si="141"/>
        <v>2.8563848942826389</v>
      </c>
      <c r="BC202">
        <f t="shared" si="148"/>
        <v>1.1502965412431569</v>
      </c>
      <c r="BD202">
        <f t="shared" si="131"/>
        <v>0.92819244714131943</v>
      </c>
      <c r="BE202">
        <f t="shared" si="149"/>
        <v>0.11518772124178911</v>
      </c>
      <c r="BF202">
        <f t="shared" si="150"/>
        <v>1.1151877212417891</v>
      </c>
      <c r="BG202">
        <f t="shared" si="157"/>
        <v>-1.9389143849894831E-3</v>
      </c>
      <c r="BH202">
        <f t="shared" si="151"/>
        <v>0.69008428614748052</v>
      </c>
      <c r="BQ202" s="6"/>
      <c r="BR202" s="5"/>
      <c r="BU202" s="5"/>
    </row>
    <row r="203" spans="1:73" x14ac:dyDescent="0.25">
      <c r="A203" s="3">
        <v>44171.791666666664</v>
      </c>
      <c r="B203">
        <v>63996781.921527997</v>
      </c>
      <c r="C203">
        <v>108513.04702191368</v>
      </c>
      <c r="D203">
        <v>2.0554590382263411</v>
      </c>
      <c r="E203" s="5">
        <f t="shared" si="142"/>
        <v>2635239.2312467424</v>
      </c>
      <c r="F203">
        <f t="shared" si="152"/>
        <v>1.0101364914213944</v>
      </c>
      <c r="G203">
        <f t="shared" si="152"/>
        <v>1.0107934418775306</v>
      </c>
      <c r="H203">
        <f t="shared" si="143"/>
        <v>0.23738070896961116</v>
      </c>
      <c r="I203">
        <f t="shared" si="153"/>
        <v>6.5014671558088826E-4</v>
      </c>
      <c r="J203">
        <f t="shared" si="144"/>
        <v>6.4119217319302314E-4</v>
      </c>
      <c r="K203">
        <v>7861</v>
      </c>
      <c r="L203" s="1">
        <v>128035757.72048898</v>
      </c>
      <c r="M203" s="1">
        <v>27373950.289894003</v>
      </c>
      <c r="N203" s="1">
        <f t="shared" si="118"/>
        <v>40647404.188079499</v>
      </c>
      <c r="O203">
        <v>82121.850869682006</v>
      </c>
      <c r="P203">
        <v>0.23411019000543823</v>
      </c>
      <c r="Q203">
        <v>2.9998500099989099E-4</v>
      </c>
      <c r="R203">
        <f t="shared" si="154"/>
        <v>-2.1666125377510226E-2</v>
      </c>
      <c r="S203">
        <f t="shared" si="155"/>
        <v>-2.1904282111382085E-2</v>
      </c>
      <c r="T203">
        <f t="shared" si="115"/>
        <v>0.16598502266925705</v>
      </c>
      <c r="U203" s="5">
        <f t="shared" si="132"/>
        <v>1.0969235931126007</v>
      </c>
      <c r="V203">
        <f t="shared" si="119"/>
        <v>1.3324648572176236</v>
      </c>
      <c r="W203" s="8">
        <f t="shared" si="116"/>
        <v>1.0462751375333843</v>
      </c>
      <c r="X203">
        <f t="shared" si="133"/>
        <v>0.90816038840853663</v>
      </c>
      <c r="Y203">
        <f t="shared" si="120"/>
        <v>1.1010463738748728</v>
      </c>
      <c r="Z203">
        <f t="shared" si="134"/>
        <v>0.10949452536496021</v>
      </c>
      <c r="AA203" s="4">
        <f t="shared" si="121"/>
        <v>0.23227208090834714</v>
      </c>
      <c r="AB203">
        <f t="shared" si="145"/>
        <v>1.3645842670681947</v>
      </c>
      <c r="AC203" s="4">
        <f t="shared" si="122"/>
        <v>1.5685575773672538</v>
      </c>
      <c r="AD203">
        <v>18603</v>
      </c>
      <c r="AE203" s="4">
        <v>0.88259029615391549</v>
      </c>
      <c r="AF203">
        <v>1.0452864347092639</v>
      </c>
      <c r="AG203">
        <v>0.35598240812068505</v>
      </c>
      <c r="AH203" s="4">
        <f t="shared" si="135"/>
        <v>0.84979599330450051</v>
      </c>
      <c r="AI203" s="4">
        <f t="shared" si="123"/>
        <v>0.77133160791379807</v>
      </c>
      <c r="AJ203">
        <f t="shared" si="136"/>
        <v>1.1839549727155898</v>
      </c>
      <c r="AK203" s="4">
        <f t="shared" si="124"/>
        <v>1.0542981373698022</v>
      </c>
      <c r="AL203" s="5">
        <f t="shared" si="137"/>
        <v>589.76117322190908</v>
      </c>
      <c r="AM203">
        <v>0.76690000000000003</v>
      </c>
      <c r="AN203" s="4">
        <f t="shared" si="125"/>
        <v>0.76309666666666653</v>
      </c>
      <c r="AO203">
        <v>0</v>
      </c>
      <c r="AP203">
        <f t="shared" si="156"/>
        <v>0</v>
      </c>
      <c r="AQ203">
        <f t="shared" si="138"/>
        <v>82121.850869682006</v>
      </c>
      <c r="AR203" s="5">
        <f t="shared" si="139"/>
        <v>0.23411019000543823</v>
      </c>
      <c r="AS203" s="4">
        <f t="shared" si="146"/>
        <v>0.84979599330450051</v>
      </c>
      <c r="AT203" s="4">
        <f t="shared" si="126"/>
        <v>1.1057114619273081</v>
      </c>
      <c r="AU203">
        <f t="shared" si="127"/>
        <v>1.1839549727155898</v>
      </c>
      <c r="AV203" s="4">
        <f t="shared" si="128"/>
        <v>1.4187967993041246</v>
      </c>
      <c r="AW203" s="6">
        <f t="shared" si="140"/>
        <v>6.4119217319302314E-4</v>
      </c>
      <c r="AX203" s="7">
        <f t="shared" si="129"/>
        <v>6.4139778083682764E-4</v>
      </c>
      <c r="AY203" s="7">
        <f t="shared" si="117"/>
        <v>1.2931025764428259</v>
      </c>
      <c r="AZ203" s="7">
        <f t="shared" si="130"/>
        <v>2.0495847992155314E-2</v>
      </c>
      <c r="BA203" s="6">
        <f t="shared" si="147"/>
        <v>0.24146854981004395</v>
      </c>
      <c r="BB203">
        <f t="shared" si="141"/>
        <v>2.7944981010366852</v>
      </c>
      <c r="BC203">
        <f t="shared" si="148"/>
        <v>1.1282388567754662</v>
      </c>
      <c r="BD203">
        <f t="shared" si="131"/>
        <v>0.89724905051834258</v>
      </c>
      <c r="BE203">
        <f t="shared" si="149"/>
        <v>0.12174985998491628</v>
      </c>
      <c r="BF203">
        <f t="shared" si="150"/>
        <v>1.1217498599849163</v>
      </c>
      <c r="BG203">
        <f t="shared" si="157"/>
        <v>5.8670904562505531E-3</v>
      </c>
      <c r="BH203">
        <f t="shared" si="151"/>
        <v>0.67167523790857331</v>
      </c>
      <c r="BQ203" s="6"/>
      <c r="BR203" s="5"/>
      <c r="BU203" s="5"/>
    </row>
    <row r="204" spans="1:73" x14ac:dyDescent="0.25">
      <c r="A204" s="3">
        <v>44172.791666666664</v>
      </c>
      <c r="B204">
        <v>62196161.047971003</v>
      </c>
      <c r="C204">
        <v>112395.50216148498</v>
      </c>
      <c r="D204">
        <v>2.0603337399817256</v>
      </c>
      <c r="E204" s="5">
        <f t="shared" si="142"/>
        <v>2643968.3722585058</v>
      </c>
      <c r="F204">
        <f t="shared" si="152"/>
        <v>1.0023715878860768</v>
      </c>
      <c r="G204">
        <f t="shared" si="152"/>
        <v>1.0033124662490827</v>
      </c>
      <c r="H204">
        <f t="shared" si="143"/>
        <v>0.34260807733126897</v>
      </c>
      <c r="I204">
        <f t="shared" si="153"/>
        <v>9.382120081004151E-4</v>
      </c>
      <c r="J204">
        <f t="shared" si="144"/>
        <v>9.5078171328737463E-4</v>
      </c>
      <c r="K204">
        <v>8544</v>
      </c>
      <c r="L204" s="1">
        <v>124413630.72366726</v>
      </c>
      <c r="M204" s="1">
        <v>39448818.961326048</v>
      </c>
      <c r="N204" s="1">
        <f t="shared" si="118"/>
        <v>40722131.208621308</v>
      </c>
      <c r="O204">
        <v>118346.45688397814</v>
      </c>
      <c r="P204">
        <v>0.34720035506876934</v>
      </c>
      <c r="Q204">
        <v>3.0198479902034998E-4</v>
      </c>
      <c r="R204">
        <f t="shared" si="154"/>
        <v>-6.1707013841108993E-2</v>
      </c>
      <c r="S204">
        <f t="shared" si="155"/>
        <v>-6.3693026765876792E-2</v>
      </c>
      <c r="T204">
        <f t="shared" si="115"/>
        <v>0.11215329074817187</v>
      </c>
      <c r="U204" s="5">
        <f t="shared" si="132"/>
        <v>1.5721608304691186</v>
      </c>
      <c r="V204">
        <f t="shared" si="119"/>
        <v>1.3454845063799581</v>
      </c>
      <c r="W204" s="8">
        <f t="shared" si="116"/>
        <v>0.67442417661510934</v>
      </c>
      <c r="X204">
        <f t="shared" si="133"/>
        <v>1.5268013810658549</v>
      </c>
      <c r="Y204">
        <f t="shared" si="120"/>
        <v>1.1160886966120296</v>
      </c>
      <c r="Z204">
        <f t="shared" si="134"/>
        <v>0.11022445164242774</v>
      </c>
      <c r="AA204" s="4">
        <f t="shared" si="121"/>
        <v>0.22200641705965571</v>
      </c>
      <c r="AB204">
        <f t="shared" si="145"/>
        <v>1.6633323670199904</v>
      </c>
      <c r="AC204" s="4">
        <f t="shared" si="122"/>
        <v>1.5816863690144489</v>
      </c>
      <c r="AD204">
        <v>18604</v>
      </c>
      <c r="AE204" s="4">
        <v>0.86789555876607904</v>
      </c>
      <c r="AF204">
        <v>1.049860911201836</v>
      </c>
      <c r="AG204">
        <v>0.35977150069553521</v>
      </c>
      <c r="AH204" s="4">
        <f t="shared" si="135"/>
        <v>1.2754899257708905</v>
      </c>
      <c r="AI204" s="4">
        <f t="shared" si="123"/>
        <v>0.81384793877282779</v>
      </c>
      <c r="AJ204">
        <f t="shared" si="136"/>
        <v>1.5187069164011275</v>
      </c>
      <c r="AK204" s="4">
        <f t="shared" si="124"/>
        <v>1.0930950044017615</v>
      </c>
      <c r="AL204" s="5">
        <f t="shared" si="137"/>
        <v>553.36877234295605</v>
      </c>
      <c r="AM204">
        <v>0.72599999999999998</v>
      </c>
      <c r="AN204" s="4">
        <f t="shared" si="125"/>
        <v>0.76384666666666656</v>
      </c>
      <c r="AO204">
        <v>0</v>
      </c>
      <c r="AP204">
        <f t="shared" si="156"/>
        <v>0</v>
      </c>
      <c r="AQ204">
        <f t="shared" si="138"/>
        <v>118346.45688397814</v>
      </c>
      <c r="AR204" s="5">
        <f t="shared" si="139"/>
        <v>0.34720035506876934</v>
      </c>
      <c r="AS204" s="4">
        <f t="shared" si="146"/>
        <v>1.2754899257708905</v>
      </c>
      <c r="AT204" s="4">
        <f t="shared" si="126"/>
        <v>1.122792123698209</v>
      </c>
      <c r="AU204">
        <f t="shared" si="127"/>
        <v>1.5187069164011275</v>
      </c>
      <c r="AV204" s="4">
        <f t="shared" si="128"/>
        <v>1.4319760032328621</v>
      </c>
      <c r="AW204" s="6">
        <f t="shared" si="140"/>
        <v>9.5078171328737463E-4</v>
      </c>
      <c r="AX204" s="7">
        <f t="shared" si="129"/>
        <v>9.5123384950346335E-4</v>
      </c>
      <c r="AY204" s="7">
        <f t="shared" si="117"/>
        <v>1.2451366615146722</v>
      </c>
      <c r="AZ204" s="7">
        <f t="shared" si="130"/>
        <v>2.314976482663722E-2</v>
      </c>
      <c r="BA204" s="6">
        <f t="shared" si="147"/>
        <v>0.24241933152333134</v>
      </c>
      <c r="BB204">
        <f t="shared" si="141"/>
        <v>2.6220579680370615</v>
      </c>
      <c r="BC204">
        <f t="shared" si="148"/>
        <v>1.0634907308316288</v>
      </c>
      <c r="BD204">
        <f t="shared" si="131"/>
        <v>0.81102898401853074</v>
      </c>
      <c r="BE204">
        <f t="shared" si="149"/>
        <v>0.13940237789729082</v>
      </c>
      <c r="BF204">
        <f t="shared" si="150"/>
        <v>1.1394023778972908</v>
      </c>
      <c r="BG204">
        <f t="shared" si="157"/>
        <v>1.5614053979694856E-2</v>
      </c>
      <c r="BH204">
        <f t="shared" si="151"/>
        <v>0.6192769892878307</v>
      </c>
      <c r="BQ204" s="6"/>
      <c r="BR204" s="5"/>
      <c r="BU204" s="5"/>
    </row>
    <row r="205" spans="1:73" x14ac:dyDescent="0.25">
      <c r="A205" s="3">
        <v>44173.791666666664</v>
      </c>
      <c r="B205">
        <v>60703255.723775998</v>
      </c>
      <c r="C205">
        <v>105574.36876322803</v>
      </c>
      <c r="D205">
        <v>1.9709100361293439</v>
      </c>
      <c r="E205" s="5">
        <f t="shared" si="142"/>
        <v>2531542.593935654</v>
      </c>
      <c r="F205">
        <f t="shared" si="152"/>
        <v>0.95659746665451639</v>
      </c>
      <c r="G205">
        <f t="shared" si="152"/>
        <v>0.95747839516445632</v>
      </c>
      <c r="H205">
        <f t="shared" si="143"/>
        <v>0.33612769982824697</v>
      </c>
      <c r="I205">
        <f t="shared" si="153"/>
        <v>9.2047404150611062E-4</v>
      </c>
      <c r="J205">
        <f t="shared" si="144"/>
        <v>9.2640656279238578E-4</v>
      </c>
      <c r="K205">
        <v>7831</v>
      </c>
      <c r="L205" s="1">
        <v>121147534.05902153</v>
      </c>
      <c r="M205" s="1">
        <v>37427957.615432173</v>
      </c>
      <c r="N205" s="1">
        <f t="shared" si="118"/>
        <v>40263949.448303938</v>
      </c>
      <c r="O205">
        <v>112283.87284629652</v>
      </c>
      <c r="P205">
        <v>0.3382950706114376</v>
      </c>
      <c r="Q205">
        <v>4.2296513986258302E-4</v>
      </c>
      <c r="R205">
        <f t="shared" si="154"/>
        <v>3.905573449166333E-2</v>
      </c>
      <c r="S205">
        <f t="shared" si="155"/>
        <v>3.8312353115020868E-2</v>
      </c>
      <c r="T205">
        <f t="shared" si="115"/>
        <v>0.14537703037383656</v>
      </c>
      <c r="U205" s="5">
        <f t="shared" si="132"/>
        <v>1.4807229409260207</v>
      </c>
      <c r="V205">
        <f t="shared" si="119"/>
        <v>1.3558070100893067</v>
      </c>
      <c r="W205" s="8">
        <f t="shared" si="116"/>
        <v>0.89838036370533525</v>
      </c>
      <c r="X205">
        <f t="shared" si="133"/>
        <v>1.3874574395267707</v>
      </c>
      <c r="Y205">
        <f t="shared" si="120"/>
        <v>1.1255847327501862</v>
      </c>
      <c r="Z205">
        <f t="shared" si="134"/>
        <v>0.15438227604984281</v>
      </c>
      <c r="AA205" s="4">
        <f t="shared" si="121"/>
        <v>0.21751788374485631</v>
      </c>
      <c r="AB205">
        <f t="shared" si="145"/>
        <v>1.6388310542275988</v>
      </c>
      <c r="AC205" s="4">
        <f t="shared" si="122"/>
        <v>1.5949807831271869</v>
      </c>
      <c r="AD205">
        <v>18605</v>
      </c>
      <c r="AE205" s="4">
        <v>0.89876551043263941</v>
      </c>
      <c r="AF205">
        <v>1.0036717940760751</v>
      </c>
      <c r="AG205">
        <v>0.41382730091477443</v>
      </c>
      <c r="AH205" s="4">
        <f t="shared" si="135"/>
        <v>1.2472498847802622</v>
      </c>
      <c r="AI205" s="4">
        <f t="shared" si="123"/>
        <v>0.85542293493216992</v>
      </c>
      <c r="AJ205">
        <f t="shared" si="136"/>
        <v>1.4950680326546908</v>
      </c>
      <c r="AK205" s="4">
        <f t="shared" si="124"/>
        <v>1.127603314676908</v>
      </c>
      <c r="AL205" s="5">
        <f t="shared" si="137"/>
        <v>574.98099619156028</v>
      </c>
      <c r="AM205">
        <v>0.71790000000000009</v>
      </c>
      <c r="AN205" s="4">
        <f t="shared" si="125"/>
        <v>0.76456000000000002</v>
      </c>
      <c r="AO205">
        <v>0</v>
      </c>
      <c r="AP205">
        <f t="shared" si="156"/>
        <v>0</v>
      </c>
      <c r="AQ205">
        <f t="shared" si="138"/>
        <v>112283.87284629652</v>
      </c>
      <c r="AR205" s="5">
        <f t="shared" si="139"/>
        <v>0.3382950706114376</v>
      </c>
      <c r="AS205" s="4">
        <f t="shared" si="146"/>
        <v>1.2472498847802622</v>
      </c>
      <c r="AT205" s="4">
        <f t="shared" si="126"/>
        <v>1.141977655595503</v>
      </c>
      <c r="AU205">
        <f t="shared" si="127"/>
        <v>1.4950680326546908</v>
      </c>
      <c r="AV205" s="4">
        <f t="shared" si="128"/>
        <v>1.4463659425255371</v>
      </c>
      <c r="AW205" s="6">
        <f t="shared" si="140"/>
        <v>9.2640656279238578E-4</v>
      </c>
      <c r="AX205" s="7">
        <f t="shared" si="129"/>
        <v>9.2683580989438852E-4</v>
      </c>
      <c r="AY205" s="7">
        <f t="shared" si="117"/>
        <v>1.2741221128636084</v>
      </c>
      <c r="AZ205" s="7">
        <f t="shared" si="130"/>
        <v>2.2184694401674809E-2</v>
      </c>
      <c r="BA205" s="6">
        <f t="shared" si="147"/>
        <v>0.24334573808612373</v>
      </c>
      <c r="BB205">
        <f t="shared" si="141"/>
        <v>2.7244643678584675</v>
      </c>
      <c r="BC205">
        <f t="shared" si="148"/>
        <v>1.1053498679096228</v>
      </c>
      <c r="BD205">
        <f t="shared" si="131"/>
        <v>0.86223218392923373</v>
      </c>
      <c r="BE205">
        <f t="shared" si="149"/>
        <v>0.1305517572290158</v>
      </c>
      <c r="BF205">
        <f t="shared" si="150"/>
        <v>1.1305517572290158</v>
      </c>
      <c r="BG205">
        <f t="shared" si="157"/>
        <v>-7.7981007475590386E-3</v>
      </c>
      <c r="BH205">
        <f t="shared" si="151"/>
        <v>0.65059515565097525</v>
      </c>
      <c r="BQ205" s="6"/>
      <c r="BR205" s="5"/>
      <c r="BU205" s="5"/>
    </row>
    <row r="206" spans="1:73" x14ac:dyDescent="0.25">
      <c r="A206" s="3">
        <v>44174.791666666664</v>
      </c>
      <c r="B206">
        <v>57356497.039963</v>
      </c>
      <c r="C206">
        <v>102580.7802988918</v>
      </c>
      <c r="D206">
        <v>1.8871467880781438</v>
      </c>
      <c r="E206" s="5">
        <f t="shared" si="142"/>
        <v>2425628.6240004841</v>
      </c>
      <c r="F206">
        <f t="shared" si="152"/>
        <v>0.95750021740429003</v>
      </c>
      <c r="G206">
        <f t="shared" si="152"/>
        <v>0.95816228010980797</v>
      </c>
      <c r="H206">
        <f t="shared" si="143"/>
        <v>0.25237893748908058</v>
      </c>
      <c r="I206">
        <f t="shared" si="153"/>
        <v>6.9121020298373902E-4</v>
      </c>
      <c r="J206">
        <f t="shared" si="144"/>
        <v>6.9930123004612098E-4</v>
      </c>
      <c r="K206">
        <v>6617</v>
      </c>
      <c r="L206" s="1">
        <v>114660744.31003283</v>
      </c>
      <c r="M206" s="1">
        <v>26736813.965210464</v>
      </c>
      <c r="N206" s="1">
        <f t="shared" si="118"/>
        <v>39889681.658007711</v>
      </c>
      <c r="O206">
        <v>80210.441895631389</v>
      </c>
      <c r="P206">
        <v>0.2553342163272852</v>
      </c>
      <c r="Q206">
        <v>2.9998500099989099E-4</v>
      </c>
      <c r="R206">
        <f t="shared" si="154"/>
        <v>-2.7559293126225959E-2</v>
      </c>
      <c r="S206">
        <f t="shared" si="155"/>
        <v>-2.7946175143874333E-2</v>
      </c>
      <c r="T206">
        <f t="shared" si="115"/>
        <v>0.12371059065406723</v>
      </c>
      <c r="U206" s="5">
        <f t="shared" si="132"/>
        <v>1.2924805921539164</v>
      </c>
      <c r="V206">
        <f t="shared" si="119"/>
        <v>1.3606745591239067</v>
      </c>
      <c r="W206" s="8">
        <f t="shared" si="116"/>
        <v>0.74753361790110195</v>
      </c>
      <c r="X206">
        <f t="shared" si="133"/>
        <v>1.2232796932223795</v>
      </c>
      <c r="Y206">
        <f t="shared" si="120"/>
        <v>1.130750322615427</v>
      </c>
      <c r="Z206">
        <f t="shared" si="134"/>
        <v>0.10949452536496021</v>
      </c>
      <c r="AA206" s="4">
        <f t="shared" si="121"/>
        <v>0.21751788374485631</v>
      </c>
      <c r="AB206">
        <f t="shared" si="145"/>
        <v>1.4254411361065802</v>
      </c>
      <c r="AC206" s="4">
        <f t="shared" si="122"/>
        <v>1.6008866759221461</v>
      </c>
      <c r="AD206">
        <v>18606</v>
      </c>
      <c r="AE206" s="4">
        <v>0.89759431007665513</v>
      </c>
      <c r="AF206">
        <v>1.0220267801714664</v>
      </c>
      <c r="AG206">
        <v>0.4754561774964825</v>
      </c>
      <c r="AH206" s="4">
        <f t="shared" si="135"/>
        <v>0.94442863193105198</v>
      </c>
      <c r="AI206" s="4">
        <f t="shared" si="123"/>
        <v>0.88690388932987174</v>
      </c>
      <c r="AJ206">
        <f t="shared" si="136"/>
        <v>1.2536114182603588</v>
      </c>
      <c r="AK206" s="4">
        <f t="shared" si="124"/>
        <v>1.1632272386873259</v>
      </c>
      <c r="AL206" s="5">
        <f t="shared" si="137"/>
        <v>559.13492637550769</v>
      </c>
      <c r="AM206">
        <v>0.72819999999999996</v>
      </c>
      <c r="AN206" s="4">
        <f t="shared" si="125"/>
        <v>0.76843000000000006</v>
      </c>
      <c r="AO206">
        <v>0</v>
      </c>
      <c r="AP206">
        <f t="shared" si="156"/>
        <v>0</v>
      </c>
      <c r="AQ206">
        <f t="shared" si="138"/>
        <v>80210.441895631389</v>
      </c>
      <c r="AR206" s="5">
        <f t="shared" si="139"/>
        <v>0.2553342163272852</v>
      </c>
      <c r="AS206" s="4">
        <f t="shared" si="146"/>
        <v>0.94442863193105198</v>
      </c>
      <c r="AT206" s="4">
        <f t="shared" si="126"/>
        <v>1.1519017884014737</v>
      </c>
      <c r="AU206">
        <f t="shared" si="127"/>
        <v>1.2536114182603588</v>
      </c>
      <c r="AV206" s="4">
        <f t="shared" si="128"/>
        <v>1.4532273060231882</v>
      </c>
      <c r="AW206" s="6">
        <f t="shared" si="140"/>
        <v>6.9930123004612098E-4</v>
      </c>
      <c r="AX206" s="7">
        <f t="shared" si="129"/>
        <v>6.9954579815689755E-4</v>
      </c>
      <c r="AY206" s="7">
        <f t="shared" si="117"/>
        <v>1.2028762268172291</v>
      </c>
      <c r="AZ206" s="7">
        <f t="shared" si="130"/>
        <v>2.5482884360073843E-2</v>
      </c>
      <c r="BA206" s="6">
        <f t="shared" si="147"/>
        <v>0.24404503931616986</v>
      </c>
      <c r="BB206">
        <f t="shared" si="141"/>
        <v>2.6493800557326983</v>
      </c>
      <c r="BC206">
        <f t="shared" si="148"/>
        <v>1.0775885600347936</v>
      </c>
      <c r="BD206">
        <f t="shared" si="131"/>
        <v>0.82469002786634915</v>
      </c>
      <c r="BE206">
        <f t="shared" si="149"/>
        <v>0.13859807874555252</v>
      </c>
      <c r="BF206">
        <f t="shared" si="150"/>
        <v>1.1385980787455525</v>
      </c>
      <c r="BG206">
        <f t="shared" si="157"/>
        <v>7.0919558626322725E-3</v>
      </c>
      <c r="BH206">
        <f t="shared" si="151"/>
        <v>0.62769163410416851</v>
      </c>
      <c r="BQ206" s="6"/>
      <c r="BR206" s="5"/>
      <c r="BU206" s="5"/>
    </row>
    <row r="207" spans="1:73" x14ac:dyDescent="0.25">
      <c r="A207" s="3">
        <v>44175.791666666664</v>
      </c>
      <c r="B207">
        <v>57872890.350612</v>
      </c>
      <c r="C207">
        <v>106062.77110917073</v>
      </c>
      <c r="D207">
        <v>1.9257796369702338</v>
      </c>
      <c r="E207" s="5">
        <f t="shared" si="142"/>
        <v>2477530.8520143791</v>
      </c>
      <c r="F207">
        <f t="shared" si="152"/>
        <v>1.0204715654002905</v>
      </c>
      <c r="G207">
        <f t="shared" si="152"/>
        <v>1.021397433844714</v>
      </c>
      <c r="H207">
        <f t="shared" si="143"/>
        <v>0.3311625660848927</v>
      </c>
      <c r="I207">
        <f t="shared" si="153"/>
        <v>9.0688335855211198E-4</v>
      </c>
      <c r="J207">
        <f t="shared" si="144"/>
        <v>8.8885392155910615E-4</v>
      </c>
      <c r="K207">
        <v>7314</v>
      </c>
      <c r="L207" s="1">
        <v>115632306.0022895</v>
      </c>
      <c r="M207" s="1">
        <v>34275306.830163881</v>
      </c>
      <c r="N207" s="1">
        <f t="shared" si="118"/>
        <v>39730212.372490145</v>
      </c>
      <c r="O207">
        <v>102825.92049049164</v>
      </c>
      <c r="P207">
        <v>0.32457591028485006</v>
      </c>
      <c r="Q207">
        <v>3.76975747624144E-4</v>
      </c>
      <c r="R207">
        <f t="shared" si="154"/>
        <v>-2.4121877861366992E-2</v>
      </c>
      <c r="S207">
        <f t="shared" si="155"/>
        <v>-2.4417575224516774E-2</v>
      </c>
      <c r="T207">
        <f t="shared" si="115"/>
        <v>9.6968099304822697E-2</v>
      </c>
      <c r="U207" s="5">
        <f t="shared" si="132"/>
        <v>1.5387966406951585</v>
      </c>
      <c r="V207">
        <f t="shared" si="119"/>
        <v>1.3746945805080062</v>
      </c>
      <c r="W207" s="8">
        <f t="shared" si="116"/>
        <v>0.55913132713850022</v>
      </c>
      <c r="X207">
        <f t="shared" si="133"/>
        <v>1.5126033420910883</v>
      </c>
      <c r="Y207">
        <f t="shared" si="120"/>
        <v>1.1463215180875659</v>
      </c>
      <c r="Z207">
        <f t="shared" si="134"/>
        <v>0.13759614788281258</v>
      </c>
      <c r="AA207" s="4">
        <f t="shared" si="121"/>
        <v>0.2184546044954514</v>
      </c>
      <c r="AB207">
        <f t="shared" si="145"/>
        <v>1.6062375552902048</v>
      </c>
      <c r="AC207" s="4">
        <f t="shared" si="122"/>
        <v>1.6139554891511687</v>
      </c>
      <c r="AD207">
        <v>18607</v>
      </c>
      <c r="AE207" s="4">
        <v>0.90472661326210269</v>
      </c>
      <c r="AF207">
        <v>0.99023974527799818</v>
      </c>
      <c r="AG207">
        <v>0.47361044410632014</v>
      </c>
      <c r="AH207" s="4">
        <f t="shared" si="135"/>
        <v>1.2024470851025741</v>
      </c>
      <c r="AI207" s="4">
        <f t="shared" si="123"/>
        <v>0.92698545883329087</v>
      </c>
      <c r="AJ207">
        <f t="shared" si="136"/>
        <v>1.4579009361589927</v>
      </c>
      <c r="AK207" s="4">
        <f t="shared" si="124"/>
        <v>1.2050908381091583</v>
      </c>
      <c r="AL207" s="5">
        <f t="shared" si="137"/>
        <v>545.64754197345326</v>
      </c>
      <c r="AM207">
        <v>0.74170000000000003</v>
      </c>
      <c r="AN207" s="4">
        <f t="shared" si="125"/>
        <v>0.77348000000000006</v>
      </c>
      <c r="AO207">
        <v>0</v>
      </c>
      <c r="AP207">
        <f t="shared" si="156"/>
        <v>0</v>
      </c>
      <c r="AQ207">
        <f t="shared" si="138"/>
        <v>102825.92049049164</v>
      </c>
      <c r="AR207" s="5">
        <f t="shared" si="139"/>
        <v>0.32457591028485006</v>
      </c>
      <c r="AS207" s="4">
        <f t="shared" si="146"/>
        <v>1.2024470851025741</v>
      </c>
      <c r="AT207" s="4">
        <f t="shared" si="126"/>
        <v>1.172711055761005</v>
      </c>
      <c r="AU207">
        <f t="shared" si="127"/>
        <v>1.4579009361589927</v>
      </c>
      <c r="AV207" s="4">
        <f t="shared" si="128"/>
        <v>1.4682602070281869</v>
      </c>
      <c r="AW207" s="6">
        <f t="shared" si="140"/>
        <v>8.8885392155910615E-4</v>
      </c>
      <c r="AX207" s="7">
        <f t="shared" si="129"/>
        <v>8.8924906927356773E-4</v>
      </c>
      <c r="AY207" s="7">
        <f t="shared" si="117"/>
        <v>1.1779040081064929</v>
      </c>
      <c r="AZ207" s="7">
        <f t="shared" si="130"/>
        <v>2.6808537352028372E-2</v>
      </c>
      <c r="BA207" s="6">
        <f t="shared" si="147"/>
        <v>0.24493389323772896</v>
      </c>
      <c r="BB207">
        <f t="shared" si="141"/>
        <v>2.5854720336199724</v>
      </c>
      <c r="BC207">
        <f t="shared" si="148"/>
        <v>1.0542030064763992</v>
      </c>
      <c r="BD207">
        <f t="shared" si="131"/>
        <v>0.79273601680998618</v>
      </c>
      <c r="BE207">
        <f t="shared" si="149"/>
        <v>0.14584801510914591</v>
      </c>
      <c r="BF207">
        <f t="shared" si="150"/>
        <v>1.1458480151091459</v>
      </c>
      <c r="BG207">
        <f t="shared" si="157"/>
        <v>6.3472372783785575E-3</v>
      </c>
      <c r="BH207">
        <f t="shared" si="151"/>
        <v>0.60794030785348885</v>
      </c>
      <c r="BQ207" s="6"/>
      <c r="BR207" s="5"/>
      <c r="BU207" s="5"/>
    </row>
    <row r="208" spans="1:73" x14ac:dyDescent="0.25">
      <c r="A208" s="3">
        <v>44176.791666666664</v>
      </c>
      <c r="B208">
        <v>57553570.650688998</v>
      </c>
      <c r="C208">
        <v>101291.99835383781</v>
      </c>
      <c r="D208">
        <v>1.8758831628910648</v>
      </c>
      <c r="E208" s="5">
        <f t="shared" si="142"/>
        <v>2414480.520444735</v>
      </c>
      <c r="F208">
        <f t="shared" si="152"/>
        <v>0.97409024733605065</v>
      </c>
      <c r="G208">
        <f t="shared" si="152"/>
        <v>0.97455114170692148</v>
      </c>
      <c r="H208">
        <f t="shared" si="143"/>
        <v>0.1727010878385471</v>
      </c>
      <c r="I208">
        <f t="shared" si="153"/>
        <v>4.7304176341206029E-4</v>
      </c>
      <c r="J208">
        <f t="shared" si="144"/>
        <v>4.7803605653959846E-4</v>
      </c>
      <c r="K208">
        <v>5750</v>
      </c>
      <c r="L208" s="1">
        <v>115077433.17668837</v>
      </c>
      <c r="M208" s="1">
        <v>18341437.702490278</v>
      </c>
      <c r="N208" s="1">
        <f t="shared" si="118"/>
        <v>39185799.982917763</v>
      </c>
      <c r="O208">
        <v>55024.313107470836</v>
      </c>
      <c r="P208">
        <v>0.17452487190421026</v>
      </c>
      <c r="Q208">
        <v>3.1198372913475398E-4</v>
      </c>
      <c r="R208">
        <f t="shared" si="154"/>
        <v>4.1321727652832818E-2</v>
      </c>
      <c r="S208">
        <f t="shared" si="155"/>
        <v>4.0490798227536852E-2</v>
      </c>
      <c r="T208">
        <f t="shared" si="115"/>
        <v>0.11905606318894123</v>
      </c>
      <c r="U208" s="5">
        <f t="shared" si="132"/>
        <v>1.0254235198472998</v>
      </c>
      <c r="V208">
        <f t="shared" si="119"/>
        <v>1.3696665282227549</v>
      </c>
      <c r="W208" s="8">
        <f t="shared" si="116"/>
        <v>0.71236044792271136</v>
      </c>
      <c r="X208">
        <f t="shared" si="133"/>
        <v>0.94822028749616516</v>
      </c>
      <c r="Y208">
        <f t="shared" si="120"/>
        <v>1.1413668388798834</v>
      </c>
      <c r="Z208">
        <f t="shared" si="134"/>
        <v>0.1138740611341852</v>
      </c>
      <c r="AA208" s="4">
        <f t="shared" si="121"/>
        <v>0.21860058902109222</v>
      </c>
      <c r="AB208">
        <f t="shared" si="145"/>
        <v>1.176679336284582</v>
      </c>
      <c r="AC208" s="4">
        <f t="shared" si="122"/>
        <v>1.6105386486302324</v>
      </c>
      <c r="AD208">
        <v>18608</v>
      </c>
      <c r="AE208" s="4">
        <v>0.90803552417063393</v>
      </c>
      <c r="AF208">
        <v>0.86966987680247465</v>
      </c>
      <c r="AG208">
        <v>0.46968424311803231</v>
      </c>
      <c r="AH208" s="4">
        <f t="shared" si="135"/>
        <v>0.49544998276976349</v>
      </c>
      <c r="AI208" s="4">
        <f t="shared" si="123"/>
        <v>0.94350045825894957</v>
      </c>
      <c r="AJ208">
        <f t="shared" si="136"/>
        <v>0.96180394707453198</v>
      </c>
      <c r="AK208" s="4">
        <f t="shared" si="124"/>
        <v>1.2343197153896326</v>
      </c>
      <c r="AL208" s="5">
        <f t="shared" si="137"/>
        <v>568.19464109731791</v>
      </c>
      <c r="AM208">
        <v>0.76150000000000007</v>
      </c>
      <c r="AN208" s="4">
        <f t="shared" si="125"/>
        <v>0.77973666666666686</v>
      </c>
      <c r="AO208">
        <v>0</v>
      </c>
      <c r="AP208">
        <f t="shared" si="156"/>
        <v>0</v>
      </c>
      <c r="AQ208">
        <f t="shared" si="138"/>
        <v>55024.313107470836</v>
      </c>
      <c r="AR208" s="5">
        <f t="shared" si="139"/>
        <v>0.17452487190421026</v>
      </c>
      <c r="AS208" s="4">
        <f t="shared" si="146"/>
        <v>0.49544998276976349</v>
      </c>
      <c r="AT208" s="4">
        <f t="shared" si="126"/>
        <v>1.1657414000036548</v>
      </c>
      <c r="AU208">
        <f t="shared" si="127"/>
        <v>0.96180394707453198</v>
      </c>
      <c r="AV208" s="4">
        <f t="shared" si="128"/>
        <v>1.4641729201657734</v>
      </c>
      <c r="AW208" s="6">
        <f t="shared" si="140"/>
        <v>4.7803605653959846E-4</v>
      </c>
      <c r="AX208" s="7">
        <f t="shared" si="129"/>
        <v>4.7815033398412865E-4</v>
      </c>
      <c r="AY208" s="7">
        <f t="shared" si="117"/>
        <v>1.1929031058623469</v>
      </c>
      <c r="AZ208" s="7">
        <f t="shared" si="130"/>
        <v>2.6169492910013581E-2</v>
      </c>
      <c r="BA208" s="6">
        <f t="shared" si="147"/>
        <v>0.24541192929426855</v>
      </c>
      <c r="BB208">
        <f t="shared" si="141"/>
        <v>2.6923082048472327</v>
      </c>
      <c r="BC208">
        <f t="shared" si="148"/>
        <v>1.097217311991606</v>
      </c>
      <c r="BD208">
        <f t="shared" si="131"/>
        <v>0.84615410242361633</v>
      </c>
      <c r="BE208">
        <f t="shared" si="149"/>
        <v>0.13599255297182178</v>
      </c>
      <c r="BF208">
        <f t="shared" si="150"/>
        <v>1.1359925529718218</v>
      </c>
      <c r="BG208">
        <f t="shared" si="157"/>
        <v>-8.6382226337343906E-3</v>
      </c>
      <c r="BH208">
        <f t="shared" si="151"/>
        <v>0.64082546446818434</v>
      </c>
      <c r="BQ208" s="6"/>
      <c r="BR208" s="5"/>
      <c r="BU208" s="5"/>
    </row>
    <row r="209" spans="1:77" x14ac:dyDescent="0.25">
      <c r="A209" s="3">
        <v>44177.791666666664</v>
      </c>
      <c r="B209">
        <v>59568108.803461</v>
      </c>
      <c r="C209">
        <v>101215.96911210244</v>
      </c>
      <c r="D209">
        <v>1.9067427774505479</v>
      </c>
      <c r="E209" s="5">
        <f t="shared" si="142"/>
        <v>2455451.8648748677</v>
      </c>
      <c r="F209">
        <f t="shared" si="152"/>
        <v>1.0164507124803674</v>
      </c>
      <c r="G209">
        <f t="shared" si="152"/>
        <v>1.0169690101382909</v>
      </c>
      <c r="H209">
        <f t="shared" si="143"/>
        <v>0.18611688970183726</v>
      </c>
      <c r="I209">
        <f t="shared" si="153"/>
        <v>5.097793272904541E-4</v>
      </c>
      <c r="J209">
        <f t="shared" si="144"/>
        <v>5.0004574888907604E-4</v>
      </c>
      <c r="K209">
        <v>5705</v>
      </c>
      <c r="L209" s="1">
        <v>119205287.02183032</v>
      </c>
      <c r="M209" s="1">
        <v>19874334.297516137</v>
      </c>
      <c r="N209" s="1">
        <f t="shared" si="118"/>
        <v>38748357.885547765</v>
      </c>
      <c r="O209">
        <v>59623.002892548415</v>
      </c>
      <c r="P209">
        <v>0.18256233930123231</v>
      </c>
      <c r="Q209">
        <v>2.9998500099989099E-4</v>
      </c>
      <c r="R209">
        <f t="shared" si="154"/>
        <v>3.5780286512136605E-2</v>
      </c>
      <c r="S209">
        <f t="shared" si="155"/>
        <v>3.515504268919422E-2</v>
      </c>
      <c r="T209">
        <f t="shared" si="115"/>
        <v>0.12299670065695799</v>
      </c>
      <c r="U209" s="5">
        <f t="shared" si="132"/>
        <v>1.045280474791594</v>
      </c>
      <c r="V209">
        <f t="shared" si="119"/>
        <v>1.3667509454289548</v>
      </c>
      <c r="W209" s="8">
        <f t="shared" si="116"/>
        <v>0.73788468261787143</v>
      </c>
      <c r="X209">
        <f t="shared" si="133"/>
        <v>0.96329977082586993</v>
      </c>
      <c r="Y209">
        <f t="shared" si="120"/>
        <v>1.1398006359021966</v>
      </c>
      <c r="Z209">
        <f t="shared" si="134"/>
        <v>0.10949452536496021</v>
      </c>
      <c r="AA209" s="4">
        <f t="shared" si="121"/>
        <v>0.21860058902109222</v>
      </c>
      <c r="AB209">
        <f t="shared" si="145"/>
        <v>1.2040379629797371</v>
      </c>
      <c r="AC209" s="4">
        <f t="shared" si="122"/>
        <v>1.6080036290192259</v>
      </c>
      <c r="AD209">
        <v>18609</v>
      </c>
      <c r="AE209" s="4">
        <v>0.91555738069288217</v>
      </c>
      <c r="AF209">
        <v>0.88813690697245662</v>
      </c>
      <c r="AG209">
        <v>0.49720342592696354</v>
      </c>
      <c r="AH209" s="4">
        <f t="shared" si="135"/>
        <v>0.55657023330639532</v>
      </c>
      <c r="AI209" s="4">
        <f t="shared" si="123"/>
        <v>0.96205279936916277</v>
      </c>
      <c r="AJ209">
        <f t="shared" si="136"/>
        <v>0.99466907651958569</v>
      </c>
      <c r="AK209" s="4">
        <f t="shared" si="124"/>
        <v>1.2654184160238449</v>
      </c>
      <c r="AL209" s="5">
        <f t="shared" si="137"/>
        <v>588.52480815044055</v>
      </c>
      <c r="AM209">
        <v>0.72389999999999999</v>
      </c>
      <c r="AN209" s="4">
        <f t="shared" si="125"/>
        <v>0.78499000000000019</v>
      </c>
      <c r="AO209">
        <v>0</v>
      </c>
      <c r="AP209">
        <f t="shared" si="156"/>
        <v>0</v>
      </c>
      <c r="AQ209">
        <f t="shared" si="138"/>
        <v>59623.002892548415</v>
      </c>
      <c r="AR209" s="5">
        <f t="shared" si="139"/>
        <v>0.18256233930123231</v>
      </c>
      <c r="AS209" s="4">
        <f t="shared" si="146"/>
        <v>0.55657023330639532</v>
      </c>
      <c r="AT209" s="4">
        <f t="shared" si="126"/>
        <v>1.160754419224713</v>
      </c>
      <c r="AU209">
        <f t="shared" si="127"/>
        <v>0.99466907651958569</v>
      </c>
      <c r="AV209" s="4">
        <f t="shared" si="128"/>
        <v>1.4611455972818119</v>
      </c>
      <c r="AW209" s="6">
        <f t="shared" si="140"/>
        <v>5.0004574888907604E-4</v>
      </c>
      <c r="AX209" s="7">
        <f t="shared" si="129"/>
        <v>5.0017079260622488E-4</v>
      </c>
      <c r="AY209" s="7">
        <f t="shared" si="117"/>
        <v>1.2742901564942144</v>
      </c>
      <c r="AZ209" s="7">
        <f t="shared" si="130"/>
        <v>2.2577344625507312E-2</v>
      </c>
      <c r="BA209" s="6">
        <f t="shared" si="147"/>
        <v>0.24591197504315762</v>
      </c>
      <c r="BB209">
        <f t="shared" si="141"/>
        <v>2.7886397637956426</v>
      </c>
      <c r="BC209">
        <f t="shared" si="148"/>
        <v>1.1354746566518661</v>
      </c>
      <c r="BD209">
        <f t="shared" si="131"/>
        <v>0.8943198818978213</v>
      </c>
      <c r="BE209">
        <f t="shared" si="149"/>
        <v>0.12730414596738759</v>
      </c>
      <c r="BF209">
        <f t="shared" si="150"/>
        <v>1.1273041459673876</v>
      </c>
      <c r="BG209">
        <f t="shared" si="157"/>
        <v>-7.6776939480188338E-3</v>
      </c>
      <c r="BH209">
        <f t="shared" si="151"/>
        <v>0.66992208315107993</v>
      </c>
      <c r="BQ209" s="6"/>
      <c r="BR209" s="5"/>
      <c r="BU209" s="5"/>
    </row>
    <row r="210" spans="1:77" x14ac:dyDescent="0.25">
      <c r="A210" s="3">
        <v>44178.791666666664</v>
      </c>
      <c r="B210">
        <v>54255188.054017998</v>
      </c>
      <c r="C210">
        <v>92670.190243003788</v>
      </c>
      <c r="D210">
        <v>1.7402429912920594</v>
      </c>
      <c r="E210" s="5">
        <f t="shared" si="142"/>
        <v>2242284.2368075894</v>
      </c>
      <c r="F210">
        <f t="shared" si="152"/>
        <v>0.91267842305341751</v>
      </c>
      <c r="G210">
        <f t="shared" si="152"/>
        <v>0.91318598783522009</v>
      </c>
      <c r="H210">
        <f t="shared" si="143"/>
        <v>0.20298622239599218</v>
      </c>
      <c r="I210">
        <f t="shared" si="153"/>
        <v>5.5597205559178384E-4</v>
      </c>
      <c r="J210">
        <f t="shared" si="144"/>
        <v>5.6103418104503473E-4</v>
      </c>
      <c r="K210">
        <v>5674</v>
      </c>
      <c r="L210" s="1">
        <v>108621970.12939787</v>
      </c>
      <c r="M210" s="1">
        <v>20319245.380975202</v>
      </c>
      <c r="N210" s="1">
        <f t="shared" si="118"/>
        <v>38439943.642014004</v>
      </c>
      <c r="O210">
        <v>60957.736142925605</v>
      </c>
      <c r="P210">
        <v>0.20483493040738113</v>
      </c>
      <c r="Q210">
        <v>7.7487836531522198E-4</v>
      </c>
      <c r="R210">
        <f t="shared" si="154"/>
        <v>-5.198470978640124E-3</v>
      </c>
      <c r="S210">
        <f t="shared" si="155"/>
        <v>-5.2120300402368541E-3</v>
      </c>
      <c r="T210">
        <f t="shared" si="115"/>
        <v>0.13590992151497486</v>
      </c>
      <c r="U210" s="5">
        <f t="shared" si="132"/>
        <v>1.090665678359378</v>
      </c>
      <c r="V210">
        <f t="shared" si="119"/>
        <v>1.3642031562232086</v>
      </c>
      <c r="W210" s="8">
        <f t="shared" si="116"/>
        <v>0.82729203027723941</v>
      </c>
      <c r="X210">
        <f t="shared" si="133"/>
        <v>0.98637626344844387</v>
      </c>
      <c r="Y210">
        <f t="shared" si="120"/>
        <v>1.1366540542752612</v>
      </c>
      <c r="Z210">
        <f t="shared" si="134"/>
        <v>0.282830603340056</v>
      </c>
      <c r="AA210" s="4">
        <f t="shared" si="121"/>
        <v>0.22437845828692873</v>
      </c>
      <c r="AB210">
        <f t="shared" si="145"/>
        <v>1.2557084627743791</v>
      </c>
      <c r="AC210" s="4">
        <f t="shared" si="122"/>
        <v>1.6072792213359448</v>
      </c>
      <c r="AD210">
        <v>18610</v>
      </c>
      <c r="AE210" s="4">
        <v>0.91813380172619818</v>
      </c>
      <c r="AF210">
        <v>0.88547650428365832</v>
      </c>
      <c r="AG210">
        <v>0.37549988483403995</v>
      </c>
      <c r="AH210" s="4">
        <f t="shared" si="135"/>
        <v>0.698535005172916</v>
      </c>
      <c r="AI210" s="4">
        <f t="shared" si="123"/>
        <v>0.98533729954159333</v>
      </c>
      <c r="AJ210">
        <f t="shared" si="136"/>
        <v>1.0805310271498527</v>
      </c>
      <c r="AK210" s="4">
        <f t="shared" si="124"/>
        <v>1.30143611692884</v>
      </c>
      <c r="AL210" s="5">
        <f t="shared" si="137"/>
        <v>585.46537901506076</v>
      </c>
      <c r="AM210">
        <v>0.73340000000000005</v>
      </c>
      <c r="AN210" s="4">
        <f t="shared" si="125"/>
        <v>0.78842333333333359</v>
      </c>
      <c r="AO210">
        <v>0</v>
      </c>
      <c r="AP210">
        <f t="shared" si="156"/>
        <v>0</v>
      </c>
      <c r="AQ210">
        <f t="shared" si="138"/>
        <v>60957.736142925605</v>
      </c>
      <c r="AR210" s="5">
        <f t="shared" si="139"/>
        <v>0.20483493040738113</v>
      </c>
      <c r="AS210" s="4">
        <f t="shared" si="146"/>
        <v>0.698535005172916</v>
      </c>
      <c r="AT210" s="4">
        <f t="shared" si="126"/>
        <v>1.1606599703395055</v>
      </c>
      <c r="AU210">
        <f t="shared" si="127"/>
        <v>1.0805310271498527</v>
      </c>
      <c r="AV210" s="4">
        <f t="shared" si="128"/>
        <v>1.4610844665920699</v>
      </c>
      <c r="AW210" s="6">
        <f t="shared" si="140"/>
        <v>5.6103418104503473E-4</v>
      </c>
      <c r="AX210" s="7">
        <f t="shared" si="129"/>
        <v>5.6119159015710629E-4</v>
      </c>
      <c r="AY210" s="7">
        <f t="shared" si="117"/>
        <v>1.3042811906397997</v>
      </c>
      <c r="AZ210" s="7">
        <f t="shared" si="130"/>
        <v>2.107448813832713E-2</v>
      </c>
      <c r="BA210" s="6">
        <f t="shared" si="147"/>
        <v>0.24647300922420265</v>
      </c>
      <c r="BB210">
        <f t="shared" si="141"/>
        <v>2.774143100913669</v>
      </c>
      <c r="BC210">
        <f t="shared" si="148"/>
        <v>1.1311121140750027</v>
      </c>
      <c r="BD210">
        <f t="shared" si="131"/>
        <v>0.8870715504568345</v>
      </c>
      <c r="BE210">
        <f t="shared" si="149"/>
        <v>0.12932236912749251</v>
      </c>
      <c r="BF210">
        <f t="shared" si="150"/>
        <v>1.1293223691274925</v>
      </c>
      <c r="BG210">
        <f t="shared" si="157"/>
        <v>1.7887086628735327E-3</v>
      </c>
      <c r="BH210">
        <f t="shared" si="151"/>
        <v>0.66557590668022959</v>
      </c>
      <c r="BQ210" s="6"/>
      <c r="BR210" s="5"/>
      <c r="BU210" s="5"/>
    </row>
    <row r="211" spans="1:77" x14ac:dyDescent="0.25">
      <c r="A211" s="3">
        <v>44179.791666666664</v>
      </c>
      <c r="B211">
        <v>55204271.428516001</v>
      </c>
      <c r="C211">
        <v>93696.412716630963</v>
      </c>
      <c r="D211">
        <v>1.7639410150944632</v>
      </c>
      <c r="E211" s="5">
        <f t="shared" si="142"/>
        <v>2274300.3758270703</v>
      </c>
      <c r="F211">
        <f t="shared" si="152"/>
        <v>1.0136176522020117</v>
      </c>
      <c r="G211">
        <f t="shared" si="152"/>
        <v>1.0142783588690181</v>
      </c>
      <c r="H211">
        <f t="shared" si="143"/>
        <v>0.23791804822404727</v>
      </c>
      <c r="I211">
        <f t="shared" si="153"/>
        <v>6.5161792002914386E-4</v>
      </c>
      <c r="J211">
        <f t="shared" si="144"/>
        <v>6.5404292106037551E-4</v>
      </c>
      <c r="K211">
        <v>7438</v>
      </c>
      <c r="L211" s="1">
        <v>110245687.5425206</v>
      </c>
      <c r="M211" s="1">
        <v>24042998.891074032</v>
      </c>
      <c r="N211" s="1">
        <f t="shared" si="118"/>
        <v>38053213.92104096</v>
      </c>
      <c r="O211">
        <v>72128.996673222093</v>
      </c>
      <c r="P211">
        <v>0.23880375162585823</v>
      </c>
      <c r="Q211">
        <v>2.9998500099989099E-4</v>
      </c>
      <c r="R211">
        <f t="shared" si="154"/>
        <v>6.3487240831321401E-3</v>
      </c>
      <c r="S211">
        <f t="shared" si="155"/>
        <v>6.3286558281466804E-3</v>
      </c>
      <c r="T211">
        <f t="shared" si="115"/>
        <v>0.15297555103173546</v>
      </c>
      <c r="U211" s="5">
        <f t="shared" si="132"/>
        <v>1.1582518801528825</v>
      </c>
      <c r="V211">
        <f t="shared" si="119"/>
        <v>1.3561875405290695</v>
      </c>
      <c r="W211" s="8">
        <f t="shared" si="116"/>
        <v>0.94868917452554713</v>
      </c>
      <c r="X211">
        <f t="shared" si="133"/>
        <v>1.0209180023147164</v>
      </c>
      <c r="Y211">
        <f t="shared" si="120"/>
        <v>1.1264795704496247</v>
      </c>
      <c r="Z211">
        <f t="shared" si="134"/>
        <v>0.10949452536496021</v>
      </c>
      <c r="AA211" s="4">
        <f t="shared" si="121"/>
        <v>0.22585052483542109</v>
      </c>
      <c r="AB211">
        <f t="shared" si="145"/>
        <v>1.3782738170963715</v>
      </c>
      <c r="AC211" s="4">
        <f t="shared" si="122"/>
        <v>1.6033147319545289</v>
      </c>
      <c r="AD211">
        <v>18611</v>
      </c>
      <c r="AE211" s="4">
        <v>0.90918222152163253</v>
      </c>
      <c r="AF211">
        <v>0.82496532011162682</v>
      </c>
      <c r="AG211">
        <v>0.39449650315634477</v>
      </c>
      <c r="AH211" s="4">
        <f t="shared" si="135"/>
        <v>0.87160869844199163</v>
      </c>
      <c r="AI211" s="4">
        <f t="shared" si="123"/>
        <v>1.014390922822993</v>
      </c>
      <c r="AJ211">
        <f t="shared" si="136"/>
        <v>1.1997074103219221</v>
      </c>
      <c r="AK211" s="4">
        <f t="shared" si="124"/>
        <v>1.3316396965680848</v>
      </c>
      <c r="AL211" s="5">
        <f t="shared" si="137"/>
        <v>589.18233716665372</v>
      </c>
      <c r="AM211">
        <v>0.70299999999999996</v>
      </c>
      <c r="AN211" s="4">
        <f t="shared" si="125"/>
        <v>0.7926566666666669</v>
      </c>
      <c r="AO211">
        <v>0</v>
      </c>
      <c r="AP211">
        <f t="shared" si="156"/>
        <v>0</v>
      </c>
      <c r="AQ211">
        <f t="shared" si="138"/>
        <v>72128.996673222093</v>
      </c>
      <c r="AR211" s="5">
        <f t="shared" si="139"/>
        <v>0.23880375162585823</v>
      </c>
      <c r="AS211" s="4">
        <f t="shared" si="146"/>
        <v>0.87160869844199163</v>
      </c>
      <c r="AT211" s="4">
        <f t="shared" si="126"/>
        <v>1.1548342846889266</v>
      </c>
      <c r="AU211">
        <f t="shared" si="127"/>
        <v>1.1997074103219221</v>
      </c>
      <c r="AV211" s="4">
        <f t="shared" si="128"/>
        <v>1.4566711887227399</v>
      </c>
      <c r="AW211" s="6">
        <f t="shared" si="140"/>
        <v>6.5404292106037551E-4</v>
      </c>
      <c r="AX211" s="7">
        <f t="shared" si="129"/>
        <v>6.5425685376951925E-4</v>
      </c>
      <c r="AY211" s="7">
        <f t="shared" si="117"/>
        <v>1.2762195804104388</v>
      </c>
      <c r="AZ211" s="7">
        <f t="shared" si="130"/>
        <v>2.2365088860988758E-2</v>
      </c>
      <c r="BA211" s="6">
        <f t="shared" si="147"/>
        <v>0.24712705214526304</v>
      </c>
      <c r="BB211">
        <f t="shared" si="141"/>
        <v>2.7917553700284943</v>
      </c>
      <c r="BC211">
        <f t="shared" si="148"/>
        <v>1.1392650459706926</v>
      </c>
      <c r="BD211">
        <f t="shared" si="131"/>
        <v>0.89587768501424714</v>
      </c>
      <c r="BE211">
        <f t="shared" si="149"/>
        <v>0.12837714314603388</v>
      </c>
      <c r="BF211">
        <f t="shared" si="150"/>
        <v>1.1283771431460339</v>
      </c>
      <c r="BG211">
        <f t="shared" si="157"/>
        <v>-8.3733555466292879E-4</v>
      </c>
      <c r="BH211">
        <f t="shared" si="151"/>
        <v>0.67085468249889835</v>
      </c>
      <c r="BQ211" s="6"/>
      <c r="BR211" s="5"/>
      <c r="BU211" s="5"/>
    </row>
    <row r="212" spans="1:77" x14ac:dyDescent="0.25">
      <c r="A212" s="3">
        <v>44180.791666666664</v>
      </c>
      <c r="B212">
        <v>58809849.634499997</v>
      </c>
      <c r="C212">
        <v>92330.068779797701</v>
      </c>
      <c r="D212">
        <v>1.8055724075097324</v>
      </c>
      <c r="E212" s="5">
        <f t="shared" si="142"/>
        <v>2330218.3291878351</v>
      </c>
      <c r="F212">
        <f t="shared" si="152"/>
        <v>1.0236013517793505</v>
      </c>
      <c r="G212">
        <f t="shared" si="152"/>
        <v>1.0245868812911003</v>
      </c>
      <c r="H212">
        <f t="shared" si="143"/>
        <v>0.35142418595221825</v>
      </c>
      <c r="I212">
        <f t="shared" si="153"/>
        <v>9.6234278851494695E-4</v>
      </c>
      <c r="J212">
        <f t="shared" si="144"/>
        <v>9.131844906936174E-4</v>
      </c>
      <c r="K212">
        <v>7051</v>
      </c>
      <c r="L212" s="1">
        <v>117531443.44996513</v>
      </c>
      <c r="M212" s="1">
        <v>35792303.776847318</v>
      </c>
      <c r="N212" s="1">
        <f t="shared" si="118"/>
        <v>37932248.107233673</v>
      </c>
      <c r="O212">
        <v>107376.91133054196</v>
      </c>
      <c r="P212">
        <v>0.33346457326828183</v>
      </c>
      <c r="Q212">
        <v>3.8597270481126599E-4</v>
      </c>
      <c r="R212">
        <f t="shared" si="154"/>
        <v>8.1078402138399452E-2</v>
      </c>
      <c r="S212">
        <f t="shared" si="155"/>
        <v>7.7959063444661053E-2</v>
      </c>
      <c r="T212">
        <f t="shared" si="115"/>
        <v>0.17757614055146406</v>
      </c>
      <c r="U212" s="5">
        <f t="shared" si="132"/>
        <v>1.378917212332037</v>
      </c>
      <c r="V212">
        <f t="shared" si="119"/>
        <v>1.3531173562745917</v>
      </c>
      <c r="W212" s="8">
        <f t="shared" si="116"/>
        <v>1.1226763937427278</v>
      </c>
      <c r="X212">
        <f t="shared" si="133"/>
        <v>1.2117869118643572</v>
      </c>
      <c r="Y212">
        <f t="shared" si="120"/>
        <v>1.1208325876200813</v>
      </c>
      <c r="Z212">
        <f t="shared" si="134"/>
        <v>0.14088003725611209</v>
      </c>
      <c r="AA212" s="4">
        <f t="shared" si="121"/>
        <v>0.23048580847879657</v>
      </c>
      <c r="AB212">
        <f t="shared" si="145"/>
        <v>1.6279919914192076</v>
      </c>
      <c r="AC212" s="4">
        <f t="shared" si="122"/>
        <v>1.6045881709747178</v>
      </c>
      <c r="AD212">
        <v>18612</v>
      </c>
      <c r="AE212" s="4">
        <v>0.90004449302951584</v>
      </c>
      <c r="AF212">
        <v>0.75257850507037094</v>
      </c>
      <c r="AG212">
        <v>0.40622029301967383</v>
      </c>
      <c r="AH212" s="4">
        <f t="shared" si="135"/>
        <v>1.23166078785481</v>
      </c>
      <c r="AI212" s="4">
        <f t="shared" si="123"/>
        <v>1.0554462824181534</v>
      </c>
      <c r="AJ212">
        <f t="shared" si="136"/>
        <v>1.4820878663293622</v>
      </c>
      <c r="AK212" s="4">
        <f t="shared" si="124"/>
        <v>1.3656018472976399</v>
      </c>
      <c r="AL212" s="5">
        <f t="shared" si="137"/>
        <v>636.95229963229372</v>
      </c>
      <c r="AM212">
        <v>0.65099999999999991</v>
      </c>
      <c r="AN212" s="4">
        <f t="shared" si="125"/>
        <v>0.79497000000000029</v>
      </c>
      <c r="AO212">
        <v>0</v>
      </c>
      <c r="AP212">
        <f t="shared" si="156"/>
        <v>0</v>
      </c>
      <c r="AQ212">
        <f t="shared" si="138"/>
        <v>107376.91133054196</v>
      </c>
      <c r="AR212" s="5">
        <f t="shared" si="139"/>
        <v>0.33346457326828183</v>
      </c>
      <c r="AS212" s="4">
        <f t="shared" si="146"/>
        <v>1.23166078785481</v>
      </c>
      <c r="AT212" s="4">
        <f t="shared" si="126"/>
        <v>1.1567786410453487</v>
      </c>
      <c r="AU212">
        <f t="shared" si="127"/>
        <v>1.4820878663293622</v>
      </c>
      <c r="AV212" s="4">
        <f t="shared" si="128"/>
        <v>1.458274772369071</v>
      </c>
      <c r="AW212" s="6">
        <f t="shared" si="140"/>
        <v>9.131844906936174E-4</v>
      </c>
      <c r="AX212" s="7">
        <f t="shared" si="129"/>
        <v>9.1360157059794389E-4</v>
      </c>
      <c r="AY212" s="7">
        <f t="shared" si="117"/>
        <v>1.318479953211507</v>
      </c>
      <c r="AZ212" s="7">
        <f t="shared" si="130"/>
        <v>2.0262045054951106E-2</v>
      </c>
      <c r="BA212" s="6">
        <f t="shared" si="147"/>
        <v>0.24804023663595665</v>
      </c>
      <c r="BB212">
        <f t="shared" si="141"/>
        <v>3.0181064345917008</v>
      </c>
      <c r="BC212">
        <f t="shared" si="148"/>
        <v>1.2263312466394853</v>
      </c>
      <c r="BD212">
        <f t="shared" si="131"/>
        <v>1.0090532172958504</v>
      </c>
      <c r="BE212">
        <f t="shared" si="149"/>
        <v>0.10814946437112671</v>
      </c>
      <c r="BF212">
        <f t="shared" si="150"/>
        <v>1.1081494643711267</v>
      </c>
      <c r="BG212">
        <f t="shared" si="157"/>
        <v>-1.8088969085808586E-2</v>
      </c>
      <c r="BH212">
        <f t="shared" si="151"/>
        <v>0.73726982204598857</v>
      </c>
      <c r="BQ212" s="6"/>
      <c r="BR212" s="5"/>
      <c r="BU212" s="5"/>
    </row>
    <row r="213" spans="1:77" x14ac:dyDescent="0.25">
      <c r="A213" s="3">
        <v>44181.791666666664</v>
      </c>
      <c r="B213">
        <v>53229296.149393</v>
      </c>
      <c r="C213">
        <v>82771.009141032366</v>
      </c>
      <c r="D213">
        <v>1.621373841587864</v>
      </c>
      <c r="E213" s="5">
        <f t="shared" si="142"/>
        <v>2099009.8994888347</v>
      </c>
      <c r="F213">
        <f t="shared" si="152"/>
        <v>0.89798328488198531</v>
      </c>
      <c r="G213">
        <f t="shared" si="152"/>
        <v>0.9007782117225106</v>
      </c>
      <c r="H213">
        <f t="shared" si="143"/>
        <v>1.1360437482149766</v>
      </c>
      <c r="I213">
        <f t="shared" si="153"/>
        <v>3.1076149840669224E-3</v>
      </c>
      <c r="J213">
        <f t="shared" si="144"/>
        <v>3.2065875689812626E-3</v>
      </c>
      <c r="K213">
        <v>8163</v>
      </c>
      <c r="L213" s="1">
        <v>106388384.734226</v>
      </c>
      <c r="M213" s="1">
        <v>113897070.19624481</v>
      </c>
      <c r="N213" s="1">
        <f t="shared" si="118"/>
        <v>40143744.049373657</v>
      </c>
      <c r="O213">
        <v>341691.21058873442</v>
      </c>
      <c r="P213">
        <v>1.172282972210269</v>
      </c>
      <c r="Q213">
        <v>3.1232867271183298E-3</v>
      </c>
      <c r="R213">
        <f t="shared" si="154"/>
        <v>9.6377108715364201E-3</v>
      </c>
      <c r="S213">
        <f t="shared" si="155"/>
        <v>9.5915643967889389E-3</v>
      </c>
      <c r="T213">
        <f t="shared" si="115"/>
        <v>0.16074602112307457</v>
      </c>
      <c r="U213" s="5">
        <f t="shared" si="132"/>
        <v>2.9580709358949773</v>
      </c>
      <c r="V213">
        <f t="shared" si="119"/>
        <v>1.3581523919701368</v>
      </c>
      <c r="W213" s="8">
        <f t="shared" si="116"/>
        <v>0.9978373841767898</v>
      </c>
      <c r="X213">
        <f t="shared" si="133"/>
        <v>2.9019547843055213</v>
      </c>
      <c r="Y213">
        <f t="shared" si="120"/>
        <v>1.1258035521573642</v>
      </c>
      <c r="Z213">
        <f t="shared" si="134"/>
        <v>1.1399996553981904</v>
      </c>
      <c r="AA213" s="4">
        <f t="shared" si="121"/>
        <v>0.26483597947990423</v>
      </c>
      <c r="AB213">
        <f t="shared" si="145"/>
        <v>2.9686499242561957</v>
      </c>
      <c r="AC213" s="4">
        <f t="shared" si="122"/>
        <v>1.6075584013955024</v>
      </c>
      <c r="AD213">
        <v>18613</v>
      </c>
      <c r="AE213" s="4">
        <v>0.9283910353644691</v>
      </c>
      <c r="AF213">
        <v>0.81001515556178028</v>
      </c>
      <c r="AG213">
        <v>0.40344533670140215</v>
      </c>
      <c r="AH213" s="4">
        <f t="shared" si="135"/>
        <v>2.8683680879334559</v>
      </c>
      <c r="AI213" s="4">
        <f t="shared" si="123"/>
        <v>1.1116579699709641</v>
      </c>
      <c r="AJ213">
        <f t="shared" si="136"/>
        <v>2.9844818034386837</v>
      </c>
      <c r="AK213" s="4">
        <f t="shared" si="124"/>
        <v>1.4170479974348316</v>
      </c>
      <c r="AL213" s="5">
        <f t="shared" si="137"/>
        <v>643.09106173510997</v>
      </c>
      <c r="AM213">
        <v>0.84040000000000004</v>
      </c>
      <c r="AN213" s="4">
        <f t="shared" si="125"/>
        <v>0.80340000000000011</v>
      </c>
      <c r="AO213">
        <v>0</v>
      </c>
      <c r="AP213">
        <f t="shared" si="156"/>
        <v>0</v>
      </c>
      <c r="AQ213">
        <f t="shared" si="138"/>
        <v>341691.21058873442</v>
      </c>
      <c r="AR213" s="5">
        <f t="shared" si="139"/>
        <v>1.172282972210269</v>
      </c>
      <c r="AS213" s="4">
        <f t="shared" si="146"/>
        <v>2.8683680879334559</v>
      </c>
      <c r="AT213" s="4">
        <f t="shared" si="126"/>
        <v>1.1632478859633819</v>
      </c>
      <c r="AU213">
        <f t="shared" si="127"/>
        <v>2.9844818034386837</v>
      </c>
      <c r="AV213" s="4">
        <f t="shared" si="128"/>
        <v>1.4644752088737165</v>
      </c>
      <c r="AW213" s="6">
        <f t="shared" si="140"/>
        <v>3.2065875689812626E-3</v>
      </c>
      <c r="AX213" s="7">
        <f t="shared" si="129"/>
        <v>3.2117341704391844E-3</v>
      </c>
      <c r="AY213" s="7">
        <f t="shared" si="117"/>
        <v>1.3375502567031219</v>
      </c>
      <c r="AZ213" s="7">
        <f t="shared" si="130"/>
        <v>1.9604904078024843E-2</v>
      </c>
      <c r="BA213" s="6">
        <f t="shared" si="147"/>
        <v>0.25124682420493794</v>
      </c>
      <c r="BB213">
        <f t="shared" si="141"/>
        <v>3.047194071787819</v>
      </c>
      <c r="BC213">
        <f t="shared" si="148"/>
        <v>1.2442186478431632</v>
      </c>
      <c r="BD213">
        <f t="shared" si="131"/>
        <v>1.0235970358939097</v>
      </c>
      <c r="BE213">
        <f t="shared" si="149"/>
        <v>0.10902447870595711</v>
      </c>
      <c r="BF213">
        <f t="shared" si="150"/>
        <v>1.1090244787059571</v>
      </c>
      <c r="BG213">
        <f t="shared" si="157"/>
        <v>7.893060289569611E-4</v>
      </c>
      <c r="BH213">
        <f t="shared" si="151"/>
        <v>0.74562139989970877</v>
      </c>
      <c r="BQ213" s="6"/>
      <c r="BR213" s="5"/>
      <c r="BU213" s="5"/>
    </row>
    <row r="214" spans="1:77" x14ac:dyDescent="0.25">
      <c r="A214" s="3">
        <v>44182.791666666664</v>
      </c>
      <c r="B214">
        <v>53082083.774773002</v>
      </c>
      <c r="C214">
        <v>81246.051486503624</v>
      </c>
      <c r="D214">
        <v>1.6025736184946113</v>
      </c>
      <c r="E214" s="5">
        <f t="shared" si="142"/>
        <v>2076706.457681515</v>
      </c>
      <c r="F214">
        <f t="shared" si="152"/>
        <v>0.9884047573662339</v>
      </c>
      <c r="G214">
        <f t="shared" si="152"/>
        <v>0.98937430365966772</v>
      </c>
      <c r="H214">
        <f t="shared" si="143"/>
        <v>0.35803591035551197</v>
      </c>
      <c r="I214">
        <f t="shared" si="153"/>
        <v>9.8043951440817062E-4</v>
      </c>
      <c r="J214">
        <f t="shared" si="144"/>
        <v>9.7381799867469587E-4</v>
      </c>
      <c r="K214">
        <v>7834</v>
      </c>
      <c r="L214" s="1">
        <v>105970185.90870892</v>
      </c>
      <c r="M214" s="1">
        <v>34415312.525922202</v>
      </c>
      <c r="N214" s="1">
        <f t="shared" si="118"/>
        <v>39838108.002020568</v>
      </c>
      <c r="O214">
        <v>103245.93757776661</v>
      </c>
      <c r="P214">
        <v>0.35561669438184668</v>
      </c>
      <c r="Q214">
        <v>6.79689665153592E-3</v>
      </c>
      <c r="R214">
        <f t="shared" si="154"/>
        <v>1.5952085047099773E-2</v>
      </c>
      <c r="S214">
        <f t="shared" si="155"/>
        <v>1.5826187657491327E-2</v>
      </c>
      <c r="T214">
        <f t="shared" si="115"/>
        <v>0.17075881722271463</v>
      </c>
      <c r="U214" s="5">
        <f t="shared" si="132"/>
        <v>1.4615979685720915</v>
      </c>
      <c r="V214">
        <f t="shared" si="119"/>
        <v>1.3082592845798011</v>
      </c>
      <c r="W214" s="8">
        <f t="shared" si="116"/>
        <v>1.06967385116937</v>
      </c>
      <c r="X214">
        <f t="shared" si="133"/>
        <v>1.3234239841254452</v>
      </c>
      <c r="Y214">
        <f t="shared" si="120"/>
        <v>1.0728527687501714</v>
      </c>
      <c r="Z214">
        <f t="shared" si="134"/>
        <v>2.4808672778106109</v>
      </c>
      <c r="AA214" s="4">
        <f t="shared" si="121"/>
        <v>0.33939344197940841</v>
      </c>
      <c r="AB214">
        <f t="shared" si="145"/>
        <v>1.1750336121252447</v>
      </c>
      <c r="AC214" s="4">
        <f t="shared" si="122"/>
        <v>1.5462044975908955</v>
      </c>
      <c r="AD214">
        <v>18614</v>
      </c>
      <c r="AE214" s="4">
        <v>0.92090030221359198</v>
      </c>
      <c r="AF214">
        <v>0.80752719952659702</v>
      </c>
      <c r="AG214">
        <v>0.39070473448615267</v>
      </c>
      <c r="AH214" s="4">
        <f t="shared" si="135"/>
        <v>1.3016164048012189</v>
      </c>
      <c r="AI214" s="4">
        <f t="shared" si="123"/>
        <v>1.1124069741410019</v>
      </c>
      <c r="AJ214">
        <f t="shared" si="136"/>
        <v>1.5407145785086998</v>
      </c>
      <c r="AK214" s="4">
        <f t="shared" si="124"/>
        <v>1.4176791830871025</v>
      </c>
      <c r="AL214" s="5">
        <f t="shared" si="137"/>
        <v>653.3497050449381</v>
      </c>
      <c r="AM214">
        <v>1.0659000000000001</v>
      </c>
      <c r="AN214" s="4">
        <f t="shared" si="125"/>
        <v>0.81849333333333341</v>
      </c>
      <c r="AO214">
        <v>0</v>
      </c>
      <c r="AP214">
        <f t="shared" si="156"/>
        <v>0</v>
      </c>
      <c r="AQ214">
        <f t="shared" si="138"/>
        <v>103245.93757776661</v>
      </c>
      <c r="AR214" s="5">
        <f t="shared" si="139"/>
        <v>0.35561669438184668</v>
      </c>
      <c r="AS214" s="4">
        <f t="shared" si="146"/>
        <v>1.3016164048012189</v>
      </c>
      <c r="AT214" s="4">
        <f t="shared" si="126"/>
        <v>1.1124069741410019</v>
      </c>
      <c r="AU214">
        <f t="shared" si="127"/>
        <v>1.5407145785086998</v>
      </c>
      <c r="AV214" s="4">
        <f t="shared" si="128"/>
        <v>1.4176791830871025</v>
      </c>
      <c r="AW214" s="6">
        <f t="shared" si="140"/>
        <v>9.7381799867469587E-4</v>
      </c>
      <c r="AX214" s="7">
        <f t="shared" si="129"/>
        <v>9.7429231337486932E-4</v>
      </c>
      <c r="AY214" s="7">
        <f t="shared" si="117"/>
        <v>1.3882940431601811</v>
      </c>
      <c r="AZ214" s="7">
        <f t="shared" si="130"/>
        <v>1.4509540107625396E-2</v>
      </c>
      <c r="BA214" s="6">
        <f t="shared" si="147"/>
        <v>0.25222064220361262</v>
      </c>
      <c r="BB214">
        <f t="shared" si="141"/>
        <v>3.0958031707759965</v>
      </c>
      <c r="BC214">
        <f t="shared" si="148"/>
        <v>1.2642517052493378</v>
      </c>
      <c r="BD214">
        <f t="shared" si="131"/>
        <v>1.047901585387998</v>
      </c>
      <c r="BE214">
        <f t="shared" si="149"/>
        <v>0.10564478361900864</v>
      </c>
      <c r="BF214">
        <f t="shared" si="150"/>
        <v>1.1056447836190086</v>
      </c>
      <c r="BG214">
        <f t="shared" si="157"/>
        <v>-3.0521015196459207E-3</v>
      </c>
      <c r="BH214">
        <f t="shared" si="151"/>
        <v>0.75948946310456678</v>
      </c>
      <c r="BQ214" s="6"/>
      <c r="BR214" s="5"/>
      <c r="BU214" s="5"/>
    </row>
    <row r="215" spans="1:77" x14ac:dyDescent="0.25">
      <c r="A215" s="3">
        <v>44183.791666666664</v>
      </c>
      <c r="B215">
        <v>57738944.126613997</v>
      </c>
      <c r="C215">
        <v>87638.092475825935</v>
      </c>
      <c r="D215">
        <v>1.734182593899853</v>
      </c>
      <c r="E215" s="5">
        <f t="shared" si="142"/>
        <v>2249473.4772441182</v>
      </c>
      <c r="F215">
        <f t="shared" si="152"/>
        <v>1.0821235130083255</v>
      </c>
      <c r="G215">
        <f t="shared" si="152"/>
        <v>1.0831927973852811</v>
      </c>
      <c r="H215">
        <f t="shared" si="143"/>
        <v>0.36066936250536585</v>
      </c>
      <c r="I215">
        <f t="shared" si="153"/>
        <v>9.8764735548535201E-4</v>
      </c>
      <c r="J215">
        <f t="shared" si="144"/>
        <v>9.4479253123623032E-4</v>
      </c>
      <c r="K215">
        <v>8930</v>
      </c>
      <c r="L215" s="1">
        <v>115504602.31943221</v>
      </c>
      <c r="M215" s="1">
        <v>36393151.146491081</v>
      </c>
      <c r="N215" s="1">
        <f t="shared" si="118"/>
        <v>40297620.14602939</v>
      </c>
      <c r="O215">
        <v>109179.45343947325</v>
      </c>
      <c r="P215">
        <v>0.34501223072652737</v>
      </c>
      <c r="Q215">
        <v>3.7944324150544001E-3</v>
      </c>
      <c r="R215">
        <f t="shared" si="154"/>
        <v>8.3939284480805121E-3</v>
      </c>
      <c r="S215">
        <f t="shared" si="155"/>
        <v>8.3588953377781491E-3</v>
      </c>
      <c r="T215">
        <f t="shared" si="115"/>
        <v>0.18562471101707909</v>
      </c>
      <c r="U215" s="5">
        <f t="shared" si="132"/>
        <v>1.3866710204430939</v>
      </c>
      <c r="V215">
        <f t="shared" si="119"/>
        <v>1.323122913002186</v>
      </c>
      <c r="W215" s="8">
        <f t="shared" si="116"/>
        <v>1.173509027373252</v>
      </c>
      <c r="X215">
        <f t="shared" si="133"/>
        <v>1.2064085883012292</v>
      </c>
      <c r="Y215">
        <f t="shared" si="120"/>
        <v>1.0873447270730294</v>
      </c>
      <c r="Z215">
        <f t="shared" si="134"/>
        <v>1.3849678314948559</v>
      </c>
      <c r="AA215" s="4">
        <f t="shared" si="121"/>
        <v>0.38190921885040502</v>
      </c>
      <c r="AB215">
        <f t="shared" si="145"/>
        <v>1.4238197257287835</v>
      </c>
      <c r="AC215" s="4">
        <f t="shared" si="122"/>
        <v>1.5558609495863511</v>
      </c>
      <c r="AD215">
        <v>18615</v>
      </c>
      <c r="AE215" s="4">
        <v>0.92041355714636375</v>
      </c>
      <c r="AF215">
        <v>0.79989523957970254</v>
      </c>
      <c r="AG215">
        <v>0.42769257905347652</v>
      </c>
      <c r="AH215" s="4">
        <f t="shared" si="135"/>
        <v>1.2686092999836851</v>
      </c>
      <c r="AI215" s="4">
        <f t="shared" si="123"/>
        <v>1.1419439979354804</v>
      </c>
      <c r="AJ215">
        <f t="shared" si="136"/>
        <v>1.512932815159578</v>
      </c>
      <c r="AK215" s="4">
        <f t="shared" si="124"/>
        <v>1.4378172393027149</v>
      </c>
      <c r="AL215" s="5">
        <f t="shared" si="137"/>
        <v>658.83387572065988</v>
      </c>
      <c r="AM215">
        <v>0.86780000000000002</v>
      </c>
      <c r="AN215" s="4">
        <f t="shared" si="125"/>
        <v>0.82244000000000006</v>
      </c>
      <c r="AO215">
        <v>0</v>
      </c>
      <c r="AP215">
        <f t="shared" si="156"/>
        <v>0</v>
      </c>
      <c r="AQ215">
        <f t="shared" si="138"/>
        <v>109179.45343947325</v>
      </c>
      <c r="AR215" s="5">
        <f t="shared" si="139"/>
        <v>0.34501223072652737</v>
      </c>
      <c r="AS215" s="4">
        <f t="shared" si="146"/>
        <v>1.2686092999836851</v>
      </c>
      <c r="AT215" s="4">
        <f t="shared" si="126"/>
        <v>1.1419439979354804</v>
      </c>
      <c r="AU215">
        <f t="shared" si="127"/>
        <v>1.512932815159578</v>
      </c>
      <c r="AV215" s="4">
        <f t="shared" si="128"/>
        <v>1.4378172393027149</v>
      </c>
      <c r="AW215" s="6">
        <f t="shared" si="140"/>
        <v>9.4479253123623032E-4</v>
      </c>
      <c r="AX215" s="7">
        <f t="shared" si="129"/>
        <v>9.4523898829179664E-4</v>
      </c>
      <c r="AY215" s="7">
        <f t="shared" si="117"/>
        <v>1.2943377094385839</v>
      </c>
      <c r="AZ215" s="7">
        <f t="shared" si="130"/>
        <v>2.0204210346263851E-2</v>
      </c>
      <c r="BA215" s="6">
        <f t="shared" si="147"/>
        <v>0.25316543473484887</v>
      </c>
      <c r="BB215">
        <f t="shared" si="141"/>
        <v>3.1217891210808313</v>
      </c>
      <c r="BC215">
        <f t="shared" si="148"/>
        <v>1.2758840528789048</v>
      </c>
      <c r="BD215">
        <f t="shared" si="131"/>
        <v>1.0608945605404156</v>
      </c>
      <c r="BE215">
        <f t="shared" si="149"/>
        <v>0.10431853062978336</v>
      </c>
      <c r="BF215">
        <f t="shared" si="150"/>
        <v>1.1043185306297834</v>
      </c>
      <c r="BG215">
        <f t="shared" si="157"/>
        <v>-1.2002490176109776E-3</v>
      </c>
      <c r="BH215">
        <f t="shared" si="151"/>
        <v>0.76685854586065583</v>
      </c>
      <c r="BQ215" s="6"/>
      <c r="BR215" s="5"/>
      <c r="BU215" s="5"/>
    </row>
    <row r="216" spans="1:77" x14ac:dyDescent="0.25">
      <c r="A216" s="3">
        <v>44184.791666666664</v>
      </c>
      <c r="B216">
        <v>56364147.656333998</v>
      </c>
      <c r="C216">
        <v>88549.349351344848</v>
      </c>
      <c r="D216">
        <v>1.7206164828284898</v>
      </c>
      <c r="E216" s="5">
        <f t="shared" si="142"/>
        <v>2234056.5350302807</v>
      </c>
      <c r="F216">
        <f t="shared" si="152"/>
        <v>0.99217723028758142</v>
      </c>
      <c r="G216">
        <f t="shared" si="152"/>
        <v>0.99314642187614266</v>
      </c>
      <c r="H216">
        <f t="shared" si="143"/>
        <v>0.35654409215003513</v>
      </c>
      <c r="I216">
        <f t="shared" si="153"/>
        <v>9.7635633816862218E-4</v>
      </c>
      <c r="J216">
        <f t="shared" si="144"/>
        <v>9.8070425414776923E-4</v>
      </c>
      <c r="K216">
        <v>9780</v>
      </c>
      <c r="L216" s="1">
        <v>113058203.25426209</v>
      </c>
      <c r="M216" s="1">
        <v>36977015.760598607</v>
      </c>
      <c r="N216" s="1">
        <f t="shared" si="118"/>
        <v>40450185.616421707</v>
      </c>
      <c r="O216">
        <v>110931.04728179582</v>
      </c>
      <c r="P216">
        <v>0.35813263515957283</v>
      </c>
      <c r="Q216">
        <v>3.0114786762127301E-3</v>
      </c>
      <c r="R216">
        <f t="shared" si="154"/>
        <v>-3.3856474041756845E-2</v>
      </c>
      <c r="S216">
        <f t="shared" si="155"/>
        <v>-3.4442878209651966E-2</v>
      </c>
      <c r="T216">
        <f t="shared" si="115"/>
        <v>0.1289969533526695</v>
      </c>
      <c r="U216" s="5">
        <f t="shared" si="132"/>
        <v>1.5685756721826747</v>
      </c>
      <c r="V216">
        <f t="shared" si="119"/>
        <v>1.3370448511859772</v>
      </c>
      <c r="W216" s="8">
        <f t="shared" si="116"/>
        <v>0.77978100120496974</v>
      </c>
      <c r="X216">
        <f t="shared" si="133"/>
        <v>1.50725288667573</v>
      </c>
      <c r="Y216">
        <f t="shared" si="120"/>
        <v>1.1043826315248246</v>
      </c>
      <c r="Z216">
        <f t="shared" si="134"/>
        <v>1.0991897168176465</v>
      </c>
      <c r="AA216" s="4">
        <f t="shared" si="121"/>
        <v>0.41550734627737473</v>
      </c>
      <c r="AB216">
        <f t="shared" si="145"/>
        <v>1.5255551924051352</v>
      </c>
      <c r="AC216" s="4">
        <f t="shared" si="122"/>
        <v>1.5622183255976181</v>
      </c>
      <c r="AD216">
        <v>18616</v>
      </c>
      <c r="AE216" s="4">
        <v>0.91541390570679937</v>
      </c>
      <c r="AF216">
        <v>0.66594843590435093</v>
      </c>
      <c r="AG216">
        <v>0.33895518186205653</v>
      </c>
      <c r="AH216" s="4">
        <f t="shared" si="135"/>
        <v>1.3093253191890315</v>
      </c>
      <c r="AI216" s="4">
        <f t="shared" si="123"/>
        <v>1.15894911336986</v>
      </c>
      <c r="AJ216">
        <f t="shared" si="136"/>
        <v>1.547232671142595</v>
      </c>
      <c r="AK216" s="4">
        <f t="shared" si="124"/>
        <v>1.4511196556172556</v>
      </c>
      <c r="AL216" s="5">
        <f t="shared" si="137"/>
        <v>636.52808370949333</v>
      </c>
      <c r="AM216">
        <v>0.92400000000000004</v>
      </c>
      <c r="AN216" s="4">
        <f t="shared" si="125"/>
        <v>0.83243333333333347</v>
      </c>
      <c r="AO216">
        <v>0</v>
      </c>
      <c r="AP216">
        <f t="shared" si="156"/>
        <v>0</v>
      </c>
      <c r="AQ216">
        <f t="shared" si="138"/>
        <v>110931.04728179582</v>
      </c>
      <c r="AR216" s="5">
        <f t="shared" si="139"/>
        <v>0.35813263515957283</v>
      </c>
      <c r="AS216" s="4">
        <f t="shared" si="146"/>
        <v>1.3093253191890315</v>
      </c>
      <c r="AT216" s="4">
        <f t="shared" si="126"/>
        <v>1.15894911336986</v>
      </c>
      <c r="AU216">
        <f t="shared" si="127"/>
        <v>1.547232671142595</v>
      </c>
      <c r="AV216" s="4">
        <f t="shared" si="128"/>
        <v>1.4511196556172556</v>
      </c>
      <c r="AW216" s="6">
        <f t="shared" si="140"/>
        <v>9.8070425414776923E-4</v>
      </c>
      <c r="AX216" s="7">
        <f t="shared" si="129"/>
        <v>9.8118530180713037E-4</v>
      </c>
      <c r="AY216" s="7">
        <f t="shared" si="117"/>
        <v>1.1512711253277053</v>
      </c>
      <c r="AZ216" s="7">
        <f t="shared" si="130"/>
        <v>2.6535958509451341E-2</v>
      </c>
      <c r="BA216" s="6">
        <f t="shared" si="147"/>
        <v>0.25414613898899663</v>
      </c>
      <c r="BB216">
        <f t="shared" si="141"/>
        <v>3.0160963487391195</v>
      </c>
      <c r="BC216">
        <f t="shared" si="148"/>
        <v>1.2392205504011593</v>
      </c>
      <c r="BD216">
        <f t="shared" si="131"/>
        <v>1.0080481743695597</v>
      </c>
      <c r="BE216">
        <f t="shared" si="149"/>
        <v>0.11512292333533169</v>
      </c>
      <c r="BF216">
        <f t="shared" si="150"/>
        <v>1.1151229233353317</v>
      </c>
      <c r="BG216">
        <f t="shared" si="157"/>
        <v>9.7362136183236567E-3</v>
      </c>
      <c r="BH216">
        <f t="shared" si="151"/>
        <v>0.73669120707715896</v>
      </c>
      <c r="BQ216" s="6"/>
      <c r="BR216" s="5"/>
      <c r="BU216" s="5"/>
    </row>
    <row r="217" spans="1:77" x14ac:dyDescent="0.25">
      <c r="A217" s="3">
        <v>44185.791666666664</v>
      </c>
      <c r="B217">
        <v>59366771.303490996</v>
      </c>
      <c r="C217">
        <v>97364.239692023257</v>
      </c>
      <c r="D217">
        <v>1.8492378994410421</v>
      </c>
      <c r="E217" s="5">
        <f t="shared" si="142"/>
        <v>2404204.7647683057</v>
      </c>
      <c r="F217">
        <f t="shared" si="152"/>
        <v>1.0747531003545392</v>
      </c>
      <c r="G217">
        <f t="shared" si="152"/>
        <v>1.0761611118922372</v>
      </c>
      <c r="H217">
        <f t="shared" si="143"/>
        <v>0.47817885902374568</v>
      </c>
      <c r="I217">
        <f t="shared" si="153"/>
        <v>1.3092216610028366E-3</v>
      </c>
      <c r="J217">
        <f t="shared" si="144"/>
        <v>1.2729526054679648E-3</v>
      </c>
      <c r="K217">
        <v>10436</v>
      </c>
      <c r="L217" s="1">
        <v>118423382.87672928</v>
      </c>
      <c r="M217" s="1">
        <v>50281113.874886736</v>
      </c>
      <c r="N217" s="1">
        <f t="shared" si="118"/>
        <v>40641528.531988636</v>
      </c>
      <c r="O217">
        <v>150843.34162466021</v>
      </c>
      <c r="P217">
        <v>0.46492355103816313</v>
      </c>
      <c r="Q217">
        <v>2.5968019843285299E-3</v>
      </c>
      <c r="R217">
        <f t="shared" si="154"/>
        <v>-4.2086301587189068E-2</v>
      </c>
      <c r="S217">
        <f t="shared" si="155"/>
        <v>-4.2997590233269052E-2</v>
      </c>
      <c r="T217">
        <f t="shared" si="115"/>
        <v>6.5393967721853047E-2</v>
      </c>
      <c r="U217" s="5">
        <f t="shared" si="132"/>
        <v>1.9014070008839448</v>
      </c>
      <c r="V217">
        <f t="shared" si="119"/>
        <v>1.3551752613251875</v>
      </c>
      <c r="W217" s="8">
        <f t="shared" si="116"/>
        <v>0.34137464211826501</v>
      </c>
      <c r="X217">
        <f t="shared" si="133"/>
        <v>1.8982658587543066</v>
      </c>
      <c r="Y217">
        <f t="shared" si="120"/>
        <v>1.1276487475751307</v>
      </c>
      <c r="Z217">
        <f t="shared" si="134"/>
        <v>0.94783272427991339</v>
      </c>
      <c r="AA217" s="4">
        <f t="shared" si="121"/>
        <v>0.4407150344914938</v>
      </c>
      <c r="AB217">
        <f t="shared" si="145"/>
        <v>1.8118701200787313</v>
      </c>
      <c r="AC217" s="4">
        <f t="shared" si="122"/>
        <v>1.5712112089480677</v>
      </c>
      <c r="AD217">
        <v>18617</v>
      </c>
      <c r="AE217" s="4">
        <v>0.89500043143240815</v>
      </c>
      <c r="AF217">
        <v>0.665834998637718</v>
      </c>
      <c r="AG217">
        <v>0.37745673142686642</v>
      </c>
      <c r="AH217" s="4">
        <f t="shared" si="135"/>
        <v>1.6027040021470533</v>
      </c>
      <c r="AI217" s="4">
        <f t="shared" si="123"/>
        <v>1.1749859520282178</v>
      </c>
      <c r="AJ217">
        <f t="shared" si="136"/>
        <v>1.8022919479595341</v>
      </c>
      <c r="AK217" s="4">
        <f t="shared" si="124"/>
        <v>1.4647970583181775</v>
      </c>
      <c r="AL217" s="5">
        <f t="shared" si="137"/>
        <v>609.73897080978008</v>
      </c>
      <c r="AM217">
        <v>0.86750000000000005</v>
      </c>
      <c r="AN217" s="4">
        <f t="shared" si="125"/>
        <v>0.83367000000000002</v>
      </c>
      <c r="AO217">
        <v>0</v>
      </c>
      <c r="AP217">
        <f t="shared" si="156"/>
        <v>0</v>
      </c>
      <c r="AQ217">
        <f t="shared" si="138"/>
        <v>150843.34162466021</v>
      </c>
      <c r="AR217" s="5">
        <f t="shared" si="139"/>
        <v>0.46492355103816313</v>
      </c>
      <c r="AS217" s="4">
        <f t="shared" si="146"/>
        <v>1.6027040021470533</v>
      </c>
      <c r="AT217" s="4">
        <f t="shared" si="126"/>
        <v>1.1749859520282178</v>
      </c>
      <c r="AU217">
        <f t="shared" si="127"/>
        <v>1.8022919479595341</v>
      </c>
      <c r="AV217" s="4">
        <f t="shared" si="128"/>
        <v>1.4647970583181775</v>
      </c>
      <c r="AW217" s="6">
        <f t="shared" si="140"/>
        <v>1.2729526054679648E-3</v>
      </c>
      <c r="AX217" s="7">
        <f t="shared" si="129"/>
        <v>1.2737631535291172E-3</v>
      </c>
      <c r="AY217" s="7">
        <f t="shared" si="117"/>
        <v>1.0885391883457185</v>
      </c>
      <c r="AZ217" s="7">
        <f t="shared" si="130"/>
        <v>2.8619251677748148E-2</v>
      </c>
      <c r="BA217" s="6">
        <f t="shared" si="147"/>
        <v>0.25541909159446458</v>
      </c>
      <c r="BB217">
        <f t="shared" si="141"/>
        <v>2.889160008190065</v>
      </c>
      <c r="BC217">
        <f t="shared" si="148"/>
        <v>1.1943853712753723</v>
      </c>
      <c r="BD217">
        <f t="shared" si="131"/>
        <v>0.94458000409503251</v>
      </c>
      <c r="BE217">
        <f t="shared" si="149"/>
        <v>0.12846237575943498</v>
      </c>
      <c r="BF217">
        <f t="shared" si="150"/>
        <v>1.128462375759435</v>
      </c>
      <c r="BG217">
        <f t="shared" si="157"/>
        <v>1.189133269552627E-2</v>
      </c>
      <c r="BH217">
        <f t="shared" si="151"/>
        <v>0.6997529256306827</v>
      </c>
      <c r="BQ217" s="6"/>
      <c r="BR217" s="5"/>
      <c r="BU217" s="5"/>
    </row>
    <row r="218" spans="1:77" x14ac:dyDescent="0.25">
      <c r="A218" s="3">
        <v>44186.791666666664</v>
      </c>
      <c r="B218">
        <v>64151765.792625003</v>
      </c>
      <c r="C218">
        <v>100827.4448584421</v>
      </c>
      <c r="D218">
        <v>1.9535075821452252</v>
      </c>
      <c r="E218" s="5">
        <f t="shared" si="142"/>
        <v>2543277.1433777306</v>
      </c>
      <c r="F218">
        <f t="shared" si="152"/>
        <v>1.0563852183300484</v>
      </c>
      <c r="G218">
        <f t="shared" si="152"/>
        <v>1.0578454799888175</v>
      </c>
      <c r="H218">
        <f t="shared" si="143"/>
        <v>0.50454653870802391</v>
      </c>
      <c r="I218">
        <f t="shared" si="153"/>
        <v>1.381364760366416E-3</v>
      </c>
      <c r="J218">
        <f t="shared" si="144"/>
        <v>1.3098679780572102E-3</v>
      </c>
      <c r="K218">
        <v>13974</v>
      </c>
      <c r="L218" s="1">
        <v>128081782.50824651</v>
      </c>
      <c r="M218" s="1">
        <v>55960050.631394647</v>
      </c>
      <c r="N218" s="1">
        <f t="shared" si="118"/>
        <v>40673484.59070237</v>
      </c>
      <c r="O218">
        <v>167880.15189418395</v>
      </c>
      <c r="P218">
        <v>0.47841507388009596</v>
      </c>
      <c r="Q218">
        <v>1.50033707354336E-3</v>
      </c>
      <c r="R218">
        <f t="shared" si="154"/>
        <v>4.348425396101474E-2</v>
      </c>
      <c r="S218">
        <f t="shared" si="155"/>
        <v>4.2565357781608582E-2</v>
      </c>
      <c r="T218">
        <f t="shared" si="115"/>
        <v>7.9583750707888312E-2</v>
      </c>
      <c r="U218" s="5">
        <f t="shared" si="132"/>
        <v>1.9165709725970315</v>
      </c>
      <c r="V218">
        <f t="shared" si="119"/>
        <v>1.3663433401270508</v>
      </c>
      <c r="W218" s="8">
        <f t="shared" si="116"/>
        <v>0.44438758520611654</v>
      </c>
      <c r="X218">
        <f t="shared" si="133"/>
        <v>1.9056348350332799</v>
      </c>
      <c r="Y218">
        <f t="shared" si="120"/>
        <v>1.1436778389178315</v>
      </c>
      <c r="Z218">
        <f t="shared" si="134"/>
        <v>0.54762303184332639</v>
      </c>
      <c r="AA218" s="4">
        <f t="shared" si="121"/>
        <v>0.45226617317558071</v>
      </c>
      <c r="AB218">
        <f t="shared" si="145"/>
        <v>1.9073784886634446</v>
      </c>
      <c r="AC218" s="4">
        <f t="shared" si="122"/>
        <v>1.5757330539751515</v>
      </c>
      <c r="AD218">
        <v>18618</v>
      </c>
      <c r="AE218" s="4">
        <v>0.87918228139140508</v>
      </c>
      <c r="AF218">
        <v>0.70937599194974377</v>
      </c>
      <c r="AG218">
        <v>0.60335789376484705</v>
      </c>
      <c r="AH218" s="4">
        <f t="shared" si="135"/>
        <v>1.6360294316526351</v>
      </c>
      <c r="AI218" s="4">
        <f t="shared" si="123"/>
        <v>1.1821235901872182</v>
      </c>
      <c r="AJ218">
        <f t="shared" si="136"/>
        <v>1.8319902970308644</v>
      </c>
      <c r="AK218" s="4">
        <f t="shared" si="124"/>
        <v>1.4710769821787721</v>
      </c>
      <c r="AL218" s="5">
        <f t="shared" si="137"/>
        <v>636.25301506640028</v>
      </c>
      <c r="AM218">
        <v>0.84069999999999989</v>
      </c>
      <c r="AN218" s="4">
        <f t="shared" si="125"/>
        <v>0.83113666666666641</v>
      </c>
      <c r="AO218">
        <v>0</v>
      </c>
      <c r="AP218">
        <f t="shared" si="156"/>
        <v>0</v>
      </c>
      <c r="AQ218">
        <f t="shared" si="138"/>
        <v>167880.15189418395</v>
      </c>
      <c r="AR218" s="5">
        <f t="shared" si="139"/>
        <v>0.47841507388009596</v>
      </c>
      <c r="AS218" s="4">
        <f t="shared" si="146"/>
        <v>1.6360294316526351</v>
      </c>
      <c r="AT218" s="4">
        <f t="shared" si="126"/>
        <v>1.1821235901872182</v>
      </c>
      <c r="AU218">
        <f t="shared" si="127"/>
        <v>1.8319902970308644</v>
      </c>
      <c r="AV218" s="4">
        <f t="shared" si="128"/>
        <v>1.4710769821787721</v>
      </c>
      <c r="AW218" s="6">
        <f t="shared" si="140"/>
        <v>1.3098679780572102E-3</v>
      </c>
      <c r="AX218" s="7">
        <f t="shared" si="129"/>
        <v>1.3107262298084343E-3</v>
      </c>
      <c r="AY218" s="7">
        <f t="shared" si="117"/>
        <v>1.0474107311361678</v>
      </c>
      <c r="AZ218" s="7">
        <f t="shared" si="130"/>
        <v>2.9499282223595769E-2</v>
      </c>
      <c r="BA218" s="6">
        <f t="shared" si="147"/>
        <v>0.25672895957252179</v>
      </c>
      <c r="BB218">
        <f t="shared" si="141"/>
        <v>3.014792975720209</v>
      </c>
      <c r="BC218">
        <f t="shared" si="148"/>
        <v>1.2445263996472669</v>
      </c>
      <c r="BD218">
        <f t="shared" si="131"/>
        <v>1.0073964878601043</v>
      </c>
      <c r="BE218">
        <f t="shared" si="149"/>
        <v>0.11812808940397446</v>
      </c>
      <c r="BF218">
        <f t="shared" si="150"/>
        <v>1.1181280894039745</v>
      </c>
      <c r="BG218">
        <f t="shared" si="157"/>
        <v>-9.200038375824381E-3</v>
      </c>
      <c r="BH218">
        <f t="shared" si="151"/>
        <v>0.73631592048227468</v>
      </c>
      <c r="BQ218" s="6"/>
      <c r="BR218" s="5"/>
      <c r="BU218" s="5"/>
      <c r="BV218" s="6"/>
      <c r="BW218" s="5"/>
      <c r="BY218" s="5"/>
    </row>
    <row r="219" spans="1:77" x14ac:dyDescent="0.25">
      <c r="A219" s="3">
        <v>44187.791666666664</v>
      </c>
      <c r="B219">
        <v>64165341.110473998</v>
      </c>
      <c r="C219">
        <v>109860.71673600556</v>
      </c>
      <c r="D219">
        <v>2.0367022889408637</v>
      </c>
      <c r="E219" s="5">
        <f t="shared" si="142"/>
        <v>2655042.441093354</v>
      </c>
      <c r="F219">
        <f t="shared" si="152"/>
        <v>1.0425873477820236</v>
      </c>
      <c r="G219">
        <f t="shared" si="152"/>
        <v>1.0439453867647266</v>
      </c>
      <c r="H219">
        <f t="shared" si="143"/>
        <v>0.47543664302189703</v>
      </c>
      <c r="I219">
        <f t="shared" si="153"/>
        <v>1.3017185419438302E-3</v>
      </c>
      <c r="J219">
        <f t="shared" si="144"/>
        <v>1.3129729414845211E-3</v>
      </c>
      <c r="K219">
        <v>9658</v>
      </c>
      <c r="L219" s="1">
        <v>128019168.32269374</v>
      </c>
      <c r="M219" s="1">
        <v>56065366.099755563</v>
      </c>
      <c r="N219" s="1">
        <f t="shared" si="118"/>
        <v>40856691.229453869</v>
      </c>
      <c r="O219">
        <v>168196.09829926668</v>
      </c>
      <c r="P219">
        <v>0.479549872754091</v>
      </c>
      <c r="Q219">
        <v>1.8124086316027199E-3</v>
      </c>
      <c r="R219">
        <f t="shared" si="154"/>
        <v>-8.2030554633218178E-2</v>
      </c>
      <c r="S219">
        <f t="shared" si="155"/>
        <v>-8.5591172829749373E-2</v>
      </c>
      <c r="T219">
        <f t="shared" si="115"/>
        <v>-3.4453880162933215E-3</v>
      </c>
      <c r="U219" s="5">
        <f t="shared" si="132"/>
        <v>1.9585990218802012</v>
      </c>
      <c r="V219">
        <f t="shared" si="119"/>
        <v>1.3868184968965493</v>
      </c>
      <c r="W219" s="8">
        <f t="shared" si="116"/>
        <v>-0.13697678774193286</v>
      </c>
      <c r="X219">
        <f t="shared" si="133"/>
        <v>1.9538810075144963</v>
      </c>
      <c r="Y219">
        <f t="shared" si="120"/>
        <v>1.1738915477634011</v>
      </c>
      <c r="Z219">
        <f t="shared" si="134"/>
        <v>0.66152915053499273</v>
      </c>
      <c r="AA219" s="4">
        <f t="shared" si="121"/>
        <v>0.44610215970434586</v>
      </c>
      <c r="AB219">
        <f t="shared" si="145"/>
        <v>1.8924384349426402</v>
      </c>
      <c r="AC219" s="4">
        <f t="shared" si="122"/>
        <v>1.5866465430426004</v>
      </c>
      <c r="AD219">
        <v>18619</v>
      </c>
      <c r="AE219" s="4">
        <v>0.88763452305253598</v>
      </c>
      <c r="AF219">
        <v>0.72783761188564366</v>
      </c>
      <c r="AG219">
        <v>0.68766338185565001</v>
      </c>
      <c r="AH219" s="4">
        <f t="shared" si="135"/>
        <v>1.6388016024600429</v>
      </c>
      <c r="AI219" s="4">
        <f t="shared" si="123"/>
        <v>1.193687746200601</v>
      </c>
      <c r="AJ219">
        <f t="shared" si="136"/>
        <v>1.8344663636619765</v>
      </c>
      <c r="AK219" s="4">
        <f t="shared" si="124"/>
        <v>1.481142681207767</v>
      </c>
      <c r="AL219" s="5">
        <f t="shared" si="137"/>
        <v>584.06082735344614</v>
      </c>
      <c r="AM219">
        <v>0.79059999999999997</v>
      </c>
      <c r="AN219" s="4">
        <f t="shared" si="125"/>
        <v>0.82297999999999971</v>
      </c>
      <c r="AO219">
        <v>0</v>
      </c>
      <c r="AP219">
        <f t="shared" si="156"/>
        <v>0</v>
      </c>
      <c r="AQ219">
        <f t="shared" si="138"/>
        <v>168196.09829926668</v>
      </c>
      <c r="AR219" s="5">
        <f t="shared" si="139"/>
        <v>0.479549872754091</v>
      </c>
      <c r="AS219" s="4">
        <f t="shared" si="146"/>
        <v>1.6388016024600429</v>
      </c>
      <c r="AT219" s="4">
        <f t="shared" si="126"/>
        <v>1.193687746200601</v>
      </c>
      <c r="AU219">
        <f t="shared" si="127"/>
        <v>1.8344663636619765</v>
      </c>
      <c r="AV219" s="4">
        <f t="shared" si="128"/>
        <v>1.481142681207767</v>
      </c>
      <c r="AW219" s="6">
        <f t="shared" si="140"/>
        <v>1.3129729414845211E-3</v>
      </c>
      <c r="AX219" s="7">
        <f t="shared" si="129"/>
        <v>1.3138352678194742E-3</v>
      </c>
      <c r="AY219" s="7">
        <f t="shared" si="117"/>
        <v>0.96763799868585476</v>
      </c>
      <c r="AZ219" s="7">
        <f t="shared" si="130"/>
        <v>2.9994288449786133E-2</v>
      </c>
      <c r="BA219" s="6">
        <f t="shared" si="147"/>
        <v>0.25804193251400631</v>
      </c>
      <c r="BB219">
        <f t="shared" si="141"/>
        <v>2.7674878358175503</v>
      </c>
      <c r="BC219">
        <f t="shared" si="148"/>
        <v>1.1533223481288357</v>
      </c>
      <c r="BD219">
        <f t="shared" si="131"/>
        <v>0.88374391790877516</v>
      </c>
      <c r="BE219">
        <f t="shared" si="149"/>
        <v>0.14310779063819412</v>
      </c>
      <c r="BF219">
        <f t="shared" si="150"/>
        <v>1.1431077906381941</v>
      </c>
      <c r="BG219">
        <f t="shared" si="157"/>
        <v>2.209474708749699E-2</v>
      </c>
      <c r="BH219">
        <f t="shared" si="151"/>
        <v>0.66357681993274675</v>
      </c>
      <c r="BQ219" s="6"/>
      <c r="BR219" s="5"/>
      <c r="BU219" s="5"/>
      <c r="BV219" s="6"/>
      <c r="BW219" s="5"/>
      <c r="BY219" s="5"/>
    </row>
    <row r="220" spans="1:77" x14ac:dyDescent="0.25">
      <c r="A220" s="3">
        <v>44188.791666666664</v>
      </c>
      <c r="B220">
        <v>66938584.419496998</v>
      </c>
      <c r="C220">
        <v>109228.86457347473</v>
      </c>
      <c r="D220">
        <v>2.0721191274015096</v>
      </c>
      <c r="E220" s="5">
        <f t="shared" si="142"/>
        <v>2704001.770024817</v>
      </c>
      <c r="F220">
        <f t="shared" si="152"/>
        <v>1.0173893055715391</v>
      </c>
      <c r="G220">
        <f t="shared" si="152"/>
        <v>1.0184401304377271</v>
      </c>
      <c r="H220">
        <f t="shared" si="143"/>
        <v>0.37699538815495925</v>
      </c>
      <c r="I220">
        <f t="shared" si="153"/>
        <v>1.0323310400409593E-3</v>
      </c>
      <c r="J220">
        <f t="shared" si="144"/>
        <v>9.9292867824413329E-4</v>
      </c>
      <c r="K220">
        <v>8486</v>
      </c>
      <c r="L220" s="1">
        <v>133803010.08872603</v>
      </c>
      <c r="M220" s="1">
        <v>44307608.824961275</v>
      </c>
      <c r="N220" s="1">
        <f t="shared" si="118"/>
        <v>40398323.166903906</v>
      </c>
      <c r="O220">
        <v>132922.82647488383</v>
      </c>
      <c r="P220">
        <v>0.36259895521902408</v>
      </c>
      <c r="Q220">
        <v>1.5793566011608E-3</v>
      </c>
      <c r="R220">
        <f t="shared" si="154"/>
        <v>4.9254946696093649E-2</v>
      </c>
      <c r="S220">
        <f t="shared" si="155"/>
        <v>4.8080337727091499E-2</v>
      </c>
      <c r="T220">
        <f t="shared" si="115"/>
        <v>2.3801290817009938E-2</v>
      </c>
      <c r="U220" s="5">
        <f t="shared" si="132"/>
        <v>1.6991195068731522</v>
      </c>
      <c r="V220">
        <f t="shared" si="119"/>
        <v>1.3876520871279348</v>
      </c>
      <c r="W220" s="8">
        <f t="shared" si="116"/>
        <v>5.2959817490479871E-2</v>
      </c>
      <c r="X220">
        <f t="shared" si="133"/>
        <v>1.7023475635710899</v>
      </c>
      <c r="Y220">
        <f t="shared" si="120"/>
        <v>1.1825034355045003</v>
      </c>
      <c r="Z220">
        <f t="shared" si="134"/>
        <v>0.57646515942369203</v>
      </c>
      <c r="AA220" s="4">
        <f t="shared" si="121"/>
        <v>0.45202288632743992</v>
      </c>
      <c r="AB220">
        <f t="shared" si="145"/>
        <v>1.6417559366258034</v>
      </c>
      <c r="AC220" s="4">
        <f t="shared" si="122"/>
        <v>1.5768166574120095</v>
      </c>
      <c r="AD220">
        <v>18620</v>
      </c>
      <c r="AE220" s="4">
        <v>0.88818571471549124</v>
      </c>
      <c r="AF220">
        <v>0.7803609011388698</v>
      </c>
      <c r="AG220">
        <v>0.62213801132962609</v>
      </c>
      <c r="AH220" s="4">
        <f t="shared" si="135"/>
        <v>1.3228996001001245</v>
      </c>
      <c r="AI220" s="4">
        <f t="shared" si="123"/>
        <v>1.1828902812405599</v>
      </c>
      <c r="AJ220">
        <f t="shared" si="136"/>
        <v>1.5587365072797454</v>
      </c>
      <c r="AK220" s="4">
        <f t="shared" si="124"/>
        <v>1.4717126909504425</v>
      </c>
      <c r="AL220" s="5">
        <f t="shared" si="137"/>
        <v>612.82871227201645</v>
      </c>
      <c r="AM220">
        <v>0.89430000000000009</v>
      </c>
      <c r="AN220" s="4">
        <f t="shared" si="125"/>
        <v>0.81736333333333322</v>
      </c>
      <c r="AO220">
        <v>0</v>
      </c>
      <c r="AP220">
        <f t="shared" si="156"/>
        <v>0</v>
      </c>
      <c r="AQ220">
        <f t="shared" si="138"/>
        <v>132922.82647488383</v>
      </c>
      <c r="AR220" s="5">
        <f t="shared" si="139"/>
        <v>0.36259895521902408</v>
      </c>
      <c r="AS220" s="4">
        <f t="shared" si="146"/>
        <v>1.3228996001001245</v>
      </c>
      <c r="AT220" s="4">
        <f t="shared" si="126"/>
        <v>1.1828902812405599</v>
      </c>
      <c r="AU220">
        <f t="shared" si="127"/>
        <v>1.5587365072797454</v>
      </c>
      <c r="AV220" s="4">
        <f t="shared" si="128"/>
        <v>1.4717126909504425</v>
      </c>
      <c r="AW220" s="6">
        <f t="shared" si="140"/>
        <v>9.9292867824413329E-4</v>
      </c>
      <c r="AX220" s="7">
        <f t="shared" si="129"/>
        <v>9.9342179512063034E-4</v>
      </c>
      <c r="AY220" s="7">
        <f t="shared" si="117"/>
        <v>1.0778768808024701</v>
      </c>
      <c r="AZ220" s="7">
        <f t="shared" si="130"/>
        <v>2.9071188573804196E-2</v>
      </c>
      <c r="BA220" s="6">
        <f t="shared" si="147"/>
        <v>0.25903486119225044</v>
      </c>
      <c r="BB220">
        <f t="shared" si="141"/>
        <v>2.9038003016528311</v>
      </c>
      <c r="BC220">
        <f t="shared" si="148"/>
        <v>1.2079070379858114</v>
      </c>
      <c r="BD220">
        <f t="shared" si="131"/>
        <v>0.95190015082641555</v>
      </c>
      <c r="BE220">
        <f t="shared" si="149"/>
        <v>0.13115777825571917</v>
      </c>
      <c r="BF220">
        <f t="shared" si="150"/>
        <v>1.1311577782557192</v>
      </c>
      <c r="BG220">
        <f t="shared" si="157"/>
        <v>-1.0508994661520433E-2</v>
      </c>
      <c r="BH220">
        <f t="shared" si="151"/>
        <v>0.70405407826536748</v>
      </c>
      <c r="BQ220" s="6"/>
      <c r="BR220" s="5"/>
      <c r="BU220" s="5"/>
      <c r="BV220" s="6"/>
      <c r="BW220" s="5"/>
      <c r="BY220" s="5"/>
    </row>
    <row r="221" spans="1:77" x14ac:dyDescent="0.25">
      <c r="A221" s="3">
        <v>44189.791666666664</v>
      </c>
      <c r="B221">
        <v>73026229.167319</v>
      </c>
      <c r="C221">
        <v>116624.77877579606</v>
      </c>
      <c r="D221">
        <v>2.2346615339956877</v>
      </c>
      <c r="E221" s="5">
        <f t="shared" si="142"/>
        <v>2918333.0552678807</v>
      </c>
      <c r="F221">
        <f t="shared" si="152"/>
        <v>1.0784425974572274</v>
      </c>
      <c r="G221">
        <f t="shared" si="152"/>
        <v>1.0792644766800936</v>
      </c>
      <c r="H221">
        <f t="shared" si="143"/>
        <v>0.27816586349006189</v>
      </c>
      <c r="I221">
        <f t="shared" si="153"/>
        <v>7.6180800671750849E-4</v>
      </c>
      <c r="J221">
        <f t="shared" si="144"/>
        <v>7.0839411351794894E-4</v>
      </c>
      <c r="K221">
        <v>7663</v>
      </c>
      <c r="L221" s="1">
        <v>146026019.17851582</v>
      </c>
      <c r="M221" s="1">
        <v>34493540.203459479</v>
      </c>
      <c r="N221" s="1">
        <f t="shared" si="118"/>
        <v>40091981.472099043</v>
      </c>
      <c r="O221">
        <v>103480.62061037844</v>
      </c>
      <c r="P221">
        <v>0.2586554556185911</v>
      </c>
      <c r="Q221">
        <v>5.2793622042632499E-4</v>
      </c>
      <c r="R221">
        <f t="shared" si="154"/>
        <v>2.1760096939191786E-2</v>
      </c>
      <c r="S221">
        <f t="shared" si="155"/>
        <v>2.1526725418993569E-2</v>
      </c>
      <c r="T221">
        <f t="shared" si="115"/>
        <v>6.5032075362455255E-2</v>
      </c>
      <c r="U221" s="5">
        <f t="shared" si="132"/>
        <v>1.4022667188188771</v>
      </c>
      <c r="V221">
        <f t="shared" si="119"/>
        <v>1.3853721746146308</v>
      </c>
      <c r="W221" s="8">
        <f t="shared" si="116"/>
        <v>0.33666892396124765</v>
      </c>
      <c r="X221">
        <f t="shared" si="133"/>
        <v>1.3987240523340179</v>
      </c>
      <c r="Y221">
        <f t="shared" si="120"/>
        <v>1.1877151146158194</v>
      </c>
      <c r="Z221">
        <f t="shared" si="134"/>
        <v>0.19269672045560862</v>
      </c>
      <c r="AA221" s="4">
        <f t="shared" si="121"/>
        <v>0.43883922318041524</v>
      </c>
      <c r="AB221">
        <f t="shared" si="145"/>
        <v>1.4276663983750009</v>
      </c>
      <c r="AC221" s="4">
        <f t="shared" si="122"/>
        <v>1.5680308444688471</v>
      </c>
      <c r="AD221">
        <v>18621</v>
      </c>
      <c r="AE221" s="4">
        <v>0.9034608306031563</v>
      </c>
      <c r="AF221">
        <v>0.7965819262651106</v>
      </c>
      <c r="AG221">
        <v>0.62267666665191679</v>
      </c>
      <c r="AH221" s="4">
        <f t="shared" si="135"/>
        <v>0.95839206754939577</v>
      </c>
      <c r="AI221" s="4">
        <f t="shared" si="123"/>
        <v>1.1686283451424513</v>
      </c>
      <c r="AJ221">
        <f t="shared" si="136"/>
        <v>1.2641643494115771</v>
      </c>
      <c r="AK221" s="4">
        <f t="shared" si="124"/>
        <v>1.460089830718291</v>
      </c>
      <c r="AL221" s="5">
        <f t="shared" si="137"/>
        <v>626.16392445817553</v>
      </c>
      <c r="AM221">
        <v>0.81620000000000004</v>
      </c>
      <c r="AN221" s="4">
        <f t="shared" si="125"/>
        <v>0.8120799999999998</v>
      </c>
      <c r="AO221">
        <v>0</v>
      </c>
      <c r="AP221">
        <f t="shared" si="156"/>
        <v>0</v>
      </c>
      <c r="AQ221">
        <f t="shared" si="138"/>
        <v>103480.62061037844</v>
      </c>
      <c r="AR221" s="5">
        <f t="shared" si="139"/>
        <v>0.2586554556185911</v>
      </c>
      <c r="AS221" s="4">
        <f t="shared" si="146"/>
        <v>0.95839206754939577</v>
      </c>
      <c r="AT221" s="4">
        <f t="shared" si="126"/>
        <v>1.1686283451424513</v>
      </c>
      <c r="AU221">
        <f t="shared" si="127"/>
        <v>1.2641643494115771</v>
      </c>
      <c r="AV221" s="4">
        <f t="shared" si="128"/>
        <v>1.460089830718291</v>
      </c>
      <c r="AW221" s="6">
        <f t="shared" si="140"/>
        <v>7.0839411351794894E-4</v>
      </c>
      <c r="AX221" s="7">
        <f t="shared" si="129"/>
        <v>7.0864508388646108E-4</v>
      </c>
      <c r="AY221" s="7">
        <f t="shared" si="117"/>
        <v>1.2070798025216056</v>
      </c>
      <c r="AZ221" s="7">
        <f t="shared" si="130"/>
        <v>2.4900098871821541E-2</v>
      </c>
      <c r="BA221" s="6">
        <f t="shared" si="147"/>
        <v>0.25974325530576842</v>
      </c>
      <c r="BB221">
        <f t="shared" si="141"/>
        <v>2.9669872777088506</v>
      </c>
      <c r="BC221">
        <f t="shared" si="148"/>
        <v>1.2333814493683795</v>
      </c>
      <c r="BD221">
        <f t="shared" si="131"/>
        <v>0.98349363885442531</v>
      </c>
      <c r="BE221">
        <f t="shared" si="149"/>
        <v>0.12598367124498466</v>
      </c>
      <c r="BF221">
        <f t="shared" si="150"/>
        <v>1.1259836712449847</v>
      </c>
      <c r="BG221">
        <f t="shared" si="157"/>
        <v>-4.584662671284833E-3</v>
      </c>
      <c r="BH221">
        <f t="shared" si="151"/>
        <v>0.72249449279492639</v>
      </c>
      <c r="BQ221" s="6"/>
      <c r="BR221" s="5"/>
      <c r="BU221" s="5"/>
      <c r="BV221" s="6"/>
      <c r="BW221" s="5"/>
      <c r="BY221" s="5"/>
    </row>
    <row r="222" spans="1:77" x14ac:dyDescent="0.25">
      <c r="A222" s="3">
        <v>44190.791666666664</v>
      </c>
      <c r="B222">
        <v>73975676.855459005</v>
      </c>
      <c r="C222">
        <v>116177.48836901729</v>
      </c>
      <c r="D222">
        <v>2.2433405839816647</v>
      </c>
      <c r="E222" s="5">
        <f t="shared" si="142"/>
        <v>2931605.0787009611</v>
      </c>
      <c r="F222">
        <f t="shared" si="152"/>
        <v>1.0038838320049561</v>
      </c>
      <c r="G222">
        <f t="shared" si="152"/>
        <v>1.0045478097193612</v>
      </c>
      <c r="H222">
        <f t="shared" si="143"/>
        <v>0.24141425335422406</v>
      </c>
      <c r="I222">
        <f t="shared" si="153"/>
        <v>6.6119027882316397E-4</v>
      </c>
      <c r="J222">
        <f t="shared" si="144"/>
        <v>6.5961260295179154E-4</v>
      </c>
      <c r="K222">
        <v>8075</v>
      </c>
      <c r="L222" s="1">
        <v>147610554.44669339</v>
      </c>
      <c r="M222" s="1">
        <v>32465966.983945027</v>
      </c>
      <c r="N222" s="1">
        <f t="shared" si="118"/>
        <v>36989580.220747754</v>
      </c>
      <c r="O222">
        <v>97397.900951835079</v>
      </c>
      <c r="P222">
        <v>0.24083802124229581</v>
      </c>
      <c r="Q222">
        <v>2.9815006606228401E-3</v>
      </c>
      <c r="R222">
        <f t="shared" si="154"/>
        <v>1.690157857094432E-2</v>
      </c>
      <c r="S222">
        <f t="shared" si="155"/>
        <v>1.676033615020801E-2</v>
      </c>
      <c r="T222">
        <f t="shared" si="115"/>
        <v>0.11850129457861638</v>
      </c>
      <c r="U222" s="5">
        <f t="shared" si="132"/>
        <v>1.2590479336747067</v>
      </c>
      <c r="V222">
        <f t="shared" si="119"/>
        <v>1.3313921185272488</v>
      </c>
      <c r="W222" s="8">
        <f t="shared" si="116"/>
        <v>0.71493115754217884</v>
      </c>
      <c r="X222">
        <f t="shared" si="133"/>
        <v>1.1941967745581381</v>
      </c>
      <c r="Y222">
        <f t="shared" si="120"/>
        <v>1.1332268906714662</v>
      </c>
      <c r="Z222">
        <f t="shared" si="134"/>
        <v>1.0882477411273366</v>
      </c>
      <c r="AA222" s="4">
        <f t="shared" si="121"/>
        <v>0.4584863284618021</v>
      </c>
      <c r="AB222">
        <f t="shared" si="145"/>
        <v>1.1816733974574929</v>
      </c>
      <c r="AC222" s="4">
        <f t="shared" si="122"/>
        <v>1.5098333186741446</v>
      </c>
      <c r="AD222">
        <v>18622</v>
      </c>
      <c r="AE222" s="4">
        <v>0.88294740421238738</v>
      </c>
      <c r="AF222">
        <v>0.78684990449767545</v>
      </c>
      <c r="AG222">
        <v>0.65408103086925529</v>
      </c>
      <c r="AH222" s="4">
        <f t="shared" si="135"/>
        <v>0.88089493138015229</v>
      </c>
      <c r="AI222" s="4">
        <f t="shared" si="123"/>
        <v>1.1062020440250668</v>
      </c>
      <c r="AJ222">
        <f t="shared" si="136"/>
        <v>1.2064708978308734</v>
      </c>
      <c r="AK222" s="4">
        <f t="shared" si="124"/>
        <v>1.4044910565560087</v>
      </c>
      <c r="AL222" s="5">
        <f t="shared" si="137"/>
        <v>636.7470832256962</v>
      </c>
      <c r="AM222">
        <v>0.79</v>
      </c>
      <c r="AN222" s="4">
        <f t="shared" si="125"/>
        <v>0.80982666666666647</v>
      </c>
      <c r="AO222">
        <v>0</v>
      </c>
      <c r="AP222">
        <f t="shared" si="156"/>
        <v>0</v>
      </c>
      <c r="AQ222">
        <f t="shared" si="138"/>
        <v>97397.900951835079</v>
      </c>
      <c r="AR222" s="5">
        <f t="shared" si="139"/>
        <v>0.24083802124229581</v>
      </c>
      <c r="AS222" s="4">
        <f t="shared" si="146"/>
        <v>0.88089493138015229</v>
      </c>
      <c r="AT222" s="4">
        <f t="shared" si="126"/>
        <v>1.1062020440250668</v>
      </c>
      <c r="AU222">
        <f t="shared" si="127"/>
        <v>1.2064708978308734</v>
      </c>
      <c r="AV222" s="4">
        <f t="shared" si="128"/>
        <v>1.4044910565560087</v>
      </c>
      <c r="AW222" s="6">
        <f t="shared" si="140"/>
        <v>6.5961260295179154E-4</v>
      </c>
      <c r="AX222" s="7">
        <f t="shared" si="129"/>
        <v>6.5983019518434105E-4</v>
      </c>
      <c r="AY222" s="7">
        <f t="shared" si="117"/>
        <v>1.2314912818693928</v>
      </c>
      <c r="AZ222" s="7">
        <f t="shared" si="130"/>
        <v>2.1507403176920237E-2</v>
      </c>
      <c r="BA222" s="6">
        <f t="shared" si="147"/>
        <v>0.26040286790872019</v>
      </c>
      <c r="BB222">
        <f t="shared" si="141"/>
        <v>3.0171340463020386</v>
      </c>
      <c r="BC222">
        <f t="shared" si="148"/>
        <v>1.2536622567583846</v>
      </c>
      <c r="BD222">
        <f t="shared" si="131"/>
        <v>1.0085670231510191</v>
      </c>
      <c r="BE222">
        <f t="shared" si="149"/>
        <v>0.12202492163934009</v>
      </c>
      <c r="BF222">
        <f t="shared" si="150"/>
        <v>1.1220249216393401</v>
      </c>
      <c r="BG222">
        <f t="shared" si="157"/>
        <v>-3.5220094001272499E-3</v>
      </c>
      <c r="BH222">
        <f t="shared" si="151"/>
        <v>0.73698993845734129</v>
      </c>
      <c r="BQ222" s="6"/>
      <c r="BR222" s="5"/>
      <c r="BU222" s="5"/>
      <c r="BV222" s="6"/>
      <c r="BW222" s="5"/>
      <c r="BY222" s="5"/>
    </row>
    <row r="223" spans="1:77" x14ac:dyDescent="0.25">
      <c r="A223" s="3">
        <v>44191.791666666664</v>
      </c>
      <c r="B223">
        <v>76575371.214886993</v>
      </c>
      <c r="C223">
        <v>111942.33225485591</v>
      </c>
      <c r="D223">
        <v>2.2371281840651727</v>
      </c>
      <c r="E223" s="5">
        <f t="shared" si="142"/>
        <v>2927802.187149229</v>
      </c>
      <c r="F223">
        <f t="shared" si="152"/>
        <v>0.99723073707093302</v>
      </c>
      <c r="G223">
        <f t="shared" si="152"/>
        <v>0.99870279541423868</v>
      </c>
      <c r="H223">
        <f t="shared" si="143"/>
        <v>0.5387933557731539</v>
      </c>
      <c r="I223">
        <f t="shared" si="153"/>
        <v>1.4750577474200314E-3</v>
      </c>
      <c r="J223">
        <f t="shared" si="144"/>
        <v>1.4551344764356918E-3</v>
      </c>
      <c r="K223">
        <v>9178</v>
      </c>
      <c r="L223" s="1">
        <v>153016368.99481788</v>
      </c>
      <c r="M223" s="1">
        <v>74273824.089798346</v>
      </c>
      <c r="N223" s="1">
        <f t="shared" si="118"/>
        <v>38451945.798131555</v>
      </c>
      <c r="O223">
        <v>222821.47226939505</v>
      </c>
      <c r="P223">
        <v>0.53151069988520994</v>
      </c>
      <c r="Q223">
        <v>3.0394596185601098E-3</v>
      </c>
      <c r="R223">
        <f t="shared" si="154"/>
        <v>7.4305491286502434E-2</v>
      </c>
      <c r="S223">
        <f t="shared" si="155"/>
        <v>7.1674398179206456E-2</v>
      </c>
      <c r="T223">
        <f t="shared" ref="T223:T286" si="158">AVERAGE(S194:S223)*15+POWER(AE223/SQRT(365/15),2)/2</f>
        <v>0.15339522968628802</v>
      </c>
      <c r="U223" s="5">
        <f t="shared" si="132"/>
        <v>1.9183535633552868</v>
      </c>
      <c r="V223">
        <f t="shared" si="119"/>
        <v>1.356680922648476</v>
      </c>
      <c r="W223" s="8">
        <f t="shared" ref="W223:W286" si="159">(SUM(S194:S223)*SQRT(365/30))</f>
        <v>0.97631306889734348</v>
      </c>
      <c r="X223">
        <f t="shared" si="133"/>
        <v>1.8260644110919906</v>
      </c>
      <c r="Y223">
        <f t="shared" si="120"/>
        <v>1.160959791179567</v>
      </c>
      <c r="Z223">
        <f t="shared" si="134"/>
        <v>1.1094027607744401</v>
      </c>
      <c r="AA223" s="4">
        <f t="shared" si="121"/>
        <v>0.49762090698162492</v>
      </c>
      <c r="AB223">
        <f t="shared" si="145"/>
        <v>1.9254706206218264</v>
      </c>
      <c r="AC223" s="4">
        <f t="shared" si="122"/>
        <v>1.52757445125533</v>
      </c>
      <c r="AD223">
        <v>18623</v>
      </c>
      <c r="AE223" s="4">
        <v>0.80890558575505134</v>
      </c>
      <c r="AF223">
        <v>0.76813610563992263</v>
      </c>
      <c r="AG223">
        <v>0.71930197500829129</v>
      </c>
      <c r="AH223" s="4">
        <f t="shared" si="135"/>
        <v>1.7610670939162303</v>
      </c>
      <c r="AI223" s="4">
        <f t="shared" si="123"/>
        <v>1.1351862748846022</v>
      </c>
      <c r="AJ223">
        <f t="shared" si="136"/>
        <v>1.9444673966040538</v>
      </c>
      <c r="AK223" s="4">
        <f t="shared" si="124"/>
        <v>1.4288311291908777</v>
      </c>
      <c r="AL223" s="5">
        <f t="shared" si="137"/>
        <v>684.06088807002902</v>
      </c>
      <c r="AM223">
        <v>0.8397</v>
      </c>
      <c r="AN223" s="4">
        <f t="shared" si="125"/>
        <v>0.80809333333333322</v>
      </c>
      <c r="AO223">
        <v>0</v>
      </c>
      <c r="AP223">
        <f t="shared" si="156"/>
        <v>0</v>
      </c>
      <c r="AQ223">
        <f t="shared" si="138"/>
        <v>222821.47226939505</v>
      </c>
      <c r="AR223" s="5">
        <f t="shared" si="139"/>
        <v>0.53151069988520994</v>
      </c>
      <c r="AS223" s="4">
        <f t="shared" si="146"/>
        <v>1.7610670939162303</v>
      </c>
      <c r="AT223" s="4">
        <f t="shared" si="126"/>
        <v>1.1351862748846022</v>
      </c>
      <c r="AU223">
        <f t="shared" si="127"/>
        <v>1.9444673966040538</v>
      </c>
      <c r="AV223" s="4">
        <f t="shared" si="128"/>
        <v>1.4288311291908777</v>
      </c>
      <c r="AW223" s="6">
        <f t="shared" si="140"/>
        <v>1.4551344764356918E-3</v>
      </c>
      <c r="AX223" s="7">
        <f t="shared" si="129"/>
        <v>1.4561936983157331E-3</v>
      </c>
      <c r="AY223" s="7">
        <f t="shared" ref="AY223:AY286" si="160">AL223/AL194</f>
        <v>1.2719445637811508</v>
      </c>
      <c r="AZ223" s="7">
        <f t="shared" si="130"/>
        <v>2.0469643279947158E-2</v>
      </c>
      <c r="BA223" s="6">
        <f t="shared" si="147"/>
        <v>0.26185800238515589</v>
      </c>
      <c r="BB223">
        <f t="shared" si="141"/>
        <v>3.2413236738897448</v>
      </c>
      <c r="BC223">
        <f t="shared" si="148"/>
        <v>1.3392933491843304</v>
      </c>
      <c r="BD223">
        <f t="shared" si="131"/>
        <v>1.1206618369448726</v>
      </c>
      <c r="BE223">
        <f t="shared" si="149"/>
        <v>0.10309588659096569</v>
      </c>
      <c r="BF223">
        <f t="shared" si="150"/>
        <v>1.1030958865909657</v>
      </c>
      <c r="BG223">
        <f t="shared" si="157"/>
        <v>-1.7014349621236609E-2</v>
      </c>
      <c r="BH223">
        <f t="shared" si="151"/>
        <v>0.80036764964541196</v>
      </c>
      <c r="BQ223" s="6"/>
      <c r="BR223" s="5"/>
      <c r="BU223" s="5"/>
      <c r="BV223" s="6"/>
      <c r="BW223" s="5"/>
      <c r="BY223" s="5"/>
    </row>
    <row r="224" spans="1:77" x14ac:dyDescent="0.25">
      <c r="A224" s="3">
        <v>44192.791666666664</v>
      </c>
      <c r="B224">
        <v>81742417.219633996</v>
      </c>
      <c r="C224">
        <v>111927.61511992766</v>
      </c>
      <c r="D224">
        <v>2.3087074776325469</v>
      </c>
      <c r="E224" s="5">
        <f t="shared" si="142"/>
        <v>3024770.0430829022</v>
      </c>
      <c r="F224">
        <f t="shared" si="152"/>
        <v>1.0319960626651732</v>
      </c>
      <c r="G224">
        <f t="shared" si="152"/>
        <v>1.0331196746690356</v>
      </c>
      <c r="H224">
        <f t="shared" si="143"/>
        <v>0.39740304856455633</v>
      </c>
      <c r="I224">
        <f t="shared" si="153"/>
        <v>1.0881831893733893E-3</v>
      </c>
      <c r="J224">
        <f t="shared" si="144"/>
        <v>1.0794432058135782E-3</v>
      </c>
      <c r="K224">
        <v>7953</v>
      </c>
      <c r="L224" s="1">
        <v>163337257.70558164</v>
      </c>
      <c r="M224" s="1">
        <v>58802829.142959952</v>
      </c>
      <c r="N224" s="1">
        <f t="shared" ref="N224:N287" si="161">AVERAGE(M195:M224)</f>
        <v>39605174.948814072</v>
      </c>
      <c r="O224">
        <v>176408.48742887986</v>
      </c>
      <c r="P224">
        <v>0.39420949522492699</v>
      </c>
      <c r="Q224">
        <v>5.4725925811025299E-3</v>
      </c>
      <c r="R224">
        <f t="shared" si="154"/>
        <v>6.7616964398924173E-2</v>
      </c>
      <c r="S224">
        <f t="shared" si="155"/>
        <v>6.5429028642032677E-2</v>
      </c>
      <c r="T224">
        <f t="shared" si="158"/>
        <v>0.16743163267837777</v>
      </c>
      <c r="U224" s="5">
        <f t="shared" si="132"/>
        <v>1.5723633072716012</v>
      </c>
      <c r="V224">
        <f t="shared" ref="V224:V287" si="162">AVERAGE(U195:U224)</f>
        <v>1.3809078539189417</v>
      </c>
      <c r="W224" s="8">
        <f t="shared" si="159"/>
        <v>1.067266900996459</v>
      </c>
      <c r="X224">
        <f t="shared" si="133"/>
        <v>1.4369751930296271</v>
      </c>
      <c r="Y224">
        <f t="shared" ref="Y224:Y287" si="163">AVERAGE(X195:X224)</f>
        <v>1.1929317164958464</v>
      </c>
      <c r="Z224">
        <f t="shared" si="134"/>
        <v>1.9974962921024235</v>
      </c>
      <c r="AA224" s="4">
        <f t="shared" ref="AA224:AA287" si="164">AVERAGE(Z195:Z224)</f>
        <v>0.56345002090525442</v>
      </c>
      <c r="AB224">
        <f t="shared" si="145"/>
        <v>1.4158449719499224</v>
      </c>
      <c r="AC224" s="4">
        <f t="shared" ref="AC224:AC287" si="165">AVERAGE(AB195:AB224)</f>
        <v>1.534009860934378</v>
      </c>
      <c r="AD224">
        <v>18624</v>
      </c>
      <c r="AE224" s="4">
        <v>0.83840660215446894</v>
      </c>
      <c r="AF224">
        <v>0.81266918478487338</v>
      </c>
      <c r="AG224">
        <v>0.66814337735412643</v>
      </c>
      <c r="AH224" s="4">
        <f t="shared" si="135"/>
        <v>1.4152553380900186</v>
      </c>
      <c r="AI224" s="4">
        <f t="shared" ref="AI224:AI287" si="166">AVERAGE(AH195:AH224)</f>
        <v>1.1627834141727746</v>
      </c>
      <c r="AJ224">
        <f t="shared" si="136"/>
        <v>1.6378473125337059</v>
      </c>
      <c r="AK224" s="4">
        <f t="shared" ref="AK224:AK287" si="167">AVERAGE(AJ195:AJ224)</f>
        <v>1.449685760601068</v>
      </c>
      <c r="AL224" s="5">
        <f t="shared" si="137"/>
        <v>730.31500878535667</v>
      </c>
      <c r="AM224">
        <v>1.0104</v>
      </c>
      <c r="AN224" s="4">
        <f t="shared" ref="AN224:AN287" si="168">AVERAGE(AM195:AM224)</f>
        <v>0.81629333333333309</v>
      </c>
      <c r="AO224">
        <v>0</v>
      </c>
      <c r="AP224">
        <f t="shared" si="156"/>
        <v>0</v>
      </c>
      <c r="AQ224">
        <f t="shared" si="138"/>
        <v>176408.48742887986</v>
      </c>
      <c r="AR224" s="5">
        <f t="shared" si="139"/>
        <v>0.39420949522492699</v>
      </c>
      <c r="AS224" s="4">
        <f t="shared" si="146"/>
        <v>1.4152553380900186</v>
      </c>
      <c r="AT224" s="4">
        <f t="shared" ref="AT224:AT287" si="169">AVERAGE(AS195:AS224)</f>
        <v>1.1627834141727746</v>
      </c>
      <c r="AU224">
        <f t="shared" ref="AU224:AU287" si="170">SQRT(MAX(8*(AR224-LN(COSH(LN(2)/2))),0))</f>
        <v>1.6378473125337059</v>
      </c>
      <c r="AV224" s="4">
        <f t="shared" ref="AV224:AV287" si="171">AVERAGE(AU195:AU224)</f>
        <v>1.449685760601068</v>
      </c>
      <c r="AW224" s="6">
        <f t="shared" si="140"/>
        <v>1.0794432058135782E-3</v>
      </c>
      <c r="AX224" s="7">
        <f t="shared" ref="AX224:AX287" si="172">EXP(AW224)-1</f>
        <v>1.0800260143148943E-3</v>
      </c>
      <c r="AY224" s="7">
        <f t="shared" si="160"/>
        <v>1.2715812622091072</v>
      </c>
      <c r="AZ224" s="7">
        <f t="shared" ref="AZ224:AZ287" si="173">2*SQRT(AY224)*EXP(SUM(AW195:AW224))/(1+AY224)-1</f>
        <v>2.1066216518044634E-2</v>
      </c>
      <c r="BA224" s="6">
        <f t="shared" si="147"/>
        <v>0.26293744559096949</v>
      </c>
      <c r="BB224">
        <f t="shared" si="141"/>
        <v>3.460492141352538</v>
      </c>
      <c r="BC224">
        <f t="shared" si="148"/>
        <v>1.4196982777042493</v>
      </c>
      <c r="BD224">
        <f t="shared" ref="BD224:BD287" si="174">(1+BB224)/2-1</f>
        <v>1.230246070676269</v>
      </c>
      <c r="BE224">
        <f t="shared" si="149"/>
        <v>8.4946773147114296E-2</v>
      </c>
      <c r="BF224">
        <f t="shared" si="150"/>
        <v>1.0849467731471143</v>
      </c>
      <c r="BG224">
        <f t="shared" si="157"/>
        <v>-1.658974025053736E-2</v>
      </c>
      <c r="BH224">
        <f t="shared" si="151"/>
        <v>0.86023980748519024</v>
      </c>
      <c r="BQ224" s="6"/>
      <c r="BR224" s="5"/>
      <c r="BU224" s="5"/>
      <c r="BV224" s="6"/>
      <c r="BW224" s="5"/>
      <c r="BY224" s="5"/>
    </row>
    <row r="225" spans="1:77" x14ac:dyDescent="0.25">
      <c r="A225" s="3">
        <v>44193.791666666664</v>
      </c>
      <c r="B225">
        <v>81490092.514081001</v>
      </c>
      <c r="C225">
        <v>111282.68504965227</v>
      </c>
      <c r="D225">
        <v>2.2959211007879894</v>
      </c>
      <c r="E225" s="5">
        <f t="shared" si="142"/>
        <v>3011384.4490385982</v>
      </c>
      <c r="F225">
        <f t="shared" si="152"/>
        <v>0.99446167304934219</v>
      </c>
      <c r="G225">
        <f t="shared" si="152"/>
        <v>0.99557467382523357</v>
      </c>
      <c r="H225">
        <f t="shared" si="143"/>
        <v>0.40850773258527928</v>
      </c>
      <c r="I225">
        <f t="shared" si="153"/>
        <v>1.1185734307706105E-3</v>
      </c>
      <c r="J225">
        <f t="shared" si="144"/>
        <v>1.1042478226503793E-3</v>
      </c>
      <c r="K225">
        <v>8766</v>
      </c>
      <c r="L225" s="1">
        <v>163085244.45186996</v>
      </c>
      <c r="M225" s="1">
        <v>60061997.592706084</v>
      </c>
      <c r="N225" s="1">
        <f t="shared" si="161"/>
        <v>40763731.784607477</v>
      </c>
      <c r="O225">
        <v>180185.99277811826</v>
      </c>
      <c r="P225">
        <v>0.4032730709946154</v>
      </c>
      <c r="Q225">
        <v>3.8084347621620699E-3</v>
      </c>
      <c r="R225">
        <f t="shared" si="154"/>
        <v>2.6907050171449676E-3</v>
      </c>
      <c r="S225">
        <f t="shared" si="155"/>
        <v>2.6870915507970312E-3</v>
      </c>
      <c r="T225">
        <f t="shared" si="158"/>
        <v>0.13655888057944154</v>
      </c>
      <c r="U225" s="5">
        <f t="shared" si="132"/>
        <v>1.6651608758049758</v>
      </c>
      <c r="V225">
        <f t="shared" si="162"/>
        <v>1.4152485015594576</v>
      </c>
      <c r="W225" s="8">
        <f t="shared" si="159"/>
        <v>0.84742189331593765</v>
      </c>
      <c r="X225">
        <f t="shared" si="133"/>
        <v>1.5901485948707281</v>
      </c>
      <c r="Y225">
        <f t="shared" si="163"/>
        <v>1.2459366696582039</v>
      </c>
      <c r="Z225">
        <f t="shared" si="134"/>
        <v>1.3900786881891556</v>
      </c>
      <c r="AA225" s="4">
        <f t="shared" si="164"/>
        <v>0.6136191509093204</v>
      </c>
      <c r="AB225">
        <f t="shared" si="145"/>
        <v>1.5779233523624965</v>
      </c>
      <c r="AC225" s="4">
        <f t="shared" si="165"/>
        <v>1.5456645817544412</v>
      </c>
      <c r="AD225">
        <v>18625</v>
      </c>
      <c r="AE225" s="4">
        <v>0.85681002060891831</v>
      </c>
      <c r="AF225">
        <v>0.85059779889406106</v>
      </c>
      <c r="AG225">
        <v>0.62004730961525156</v>
      </c>
      <c r="AH225" s="4">
        <f t="shared" si="135"/>
        <v>1.4406443968411498</v>
      </c>
      <c r="AI225" s="4">
        <f t="shared" si="166"/>
        <v>1.1904507503091537</v>
      </c>
      <c r="AJ225">
        <f t="shared" si="136"/>
        <v>1.6598350596765301</v>
      </c>
      <c r="AK225" s="4">
        <f t="shared" si="167"/>
        <v>1.4708171341426635</v>
      </c>
      <c r="AL225" s="5">
        <f t="shared" si="137"/>
        <v>732.28007104359165</v>
      </c>
      <c r="AM225">
        <v>1.0470999999999999</v>
      </c>
      <c r="AN225" s="4">
        <f t="shared" si="168"/>
        <v>0.82567000000000002</v>
      </c>
      <c r="AO225">
        <v>0</v>
      </c>
      <c r="AP225">
        <f t="shared" si="156"/>
        <v>0</v>
      </c>
      <c r="AQ225">
        <f t="shared" si="138"/>
        <v>180185.99277811826</v>
      </c>
      <c r="AR225" s="5">
        <f t="shared" si="139"/>
        <v>0.4032730709946154</v>
      </c>
      <c r="AS225" s="4">
        <f t="shared" si="146"/>
        <v>1.4406443968411498</v>
      </c>
      <c r="AT225" s="4">
        <f t="shared" si="169"/>
        <v>1.1904507503091537</v>
      </c>
      <c r="AU225">
        <f t="shared" si="170"/>
        <v>1.6598350596765301</v>
      </c>
      <c r="AV225" s="4">
        <f t="shared" si="171"/>
        <v>1.4708171341426635</v>
      </c>
      <c r="AW225" s="6">
        <f t="shared" si="140"/>
        <v>1.1042478226503793E-3</v>
      </c>
      <c r="AX225" s="7">
        <f t="shared" si="172"/>
        <v>1.1048577287524619E-3</v>
      </c>
      <c r="AY225" s="7">
        <f t="shared" si="160"/>
        <v>1.1854652849403713</v>
      </c>
      <c r="AZ225" s="7">
        <f t="shared" si="173"/>
        <v>2.5329979215982679E-2</v>
      </c>
      <c r="BA225" s="6">
        <f t="shared" si="147"/>
        <v>0.26404169341361988</v>
      </c>
      <c r="BB225">
        <f t="shared" si="141"/>
        <v>3.4698033049190657</v>
      </c>
      <c r="BC225">
        <f t="shared" si="148"/>
        <v>1.4256284546211866</v>
      </c>
      <c r="BD225">
        <f t="shared" si="174"/>
        <v>1.2349016524595329</v>
      </c>
      <c r="BE225">
        <f t="shared" si="149"/>
        <v>8.5340132059841034E-2</v>
      </c>
      <c r="BF225">
        <f t="shared" si="150"/>
        <v>1.085340132059841</v>
      </c>
      <c r="BG225">
        <f t="shared" si="157"/>
        <v>3.6249485364381605E-4</v>
      </c>
      <c r="BH225">
        <f t="shared" si="151"/>
        <v>0.8627408045455669</v>
      </c>
      <c r="BQ225" s="6"/>
      <c r="BR225" s="5"/>
      <c r="BU225" s="5"/>
      <c r="BV225" s="6"/>
      <c r="BW225" s="5"/>
      <c r="BY225" s="5"/>
    </row>
    <row r="226" spans="1:77" x14ac:dyDescent="0.25">
      <c r="A226" s="3">
        <v>44194.791666666664</v>
      </c>
      <c r="B226">
        <v>74187997.053316996</v>
      </c>
      <c r="C226">
        <v>98662.790834422194</v>
      </c>
      <c r="D226">
        <v>2.0606734731755658</v>
      </c>
      <c r="E226" s="5">
        <f t="shared" si="142"/>
        <v>2705474.9741396876</v>
      </c>
      <c r="F226">
        <f t="shared" si="152"/>
        <v>0.89753671085139486</v>
      </c>
      <c r="G226">
        <f t="shared" si="152"/>
        <v>0.89841566891382008</v>
      </c>
      <c r="H226">
        <f t="shared" si="143"/>
        <v>0.35744464700596446</v>
      </c>
      <c r="I226">
        <f t="shared" si="153"/>
        <v>9.788212009461466E-4</v>
      </c>
      <c r="J226">
        <f t="shared" si="144"/>
        <v>1.0749486583506291E-3</v>
      </c>
      <c r="K226">
        <v>7023</v>
      </c>
      <c r="L226" s="1">
        <v>148254513.3057726</v>
      </c>
      <c r="M226" s="1">
        <v>53150558.667001024</v>
      </c>
      <c r="N226" s="1">
        <f t="shared" si="161"/>
        <v>40904960.478900708</v>
      </c>
      <c r="O226">
        <v>159451.67600100307</v>
      </c>
      <c r="P226">
        <v>0.39256721729833494</v>
      </c>
      <c r="Q226">
        <v>2.90951767447211E-3</v>
      </c>
      <c r="R226">
        <f t="shared" si="154"/>
        <v>2.6840607636447578E-2</v>
      </c>
      <c r="S226">
        <f t="shared" si="155"/>
        <v>2.6486716989427846E-2</v>
      </c>
      <c r="T226">
        <f t="shared" si="158"/>
        <v>0.11253075733648671</v>
      </c>
      <c r="U226" s="5">
        <f t="shared" si="132"/>
        <v>1.683021988834668</v>
      </c>
      <c r="V226">
        <f t="shared" si="162"/>
        <v>1.4323782702352854</v>
      </c>
      <c r="W226" s="8">
        <f t="shared" si="159"/>
        <v>0.68583247685125082</v>
      </c>
      <c r="X226">
        <f t="shared" si="133"/>
        <v>1.6367989905769333</v>
      </c>
      <c r="Y226">
        <f t="shared" si="163"/>
        <v>1.2780890856633533</v>
      </c>
      <c r="Z226">
        <f t="shared" si="134"/>
        <v>1.0619739511823201</v>
      </c>
      <c r="AA226" s="4">
        <f t="shared" si="164"/>
        <v>0.64536846510323231</v>
      </c>
      <c r="AB226">
        <f t="shared" si="145"/>
        <v>1.621077380375471</v>
      </c>
      <c r="AC226" s="4">
        <f t="shared" si="165"/>
        <v>1.5433989057979223</v>
      </c>
      <c r="AD226">
        <v>18626</v>
      </c>
      <c r="AE226" s="4">
        <v>0.83188143964605732</v>
      </c>
      <c r="AF226">
        <v>0.84658262295315667</v>
      </c>
      <c r="AG226">
        <v>0.41518703700728571</v>
      </c>
      <c r="AH226" s="4">
        <f t="shared" si="135"/>
        <v>1.4106060571894465</v>
      </c>
      <c r="AI226" s="4">
        <f t="shared" si="166"/>
        <v>1.1938444439267424</v>
      </c>
      <c r="AJ226">
        <f t="shared" si="136"/>
        <v>1.6338315689694414</v>
      </c>
      <c r="AK226" s="4">
        <f t="shared" si="167"/>
        <v>1.4737187153847375</v>
      </c>
      <c r="AL226" s="5">
        <f t="shared" si="137"/>
        <v>751.93491311046262</v>
      </c>
      <c r="AM226">
        <v>1.0212999999999999</v>
      </c>
      <c r="AN226" s="4">
        <f t="shared" si="168"/>
        <v>0.83325000000000005</v>
      </c>
      <c r="AO226">
        <v>0</v>
      </c>
      <c r="AP226">
        <f t="shared" si="156"/>
        <v>0</v>
      </c>
      <c r="AQ226">
        <f t="shared" si="138"/>
        <v>159451.67600100307</v>
      </c>
      <c r="AR226" s="5">
        <f t="shared" si="139"/>
        <v>0.39256721729833494</v>
      </c>
      <c r="AS226" s="4">
        <f t="shared" si="146"/>
        <v>1.4106060571894465</v>
      </c>
      <c r="AT226" s="4">
        <f t="shared" si="169"/>
        <v>1.1938444439267424</v>
      </c>
      <c r="AU226">
        <f t="shared" si="170"/>
        <v>1.6338315689694414</v>
      </c>
      <c r="AV226" s="4">
        <f t="shared" si="171"/>
        <v>1.4737187153847375</v>
      </c>
      <c r="AW226" s="6">
        <f t="shared" si="140"/>
        <v>1.0749486583506291E-3</v>
      </c>
      <c r="AX226" s="7">
        <f t="shared" si="172"/>
        <v>1.0755266227351346E-3</v>
      </c>
      <c r="AY226" s="7">
        <f t="shared" si="160"/>
        <v>1.2805638517017652</v>
      </c>
      <c r="AZ226" s="7">
        <f t="shared" si="173"/>
        <v>2.132195206822729E-2</v>
      </c>
      <c r="BA226" s="6">
        <f t="shared" si="147"/>
        <v>0.2651166420719705</v>
      </c>
      <c r="BB226">
        <f t="shared" si="141"/>
        <v>3.5629349340020475</v>
      </c>
      <c r="BC226">
        <f t="shared" si="148"/>
        <v>1.460609182651885</v>
      </c>
      <c r="BD226">
        <f t="shared" si="174"/>
        <v>1.2814674670010238</v>
      </c>
      <c r="BE226">
        <f t="shared" si="149"/>
        <v>7.8520390162013509E-2</v>
      </c>
      <c r="BF226">
        <f t="shared" si="150"/>
        <v>1.0785203901620135</v>
      </c>
      <c r="BG226">
        <f t="shared" si="157"/>
        <v>-6.3033309290790179E-3</v>
      </c>
      <c r="BH226">
        <f t="shared" si="151"/>
        <v>0.88757382213307023</v>
      </c>
      <c r="BQ226" s="6"/>
      <c r="BR226" s="5"/>
      <c r="BU226" s="5"/>
      <c r="BV226" s="6"/>
      <c r="BW226" s="5"/>
      <c r="BY226" s="5"/>
    </row>
    <row r="227" spans="1:77" x14ac:dyDescent="0.25">
      <c r="A227" s="3">
        <v>44195.791666666664</v>
      </c>
      <c r="B227">
        <v>74565934.751213998</v>
      </c>
      <c r="C227">
        <v>101227.54312075092</v>
      </c>
      <c r="D227">
        <v>2.0909051338319693</v>
      </c>
      <c r="E227" s="5">
        <f t="shared" si="142"/>
        <v>2747385.3707420835</v>
      </c>
      <c r="F227">
        <f t="shared" si="152"/>
        <v>1.0146707671302313</v>
      </c>
      <c r="G227">
        <f t="shared" si="152"/>
        <v>1.015490957041923</v>
      </c>
      <c r="H227">
        <f t="shared" si="143"/>
        <v>0.29504084227652938</v>
      </c>
      <c r="I227">
        <f t="shared" si="153"/>
        <v>8.0800455111463925E-4</v>
      </c>
      <c r="J227">
        <f t="shared" si="144"/>
        <v>7.9873004158075446E-4</v>
      </c>
      <c r="K227">
        <v>7725</v>
      </c>
      <c r="L227" s="1">
        <v>149029326.62770209</v>
      </c>
      <c r="M227" s="1">
        <v>39693917.003060505</v>
      </c>
      <c r="N227" s="1">
        <f t="shared" si="161"/>
        <v>40247016.565019019</v>
      </c>
      <c r="O227">
        <v>119081.75100918152</v>
      </c>
      <c r="P227">
        <v>0.29165292564820505</v>
      </c>
      <c r="Q227">
        <v>1.54641828563729E-3</v>
      </c>
      <c r="R227">
        <f t="shared" si="154"/>
        <v>-2.0371254642615799E-2</v>
      </c>
      <c r="S227">
        <f t="shared" si="155"/>
        <v>-2.0581610360187123E-2</v>
      </c>
      <c r="T227">
        <f t="shared" si="158"/>
        <v>0.12679997369906085</v>
      </c>
      <c r="U227" s="5">
        <f t="shared" si="132"/>
        <v>1.393645655664894</v>
      </c>
      <c r="V227">
        <f t="shared" si="162"/>
        <v>1.4268547604259705</v>
      </c>
      <c r="W227" s="8">
        <f t="shared" si="159"/>
        <v>0.79081243885554608</v>
      </c>
      <c r="X227">
        <f t="shared" si="133"/>
        <v>1.3128162209200416</v>
      </c>
      <c r="Y227">
        <f t="shared" si="163"/>
        <v>1.277593528052501</v>
      </c>
      <c r="Z227">
        <f t="shared" si="134"/>
        <v>0.56444267425761085</v>
      </c>
      <c r="AA227" s="4">
        <f t="shared" si="164"/>
        <v>0.63840248770281316</v>
      </c>
      <c r="AB227">
        <f t="shared" si="145"/>
        <v>1.4610236223314665</v>
      </c>
      <c r="AC227" s="4">
        <f t="shared" si="165"/>
        <v>1.532403411235201</v>
      </c>
      <c r="AD227">
        <v>18627</v>
      </c>
      <c r="AE227" s="4">
        <v>0.8087681869511224</v>
      </c>
      <c r="AF227">
        <v>0.84717479923558048</v>
      </c>
      <c r="AG227">
        <v>0.41520346752705861</v>
      </c>
      <c r="AH227" s="4">
        <f t="shared" si="135"/>
        <v>1.0874259125929073</v>
      </c>
      <c r="AI227" s="4">
        <f t="shared" si="166"/>
        <v>1.178663629617269</v>
      </c>
      <c r="AJ227">
        <f t="shared" si="136"/>
        <v>1.3645846483674464</v>
      </c>
      <c r="AK227" s="4">
        <f t="shared" si="167"/>
        <v>1.460895510260164</v>
      </c>
      <c r="AL227" s="5">
        <f t="shared" si="137"/>
        <v>736.61705552081617</v>
      </c>
      <c r="AM227">
        <v>1.0041</v>
      </c>
      <c r="AN227" s="4">
        <f t="shared" si="168"/>
        <v>0.83139333333333343</v>
      </c>
      <c r="AO227">
        <v>0</v>
      </c>
      <c r="AP227">
        <f t="shared" si="156"/>
        <v>0</v>
      </c>
      <c r="AQ227">
        <f t="shared" si="138"/>
        <v>119081.75100918152</v>
      </c>
      <c r="AR227" s="5">
        <f t="shared" si="139"/>
        <v>0.29165292564820505</v>
      </c>
      <c r="AS227" s="4">
        <f t="shared" si="146"/>
        <v>1.0874259125929073</v>
      </c>
      <c r="AT227" s="4">
        <f t="shared" si="169"/>
        <v>1.178663629617269</v>
      </c>
      <c r="AU227">
        <f t="shared" si="170"/>
        <v>1.3645846483674464</v>
      </c>
      <c r="AV227" s="4">
        <f t="shared" si="171"/>
        <v>1.460895510260164</v>
      </c>
      <c r="AW227" s="6">
        <f t="shared" si="140"/>
        <v>7.9873004158075446E-4</v>
      </c>
      <c r="AX227" s="7">
        <f t="shared" si="172"/>
        <v>7.9904911136496892E-4</v>
      </c>
      <c r="AY227" s="7">
        <f t="shared" si="160"/>
        <v>1.2305732309526676</v>
      </c>
      <c r="AZ227" s="7">
        <f t="shared" si="173"/>
        <v>2.3207099011985921E-2</v>
      </c>
      <c r="BA227" s="6">
        <f t="shared" si="147"/>
        <v>0.26591537211355126</v>
      </c>
      <c r="BB227">
        <f t="shared" si="141"/>
        <v>3.4903534791864201</v>
      </c>
      <c r="BC227">
        <f t="shared" si="148"/>
        <v>1.4373633953195162</v>
      </c>
      <c r="BD227">
        <f t="shared" si="174"/>
        <v>1.2451767395932101</v>
      </c>
      <c r="BE227">
        <f t="shared" si="149"/>
        <v>8.55997892447109E-2</v>
      </c>
      <c r="BF227">
        <f t="shared" si="150"/>
        <v>1.0855997892447109</v>
      </c>
      <c r="BG227">
        <f t="shared" si="157"/>
        <v>6.5425426949689653E-3</v>
      </c>
      <c r="BH227">
        <f t="shared" si="151"/>
        <v>0.86824877336676454</v>
      </c>
      <c r="BQ227" s="6"/>
      <c r="BR227" s="5"/>
      <c r="BU227" s="5"/>
      <c r="BV227" s="6"/>
      <c r="BW227" s="5"/>
      <c r="BY227" s="5"/>
    </row>
    <row r="228" spans="1:77" x14ac:dyDescent="0.25">
      <c r="A228" s="3">
        <v>44196.791666666664</v>
      </c>
      <c r="B228">
        <v>72508634.844021007</v>
      </c>
      <c r="C228">
        <v>99280.507147430137</v>
      </c>
      <c r="D228">
        <v>2.0403502154020114</v>
      </c>
      <c r="E228" s="5">
        <f t="shared" si="142"/>
        <v>2683038.2106638416</v>
      </c>
      <c r="F228">
        <f t="shared" si="152"/>
        <v>0.97582151499274061</v>
      </c>
      <c r="G228">
        <f t="shared" si="152"/>
        <v>0.97657876439050073</v>
      </c>
      <c r="H228">
        <f t="shared" si="143"/>
        <v>0.28324445191649561</v>
      </c>
      <c r="I228">
        <f t="shared" si="153"/>
        <v>7.7571125524612415E-4</v>
      </c>
      <c r="J228">
        <f t="shared" si="144"/>
        <v>7.8051194238601027E-4</v>
      </c>
      <c r="K228">
        <v>6891</v>
      </c>
      <c r="L228" s="1">
        <v>144838403.58584434</v>
      </c>
      <c r="M228" s="1">
        <v>37697410.964255571</v>
      </c>
      <c r="N228" s="1">
        <f t="shared" si="161"/>
        <v>40484922.843706347</v>
      </c>
      <c r="O228">
        <v>113092.23289276671</v>
      </c>
      <c r="P228">
        <v>0.284998066699861</v>
      </c>
      <c r="Q228">
        <v>4.6595462893914098E-4</v>
      </c>
      <c r="R228">
        <f t="shared" si="154"/>
        <v>-8.5199697948858955E-3</v>
      </c>
      <c r="S228">
        <f t="shared" si="155"/>
        <v>-8.5564722184481076E-3</v>
      </c>
      <c r="T228">
        <f t="shared" si="158"/>
        <v>0.1123483993531247</v>
      </c>
      <c r="U228" s="5">
        <f t="shared" si="132"/>
        <v>1.4046375453677382</v>
      </c>
      <c r="V228">
        <f t="shared" si="162"/>
        <v>1.4504380325652206</v>
      </c>
      <c r="W228" s="8">
        <f t="shared" si="159"/>
        <v>0.69386052543895105</v>
      </c>
      <c r="X228">
        <f t="shared" si="133"/>
        <v>1.344582021366884</v>
      </c>
      <c r="Y228">
        <f t="shared" si="163"/>
        <v>1.3224129287647304</v>
      </c>
      <c r="Z228">
        <f t="shared" si="134"/>
        <v>0.17007343956278645</v>
      </c>
      <c r="AA228" s="4">
        <f t="shared" si="164"/>
        <v>0.63021925112750132</v>
      </c>
      <c r="AB228">
        <f t="shared" si="145"/>
        <v>1.5017789318326302</v>
      </c>
      <c r="AC228" s="4">
        <f t="shared" si="165"/>
        <v>1.5383881099644832</v>
      </c>
      <c r="AD228">
        <v>18628</v>
      </c>
      <c r="AE228" s="4">
        <v>0.7919261989116646</v>
      </c>
      <c r="AF228">
        <v>0.79932070577190806</v>
      </c>
      <c r="AG228">
        <v>0.42354160615301567</v>
      </c>
      <c r="AH228" s="4">
        <f t="shared" si="135"/>
        <v>1.0626646901971313</v>
      </c>
      <c r="AI228" s="4">
        <f t="shared" si="166"/>
        <v>1.1858455282207736</v>
      </c>
      <c r="AJ228">
        <f t="shared" si="136"/>
        <v>1.3449358315448938</v>
      </c>
      <c r="AK228" s="4">
        <f t="shared" si="167"/>
        <v>1.4663234181422153</v>
      </c>
      <c r="AL228" s="5">
        <f t="shared" si="137"/>
        <v>730.341100457381</v>
      </c>
      <c r="AM228">
        <v>1.0438000000000001</v>
      </c>
      <c r="AN228" s="4">
        <f t="shared" si="168"/>
        <v>0.83543000000000012</v>
      </c>
      <c r="AO228">
        <v>0</v>
      </c>
      <c r="AP228">
        <f t="shared" si="156"/>
        <v>0</v>
      </c>
      <c r="AQ228">
        <f t="shared" si="138"/>
        <v>113092.23289276671</v>
      </c>
      <c r="AR228" s="5">
        <f t="shared" si="139"/>
        <v>0.284998066699861</v>
      </c>
      <c r="AS228" s="4">
        <f t="shared" si="146"/>
        <v>1.0626646901971313</v>
      </c>
      <c r="AT228" s="4">
        <f t="shared" si="169"/>
        <v>1.1858455282207736</v>
      </c>
      <c r="AU228">
        <f t="shared" si="170"/>
        <v>1.3449358315448938</v>
      </c>
      <c r="AV228" s="4">
        <f t="shared" si="171"/>
        <v>1.4663234181422153</v>
      </c>
      <c r="AW228" s="6">
        <f t="shared" si="140"/>
        <v>7.8051194238601027E-4</v>
      </c>
      <c r="AX228" s="7">
        <f t="shared" si="172"/>
        <v>7.8081662109541483E-4</v>
      </c>
      <c r="AY228" s="7">
        <f t="shared" si="160"/>
        <v>1.1807720749003316</v>
      </c>
      <c r="AZ228" s="7">
        <f t="shared" si="173"/>
        <v>2.5321860577251831E-2</v>
      </c>
      <c r="BA228" s="6">
        <f t="shared" si="147"/>
        <v>0.26669588405593725</v>
      </c>
      <c r="BB228">
        <f t="shared" si="141"/>
        <v>3.4606157729702764</v>
      </c>
      <c r="BC228">
        <f t="shared" si="148"/>
        <v>1.4288530625429856</v>
      </c>
      <c r="BD228">
        <f t="shared" si="174"/>
        <v>1.2303078864851384</v>
      </c>
      <c r="BE228">
        <f t="shared" si="149"/>
        <v>8.9021420433007981E-2</v>
      </c>
      <c r="BF228">
        <f t="shared" si="150"/>
        <v>1.089021420433008</v>
      </c>
      <c r="BG228">
        <f t="shared" si="157"/>
        <v>3.1468781751281109E-3</v>
      </c>
      <c r="BH228">
        <f t="shared" si="151"/>
        <v>0.86027303720993498</v>
      </c>
      <c r="BQ228" s="6"/>
      <c r="BR228" s="5"/>
      <c r="BU228" s="5"/>
      <c r="BV228" s="6"/>
      <c r="BW228" s="5"/>
      <c r="BY228" s="5"/>
    </row>
    <row r="229" spans="1:77" x14ac:dyDescent="0.25">
      <c r="A229" s="3">
        <v>44197.791666666664</v>
      </c>
      <c r="B229">
        <v>74242441.170855001</v>
      </c>
      <c r="C229">
        <v>95649.633857156048</v>
      </c>
      <c r="D229">
        <v>2.0240806708228152</v>
      </c>
      <c r="E229" s="5">
        <f t="shared" si="142"/>
        <v>2664819.3774914141</v>
      </c>
      <c r="F229">
        <f t="shared" si="152"/>
        <v>0.99202610196211305</v>
      </c>
      <c r="G229">
        <f t="shared" si="152"/>
        <v>0.99320962590095963</v>
      </c>
      <c r="H229">
        <f t="shared" si="143"/>
        <v>0.43545853967409398</v>
      </c>
      <c r="I229">
        <f t="shared" si="153"/>
        <v>1.192325991767991E-3</v>
      </c>
      <c r="J229">
        <f t="shared" si="144"/>
        <v>1.1752847884353135E-3</v>
      </c>
      <c r="K229">
        <v>6944</v>
      </c>
      <c r="L229" s="1">
        <v>148311819.86223674</v>
      </c>
      <c r="M229" s="1">
        <v>58137032.369279496</v>
      </c>
      <c r="N229" s="1">
        <f t="shared" si="161"/>
        <v>41253889.529932283</v>
      </c>
      <c r="O229">
        <v>174411.09710783849</v>
      </c>
      <c r="P229">
        <v>0.4292311327815499</v>
      </c>
      <c r="Q229">
        <v>3.3598075350490798E-4</v>
      </c>
      <c r="R229">
        <f t="shared" si="154"/>
        <v>6.2779552265831429E-2</v>
      </c>
      <c r="S229">
        <f t="shared" si="155"/>
        <v>6.0887695224491348E-2</v>
      </c>
      <c r="T229">
        <f t="shared" si="158"/>
        <v>0.12645761144269121</v>
      </c>
      <c r="U229" s="5">
        <f t="shared" si="132"/>
        <v>1.7449873632617943</v>
      </c>
      <c r="V229">
        <f t="shared" si="162"/>
        <v>1.4831336060528051</v>
      </c>
      <c r="W229" s="8">
        <f t="shared" si="159"/>
        <v>0.79198910879148476</v>
      </c>
      <c r="X229">
        <f t="shared" si="133"/>
        <v>1.6799824798614948</v>
      </c>
      <c r="Y229">
        <f t="shared" si="163"/>
        <v>1.3784123447601135</v>
      </c>
      <c r="Z229">
        <f t="shared" si="134"/>
        <v>0.12263297502929141</v>
      </c>
      <c r="AA229" s="4">
        <f t="shared" si="164"/>
        <v>0.62833379420608559</v>
      </c>
      <c r="AB229">
        <f t="shared" si="145"/>
        <v>1.8494527284751043</v>
      </c>
      <c r="AC229" s="4">
        <f t="shared" si="165"/>
        <v>1.5522030057634582</v>
      </c>
      <c r="AD229">
        <v>18629</v>
      </c>
      <c r="AE229" s="4">
        <v>0.79324379898139108</v>
      </c>
      <c r="AF229">
        <v>0.8053609906977941</v>
      </c>
      <c r="AG229">
        <v>0.48408364067785392</v>
      </c>
      <c r="AH229" s="4">
        <f t="shared" si="135"/>
        <v>1.5109999247006189</v>
      </c>
      <c r="AI229" s="4">
        <f t="shared" si="166"/>
        <v>1.2039691419838314</v>
      </c>
      <c r="AJ229">
        <f t="shared" si="136"/>
        <v>1.7212544610332505</v>
      </c>
      <c r="AK229" s="4">
        <f t="shared" si="167"/>
        <v>1.4813344177442573</v>
      </c>
      <c r="AL229" s="5">
        <f t="shared" si="137"/>
        <v>776.19158774543007</v>
      </c>
      <c r="AM229">
        <v>0.86599999999999999</v>
      </c>
      <c r="AN229" s="4">
        <f t="shared" si="168"/>
        <v>0.83809666666666671</v>
      </c>
      <c r="AO229">
        <v>0</v>
      </c>
      <c r="AP229">
        <f t="shared" si="156"/>
        <v>0</v>
      </c>
      <c r="AQ229">
        <f t="shared" si="138"/>
        <v>174411.09710783849</v>
      </c>
      <c r="AR229" s="5">
        <f t="shared" si="139"/>
        <v>0.4292311327815499</v>
      </c>
      <c r="AS229" s="4">
        <f t="shared" si="146"/>
        <v>1.5109999247006189</v>
      </c>
      <c r="AT229" s="4">
        <f t="shared" si="169"/>
        <v>1.2039691419838314</v>
      </c>
      <c r="AU229">
        <f t="shared" si="170"/>
        <v>1.7212544610332505</v>
      </c>
      <c r="AV229" s="4">
        <f t="shared" si="171"/>
        <v>1.4813344177442573</v>
      </c>
      <c r="AW229" s="6">
        <f t="shared" si="140"/>
        <v>1.1752847884353135E-3</v>
      </c>
      <c r="AX229" s="7">
        <f t="shared" si="172"/>
        <v>1.1759757062508314E-3</v>
      </c>
      <c r="AY229" s="7">
        <f t="shared" si="160"/>
        <v>1.3628317946715254</v>
      </c>
      <c r="AZ229" s="7">
        <f t="shared" si="173"/>
        <v>1.7128915362157215E-2</v>
      </c>
      <c r="BA229" s="6">
        <f t="shared" si="147"/>
        <v>0.26787116884437256</v>
      </c>
      <c r="BB229">
        <f t="shared" si="141"/>
        <v>3.6778716817614252</v>
      </c>
      <c r="BC229">
        <f t="shared" si="148"/>
        <v>1.5068783343094752</v>
      </c>
      <c r="BD229">
        <f t="shared" si="174"/>
        <v>1.3389358408807128</v>
      </c>
      <c r="BE229">
        <f t="shared" si="149"/>
        <v>7.1802950082429096E-2</v>
      </c>
      <c r="BF229">
        <f t="shared" si="150"/>
        <v>1.0718029500824291</v>
      </c>
      <c r="BG229">
        <f t="shared" si="157"/>
        <v>-1.5937283045575287E-2</v>
      </c>
      <c r="BH229">
        <f t="shared" si="151"/>
        <v>0.9177777978069892</v>
      </c>
      <c r="BQ229" s="6"/>
      <c r="BR229" s="5"/>
      <c r="BU229" s="5"/>
      <c r="BV229" s="6"/>
      <c r="BW229" s="5"/>
      <c r="BY229" s="5"/>
    </row>
    <row r="230" spans="1:77" x14ac:dyDescent="0.25">
      <c r="A230" s="3">
        <v>44198.791666666664</v>
      </c>
      <c r="B230">
        <v>81874996.162872002</v>
      </c>
      <c r="C230">
        <v>83736.966410609311</v>
      </c>
      <c r="D230">
        <v>1.9840433891101319</v>
      </c>
      <c r="E230" s="5">
        <f t="shared" si="142"/>
        <v>2618389.5438912786</v>
      </c>
      <c r="F230">
        <f t="shared" si="152"/>
        <v>0.98021952272465129</v>
      </c>
      <c r="G230">
        <f t="shared" si="152"/>
        <v>0.98257674272698992</v>
      </c>
      <c r="H230">
        <f t="shared" si="143"/>
        <v>0.87774756664917519</v>
      </c>
      <c r="I230">
        <f t="shared" si="153"/>
        <v>2.4019009788107427E-3</v>
      </c>
      <c r="J230">
        <f t="shared" si="144"/>
        <v>2.2937337214235785E-3</v>
      </c>
      <c r="K230">
        <v>7504</v>
      </c>
      <c r="L230" s="1">
        <v>163442168.10090482</v>
      </c>
      <c r="M230" s="1">
        <v>125107697.84636149</v>
      </c>
      <c r="N230" s="1">
        <f t="shared" si="161"/>
        <v>44252615.63218306</v>
      </c>
      <c r="O230">
        <v>375323.09353908448</v>
      </c>
      <c r="P230">
        <v>0.83817371449202793</v>
      </c>
      <c r="Q230">
        <v>6.1478345451644401E-3</v>
      </c>
      <c r="R230">
        <f t="shared" si="154"/>
        <v>0.25969422292105038</v>
      </c>
      <c r="S230">
        <f t="shared" si="155"/>
        <v>0.23086901129038814</v>
      </c>
      <c r="T230">
        <f t="shared" si="158"/>
        <v>0.28369685681504764</v>
      </c>
      <c r="U230" s="5">
        <f t="shared" si="132"/>
        <v>2.1802478278441995</v>
      </c>
      <c r="V230">
        <f t="shared" si="162"/>
        <v>1.5121058334343223</v>
      </c>
      <c r="W230" s="8">
        <f t="shared" si="159"/>
        <v>1.885073404586356</v>
      </c>
      <c r="X230">
        <f t="shared" si="133"/>
        <v>1.8919676592794921</v>
      </c>
      <c r="Y230">
        <f t="shared" si="163"/>
        <v>1.404978577809713</v>
      </c>
      <c r="Z230">
        <f t="shared" si="134"/>
        <v>2.2439596089850204</v>
      </c>
      <c r="AA230" s="4">
        <f t="shared" si="164"/>
        <v>0.68359873934920357</v>
      </c>
      <c r="AB230">
        <f t="shared" si="145"/>
        <v>2.3224496276855748</v>
      </c>
      <c r="AC230" s="4">
        <f t="shared" si="165"/>
        <v>1.5781807107700605</v>
      </c>
      <c r="AD230">
        <v>18630</v>
      </c>
      <c r="AE230" s="4">
        <v>0.80995421158553604</v>
      </c>
      <c r="AF230">
        <v>0.84199081145401722</v>
      </c>
      <c r="AG230">
        <v>0.49493921103919786</v>
      </c>
      <c r="AH230" s="4">
        <f t="shared" si="135"/>
        <v>2.3568329228286635</v>
      </c>
      <c r="AI230" s="4">
        <f t="shared" si="166"/>
        <v>1.2425114509983475</v>
      </c>
      <c r="AJ230">
        <f t="shared" si="136"/>
        <v>2.4968495295693511</v>
      </c>
      <c r="AK230" s="4">
        <f t="shared" si="167"/>
        <v>1.5160178051128128</v>
      </c>
      <c r="AL230" s="5">
        <f t="shared" si="137"/>
        <v>977.76405896283575</v>
      </c>
      <c r="AM230">
        <v>1.0098</v>
      </c>
      <c r="AN230" s="4">
        <f t="shared" si="168"/>
        <v>0.84485999999999994</v>
      </c>
      <c r="AO230">
        <v>0</v>
      </c>
      <c r="AP230">
        <f t="shared" si="156"/>
        <v>0</v>
      </c>
      <c r="AQ230">
        <f t="shared" si="138"/>
        <v>375323.09353908448</v>
      </c>
      <c r="AR230" s="5">
        <f t="shared" si="139"/>
        <v>0.83817371449202793</v>
      </c>
      <c r="AS230" s="4">
        <f t="shared" si="146"/>
        <v>2.3568329228286635</v>
      </c>
      <c r="AT230" s="4">
        <f t="shared" si="169"/>
        <v>1.2425114509983475</v>
      </c>
      <c r="AU230">
        <f t="shared" si="170"/>
        <v>2.4968495295693511</v>
      </c>
      <c r="AV230" s="4">
        <f t="shared" si="171"/>
        <v>1.5160178051128128</v>
      </c>
      <c r="AW230" s="6">
        <f t="shared" si="140"/>
        <v>2.2937337214235785E-3</v>
      </c>
      <c r="AX230" s="7">
        <f t="shared" si="172"/>
        <v>2.2963663410739965E-3</v>
      </c>
      <c r="AY230" s="7">
        <f t="shared" si="160"/>
        <v>1.6385724067271785</v>
      </c>
      <c r="AZ230" s="7">
        <f t="shared" si="173"/>
        <v>1.4342604285699778E-4</v>
      </c>
      <c r="BA230" s="6">
        <f t="shared" si="147"/>
        <v>0.27016490256579612</v>
      </c>
      <c r="BB230">
        <f t="shared" si="141"/>
        <v>4.6329937101597949</v>
      </c>
      <c r="BC230">
        <f t="shared" si="148"/>
        <v>1.8200835917465863</v>
      </c>
      <c r="BD230">
        <f t="shared" si="174"/>
        <v>1.8164968550798974</v>
      </c>
      <c r="BE230">
        <f t="shared" si="149"/>
        <v>1.2734744085440841E-3</v>
      </c>
      <c r="BF230">
        <f t="shared" si="150"/>
        <v>1.0012734744085441</v>
      </c>
      <c r="BG230">
        <f t="shared" si="157"/>
        <v>-6.8069566303141038E-2</v>
      </c>
      <c r="BH230">
        <f t="shared" si="151"/>
        <v>1.1524390142719017</v>
      </c>
      <c r="BQ230" s="6"/>
      <c r="BR230" s="5"/>
      <c r="BU230" s="5"/>
      <c r="BV230" s="6"/>
      <c r="BW230" s="5"/>
      <c r="BY230" s="5"/>
    </row>
    <row r="231" spans="1:77" x14ac:dyDescent="0.25">
      <c r="A231" s="3">
        <v>44199.791666666664</v>
      </c>
      <c r="B231">
        <v>101508029.183392</v>
      </c>
      <c r="C231">
        <v>97501.69940759569</v>
      </c>
      <c r="D231">
        <v>2.3763234648482885</v>
      </c>
      <c r="E231" s="5">
        <f t="shared" si="142"/>
        <v>3145982.4139522044</v>
      </c>
      <c r="F231">
        <f t="shared" si="152"/>
        <v>1.1977174883832047</v>
      </c>
      <c r="G231">
        <f t="shared" si="152"/>
        <v>1.2014951790850998</v>
      </c>
      <c r="H231">
        <f t="shared" si="143"/>
        <v>1.1512373490121375</v>
      </c>
      <c r="I231">
        <f t="shared" si="153"/>
        <v>3.1491112689035938E-3</v>
      </c>
      <c r="J231">
        <f t="shared" si="144"/>
        <v>2.7491011391822689E-3</v>
      </c>
      <c r="K231">
        <v>7863</v>
      </c>
      <c r="L231" s="1">
        <v>202788624.76070294</v>
      </c>
      <c r="M231" s="1">
        <v>186084478.44480023</v>
      </c>
      <c r="N231" s="1">
        <f t="shared" si="161"/>
        <v>49774065.208569221</v>
      </c>
      <c r="O231">
        <v>558253.43533440074</v>
      </c>
      <c r="P231">
        <v>1.0048024347396336</v>
      </c>
      <c r="Q231">
        <v>1.13334034362129E-2</v>
      </c>
      <c r="R231">
        <f t="shared" si="154"/>
        <v>6.4765917780514437E-2</v>
      </c>
      <c r="S231">
        <f t="shared" si="155"/>
        <v>6.2754979491560975E-2</v>
      </c>
      <c r="T231">
        <f t="shared" si="158"/>
        <v>0.3018314136778168</v>
      </c>
      <c r="U231" s="5">
        <f t="shared" si="132"/>
        <v>2.4145317039024716</v>
      </c>
      <c r="V231">
        <f t="shared" si="162"/>
        <v>1.5700037854347817</v>
      </c>
      <c r="W231" s="8">
        <f t="shared" si="159"/>
        <v>1.9413939910928284</v>
      </c>
      <c r="X231">
        <f t="shared" si="133"/>
        <v>2.1783582638940953</v>
      </c>
      <c r="Y231">
        <f t="shared" si="163"/>
        <v>1.4775905199395161</v>
      </c>
      <c r="Z231">
        <f t="shared" si="134"/>
        <v>4.1366922542177083</v>
      </c>
      <c r="AA231" s="4">
        <f t="shared" si="164"/>
        <v>0.81783866364429514</v>
      </c>
      <c r="AB231">
        <f t="shared" si="145"/>
        <v>2.3695879981406609</v>
      </c>
      <c r="AC231" s="4">
        <f t="shared" si="165"/>
        <v>1.6177305067469481</v>
      </c>
      <c r="AD231">
        <v>18631</v>
      </c>
      <c r="AE231" s="4">
        <v>1.0703613445927824</v>
      </c>
      <c r="AF231">
        <v>1.3702123851347914</v>
      </c>
      <c r="AG231">
        <v>0.45355582134548833</v>
      </c>
      <c r="AH231" s="4">
        <f t="shared" si="135"/>
        <v>2.6244411191927979</v>
      </c>
      <c r="AI231" s="4">
        <f t="shared" si="166"/>
        <v>1.3130034556069681</v>
      </c>
      <c r="AJ231">
        <f t="shared" si="136"/>
        <v>2.7508702868895027</v>
      </c>
      <c r="AK231" s="4">
        <f t="shared" si="167"/>
        <v>1.5754064327564068</v>
      </c>
      <c r="AL231" s="5">
        <f t="shared" si="137"/>
        <v>1041.0898456143648</v>
      </c>
      <c r="AM231">
        <v>1.3797999999999999</v>
      </c>
      <c r="AN231" s="4">
        <f t="shared" si="168"/>
        <v>0.86479000000000006</v>
      </c>
      <c r="AO231">
        <v>0</v>
      </c>
      <c r="AP231">
        <f t="shared" si="156"/>
        <v>0</v>
      </c>
      <c r="AQ231">
        <f t="shared" si="138"/>
        <v>558253.43533440074</v>
      </c>
      <c r="AR231" s="5">
        <f t="shared" si="139"/>
        <v>1.0048024347396336</v>
      </c>
      <c r="AS231" s="4">
        <f t="shared" si="146"/>
        <v>2.6244411191927979</v>
      </c>
      <c r="AT231" s="4">
        <f t="shared" si="169"/>
        <v>1.3130034556069681</v>
      </c>
      <c r="AU231">
        <f t="shared" si="170"/>
        <v>2.7508702868895027</v>
      </c>
      <c r="AV231" s="4">
        <f t="shared" si="171"/>
        <v>1.5754064327564068</v>
      </c>
      <c r="AW231" s="6">
        <f t="shared" si="140"/>
        <v>2.7491011391822689E-3</v>
      </c>
      <c r="AX231" s="7">
        <f t="shared" si="172"/>
        <v>2.7528833828482924E-3</v>
      </c>
      <c r="AY231" s="7">
        <f t="shared" si="160"/>
        <v>1.7270269877647375</v>
      </c>
      <c r="AZ231" s="7">
        <f t="shared" si="173"/>
        <v>-4.26724573070425E-3</v>
      </c>
      <c r="BA231" s="6">
        <f t="shared" si="147"/>
        <v>0.27291400370497837</v>
      </c>
      <c r="BB231">
        <f t="shared" si="141"/>
        <v>4.9330537998696444</v>
      </c>
      <c r="BC231">
        <f t="shared" si="148"/>
        <v>1.9179844405604665</v>
      </c>
      <c r="BD231">
        <f t="shared" si="174"/>
        <v>1.9665268999348222</v>
      </c>
      <c r="BE231">
        <f t="shared" si="149"/>
        <v>-1.6363397674035052E-2</v>
      </c>
      <c r="BF231">
        <f t="shared" si="150"/>
        <v>0.98363660232596495</v>
      </c>
      <c r="BG231">
        <f t="shared" si="157"/>
        <v>-1.777142094742273E-2</v>
      </c>
      <c r="BH231">
        <f t="shared" si="151"/>
        <v>1.2210479058024939</v>
      </c>
      <c r="BQ231" s="6"/>
      <c r="BR231" s="5"/>
      <c r="BU231" s="5"/>
      <c r="BV231" s="6"/>
      <c r="BW231" s="5"/>
      <c r="BY231" s="5"/>
    </row>
    <row r="232" spans="1:77" x14ac:dyDescent="0.25">
      <c r="A232" s="3">
        <v>44200.791666666664</v>
      </c>
      <c r="B232">
        <v>107112484.913049</v>
      </c>
      <c r="C232">
        <v>96967.739780865726</v>
      </c>
      <c r="D232">
        <v>2.4299223154298666</v>
      </c>
      <c r="E232" s="5">
        <f t="shared" si="142"/>
        <v>3222802.4395439508</v>
      </c>
      <c r="F232">
        <f t="shared" si="152"/>
        <v>1.0225553681451358</v>
      </c>
      <c r="G232">
        <f t="shared" si="152"/>
        <v>1.0244184535968972</v>
      </c>
      <c r="H232">
        <f t="shared" si="143"/>
        <v>0.66502627738044384</v>
      </c>
      <c r="I232">
        <f t="shared" si="153"/>
        <v>1.8203319909946489E-3</v>
      </c>
      <c r="J232">
        <f t="shared" si="144"/>
        <v>1.8100820197636132E-3</v>
      </c>
      <c r="K232">
        <v>7661</v>
      </c>
      <c r="L232" s="1">
        <v>213668169.83317</v>
      </c>
      <c r="M232" s="1">
        <v>129035718.18929103</v>
      </c>
      <c r="N232" s="1">
        <f t="shared" si="161"/>
        <v>53364494.275603406</v>
      </c>
      <c r="O232">
        <v>387107.15456787311</v>
      </c>
      <c r="P232">
        <v>0.6612782405895774</v>
      </c>
      <c r="Q232">
        <v>1.2755255458893401E-2</v>
      </c>
      <c r="R232">
        <f t="shared" si="154"/>
        <v>6.1022543273832941E-2</v>
      </c>
      <c r="S232">
        <f t="shared" si="155"/>
        <v>5.923310660106914E-2</v>
      </c>
      <c r="T232">
        <f t="shared" si="158"/>
        <v>0.32669577332437233</v>
      </c>
      <c r="U232" s="5">
        <f t="shared" si="132"/>
        <v>1.6445650336880135</v>
      </c>
      <c r="V232">
        <f t="shared" si="162"/>
        <v>1.5937688326552133</v>
      </c>
      <c r="W232" s="8">
        <f t="shared" si="159"/>
        <v>2.1124986255310496</v>
      </c>
      <c r="X232">
        <f t="shared" si="133"/>
        <v>1.2133015405531746</v>
      </c>
      <c r="Y232">
        <f t="shared" si="163"/>
        <v>1.4930663063627301</v>
      </c>
      <c r="Z232">
        <f t="shared" si="134"/>
        <v>4.6556682424960911</v>
      </c>
      <c r="AA232" s="4">
        <f t="shared" si="164"/>
        <v>0.96498685249160965</v>
      </c>
      <c r="AB232">
        <f t="shared" si="145"/>
        <v>1.6131601228851575</v>
      </c>
      <c r="AC232" s="4">
        <f t="shared" si="165"/>
        <v>1.6318242845861872</v>
      </c>
      <c r="AD232">
        <v>18632</v>
      </c>
      <c r="AE232" s="4">
        <v>1.0780015499522542</v>
      </c>
      <c r="AF232">
        <v>1.3453336556042212</v>
      </c>
      <c r="AG232">
        <v>0.44919153563560799</v>
      </c>
      <c r="AH232" s="4">
        <f t="shared" si="135"/>
        <v>2.0345755417063027</v>
      </c>
      <c r="AI232" s="4">
        <f t="shared" si="166"/>
        <v>1.3621796657629075</v>
      </c>
      <c r="AJ232">
        <f t="shared" si="136"/>
        <v>2.1952434448350111</v>
      </c>
      <c r="AK232" s="4">
        <f t="shared" si="167"/>
        <v>1.6153747791677777</v>
      </c>
      <c r="AL232" s="5">
        <f t="shared" si="137"/>
        <v>1104.6197957703155</v>
      </c>
      <c r="AM232">
        <v>1.4506000000000001</v>
      </c>
      <c r="AN232" s="4">
        <f t="shared" si="168"/>
        <v>0.88745000000000007</v>
      </c>
      <c r="AO232">
        <v>0</v>
      </c>
      <c r="AP232">
        <f t="shared" si="156"/>
        <v>0</v>
      </c>
      <c r="AQ232">
        <f t="shared" si="138"/>
        <v>387107.15456787311</v>
      </c>
      <c r="AR232" s="5">
        <f t="shared" si="139"/>
        <v>0.6612782405895774</v>
      </c>
      <c r="AS232" s="4">
        <f t="shared" si="146"/>
        <v>2.0345755417063027</v>
      </c>
      <c r="AT232" s="4">
        <f t="shared" si="169"/>
        <v>1.3621796657629075</v>
      </c>
      <c r="AU232">
        <f t="shared" si="170"/>
        <v>2.1952434448350111</v>
      </c>
      <c r="AV232" s="4">
        <f t="shared" si="171"/>
        <v>1.6153747791677777</v>
      </c>
      <c r="AW232" s="6">
        <f t="shared" si="140"/>
        <v>1.8100820197636132E-3</v>
      </c>
      <c r="AX232" s="7">
        <f t="shared" si="172"/>
        <v>1.8117212070947186E-3</v>
      </c>
      <c r="AY232" s="7">
        <f t="shared" si="160"/>
        <v>1.8729951138283578</v>
      </c>
      <c r="AZ232" s="7">
        <f t="shared" si="173"/>
        <v>-1.4436542477889058E-2</v>
      </c>
      <c r="BA232" s="6">
        <f t="shared" si="147"/>
        <v>0.274724085724742</v>
      </c>
      <c r="BB232">
        <f t="shared" si="141"/>
        <v>5.2340812888443358</v>
      </c>
      <c r="BC232">
        <f t="shared" si="148"/>
        <v>2.0111430369768977</v>
      </c>
      <c r="BD232">
        <f t="shared" si="174"/>
        <v>2.1170406444221679</v>
      </c>
      <c r="BE232">
        <f t="shared" si="149"/>
        <v>-3.3973765351687057E-2</v>
      </c>
      <c r="BF232">
        <f t="shared" si="150"/>
        <v>0.96602623464831294</v>
      </c>
      <c r="BG232">
        <f t="shared" si="157"/>
        <v>-1.8065530397707013E-2</v>
      </c>
      <c r="BH232">
        <f t="shared" si="151"/>
        <v>1.2878114626962458</v>
      </c>
      <c r="BQ232" s="6"/>
      <c r="BR232" s="5"/>
      <c r="BU232" s="5"/>
      <c r="BV232" s="6"/>
      <c r="BW232" s="5"/>
      <c r="BY232" s="5"/>
    </row>
    <row r="233" spans="1:77" x14ac:dyDescent="0.25">
      <c r="A233" s="3">
        <v>44201.791666666664</v>
      </c>
      <c r="B233">
        <v>113042130.65032201</v>
      </c>
      <c r="C233">
        <v>93402.643438810046</v>
      </c>
      <c r="D233">
        <v>2.4459163286323604</v>
      </c>
      <c r="E233" s="5">
        <f t="shared" si="142"/>
        <v>3249374.3740442414</v>
      </c>
      <c r="F233">
        <f t="shared" si="152"/>
        <v>1.0065821088604079</v>
      </c>
      <c r="G233">
        <f t="shared" si="152"/>
        <v>1.0082449777790445</v>
      </c>
      <c r="H233">
        <f t="shared" si="143"/>
        <v>0.6029782865796629</v>
      </c>
      <c r="I233">
        <f t="shared" si="153"/>
        <v>1.6506322624069507E-3</v>
      </c>
      <c r="J233">
        <f t="shared" si="144"/>
        <v>1.5902900217504535E-3</v>
      </c>
      <c r="K233">
        <v>7101</v>
      </c>
      <c r="L233" s="1">
        <v>226123006.77671641</v>
      </c>
      <c r="M233" s="1">
        <v>119962416.02269703</v>
      </c>
      <c r="N233" s="1">
        <f t="shared" si="161"/>
        <v>56450776.466696844</v>
      </c>
      <c r="O233">
        <v>359887.24806809111</v>
      </c>
      <c r="P233">
        <v>0.58091764927998957</v>
      </c>
      <c r="Q233">
        <v>8.0681001181258007E-3</v>
      </c>
      <c r="R233">
        <f t="shared" si="154"/>
        <v>9.5641175305475334E-2</v>
      </c>
      <c r="S233">
        <f t="shared" si="155"/>
        <v>9.1339740126173408E-2</v>
      </c>
      <c r="T233">
        <f t="shared" si="158"/>
        <v>0.38363514784572983</v>
      </c>
      <c r="U233" s="5">
        <f t="shared" si="132"/>
        <v>1.0429807316329218</v>
      </c>
      <c r="V233">
        <f t="shared" si="162"/>
        <v>1.5919707372725573</v>
      </c>
      <c r="W233" s="8">
        <f t="shared" si="159"/>
        <v>2.5075022596483865</v>
      </c>
      <c r="X233">
        <f t="shared" si="133"/>
        <v>0</v>
      </c>
      <c r="Y233">
        <f t="shared" si="163"/>
        <v>1.4627942934157789</v>
      </c>
      <c r="Z233">
        <f t="shared" si="134"/>
        <v>2.9448565431159173</v>
      </c>
      <c r="AA233" s="4">
        <f t="shared" si="164"/>
        <v>1.0594989197499749</v>
      </c>
      <c r="AB233">
        <f t="shared" si="145"/>
        <v>1.7015831931046768</v>
      </c>
      <c r="AC233" s="4">
        <f t="shared" si="165"/>
        <v>1.6430575821207367</v>
      </c>
      <c r="AD233">
        <v>18633</v>
      </c>
      <c r="AE233" s="4">
        <v>1.0851416315970055</v>
      </c>
      <c r="AF233">
        <v>1.2832663500145081</v>
      </c>
      <c r="AG233">
        <v>0.4709667840657264</v>
      </c>
      <c r="AH233" s="4">
        <f t="shared" si="135"/>
        <v>1.8699232349037203</v>
      </c>
      <c r="AI233" s="4">
        <f t="shared" si="166"/>
        <v>1.3961839071495481</v>
      </c>
      <c r="AJ233">
        <f t="shared" si="136"/>
        <v>2.0435775129939122</v>
      </c>
      <c r="AK233" s="4">
        <f t="shared" si="167"/>
        <v>1.6440288638437217</v>
      </c>
      <c r="AL233" s="5">
        <f t="shared" si="137"/>
        <v>1210.2669313034826</v>
      </c>
      <c r="AM233">
        <v>1.7874000000000001</v>
      </c>
      <c r="AN233" s="4">
        <f t="shared" si="168"/>
        <v>0.92146666666666688</v>
      </c>
      <c r="AO233">
        <v>0</v>
      </c>
      <c r="AP233">
        <f t="shared" si="156"/>
        <v>0</v>
      </c>
      <c r="AQ233">
        <f t="shared" si="138"/>
        <v>359887.24806809111</v>
      </c>
      <c r="AR233" s="5">
        <f t="shared" si="139"/>
        <v>0.58091764927998957</v>
      </c>
      <c r="AS233" s="4">
        <f t="shared" si="146"/>
        <v>1.8699232349037203</v>
      </c>
      <c r="AT233" s="4">
        <f t="shared" si="169"/>
        <v>1.3961839071495481</v>
      </c>
      <c r="AU233">
        <f t="shared" si="170"/>
        <v>2.0435775129939122</v>
      </c>
      <c r="AV233" s="4">
        <f t="shared" si="171"/>
        <v>1.6440288638437217</v>
      </c>
      <c r="AW233" s="6">
        <f t="shared" si="140"/>
        <v>1.5902900217504535E-3</v>
      </c>
      <c r="AX233" s="7">
        <f t="shared" si="172"/>
        <v>1.5915552035068448E-3</v>
      </c>
      <c r="AY233" s="7">
        <f t="shared" si="160"/>
        <v>2.1870893187182001</v>
      </c>
      <c r="AZ233" s="7">
        <f t="shared" si="173"/>
        <v>-3.9046505205279858E-2</v>
      </c>
      <c r="BA233" s="6">
        <f t="shared" si="147"/>
        <v>0.27631437574649242</v>
      </c>
      <c r="BB233">
        <f t="shared" si="141"/>
        <v>5.7346749749538057</v>
      </c>
      <c r="BC233">
        <f t="shared" si="148"/>
        <v>2.1568664733677143</v>
      </c>
      <c r="BD233">
        <f t="shared" si="174"/>
        <v>2.3673374874769029</v>
      </c>
      <c r="BE233">
        <f t="shared" si="149"/>
        <v>-6.2503688713094085E-2</v>
      </c>
      <c r="BF233">
        <f t="shared" si="150"/>
        <v>0.93749631128690591</v>
      </c>
      <c r="BG233">
        <f t="shared" si="157"/>
        <v>-2.9978168655248636E-2</v>
      </c>
      <c r="BH233">
        <f t="shared" si="151"/>
        <v>1.394718141024911</v>
      </c>
      <c r="BQ233" s="6"/>
      <c r="BR233" s="5"/>
      <c r="BU233" s="5"/>
      <c r="BV233" s="6"/>
      <c r="BW233" s="5"/>
      <c r="BY233" s="5"/>
    </row>
    <row r="234" spans="1:77" x14ac:dyDescent="0.25">
      <c r="A234" s="3">
        <v>44202.791666666664</v>
      </c>
      <c r="B234">
        <v>116476204.896108</v>
      </c>
      <c r="C234">
        <v>95371.982809325069</v>
      </c>
      <c r="D234">
        <v>2.5050632284596959</v>
      </c>
      <c r="E234" s="5">
        <f t="shared" si="142"/>
        <v>3332951.636469848</v>
      </c>
      <c r="F234">
        <f t="shared" si="152"/>
        <v>1.0241818982664903</v>
      </c>
      <c r="G234">
        <f t="shared" si="152"/>
        <v>1.0257210320525747</v>
      </c>
      <c r="H234">
        <f t="shared" si="143"/>
        <v>0.5485195870691062</v>
      </c>
      <c r="I234">
        <f t="shared" si="153"/>
        <v>1.5016653252683601E-3</v>
      </c>
      <c r="J234">
        <f t="shared" si="144"/>
        <v>1.467535914639643E-3</v>
      </c>
      <c r="K234">
        <v>6469</v>
      </c>
      <c r="L234" s="1">
        <v>233026913.75967124</v>
      </c>
      <c r="M234" s="1">
        <v>114075472.79330777</v>
      </c>
      <c r="N234" s="1">
        <f t="shared" si="161"/>
        <v>58938331.594429575</v>
      </c>
      <c r="O234">
        <v>342226.41837992333</v>
      </c>
      <c r="P234">
        <v>0.53604384443549202</v>
      </c>
      <c r="Q234">
        <v>1.10285885378202E-2</v>
      </c>
      <c r="R234">
        <f t="shared" si="154"/>
        <v>9.1023856132512737E-3</v>
      </c>
      <c r="S234">
        <f t="shared" si="155"/>
        <v>9.0612085854933615E-3</v>
      </c>
      <c r="T234">
        <f t="shared" si="158"/>
        <v>0.42092629152554206</v>
      </c>
      <c r="U234" s="5">
        <f t="shared" si="132"/>
        <v>9.1945040885209356E-2</v>
      </c>
      <c r="V234">
        <f t="shared" si="162"/>
        <v>1.5426302109530934</v>
      </c>
      <c r="W234" s="8">
        <f t="shared" si="159"/>
        <v>2.7612744835008223</v>
      </c>
      <c r="X234">
        <f t="shared" si="133"/>
        <v>0</v>
      </c>
      <c r="Y234">
        <f t="shared" si="163"/>
        <v>1.411900914046917</v>
      </c>
      <c r="Z234">
        <f t="shared" si="134"/>
        <v>4.0254348163043732</v>
      </c>
      <c r="AA234" s="4">
        <f t="shared" si="164"/>
        <v>1.1900059319053733</v>
      </c>
      <c r="AB234">
        <f t="shared" si="145"/>
        <v>1.3869603309287195</v>
      </c>
      <c r="AC234" s="4">
        <f t="shared" si="165"/>
        <v>1.6338451809176946</v>
      </c>
      <c r="AD234">
        <v>18634</v>
      </c>
      <c r="AE234" s="4">
        <v>1.1054478547143392</v>
      </c>
      <c r="AF234">
        <v>1.3102654299705245</v>
      </c>
      <c r="AG234">
        <v>0.72950117136161818</v>
      </c>
      <c r="AH234" s="4">
        <f t="shared" si="135"/>
        <v>1.7713335275088125</v>
      </c>
      <c r="AI234" s="4">
        <f t="shared" si="166"/>
        <v>1.4127120272074791</v>
      </c>
      <c r="AJ234">
        <f t="shared" si="136"/>
        <v>1.9537703582710029</v>
      </c>
      <c r="AK234" s="4">
        <f t="shared" si="167"/>
        <v>1.6585309785727174</v>
      </c>
      <c r="AL234" s="5">
        <f t="shared" si="137"/>
        <v>1221.2832476071731</v>
      </c>
      <c r="AM234">
        <v>1.9802999999999999</v>
      </c>
      <c r="AN234" s="4">
        <f t="shared" si="168"/>
        <v>0.96327666666666678</v>
      </c>
      <c r="AO234">
        <v>0</v>
      </c>
      <c r="AP234">
        <f t="shared" si="156"/>
        <v>0</v>
      </c>
      <c r="AQ234">
        <f t="shared" si="138"/>
        <v>342226.41837992333</v>
      </c>
      <c r="AR234" s="5">
        <f t="shared" si="139"/>
        <v>0.53604384443549202</v>
      </c>
      <c r="AS234" s="4">
        <f t="shared" si="146"/>
        <v>1.7713335275088125</v>
      </c>
      <c r="AT234" s="4">
        <f t="shared" si="169"/>
        <v>1.4127120272074791</v>
      </c>
      <c r="AU234">
        <f t="shared" si="170"/>
        <v>1.9537703582710029</v>
      </c>
      <c r="AV234" s="4">
        <f t="shared" si="171"/>
        <v>1.6585309785727174</v>
      </c>
      <c r="AW234" s="6">
        <f t="shared" si="140"/>
        <v>1.467535914639643E-3</v>
      </c>
      <c r="AX234" s="7">
        <f t="shared" si="172"/>
        <v>1.4686132724259782E-3</v>
      </c>
      <c r="AY234" s="7">
        <f t="shared" si="160"/>
        <v>2.1240410651768586</v>
      </c>
      <c r="AZ234" s="7">
        <f t="shared" si="173"/>
        <v>-3.3387316331795702E-2</v>
      </c>
      <c r="BA234" s="6">
        <f t="shared" si="147"/>
        <v>0.27778191166113209</v>
      </c>
      <c r="BB234">
        <f t="shared" si="141"/>
        <v>5.7868741979424962</v>
      </c>
      <c r="BC234">
        <f t="shared" si="148"/>
        <v>2.1758587031782586</v>
      </c>
      <c r="BD234">
        <f t="shared" si="174"/>
        <v>2.3934370989712481</v>
      </c>
      <c r="BE234">
        <f t="shared" si="149"/>
        <v>-6.4117409413290916E-2</v>
      </c>
      <c r="BF234">
        <f t="shared" si="150"/>
        <v>0.93588259058670908</v>
      </c>
      <c r="BG234">
        <f t="shared" si="157"/>
        <v>-1.7227920072244542E-3</v>
      </c>
      <c r="BH234">
        <f t="shared" si="151"/>
        <v>1.4055922759151218</v>
      </c>
      <c r="BQ234" s="6"/>
      <c r="BR234" s="5"/>
      <c r="BU234" s="5"/>
      <c r="BV234" s="6"/>
      <c r="BW234" s="5"/>
      <c r="BY234" s="5"/>
    </row>
    <row r="235" spans="1:77" x14ac:dyDescent="0.25">
      <c r="A235" s="3">
        <v>44203.791666666664</v>
      </c>
      <c r="B235">
        <v>116668272.771424</v>
      </c>
      <c r="C235">
        <v>95718.32558648652</v>
      </c>
      <c r="D235">
        <v>2.5068042019901005</v>
      </c>
      <c r="E235" s="5">
        <f t="shared" si="142"/>
        <v>3341749.7989448854</v>
      </c>
      <c r="F235">
        <f t="shared" si="152"/>
        <v>1.0006949818713657</v>
      </c>
      <c r="G235">
        <f t="shared" si="152"/>
        <v>1.0026397510179164</v>
      </c>
      <c r="H235">
        <f t="shared" si="143"/>
        <v>0.70934775466102384</v>
      </c>
      <c r="I235">
        <f t="shared" si="153"/>
        <v>1.9415325112986145E-3</v>
      </c>
      <c r="J235">
        <f t="shared" si="144"/>
        <v>1.8868073708946278E-3</v>
      </c>
      <c r="K235">
        <v>7421</v>
      </c>
      <c r="L235" s="1">
        <v>233282485.89075392</v>
      </c>
      <c r="M235" s="1">
        <v>146858207.63230705</v>
      </c>
      <c r="N235" s="1">
        <f t="shared" si="161"/>
        <v>62586006.594992064</v>
      </c>
      <c r="O235">
        <v>440574.62289692118</v>
      </c>
      <c r="P235">
        <v>0.68933480686879911</v>
      </c>
      <c r="Q235">
        <v>7.8247447567573493E-3</v>
      </c>
      <c r="R235">
        <f t="shared" si="154"/>
        <v>-1.975332431682908E-3</v>
      </c>
      <c r="S235">
        <f t="shared" si="155"/>
        <v>-1.9772859738114105E-3</v>
      </c>
      <c r="T235">
        <f t="shared" si="158"/>
        <v>0.39872679498352104</v>
      </c>
      <c r="U235" s="5">
        <f t="shared" si="132"/>
        <v>1.2928453187263791</v>
      </c>
      <c r="V235">
        <f t="shared" si="162"/>
        <v>1.5363676235464387</v>
      </c>
      <c r="W235" s="8">
        <f t="shared" si="159"/>
        <v>2.6207412037487119</v>
      </c>
      <c r="X235">
        <f t="shared" si="133"/>
        <v>0.12286403639929981</v>
      </c>
      <c r="Y235">
        <f t="shared" si="163"/>
        <v>1.3697478006093347</v>
      </c>
      <c r="Z235">
        <f t="shared" si="134"/>
        <v>2.8560318362164323</v>
      </c>
      <c r="AA235" s="4">
        <f t="shared" si="164"/>
        <v>1.2800609172442596</v>
      </c>
      <c r="AB235">
        <f t="shared" si="145"/>
        <v>1.9536216504379638</v>
      </c>
      <c r="AC235" s="4">
        <f t="shared" si="165"/>
        <v>1.6443382007913736</v>
      </c>
      <c r="AD235">
        <v>18635</v>
      </c>
      <c r="AE235" s="4">
        <v>1.0592547752747823</v>
      </c>
      <c r="AF235">
        <v>1.140249640512601</v>
      </c>
      <c r="AG235">
        <v>0.87767974200394061</v>
      </c>
      <c r="AH235" s="4">
        <f t="shared" si="135"/>
        <v>2.0890069806353617</v>
      </c>
      <c r="AI235" s="4">
        <f t="shared" si="166"/>
        <v>1.4407705970693157</v>
      </c>
      <c r="AJ235">
        <f t="shared" si="136"/>
        <v>2.2457841197062685</v>
      </c>
      <c r="AK235" s="4">
        <f t="shared" si="167"/>
        <v>1.6835548481411033</v>
      </c>
      <c r="AL235" s="5">
        <f t="shared" si="137"/>
        <v>1218.8708071999035</v>
      </c>
      <c r="AM235">
        <v>1.8905000000000001</v>
      </c>
      <c r="AN235" s="4">
        <f t="shared" si="168"/>
        <v>1.0023633333333335</v>
      </c>
      <c r="AO235">
        <v>0</v>
      </c>
      <c r="AP235">
        <f t="shared" si="156"/>
        <v>0</v>
      </c>
      <c r="AQ235">
        <f t="shared" si="138"/>
        <v>440574.62289692118</v>
      </c>
      <c r="AR235" s="5">
        <f t="shared" si="139"/>
        <v>0.68933480686879911</v>
      </c>
      <c r="AS235" s="4">
        <f t="shared" si="146"/>
        <v>2.0890069806353617</v>
      </c>
      <c r="AT235" s="4">
        <f t="shared" si="169"/>
        <v>1.4407705970693157</v>
      </c>
      <c r="AU235">
        <f t="shared" si="170"/>
        <v>2.2457841197062685</v>
      </c>
      <c r="AV235" s="4">
        <f t="shared" si="171"/>
        <v>1.6835548481411033</v>
      </c>
      <c r="AW235" s="6">
        <f t="shared" si="140"/>
        <v>1.8868073708946278E-3</v>
      </c>
      <c r="AX235" s="7">
        <f t="shared" si="172"/>
        <v>1.8885885119692691E-3</v>
      </c>
      <c r="AY235" s="7">
        <f t="shared" si="160"/>
        <v>2.1799225011769803</v>
      </c>
      <c r="AZ235" s="7">
        <f t="shared" si="173"/>
        <v>-3.7038648248200134E-2</v>
      </c>
      <c r="BA235" s="6">
        <f t="shared" si="147"/>
        <v>0.27966871903202672</v>
      </c>
      <c r="BB235">
        <f t="shared" si="141"/>
        <v>5.7754431976612315</v>
      </c>
      <c r="BC235">
        <f t="shared" si="148"/>
        <v>2.1787124277190659</v>
      </c>
      <c r="BD235">
        <f t="shared" si="174"/>
        <v>2.3877215988306157</v>
      </c>
      <c r="BE235">
        <f t="shared" si="149"/>
        <v>-6.1696088363251689E-2</v>
      </c>
      <c r="BF235">
        <f t="shared" si="150"/>
        <v>0.93830391163674831</v>
      </c>
      <c r="BG235">
        <f t="shared" si="157"/>
        <v>2.5838649401224347E-3</v>
      </c>
      <c r="BH235">
        <f t="shared" si="151"/>
        <v>1.403215179225787</v>
      </c>
      <c r="BQ235" s="6"/>
      <c r="BR235" s="5"/>
      <c r="BU235" s="5"/>
      <c r="BV235" s="6"/>
      <c r="BW235" s="5"/>
      <c r="BY235" s="5"/>
    </row>
    <row r="236" spans="1:77" x14ac:dyDescent="0.25">
      <c r="A236" s="3">
        <v>44204.791666666664</v>
      </c>
      <c r="B236">
        <v>116981782.654613</v>
      </c>
      <c r="C236">
        <v>91041.41336952569</v>
      </c>
      <c r="D236">
        <v>2.4454995845314538</v>
      </c>
      <c r="E236" s="5">
        <f t="shared" si="142"/>
        <v>3263462.3992567514</v>
      </c>
      <c r="F236">
        <f t="shared" si="152"/>
        <v>0.97554471250288388</v>
      </c>
      <c r="G236">
        <f t="shared" si="152"/>
        <v>0.97657293202715167</v>
      </c>
      <c r="H236">
        <f t="shared" si="143"/>
        <v>0.3847082778962474</v>
      </c>
      <c r="I236">
        <f t="shared" si="153"/>
        <v>1.0534402188686974E-3</v>
      </c>
      <c r="J236">
        <f t="shared" si="144"/>
        <v>1.0353682144592299E-3</v>
      </c>
      <c r="K236">
        <v>6641</v>
      </c>
      <c r="L236" s="1">
        <v>233661146.0486998</v>
      </c>
      <c r="M236" s="1">
        <v>80683535.900928259</v>
      </c>
      <c r="N236" s="1">
        <f t="shared" si="161"/>
        <v>64384230.659515992</v>
      </c>
      <c r="O236">
        <v>242050.60770278479</v>
      </c>
      <c r="P236">
        <v>0.37810510350361293</v>
      </c>
      <c r="Q236">
        <v>7.0487102430755004E-3</v>
      </c>
      <c r="R236">
        <f t="shared" si="154"/>
        <v>5.4196496043679598E-2</v>
      </c>
      <c r="S236">
        <f t="shared" si="155"/>
        <v>5.2778861627412209E-2</v>
      </c>
      <c r="T236">
        <f t="shared" si="158"/>
        <v>0.43926518804114967</v>
      </c>
      <c r="U236" s="5">
        <f t="shared" si="132"/>
        <v>0</v>
      </c>
      <c r="V236">
        <f t="shared" si="162"/>
        <v>1.4932849371413082</v>
      </c>
      <c r="W236" s="8">
        <f t="shared" si="159"/>
        <v>2.9023161801481203</v>
      </c>
      <c r="X236">
        <f t="shared" si="133"/>
        <v>0</v>
      </c>
      <c r="Y236">
        <f t="shared" si="163"/>
        <v>1.3289718108352553</v>
      </c>
      <c r="Z236">
        <f t="shared" si="134"/>
        <v>2.5727792387225574</v>
      </c>
      <c r="AA236" s="4">
        <f t="shared" si="164"/>
        <v>1.3621704076895129</v>
      </c>
      <c r="AB236">
        <f t="shared" si="145"/>
        <v>1.2257341018936738</v>
      </c>
      <c r="AC236" s="4">
        <f t="shared" si="165"/>
        <v>1.6376812996509433</v>
      </c>
      <c r="AD236">
        <v>18636</v>
      </c>
      <c r="AE236" s="4">
        <v>1.0632873144070958</v>
      </c>
      <c r="AF236">
        <v>1.1674355350734855</v>
      </c>
      <c r="AG236">
        <v>0.89267009801525055</v>
      </c>
      <c r="AH236" s="4">
        <f t="shared" si="135"/>
        <v>1.3689823001857184</v>
      </c>
      <c r="AI236" s="4">
        <f t="shared" si="166"/>
        <v>1.454922386011138</v>
      </c>
      <c r="AJ236">
        <f t="shared" si="136"/>
        <v>1.5980327547967752</v>
      </c>
      <c r="AK236" s="4">
        <f t="shared" si="167"/>
        <v>1.6950355593589839</v>
      </c>
      <c r="AL236" s="5">
        <f t="shared" si="137"/>
        <v>1284.9293340800698</v>
      </c>
      <c r="AM236">
        <v>2.0055999999999998</v>
      </c>
      <c r="AN236" s="4">
        <f t="shared" si="168"/>
        <v>1.0449433333333333</v>
      </c>
      <c r="AO236">
        <v>0</v>
      </c>
      <c r="AP236">
        <f t="shared" si="156"/>
        <v>0</v>
      </c>
      <c r="AQ236">
        <f t="shared" si="138"/>
        <v>242050.60770278479</v>
      </c>
      <c r="AR236" s="5">
        <f t="shared" si="139"/>
        <v>0.37810510350361293</v>
      </c>
      <c r="AS236" s="4">
        <f t="shared" si="146"/>
        <v>1.3689823001857184</v>
      </c>
      <c r="AT236" s="4">
        <f t="shared" si="169"/>
        <v>1.454922386011138</v>
      </c>
      <c r="AU236">
        <f t="shared" si="170"/>
        <v>1.5980327547967752</v>
      </c>
      <c r="AV236" s="4">
        <f t="shared" si="171"/>
        <v>1.6950355593589839</v>
      </c>
      <c r="AW236" s="6">
        <f t="shared" si="140"/>
        <v>1.0353682144592299E-3</v>
      </c>
      <c r="AX236" s="7">
        <f t="shared" si="172"/>
        <v>1.0359043931604806E-3</v>
      </c>
      <c r="AY236" s="7">
        <f t="shared" si="160"/>
        <v>2.3548705624748951</v>
      </c>
      <c r="AZ236" s="7">
        <f t="shared" si="173"/>
        <v>-5.1016701096633144E-2</v>
      </c>
      <c r="BA236" s="6">
        <f t="shared" si="147"/>
        <v>0.28070408724648593</v>
      </c>
      <c r="BB236">
        <f t="shared" si="141"/>
        <v>6.0884519820737752</v>
      </c>
      <c r="BC236">
        <f t="shared" si="148"/>
        <v>2.2670943662557064</v>
      </c>
      <c r="BD236">
        <f t="shared" si="174"/>
        <v>2.5442259910368876</v>
      </c>
      <c r="BE236">
        <f t="shared" si="149"/>
        <v>-7.8192424941871286E-2</v>
      </c>
      <c r="BF236">
        <f t="shared" si="150"/>
        <v>0.92180757505812871</v>
      </c>
      <c r="BG236">
        <f t="shared" si="157"/>
        <v>-1.7737398209015418E-2</v>
      </c>
      <c r="BH236">
        <f t="shared" si="151"/>
        <v>1.4674788716570148</v>
      </c>
      <c r="BQ236" s="6"/>
      <c r="BR236" s="5"/>
      <c r="BU236" s="5"/>
      <c r="BV236" s="6"/>
      <c r="BW236" s="5"/>
      <c r="BY236" s="5"/>
    </row>
    <row r="237" spans="1:77" x14ac:dyDescent="0.25">
      <c r="A237" s="3">
        <v>44205.791666666664</v>
      </c>
      <c r="B237">
        <v>115833157.96886601</v>
      </c>
      <c r="C237">
        <v>92050.303036558835</v>
      </c>
      <c r="D237">
        <v>2.442696910891657</v>
      </c>
      <c r="E237" s="5">
        <f t="shared" si="142"/>
        <v>3265344.8964413707</v>
      </c>
      <c r="F237">
        <f t="shared" si="152"/>
        <v>0.99885394638481051</v>
      </c>
      <c r="G237">
        <f t="shared" si="152"/>
        <v>1.0005768404701241</v>
      </c>
      <c r="H237">
        <f t="shared" si="143"/>
        <v>0.62957787113473995</v>
      </c>
      <c r="I237">
        <f t="shared" si="153"/>
        <v>1.7233849984354941E-3</v>
      </c>
      <c r="J237">
        <f t="shared" si="144"/>
        <v>1.7355243693823485E-3</v>
      </c>
      <c r="K237">
        <v>8291</v>
      </c>
      <c r="L237" s="1">
        <v>231919480.10926977</v>
      </c>
      <c r="M237" s="1">
        <v>134283795.84902284</v>
      </c>
      <c r="N237" s="1">
        <f t="shared" si="161"/>
        <v>67717846.960144624</v>
      </c>
      <c r="O237">
        <v>402851.38754706853</v>
      </c>
      <c r="P237">
        <v>0.63401641115011642</v>
      </c>
      <c r="Q237">
        <v>8.3192018621121699E-3</v>
      </c>
      <c r="R237">
        <f t="shared" si="154"/>
        <v>-2.0671416761819272E-2</v>
      </c>
      <c r="S237">
        <f t="shared" si="155"/>
        <v>-2.0888061263604953E-2</v>
      </c>
      <c r="T237">
        <f t="shared" si="158"/>
        <v>0.44045568456512557</v>
      </c>
      <c r="U237" s="5">
        <f t="shared" si="132"/>
        <v>0.62378522033481965</v>
      </c>
      <c r="V237">
        <f t="shared" si="162"/>
        <v>1.4627845564626301</v>
      </c>
      <c r="W237" s="8">
        <f t="shared" si="159"/>
        <v>2.914627389284647</v>
      </c>
      <c r="X237">
        <f t="shared" si="133"/>
        <v>0</v>
      </c>
      <c r="Y237">
        <f t="shared" si="163"/>
        <v>1.2785516994322192</v>
      </c>
      <c r="Z237">
        <f t="shared" si="134"/>
        <v>3.0365086796709422</v>
      </c>
      <c r="AA237" s="4">
        <f t="shared" si="164"/>
        <v>1.458800825415784</v>
      </c>
      <c r="AB237">
        <f t="shared" si="145"/>
        <v>1.8069654939277464</v>
      </c>
      <c r="AC237" s="4">
        <f t="shared" si="165"/>
        <v>1.6443722309388618</v>
      </c>
      <c r="AD237">
        <v>18637</v>
      </c>
      <c r="AE237" s="4">
        <v>1.0500631270374621</v>
      </c>
      <c r="AF237">
        <v>1.1615080073660224</v>
      </c>
      <c r="AG237">
        <v>0.84964278659775527</v>
      </c>
      <c r="AH237" s="4">
        <f t="shared" si="135"/>
        <v>1.9802532664772474</v>
      </c>
      <c r="AI237" s="4">
        <f t="shared" si="166"/>
        <v>1.480849258723627</v>
      </c>
      <c r="AJ237">
        <f t="shared" si="136"/>
        <v>2.144993973552233</v>
      </c>
      <c r="AK237" s="4">
        <f t="shared" si="167"/>
        <v>1.7179386606054252</v>
      </c>
      <c r="AL237" s="5">
        <f t="shared" si="137"/>
        <v>1258.3680243058138</v>
      </c>
      <c r="AM237">
        <v>1.9979</v>
      </c>
      <c r="AN237" s="4">
        <f t="shared" si="168"/>
        <v>1.0868166666666668</v>
      </c>
      <c r="AO237">
        <v>0</v>
      </c>
      <c r="AP237">
        <f t="shared" si="156"/>
        <v>0</v>
      </c>
      <c r="AQ237">
        <f t="shared" si="138"/>
        <v>402851.38754706853</v>
      </c>
      <c r="AR237" s="5">
        <f t="shared" si="139"/>
        <v>0.63401641115011642</v>
      </c>
      <c r="AS237" s="4">
        <f t="shared" si="146"/>
        <v>1.9802532664772474</v>
      </c>
      <c r="AT237" s="4">
        <f t="shared" si="169"/>
        <v>1.480849258723627</v>
      </c>
      <c r="AU237">
        <f t="shared" si="170"/>
        <v>2.144993973552233</v>
      </c>
      <c r="AV237" s="4">
        <f t="shared" si="171"/>
        <v>1.7179386606054252</v>
      </c>
      <c r="AW237" s="6">
        <f t="shared" si="140"/>
        <v>1.7355243693823485E-3</v>
      </c>
      <c r="AX237" s="7">
        <f t="shared" si="172"/>
        <v>1.7370312634250595E-3</v>
      </c>
      <c r="AY237" s="7">
        <f t="shared" si="160"/>
        <v>2.2146777411972915</v>
      </c>
      <c r="AZ237" s="7">
        <f t="shared" si="173"/>
        <v>-3.8750007440283118E-2</v>
      </c>
      <c r="BA237" s="6">
        <f t="shared" si="147"/>
        <v>0.28243961161586828</v>
      </c>
      <c r="BB237">
        <f t="shared" si="141"/>
        <v>5.9625950537180037</v>
      </c>
      <c r="BC237">
        <f t="shared" si="148"/>
        <v>2.2387663807549312</v>
      </c>
      <c r="BD237">
        <f t="shared" si="174"/>
        <v>2.4812975268590018</v>
      </c>
      <c r="BE237">
        <f t="shared" si="149"/>
        <v>-6.9666882601354119E-2</v>
      </c>
      <c r="BF237">
        <f t="shared" si="150"/>
        <v>0.93033311739864588</v>
      </c>
      <c r="BG237">
        <f t="shared" si="157"/>
        <v>9.20621483013386E-3</v>
      </c>
      <c r="BH237">
        <f t="shared" si="151"/>
        <v>1.4418425530156531</v>
      </c>
      <c r="BQ237" s="6"/>
      <c r="BR237" s="5"/>
      <c r="BU237" s="5"/>
      <c r="BV237" s="6"/>
      <c r="BW237" s="5"/>
      <c r="BY237" s="5"/>
    </row>
    <row r="238" spans="1:77" x14ac:dyDescent="0.25">
      <c r="A238" s="3">
        <v>44206.791666666664</v>
      </c>
      <c r="B238">
        <v>110555180.730886</v>
      </c>
      <c r="C238">
        <v>101511.34182562707</v>
      </c>
      <c r="D238">
        <v>2.495056174264171</v>
      </c>
      <c r="E238" s="5">
        <f t="shared" si="142"/>
        <v>3350015.6330630677</v>
      </c>
      <c r="F238">
        <f t="shared" si="152"/>
        <v>1.0214350225519389</v>
      </c>
      <c r="G238">
        <f t="shared" si="152"/>
        <v>1.0259301051824488</v>
      </c>
      <c r="H238">
        <f t="shared" si="143"/>
        <v>1.6062746272758455</v>
      </c>
      <c r="I238">
        <f t="shared" si="153"/>
        <v>4.39109740843512E-3</v>
      </c>
      <c r="J238">
        <f t="shared" si="144"/>
        <v>4.3095786045387703E-3</v>
      </c>
      <c r="K238">
        <v>10085</v>
      </c>
      <c r="L238" s="1">
        <v>220921870.24555403</v>
      </c>
      <c r="M238" s="1">
        <v>318044882.56585711</v>
      </c>
      <c r="N238" s="1">
        <f t="shared" si="161"/>
        <v>77707961.788923517</v>
      </c>
      <c r="O238">
        <v>954134.64769757132</v>
      </c>
      <c r="P238">
        <v>1.5763905403413636</v>
      </c>
      <c r="Q238">
        <v>1.2217862807433401E-2</v>
      </c>
      <c r="R238">
        <f t="shared" si="154"/>
        <v>-0.13452035908371329</v>
      </c>
      <c r="S238">
        <f t="shared" si="155"/>
        <v>-0.14447142755844336</v>
      </c>
      <c r="T238">
        <f t="shared" si="158"/>
        <v>0.34772008729194337</v>
      </c>
      <c r="U238" s="5">
        <f t="shared" si="132"/>
        <v>3.1118648299014011</v>
      </c>
      <c r="V238">
        <f t="shared" si="162"/>
        <v>1.5323326001311</v>
      </c>
      <c r="W238" s="8">
        <f t="shared" si="159"/>
        <v>2.2694652878658919</v>
      </c>
      <c r="X238">
        <f t="shared" si="133"/>
        <v>2.8794975491407486</v>
      </c>
      <c r="Y238">
        <f t="shared" si="163"/>
        <v>1.3429276081537052</v>
      </c>
      <c r="Z238">
        <f t="shared" si="134"/>
        <v>4.4595199247131916</v>
      </c>
      <c r="AA238" s="4">
        <f t="shared" si="164"/>
        <v>1.6036556875350843</v>
      </c>
      <c r="AB238">
        <f t="shared" si="145"/>
        <v>3.1656445169164247</v>
      </c>
      <c r="AC238" s="4">
        <f t="shared" si="165"/>
        <v>1.7106710702932559</v>
      </c>
      <c r="AD238">
        <v>18638</v>
      </c>
      <c r="AE238" s="4">
        <v>1.0441492538239019</v>
      </c>
      <c r="AF238">
        <v>1.1922398359359037</v>
      </c>
      <c r="AG238">
        <v>0.84910873075988291</v>
      </c>
      <c r="AH238" s="4">
        <f t="shared" si="135"/>
        <v>3.3853206691425535</v>
      </c>
      <c r="AI238" s="4">
        <f t="shared" si="166"/>
        <v>1.57717828160272</v>
      </c>
      <c r="AJ238">
        <f t="shared" si="136"/>
        <v>3.4842491558591751</v>
      </c>
      <c r="AK238" s="4">
        <f t="shared" si="167"/>
        <v>1.8020201675649132</v>
      </c>
      <c r="AL238" s="5">
        <f t="shared" si="137"/>
        <v>1089.0919058167328</v>
      </c>
      <c r="AM238">
        <v>2.0579000000000001</v>
      </c>
      <c r="AN238" s="4">
        <f t="shared" si="168"/>
        <v>1.1300300000000003</v>
      </c>
      <c r="AO238">
        <v>0</v>
      </c>
      <c r="AP238">
        <f t="shared" si="156"/>
        <v>0</v>
      </c>
      <c r="AQ238">
        <f t="shared" si="138"/>
        <v>954134.64769757132</v>
      </c>
      <c r="AR238" s="5">
        <f t="shared" si="139"/>
        <v>1.5763905403413636</v>
      </c>
      <c r="AS238" s="4">
        <f t="shared" si="146"/>
        <v>3.3853206691425535</v>
      </c>
      <c r="AT238" s="4">
        <f t="shared" si="169"/>
        <v>1.57717828160272</v>
      </c>
      <c r="AU238">
        <f t="shared" si="170"/>
        <v>3.4842491558591751</v>
      </c>
      <c r="AV238" s="4">
        <f t="shared" si="171"/>
        <v>1.8020201675649132</v>
      </c>
      <c r="AW238" s="6">
        <f t="shared" si="140"/>
        <v>4.3095786045387703E-3</v>
      </c>
      <c r="AX238" s="7">
        <f t="shared" si="172"/>
        <v>4.3188781927161468E-3</v>
      </c>
      <c r="AY238" s="7">
        <f t="shared" si="160"/>
        <v>1.8505454497991796</v>
      </c>
      <c r="AZ238" s="7">
        <f t="shared" si="173"/>
        <v>-5.2717589435877787E-3</v>
      </c>
      <c r="BA238" s="6">
        <f t="shared" si="147"/>
        <v>0.28674919022040707</v>
      </c>
      <c r="BB238">
        <f t="shared" si="141"/>
        <v>5.1605046260210852</v>
      </c>
      <c r="BC238">
        <f t="shared" si="148"/>
        <v>2.0260749249308385</v>
      </c>
      <c r="BD238">
        <f t="shared" si="174"/>
        <v>2.0802523130105426</v>
      </c>
      <c r="BE238">
        <f t="shared" si="149"/>
        <v>-1.7588620208437655E-2</v>
      </c>
      <c r="BF238">
        <f t="shared" si="150"/>
        <v>0.98241137979156234</v>
      </c>
      <c r="BG238">
        <f t="shared" si="157"/>
        <v>5.4467428226296348E-2</v>
      </c>
      <c r="BH238">
        <f t="shared" si="151"/>
        <v>1.2716744102139912</v>
      </c>
      <c r="BQ238" s="6"/>
      <c r="BR238" s="5"/>
      <c r="BU238" s="5"/>
      <c r="BV238" s="6"/>
      <c r="BW238" s="5"/>
      <c r="BY238" s="5"/>
    </row>
    <row r="239" spans="1:77" x14ac:dyDescent="0.25">
      <c r="A239" s="3">
        <v>44207.791666666664</v>
      </c>
      <c r="B239">
        <v>110842016.80642</v>
      </c>
      <c r="C239">
        <v>106061.49182826836</v>
      </c>
      <c r="D239">
        <v>2.5492352961180749</v>
      </c>
      <c r="E239" s="5">
        <f t="shared" si="142"/>
        <v>3428712.5367611237</v>
      </c>
      <c r="F239">
        <f t="shared" si="152"/>
        <v>1.0217145900011178</v>
      </c>
      <c r="G239">
        <f t="shared" si="152"/>
        <v>1.023491503419075</v>
      </c>
      <c r="H239">
        <f t="shared" si="143"/>
        <v>0.63478921011948852</v>
      </c>
      <c r="I239">
        <f t="shared" si="153"/>
        <v>1.737637953233872E-3</v>
      </c>
      <c r="J239">
        <f t="shared" si="144"/>
        <v>1.7493858323657106E-3</v>
      </c>
      <c r="K239">
        <v>8878</v>
      </c>
      <c r="L239" s="1">
        <v>221881874.50997928</v>
      </c>
      <c r="M239" s="1">
        <v>129498907.99363887</v>
      </c>
      <c r="N239" s="1">
        <f t="shared" si="161"/>
        <v>81362114.245460957</v>
      </c>
      <c r="O239">
        <v>388496.72398091661</v>
      </c>
      <c r="P239">
        <v>0.63908466866074254</v>
      </c>
      <c r="Q239">
        <v>5.7020421584414796E-3</v>
      </c>
      <c r="R239">
        <f t="shared" si="154"/>
        <v>-4.0417857105076394E-2</v>
      </c>
      <c r="S239">
        <f t="shared" si="155"/>
        <v>-4.1257357094576952E-2</v>
      </c>
      <c r="T239">
        <f t="shared" si="158"/>
        <v>0.31704542799783869</v>
      </c>
      <c r="U239" s="5">
        <f t="shared" si="132"/>
        <v>1.6361296293561478</v>
      </c>
      <c r="V239">
        <f t="shared" si="162"/>
        <v>1.5520275719499184</v>
      </c>
      <c r="W239" s="8">
        <f t="shared" si="159"/>
        <v>2.0029331123935279</v>
      </c>
      <c r="X239">
        <f t="shared" si="133"/>
        <v>1.2780812689257641</v>
      </c>
      <c r="Y239">
        <f t="shared" si="163"/>
        <v>1.3534203247570351</v>
      </c>
      <c r="Z239">
        <f t="shared" si="134"/>
        <v>2.0812453878311401</v>
      </c>
      <c r="AA239" s="4">
        <f t="shared" si="164"/>
        <v>1.6693807162839569</v>
      </c>
      <c r="AB239">
        <f t="shared" si="145"/>
        <v>1.9768593197189179</v>
      </c>
      <c r="AC239" s="4">
        <f t="shared" si="165"/>
        <v>1.7364317821845623</v>
      </c>
      <c r="AD239">
        <v>18639</v>
      </c>
      <c r="AE239" s="4">
        <v>1.2069725100513604</v>
      </c>
      <c r="AF239">
        <v>1.5121113329194871</v>
      </c>
      <c r="AG239">
        <v>0.84228151780068061</v>
      </c>
      <c r="AH239" s="4">
        <f t="shared" si="135"/>
        <v>1.9904645335897893</v>
      </c>
      <c r="AI239" s="4">
        <f t="shared" si="166"/>
        <v>1.624974758278833</v>
      </c>
      <c r="AJ239">
        <f t="shared" si="136"/>
        <v>2.1544245650893434</v>
      </c>
      <c r="AK239" s="4">
        <f t="shared" si="167"/>
        <v>1.840678683850572</v>
      </c>
      <c r="AL239" s="5">
        <f t="shared" si="137"/>
        <v>1045.0731447931369</v>
      </c>
      <c r="AM239">
        <v>1.8663999999999998</v>
      </c>
      <c r="AN239" s="4">
        <f t="shared" si="168"/>
        <v>1.1681133333333336</v>
      </c>
      <c r="AO239">
        <v>0</v>
      </c>
      <c r="AP239">
        <f t="shared" si="156"/>
        <v>0</v>
      </c>
      <c r="AQ239">
        <f t="shared" si="138"/>
        <v>388496.72398091661</v>
      </c>
      <c r="AR239" s="5">
        <f t="shared" si="139"/>
        <v>0.63908466866074254</v>
      </c>
      <c r="AS239" s="4">
        <f t="shared" si="146"/>
        <v>1.9904645335897893</v>
      </c>
      <c r="AT239" s="4">
        <f t="shared" si="169"/>
        <v>1.624974758278833</v>
      </c>
      <c r="AU239">
        <f t="shared" si="170"/>
        <v>2.1544245650893434</v>
      </c>
      <c r="AV239" s="4">
        <f t="shared" si="171"/>
        <v>1.840678683850572</v>
      </c>
      <c r="AW239" s="6">
        <f t="shared" si="140"/>
        <v>1.7493858323657106E-3</v>
      </c>
      <c r="AX239" s="7">
        <f t="shared" si="172"/>
        <v>1.7509169004403802E-3</v>
      </c>
      <c r="AY239" s="7">
        <f t="shared" si="160"/>
        <v>1.7850297938219384</v>
      </c>
      <c r="AZ239" s="7">
        <f t="shared" si="173"/>
        <v>1.1934750660942406E-3</v>
      </c>
      <c r="BA239" s="6">
        <f t="shared" si="147"/>
        <v>0.28849857605277279</v>
      </c>
      <c r="BB239">
        <f t="shared" si="141"/>
        <v>4.9519280874564791</v>
      </c>
      <c r="BC239">
        <f t="shared" si="148"/>
        <v>1.9694806812615462</v>
      </c>
      <c r="BD239">
        <f t="shared" si="174"/>
        <v>1.9759640437282395</v>
      </c>
      <c r="BE239">
        <f t="shared" si="149"/>
        <v>-2.1785755376839688E-3</v>
      </c>
      <c r="BF239">
        <f t="shared" si="150"/>
        <v>0.99782142446231603</v>
      </c>
      <c r="BG239">
        <f t="shared" si="157"/>
        <v>1.5564185906641945E-2</v>
      </c>
      <c r="BH239">
        <f t="shared" si="151"/>
        <v>1.2252928093750897</v>
      </c>
      <c r="BQ239" s="6"/>
      <c r="BR239" s="5"/>
      <c r="BU239" s="5"/>
      <c r="BV239" s="6"/>
      <c r="BW239" s="5"/>
      <c r="BY239" s="5"/>
    </row>
    <row r="240" spans="1:77" x14ac:dyDescent="0.25">
      <c r="A240" s="3">
        <v>44208.791666666664</v>
      </c>
      <c r="B240">
        <v>117105654.63562199</v>
      </c>
      <c r="C240">
        <v>103745.47563082849</v>
      </c>
      <c r="D240">
        <v>2.5882705981984988</v>
      </c>
      <c r="E240" s="5">
        <f t="shared" si="142"/>
        <v>3485567.6494987356</v>
      </c>
      <c r="F240">
        <f t="shared" si="152"/>
        <v>1.0153125535880765</v>
      </c>
      <c r="G240">
        <f t="shared" si="152"/>
        <v>1.0165820587547183</v>
      </c>
      <c r="H240">
        <f t="shared" si="143"/>
        <v>0.45638102689339877</v>
      </c>
      <c r="I240">
        <f t="shared" si="153"/>
        <v>1.2495779299957516E-3</v>
      </c>
      <c r="J240">
        <f t="shared" si="144"/>
        <v>1.2022090924769225E-3</v>
      </c>
      <c r="K240">
        <v>7649</v>
      </c>
      <c r="L240" s="1">
        <v>234041445.56940603</v>
      </c>
      <c r="M240" s="1">
        <v>93845317.504045442</v>
      </c>
      <c r="N240" s="1">
        <f t="shared" si="161"/>
        <v>83812983.316229969</v>
      </c>
      <c r="O240">
        <v>281535.95251213631</v>
      </c>
      <c r="P240">
        <v>0.43907019296056959</v>
      </c>
      <c r="Q240">
        <v>9.4061725681824498E-3</v>
      </c>
      <c r="R240">
        <f t="shared" si="154"/>
        <v>8.0095140829964606E-2</v>
      </c>
      <c r="S240">
        <f t="shared" si="155"/>
        <v>7.7049130617214398E-2</v>
      </c>
      <c r="T240">
        <f t="shared" si="158"/>
        <v>0.35917364491810633</v>
      </c>
      <c r="U240" s="5">
        <f t="shared" si="132"/>
        <v>0.62462194399101689</v>
      </c>
      <c r="V240">
        <f t="shared" si="162"/>
        <v>1.5364927808043065</v>
      </c>
      <c r="W240" s="8">
        <f t="shared" si="159"/>
        <v>2.2898662039984945</v>
      </c>
      <c r="X240">
        <f t="shared" si="133"/>
        <v>0</v>
      </c>
      <c r="Y240">
        <f t="shared" si="163"/>
        <v>1.3205411159754201</v>
      </c>
      <c r="Z240">
        <f t="shared" si="134"/>
        <v>3.4332529873865942</v>
      </c>
      <c r="AA240" s="4">
        <f t="shared" si="164"/>
        <v>1.7743947957521748</v>
      </c>
      <c r="AB240">
        <f t="shared" si="145"/>
        <v>1.2140713445512188</v>
      </c>
      <c r="AC240" s="4">
        <f t="shared" si="165"/>
        <v>1.73504387824379</v>
      </c>
      <c r="AD240">
        <v>18640</v>
      </c>
      <c r="AE240" s="4">
        <v>1.2269206524770548</v>
      </c>
      <c r="AF240">
        <v>1.5417497411362946</v>
      </c>
      <c r="AG240">
        <v>0.85483567371444902</v>
      </c>
      <c r="AH240" s="4">
        <f t="shared" si="135"/>
        <v>1.5368257070590126</v>
      </c>
      <c r="AI240" s="4">
        <f t="shared" si="166"/>
        <v>1.6529177816750362</v>
      </c>
      <c r="AJ240">
        <f t="shared" si="136"/>
        <v>1.7439694381092301</v>
      </c>
      <c r="AK240" s="4">
        <f t="shared" si="167"/>
        <v>1.8627932975492176</v>
      </c>
      <c r="AL240" s="5">
        <f t="shared" si="137"/>
        <v>1128.7784255029571</v>
      </c>
      <c r="AM240">
        <v>1.9040999999999999</v>
      </c>
      <c r="AN240" s="4">
        <f t="shared" si="168"/>
        <v>1.2071366666666667</v>
      </c>
      <c r="AO240">
        <v>0</v>
      </c>
      <c r="AP240">
        <f t="shared" si="156"/>
        <v>0</v>
      </c>
      <c r="AQ240">
        <f t="shared" si="138"/>
        <v>281535.95251213631</v>
      </c>
      <c r="AR240" s="5">
        <f t="shared" si="139"/>
        <v>0.43907019296056959</v>
      </c>
      <c r="AS240" s="4">
        <f t="shared" si="146"/>
        <v>1.5368257070590126</v>
      </c>
      <c r="AT240" s="4">
        <f t="shared" si="169"/>
        <v>1.6529177816750362</v>
      </c>
      <c r="AU240">
        <f t="shared" si="170"/>
        <v>1.7439694381092301</v>
      </c>
      <c r="AV240" s="4">
        <f t="shared" si="171"/>
        <v>1.8627932975492176</v>
      </c>
      <c r="AW240" s="6">
        <f t="shared" si="140"/>
        <v>1.2022090924769225E-3</v>
      </c>
      <c r="AX240" s="7">
        <f t="shared" si="172"/>
        <v>1.2029320355084749E-3</v>
      </c>
      <c r="AY240" s="7">
        <f t="shared" si="160"/>
        <v>1.9158388741441097</v>
      </c>
      <c r="AZ240" s="7">
        <f t="shared" si="173"/>
        <v>-8.6670326461071312E-3</v>
      </c>
      <c r="BA240" s="6">
        <f t="shared" si="147"/>
        <v>0.28970078514524972</v>
      </c>
      <c r="BB240">
        <f t="shared" si="141"/>
        <v>5.3485534650011637</v>
      </c>
      <c r="BC240">
        <f t="shared" si="148"/>
        <v>2.0898231526901365</v>
      </c>
      <c r="BD240">
        <f t="shared" si="174"/>
        <v>2.1742767325005818</v>
      </c>
      <c r="BE240">
        <f t="shared" si="149"/>
        <v>-2.6605613475897516E-2</v>
      </c>
      <c r="BF240">
        <f t="shared" si="150"/>
        <v>0.97339438652410248</v>
      </c>
      <c r="BG240">
        <f t="shared" si="157"/>
        <v>-2.4784996388520358E-2</v>
      </c>
      <c r="BH240">
        <f t="shared" si="151"/>
        <v>1.3126939842964878</v>
      </c>
      <c r="BQ240" s="6"/>
      <c r="BR240" s="5"/>
      <c r="BU240" s="5"/>
      <c r="BV240" s="6"/>
      <c r="BW240" s="5"/>
      <c r="BY240" s="5"/>
    </row>
    <row r="241" spans="1:77" x14ac:dyDescent="0.25">
      <c r="A241" s="3">
        <v>44209.791666666664</v>
      </c>
      <c r="B241">
        <v>123015904.636944</v>
      </c>
      <c r="C241">
        <v>100338.24278880806</v>
      </c>
      <c r="D241">
        <v>2.6058485448302795</v>
      </c>
      <c r="E241" s="5">
        <f t="shared" si="142"/>
        <v>3513289.0154877016</v>
      </c>
      <c r="F241">
        <f t="shared" si="152"/>
        <v>1.0067913867444986</v>
      </c>
      <c r="G241">
        <f t="shared" si="152"/>
        <v>1.0079531854712251</v>
      </c>
      <c r="H241">
        <f t="shared" si="143"/>
        <v>0.42119603011939732</v>
      </c>
      <c r="I241">
        <f t="shared" si="153"/>
        <v>1.1532964242944553E-3</v>
      </c>
      <c r="J241">
        <f t="shared" si="144"/>
        <v>1.119473347377358E-3</v>
      </c>
      <c r="K241">
        <v>9047</v>
      </c>
      <c r="L241" s="1">
        <v>246002196.7012969</v>
      </c>
      <c r="M241" s="1">
        <v>91849035.882702768</v>
      </c>
      <c r="N241" s="1">
        <f t="shared" si="161"/>
        <v>86073184.54928425</v>
      </c>
      <c r="O241">
        <v>275547.10764810833</v>
      </c>
      <c r="P241">
        <v>0.40883656991762679</v>
      </c>
      <c r="Q241">
        <v>1.01836405071518E-2</v>
      </c>
      <c r="R241">
        <f t="shared" si="154"/>
        <v>8.6140664090310404E-2</v>
      </c>
      <c r="S241">
        <f t="shared" si="155"/>
        <v>8.2630738069149473E-2</v>
      </c>
      <c r="T241">
        <f t="shared" si="158"/>
        <v>0.39806813673782404</v>
      </c>
      <c r="U241" s="5">
        <f t="shared" si="132"/>
        <v>0</v>
      </c>
      <c r="V241">
        <f t="shared" si="162"/>
        <v>1.4978843847992105</v>
      </c>
      <c r="W241" s="8">
        <f t="shared" si="159"/>
        <v>2.5560135836163891</v>
      </c>
      <c r="X241">
        <f t="shared" si="133"/>
        <v>0</v>
      </c>
      <c r="Y241">
        <f t="shared" si="163"/>
        <v>1.286510515898263</v>
      </c>
      <c r="Z241">
        <f t="shared" si="134"/>
        <v>3.7170287851104074</v>
      </c>
      <c r="AA241" s="4">
        <f t="shared" si="164"/>
        <v>1.8946459377436897</v>
      </c>
      <c r="AB241">
        <f t="shared" si="145"/>
        <v>1.0358535670912923</v>
      </c>
      <c r="AC241" s="4">
        <f t="shared" si="165"/>
        <v>1.7236298699102874</v>
      </c>
      <c r="AD241">
        <v>18641</v>
      </c>
      <c r="AE241" s="4">
        <v>1.2415778488828588</v>
      </c>
      <c r="AF241">
        <v>1.5610072882286437</v>
      </c>
      <c r="AG241">
        <v>0.57708653472861071</v>
      </c>
      <c r="AH241" s="4">
        <f t="shared" si="135"/>
        <v>1.4560097079119669</v>
      </c>
      <c r="AI241" s="4">
        <f t="shared" si="166"/>
        <v>1.6723978153240355</v>
      </c>
      <c r="AJ241">
        <f t="shared" si="136"/>
        <v>1.6731886972829697</v>
      </c>
      <c r="AK241" s="4">
        <f t="shared" si="167"/>
        <v>1.8785760071145858</v>
      </c>
      <c r="AL241" s="5">
        <f t="shared" si="137"/>
        <v>1226.0121486865969</v>
      </c>
      <c r="AM241">
        <v>1.7644</v>
      </c>
      <c r="AN241" s="4">
        <f t="shared" si="168"/>
        <v>1.2425166666666667</v>
      </c>
      <c r="AO241">
        <v>0</v>
      </c>
      <c r="AP241">
        <f t="shared" si="156"/>
        <v>0</v>
      </c>
      <c r="AQ241">
        <f t="shared" si="138"/>
        <v>275547.10764810833</v>
      </c>
      <c r="AR241" s="5">
        <f t="shared" si="139"/>
        <v>0.40883656991762679</v>
      </c>
      <c r="AS241" s="4">
        <f t="shared" si="146"/>
        <v>1.4560097079119669</v>
      </c>
      <c r="AT241" s="4">
        <f t="shared" si="169"/>
        <v>1.6723978153240355</v>
      </c>
      <c r="AU241">
        <f t="shared" si="170"/>
        <v>1.6731886972829697</v>
      </c>
      <c r="AV241" s="4">
        <f t="shared" si="171"/>
        <v>1.8785760071145858</v>
      </c>
      <c r="AW241" s="6">
        <f t="shared" si="140"/>
        <v>1.119473347377358E-3</v>
      </c>
      <c r="AX241" s="7">
        <f t="shared" si="172"/>
        <v>1.1201001915550624E-3</v>
      </c>
      <c r="AY241" s="7">
        <f t="shared" si="160"/>
        <v>1.9248099887454078</v>
      </c>
      <c r="AZ241" s="7">
        <f t="shared" si="173"/>
        <v>-8.9353431087880741E-3</v>
      </c>
      <c r="BA241" s="6">
        <f t="shared" si="147"/>
        <v>0.29082025849262705</v>
      </c>
      <c r="BB241">
        <f t="shared" si="141"/>
        <v>5.809281412398895</v>
      </c>
      <c r="BC241">
        <f t="shared" si="148"/>
        <v>2.2237610294387822</v>
      </c>
      <c r="BD241">
        <f t="shared" si="174"/>
        <v>2.4046407061994475</v>
      </c>
      <c r="BE241">
        <f t="shared" si="149"/>
        <v>-5.3127390632234706E-2</v>
      </c>
      <c r="BF241">
        <f t="shared" si="150"/>
        <v>0.94687260936776529</v>
      </c>
      <c r="BG241">
        <f t="shared" si="157"/>
        <v>-2.7624766573528196E-2</v>
      </c>
      <c r="BH241">
        <f t="shared" si="151"/>
        <v>1.410245093843963</v>
      </c>
      <c r="BQ241" s="6"/>
      <c r="BR241" s="5"/>
      <c r="BU241" s="5"/>
      <c r="BV241" s="6"/>
      <c r="BW241" s="5"/>
      <c r="BY241" s="5"/>
    </row>
    <row r="242" spans="1:77" x14ac:dyDescent="0.25">
      <c r="A242" s="3">
        <v>44210.791666666664</v>
      </c>
      <c r="B242">
        <v>124464540.456811</v>
      </c>
      <c r="C242">
        <v>106385.79859317711</v>
      </c>
      <c r="D242">
        <v>2.6943267891739242</v>
      </c>
      <c r="E242" s="5">
        <f t="shared" si="142"/>
        <v>3638854.151107274</v>
      </c>
      <c r="F242">
        <f t="shared" si="152"/>
        <v>1.0339537171180482</v>
      </c>
      <c r="G242">
        <f t="shared" si="152"/>
        <v>1.0357400530004908</v>
      </c>
      <c r="H242">
        <f t="shared" si="143"/>
        <v>0.63060133765846738</v>
      </c>
      <c r="I242">
        <f t="shared" si="153"/>
        <v>1.7261841841503117E-3</v>
      </c>
      <c r="J242">
        <f t="shared" si="144"/>
        <v>1.701027620716574E-3</v>
      </c>
      <c r="K242">
        <v>9359</v>
      </c>
      <c r="L242" s="1">
        <v>248964345.42133966</v>
      </c>
      <c r="M242" s="1">
        <v>141285206.99752316</v>
      </c>
      <c r="N242" s="1">
        <f t="shared" si="161"/>
        <v>89589614.656640112</v>
      </c>
      <c r="O242">
        <v>423855.62099256949</v>
      </c>
      <c r="P242">
        <v>0.62140344393678515</v>
      </c>
      <c r="Q242">
        <v>9.5687094146807896E-3</v>
      </c>
      <c r="R242">
        <f t="shared" si="154"/>
        <v>-4.5738926547508996E-2</v>
      </c>
      <c r="S242">
        <f t="shared" si="155"/>
        <v>-4.6817983072552312E-2</v>
      </c>
      <c r="T242">
        <f t="shared" si="158"/>
        <v>0.33629152949780705</v>
      </c>
      <c r="U242" s="5">
        <f t="shared" si="132"/>
        <v>1.4940525064312848</v>
      </c>
      <c r="V242">
        <f t="shared" si="162"/>
        <v>1.5017222279358522</v>
      </c>
      <c r="W242" s="8">
        <f t="shared" si="159"/>
        <v>2.1207818967257945</v>
      </c>
      <c r="X242">
        <f t="shared" si="133"/>
        <v>1.0616459545595496</v>
      </c>
      <c r="Y242">
        <f t="shared" si="163"/>
        <v>1.2815058173214362</v>
      </c>
      <c r="Z242">
        <f t="shared" si="134"/>
        <v>3.492578936358488</v>
      </c>
      <c r="AA242" s="4">
        <f t="shared" si="164"/>
        <v>2.0063692343804358</v>
      </c>
      <c r="AB242">
        <f t="shared" si="145"/>
        <v>1.7026242868462214</v>
      </c>
      <c r="AC242" s="4">
        <f t="shared" si="165"/>
        <v>1.7261176130911882</v>
      </c>
      <c r="AD242">
        <v>18642</v>
      </c>
      <c r="AE242" s="4">
        <v>1.2535132499264967</v>
      </c>
      <c r="AF242">
        <v>1.5770549751767335</v>
      </c>
      <c r="AG242">
        <v>0.52017224609910451</v>
      </c>
      <c r="AH242" s="4">
        <f t="shared" si="135"/>
        <v>1.9546097466469254</v>
      </c>
      <c r="AI242" s="4">
        <f t="shared" si="166"/>
        <v>1.6964961139504393</v>
      </c>
      <c r="AJ242">
        <f t="shared" si="136"/>
        <v>2.1213428315264715</v>
      </c>
      <c r="AK242" s="4">
        <f t="shared" si="167"/>
        <v>1.8998845059544893</v>
      </c>
      <c r="AL242" s="5">
        <f t="shared" si="137"/>
        <v>1169.9356690714669</v>
      </c>
      <c r="AM242">
        <v>1.7612999999999999</v>
      </c>
      <c r="AN242" s="4">
        <f t="shared" si="168"/>
        <v>1.2795266666666667</v>
      </c>
      <c r="AO242">
        <v>0</v>
      </c>
      <c r="AP242">
        <f t="shared" si="156"/>
        <v>0</v>
      </c>
      <c r="AQ242">
        <f t="shared" si="138"/>
        <v>423855.62099256949</v>
      </c>
      <c r="AR242" s="5">
        <f t="shared" si="139"/>
        <v>0.62140344393678515</v>
      </c>
      <c r="AS242" s="4">
        <f t="shared" si="146"/>
        <v>1.9546097466469254</v>
      </c>
      <c r="AT242" s="4">
        <f t="shared" si="169"/>
        <v>1.6964961139504393</v>
      </c>
      <c r="AU242">
        <f t="shared" si="170"/>
        <v>2.1213428315264715</v>
      </c>
      <c r="AV242" s="4">
        <f t="shared" si="171"/>
        <v>1.8998845059544893</v>
      </c>
      <c r="AW242" s="6">
        <f t="shared" si="140"/>
        <v>1.701027620716574E-3</v>
      </c>
      <c r="AX242" s="7">
        <f t="shared" si="172"/>
        <v>1.7024751888679024E-3</v>
      </c>
      <c r="AY242" s="7">
        <f t="shared" si="160"/>
        <v>1.8192379566198431</v>
      </c>
      <c r="AZ242" s="7">
        <f t="shared" si="173"/>
        <v>3.7053251137209031E-4</v>
      </c>
      <c r="BA242" s="6">
        <f t="shared" si="147"/>
        <v>0.2925212861133436</v>
      </c>
      <c r="BB242">
        <f t="shared" si="141"/>
        <v>5.5435711165833723</v>
      </c>
      <c r="BC242">
        <f t="shared" si="148"/>
        <v>2.1545338503967959</v>
      </c>
      <c r="BD242">
        <f t="shared" si="174"/>
        <v>2.2717855582916862</v>
      </c>
      <c r="BE242">
        <f t="shared" si="149"/>
        <v>-3.5837222765941701E-2</v>
      </c>
      <c r="BF242">
        <f t="shared" si="150"/>
        <v>0.9641627772340583</v>
      </c>
      <c r="BG242">
        <f t="shared" si="157"/>
        <v>1.8095572473463956E-2</v>
      </c>
      <c r="BH242">
        <f t="shared" si="151"/>
        <v>1.3544789480017383</v>
      </c>
      <c r="BQ242" s="6"/>
      <c r="BR242" s="5"/>
      <c r="BU242" s="5"/>
      <c r="BV242" s="6"/>
      <c r="BW242" s="5"/>
      <c r="BY242" s="5"/>
    </row>
    <row r="243" spans="1:77" x14ac:dyDescent="0.25">
      <c r="A243" s="3">
        <v>44211.791666666664</v>
      </c>
      <c r="B243">
        <v>132031832.64064001</v>
      </c>
      <c r="C243">
        <v>107102.70612133539</v>
      </c>
      <c r="D243">
        <v>2.7810631938056947</v>
      </c>
      <c r="E243" s="5">
        <f t="shared" si="142"/>
        <v>3760447.6555287675</v>
      </c>
      <c r="F243">
        <f t="shared" si="152"/>
        <v>1.0321922362871074</v>
      </c>
      <c r="G243">
        <f t="shared" si="152"/>
        <v>1.0334153278400822</v>
      </c>
      <c r="H243">
        <f t="shared" si="143"/>
        <v>0.43250511013494863</v>
      </c>
      <c r="I243">
        <f t="shared" si="153"/>
        <v>1.1842440133914519E-3</v>
      </c>
      <c r="J243">
        <f t="shared" si="144"/>
        <v>1.1651921881505845E-3</v>
      </c>
      <c r="K243">
        <v>9344</v>
      </c>
      <c r="L243" s="1">
        <v>263952192.31219342</v>
      </c>
      <c r="M243" s="1">
        <v>102578094.16716386</v>
      </c>
      <c r="N243" s="1">
        <f t="shared" si="161"/>
        <v>89212315.455670759</v>
      </c>
      <c r="O243">
        <v>307734.2825014916</v>
      </c>
      <c r="P243">
        <v>0.42554302023069657</v>
      </c>
      <c r="Q243">
        <v>6.4374242400896797E-3</v>
      </c>
      <c r="R243">
        <f t="shared" si="154"/>
        <v>5.3698168972066807E-2</v>
      </c>
      <c r="S243">
        <f t="shared" si="155"/>
        <v>5.2306041909076957E-2</v>
      </c>
      <c r="T243">
        <f t="shared" si="158"/>
        <v>0.35786163664985837</v>
      </c>
      <c r="U243" s="5">
        <f t="shared" si="132"/>
        <v>0.55189205214904724</v>
      </c>
      <c r="V243">
        <f t="shared" si="162"/>
        <v>1.4215162651443214</v>
      </c>
      <c r="W243" s="8">
        <f t="shared" si="159"/>
        <v>2.2697731945744639</v>
      </c>
      <c r="X243">
        <f t="shared" si="133"/>
        <v>0</v>
      </c>
      <c r="Y243">
        <f t="shared" si="163"/>
        <v>1.1847739911779189</v>
      </c>
      <c r="Z243">
        <f t="shared" si="134"/>
        <v>2.3496598476327333</v>
      </c>
      <c r="AA243" s="4">
        <f t="shared" si="164"/>
        <v>2.0466912407882543</v>
      </c>
      <c r="AB243">
        <f t="shared" si="145"/>
        <v>1.4227352698932869</v>
      </c>
      <c r="AC243" s="4">
        <f t="shared" si="165"/>
        <v>1.6745871246124249</v>
      </c>
      <c r="AD243">
        <v>18643</v>
      </c>
      <c r="AE243" s="4">
        <v>1.2576386853976691</v>
      </c>
      <c r="AF243">
        <v>1.5973223025417629</v>
      </c>
      <c r="AG243">
        <v>0.49372550760434947</v>
      </c>
      <c r="AH243" s="4">
        <f t="shared" si="135"/>
        <v>1.5012048068263202</v>
      </c>
      <c r="AI243" s="4">
        <f t="shared" si="166"/>
        <v>1.6509240045802009</v>
      </c>
      <c r="AJ243">
        <f t="shared" si="136"/>
        <v>1.7126622606982498</v>
      </c>
      <c r="AK243" s="4">
        <f t="shared" si="167"/>
        <v>1.857490521196475</v>
      </c>
      <c r="AL243" s="5">
        <f t="shared" si="137"/>
        <v>1232.7590723157145</v>
      </c>
      <c r="AM243">
        <v>1.8491</v>
      </c>
      <c r="AN243" s="4">
        <f t="shared" si="168"/>
        <v>1.3131500000000003</v>
      </c>
      <c r="AO243">
        <v>0</v>
      </c>
      <c r="AP243">
        <f t="shared" si="156"/>
        <v>0</v>
      </c>
      <c r="AQ243">
        <f t="shared" si="138"/>
        <v>307734.2825014916</v>
      </c>
      <c r="AR243" s="5">
        <f t="shared" si="139"/>
        <v>0.42554302023069657</v>
      </c>
      <c r="AS243" s="4">
        <f t="shared" si="146"/>
        <v>1.5012048068263202</v>
      </c>
      <c r="AT243" s="4">
        <f t="shared" si="169"/>
        <v>1.6509240045802009</v>
      </c>
      <c r="AU243">
        <f t="shared" si="170"/>
        <v>1.7126622606982498</v>
      </c>
      <c r="AV243" s="4">
        <f t="shared" si="171"/>
        <v>1.857490521196475</v>
      </c>
      <c r="AW243" s="6">
        <f t="shared" si="140"/>
        <v>1.1651921881505845E-3</v>
      </c>
      <c r="AX243" s="7">
        <f t="shared" si="172"/>
        <v>1.1658712883033662E-3</v>
      </c>
      <c r="AY243" s="7">
        <f t="shared" si="160"/>
        <v>1.8868288495376668</v>
      </c>
      <c r="AZ243" s="7">
        <f t="shared" si="173"/>
        <v>-7.0976914244748057E-3</v>
      </c>
      <c r="BA243" s="6">
        <f t="shared" si="147"/>
        <v>0.29368647830149419</v>
      </c>
      <c r="BB243">
        <f t="shared" si="141"/>
        <v>5.8412507351103349</v>
      </c>
      <c r="BC243">
        <f t="shared" si="148"/>
        <v>2.2418979610444238</v>
      </c>
      <c r="BD243">
        <f t="shared" si="174"/>
        <v>2.4206253675551674</v>
      </c>
      <c r="BE243">
        <f t="shared" si="149"/>
        <v>-5.2249921375776331E-2</v>
      </c>
      <c r="BF243">
        <f t="shared" si="150"/>
        <v>0.94775007862422367</v>
      </c>
      <c r="BG243">
        <f t="shared" si="157"/>
        <v>-1.7169299052631905E-2</v>
      </c>
      <c r="BH243">
        <f t="shared" si="151"/>
        <v>1.4168679598005216</v>
      </c>
      <c r="BQ243" s="6"/>
      <c r="BR243" s="5"/>
      <c r="BU243" s="5"/>
      <c r="BV243" s="6"/>
      <c r="BW243" s="5"/>
      <c r="BY243" s="5"/>
    </row>
    <row r="244" spans="1:77" x14ac:dyDescent="0.25">
      <c r="A244" s="3">
        <v>44212.791666666664</v>
      </c>
      <c r="B244">
        <v>132419137.192827</v>
      </c>
      <c r="C244">
        <v>107628.20594196171</v>
      </c>
      <c r="D244">
        <v>2.7890352915645384</v>
      </c>
      <c r="E244" s="5">
        <f t="shared" si="142"/>
        <v>3775186.6402134965</v>
      </c>
      <c r="F244">
        <f t="shared" si="152"/>
        <v>1.002866564764368</v>
      </c>
      <c r="G244">
        <f t="shared" si="152"/>
        <v>1.003919476092975</v>
      </c>
      <c r="H244">
        <f t="shared" si="143"/>
        <v>0.38321412682844613</v>
      </c>
      <c r="I244">
        <f t="shared" si="153"/>
        <v>1.0493509559933193E-3</v>
      </c>
      <c r="J244">
        <f t="shared" si="144"/>
        <v>1.0434058566544068E-3</v>
      </c>
      <c r="K244">
        <v>10029</v>
      </c>
      <c r="L244" s="1">
        <v>264758666.28752229</v>
      </c>
      <c r="M244" s="1">
        <v>92131637.988194868</v>
      </c>
      <c r="N244" s="1">
        <f t="shared" si="161"/>
        <v>91136192.971079856</v>
      </c>
      <c r="O244">
        <v>276394.91396458459</v>
      </c>
      <c r="P244">
        <v>0.38104189378078879</v>
      </c>
      <c r="Q244">
        <v>9.1872691696312497E-3</v>
      </c>
      <c r="R244">
        <f t="shared" si="154"/>
        <v>-1.9634520023841251E-3</v>
      </c>
      <c r="S244">
        <f t="shared" si="155"/>
        <v>-1.9653821011182526E-3</v>
      </c>
      <c r="T244">
        <f t="shared" si="158"/>
        <v>0.34917388813876749</v>
      </c>
      <c r="U244" s="5">
        <f t="shared" si="132"/>
        <v>0.3106554355970827</v>
      </c>
      <c r="V244">
        <f t="shared" si="162"/>
        <v>1.3831515140451549</v>
      </c>
      <c r="W244" s="8">
        <f t="shared" si="159"/>
        <v>2.2077148662632298</v>
      </c>
      <c r="X244">
        <f t="shared" si="133"/>
        <v>0</v>
      </c>
      <c r="Y244">
        <f t="shared" si="163"/>
        <v>1.1406598583737371</v>
      </c>
      <c r="Z244">
        <f t="shared" si="134"/>
        <v>3.3533532469154061</v>
      </c>
      <c r="AA244" s="4">
        <f t="shared" si="164"/>
        <v>2.0757741064250808</v>
      </c>
      <c r="AB244">
        <f t="shared" si="145"/>
        <v>1.0273816794148303</v>
      </c>
      <c r="AC244" s="4">
        <f t="shared" si="165"/>
        <v>1.6696653935220775</v>
      </c>
      <c r="AD244">
        <v>18644</v>
      </c>
      <c r="AE244" s="4">
        <v>1.261657441461504</v>
      </c>
      <c r="AF244">
        <v>1.5849402432533111</v>
      </c>
      <c r="AG244">
        <v>0.50336908682832626</v>
      </c>
      <c r="AH244" s="4">
        <f t="shared" si="135"/>
        <v>1.3775365187316042</v>
      </c>
      <c r="AI244" s="4">
        <f t="shared" si="166"/>
        <v>1.6534546750445474</v>
      </c>
      <c r="AJ244">
        <f t="shared" si="136"/>
        <v>1.6053669386220639</v>
      </c>
      <c r="AK244" s="4">
        <f t="shared" si="167"/>
        <v>1.8596455998669208</v>
      </c>
      <c r="AL244" s="5">
        <f t="shared" si="137"/>
        <v>1230.3386090467191</v>
      </c>
      <c r="AM244">
        <v>1.8393000000000002</v>
      </c>
      <c r="AN244" s="4">
        <f t="shared" si="168"/>
        <v>1.3389300000000004</v>
      </c>
      <c r="AO244">
        <v>0</v>
      </c>
      <c r="AP244">
        <f t="shared" si="156"/>
        <v>0</v>
      </c>
      <c r="AQ244">
        <f t="shared" si="138"/>
        <v>276394.91396458459</v>
      </c>
      <c r="AR244" s="5">
        <f t="shared" si="139"/>
        <v>0.38104189378078879</v>
      </c>
      <c r="AS244" s="4">
        <f t="shared" si="146"/>
        <v>1.3775365187316042</v>
      </c>
      <c r="AT244" s="4">
        <f t="shared" si="169"/>
        <v>1.6534546750445474</v>
      </c>
      <c r="AU244">
        <f t="shared" si="170"/>
        <v>1.6053669386220639</v>
      </c>
      <c r="AV244" s="4">
        <f t="shared" si="171"/>
        <v>1.8596455998669208</v>
      </c>
      <c r="AW244" s="6">
        <f t="shared" si="140"/>
        <v>1.0434058566544068E-3</v>
      </c>
      <c r="AX244" s="7">
        <f t="shared" si="172"/>
        <v>1.0439503939199124E-3</v>
      </c>
      <c r="AY244" s="7">
        <f t="shared" si="160"/>
        <v>1.867448919047952</v>
      </c>
      <c r="AZ244" s="7">
        <f t="shared" si="173"/>
        <v>-5.4647049354675792E-3</v>
      </c>
      <c r="BA244" s="6">
        <f t="shared" si="147"/>
        <v>0.2947298841581486</v>
      </c>
      <c r="BB244">
        <f t="shared" si="141"/>
        <v>5.8297817196580546</v>
      </c>
      <c r="BC244">
        <f t="shared" si="148"/>
        <v>2.242094798225915</v>
      </c>
      <c r="BD244">
        <f t="shared" si="174"/>
        <v>2.4148908598290273</v>
      </c>
      <c r="BE244">
        <f t="shared" si="149"/>
        <v>-5.0600756714012096E-2</v>
      </c>
      <c r="BF244">
        <f t="shared" si="150"/>
        <v>0.9493992432859879</v>
      </c>
      <c r="BG244">
        <f t="shared" si="157"/>
        <v>1.7385717171753245E-3</v>
      </c>
      <c r="BH244">
        <f t="shared" si="151"/>
        <v>1.4144940918664628</v>
      </c>
      <c r="BQ244" s="6"/>
      <c r="BR244" s="5"/>
      <c r="BU244" s="5"/>
      <c r="BV244" s="6"/>
      <c r="BW244" s="5"/>
      <c r="BY244" s="5"/>
    </row>
    <row r="245" spans="1:77" x14ac:dyDescent="0.25">
      <c r="A245" s="3">
        <v>44213.791666666664</v>
      </c>
      <c r="B245">
        <v>134570069.52821001</v>
      </c>
      <c r="C245">
        <v>107151.32663326486</v>
      </c>
      <c r="D245">
        <v>2.8029074901701394</v>
      </c>
      <c r="E245" s="5">
        <f t="shared" si="142"/>
        <v>3797283.433598076</v>
      </c>
      <c r="F245">
        <f t="shared" si="152"/>
        <v>1.0049738340162124</v>
      </c>
      <c r="G245">
        <f t="shared" si="152"/>
        <v>1.0058531658141623</v>
      </c>
      <c r="H245">
        <f t="shared" si="143"/>
        <v>0.31936762469628288</v>
      </c>
      <c r="I245">
        <f t="shared" si="153"/>
        <v>8.7459722201415691E-4</v>
      </c>
      <c r="J245">
        <f t="shared" si="144"/>
        <v>8.6095742780692354E-4</v>
      </c>
      <c r="K245">
        <v>10234</v>
      </c>
      <c r="L245" s="1">
        <v>269141325.55147552</v>
      </c>
      <c r="M245" s="1">
        <v>77273000.72987771</v>
      </c>
      <c r="N245" s="1">
        <f t="shared" si="161"/>
        <v>92498854.623859406</v>
      </c>
      <c r="O245">
        <v>231819.00218963315</v>
      </c>
      <c r="P245">
        <v>0.31438477768451417</v>
      </c>
      <c r="Q245">
        <v>7.34425226661447E-3</v>
      </c>
      <c r="R245">
        <f t="shared" si="154"/>
        <v>2.0766177863133839E-2</v>
      </c>
      <c r="S245">
        <f t="shared" si="155"/>
        <v>2.0553500088411423E-2</v>
      </c>
      <c r="T245">
        <f t="shared" si="158"/>
        <v>0.35541916527923928</v>
      </c>
      <c r="U245" s="5">
        <f t="shared" si="132"/>
        <v>0</v>
      </c>
      <c r="V245">
        <f t="shared" si="162"/>
        <v>1.3369291466970517</v>
      </c>
      <c r="W245" s="8">
        <f t="shared" si="159"/>
        <v>2.250250561286673</v>
      </c>
      <c r="X245">
        <f t="shared" si="133"/>
        <v>0</v>
      </c>
      <c r="Y245">
        <f t="shared" si="163"/>
        <v>1.100446238763696</v>
      </c>
      <c r="Z245">
        <f t="shared" si="134"/>
        <v>2.6806520773142815</v>
      </c>
      <c r="AA245" s="4">
        <f t="shared" si="164"/>
        <v>2.1189635812857279</v>
      </c>
      <c r="AB245">
        <f t="shared" si="145"/>
        <v>0.96182946914457146</v>
      </c>
      <c r="AC245" s="4">
        <f t="shared" si="165"/>
        <v>1.6542657183026039</v>
      </c>
      <c r="AD245">
        <v>18645</v>
      </c>
      <c r="AE245" s="4">
        <v>1.2645081803476292</v>
      </c>
      <c r="AF245">
        <v>1.5898851490336743</v>
      </c>
      <c r="AG245">
        <v>0.57587663956796797</v>
      </c>
      <c r="AH245" s="4">
        <f t="shared" si="135"/>
        <v>1.1680539078608445</v>
      </c>
      <c r="AI245" s="4">
        <f t="shared" si="166"/>
        <v>1.6501028286404524</v>
      </c>
      <c r="AJ245">
        <f t="shared" si="136"/>
        <v>1.4296664222295286</v>
      </c>
      <c r="AK245" s="4">
        <f t="shared" si="167"/>
        <v>1.8568700534359195</v>
      </c>
      <c r="AL245" s="5">
        <f t="shared" si="137"/>
        <v>1255.888039434064</v>
      </c>
      <c r="AM245">
        <v>1.6775</v>
      </c>
      <c r="AN245" s="4">
        <f t="shared" si="168"/>
        <v>1.36592</v>
      </c>
      <c r="AO245">
        <v>0</v>
      </c>
      <c r="AP245">
        <f t="shared" si="156"/>
        <v>0</v>
      </c>
      <c r="AQ245">
        <f t="shared" si="138"/>
        <v>231819.00218963315</v>
      </c>
      <c r="AR245" s="5">
        <f t="shared" si="139"/>
        <v>0.31438477768451417</v>
      </c>
      <c r="AS245" s="4">
        <f t="shared" si="146"/>
        <v>1.1680539078608445</v>
      </c>
      <c r="AT245" s="4">
        <f t="shared" si="169"/>
        <v>1.6501028286404524</v>
      </c>
      <c r="AU245">
        <f t="shared" si="170"/>
        <v>1.4296664222295286</v>
      </c>
      <c r="AV245" s="4">
        <f t="shared" si="171"/>
        <v>1.8568700534359195</v>
      </c>
      <c r="AW245" s="6">
        <f t="shared" si="140"/>
        <v>8.6095742780692354E-4</v>
      </c>
      <c r="AX245" s="7">
        <f t="shared" si="172"/>
        <v>8.6132815803985352E-4</v>
      </c>
      <c r="AY245" s="7">
        <f t="shared" si="160"/>
        <v>1.9730284830719926</v>
      </c>
      <c r="AZ245" s="7">
        <f t="shared" si="173"/>
        <v>-1.4123026469096356E-2</v>
      </c>
      <c r="BA245" s="6">
        <f t="shared" si="147"/>
        <v>0.2955908415859555</v>
      </c>
      <c r="BB245">
        <f t="shared" si="141"/>
        <v>5.9508440037517207</v>
      </c>
      <c r="BC245">
        <f t="shared" si="148"/>
        <v>2.2784061388668233</v>
      </c>
      <c r="BD245">
        <f t="shared" si="174"/>
        <v>2.4754220018758604</v>
      </c>
      <c r="BE245">
        <f t="shared" si="149"/>
        <v>-5.6688328180778513E-2</v>
      </c>
      <c r="BF245">
        <f t="shared" si="150"/>
        <v>0.94331167181922149</v>
      </c>
      <c r="BG245">
        <f t="shared" si="157"/>
        <v>-6.4326701027197872E-3</v>
      </c>
      <c r="BH245">
        <f t="shared" si="151"/>
        <v>1.4394351812974495</v>
      </c>
      <c r="BQ245" s="6"/>
      <c r="BR245" s="5"/>
      <c r="BU245" s="5"/>
      <c r="BV245" s="6"/>
      <c r="BW245" s="5"/>
      <c r="BY245" s="5"/>
    </row>
    <row r="246" spans="1:77" x14ac:dyDescent="0.25">
      <c r="A246" s="3">
        <v>44214.791666666664</v>
      </c>
      <c r="B246">
        <v>128592100.660624</v>
      </c>
      <c r="C246">
        <v>93562.671221736178</v>
      </c>
      <c r="D246">
        <v>2.5552976961481293</v>
      </c>
      <c r="E246" s="5">
        <f t="shared" si="142"/>
        <v>3468633.7996136704</v>
      </c>
      <c r="F246">
        <f t="shared" si="152"/>
        <v>0.91165966237188234</v>
      </c>
      <c r="G246">
        <f t="shared" si="152"/>
        <v>0.91345138182824637</v>
      </c>
      <c r="H246">
        <f t="shared" si="143"/>
        <v>0.71734840156403523</v>
      </c>
      <c r="I246">
        <f t="shared" si="153"/>
        <v>1.9634093362637826E-3</v>
      </c>
      <c r="J246">
        <f t="shared" si="144"/>
        <v>2.0380500884823092E-3</v>
      </c>
      <c r="K246">
        <v>9224</v>
      </c>
      <c r="L246" s="1">
        <v>257261767.78950897</v>
      </c>
      <c r="M246" s="1">
        <v>174949006.39811015</v>
      </c>
      <c r="N246" s="1">
        <f t="shared" si="161"/>
        <v>97097920.978443146</v>
      </c>
      <c r="O246">
        <v>524847.01919433044</v>
      </c>
      <c r="P246">
        <v>0.744646838323338</v>
      </c>
      <c r="Q246">
        <v>7.1178791206766697E-3</v>
      </c>
      <c r="R246">
        <f t="shared" si="154"/>
        <v>9.4361369102123449E-2</v>
      </c>
      <c r="S246">
        <f t="shared" si="155"/>
        <v>9.0170968562590076E-2</v>
      </c>
      <c r="T246">
        <f t="shared" si="158"/>
        <v>0.41767222893169498</v>
      </c>
      <c r="U246" s="5">
        <f t="shared" si="132"/>
        <v>1.3201226625047482</v>
      </c>
      <c r="V246">
        <f t="shared" si="162"/>
        <v>1.3286473797077878</v>
      </c>
      <c r="W246" s="8">
        <f t="shared" si="159"/>
        <v>2.6849129952394351</v>
      </c>
      <c r="X246">
        <f t="shared" si="133"/>
        <v>0.48445544655834766</v>
      </c>
      <c r="Y246">
        <f t="shared" si="163"/>
        <v>1.0663529907597831</v>
      </c>
      <c r="Z246">
        <f t="shared" si="134"/>
        <v>2.5980258790469843</v>
      </c>
      <c r="AA246" s="4">
        <f t="shared" si="164"/>
        <v>2.1689247866933727</v>
      </c>
      <c r="AB246">
        <f t="shared" si="145"/>
        <v>2.1021125151476037</v>
      </c>
      <c r="AC246" s="4">
        <f t="shared" si="165"/>
        <v>1.6734842957273526</v>
      </c>
      <c r="AD246">
        <v>18646</v>
      </c>
      <c r="AE246" s="4">
        <v>1.263471315250579</v>
      </c>
      <c r="AF246">
        <v>1.1885725487444196</v>
      </c>
      <c r="AG246">
        <v>0.55449811027177265</v>
      </c>
      <c r="AH246" s="4">
        <f t="shared" si="135"/>
        <v>2.19236092301874</v>
      </c>
      <c r="AI246" s="4">
        <f t="shared" si="166"/>
        <v>1.6795373487681096</v>
      </c>
      <c r="AJ246">
        <f t="shared" si="136"/>
        <v>2.3422302542579305</v>
      </c>
      <c r="AK246" s="4">
        <f t="shared" si="167"/>
        <v>1.8833699728730973</v>
      </c>
      <c r="AL246" s="5">
        <f t="shared" si="137"/>
        <v>1374.3953542740439</v>
      </c>
      <c r="AM246">
        <v>1.6159999999999999</v>
      </c>
      <c r="AN246" s="4">
        <f t="shared" si="168"/>
        <v>1.3889866666666668</v>
      </c>
      <c r="AO246">
        <v>0</v>
      </c>
      <c r="AP246">
        <f t="shared" si="156"/>
        <v>0</v>
      </c>
      <c r="AQ246">
        <f t="shared" si="138"/>
        <v>524847.01919433044</v>
      </c>
      <c r="AR246" s="5">
        <f t="shared" si="139"/>
        <v>0.744646838323338</v>
      </c>
      <c r="AS246" s="4">
        <f t="shared" si="146"/>
        <v>2.19236092301874</v>
      </c>
      <c r="AT246" s="4">
        <f t="shared" si="169"/>
        <v>1.6795373487681096</v>
      </c>
      <c r="AU246">
        <f t="shared" si="170"/>
        <v>2.3422302542579305</v>
      </c>
      <c r="AV246" s="4">
        <f t="shared" si="171"/>
        <v>1.8833699728730973</v>
      </c>
      <c r="AW246" s="6">
        <f t="shared" si="140"/>
        <v>2.0380500884823092E-3</v>
      </c>
      <c r="AX246" s="7">
        <f t="shared" si="172"/>
        <v>2.0401283241735513E-3</v>
      </c>
      <c r="AY246" s="7">
        <f t="shared" si="160"/>
        <v>2.2540716930865377</v>
      </c>
      <c r="AZ246" s="7">
        <f t="shared" si="173"/>
        <v>-3.6235199017440212E-2</v>
      </c>
      <c r="BA246" s="6">
        <f t="shared" si="147"/>
        <v>0.29762889167443779</v>
      </c>
      <c r="BB246">
        <f t="shared" si="141"/>
        <v>6.512373791258895</v>
      </c>
      <c r="BC246">
        <f t="shared" si="148"/>
        <v>2.4365941401180455</v>
      </c>
      <c r="BD246">
        <f t="shared" si="174"/>
        <v>2.7561868956294475</v>
      </c>
      <c r="BE246">
        <f t="shared" si="149"/>
        <v>-8.5084359322819547E-2</v>
      </c>
      <c r="BF246">
        <f t="shared" si="150"/>
        <v>0.91491564067718045</v>
      </c>
      <c r="BG246">
        <f t="shared" si="157"/>
        <v>-3.0564873925731338E-2</v>
      </c>
      <c r="BH246">
        <f t="shared" si="151"/>
        <v>1.5519353031099543</v>
      </c>
      <c r="BQ246" s="6"/>
      <c r="BR246" s="5"/>
      <c r="BU246" s="5"/>
      <c r="BV246" s="6"/>
      <c r="BW246" s="5"/>
      <c r="BY246" s="5"/>
    </row>
    <row r="247" spans="1:77" x14ac:dyDescent="0.25">
      <c r="A247" s="3">
        <v>44215.791666666664</v>
      </c>
      <c r="B247">
        <v>129377405.845579</v>
      </c>
      <c r="C247">
        <v>93755.839384647959</v>
      </c>
      <c r="D247">
        <v>2.5615462866890262</v>
      </c>
      <c r="E247" s="5">
        <f t="shared" si="142"/>
        <v>3482798.7714567315</v>
      </c>
      <c r="F247">
        <f t="shared" si="152"/>
        <v>1.0024453473856749</v>
      </c>
      <c r="G247">
        <f t="shared" si="152"/>
        <v>1.0040837322880953</v>
      </c>
      <c r="H247">
        <f t="shared" si="143"/>
        <v>0.59655171321109979</v>
      </c>
      <c r="I247">
        <f t="shared" si="153"/>
        <v>1.6330540963795999E-3</v>
      </c>
      <c r="J247">
        <f t="shared" si="144"/>
        <v>1.5923582561956345E-3</v>
      </c>
      <c r="K247">
        <v>9645</v>
      </c>
      <c r="L247" s="1">
        <v>258550809.25219378</v>
      </c>
      <c r="M247" s="1">
        <v>137344493.71791735</v>
      </c>
      <c r="N247" s="1">
        <f t="shared" si="161"/>
        <v>100000033.63987748</v>
      </c>
      <c r="O247">
        <v>412033.48115375207</v>
      </c>
      <c r="P247">
        <v>0.58167375710831748</v>
      </c>
      <c r="Q247">
        <v>1.3746306999364201E-2</v>
      </c>
      <c r="R247">
        <f t="shared" si="154"/>
        <v>4.0340329111165918E-3</v>
      </c>
      <c r="S247">
        <f t="shared" si="155"/>
        <v>4.0259180168654967E-3</v>
      </c>
      <c r="T247">
        <f t="shared" si="158"/>
        <v>0.44155581042303949</v>
      </c>
      <c r="U247" s="5">
        <f t="shared" si="132"/>
        <v>0</v>
      </c>
      <c r="V247">
        <f t="shared" si="162"/>
        <v>1.2652671463449894</v>
      </c>
      <c r="W247" s="8">
        <f t="shared" si="159"/>
        <v>2.848934515146115</v>
      </c>
      <c r="X247">
        <f t="shared" si="133"/>
        <v>0</v>
      </c>
      <c r="Y247">
        <f t="shared" si="163"/>
        <v>1.0030774621346397</v>
      </c>
      <c r="Z247">
        <f t="shared" si="134"/>
        <v>5.017402054767933</v>
      </c>
      <c r="AA247" s="4">
        <f t="shared" si="164"/>
        <v>2.3045770977096396</v>
      </c>
      <c r="AB247">
        <f t="shared" si="145"/>
        <v>1.3379257758189962</v>
      </c>
      <c r="AC247" s="4">
        <f t="shared" si="165"/>
        <v>1.6576861509186946</v>
      </c>
      <c r="AD247">
        <v>18647</v>
      </c>
      <c r="AE247" s="4">
        <v>1.2706122000646727</v>
      </c>
      <c r="AF247">
        <v>1.2234401781743203</v>
      </c>
      <c r="AG247">
        <v>0.57371246176599788</v>
      </c>
      <c r="AH247" s="4">
        <f t="shared" si="135"/>
        <v>1.8715399453550055</v>
      </c>
      <c r="AI247" s="4">
        <f t="shared" si="166"/>
        <v>1.6884985468750409</v>
      </c>
      <c r="AJ247">
        <f t="shared" si="136"/>
        <v>2.0450569464543049</v>
      </c>
      <c r="AK247" s="4">
        <f t="shared" si="167"/>
        <v>1.8914621394895892</v>
      </c>
      <c r="AL247" s="5">
        <f t="shared" si="137"/>
        <v>1379.9397103660713</v>
      </c>
      <c r="AM247">
        <v>1.9100999999999999</v>
      </c>
      <c r="AN247" s="4">
        <f t="shared" si="168"/>
        <v>1.42374</v>
      </c>
      <c r="AO247">
        <v>0</v>
      </c>
      <c r="AP247">
        <f t="shared" si="156"/>
        <v>0</v>
      </c>
      <c r="AQ247">
        <f t="shared" si="138"/>
        <v>412033.48115375207</v>
      </c>
      <c r="AR247" s="5">
        <f t="shared" si="139"/>
        <v>0.58167375710831748</v>
      </c>
      <c r="AS247" s="4">
        <f t="shared" si="146"/>
        <v>1.8715399453550055</v>
      </c>
      <c r="AT247" s="4">
        <f t="shared" si="169"/>
        <v>1.6884985468750409</v>
      </c>
      <c r="AU247">
        <f t="shared" si="170"/>
        <v>2.0450569464543049</v>
      </c>
      <c r="AV247" s="4">
        <f t="shared" si="171"/>
        <v>1.8914621394895892</v>
      </c>
      <c r="AW247" s="6">
        <f t="shared" si="140"/>
        <v>1.5923582561956345E-3</v>
      </c>
      <c r="AX247" s="7">
        <f t="shared" si="172"/>
        <v>1.5936267318035213E-3</v>
      </c>
      <c r="AY247" s="7">
        <f t="shared" si="160"/>
        <v>2.1688537070776142</v>
      </c>
      <c r="AZ247" s="7">
        <f t="shared" si="173"/>
        <v>-2.8895490607158569E-2</v>
      </c>
      <c r="BA247" s="6">
        <f t="shared" si="147"/>
        <v>0.29922124993063343</v>
      </c>
      <c r="BB247">
        <f t="shared" si="141"/>
        <v>6.5386449214623266</v>
      </c>
      <c r="BC247">
        <f t="shared" si="148"/>
        <v>2.4490065141311059</v>
      </c>
      <c r="BD247">
        <f t="shared" si="174"/>
        <v>2.7693224607311633</v>
      </c>
      <c r="BE247">
        <f t="shared" si="149"/>
        <v>-8.4979714507610327E-2</v>
      </c>
      <c r="BF247">
        <f t="shared" si="150"/>
        <v>0.91502028549238967</v>
      </c>
      <c r="BG247">
        <f t="shared" si="157"/>
        <v>1.1436992282283901E-4</v>
      </c>
      <c r="BH247">
        <f t="shared" si="151"/>
        <v>1.557077417964174</v>
      </c>
      <c r="BQ247" s="6"/>
      <c r="BR247" s="5"/>
      <c r="BU247" s="5"/>
      <c r="BV247" s="6"/>
      <c r="BW247" s="5"/>
      <c r="BY247" s="5"/>
    </row>
    <row r="248" spans="1:77" x14ac:dyDescent="0.25">
      <c r="A248" s="3">
        <v>44216.791666666664</v>
      </c>
      <c r="B248">
        <v>113114823.349806</v>
      </c>
      <c r="C248">
        <v>101279.31250986159</v>
      </c>
      <c r="D248">
        <v>2.4832508360106167</v>
      </c>
      <c r="E248" s="5">
        <f t="shared" si="142"/>
        <v>3384699.6238282043</v>
      </c>
      <c r="F248">
        <f t="shared" si="152"/>
        <v>0.96943430181790247</v>
      </c>
      <c r="G248">
        <f t="shared" si="152"/>
        <v>0.97183324272636751</v>
      </c>
      <c r="H248">
        <f t="shared" si="143"/>
        <v>0.90322101244797115</v>
      </c>
      <c r="I248">
        <f t="shared" si="153"/>
        <v>2.4715213895698447E-3</v>
      </c>
      <c r="J248">
        <f t="shared" si="144"/>
        <v>2.6162922123073545E-3</v>
      </c>
      <c r="K248">
        <v>10079</v>
      </c>
      <c r="L248" s="1">
        <v>226176965.10700467</v>
      </c>
      <c r="M248" s="1">
        <v>197506598.96516711</v>
      </c>
      <c r="N248" s="1">
        <f t="shared" si="161"/>
        <v>104718251.91766991</v>
      </c>
      <c r="O248">
        <v>592519.79689550132</v>
      </c>
      <c r="P248">
        <v>0.95619695738927457</v>
      </c>
      <c r="Q248">
        <v>3.99979921603016E-3</v>
      </c>
      <c r="R248">
        <f t="shared" si="154"/>
        <v>-0.19064572596944795</v>
      </c>
      <c r="S248">
        <f t="shared" si="155"/>
        <v>-0.21151854179748864</v>
      </c>
      <c r="T248">
        <f t="shared" si="158"/>
        <v>0.31330481719813508</v>
      </c>
      <c r="U248" s="5">
        <f t="shared" si="132"/>
        <v>2.2958056584247002</v>
      </c>
      <c r="V248">
        <f t="shared" si="162"/>
        <v>1.277908302539245</v>
      </c>
      <c r="W248" s="8">
        <f t="shared" si="159"/>
        <v>1.9626708367515853</v>
      </c>
      <c r="X248">
        <f t="shared" si="133"/>
        <v>2.0718245375742548</v>
      </c>
      <c r="Y248">
        <f t="shared" si="163"/>
        <v>1.0086171188860054</v>
      </c>
      <c r="Z248">
        <f t="shared" si="134"/>
        <v>1.4599267138510084</v>
      </c>
      <c r="AA248" s="4">
        <f t="shared" si="164"/>
        <v>2.3349872204432289</v>
      </c>
      <c r="AB248">
        <f t="shared" si="145"/>
        <v>2.6201717642373588</v>
      </c>
      <c r="AC248" s="4">
        <f t="shared" si="165"/>
        <v>1.6814459267711583</v>
      </c>
      <c r="AD248">
        <v>18648</v>
      </c>
      <c r="AE248" s="4">
        <v>1.2472430593509842</v>
      </c>
      <c r="AF248">
        <v>1.2091346147183568</v>
      </c>
      <c r="AG248">
        <v>0.77794511260747023</v>
      </c>
      <c r="AH248" s="4">
        <f t="shared" si="135"/>
        <v>2.5492836972975512</v>
      </c>
      <c r="AI248" s="4">
        <f t="shared" si="166"/>
        <v>1.7189403557298715</v>
      </c>
      <c r="AJ248">
        <f t="shared" si="136"/>
        <v>2.6792617484091887</v>
      </c>
      <c r="AK248" s="4">
        <f t="shared" si="167"/>
        <v>1.9197045212021999</v>
      </c>
      <c r="AL248" s="5">
        <f t="shared" si="137"/>
        <v>1116.8601024892619</v>
      </c>
      <c r="AM248">
        <v>1.6441999999999999</v>
      </c>
      <c r="AN248" s="4">
        <f t="shared" si="168"/>
        <v>1.4505233333333334</v>
      </c>
      <c r="AO248">
        <v>0</v>
      </c>
      <c r="AP248">
        <f t="shared" si="156"/>
        <v>0</v>
      </c>
      <c r="AQ248">
        <f t="shared" si="138"/>
        <v>592519.79689550132</v>
      </c>
      <c r="AR248" s="5">
        <f t="shared" si="139"/>
        <v>0.95619695738927457</v>
      </c>
      <c r="AS248" s="4">
        <f t="shared" si="146"/>
        <v>2.5492836972975512</v>
      </c>
      <c r="AT248" s="4">
        <f t="shared" si="169"/>
        <v>1.7189403557298715</v>
      </c>
      <c r="AU248">
        <f t="shared" si="170"/>
        <v>2.6792617484091887</v>
      </c>
      <c r="AV248" s="4">
        <f t="shared" si="171"/>
        <v>1.9197045212021999</v>
      </c>
      <c r="AW248" s="6">
        <f t="shared" si="140"/>
        <v>2.6162922123073545E-3</v>
      </c>
      <c r="AX248" s="7">
        <f t="shared" si="172"/>
        <v>2.6197176914775078E-3</v>
      </c>
      <c r="AY248" s="7">
        <f t="shared" si="160"/>
        <v>1.9122325110384275</v>
      </c>
      <c r="AZ248" s="7">
        <f t="shared" si="173"/>
        <v>-6.5072387499693907E-3</v>
      </c>
      <c r="BA248" s="6">
        <f t="shared" si="147"/>
        <v>0.30183754214294078</v>
      </c>
      <c r="BB248">
        <f t="shared" si="141"/>
        <v>5.2920802135536977</v>
      </c>
      <c r="BC248">
        <f t="shared" si="148"/>
        <v>2.1109969700504201</v>
      </c>
      <c r="BD248">
        <f t="shared" si="174"/>
        <v>2.1460401067768489</v>
      </c>
      <c r="BE248">
        <f t="shared" si="149"/>
        <v>-1.1138808005321632E-2</v>
      </c>
      <c r="BF248">
        <f t="shared" si="150"/>
        <v>0.98886119199467837</v>
      </c>
      <c r="BG248">
        <f t="shared" si="157"/>
        <v>7.7607734929699038E-2</v>
      </c>
      <c r="BH248">
        <f t="shared" si="151"/>
        <v>1.3004521758892746</v>
      </c>
      <c r="BQ248" s="6"/>
      <c r="BR248" s="5"/>
      <c r="BU248" s="5"/>
      <c r="BV248" s="6"/>
      <c r="BW248" s="5"/>
      <c r="BY248" s="5"/>
    </row>
    <row r="249" spans="1:77" x14ac:dyDescent="0.25">
      <c r="A249" s="3">
        <v>44217.791666666664</v>
      </c>
      <c r="B249">
        <v>134852591.71757999</v>
      </c>
      <c r="C249">
        <v>109057.48229128281</v>
      </c>
      <c r="D249">
        <v>2.8071960878224722</v>
      </c>
      <c r="E249" s="5">
        <f t="shared" si="142"/>
        <v>3834929.4821643815</v>
      </c>
      <c r="F249">
        <f t="shared" si="152"/>
        <v>1.1304520860777314</v>
      </c>
      <c r="G249">
        <f t="shared" si="152"/>
        <v>1.133019147450063</v>
      </c>
      <c r="H249">
        <f t="shared" si="143"/>
        <v>0.82885193670795387</v>
      </c>
      <c r="I249">
        <f t="shared" si="153"/>
        <v>2.2682527923732019E-3</v>
      </c>
      <c r="J249">
        <f t="shared" si="144"/>
        <v>1.978749894686509E-3</v>
      </c>
      <c r="K249">
        <v>9876</v>
      </c>
      <c r="L249" s="1">
        <v>269400288.3216179</v>
      </c>
      <c r="M249" s="1">
        <v>177867850.67429182</v>
      </c>
      <c r="N249" s="1">
        <f t="shared" si="161"/>
        <v>108778334.73682112</v>
      </c>
      <c r="O249">
        <v>533603.55202287552</v>
      </c>
      <c r="P249">
        <v>0.72295875294622214</v>
      </c>
      <c r="Q249">
        <v>1.8480899416668901E-3</v>
      </c>
      <c r="R249">
        <f t="shared" si="154"/>
        <v>0.10714640264415287</v>
      </c>
      <c r="S249">
        <f t="shared" si="155"/>
        <v>0.1017858966930818</v>
      </c>
      <c r="T249">
        <f t="shared" si="158"/>
        <v>0.42085242492851016</v>
      </c>
      <c r="U249" s="5">
        <f t="shared" si="132"/>
        <v>1.2268921068460463</v>
      </c>
      <c r="V249">
        <f t="shared" si="162"/>
        <v>1.2535180720381061</v>
      </c>
      <c r="W249" s="8">
        <f t="shared" si="159"/>
        <v>2.616256094051193</v>
      </c>
      <c r="X249">
        <f t="shared" si="133"/>
        <v>0.54734742961143756</v>
      </c>
      <c r="Y249">
        <f t="shared" si="163"/>
        <v>0.96173266628923693</v>
      </c>
      <c r="Z249">
        <f t="shared" si="134"/>
        <v>0.67455282870841493</v>
      </c>
      <c r="AA249" s="4">
        <f t="shared" si="164"/>
        <v>2.3354213430490094</v>
      </c>
      <c r="AB249">
        <f t="shared" si="145"/>
        <v>2.3496328476080555</v>
      </c>
      <c r="AC249" s="4">
        <f t="shared" si="165"/>
        <v>1.6966857405266724</v>
      </c>
      <c r="AD249">
        <v>18649</v>
      </c>
      <c r="AE249" s="4">
        <v>1.4933486309594841</v>
      </c>
      <c r="AF249">
        <v>1.5674950444081284</v>
      </c>
      <c r="AG249">
        <v>0.81264002229522503</v>
      </c>
      <c r="AH249" s="4">
        <f t="shared" si="135"/>
        <v>2.1524269404006851</v>
      </c>
      <c r="AI249" s="4">
        <f t="shared" si="166"/>
        <v>1.7360612003278932</v>
      </c>
      <c r="AJ249">
        <f t="shared" si="136"/>
        <v>2.3048943318391504</v>
      </c>
      <c r="AK249" s="4">
        <f t="shared" si="167"/>
        <v>1.9353854534747725</v>
      </c>
      <c r="AL249" s="5">
        <f t="shared" si="137"/>
        <v>1236.5276447277661</v>
      </c>
      <c r="AM249">
        <v>1.66</v>
      </c>
      <c r="AN249" s="4">
        <f t="shared" si="168"/>
        <v>1.4795033333333332</v>
      </c>
      <c r="AO249">
        <v>0</v>
      </c>
      <c r="AP249">
        <f t="shared" si="156"/>
        <v>0</v>
      </c>
      <c r="AQ249">
        <f t="shared" si="138"/>
        <v>533603.55202287552</v>
      </c>
      <c r="AR249" s="5">
        <f t="shared" si="139"/>
        <v>0.72295875294622214</v>
      </c>
      <c r="AS249" s="4">
        <f t="shared" si="146"/>
        <v>2.1524269404006851</v>
      </c>
      <c r="AT249" s="4">
        <f t="shared" si="169"/>
        <v>1.7360612003278932</v>
      </c>
      <c r="AU249">
        <f t="shared" si="170"/>
        <v>2.3048943318391504</v>
      </c>
      <c r="AV249" s="4">
        <f t="shared" si="171"/>
        <v>1.9353854534747725</v>
      </c>
      <c r="AW249" s="6">
        <f t="shared" si="140"/>
        <v>1.978749894686509E-3</v>
      </c>
      <c r="AX249" s="7">
        <f t="shared" si="172"/>
        <v>1.9807089121814947E-3</v>
      </c>
      <c r="AY249" s="7">
        <f t="shared" si="160"/>
        <v>2.0177377788704329</v>
      </c>
      <c r="AZ249" s="7">
        <f t="shared" si="173"/>
        <v>-1.4491418398559275E-2</v>
      </c>
      <c r="BA249" s="6">
        <f t="shared" si="147"/>
        <v>0.30381629203762728</v>
      </c>
      <c r="BB249">
        <f t="shared" si="141"/>
        <v>5.8591075709402762</v>
      </c>
      <c r="BC249">
        <f t="shared" si="148"/>
        <v>2.2799065863170354</v>
      </c>
      <c r="BD249">
        <f t="shared" si="174"/>
        <v>2.4295537854701381</v>
      </c>
      <c r="BE249">
        <f t="shared" si="149"/>
        <v>-4.3634597534847663E-2</v>
      </c>
      <c r="BF249">
        <f t="shared" si="150"/>
        <v>0.95636540246515234</v>
      </c>
      <c r="BG249">
        <f t="shared" si="157"/>
        <v>-3.3413909720788892E-2</v>
      </c>
      <c r="BH249">
        <f t="shared" si="151"/>
        <v>1.4205593508402714</v>
      </c>
      <c r="BQ249" s="6"/>
      <c r="BR249" s="5"/>
      <c r="BU249" s="5"/>
      <c r="BV249" s="6"/>
      <c r="BW249" s="5"/>
      <c r="BY249" s="5"/>
    </row>
    <row r="250" spans="1:77" x14ac:dyDescent="0.25">
      <c r="A250" s="3">
        <v>44218.791666666664</v>
      </c>
      <c r="B250">
        <v>142021554.03223199</v>
      </c>
      <c r="C250">
        <v>115436.09379580826</v>
      </c>
      <c r="D250">
        <v>2.9602266294290929</v>
      </c>
      <c r="E250" s="5">
        <f t="shared" si="142"/>
        <v>4049001.5352295414</v>
      </c>
      <c r="F250">
        <f t="shared" si="152"/>
        <v>1.0545136630356755</v>
      </c>
      <c r="G250">
        <f t="shared" si="152"/>
        <v>1.055821640022528</v>
      </c>
      <c r="H250">
        <f t="shared" si="143"/>
        <v>0.45273154529529291</v>
      </c>
      <c r="I250">
        <f t="shared" si="153"/>
        <v>1.2395917866152345E-3</v>
      </c>
      <c r="J250">
        <f t="shared" si="144"/>
        <v>1.2275111045729418E-3</v>
      </c>
      <c r="K250">
        <v>8225</v>
      </c>
      <c r="L250" s="1">
        <v>283890664.56514698</v>
      </c>
      <c r="M250" s="1">
        <v>116230970.55506314</v>
      </c>
      <c r="N250" s="1">
        <f t="shared" si="161"/>
        <v>111175780.1278245</v>
      </c>
      <c r="O250">
        <v>348692.91166518943</v>
      </c>
      <c r="P250">
        <v>0.44831665371154766</v>
      </c>
      <c r="Q250">
        <v>2.27844734804852E-3</v>
      </c>
      <c r="R250">
        <f t="shared" si="154"/>
        <v>-5.0326996102019184E-3</v>
      </c>
      <c r="S250">
        <f t="shared" si="155"/>
        <v>-5.0454062934262309E-3</v>
      </c>
      <c r="T250">
        <f t="shared" si="158"/>
        <v>0.39286175588576849</v>
      </c>
      <c r="U250" s="5">
        <f t="shared" si="132"/>
        <v>0</v>
      </c>
      <c r="V250">
        <f t="shared" si="162"/>
        <v>1.1968807551423344</v>
      </c>
      <c r="W250" s="8">
        <f t="shared" si="159"/>
        <v>2.4309495185811758</v>
      </c>
      <c r="X250">
        <f t="shared" si="133"/>
        <v>0</v>
      </c>
      <c r="Y250">
        <f t="shared" si="163"/>
        <v>0.90498774750353383</v>
      </c>
      <c r="Z250">
        <f t="shared" si="134"/>
        <v>0.83163328203770981</v>
      </c>
      <c r="AA250" s="4">
        <f t="shared" si="164"/>
        <v>2.3439269471361439</v>
      </c>
      <c r="AB250">
        <f t="shared" si="145"/>
        <v>1.7960271578297224</v>
      </c>
      <c r="AC250" s="4">
        <f t="shared" si="165"/>
        <v>1.7018281145668026</v>
      </c>
      <c r="AD250">
        <v>18650</v>
      </c>
      <c r="AE250" s="4">
        <v>1.4698993201376309</v>
      </c>
      <c r="AF250">
        <v>1.6457189536242001</v>
      </c>
      <c r="AG250">
        <v>0.69178728802528067</v>
      </c>
      <c r="AH250" s="4">
        <f t="shared" si="135"/>
        <v>1.5607065514968719</v>
      </c>
      <c r="AI250" s="4">
        <f t="shared" si="166"/>
        <v>1.7439880987077847</v>
      </c>
      <c r="AJ250">
        <f t="shared" si="136"/>
        <v>1.7650498823168845</v>
      </c>
      <c r="AK250" s="4">
        <f t="shared" si="167"/>
        <v>1.9422625659760109</v>
      </c>
      <c r="AL250" s="5">
        <f t="shared" si="137"/>
        <v>1230.3045725321408</v>
      </c>
      <c r="AM250">
        <v>1.3721000000000001</v>
      </c>
      <c r="AN250" s="4">
        <f t="shared" si="168"/>
        <v>1.4954299999999998</v>
      </c>
      <c r="AO250">
        <v>0</v>
      </c>
      <c r="AP250">
        <f t="shared" si="156"/>
        <v>0</v>
      </c>
      <c r="AQ250">
        <f t="shared" si="138"/>
        <v>348692.91166518943</v>
      </c>
      <c r="AR250" s="5">
        <f t="shared" si="139"/>
        <v>0.44831665371154766</v>
      </c>
      <c r="AS250" s="4">
        <f t="shared" si="146"/>
        <v>1.5607065514968719</v>
      </c>
      <c r="AT250" s="4">
        <f t="shared" si="169"/>
        <v>1.7439880987077847</v>
      </c>
      <c r="AU250">
        <f t="shared" si="170"/>
        <v>1.7650498823168845</v>
      </c>
      <c r="AV250" s="4">
        <f t="shared" si="171"/>
        <v>1.9422625659760109</v>
      </c>
      <c r="AW250" s="6">
        <f t="shared" si="140"/>
        <v>1.2275111045729418E-3</v>
      </c>
      <c r="AX250" s="7">
        <f t="shared" si="172"/>
        <v>1.2282648046890721E-3</v>
      </c>
      <c r="AY250" s="7">
        <f t="shared" si="160"/>
        <v>1.9648282573876048</v>
      </c>
      <c r="AZ250" s="7">
        <f t="shared" si="173"/>
        <v>-9.9111224819173893E-3</v>
      </c>
      <c r="BA250" s="6">
        <f t="shared" si="147"/>
        <v>0.3050438031422002</v>
      </c>
      <c r="BB250">
        <f t="shared" si="141"/>
        <v>5.8296204425518745</v>
      </c>
      <c r="BC250">
        <f t="shared" si="148"/>
        <v>2.2756612272785692</v>
      </c>
      <c r="BD250">
        <f t="shared" si="174"/>
        <v>2.4148102212759373</v>
      </c>
      <c r="BE250">
        <f t="shared" si="149"/>
        <v>-4.0748675616115282E-2</v>
      </c>
      <c r="BF250">
        <f t="shared" si="150"/>
        <v>0.95925132438388472</v>
      </c>
      <c r="BG250">
        <f t="shared" si="157"/>
        <v>3.0130495955644891E-3</v>
      </c>
      <c r="BH250">
        <f t="shared" si="151"/>
        <v>1.4144606939339215</v>
      </c>
      <c r="BQ250" s="6"/>
      <c r="BR250" s="5"/>
      <c r="BU250" s="5"/>
      <c r="BV250" s="6"/>
      <c r="BW250" s="5"/>
      <c r="BY250" s="5"/>
    </row>
    <row r="251" spans="1:77" x14ac:dyDescent="0.25">
      <c r="A251" s="3">
        <v>44219.791666666664</v>
      </c>
      <c r="B251">
        <v>152339112.69903499</v>
      </c>
      <c r="C251">
        <v>109203.87527274321</v>
      </c>
      <c r="D251">
        <v>2.978903349173716</v>
      </c>
      <c r="E251" s="5">
        <f t="shared" si="142"/>
        <v>4078727.9220788665</v>
      </c>
      <c r="F251">
        <f t="shared" si="152"/>
        <v>1.0063092195573637</v>
      </c>
      <c r="G251">
        <f t="shared" si="152"/>
        <v>1.0073416585769805</v>
      </c>
      <c r="H251">
        <f t="shared" si="143"/>
        <v>0.37447758088303917</v>
      </c>
      <c r="I251">
        <f t="shared" si="153"/>
        <v>1.0254400316336819E-3</v>
      </c>
      <c r="J251">
        <f t="shared" si="144"/>
        <v>9.7407467361387205E-4</v>
      </c>
      <c r="K251">
        <v>9081</v>
      </c>
      <c r="L251" s="1">
        <v>304600567.85974461</v>
      </c>
      <c r="M251" s="1">
        <v>98949417.143682286</v>
      </c>
      <c r="N251" s="1">
        <f t="shared" si="161"/>
        <v>113324309.35916528</v>
      </c>
      <c r="O251">
        <v>296848.25143104687</v>
      </c>
      <c r="P251">
        <v>0.35571047202453809</v>
      </c>
      <c r="Q251">
        <v>3.8284754704944498E-3</v>
      </c>
      <c r="R251">
        <f t="shared" si="154"/>
        <v>0.1338633906462583</v>
      </c>
      <c r="S251">
        <f t="shared" si="155"/>
        <v>0.12563073124661095</v>
      </c>
      <c r="T251">
        <f t="shared" si="158"/>
        <v>0.44499491859069573</v>
      </c>
      <c r="U251" s="5">
        <f t="shared" si="132"/>
        <v>0</v>
      </c>
      <c r="V251">
        <f t="shared" si="162"/>
        <v>1.1501385311817052</v>
      </c>
      <c r="W251" s="8">
        <f t="shared" si="159"/>
        <v>2.7940720906655505</v>
      </c>
      <c r="X251">
        <f t="shared" si="133"/>
        <v>0</v>
      </c>
      <c r="Y251">
        <f t="shared" si="163"/>
        <v>0.85836361242573334</v>
      </c>
      <c r="Z251">
        <f t="shared" si="134"/>
        <v>1.3973935467304741</v>
      </c>
      <c r="AA251" s="4">
        <f t="shared" si="164"/>
        <v>2.384083508011972</v>
      </c>
      <c r="AB251">
        <f t="shared" si="145"/>
        <v>1.4506279505390003</v>
      </c>
      <c r="AC251" s="4">
        <f t="shared" si="165"/>
        <v>1.7025934996389362</v>
      </c>
      <c r="AD251">
        <v>18651</v>
      </c>
      <c r="AE251" s="4">
        <v>1.4712422600789337</v>
      </c>
      <c r="AF251">
        <v>1.6458907479668019</v>
      </c>
      <c r="AG251">
        <v>0.79405748281394306</v>
      </c>
      <c r="AH251" s="4">
        <f t="shared" si="135"/>
        <v>1.3019045611676694</v>
      </c>
      <c r="AI251" s="4">
        <f t="shared" si="166"/>
        <v>1.7554385151617271</v>
      </c>
      <c r="AJ251">
        <f t="shared" si="136"/>
        <v>1.5409580245972865</v>
      </c>
      <c r="AK251" s="4">
        <f t="shared" si="167"/>
        <v>1.9514890218155343</v>
      </c>
      <c r="AL251" s="5">
        <f t="shared" si="137"/>
        <v>1394.9973141388887</v>
      </c>
      <c r="AM251">
        <v>1.4198</v>
      </c>
      <c r="AN251" s="4">
        <f t="shared" si="168"/>
        <v>1.5155500000000002</v>
      </c>
      <c r="AO251">
        <v>0</v>
      </c>
      <c r="AP251">
        <f t="shared" si="156"/>
        <v>0</v>
      </c>
      <c r="AQ251">
        <f t="shared" si="138"/>
        <v>296848.25143104687</v>
      </c>
      <c r="AR251" s="5">
        <f t="shared" si="139"/>
        <v>0.35571047202453809</v>
      </c>
      <c r="AS251" s="4">
        <f t="shared" si="146"/>
        <v>1.3019045611676694</v>
      </c>
      <c r="AT251" s="4">
        <f t="shared" si="169"/>
        <v>1.7554385151617271</v>
      </c>
      <c r="AU251">
        <f t="shared" si="170"/>
        <v>1.5409580245972865</v>
      </c>
      <c r="AV251" s="4">
        <f t="shared" si="171"/>
        <v>1.9514890218155343</v>
      </c>
      <c r="AW251" s="6">
        <f t="shared" si="140"/>
        <v>9.7407467361387205E-4</v>
      </c>
      <c r="AX251" s="7">
        <f t="shared" si="172"/>
        <v>9.7454923842343888E-4</v>
      </c>
      <c r="AY251" s="7">
        <f t="shared" si="160"/>
        <v>2.1908185382993413</v>
      </c>
      <c r="AZ251" s="7">
        <f t="shared" si="173"/>
        <v>-2.8309613820670099E-2</v>
      </c>
      <c r="BA251" s="6">
        <f t="shared" si="147"/>
        <v>0.30601787781581408</v>
      </c>
      <c r="BB251">
        <f t="shared" si="141"/>
        <v>6.6099932011726095</v>
      </c>
      <c r="BC251">
        <f t="shared" si="148"/>
        <v>2.4914223050733662</v>
      </c>
      <c r="BD251">
        <f t="shared" si="174"/>
        <v>2.8049966005863047</v>
      </c>
      <c r="BE251">
        <f t="shared" si="149"/>
        <v>-8.2411189398860607E-2</v>
      </c>
      <c r="BF251">
        <f t="shared" si="150"/>
        <v>0.91758881060113939</v>
      </c>
      <c r="BG251">
        <f t="shared" si="157"/>
        <v>-4.4403738231498305E-2</v>
      </c>
      <c r="BH251">
        <f t="shared" si="151"/>
        <v>1.5709907042174636</v>
      </c>
      <c r="BQ251" s="6"/>
      <c r="BR251" s="5"/>
      <c r="BU251" s="5"/>
      <c r="BV251" s="6"/>
      <c r="BW251" s="5"/>
      <c r="BY251" s="5"/>
    </row>
    <row r="252" spans="1:77" x14ac:dyDescent="0.25">
      <c r="A252" s="3">
        <v>44220.791666666664</v>
      </c>
      <c r="B252">
        <v>148163255.94614601</v>
      </c>
      <c r="C252">
        <v>112281.70663851064</v>
      </c>
      <c r="D252">
        <v>2.9745541713989652</v>
      </c>
      <c r="E252" s="5">
        <f t="shared" si="142"/>
        <v>4078728.1398435635</v>
      </c>
      <c r="F252">
        <f t="shared" si="152"/>
        <v>0.99854000708819335</v>
      </c>
      <c r="G252">
        <f t="shared" si="152"/>
        <v>1.0000000533903466</v>
      </c>
      <c r="H252">
        <f t="shared" si="143"/>
        <v>0.53369609279845132</v>
      </c>
      <c r="I252">
        <f t="shared" si="153"/>
        <v>1.4611131303038001E-3</v>
      </c>
      <c r="J252">
        <f t="shared" si="144"/>
        <v>1.5028396183033275E-3</v>
      </c>
      <c r="K252">
        <v>9947</v>
      </c>
      <c r="L252" s="1">
        <v>296532019.47311807</v>
      </c>
      <c r="M252" s="1">
        <v>148658365.84838793</v>
      </c>
      <c r="N252" s="1">
        <f t="shared" si="161"/>
        <v>117197389.32131335</v>
      </c>
      <c r="O252">
        <v>445975.09754516376</v>
      </c>
      <c r="P252">
        <v>0.54894884840165326</v>
      </c>
      <c r="Q252">
        <v>6.7553181510325603E-3</v>
      </c>
      <c r="R252">
        <f t="shared" si="154"/>
        <v>-5.4071878776715709E-2</v>
      </c>
      <c r="S252">
        <f t="shared" si="155"/>
        <v>-5.5588694610589885E-2</v>
      </c>
      <c r="T252">
        <f t="shared" si="158"/>
        <v>0.41128772539385683</v>
      </c>
      <c r="U252" s="5">
        <f t="shared" si="132"/>
        <v>0.55146294048543687</v>
      </c>
      <c r="V252">
        <f t="shared" si="162"/>
        <v>1.1265523647420628</v>
      </c>
      <c r="W252" s="8">
        <f t="shared" si="159"/>
        <v>2.5417132507840692</v>
      </c>
      <c r="X252">
        <f t="shared" si="133"/>
        <v>0</v>
      </c>
      <c r="Y252">
        <f t="shared" si="163"/>
        <v>0.81855705327379524</v>
      </c>
      <c r="Z252">
        <f t="shared" si="134"/>
        <v>2.4656911251268845</v>
      </c>
      <c r="AA252" s="4">
        <f t="shared" si="164"/>
        <v>2.4299982874786239</v>
      </c>
      <c r="AB252">
        <f t="shared" si="145"/>
        <v>1.7137749564766513</v>
      </c>
      <c r="AC252" s="4">
        <f t="shared" si="165"/>
        <v>1.7203302182729083</v>
      </c>
      <c r="AD252">
        <v>18652</v>
      </c>
      <c r="AE252" s="4">
        <v>1.5114993000688959</v>
      </c>
      <c r="AF252">
        <v>1.7422598936544054</v>
      </c>
      <c r="AG252">
        <v>0.8628082485047518</v>
      </c>
      <c r="AH252" s="4">
        <f t="shared" si="135"/>
        <v>1.8002395666705315</v>
      </c>
      <c r="AI252" s="4">
        <f t="shared" si="166"/>
        <v>1.7860833363380735</v>
      </c>
      <c r="AJ252">
        <f t="shared" si="136"/>
        <v>1.9800148091839347</v>
      </c>
      <c r="AK252" s="4">
        <f t="shared" si="167"/>
        <v>1.9772738188606362</v>
      </c>
      <c r="AL252" s="5">
        <f t="shared" si="137"/>
        <v>1319.5671884749268</v>
      </c>
      <c r="AM252">
        <v>1.4868999999999999</v>
      </c>
      <c r="AN252" s="4">
        <f t="shared" si="168"/>
        <v>1.5387799999999998</v>
      </c>
      <c r="AO252">
        <v>0</v>
      </c>
      <c r="AP252">
        <f t="shared" si="156"/>
        <v>0</v>
      </c>
      <c r="AQ252">
        <f t="shared" si="138"/>
        <v>445975.09754516376</v>
      </c>
      <c r="AR252" s="5">
        <f t="shared" si="139"/>
        <v>0.54894884840165326</v>
      </c>
      <c r="AS252" s="4">
        <f t="shared" si="146"/>
        <v>1.8002395666705315</v>
      </c>
      <c r="AT252" s="4">
        <f t="shared" si="169"/>
        <v>1.7860833363380735</v>
      </c>
      <c r="AU252">
        <f t="shared" si="170"/>
        <v>1.9800148091839347</v>
      </c>
      <c r="AV252" s="4">
        <f t="shared" si="171"/>
        <v>1.9772738188606362</v>
      </c>
      <c r="AW252" s="6">
        <f t="shared" si="140"/>
        <v>1.5028396183033275E-3</v>
      </c>
      <c r="AX252" s="7">
        <f t="shared" si="172"/>
        <v>1.5039694476757237E-3</v>
      </c>
      <c r="AY252" s="7">
        <f t="shared" si="160"/>
        <v>1.9290200791889733</v>
      </c>
      <c r="AZ252" s="7">
        <f t="shared" si="173"/>
        <v>-5.8794694202065623E-3</v>
      </c>
      <c r="BA252" s="6">
        <f t="shared" si="147"/>
        <v>0.30752071743411741</v>
      </c>
      <c r="BB252">
        <f t="shared" si="141"/>
        <v>6.252578450083889</v>
      </c>
      <c r="BC252">
        <f t="shared" si="148"/>
        <v>2.4008237536998522</v>
      </c>
      <c r="BD252">
        <f t="shared" si="174"/>
        <v>2.6262892250419445</v>
      </c>
      <c r="BE252">
        <f t="shared" si="149"/>
        <v>-6.2175258880373563E-2</v>
      </c>
      <c r="BF252">
        <f t="shared" si="150"/>
        <v>0.93782474111962644</v>
      </c>
      <c r="BG252">
        <f t="shared" si="157"/>
        <v>2.1813716853033155E-2</v>
      </c>
      <c r="BH252">
        <f t="shared" si="151"/>
        <v>1.5005156368405075</v>
      </c>
      <c r="BQ252" s="6"/>
      <c r="BR252" s="5"/>
      <c r="BU252" s="5"/>
      <c r="BV252" s="6"/>
      <c r="BW252" s="5"/>
      <c r="BY252" s="5"/>
    </row>
    <row r="253" spans="1:77" x14ac:dyDescent="0.25">
      <c r="A253" s="3">
        <v>44221.791666666664</v>
      </c>
      <c r="B253">
        <v>155567216.819152</v>
      </c>
      <c r="C253">
        <v>114179.23909018676</v>
      </c>
      <c r="D253">
        <v>3.0696453419247698</v>
      </c>
      <c r="E253" s="5">
        <f t="shared" si="142"/>
        <v>4214563.6124976072</v>
      </c>
      <c r="F253">
        <f t="shared" si="152"/>
        <v>1.0319682093673495</v>
      </c>
      <c r="G253">
        <f t="shared" si="152"/>
        <v>1.0333033896834452</v>
      </c>
      <c r="H253">
        <f t="shared" si="143"/>
        <v>0.47224401968129825</v>
      </c>
      <c r="I253">
        <f t="shared" si="153"/>
        <v>1.2929829691386069E-3</v>
      </c>
      <c r="J253">
        <f t="shared" si="144"/>
        <v>1.2374887861923991E-3</v>
      </c>
      <c r="K253">
        <v>9849</v>
      </c>
      <c r="L253" s="1">
        <v>310798582.52005303</v>
      </c>
      <c r="M253" s="1">
        <v>128282611.32006173</v>
      </c>
      <c r="N253" s="1">
        <f t="shared" si="161"/>
        <v>118997682.22898881</v>
      </c>
      <c r="O253">
        <v>384847.83396018518</v>
      </c>
      <c r="P253">
        <v>0.45196299885442481</v>
      </c>
      <c r="Q253">
        <v>5.1825991672257796E-3</v>
      </c>
      <c r="R253">
        <f t="shared" si="154"/>
        <v>3.2522274537420071E-2</v>
      </c>
      <c r="S253">
        <f t="shared" si="155"/>
        <v>3.2004619022207914E-2</v>
      </c>
      <c r="T253">
        <f t="shared" si="158"/>
        <v>0.39287943373665579</v>
      </c>
      <c r="U253" s="5">
        <f t="shared" si="132"/>
        <v>0</v>
      </c>
      <c r="V253">
        <f t="shared" si="162"/>
        <v>1.0626072459635534</v>
      </c>
      <c r="W253" s="8">
        <f t="shared" si="159"/>
        <v>2.4033420889158004</v>
      </c>
      <c r="X253">
        <f t="shared" si="133"/>
        <v>0</v>
      </c>
      <c r="Y253">
        <f t="shared" si="163"/>
        <v>0.75768823957072906</v>
      </c>
      <c r="Z253">
        <f t="shared" si="134"/>
        <v>1.8916486960374095</v>
      </c>
      <c r="AA253" s="4">
        <f t="shared" si="164"/>
        <v>2.4560731519873893</v>
      </c>
      <c r="AB253">
        <f t="shared" si="145"/>
        <v>1.5929612513004714</v>
      </c>
      <c r="AC253" s="4">
        <f t="shared" si="165"/>
        <v>1.7092465726288628</v>
      </c>
      <c r="AD253">
        <v>18653</v>
      </c>
      <c r="AE253" s="4">
        <v>1.5342939417243175</v>
      </c>
      <c r="AF253">
        <v>1.7611064088696027</v>
      </c>
      <c r="AG253">
        <v>1.0632901841331805</v>
      </c>
      <c r="AH253" s="4">
        <f t="shared" si="135"/>
        <v>1.5700241084226303</v>
      </c>
      <c r="AI253" s="4">
        <f t="shared" si="166"/>
        <v>1.7797152368216198</v>
      </c>
      <c r="AJ253">
        <f t="shared" si="136"/>
        <v>1.7732940670429891</v>
      </c>
      <c r="AK253" s="4">
        <f t="shared" si="167"/>
        <v>1.971568041208601</v>
      </c>
      <c r="AL253" s="5">
        <f t="shared" si="137"/>
        <v>1362.4825148490797</v>
      </c>
      <c r="AM253">
        <v>1.5047999999999999</v>
      </c>
      <c r="AN253" s="4">
        <f t="shared" si="168"/>
        <v>1.5609499999999998</v>
      </c>
      <c r="AO253">
        <v>0</v>
      </c>
      <c r="AP253">
        <f t="shared" si="156"/>
        <v>0</v>
      </c>
      <c r="AQ253">
        <f t="shared" si="138"/>
        <v>384847.83396018518</v>
      </c>
      <c r="AR253" s="5">
        <f t="shared" si="139"/>
        <v>0.45196299885442481</v>
      </c>
      <c r="AS253" s="4">
        <f t="shared" si="146"/>
        <v>1.5700241084226303</v>
      </c>
      <c r="AT253" s="4">
        <f t="shared" si="169"/>
        <v>1.7797152368216198</v>
      </c>
      <c r="AU253">
        <f t="shared" si="170"/>
        <v>1.7732940670429891</v>
      </c>
      <c r="AV253" s="4">
        <f t="shared" si="171"/>
        <v>1.971568041208601</v>
      </c>
      <c r="AW253" s="6">
        <f t="shared" si="140"/>
        <v>1.2374887861923991E-3</v>
      </c>
      <c r="AX253" s="7">
        <f t="shared" si="172"/>
        <v>1.2382547913820652E-3</v>
      </c>
      <c r="AY253" s="7">
        <f t="shared" si="160"/>
        <v>1.8656093582345099</v>
      </c>
      <c r="AZ253" s="7">
        <f t="shared" si="173"/>
        <v>-9.3932551288133936E-4</v>
      </c>
      <c r="BA253" s="6">
        <f t="shared" si="147"/>
        <v>0.30875820622030981</v>
      </c>
      <c r="BB253">
        <f t="shared" si="141"/>
        <v>6.4559265230042735</v>
      </c>
      <c r="BC253">
        <f t="shared" si="148"/>
        <v>2.4599615665492203</v>
      </c>
      <c r="BD253">
        <f t="shared" si="174"/>
        <v>2.7279632615021367</v>
      </c>
      <c r="BE253">
        <f t="shared" si="149"/>
        <v>-7.1889575125514638E-2</v>
      </c>
      <c r="BF253">
        <f t="shared" si="150"/>
        <v>0.92811042487448536</v>
      </c>
      <c r="BG253">
        <f t="shared" si="157"/>
        <v>-1.0412370363999517E-2</v>
      </c>
      <c r="BH253">
        <f t="shared" si="151"/>
        <v>1.5408515350181862</v>
      </c>
      <c r="BQ253" s="6"/>
      <c r="BR253" s="5"/>
      <c r="BU253" s="5"/>
      <c r="BV253" s="6"/>
      <c r="BW253" s="5"/>
      <c r="BY253" s="5"/>
    </row>
    <row r="254" spans="1:77" x14ac:dyDescent="0.25">
      <c r="A254" s="3">
        <v>44222.791666666664</v>
      </c>
      <c r="B254">
        <v>150027590.81972</v>
      </c>
      <c r="C254">
        <v>120485.29527928373</v>
      </c>
      <c r="D254">
        <v>3.0922025444973471</v>
      </c>
      <c r="E254" s="5">
        <f t="shared" si="142"/>
        <v>4251601.8839907292</v>
      </c>
      <c r="F254">
        <f t="shared" si="152"/>
        <v>1.0073484719112318</v>
      </c>
      <c r="G254">
        <f t="shared" si="152"/>
        <v>1.0087881628796136</v>
      </c>
      <c r="H254">
        <f t="shared" si="143"/>
        <v>0.52165384483321198</v>
      </c>
      <c r="I254">
        <f t="shared" si="153"/>
        <v>1.4281682979669437E-3</v>
      </c>
      <c r="J254">
        <f t="shared" si="144"/>
        <v>1.4317461264805073E-3</v>
      </c>
      <c r="K254">
        <v>10547</v>
      </c>
      <c r="L254" s="1">
        <v>300254712.51693988</v>
      </c>
      <c r="M254" s="1">
        <v>143398804.71340734</v>
      </c>
      <c r="N254" s="1">
        <f t="shared" si="161"/>
        <v>121817548.08133706</v>
      </c>
      <c r="O254">
        <v>430196.41414022201</v>
      </c>
      <c r="P254">
        <v>0.52296162096813759</v>
      </c>
      <c r="Q254">
        <v>1.60045048754914E-3</v>
      </c>
      <c r="R254">
        <f t="shared" si="154"/>
        <v>-8.6084271881398777E-2</v>
      </c>
      <c r="S254">
        <f t="shared" si="155"/>
        <v>-9.001691296192707E-2</v>
      </c>
      <c r="T254">
        <f t="shared" si="158"/>
        <v>0.31457676437988646</v>
      </c>
      <c r="U254" s="5">
        <f t="shared" si="132"/>
        <v>1.3362505753647274</v>
      </c>
      <c r="V254">
        <f t="shared" si="162"/>
        <v>1.0547368215666575</v>
      </c>
      <c r="W254" s="8">
        <f t="shared" si="159"/>
        <v>1.8611349981648992</v>
      </c>
      <c r="X254">
        <f t="shared" si="133"/>
        <v>1.0621170432158231</v>
      </c>
      <c r="Y254">
        <f t="shared" si="163"/>
        <v>0.7451929679102689</v>
      </c>
      <c r="Z254">
        <f t="shared" si="134"/>
        <v>0.58416442795543611</v>
      </c>
      <c r="AA254" s="4">
        <f t="shared" si="164"/>
        <v>2.4089620898491568</v>
      </c>
      <c r="AB254">
        <f t="shared" si="145"/>
        <v>1.9934595682654943</v>
      </c>
      <c r="AC254" s="4">
        <f t="shared" si="165"/>
        <v>1.728500392506048</v>
      </c>
      <c r="AD254">
        <v>18654</v>
      </c>
      <c r="AE254" s="4">
        <v>1.5250724255847163</v>
      </c>
      <c r="AF254">
        <v>1.5739832978276325</v>
      </c>
      <c r="AG254">
        <v>1.360606939588562</v>
      </c>
      <c r="AH254" s="4">
        <f t="shared" si="135"/>
        <v>1.7415408918363007</v>
      </c>
      <c r="AI254" s="4">
        <f t="shared" si="166"/>
        <v>1.790591421946496</v>
      </c>
      <c r="AJ254">
        <f t="shared" si="136"/>
        <v>1.9268006708322394</v>
      </c>
      <c r="AK254" s="4">
        <f t="shared" si="167"/>
        <v>1.9811998198185519</v>
      </c>
      <c r="AL254" s="5">
        <f t="shared" si="137"/>
        <v>1245.1941996071596</v>
      </c>
      <c r="AM254">
        <v>1.5753999999999999</v>
      </c>
      <c r="AN254" s="4">
        <f t="shared" si="168"/>
        <v>1.5797833333333335</v>
      </c>
      <c r="AO254">
        <v>0</v>
      </c>
      <c r="AP254">
        <f t="shared" si="156"/>
        <v>0</v>
      </c>
      <c r="AQ254">
        <f t="shared" si="138"/>
        <v>430196.41414022201</v>
      </c>
      <c r="AR254" s="5">
        <f t="shared" si="139"/>
        <v>0.52296162096813759</v>
      </c>
      <c r="AS254" s="4">
        <f t="shared" si="146"/>
        <v>1.7415408918363007</v>
      </c>
      <c r="AT254" s="4">
        <f t="shared" si="169"/>
        <v>1.790591421946496</v>
      </c>
      <c r="AU254">
        <f t="shared" si="170"/>
        <v>1.9268006708322394</v>
      </c>
      <c r="AV254" s="4">
        <f t="shared" si="171"/>
        <v>1.9811998198185519</v>
      </c>
      <c r="AW254" s="6">
        <f t="shared" si="140"/>
        <v>1.4317461264805073E-3</v>
      </c>
      <c r="AX254" s="7">
        <f t="shared" si="172"/>
        <v>1.4327715642963312E-3</v>
      </c>
      <c r="AY254" s="7">
        <f t="shared" si="160"/>
        <v>1.7004343677311886</v>
      </c>
      <c r="AZ254" s="7">
        <f t="shared" si="173"/>
        <v>1.2506474691186042E-2</v>
      </c>
      <c r="BA254" s="6">
        <f t="shared" si="147"/>
        <v>0.31018995234679031</v>
      </c>
      <c r="BB254">
        <f t="shared" si="141"/>
        <v>5.9001727889516395</v>
      </c>
      <c r="BC254">
        <f t="shared" si="148"/>
        <v>2.3124257326194573</v>
      </c>
      <c r="BD254">
        <f t="shared" si="174"/>
        <v>2.4500863944758198</v>
      </c>
      <c r="BE254">
        <f t="shared" si="149"/>
        <v>-3.9900641930816771E-2</v>
      </c>
      <c r="BF254">
        <f t="shared" si="150"/>
        <v>0.96009935806918323</v>
      </c>
      <c r="BG254">
        <f t="shared" si="157"/>
        <v>3.3886059066247573E-2</v>
      </c>
      <c r="BH254">
        <f t="shared" si="151"/>
        <v>1.4290271280806315</v>
      </c>
      <c r="BQ254" s="6"/>
      <c r="BR254" s="5"/>
      <c r="BU254" s="5"/>
      <c r="BV254" s="6"/>
      <c r="BW254" s="5"/>
      <c r="BY254" s="5"/>
    </row>
    <row r="255" spans="1:77" x14ac:dyDescent="0.25">
      <c r="A255" s="3">
        <v>44223.791666666664</v>
      </c>
      <c r="B255">
        <v>154044062.81413099</v>
      </c>
      <c r="C255">
        <v>115477.06975940902</v>
      </c>
      <c r="D255">
        <v>3.0644834746736982</v>
      </c>
      <c r="E255" s="5">
        <f t="shared" si="142"/>
        <v>4217648.2768967571</v>
      </c>
      <c r="F255">
        <f t="shared" si="152"/>
        <v>0.99103581688949327</v>
      </c>
      <c r="G255">
        <f t="shared" si="152"/>
        <v>0.99201392604001248</v>
      </c>
      <c r="H255">
        <f t="shared" si="143"/>
        <v>0.36023908909775693</v>
      </c>
      <c r="I255">
        <f t="shared" si="153"/>
        <v>9.8646968723299362E-4</v>
      </c>
      <c r="J255">
        <f t="shared" si="144"/>
        <v>9.8648796638696858E-4</v>
      </c>
      <c r="K255">
        <v>9317</v>
      </c>
      <c r="L255" s="1">
        <v>307890524.64567673</v>
      </c>
      <c r="M255" s="1">
        <v>101293386.64812376</v>
      </c>
      <c r="N255" s="1">
        <f t="shared" si="161"/>
        <v>123191927.71651764</v>
      </c>
      <c r="O255">
        <v>303880.15994437126</v>
      </c>
      <c r="P255">
        <v>0.36024576757384452</v>
      </c>
      <c r="Q255">
        <v>4.9795217992914002E-4</v>
      </c>
      <c r="R255">
        <f t="shared" si="154"/>
        <v>7.1302504668631306E-2</v>
      </c>
      <c r="S255">
        <f t="shared" si="155"/>
        <v>6.8875202254921455E-2</v>
      </c>
      <c r="T255">
        <f t="shared" si="158"/>
        <v>0.34968569771575897</v>
      </c>
      <c r="U255" s="5">
        <f t="shared" si="132"/>
        <v>0</v>
      </c>
      <c r="V255">
        <f t="shared" si="162"/>
        <v>0.99923145903982491</v>
      </c>
      <c r="W255" s="8">
        <f t="shared" si="159"/>
        <v>2.0920040872956749</v>
      </c>
      <c r="X255">
        <f t="shared" si="133"/>
        <v>0</v>
      </c>
      <c r="Y255">
        <f t="shared" si="163"/>
        <v>0.69218801474791136</v>
      </c>
      <c r="Z255">
        <f t="shared" si="134"/>
        <v>0.1817525456741361</v>
      </c>
      <c r="AA255" s="4">
        <f t="shared" si="164"/>
        <v>2.3686845517653228</v>
      </c>
      <c r="AB255">
        <f t="shared" si="145"/>
        <v>1.6894111321806207</v>
      </c>
      <c r="AC255" s="4">
        <f t="shared" si="165"/>
        <v>1.7322166518333191</v>
      </c>
      <c r="AD255">
        <v>18655</v>
      </c>
      <c r="AE255" s="4">
        <v>1.5568889807853834</v>
      </c>
      <c r="AF255">
        <v>1.6179574639816054</v>
      </c>
      <c r="AG255">
        <v>1.2494910845763554</v>
      </c>
      <c r="AH255" s="4">
        <f t="shared" si="135"/>
        <v>1.3157651199145055</v>
      </c>
      <c r="AI255" s="4">
        <f t="shared" si="166"/>
        <v>1.7864287793822744</v>
      </c>
      <c r="AJ255">
        <f t="shared" si="136"/>
        <v>1.552686059049035</v>
      </c>
      <c r="AK255" s="4">
        <f t="shared" si="167"/>
        <v>1.9776281864643019</v>
      </c>
      <c r="AL255" s="5">
        <f t="shared" si="137"/>
        <v>1333.9796648380018</v>
      </c>
      <c r="AM255">
        <v>1.6534</v>
      </c>
      <c r="AN255" s="4">
        <f t="shared" si="168"/>
        <v>1.5999933333333332</v>
      </c>
      <c r="AO255">
        <v>0</v>
      </c>
      <c r="AP255">
        <f t="shared" si="156"/>
        <v>0</v>
      </c>
      <c r="AQ255">
        <f t="shared" si="138"/>
        <v>303880.15994437126</v>
      </c>
      <c r="AR255" s="5">
        <f t="shared" si="139"/>
        <v>0.36024576757384452</v>
      </c>
      <c r="AS255" s="4">
        <f t="shared" si="146"/>
        <v>1.3157651199145055</v>
      </c>
      <c r="AT255" s="4">
        <f t="shared" si="169"/>
        <v>1.7864287793822744</v>
      </c>
      <c r="AU255">
        <f t="shared" si="170"/>
        <v>1.552686059049035</v>
      </c>
      <c r="AV255" s="4">
        <f t="shared" si="171"/>
        <v>1.9776281864643019</v>
      </c>
      <c r="AW255" s="6">
        <f t="shared" si="140"/>
        <v>9.8648796638696858E-4</v>
      </c>
      <c r="AX255" s="7">
        <f t="shared" si="172"/>
        <v>9.8697470568187562E-4</v>
      </c>
      <c r="AY255" s="7">
        <f t="shared" si="160"/>
        <v>1.7740626769408088</v>
      </c>
      <c r="AZ255" s="7">
        <f t="shared" si="173"/>
        <v>6.6269803571554764E-3</v>
      </c>
      <c r="BA255" s="6">
        <f t="shared" si="147"/>
        <v>0.31117644031317726</v>
      </c>
      <c r="BB255">
        <f t="shared" si="141"/>
        <v>6.3208698867815958</v>
      </c>
      <c r="BC255">
        <f t="shared" si="148"/>
        <v>2.4318684820606746</v>
      </c>
      <c r="BD255">
        <f t="shared" si="174"/>
        <v>2.6604349433907979</v>
      </c>
      <c r="BE255">
        <f t="shared" si="149"/>
        <v>-6.244243235160285E-2</v>
      </c>
      <c r="BF255">
        <f t="shared" si="150"/>
        <v>0.93755756764839715</v>
      </c>
      <c r="BG255">
        <f t="shared" si="157"/>
        <v>-2.3758615644117666E-2</v>
      </c>
      <c r="BH255">
        <f t="shared" si="151"/>
        <v>1.5141340232337646</v>
      </c>
      <c r="BQ255" s="6"/>
      <c r="BR255" s="5"/>
      <c r="BU255" s="5"/>
      <c r="BV255" s="6"/>
      <c r="BW255" s="5"/>
      <c r="BY255" s="5"/>
    </row>
    <row r="256" spans="1:77" x14ac:dyDescent="0.25">
      <c r="A256" s="3">
        <v>44224.791666666664</v>
      </c>
      <c r="B256">
        <v>156023969.39929399</v>
      </c>
      <c r="C256">
        <v>112610.24373294041</v>
      </c>
      <c r="D256">
        <v>3.0404749516229952</v>
      </c>
      <c r="E256" s="5">
        <f t="shared" si="142"/>
        <v>4191646.123211659</v>
      </c>
      <c r="F256">
        <f t="shared" si="152"/>
        <v>0.99216555636565817</v>
      </c>
      <c r="G256">
        <f t="shared" si="152"/>
        <v>0.99383491652740896</v>
      </c>
      <c r="H256">
        <f t="shared" si="143"/>
        <v>0.61412780874089523</v>
      </c>
      <c r="I256">
        <f t="shared" si="153"/>
        <v>1.6811280537913579E-3</v>
      </c>
      <c r="J256">
        <f t="shared" si="144"/>
        <v>1.6188509641562481E-3</v>
      </c>
      <c r="K256">
        <v>8315</v>
      </c>
      <c r="L256" s="1">
        <v>311608596.34927911</v>
      </c>
      <c r="M256" s="1">
        <v>168285470.00897416</v>
      </c>
      <c r="N256" s="1">
        <f t="shared" si="161"/>
        <v>127029758.09458338</v>
      </c>
      <c r="O256">
        <v>504856.41002692253</v>
      </c>
      <c r="P256">
        <v>0.59135913392221484</v>
      </c>
      <c r="Q256">
        <v>2.4519372908746099E-3</v>
      </c>
      <c r="R256">
        <f t="shared" si="154"/>
        <v>3.8638016863455471E-2</v>
      </c>
      <c r="S256">
        <f t="shared" si="155"/>
        <v>3.7910255709122098E-2</v>
      </c>
      <c r="T256">
        <f t="shared" si="158"/>
        <v>0.35578291186797395</v>
      </c>
      <c r="U256" s="5">
        <f t="shared" si="132"/>
        <v>1.2910589990343908</v>
      </c>
      <c r="V256">
        <f t="shared" si="162"/>
        <v>0.9861660260464824</v>
      </c>
      <c r="W256" s="8">
        <f t="shared" si="159"/>
        <v>2.1318502462328213</v>
      </c>
      <c r="X256">
        <f t="shared" si="133"/>
        <v>0.92298445164586962</v>
      </c>
      <c r="Y256">
        <f t="shared" si="163"/>
        <v>0.66839419678354273</v>
      </c>
      <c r="Z256">
        <f t="shared" si="134"/>
        <v>0.8949571111692326</v>
      </c>
      <c r="AA256" s="4">
        <f t="shared" si="164"/>
        <v>2.3631173237648868</v>
      </c>
      <c r="AB256">
        <f t="shared" si="145"/>
        <v>2.0806424415293026</v>
      </c>
      <c r="AC256" s="4">
        <f t="shared" si="165"/>
        <v>1.7475354872051134</v>
      </c>
      <c r="AD256">
        <v>18656</v>
      </c>
      <c r="AE256" s="4">
        <v>1.5629016641233442</v>
      </c>
      <c r="AF256">
        <v>1.5997122706741016</v>
      </c>
      <c r="AG256">
        <v>1.1447766697581061</v>
      </c>
      <c r="AH256" s="4">
        <f t="shared" si="135"/>
        <v>1.8921270521745086</v>
      </c>
      <c r="AI256" s="4">
        <f t="shared" si="166"/>
        <v>1.8024794792151098</v>
      </c>
      <c r="AJ256">
        <f t="shared" si="136"/>
        <v>2.0639139828859596</v>
      </c>
      <c r="AK256" s="4">
        <f t="shared" si="167"/>
        <v>1.9919642669281858</v>
      </c>
      <c r="AL256" s="5">
        <f t="shared" si="137"/>
        <v>1385.5219936235192</v>
      </c>
      <c r="AM256">
        <v>1.5675999999999999</v>
      </c>
      <c r="AN256" s="4">
        <f t="shared" si="168"/>
        <v>1.6182033333333332</v>
      </c>
      <c r="AO256">
        <v>0</v>
      </c>
      <c r="AP256">
        <f t="shared" si="156"/>
        <v>0</v>
      </c>
      <c r="AQ256">
        <f t="shared" si="138"/>
        <v>504856.41002692253</v>
      </c>
      <c r="AR256" s="5">
        <f t="shared" si="139"/>
        <v>0.59135913392221484</v>
      </c>
      <c r="AS256" s="4">
        <f t="shared" si="146"/>
        <v>1.8921270521745086</v>
      </c>
      <c r="AT256" s="4">
        <f t="shared" si="169"/>
        <v>1.8024794792151098</v>
      </c>
      <c r="AU256">
        <f t="shared" si="170"/>
        <v>2.0639139828859596</v>
      </c>
      <c r="AV256" s="4">
        <f t="shared" si="171"/>
        <v>1.9919642669281858</v>
      </c>
      <c r="AW256" s="6">
        <f t="shared" si="140"/>
        <v>1.6188509641562481E-3</v>
      </c>
      <c r="AX256" s="7">
        <f t="shared" si="172"/>
        <v>1.6201620107458847E-3</v>
      </c>
      <c r="AY256" s="7">
        <f t="shared" si="160"/>
        <v>1.8809257581524537</v>
      </c>
      <c r="AZ256" s="7">
        <f t="shared" si="173"/>
        <v>-1.4028315491892984E-3</v>
      </c>
      <c r="BA256" s="6">
        <f t="shared" si="147"/>
        <v>0.31279529127733352</v>
      </c>
      <c r="BB256">
        <f t="shared" si="141"/>
        <v>6.5650957640587713</v>
      </c>
      <c r="BC256">
        <f t="shared" si="148"/>
        <v>2.5032070138590927</v>
      </c>
      <c r="BD256">
        <f t="shared" si="174"/>
        <v>2.7825478820293856</v>
      </c>
      <c r="BE256">
        <f t="shared" si="149"/>
        <v>-7.3849922560774828E-2</v>
      </c>
      <c r="BF256">
        <f t="shared" si="150"/>
        <v>0.92615007743922517</v>
      </c>
      <c r="BG256">
        <f t="shared" si="157"/>
        <v>-1.2241869268092408E-2</v>
      </c>
      <c r="BH256">
        <f t="shared" si="151"/>
        <v>1.5622442826668128</v>
      </c>
      <c r="BQ256" s="6"/>
      <c r="BR256" s="5"/>
      <c r="BU256" s="5"/>
      <c r="BV256" s="6"/>
      <c r="BW256" s="5"/>
      <c r="BY256" s="5"/>
    </row>
    <row r="257" spans="1:77" x14ac:dyDescent="0.25">
      <c r="A257" s="3">
        <v>44225.791666666664</v>
      </c>
      <c r="B257">
        <v>151113074.07530099</v>
      </c>
      <c r="C257">
        <v>109727.62511340714</v>
      </c>
      <c r="D257">
        <v>2.9516499555661628</v>
      </c>
      <c r="E257" s="5">
        <f t="shared" si="142"/>
        <v>4072011.6333170207</v>
      </c>
      <c r="F257">
        <f t="shared" si="152"/>
        <v>0.97078581554851562</v>
      </c>
      <c r="G257">
        <f t="shared" si="152"/>
        <v>0.97145882873266654</v>
      </c>
      <c r="H257">
        <f t="shared" si="143"/>
        <v>0.25304223473466614</v>
      </c>
      <c r="I257">
        <f t="shared" si="153"/>
        <v>6.9302619839283906E-4</v>
      </c>
      <c r="J257">
        <f t="shared" si="144"/>
        <v>7.0294811780318464E-4</v>
      </c>
      <c r="K257">
        <v>7077</v>
      </c>
      <c r="L257" s="1">
        <v>302212436.76511574</v>
      </c>
      <c r="M257" s="1">
        <v>70838116.043455109</v>
      </c>
      <c r="N257" s="1">
        <f t="shared" si="161"/>
        <v>128067898.06259654</v>
      </c>
      <c r="O257">
        <v>212514.34813036534</v>
      </c>
      <c r="P257">
        <v>0.25666626396275749</v>
      </c>
      <c r="Q257">
        <v>5.8428194226105602E-3</v>
      </c>
      <c r="R257">
        <f t="shared" si="154"/>
        <v>-6.0314648345206612E-3</v>
      </c>
      <c r="S257">
        <f t="shared" si="155"/>
        <v>-6.0497275896848595E-3</v>
      </c>
      <c r="T257">
        <f t="shared" si="158"/>
        <v>0.36310853840105906</v>
      </c>
      <c r="U257" s="5">
        <f t="shared" si="132"/>
        <v>0</v>
      </c>
      <c r="V257">
        <f t="shared" si="162"/>
        <v>0.93971117085765254</v>
      </c>
      <c r="W257" s="8">
        <f t="shared" si="159"/>
        <v>2.1825385421048478</v>
      </c>
      <c r="X257">
        <f t="shared" si="133"/>
        <v>0</v>
      </c>
      <c r="Y257">
        <f t="shared" si="163"/>
        <v>0.62463365608620802</v>
      </c>
      <c r="Z257">
        <f t="shared" si="134"/>
        <v>2.1326290892528545</v>
      </c>
      <c r="AA257" s="4">
        <f t="shared" si="164"/>
        <v>2.4153902042647286</v>
      </c>
      <c r="AB257">
        <f t="shared" si="145"/>
        <v>0.90260053191722789</v>
      </c>
      <c r="AC257" s="4">
        <f t="shared" si="165"/>
        <v>1.7289213841913056</v>
      </c>
      <c r="AD257">
        <v>18657</v>
      </c>
      <c r="AE257" s="4">
        <v>1.5638306458546272</v>
      </c>
      <c r="AF257">
        <v>1.5710158458512689</v>
      </c>
      <c r="AG257">
        <v>1.2520112314496246</v>
      </c>
      <c r="AH257" s="4">
        <f t="shared" si="135"/>
        <v>0.95005358895955794</v>
      </c>
      <c r="AI257" s="4">
        <f t="shared" si="166"/>
        <v>1.7979004017606648</v>
      </c>
      <c r="AJ257">
        <f t="shared" si="136"/>
        <v>1.2578545102978034</v>
      </c>
      <c r="AK257" s="4">
        <f t="shared" si="167"/>
        <v>1.9884065956591976</v>
      </c>
      <c r="AL257" s="5">
        <f t="shared" si="137"/>
        <v>1377.165266441524</v>
      </c>
      <c r="AM257">
        <v>1.6159000000000001</v>
      </c>
      <c r="AN257" s="4">
        <f t="shared" si="168"/>
        <v>1.6385966666666667</v>
      </c>
      <c r="AO257">
        <v>0</v>
      </c>
      <c r="AP257">
        <f t="shared" si="156"/>
        <v>0</v>
      </c>
      <c r="AQ257">
        <f t="shared" si="138"/>
        <v>212514.34813036534</v>
      </c>
      <c r="AR257" s="5">
        <f t="shared" si="139"/>
        <v>0.25666626396275749</v>
      </c>
      <c r="AS257" s="4">
        <f t="shared" si="146"/>
        <v>0.95005358895955794</v>
      </c>
      <c r="AT257" s="4">
        <f t="shared" si="169"/>
        <v>1.7979004017606648</v>
      </c>
      <c r="AU257">
        <f t="shared" si="170"/>
        <v>1.2578545102978034</v>
      </c>
      <c r="AV257" s="4">
        <f t="shared" si="171"/>
        <v>1.9884065956591976</v>
      </c>
      <c r="AW257" s="6">
        <f t="shared" si="140"/>
        <v>7.0294811780318464E-4</v>
      </c>
      <c r="AX257" s="7">
        <f t="shared" si="172"/>
        <v>7.0319524373352316E-4</v>
      </c>
      <c r="AY257" s="7">
        <f t="shared" si="160"/>
        <v>1.8856466732860371</v>
      </c>
      <c r="AZ257" s="7">
        <f t="shared" si="173"/>
        <v>-1.8817919822233797E-3</v>
      </c>
      <c r="BA257" s="6">
        <f t="shared" si="147"/>
        <v>0.31349823939513671</v>
      </c>
      <c r="BB257">
        <f t="shared" si="141"/>
        <v>6.5254986198225904</v>
      </c>
      <c r="BC257">
        <f t="shared" si="148"/>
        <v>2.4950822986757037</v>
      </c>
      <c r="BD257">
        <f t="shared" si="174"/>
        <v>2.7627493099112952</v>
      </c>
      <c r="BE257">
        <f t="shared" si="149"/>
        <v>-7.1136020284567336E-2</v>
      </c>
      <c r="BF257">
        <f t="shared" si="150"/>
        <v>0.92886397971543266</v>
      </c>
      <c r="BG257">
        <f t="shared" si="157"/>
        <v>2.9260201042868683E-3</v>
      </c>
      <c r="BH257">
        <f t="shared" si="151"/>
        <v>1.5545055529050216</v>
      </c>
      <c r="BQ257" s="6"/>
      <c r="BR257" s="5"/>
      <c r="BU257" s="5"/>
      <c r="BV257" s="6"/>
      <c r="BW257" s="5"/>
      <c r="BY257" s="5"/>
    </row>
    <row r="258" spans="1:77" x14ac:dyDescent="0.25">
      <c r="A258" s="3">
        <v>44226.791666666664</v>
      </c>
      <c r="B258">
        <v>144974837.636682</v>
      </c>
      <c r="C258">
        <v>110593.89014802936</v>
      </c>
      <c r="D258">
        <v>2.9001032145997581</v>
      </c>
      <c r="E258" s="5">
        <f t="shared" si="142"/>
        <v>4004164.240864703</v>
      </c>
      <c r="F258">
        <f t="shared" si="152"/>
        <v>0.98253629605732928</v>
      </c>
      <c r="G258">
        <f t="shared" si="152"/>
        <v>0.98333811428798645</v>
      </c>
      <c r="H258">
        <f t="shared" si="143"/>
        <v>0.29786548890283648</v>
      </c>
      <c r="I258">
        <f t="shared" si="153"/>
        <v>8.1573702867319021E-4</v>
      </c>
      <c r="J258">
        <f t="shared" si="144"/>
        <v>8.2523981652071656E-4</v>
      </c>
      <c r="K258">
        <v>7660</v>
      </c>
      <c r="L258" s="1">
        <v>290483511.06667554</v>
      </c>
      <c r="M258" s="1">
        <v>79939166.413136467</v>
      </c>
      <c r="N258" s="1">
        <f t="shared" si="161"/>
        <v>129475956.57755925</v>
      </c>
      <c r="O258">
        <v>239817.4992394094</v>
      </c>
      <c r="P258">
        <v>0.30133685351349476</v>
      </c>
      <c r="Q258">
        <v>5.4180762194989797E-3</v>
      </c>
      <c r="R258">
        <f t="shared" si="154"/>
        <v>-4.8134830314876975E-2</v>
      </c>
      <c r="S258">
        <f t="shared" si="155"/>
        <v>-4.9331882703045886E-2</v>
      </c>
      <c r="T258">
        <f t="shared" si="158"/>
        <v>0.34248960889378322</v>
      </c>
      <c r="U258" s="5">
        <f t="shared" ref="U258:U321" si="175">SQRT(MAX(0,8*(AR258/(365/15)-LN(COSH((T258)/2))),0))*SQRT(365/15)</f>
        <v>0</v>
      </c>
      <c r="V258">
        <f t="shared" si="162"/>
        <v>0.89288991934539463</v>
      </c>
      <c r="W258" s="8">
        <f t="shared" si="159"/>
        <v>2.0403108553289813</v>
      </c>
      <c r="X258">
        <f t="shared" ref="X258:X321" si="176">SQRT(MAX(0,8*(AR258-LN(COSH((W258)/2))),0))</f>
        <v>0</v>
      </c>
      <c r="Y258">
        <f t="shared" si="163"/>
        <v>0.57981425537397846</v>
      </c>
      <c r="Z258">
        <f t="shared" ref="Z258:Z321" si="177">Q258*365</f>
        <v>1.9775978201171276</v>
      </c>
      <c r="AA258" s="4">
        <f t="shared" si="164"/>
        <v>2.475641016949873</v>
      </c>
      <c r="AB258">
        <f t="shared" si="145"/>
        <v>1.1291214183953961</v>
      </c>
      <c r="AC258" s="4">
        <f t="shared" si="165"/>
        <v>1.7164994670767308</v>
      </c>
      <c r="AD258">
        <v>18658</v>
      </c>
      <c r="AE258" s="4">
        <v>1.5602286289788505</v>
      </c>
      <c r="AF258">
        <v>1.5530071137118517</v>
      </c>
      <c r="AG258">
        <v>1.1759763453165468</v>
      </c>
      <c r="AH258" s="4">
        <f t="shared" ref="AH258:AH321" si="178">SQRT(MAX(0,8*(P258-LN(COSH(LN(3)/2))),0))</f>
        <v>1.1224823109077644</v>
      </c>
      <c r="AI258" s="4">
        <f t="shared" si="166"/>
        <v>1.7998943224510193</v>
      </c>
      <c r="AJ258">
        <f t="shared" ref="AJ258:AJ321" si="179">SQRT(MAX(8*(P258-LN(COSH(LN(2)/2))),0))</f>
        <v>1.3926818321075438</v>
      </c>
      <c r="AK258" s="4">
        <f t="shared" si="167"/>
        <v>1.9899981290112863</v>
      </c>
      <c r="AL258" s="5">
        <f t="shared" ref="AL258:AL321" si="180">B258/C258</f>
        <v>1310.8756500258189</v>
      </c>
      <c r="AM258">
        <v>1.3563000000000001</v>
      </c>
      <c r="AN258" s="4">
        <f t="shared" si="168"/>
        <v>1.649013333333333</v>
      </c>
      <c r="AO258">
        <v>0</v>
      </c>
      <c r="AP258">
        <f t="shared" si="156"/>
        <v>0</v>
      </c>
      <c r="AQ258">
        <f t="shared" ref="AQ258:AQ321" si="181">O258+AP258</f>
        <v>239817.4992394094</v>
      </c>
      <c r="AR258" s="5">
        <f t="shared" ref="AR258:AR321" si="182">AQ258*365/L258</f>
        <v>0.30133685351349476</v>
      </c>
      <c r="AS258" s="4">
        <f t="shared" si="146"/>
        <v>1.1224823109077644</v>
      </c>
      <c r="AT258" s="4">
        <f t="shared" si="169"/>
        <v>1.7998943224510193</v>
      </c>
      <c r="AU258">
        <f t="shared" si="170"/>
        <v>1.3926818321075438</v>
      </c>
      <c r="AV258" s="4">
        <f t="shared" si="171"/>
        <v>1.9899981290112863</v>
      </c>
      <c r="AW258" s="6">
        <f t="shared" ref="AW258:AW321" si="183">LN(AR258/365+1)</f>
        <v>8.2523981652071656E-4</v>
      </c>
      <c r="AX258" s="7">
        <f t="shared" si="172"/>
        <v>8.2558042058500369E-4</v>
      </c>
      <c r="AY258" s="7">
        <f t="shared" si="160"/>
        <v>1.6888557808690794</v>
      </c>
      <c r="AZ258" s="7">
        <f t="shared" si="173"/>
        <v>1.377871980546086E-2</v>
      </c>
      <c r="BA258" s="6">
        <f t="shared" si="147"/>
        <v>0.31432347921165743</v>
      </c>
      <c r="BB258">
        <f t="shared" ref="BB258:BB321" si="184">AL258/AL$2</f>
        <v>6.2113948510374657</v>
      </c>
      <c r="BC258">
        <f t="shared" si="148"/>
        <v>2.4127425039686501</v>
      </c>
      <c r="BD258">
        <f t="shared" si="174"/>
        <v>2.6056974255187328</v>
      </c>
      <c r="BE258">
        <f t="shared" si="149"/>
        <v>-5.3513897251742715E-2</v>
      </c>
      <c r="BF258">
        <f t="shared" si="150"/>
        <v>0.94648610274825729</v>
      </c>
      <c r="BG258">
        <f t="shared" si="157"/>
        <v>1.8793975473941217E-2</v>
      </c>
      <c r="BH258">
        <f t="shared" si="151"/>
        <v>1.4922670103818061</v>
      </c>
      <c r="BQ258" s="6"/>
      <c r="BR258" s="5"/>
      <c r="BU258" s="5"/>
      <c r="BV258" s="6"/>
      <c r="BW258" s="5"/>
      <c r="BY258" s="5"/>
    </row>
    <row r="259" spans="1:77" x14ac:dyDescent="0.25">
      <c r="A259" s="3">
        <v>44227.791666666664</v>
      </c>
      <c r="B259">
        <v>147899140.213595</v>
      </c>
      <c r="C259">
        <v>107961.04440389543</v>
      </c>
      <c r="D259">
        <v>2.8916665199496951</v>
      </c>
      <c r="E259" s="5">
        <f t="shared" ref="E259:E322" si="185">SQRT(B259*C259)</f>
        <v>3995916.1207284979</v>
      </c>
      <c r="F259">
        <f t="shared" si="152"/>
        <v>0.99709089848678811</v>
      </c>
      <c r="G259">
        <f t="shared" si="152"/>
        <v>0.99794011443086461</v>
      </c>
      <c r="H259">
        <f t="shared" ref="H259:H322" si="186">(G259/F259-1)*365</f>
        <v>0.31086816664187888</v>
      </c>
      <c r="I259">
        <f t="shared" si="153"/>
        <v>8.5133112204066835E-4</v>
      </c>
      <c r="J259">
        <f t="shared" ref="J259:J322" si="187">LN(1+P259/365)</f>
        <v>8.3519001444943642E-4</v>
      </c>
      <c r="K259">
        <v>7439</v>
      </c>
      <c r="L259" s="1">
        <v>295978122.86287004</v>
      </c>
      <c r="M259" s="1">
        <v>82433743.364762127</v>
      </c>
      <c r="N259" s="1">
        <f t="shared" si="161"/>
        <v>130285846.94407533</v>
      </c>
      <c r="O259">
        <v>247301.23009428638</v>
      </c>
      <c r="P259">
        <v>0.30497169220251891</v>
      </c>
      <c r="Q259">
        <v>2.6372507401753601E-3</v>
      </c>
      <c r="R259">
        <f t="shared" si="154"/>
        <v>4.5050014741298661E-2</v>
      </c>
      <c r="S259">
        <f t="shared" si="155"/>
        <v>4.4064745267931429E-2</v>
      </c>
      <c r="T259">
        <f t="shared" si="158"/>
        <v>0.3349542885542609</v>
      </c>
      <c r="U259" s="5">
        <f t="shared" si="175"/>
        <v>0</v>
      </c>
      <c r="V259">
        <f t="shared" si="162"/>
        <v>0.83472367390333491</v>
      </c>
      <c r="W259" s="8">
        <f t="shared" si="159"/>
        <v>1.9816311454589488</v>
      </c>
      <c r="X259">
        <f t="shared" si="176"/>
        <v>0</v>
      </c>
      <c r="Y259">
        <f t="shared" si="163"/>
        <v>0.52381483937859519</v>
      </c>
      <c r="Z259">
        <f t="shared" si="177"/>
        <v>0.96259652016400643</v>
      </c>
      <c r="AA259" s="4">
        <f t="shared" si="164"/>
        <v>2.5036398017876973</v>
      </c>
      <c r="AB259">
        <f t="shared" ref="AB259:AB322" si="188">SQRT(MAX(0,8*(AR259-LN(COSH(LN(Z259+1)/2))),0))</f>
        <v>1.4119120710383388</v>
      </c>
      <c r="AC259" s="4">
        <f t="shared" si="165"/>
        <v>1.7019147784955055</v>
      </c>
      <c r="AD259">
        <v>18659</v>
      </c>
      <c r="AE259" s="4">
        <v>1.5738338223707411</v>
      </c>
      <c r="AF259">
        <v>1.5603788746626752</v>
      </c>
      <c r="AG259">
        <v>1.2252544186731662</v>
      </c>
      <c r="AH259" s="4">
        <f t="shared" si="178"/>
        <v>1.1353612851480483</v>
      </c>
      <c r="AI259" s="4">
        <f t="shared" si="166"/>
        <v>1.7873730344659335</v>
      </c>
      <c r="AJ259">
        <f t="shared" si="179"/>
        <v>1.4030828182949922</v>
      </c>
      <c r="AK259" s="4">
        <f t="shared" si="167"/>
        <v>1.9793924075866773</v>
      </c>
      <c r="AL259" s="5">
        <f t="shared" si="180"/>
        <v>1369.9306173834914</v>
      </c>
      <c r="AM259">
        <v>1.2941999999999998</v>
      </c>
      <c r="AN259" s="4">
        <f t="shared" si="168"/>
        <v>1.6632866666666666</v>
      </c>
      <c r="AO259">
        <v>0</v>
      </c>
      <c r="AP259">
        <f t="shared" si="156"/>
        <v>0</v>
      </c>
      <c r="AQ259">
        <f t="shared" si="181"/>
        <v>247301.23009428638</v>
      </c>
      <c r="AR259" s="5">
        <f t="shared" si="182"/>
        <v>0.30497169220251891</v>
      </c>
      <c r="AS259" s="4">
        <f t="shared" ref="AS259:AS322" si="189">SQRT(MAX(0,8*(AR259-LN(COSH(LN(3)/2))),0))</f>
        <v>1.1353612851480483</v>
      </c>
      <c r="AT259" s="4">
        <f t="shared" si="169"/>
        <v>1.7873730344659335</v>
      </c>
      <c r="AU259">
        <f t="shared" si="170"/>
        <v>1.4030828182949922</v>
      </c>
      <c r="AV259" s="4">
        <f t="shared" si="171"/>
        <v>1.9793924075866773</v>
      </c>
      <c r="AW259" s="6">
        <f t="shared" si="183"/>
        <v>8.3519001444943642E-4</v>
      </c>
      <c r="AX259" s="7">
        <f t="shared" si="172"/>
        <v>8.3553888274656707E-4</v>
      </c>
      <c r="AY259" s="7">
        <f t="shared" si="160"/>
        <v>1.4010850622149547</v>
      </c>
      <c r="AZ259" s="7">
        <f t="shared" si="173"/>
        <v>3.3692586685935222E-2</v>
      </c>
      <c r="BA259" s="6">
        <f t="shared" ref="BA259:BA322" si="190">AW259+BA258</f>
        <v>0.31515866922610686</v>
      </c>
      <c r="BB259">
        <f t="shared" si="184"/>
        <v>6.4912182806407301</v>
      </c>
      <c r="BC259">
        <f t="shared" ref="BC259:BC322" si="191">SQRT(BB259)*EXP(BA259)-1</f>
        <v>2.4916827525625802</v>
      </c>
      <c r="BD259">
        <f t="shared" si="174"/>
        <v>2.7456091403203651</v>
      </c>
      <c r="BE259">
        <f t="shared" ref="BE259:BE322" si="192">2*SQRT(BB259)*EXP(BA259)/(1+BB259)-1</f>
        <v>-6.7793082044878328E-2</v>
      </c>
      <c r="BF259">
        <f t="shared" ref="BF259:BF322" si="193">(BE259+1)</f>
        <v>0.93220691795512167</v>
      </c>
      <c r="BG259">
        <f t="shared" si="157"/>
        <v>-1.5201482743864349E-2</v>
      </c>
      <c r="BH259">
        <f t="shared" ref="BH259:BH322" si="194">SQRT(BB259)-1</f>
        <v>1.5477869378424738</v>
      </c>
      <c r="BQ259" s="6"/>
      <c r="BR259" s="5"/>
      <c r="BU259" s="5"/>
      <c r="BV259" s="6"/>
      <c r="BW259" s="5"/>
      <c r="BY259" s="5"/>
    </row>
    <row r="260" spans="1:77" x14ac:dyDescent="0.25">
      <c r="A260" s="3">
        <v>44228.791666666664</v>
      </c>
      <c r="B260">
        <v>149326837.20256299</v>
      </c>
      <c r="C260">
        <v>98502.982600437797</v>
      </c>
      <c r="D260">
        <v>2.7721405371316168</v>
      </c>
      <c r="E260" s="5">
        <f t="shared" si="185"/>
        <v>3835249.5155781545</v>
      </c>
      <c r="F260">
        <f t="shared" ref="F260:G323" si="195">D260/D259</f>
        <v>0.95866536407519165</v>
      </c>
      <c r="G260">
        <f t="shared" si="195"/>
        <v>0.9597922978620852</v>
      </c>
      <c r="H260">
        <f t="shared" si="186"/>
        <v>0.42906612424966184</v>
      </c>
      <c r="I260">
        <f t="shared" ref="I260:I323" si="196">LN(1+H260/365)</f>
        <v>1.1748332411722917E-3</v>
      </c>
      <c r="J260">
        <f t="shared" si="187"/>
        <v>1.1602365982169396E-3</v>
      </c>
      <c r="K260">
        <v>7976</v>
      </c>
      <c r="L260" s="1">
        <v>298416789.18027699</v>
      </c>
      <c r="M260" s="1">
        <v>115478338.2526886</v>
      </c>
      <c r="N260" s="1">
        <f t="shared" si="161"/>
        <v>129964868.29095289</v>
      </c>
      <c r="O260">
        <v>346435.01475806581</v>
      </c>
      <c r="P260">
        <v>0.42373212557522982</v>
      </c>
      <c r="Q260">
        <v>2.76364259781174E-3</v>
      </c>
      <c r="R260">
        <f t="shared" ref="R260:R323" si="197">AL260/AL259-1</f>
        <v>0.10659808359629142</v>
      </c>
      <c r="S260">
        <f t="shared" ref="S260:S323" si="198">(LN(R260+1))</f>
        <v>0.10129051968594968</v>
      </c>
      <c r="T260">
        <f t="shared" si="158"/>
        <v>0.26987708635784979</v>
      </c>
      <c r="U260" s="5">
        <f t="shared" si="175"/>
        <v>1.2739404094146345</v>
      </c>
      <c r="V260">
        <f t="shared" si="162"/>
        <v>0.80451342662234937</v>
      </c>
      <c r="W260" s="8">
        <f t="shared" si="159"/>
        <v>1.5296516583666779</v>
      </c>
      <c r="X260">
        <f t="shared" si="176"/>
        <v>1.1170828546991443</v>
      </c>
      <c r="Y260">
        <f t="shared" si="163"/>
        <v>0.4979853458925837</v>
      </c>
      <c r="Z260">
        <f t="shared" si="177"/>
        <v>1.008729548201285</v>
      </c>
      <c r="AA260" s="4">
        <f t="shared" si="164"/>
        <v>2.462465466428239</v>
      </c>
      <c r="AB260">
        <f t="shared" si="188"/>
        <v>1.7067222898044512</v>
      </c>
      <c r="AC260" s="4">
        <f t="shared" si="165"/>
        <v>1.6813905338994681</v>
      </c>
      <c r="AD260">
        <v>18660</v>
      </c>
      <c r="AE260" s="4">
        <v>1.569375360641114</v>
      </c>
      <c r="AF260">
        <v>1.5697513032674224</v>
      </c>
      <c r="AG260">
        <v>1.1466975664050765</v>
      </c>
      <c r="AH260" s="4">
        <f t="shared" si="178"/>
        <v>1.4963718504418331</v>
      </c>
      <c r="AI260" s="4">
        <f t="shared" si="166"/>
        <v>1.7586909987197061</v>
      </c>
      <c r="AJ260">
        <f t="shared" si="179"/>
        <v>1.7084275992784435</v>
      </c>
      <c r="AK260" s="4">
        <f t="shared" si="167"/>
        <v>1.9531116765769807</v>
      </c>
      <c r="AL260" s="5">
        <f t="shared" si="180"/>
        <v>1515.9625958564559</v>
      </c>
      <c r="AM260">
        <v>1.1677</v>
      </c>
      <c r="AN260" s="4">
        <f t="shared" si="168"/>
        <v>1.66855</v>
      </c>
      <c r="AO260">
        <v>0</v>
      </c>
      <c r="AP260">
        <f t="shared" ref="AP260:AP323" si="199">AO260*83333</f>
        <v>0</v>
      </c>
      <c r="AQ260">
        <f t="shared" si="181"/>
        <v>346435.01475806581</v>
      </c>
      <c r="AR260" s="5">
        <f t="shared" si="182"/>
        <v>0.42373212557522982</v>
      </c>
      <c r="AS260" s="4">
        <f t="shared" si="189"/>
        <v>1.4963718504418331</v>
      </c>
      <c r="AT260" s="4">
        <f t="shared" si="169"/>
        <v>1.7586909987197061</v>
      </c>
      <c r="AU260">
        <f t="shared" si="170"/>
        <v>1.7084275992784435</v>
      </c>
      <c r="AV260" s="4">
        <f t="shared" si="171"/>
        <v>1.9531116765769807</v>
      </c>
      <c r="AW260" s="6">
        <f t="shared" si="183"/>
        <v>1.1602365982169396E-3</v>
      </c>
      <c r="AX260" s="7">
        <f t="shared" si="172"/>
        <v>1.160909933082932E-3</v>
      </c>
      <c r="AY260" s="7">
        <f t="shared" si="160"/>
        <v>1.4561304216370112</v>
      </c>
      <c r="AZ260" s="7">
        <f t="shared" si="173"/>
        <v>2.9018393900268835E-2</v>
      </c>
      <c r="BA260" s="6">
        <f t="shared" si="190"/>
        <v>0.31631890582432381</v>
      </c>
      <c r="BB260">
        <f t="shared" si="184"/>
        <v>7.1831697095622458</v>
      </c>
      <c r="BC260">
        <f t="shared" si="191"/>
        <v>2.6773385870952104</v>
      </c>
      <c r="BD260">
        <f t="shared" si="174"/>
        <v>3.0915848547811233</v>
      </c>
      <c r="BE260">
        <f t="shared" si="192"/>
        <v>-0.10124347468972938</v>
      </c>
      <c r="BF260">
        <f t="shared" si="193"/>
        <v>0.89875652531027062</v>
      </c>
      <c r="BG260">
        <f t="shared" ref="BG260:BG323" si="200">LN(BF260/BF259)</f>
        <v>-3.6542635579647133E-2</v>
      </c>
      <c r="BH260">
        <f t="shared" si="194"/>
        <v>1.6801435986831463</v>
      </c>
      <c r="BQ260" s="6"/>
      <c r="BR260" s="5"/>
      <c r="BU260" s="5"/>
      <c r="BV260" s="6"/>
      <c r="BW260" s="5"/>
      <c r="BY260" s="5"/>
    </row>
    <row r="261" spans="1:77" x14ac:dyDescent="0.25">
      <c r="A261" s="3">
        <v>44229.791666666664</v>
      </c>
      <c r="B261">
        <v>157592578.97920999</v>
      </c>
      <c r="C261">
        <v>94547.44682833484</v>
      </c>
      <c r="D261">
        <v>2.7873318335366739</v>
      </c>
      <c r="E261" s="5">
        <f t="shared" si="185"/>
        <v>3860048.701969577</v>
      </c>
      <c r="F261">
        <f t="shared" si="195"/>
        <v>1.0054799878294685</v>
      </c>
      <c r="G261">
        <f t="shared" si="195"/>
        <v>1.0064661207284409</v>
      </c>
      <c r="H261">
        <f t="shared" si="186"/>
        <v>0.35797679961977802</v>
      </c>
      <c r="I261">
        <f t="shared" si="196"/>
        <v>9.8027772587553751E-4</v>
      </c>
      <c r="J261">
        <f t="shared" si="187"/>
        <v>9.4584763185017232E-4</v>
      </c>
      <c r="K261">
        <v>8538</v>
      </c>
      <c r="L261" s="1">
        <v>314620974.90107429</v>
      </c>
      <c r="M261" s="1">
        <v>99241427.582805008</v>
      </c>
      <c r="N261" s="1">
        <f t="shared" si="161"/>
        <v>127070099.92888641</v>
      </c>
      <c r="O261">
        <v>297724.28274841502</v>
      </c>
      <c r="P261">
        <v>0.34539770667655006</v>
      </c>
      <c r="Q261">
        <v>7.5564550272171002E-3</v>
      </c>
      <c r="R261">
        <f t="shared" si="197"/>
        <v>9.950566493696944E-2</v>
      </c>
      <c r="S261">
        <f t="shared" si="198"/>
        <v>9.4860683284052907E-2</v>
      </c>
      <c r="T261">
        <f t="shared" si="158"/>
        <v>0.27595234540621583</v>
      </c>
      <c r="U261" s="5">
        <f t="shared" si="175"/>
        <v>0.95710779632821419</v>
      </c>
      <c r="V261">
        <f t="shared" si="162"/>
        <v>0.75593262970320729</v>
      </c>
      <c r="W261" s="8">
        <f t="shared" si="159"/>
        <v>1.6416387586422752</v>
      </c>
      <c r="X261">
        <f t="shared" si="176"/>
        <v>0.57060856261636539</v>
      </c>
      <c r="Y261">
        <f t="shared" si="163"/>
        <v>0.444393689183326</v>
      </c>
      <c r="Z261">
        <f t="shared" si="177"/>
        <v>2.7581060849342416</v>
      </c>
      <c r="AA261" s="4">
        <f t="shared" si="164"/>
        <v>2.4165125941187906</v>
      </c>
      <c r="AB261">
        <f t="shared" si="188"/>
        <v>1.0607647970348992</v>
      </c>
      <c r="AC261" s="4">
        <f t="shared" si="165"/>
        <v>1.6377630938626095</v>
      </c>
      <c r="AD261">
        <v>18661</v>
      </c>
      <c r="AE261" s="4">
        <v>1.4061873407636476</v>
      </c>
      <c r="AF261">
        <v>1.6368695745901864</v>
      </c>
      <c r="AG261">
        <v>0.75992740289274108</v>
      </c>
      <c r="AH261" s="4">
        <f t="shared" si="178"/>
        <v>1.2698241467247648</v>
      </c>
      <c r="AI261" s="4">
        <f t="shared" si="166"/>
        <v>1.7135370996374382</v>
      </c>
      <c r="AJ261">
        <f t="shared" si="179"/>
        <v>1.5139516210192674</v>
      </c>
      <c r="AK261" s="4">
        <f t="shared" si="167"/>
        <v>1.9118810543813063</v>
      </c>
      <c r="AL261" s="5">
        <f t="shared" si="180"/>
        <v>1666.8094619767269</v>
      </c>
      <c r="AM261">
        <v>1.6755000000000002</v>
      </c>
      <c r="AN261" s="4">
        <f t="shared" si="168"/>
        <v>1.6784066666666666</v>
      </c>
      <c r="AO261">
        <v>0</v>
      </c>
      <c r="AP261">
        <f t="shared" si="199"/>
        <v>0</v>
      </c>
      <c r="AQ261">
        <f t="shared" si="181"/>
        <v>297724.28274841502</v>
      </c>
      <c r="AR261" s="5">
        <f t="shared" si="182"/>
        <v>0.34539770667655006</v>
      </c>
      <c r="AS261" s="4">
        <f t="shared" si="189"/>
        <v>1.2698241467247648</v>
      </c>
      <c r="AT261" s="4">
        <f t="shared" si="169"/>
        <v>1.7135370996374382</v>
      </c>
      <c r="AU261">
        <f t="shared" si="170"/>
        <v>1.5139516210192674</v>
      </c>
      <c r="AV261" s="4">
        <f t="shared" si="171"/>
        <v>1.9118810543813063</v>
      </c>
      <c r="AW261" s="6">
        <f t="shared" si="183"/>
        <v>9.4584763185017232E-4</v>
      </c>
      <c r="AX261" s="7">
        <f t="shared" si="172"/>
        <v>9.4629508678512053E-4</v>
      </c>
      <c r="AY261" s="7">
        <f t="shared" si="160"/>
        <v>1.5089440442395512</v>
      </c>
      <c r="AZ261" s="7">
        <f t="shared" si="173"/>
        <v>2.3615547334823628E-2</v>
      </c>
      <c r="BA261" s="6">
        <f t="shared" si="190"/>
        <v>0.317264753456174</v>
      </c>
      <c r="BB261">
        <f t="shared" si="184"/>
        <v>7.8979357878673344</v>
      </c>
      <c r="BC261">
        <f t="shared" si="191"/>
        <v>2.8596074051113907</v>
      </c>
      <c r="BD261">
        <f t="shared" si="174"/>
        <v>3.4489678939336672</v>
      </c>
      <c r="BE261">
        <f t="shared" si="192"/>
        <v>-0.13247128387370277</v>
      </c>
      <c r="BF261">
        <f t="shared" si="193"/>
        <v>0.86752871612629723</v>
      </c>
      <c r="BG261">
        <f t="shared" si="200"/>
        <v>-3.536355600154515E-2</v>
      </c>
      <c r="BH261">
        <f t="shared" si="194"/>
        <v>1.8103266336615276</v>
      </c>
      <c r="BQ261" s="6"/>
      <c r="BR261" s="5"/>
      <c r="BU261" s="5"/>
      <c r="BV261" s="6"/>
      <c r="BW261" s="5"/>
      <c r="BY261" s="5"/>
    </row>
    <row r="262" spans="1:77" x14ac:dyDescent="0.25">
      <c r="A262" s="3">
        <v>44230.791666666664</v>
      </c>
      <c r="B262">
        <v>151052491.01815701</v>
      </c>
      <c r="C262">
        <v>94735.714955958858</v>
      </c>
      <c r="D262">
        <v>2.7275606252601854</v>
      </c>
      <c r="E262" s="5">
        <f t="shared" si="185"/>
        <v>3782864.7520739702</v>
      </c>
      <c r="F262">
        <f t="shared" si="195"/>
        <v>0.9785561203882035</v>
      </c>
      <c r="G262">
        <f t="shared" si="195"/>
        <v>0.98000441034429853</v>
      </c>
      <c r="H262">
        <f t="shared" si="186"/>
        <v>0.5402100328849746</v>
      </c>
      <c r="I262">
        <f t="shared" si="196"/>
        <v>1.4789333261338391E-3</v>
      </c>
      <c r="J262">
        <f t="shared" si="187"/>
        <v>1.5255443930624584E-3</v>
      </c>
      <c r="K262">
        <v>8136</v>
      </c>
      <c r="L262" s="1">
        <v>302548687.17039424</v>
      </c>
      <c r="M262" s="1">
        <v>153967897.01747602</v>
      </c>
      <c r="N262" s="1">
        <f t="shared" si="161"/>
        <v>127901172.55649257</v>
      </c>
      <c r="O262">
        <v>461903.6910524281</v>
      </c>
      <c r="P262">
        <v>0.5572486491709161</v>
      </c>
      <c r="Q262">
        <v>5.6476084713859799E-3</v>
      </c>
      <c r="R262">
        <f t="shared" si="197"/>
        <v>-4.3404799691119766E-2</v>
      </c>
      <c r="S262">
        <f t="shared" si="198"/>
        <v>-4.4374965196907402E-2</v>
      </c>
      <c r="T262">
        <f t="shared" si="158"/>
        <v>0.22504553233623875</v>
      </c>
      <c r="U262" s="5">
        <f t="shared" si="175"/>
        <v>1.796721293704485</v>
      </c>
      <c r="V262">
        <f t="shared" si="162"/>
        <v>0.76100450503708972</v>
      </c>
      <c r="W262" s="8">
        <f t="shared" si="159"/>
        <v>1.2802460416100252</v>
      </c>
      <c r="X262">
        <f t="shared" si="176"/>
        <v>1.7088025937913769</v>
      </c>
      <c r="Y262">
        <f t="shared" si="163"/>
        <v>0.46091039095793274</v>
      </c>
      <c r="Z262">
        <f t="shared" si="177"/>
        <v>2.0613770920558827</v>
      </c>
      <c r="AA262" s="4">
        <f t="shared" si="164"/>
        <v>2.3300362224374496</v>
      </c>
      <c r="AB262">
        <f t="shared" si="188"/>
        <v>1.8073320686569156</v>
      </c>
      <c r="AC262" s="4">
        <f t="shared" si="165"/>
        <v>1.644235492055002</v>
      </c>
      <c r="AD262">
        <v>18662</v>
      </c>
      <c r="AE262" s="4">
        <v>1.4216285315331676</v>
      </c>
      <c r="AF262">
        <v>1.6376879734629459</v>
      </c>
      <c r="AG262">
        <v>1.0704498700432621</v>
      </c>
      <c r="AH262" s="4">
        <f t="shared" si="178"/>
        <v>1.8185876122860305</v>
      </c>
      <c r="AI262" s="4">
        <f t="shared" si="166"/>
        <v>1.7063375019900955</v>
      </c>
      <c r="AJ262">
        <f t="shared" si="179"/>
        <v>1.996711559224766</v>
      </c>
      <c r="AK262" s="4">
        <f t="shared" si="167"/>
        <v>1.9052633248609645</v>
      </c>
      <c r="AL262" s="5">
        <f t="shared" si="180"/>
        <v>1594.461931156364</v>
      </c>
      <c r="AM262">
        <v>1.5188999999999999</v>
      </c>
      <c r="AN262" s="4">
        <f t="shared" si="168"/>
        <v>1.6806833333333335</v>
      </c>
      <c r="AO262">
        <v>0</v>
      </c>
      <c r="AP262">
        <f t="shared" si="199"/>
        <v>0</v>
      </c>
      <c r="AQ262">
        <f t="shared" si="181"/>
        <v>461903.6910524281</v>
      </c>
      <c r="AR262" s="5">
        <f t="shared" si="182"/>
        <v>0.5572486491709161</v>
      </c>
      <c r="AS262" s="4">
        <f t="shared" si="189"/>
        <v>1.8185876122860305</v>
      </c>
      <c r="AT262" s="4">
        <f t="shared" si="169"/>
        <v>1.7063375019900955</v>
      </c>
      <c r="AU262">
        <f t="shared" si="170"/>
        <v>1.996711559224766</v>
      </c>
      <c r="AV262" s="4">
        <f t="shared" si="171"/>
        <v>1.9052633248609645</v>
      </c>
      <c r="AW262" s="6">
        <f t="shared" si="183"/>
        <v>1.5255443930624584E-3</v>
      </c>
      <c r="AX262" s="7">
        <f t="shared" si="172"/>
        <v>1.5267086278654141E-3</v>
      </c>
      <c r="AY262" s="7">
        <f t="shared" si="160"/>
        <v>1.3174464987150358</v>
      </c>
      <c r="AZ262" s="7">
        <f t="shared" si="173"/>
        <v>3.5200529728135477E-2</v>
      </c>
      <c r="BA262" s="6">
        <f t="shared" si="190"/>
        <v>0.31879029784923646</v>
      </c>
      <c r="BB262">
        <f t="shared" si="184"/>
        <v>7.5551274670216273</v>
      </c>
      <c r="BC262">
        <f t="shared" si="191"/>
        <v>2.7806786538738066</v>
      </c>
      <c r="BD262">
        <f t="shared" si="174"/>
        <v>3.2775637335108136</v>
      </c>
      <c r="BE262">
        <f t="shared" si="192"/>
        <v>-0.11616076593888369</v>
      </c>
      <c r="BF262">
        <f t="shared" si="193"/>
        <v>0.88383923406111631</v>
      </c>
      <c r="BG262">
        <f t="shared" si="200"/>
        <v>1.8626570740916403E-2</v>
      </c>
      <c r="BH262">
        <f t="shared" si="194"/>
        <v>1.74865921260196</v>
      </c>
      <c r="BQ262" s="6"/>
      <c r="BR262" s="5"/>
      <c r="BU262" s="5"/>
      <c r="BV262" s="6"/>
      <c r="BW262" s="5"/>
      <c r="BY262" s="5"/>
    </row>
    <row r="263" spans="1:77" x14ac:dyDescent="0.25">
      <c r="A263" s="3">
        <v>44231.791666666664</v>
      </c>
      <c r="B263">
        <v>157294602.04208499</v>
      </c>
      <c r="C263">
        <v>91557.271649500326</v>
      </c>
      <c r="D263">
        <v>2.7335145047279048</v>
      </c>
      <c r="E263" s="5">
        <f t="shared" si="185"/>
        <v>3794926.1663657203</v>
      </c>
      <c r="F263">
        <f t="shared" si="195"/>
        <v>1.0021828587099331</v>
      </c>
      <c r="G263">
        <f t="shared" si="195"/>
        <v>1.0031884339203874</v>
      </c>
      <c r="H263">
        <f t="shared" si="186"/>
        <v>0.36623551143981081</v>
      </c>
      <c r="I263">
        <f t="shared" si="196"/>
        <v>1.0028819086335293E-3</v>
      </c>
      <c r="J263">
        <f t="shared" si="187"/>
        <v>9.899505625720062E-4</v>
      </c>
      <c r="K263">
        <v>7880</v>
      </c>
      <c r="L263" s="1">
        <v>314703766.62510812</v>
      </c>
      <c r="M263" s="1">
        <v>103898475.63016604</v>
      </c>
      <c r="N263" s="1">
        <f t="shared" si="161"/>
        <v>127365707.87674154</v>
      </c>
      <c r="O263">
        <v>311695.42689049814</v>
      </c>
      <c r="P263">
        <v>0.36151086475733007</v>
      </c>
      <c r="Q263">
        <v>3.3130620368502601E-3</v>
      </c>
      <c r="R263">
        <f t="shared" si="197"/>
        <v>7.747405618924641E-2</v>
      </c>
      <c r="S263">
        <f t="shared" si="198"/>
        <v>7.46194649232894E-2</v>
      </c>
      <c r="T263">
        <f t="shared" si="158"/>
        <v>0.21700356077733651</v>
      </c>
      <c r="U263" s="5">
        <f t="shared" si="175"/>
        <v>1.3222928062300352</v>
      </c>
      <c r="V263">
        <f t="shared" si="162"/>
        <v>0.77031490752366027</v>
      </c>
      <c r="W263" s="8">
        <f t="shared" si="159"/>
        <v>1.2219244689734887</v>
      </c>
      <c r="X263">
        <f t="shared" si="176"/>
        <v>1.2180171665643225</v>
      </c>
      <c r="Y263">
        <f t="shared" si="163"/>
        <v>0.50151096317674349</v>
      </c>
      <c r="Z263">
        <f t="shared" si="177"/>
        <v>1.2092676434503449</v>
      </c>
      <c r="AA263" s="4">
        <f t="shared" si="164"/>
        <v>2.2721832591152635</v>
      </c>
      <c r="AB263">
        <f t="shared" si="188"/>
        <v>1.5098233577237217</v>
      </c>
      <c r="AC263" s="4">
        <f t="shared" si="165"/>
        <v>1.6378434975423033</v>
      </c>
      <c r="AD263">
        <v>18663</v>
      </c>
      <c r="AE263" s="4">
        <v>1.4270640358463538</v>
      </c>
      <c r="AF263">
        <v>1.6583549561842796</v>
      </c>
      <c r="AG263">
        <v>1.0825872455930394</v>
      </c>
      <c r="AH263" s="4">
        <f t="shared" si="178"/>
        <v>1.3196054820481451</v>
      </c>
      <c r="AI263" s="4">
        <f t="shared" si="166"/>
        <v>1.6879935768949099</v>
      </c>
      <c r="AJ263">
        <f t="shared" si="179"/>
        <v>1.5559417647949128</v>
      </c>
      <c r="AK263" s="4">
        <f t="shared" si="167"/>
        <v>1.8890087999209981</v>
      </c>
      <c r="AL263" s="5">
        <f t="shared" si="180"/>
        <v>1717.9913644023864</v>
      </c>
      <c r="AM263">
        <v>1.3833000000000002</v>
      </c>
      <c r="AN263" s="4">
        <f t="shared" si="168"/>
        <v>1.6672133333333332</v>
      </c>
      <c r="AO263">
        <v>0</v>
      </c>
      <c r="AP263">
        <f t="shared" si="199"/>
        <v>0</v>
      </c>
      <c r="AQ263">
        <f t="shared" si="181"/>
        <v>311695.42689049814</v>
      </c>
      <c r="AR263" s="5">
        <f t="shared" si="182"/>
        <v>0.36151086475733007</v>
      </c>
      <c r="AS263" s="4">
        <f t="shared" si="189"/>
        <v>1.3196054820481451</v>
      </c>
      <c r="AT263" s="4">
        <f t="shared" si="169"/>
        <v>1.6879935768949099</v>
      </c>
      <c r="AU263">
        <f t="shared" si="170"/>
        <v>1.5559417647949128</v>
      </c>
      <c r="AV263" s="4">
        <f t="shared" si="171"/>
        <v>1.8890087999209981</v>
      </c>
      <c r="AW263" s="6">
        <f t="shared" si="183"/>
        <v>9.899505625720062E-4</v>
      </c>
      <c r="AX263" s="7">
        <f t="shared" si="172"/>
        <v>9.9044072536247363E-4</v>
      </c>
      <c r="AY263" s="7">
        <f t="shared" si="160"/>
        <v>1.4067100058634228</v>
      </c>
      <c r="AZ263" s="7">
        <f t="shared" si="173"/>
        <v>2.9403188384215184E-2</v>
      </c>
      <c r="BA263" s="6">
        <f t="shared" si="190"/>
        <v>0.31978024841180847</v>
      </c>
      <c r="BB263">
        <f t="shared" si="184"/>
        <v>8.1404538369185797</v>
      </c>
      <c r="BC263">
        <f t="shared" si="191"/>
        <v>2.9282860635213646</v>
      </c>
      <c r="BD263">
        <f t="shared" si="174"/>
        <v>3.5702269184592899</v>
      </c>
      <c r="BE263">
        <f t="shared" si="192"/>
        <v>-0.1404614839462579</v>
      </c>
      <c r="BF263">
        <f t="shared" si="193"/>
        <v>0.8595385160537421</v>
      </c>
      <c r="BG263">
        <f t="shared" si="200"/>
        <v>-2.7879548195490433E-2</v>
      </c>
      <c r="BH263">
        <f t="shared" si="194"/>
        <v>1.8531480573076786</v>
      </c>
      <c r="BQ263" s="6"/>
      <c r="BR263" s="5"/>
      <c r="BU263" s="5"/>
      <c r="BV263" s="6"/>
      <c r="BW263" s="5"/>
      <c r="BY263" s="5"/>
    </row>
    <row r="264" spans="1:77" x14ac:dyDescent="0.25">
      <c r="A264" s="3">
        <v>44232.791666666664</v>
      </c>
      <c r="B264">
        <v>146450971.327683</v>
      </c>
      <c r="C264">
        <v>87047.267145328224</v>
      </c>
      <c r="D264">
        <v>2.5693318143765134</v>
      </c>
      <c r="E264" s="5">
        <f t="shared" si="185"/>
        <v>3570456.1087980941</v>
      </c>
      <c r="F264">
        <f t="shared" si="195"/>
        <v>0.93993714316590604</v>
      </c>
      <c r="G264">
        <f t="shared" si="195"/>
        <v>0.94084995393135828</v>
      </c>
      <c r="H264">
        <f t="shared" si="186"/>
        <v>0.35446618086379833</v>
      </c>
      <c r="I264">
        <f t="shared" si="196"/>
        <v>9.7066896995593832E-4</v>
      </c>
      <c r="J264">
        <f t="shared" si="187"/>
        <v>1.0193584303355447E-3</v>
      </c>
      <c r="K264">
        <v>7723</v>
      </c>
      <c r="L264" s="1">
        <v>292250240.37127066</v>
      </c>
      <c r="M264" s="1">
        <v>99353211.760582641</v>
      </c>
      <c r="N264" s="1">
        <f t="shared" si="161"/>
        <v>126874965.84231736</v>
      </c>
      <c r="O264">
        <v>298059.63528174791</v>
      </c>
      <c r="P264">
        <v>0.3722555257427006</v>
      </c>
      <c r="Q264">
        <v>5.5807070829678304E-3</v>
      </c>
      <c r="R264">
        <f t="shared" si="197"/>
        <v>-2.0699132981999102E-2</v>
      </c>
      <c r="S264">
        <f t="shared" si="198"/>
        <v>-2.0916362911145334E-2</v>
      </c>
      <c r="T264">
        <f t="shared" si="158"/>
        <v>0.20134268887944581</v>
      </c>
      <c r="U264" s="5">
        <f t="shared" si="175"/>
        <v>1.4118285668135895</v>
      </c>
      <c r="V264">
        <f t="shared" si="162"/>
        <v>0.81431102505460617</v>
      </c>
      <c r="W264" s="8">
        <f t="shared" si="159"/>
        <v>1.117360453591336</v>
      </c>
      <c r="X264">
        <f t="shared" si="176"/>
        <v>1.3377431706803435</v>
      </c>
      <c r="Y264">
        <f t="shared" si="163"/>
        <v>0.54610240219942163</v>
      </c>
      <c r="Z264">
        <f t="shared" si="177"/>
        <v>2.0369580852832581</v>
      </c>
      <c r="AA264" s="4">
        <f t="shared" si="164"/>
        <v>2.2059007014145595</v>
      </c>
      <c r="AB264">
        <f t="shared" si="188"/>
        <v>1.3426524179606014</v>
      </c>
      <c r="AC264" s="4">
        <f t="shared" si="165"/>
        <v>1.6363665671100329</v>
      </c>
      <c r="AD264">
        <v>18664</v>
      </c>
      <c r="AE264" s="4">
        <v>1.4155576886137886</v>
      </c>
      <c r="AF264">
        <v>1.2149748862964385</v>
      </c>
      <c r="AG264">
        <v>0.98761268789024448</v>
      </c>
      <c r="AH264" s="4">
        <f t="shared" si="178"/>
        <v>1.351782495867764</v>
      </c>
      <c r="AI264" s="4">
        <f t="shared" si="166"/>
        <v>1.6740085425068749</v>
      </c>
      <c r="AJ264">
        <f t="shared" si="179"/>
        <v>1.583323107680827</v>
      </c>
      <c r="AK264" s="4">
        <f t="shared" si="167"/>
        <v>1.8766605582346587</v>
      </c>
      <c r="AL264" s="5">
        <f t="shared" si="180"/>
        <v>1682.4304326886952</v>
      </c>
      <c r="AM264">
        <v>1.2036</v>
      </c>
      <c r="AN264" s="4">
        <f t="shared" si="168"/>
        <v>1.6413233333333332</v>
      </c>
      <c r="AO264">
        <v>0</v>
      </c>
      <c r="AP264">
        <f t="shared" si="199"/>
        <v>0</v>
      </c>
      <c r="AQ264">
        <f t="shared" si="181"/>
        <v>298059.63528174791</v>
      </c>
      <c r="AR264" s="5">
        <f t="shared" si="182"/>
        <v>0.3722555257427006</v>
      </c>
      <c r="AS264" s="4">
        <f t="shared" si="189"/>
        <v>1.351782495867764</v>
      </c>
      <c r="AT264" s="4">
        <f t="shared" si="169"/>
        <v>1.6740085425068749</v>
      </c>
      <c r="AU264">
        <f t="shared" si="170"/>
        <v>1.583323107680827</v>
      </c>
      <c r="AV264" s="4">
        <f t="shared" si="171"/>
        <v>1.8766605582346587</v>
      </c>
      <c r="AW264" s="6">
        <f t="shared" si="183"/>
        <v>1.0193584303355447E-3</v>
      </c>
      <c r="AX264" s="7">
        <f t="shared" si="172"/>
        <v>1.0198781527197553E-3</v>
      </c>
      <c r="AY264" s="7">
        <f t="shared" si="160"/>
        <v>1.3803189171079757</v>
      </c>
      <c r="AZ264" s="7">
        <f t="shared" si="173"/>
        <v>3.0544892456669137E-2</v>
      </c>
      <c r="BA264" s="6">
        <f t="shared" si="190"/>
        <v>0.32079960684214404</v>
      </c>
      <c r="BB264">
        <f t="shared" si="184"/>
        <v>7.9719535004143758</v>
      </c>
      <c r="BC264">
        <f t="shared" si="191"/>
        <v>2.8913821055244844</v>
      </c>
      <c r="BD264">
        <f t="shared" si="174"/>
        <v>3.4859767502071879</v>
      </c>
      <c r="BE264">
        <f t="shared" si="192"/>
        <v>-0.13254519088964112</v>
      </c>
      <c r="BF264">
        <f t="shared" si="193"/>
        <v>0.86745480911035888</v>
      </c>
      <c r="BG264">
        <f t="shared" si="200"/>
        <v>9.1677812381165662E-3</v>
      </c>
      <c r="BH264">
        <f t="shared" si="194"/>
        <v>1.8234648041748946</v>
      </c>
      <c r="BQ264" s="6"/>
      <c r="BR264" s="5"/>
      <c r="BU264" s="5"/>
      <c r="BV264" s="6"/>
      <c r="BW264" s="5"/>
      <c r="BY264" s="5"/>
    </row>
    <row r="265" spans="1:77" x14ac:dyDescent="0.25">
      <c r="A265" s="3">
        <v>44233.791666666664</v>
      </c>
      <c r="B265">
        <v>140925700.064181</v>
      </c>
      <c r="C265">
        <v>86969.425977686493</v>
      </c>
      <c r="D265">
        <v>2.516094817692307</v>
      </c>
      <c r="E265" s="5">
        <f t="shared" si="185"/>
        <v>3500889.4926983109</v>
      </c>
      <c r="F265">
        <f t="shared" si="195"/>
        <v>0.97927982816920633</v>
      </c>
      <c r="G265">
        <f t="shared" si="195"/>
        <v>0.98051604221422539</v>
      </c>
      <c r="H265">
        <f t="shared" si="186"/>
        <v>0.46076526183077005</v>
      </c>
      <c r="I265">
        <f t="shared" si="196"/>
        <v>1.2615744605455823E-3</v>
      </c>
      <c r="J265">
        <f t="shared" si="187"/>
        <v>1.2518870449052383E-3</v>
      </c>
      <c r="K265">
        <v>8872</v>
      </c>
      <c r="L265" s="1">
        <v>281523620.45567483</v>
      </c>
      <c r="M265" s="1">
        <v>117552156.75297686</v>
      </c>
      <c r="N265" s="1">
        <f t="shared" si="161"/>
        <v>125898097.47967304</v>
      </c>
      <c r="O265">
        <v>352656.47025893058</v>
      </c>
      <c r="P265">
        <v>0.45722490864590254</v>
      </c>
      <c r="Q265">
        <v>3.48192320473287E-3</v>
      </c>
      <c r="R265">
        <f t="shared" si="197"/>
        <v>-3.6866515740472394E-2</v>
      </c>
      <c r="S265">
        <f t="shared" si="198"/>
        <v>-3.756326385165458E-2</v>
      </c>
      <c r="T265">
        <f t="shared" si="158"/>
        <v>0.18386480354847254</v>
      </c>
      <c r="U265" s="5">
        <f t="shared" si="175"/>
        <v>1.6841425896071274</v>
      </c>
      <c r="V265">
        <f t="shared" si="162"/>
        <v>0.8273542674172979</v>
      </c>
      <c r="W265" s="8">
        <f t="shared" si="159"/>
        <v>0.9932338965543539</v>
      </c>
      <c r="X265">
        <f t="shared" si="176"/>
        <v>1.6460115741578165</v>
      </c>
      <c r="Y265">
        <f t="shared" si="163"/>
        <v>0.59687398679137227</v>
      </c>
      <c r="Z265">
        <f t="shared" si="177"/>
        <v>1.2709019697274975</v>
      </c>
      <c r="AA265" s="4">
        <f t="shared" si="164"/>
        <v>2.1530630391982624</v>
      </c>
      <c r="AB265">
        <f t="shared" si="188"/>
        <v>1.7329624546264217</v>
      </c>
      <c r="AC265" s="4">
        <f t="shared" si="165"/>
        <v>1.6290112605829814</v>
      </c>
      <c r="AD265">
        <v>18665</v>
      </c>
      <c r="AE265" s="4">
        <v>1.4209639728181347</v>
      </c>
      <c r="AF265">
        <v>1.1822663788962766</v>
      </c>
      <c r="AG265">
        <v>0.8571927584461867</v>
      </c>
      <c r="AH265" s="4">
        <f t="shared" si="178"/>
        <v>1.5833732912235501</v>
      </c>
      <c r="AI265" s="4">
        <f t="shared" si="166"/>
        <v>1.657154086193148</v>
      </c>
      <c r="AJ265">
        <f t="shared" si="179"/>
        <v>1.7851238406737184</v>
      </c>
      <c r="AK265" s="4">
        <f t="shared" si="167"/>
        <v>1.8613052156002403</v>
      </c>
      <c r="AL265" s="5">
        <f t="shared" si="180"/>
        <v>1620.4050846597277</v>
      </c>
      <c r="AM265">
        <v>1.1532</v>
      </c>
      <c r="AN265" s="4">
        <f t="shared" si="168"/>
        <v>1.6167466666666666</v>
      </c>
      <c r="AO265">
        <v>0</v>
      </c>
      <c r="AP265">
        <f t="shared" si="199"/>
        <v>0</v>
      </c>
      <c r="AQ265">
        <f t="shared" si="181"/>
        <v>352656.47025893058</v>
      </c>
      <c r="AR265" s="5">
        <f t="shared" si="182"/>
        <v>0.45722490864590254</v>
      </c>
      <c r="AS265" s="4">
        <f t="shared" si="189"/>
        <v>1.5833732912235501</v>
      </c>
      <c r="AT265" s="4">
        <f t="shared" si="169"/>
        <v>1.657154086193148</v>
      </c>
      <c r="AU265">
        <f t="shared" si="170"/>
        <v>1.7851238406737184</v>
      </c>
      <c r="AV265" s="4">
        <f t="shared" si="171"/>
        <v>1.8613052156002403</v>
      </c>
      <c r="AW265" s="6">
        <f t="shared" si="183"/>
        <v>1.2518870449052383E-3</v>
      </c>
      <c r="AX265" s="7">
        <f t="shared" si="172"/>
        <v>1.2526709825915194E-3</v>
      </c>
      <c r="AY265" s="7">
        <f t="shared" si="160"/>
        <v>1.2610849808482565</v>
      </c>
      <c r="AZ265" s="7">
        <f t="shared" si="173"/>
        <v>3.6315257842293835E-2</v>
      </c>
      <c r="BA265" s="6">
        <f t="shared" si="190"/>
        <v>0.32205149388704929</v>
      </c>
      <c r="BB265">
        <f t="shared" si="184"/>
        <v>7.6780553512090357</v>
      </c>
      <c r="BC265">
        <f t="shared" si="191"/>
        <v>2.8237615867960524</v>
      </c>
      <c r="BD265">
        <f t="shared" si="174"/>
        <v>3.3390276756045179</v>
      </c>
      <c r="BE265">
        <f t="shared" si="192"/>
        <v>-0.11875151009187279</v>
      </c>
      <c r="BF265">
        <f t="shared" si="193"/>
        <v>0.88124848990812721</v>
      </c>
      <c r="BG265">
        <f t="shared" si="200"/>
        <v>1.5776223326009226E-2</v>
      </c>
      <c r="BH265">
        <f t="shared" si="194"/>
        <v>1.7709304125526204</v>
      </c>
      <c r="BQ265" s="6"/>
      <c r="BR265" s="5"/>
      <c r="BU265" s="5"/>
      <c r="BV265" s="6"/>
      <c r="BW265" s="5"/>
      <c r="BY265" s="5"/>
    </row>
    <row r="266" spans="1:77" x14ac:dyDescent="0.25">
      <c r="A266" s="3">
        <v>44234.791666666664</v>
      </c>
      <c r="B266">
        <v>149093824.80925399</v>
      </c>
      <c r="C266">
        <v>85360.915446717845</v>
      </c>
      <c r="D266">
        <v>2.5609333249559461</v>
      </c>
      <c r="E266" s="5">
        <f t="shared" si="185"/>
        <v>3567462.0352808936</v>
      </c>
      <c r="F266">
        <f t="shared" si="195"/>
        <v>1.0178206747012672</v>
      </c>
      <c r="G266">
        <f t="shared" si="195"/>
        <v>1.0190158937382716</v>
      </c>
      <c r="H266">
        <f t="shared" si="186"/>
        <v>0.42861670955408826</v>
      </c>
      <c r="I266">
        <f t="shared" si="196"/>
        <v>1.1736034129687183E-3</v>
      </c>
      <c r="J266">
        <f t="shared" si="187"/>
        <v>1.1426068767290975E-3</v>
      </c>
      <c r="K266">
        <v>7564</v>
      </c>
      <c r="L266" s="1">
        <v>298162369.1614843</v>
      </c>
      <c r="M266" s="1">
        <v>113625693.51597254</v>
      </c>
      <c r="N266" s="1">
        <f t="shared" si="161"/>
        <v>126996169.40017451</v>
      </c>
      <c r="O266">
        <v>340877.08054791763</v>
      </c>
      <c r="P266">
        <v>0.41728986374066596</v>
      </c>
      <c r="Q266">
        <v>1.0056653570967699E-3</v>
      </c>
      <c r="R266">
        <f t="shared" si="197"/>
        <v>7.789633401369489E-2</v>
      </c>
      <c r="S266">
        <f t="shared" si="198"/>
        <v>7.501130275475526E-2</v>
      </c>
      <c r="T266">
        <f t="shared" si="158"/>
        <v>0.19555771788721227</v>
      </c>
      <c r="U266" s="5">
        <f t="shared" si="175"/>
        <v>1.552167083402441</v>
      </c>
      <c r="V266">
        <f t="shared" si="162"/>
        <v>0.8790931701973792</v>
      </c>
      <c r="W266" s="8">
        <f t="shared" si="159"/>
        <v>1.0707823169219932</v>
      </c>
      <c r="X266">
        <f t="shared" si="176"/>
        <v>1.4975536696951781</v>
      </c>
      <c r="Y266">
        <f t="shared" si="163"/>
        <v>0.64679244244787826</v>
      </c>
      <c r="Z266">
        <f t="shared" si="177"/>
        <v>0.36706785534032099</v>
      </c>
      <c r="AA266" s="4">
        <f t="shared" si="164"/>
        <v>2.0795393264188542</v>
      </c>
      <c r="AB266">
        <f t="shared" si="188"/>
        <v>1.8002647455810672</v>
      </c>
      <c r="AC266" s="4">
        <f t="shared" si="165"/>
        <v>1.6481622820392281</v>
      </c>
      <c r="AD266">
        <v>18666</v>
      </c>
      <c r="AE266" s="4">
        <v>1.4308054989295651</v>
      </c>
      <c r="AF266">
        <v>1.2126088739882515</v>
      </c>
      <c r="AG266">
        <v>0.91948493586855162</v>
      </c>
      <c r="AH266" s="4">
        <f t="shared" si="178"/>
        <v>1.4790505806490204</v>
      </c>
      <c r="AI266" s="4">
        <f t="shared" si="166"/>
        <v>1.6608230288752579</v>
      </c>
      <c r="AJ266">
        <f t="shared" si="179"/>
        <v>1.69327693166233</v>
      </c>
      <c r="AK266" s="4">
        <f t="shared" si="167"/>
        <v>1.8644800214957591</v>
      </c>
      <c r="AL266" s="5">
        <f t="shared" si="180"/>
        <v>1746.6287003718714</v>
      </c>
      <c r="AM266">
        <v>1.3021</v>
      </c>
      <c r="AN266" s="4">
        <f t="shared" si="168"/>
        <v>1.5932966666666666</v>
      </c>
      <c r="AO266">
        <v>0</v>
      </c>
      <c r="AP266">
        <f t="shared" si="199"/>
        <v>0</v>
      </c>
      <c r="AQ266">
        <f t="shared" si="181"/>
        <v>340877.08054791763</v>
      </c>
      <c r="AR266" s="5">
        <f t="shared" si="182"/>
        <v>0.41728986374066596</v>
      </c>
      <c r="AS266" s="4">
        <f t="shared" si="189"/>
        <v>1.4790505806490204</v>
      </c>
      <c r="AT266" s="4">
        <f t="shared" si="169"/>
        <v>1.6608230288752579</v>
      </c>
      <c r="AU266">
        <f t="shared" si="170"/>
        <v>1.69327693166233</v>
      </c>
      <c r="AV266" s="4">
        <f t="shared" si="171"/>
        <v>1.8644800214957591</v>
      </c>
      <c r="AW266" s="6">
        <f t="shared" si="183"/>
        <v>1.1426068767290975E-3</v>
      </c>
      <c r="AX266" s="7">
        <f t="shared" si="172"/>
        <v>1.1432599006593325E-3</v>
      </c>
      <c r="AY266" s="7">
        <f t="shared" si="160"/>
        <v>1.3880110322537873</v>
      </c>
      <c r="AZ266" s="7">
        <f t="shared" si="173"/>
        <v>2.9540188739069384E-2</v>
      </c>
      <c r="BA266" s="6">
        <f t="shared" si="190"/>
        <v>0.32319410076377841</v>
      </c>
      <c r="BB266">
        <f t="shared" si="184"/>
        <v>8.2761477154224519</v>
      </c>
      <c r="BC266">
        <f t="shared" si="191"/>
        <v>2.9744362134412325</v>
      </c>
      <c r="BD266">
        <f t="shared" si="174"/>
        <v>3.6380738577112259</v>
      </c>
      <c r="BE266">
        <f t="shared" si="192"/>
        <v>-0.14308475126299136</v>
      </c>
      <c r="BF266">
        <f t="shared" si="193"/>
        <v>0.85691524873700864</v>
      </c>
      <c r="BG266">
        <f t="shared" si="200"/>
        <v>-2.8000619793680268E-2</v>
      </c>
      <c r="BH266">
        <f t="shared" si="194"/>
        <v>1.876829455393985</v>
      </c>
      <c r="BQ266" s="6"/>
      <c r="BR266" s="5"/>
      <c r="BU266" s="5"/>
      <c r="BV266" s="6"/>
      <c r="BW266" s="5"/>
      <c r="BY266" s="5"/>
    </row>
    <row r="267" spans="1:77" x14ac:dyDescent="0.25">
      <c r="A267" s="3">
        <v>44235.791666666664</v>
      </c>
      <c r="B267">
        <v>151006845.91160801</v>
      </c>
      <c r="C267">
        <v>85280.663120364829</v>
      </c>
      <c r="D267">
        <v>2.5734260547221108</v>
      </c>
      <c r="E267" s="5">
        <f t="shared" si="185"/>
        <v>3588588.016902565</v>
      </c>
      <c r="F267">
        <f t="shared" si="195"/>
        <v>1.0048781940726159</v>
      </c>
      <c r="G267">
        <f t="shared" si="195"/>
        <v>1.0059218518410968</v>
      </c>
      <c r="H267">
        <f t="shared" si="186"/>
        <v>0.3790858312405998</v>
      </c>
      <c r="I267">
        <f t="shared" si="196"/>
        <v>1.0380523556464565E-3</v>
      </c>
      <c r="J267">
        <f t="shared" si="187"/>
        <v>1.0280488867451519E-3</v>
      </c>
      <c r="K267">
        <v>7400</v>
      </c>
      <c r="L267" s="1">
        <v>301953417.4392724</v>
      </c>
      <c r="M267" s="1">
        <v>103527498.0956447</v>
      </c>
      <c r="N267" s="1">
        <f t="shared" si="161"/>
        <v>125970959.47506189</v>
      </c>
      <c r="O267">
        <v>310582.49428693409</v>
      </c>
      <c r="P267">
        <v>0.37543079119987088</v>
      </c>
      <c r="Q267">
        <v>7.9667910086852999E-3</v>
      </c>
      <c r="R267">
        <f t="shared" si="197"/>
        <v>1.3784100400049404E-2</v>
      </c>
      <c r="S267">
        <f t="shared" si="198"/>
        <v>1.3689963760955116E-2</v>
      </c>
      <c r="T267">
        <f t="shared" si="158"/>
        <v>0.2137512347971626</v>
      </c>
      <c r="U267" s="5">
        <f t="shared" si="175"/>
        <v>1.3761454882092381</v>
      </c>
      <c r="V267">
        <f t="shared" si="162"/>
        <v>0.90417184579319321</v>
      </c>
      <c r="W267" s="8">
        <f t="shared" si="159"/>
        <v>1.1913930588881314</v>
      </c>
      <c r="X267">
        <f t="shared" si="176"/>
        <v>1.2887205503471773</v>
      </c>
      <c r="Y267">
        <f t="shared" si="163"/>
        <v>0.68974979412611737</v>
      </c>
      <c r="Z267">
        <f t="shared" si="177"/>
        <v>2.9078787181701347</v>
      </c>
      <c r="AA267" s="4">
        <f t="shared" si="164"/>
        <v>2.0752516610354941</v>
      </c>
      <c r="AB267">
        <f t="shared" si="188"/>
        <v>1.1286576309676351</v>
      </c>
      <c r="AC267" s="4">
        <f t="shared" si="165"/>
        <v>1.6255520199405578</v>
      </c>
      <c r="AD267">
        <v>18667</v>
      </c>
      <c r="AE267" s="4">
        <v>1.4461063549362603</v>
      </c>
      <c r="AF267">
        <v>1.1305816274280012</v>
      </c>
      <c r="AG267">
        <v>0.95046989226020406</v>
      </c>
      <c r="AH267" s="4">
        <f t="shared" si="178"/>
        <v>1.3611458554438036</v>
      </c>
      <c r="AI267" s="4">
        <f t="shared" si="166"/>
        <v>1.6401861151741433</v>
      </c>
      <c r="AJ267">
        <f t="shared" si="179"/>
        <v>1.5913246642258247</v>
      </c>
      <c r="AK267" s="4">
        <f t="shared" si="167"/>
        <v>1.8460243778515453</v>
      </c>
      <c r="AL267" s="5">
        <f t="shared" si="180"/>
        <v>1770.7044057394053</v>
      </c>
      <c r="AM267">
        <v>1.3540000000000001</v>
      </c>
      <c r="AN267" s="4">
        <f t="shared" si="168"/>
        <v>1.5718333333333332</v>
      </c>
      <c r="AO267">
        <v>0</v>
      </c>
      <c r="AP267">
        <f t="shared" si="199"/>
        <v>0</v>
      </c>
      <c r="AQ267">
        <f t="shared" si="181"/>
        <v>310582.49428693409</v>
      </c>
      <c r="AR267" s="5">
        <f t="shared" si="182"/>
        <v>0.37543079119987088</v>
      </c>
      <c r="AS267" s="4">
        <f t="shared" si="189"/>
        <v>1.3611458554438036</v>
      </c>
      <c r="AT267" s="4">
        <f t="shared" si="169"/>
        <v>1.6401861151741433</v>
      </c>
      <c r="AU267">
        <f t="shared" si="170"/>
        <v>1.5913246642258247</v>
      </c>
      <c r="AV267" s="4">
        <f t="shared" si="171"/>
        <v>1.8460243778515453</v>
      </c>
      <c r="AW267" s="6">
        <f t="shared" si="183"/>
        <v>1.0280488867451519E-3</v>
      </c>
      <c r="AX267" s="7">
        <f t="shared" si="172"/>
        <v>1.0285775101366301E-3</v>
      </c>
      <c r="AY267" s="7">
        <f t="shared" si="160"/>
        <v>1.6258539764020346</v>
      </c>
      <c r="AZ267" s="7">
        <f t="shared" si="173"/>
        <v>1.2619109361199143E-2</v>
      </c>
      <c r="BA267" s="6">
        <f t="shared" si="190"/>
        <v>0.32422214965052354</v>
      </c>
      <c r="BB267">
        <f t="shared" si="184"/>
        <v>8.390226966457476</v>
      </c>
      <c r="BC267">
        <f t="shared" si="191"/>
        <v>3.0058505728741176</v>
      </c>
      <c r="BD267">
        <f t="shared" si="174"/>
        <v>3.695113483228738</v>
      </c>
      <c r="BE267">
        <f t="shared" si="192"/>
        <v>-0.14680431321132359</v>
      </c>
      <c r="BF267">
        <f t="shared" si="193"/>
        <v>0.85319568678867641</v>
      </c>
      <c r="BG267">
        <f t="shared" si="200"/>
        <v>-4.3500895018984747E-3</v>
      </c>
      <c r="BH267">
        <f t="shared" si="194"/>
        <v>1.896588850088579</v>
      </c>
      <c r="BQ267" s="6"/>
      <c r="BR267" s="5"/>
      <c r="BU267" s="5"/>
      <c r="BV267" s="6"/>
      <c r="BW267" s="5"/>
      <c r="BY267" s="5"/>
    </row>
    <row r="268" spans="1:77" x14ac:dyDescent="0.25">
      <c r="A268" s="3">
        <v>44236.791666666664</v>
      </c>
      <c r="B268">
        <v>151392506.64986601</v>
      </c>
      <c r="C268">
        <v>86627.785871971384</v>
      </c>
      <c r="D268">
        <v>2.5943665435541914</v>
      </c>
      <c r="E268" s="5">
        <f t="shared" si="185"/>
        <v>3621435.8545590169</v>
      </c>
      <c r="F268">
        <f t="shared" si="195"/>
        <v>1.0081372024634847</v>
      </c>
      <c r="G268">
        <f t="shared" si="195"/>
        <v>1.0091534156335962</v>
      </c>
      <c r="H268">
        <f t="shared" si="186"/>
        <v>0.36792393553603753</v>
      </c>
      <c r="I268">
        <f t="shared" si="196"/>
        <v>1.0075030805724668E-3</v>
      </c>
      <c r="J268">
        <f t="shared" si="187"/>
        <v>1.0109451659547606E-3</v>
      </c>
      <c r="K268">
        <v>7204</v>
      </c>
      <c r="L268" s="1">
        <v>302552730.67467153</v>
      </c>
      <c r="M268" s="1">
        <v>102006292.87071553</v>
      </c>
      <c r="N268" s="1">
        <f t="shared" si="161"/>
        <v>118769673.1518905</v>
      </c>
      <c r="O268">
        <v>306018.8786121466</v>
      </c>
      <c r="P268">
        <v>0.36918156529064278</v>
      </c>
      <c r="Q268">
        <v>4.8202697850611301E-3</v>
      </c>
      <c r="R268">
        <f t="shared" si="197"/>
        <v>-1.3036487029121746E-2</v>
      </c>
      <c r="S268">
        <f t="shared" si="198"/>
        <v>-1.3122207840000417E-2</v>
      </c>
      <c r="T268">
        <f t="shared" si="158"/>
        <v>0.27925698914016411</v>
      </c>
      <c r="U268" s="5">
        <f t="shared" si="175"/>
        <v>1.0305167109281552</v>
      </c>
      <c r="V268">
        <f t="shared" si="162"/>
        <v>0.8347935751607517</v>
      </c>
      <c r="W268" s="8">
        <f t="shared" si="159"/>
        <v>1.6495489783098563</v>
      </c>
      <c r="X268">
        <f t="shared" si="176"/>
        <v>0.70317646093797115</v>
      </c>
      <c r="Y268">
        <f t="shared" si="163"/>
        <v>0.61720575785269138</v>
      </c>
      <c r="Z268">
        <f t="shared" si="177"/>
        <v>1.7593984715473125</v>
      </c>
      <c r="AA268" s="4">
        <f t="shared" si="164"/>
        <v>1.9852476125966316</v>
      </c>
      <c r="AB268">
        <f t="shared" si="188"/>
        <v>1.4016451409984656</v>
      </c>
      <c r="AC268" s="4">
        <f t="shared" si="165"/>
        <v>1.5667520407432924</v>
      </c>
      <c r="AD268">
        <v>18668</v>
      </c>
      <c r="AE268" s="4">
        <v>1.4432622612208548</v>
      </c>
      <c r="AF268">
        <v>1.0783794431997464</v>
      </c>
      <c r="AG268">
        <v>0.90431400158731989</v>
      </c>
      <c r="AH268" s="4">
        <f t="shared" si="178"/>
        <v>1.3426556641663636</v>
      </c>
      <c r="AI268" s="4">
        <f t="shared" si="166"/>
        <v>1.5720972816749375</v>
      </c>
      <c r="AJ268">
        <f t="shared" si="179"/>
        <v>1.5755381238483597</v>
      </c>
      <c r="AK268" s="4">
        <f t="shared" si="167"/>
        <v>1.7824006767845184</v>
      </c>
      <c r="AL268" s="5">
        <f t="shared" si="180"/>
        <v>1747.6206407215748</v>
      </c>
      <c r="AM268">
        <v>1.2326999999999999</v>
      </c>
      <c r="AN268" s="4">
        <f t="shared" si="168"/>
        <v>1.5443266666666664</v>
      </c>
      <c r="AO268">
        <v>0</v>
      </c>
      <c r="AP268">
        <f t="shared" si="199"/>
        <v>0</v>
      </c>
      <c r="AQ268">
        <f t="shared" si="181"/>
        <v>306018.8786121466</v>
      </c>
      <c r="AR268" s="5">
        <f t="shared" si="182"/>
        <v>0.36918156529064278</v>
      </c>
      <c r="AS268" s="4">
        <f t="shared" si="189"/>
        <v>1.3426556641663636</v>
      </c>
      <c r="AT268" s="4">
        <f t="shared" si="169"/>
        <v>1.5720972816749375</v>
      </c>
      <c r="AU268">
        <f t="shared" si="170"/>
        <v>1.5755381238483597</v>
      </c>
      <c r="AV268" s="4">
        <f t="shared" si="171"/>
        <v>1.7824006767845184</v>
      </c>
      <c r="AW268" s="6">
        <f t="shared" si="183"/>
        <v>1.0109451659547606E-3</v>
      </c>
      <c r="AX268" s="7">
        <f t="shared" si="172"/>
        <v>1.0114563432619406E-3</v>
      </c>
      <c r="AY268" s="7">
        <f t="shared" si="160"/>
        <v>1.6722472005225062</v>
      </c>
      <c r="AZ268" s="7">
        <f t="shared" si="173"/>
        <v>5.8123204293116792E-3</v>
      </c>
      <c r="BA268" s="6">
        <f t="shared" si="190"/>
        <v>0.32523309481647827</v>
      </c>
      <c r="BB268">
        <f t="shared" si="184"/>
        <v>8.2808478814378645</v>
      </c>
      <c r="BC268">
        <f t="shared" si="191"/>
        <v>2.9836790508978268</v>
      </c>
      <c r="BD268">
        <f t="shared" si="174"/>
        <v>3.6404239407189323</v>
      </c>
      <c r="BE268">
        <f t="shared" si="192"/>
        <v>-0.14152691612037438</v>
      </c>
      <c r="BF268">
        <f t="shared" si="193"/>
        <v>0.85847308387962562</v>
      </c>
      <c r="BG268">
        <f t="shared" si="200"/>
        <v>6.1663960970487616E-3</v>
      </c>
      <c r="BH268">
        <f t="shared" si="194"/>
        <v>1.8776462398004838</v>
      </c>
      <c r="BQ268" s="6"/>
      <c r="BR268" s="5"/>
      <c r="BU268" s="5"/>
      <c r="BV268" s="6"/>
      <c r="BW268" s="5"/>
      <c r="BY268" s="5"/>
    </row>
    <row r="269" spans="1:77" x14ac:dyDescent="0.25">
      <c r="A269" s="3">
        <v>44237.791666666664</v>
      </c>
      <c r="B269">
        <v>156286849.95786601</v>
      </c>
      <c r="C269">
        <v>87611.310257922058</v>
      </c>
      <c r="D269">
        <v>2.6486237150060714</v>
      </c>
      <c r="E269" s="5">
        <f t="shared" si="185"/>
        <v>3700337.2415081183</v>
      </c>
      <c r="F269">
        <f t="shared" si="195"/>
        <v>1.0209134563451276</v>
      </c>
      <c r="G269">
        <f t="shared" si="195"/>
        <v>1.0217873214155575</v>
      </c>
      <c r="H269">
        <f t="shared" si="186"/>
        <v>0.31242682592193871</v>
      </c>
      <c r="I269">
        <f t="shared" si="196"/>
        <v>8.5559777844416572E-4</v>
      </c>
      <c r="J269">
        <f t="shared" si="187"/>
        <v>8.3139170501140549E-4</v>
      </c>
      <c r="K269">
        <v>7919</v>
      </c>
      <c r="L269" s="1">
        <v>312213608.64052153</v>
      </c>
      <c r="M269" s="1">
        <v>86559912.415791824</v>
      </c>
      <c r="N269" s="1">
        <f t="shared" si="161"/>
        <v>117338373.29929562</v>
      </c>
      <c r="O269">
        <v>259679.73724737548</v>
      </c>
      <c r="P269">
        <v>0.30358415351594753</v>
      </c>
      <c r="Q269">
        <v>3.6624038082287498E-3</v>
      </c>
      <c r="R269">
        <f t="shared" si="197"/>
        <v>2.0739913264602672E-2</v>
      </c>
      <c r="S269">
        <f t="shared" si="198"/>
        <v>2.0527769478400744E-2</v>
      </c>
      <c r="T269">
        <f t="shared" si="158"/>
        <v>0.30371472264925281</v>
      </c>
      <c r="U269" s="5">
        <f t="shared" si="175"/>
        <v>0.43894953590731617</v>
      </c>
      <c r="V269">
        <f t="shared" si="162"/>
        <v>0.79488757204579064</v>
      </c>
      <c r="W269" s="8">
        <f t="shared" si="159"/>
        <v>1.8650601289075452</v>
      </c>
      <c r="X269">
        <f t="shared" si="176"/>
        <v>0</v>
      </c>
      <c r="Y269">
        <f t="shared" si="163"/>
        <v>0.57460304888849911</v>
      </c>
      <c r="Z269">
        <f t="shared" si="177"/>
        <v>1.3367773900034936</v>
      </c>
      <c r="AA269" s="4">
        <f t="shared" si="164"/>
        <v>1.9604320126690429</v>
      </c>
      <c r="AB269">
        <f t="shared" si="188"/>
        <v>1.3148756423658019</v>
      </c>
      <c r="AC269" s="4">
        <f t="shared" si="165"/>
        <v>1.5446859181648549</v>
      </c>
      <c r="AD269">
        <v>18669</v>
      </c>
      <c r="AE269" s="4">
        <v>1.3303549296450394</v>
      </c>
      <c r="AF269">
        <v>1.0898591445914632</v>
      </c>
      <c r="AG269">
        <v>0.73086303812732945</v>
      </c>
      <c r="AH269" s="4">
        <f t="shared" si="178"/>
        <v>1.1304622675350369</v>
      </c>
      <c r="AI269" s="4">
        <f t="shared" si="166"/>
        <v>1.543430539473112</v>
      </c>
      <c r="AJ269">
        <f t="shared" si="179"/>
        <v>1.3991215406468616</v>
      </c>
      <c r="AK269" s="4">
        <f t="shared" si="167"/>
        <v>1.7572239093031023</v>
      </c>
      <c r="AL269" s="5">
        <f t="shared" si="180"/>
        <v>1783.8661412295694</v>
      </c>
      <c r="AM269">
        <v>1.2268000000000001</v>
      </c>
      <c r="AN269" s="4">
        <f t="shared" si="168"/>
        <v>1.5230066666666664</v>
      </c>
      <c r="AO269">
        <v>0</v>
      </c>
      <c r="AP269">
        <f t="shared" si="199"/>
        <v>0</v>
      </c>
      <c r="AQ269">
        <f t="shared" si="181"/>
        <v>259679.73724737548</v>
      </c>
      <c r="AR269" s="5">
        <f t="shared" si="182"/>
        <v>0.30358415351594753</v>
      </c>
      <c r="AS269" s="4">
        <f t="shared" si="189"/>
        <v>1.1304622675350369</v>
      </c>
      <c r="AT269" s="4">
        <f t="shared" si="169"/>
        <v>1.543430539473112</v>
      </c>
      <c r="AU269">
        <f t="shared" si="170"/>
        <v>1.3991215406468616</v>
      </c>
      <c r="AV269" s="4">
        <f t="shared" si="171"/>
        <v>1.7572239093031023</v>
      </c>
      <c r="AW269" s="6">
        <f t="shared" si="183"/>
        <v>8.3139170501140549E-4</v>
      </c>
      <c r="AX269" s="7">
        <f t="shared" si="172"/>
        <v>8.3173740689290732E-4</v>
      </c>
      <c r="AY269" s="7">
        <f t="shared" si="160"/>
        <v>1.5803510245464876</v>
      </c>
      <c r="AZ269" s="7">
        <f t="shared" si="173"/>
        <v>1.1678811170368064E-2</v>
      </c>
      <c r="BA269" s="6">
        <f t="shared" si="190"/>
        <v>0.32606448652148967</v>
      </c>
      <c r="BB269">
        <f t="shared" si="184"/>
        <v>8.4525919482562539</v>
      </c>
      <c r="BC269">
        <f t="shared" si="191"/>
        <v>3.0281251863509722</v>
      </c>
      <c r="BD269">
        <f t="shared" si="174"/>
        <v>3.726295974128127</v>
      </c>
      <c r="BE269">
        <f t="shared" si="192"/>
        <v>-0.14772049647312835</v>
      </c>
      <c r="BF269">
        <f t="shared" si="193"/>
        <v>0.85227950352687165</v>
      </c>
      <c r="BG269">
        <f t="shared" si="200"/>
        <v>-7.2407985335540131E-3</v>
      </c>
      <c r="BH269">
        <f t="shared" si="194"/>
        <v>1.9073341652201341</v>
      </c>
      <c r="BQ269" s="6"/>
      <c r="BR269" s="5"/>
      <c r="BU269" s="5"/>
      <c r="BV269" s="6"/>
      <c r="BW269" s="5"/>
      <c r="BY269" s="5"/>
    </row>
    <row r="270" spans="1:77" x14ac:dyDescent="0.25">
      <c r="A270" s="3">
        <v>44238.791666666664</v>
      </c>
      <c r="B270">
        <v>159189278.752092</v>
      </c>
      <c r="C270">
        <v>86518.610968424531</v>
      </c>
      <c r="D270">
        <v>2.6540422309989844</v>
      </c>
      <c r="E270" s="5">
        <f t="shared" si="185"/>
        <v>3711177.0745541551</v>
      </c>
      <c r="F270">
        <f t="shared" si="195"/>
        <v>1.0020457855006786</v>
      </c>
      <c r="G270">
        <f t="shared" si="195"/>
        <v>1.0029294176013046</v>
      </c>
      <c r="H270">
        <f t="shared" si="186"/>
        <v>0.3218672453847593</v>
      </c>
      <c r="I270">
        <f t="shared" si="196"/>
        <v>8.8143948760003134E-4</v>
      </c>
      <c r="J270">
        <f t="shared" si="187"/>
        <v>8.6805132748007236E-4</v>
      </c>
      <c r="K270">
        <v>8578</v>
      </c>
      <c r="L270" s="1">
        <v>318416800.82108098</v>
      </c>
      <c r="M270" s="1">
        <v>92174042.326932505</v>
      </c>
      <c r="N270" s="1">
        <f t="shared" si="161"/>
        <v>117282664.12672517</v>
      </c>
      <c r="O270">
        <v>276522.1269807975</v>
      </c>
      <c r="P270">
        <v>0.31697629047125619</v>
      </c>
      <c r="Q270">
        <v>5.3977127551722197E-3</v>
      </c>
      <c r="R270">
        <f t="shared" si="197"/>
        <v>3.1435356055952379E-2</v>
      </c>
      <c r="S270">
        <f t="shared" si="198"/>
        <v>3.095138172136995E-2</v>
      </c>
      <c r="T270">
        <f t="shared" si="158"/>
        <v>0.27972549530257573</v>
      </c>
      <c r="U270" s="5">
        <f t="shared" si="175"/>
        <v>0.79874343638936807</v>
      </c>
      <c r="V270">
        <f t="shared" si="162"/>
        <v>0.80069162179240239</v>
      </c>
      <c r="W270" s="8">
        <f t="shared" si="159"/>
        <v>1.7042677269890589</v>
      </c>
      <c r="X270">
        <f t="shared" si="176"/>
        <v>0</v>
      </c>
      <c r="Y270">
        <f t="shared" si="163"/>
        <v>0.57460304888849911</v>
      </c>
      <c r="Z270">
        <f t="shared" si="177"/>
        <v>1.9701651556378601</v>
      </c>
      <c r="AA270" s="4">
        <f t="shared" si="164"/>
        <v>1.9116624182774187</v>
      </c>
      <c r="AB270">
        <f t="shared" si="188"/>
        <v>1.1853254604361394</v>
      </c>
      <c r="AC270" s="4">
        <f t="shared" si="165"/>
        <v>1.5437277220276857</v>
      </c>
      <c r="AD270">
        <v>18670</v>
      </c>
      <c r="AE270" s="4">
        <v>1.3130424203955195</v>
      </c>
      <c r="AF270">
        <v>0.96355709234306652</v>
      </c>
      <c r="AG270">
        <v>0.70590315909781465</v>
      </c>
      <c r="AH270" s="4">
        <f t="shared" si="178"/>
        <v>1.1768950819690456</v>
      </c>
      <c r="AI270" s="4">
        <f t="shared" si="166"/>
        <v>1.531432851970113</v>
      </c>
      <c r="AJ270">
        <f t="shared" si="179"/>
        <v>1.4368988068561115</v>
      </c>
      <c r="AK270" s="4">
        <f t="shared" si="167"/>
        <v>1.746988221594665</v>
      </c>
      <c r="AL270" s="5">
        <f t="shared" si="180"/>
        <v>1839.9426085352786</v>
      </c>
      <c r="AM270">
        <v>1.2151000000000001</v>
      </c>
      <c r="AN270" s="4">
        <f t="shared" si="168"/>
        <v>1.5000399999999998</v>
      </c>
      <c r="AO270">
        <v>0</v>
      </c>
      <c r="AP270">
        <f t="shared" si="199"/>
        <v>0</v>
      </c>
      <c r="AQ270">
        <f t="shared" si="181"/>
        <v>276522.1269807975</v>
      </c>
      <c r="AR270" s="5">
        <f t="shared" si="182"/>
        <v>0.31697629047125619</v>
      </c>
      <c r="AS270" s="4">
        <f t="shared" si="189"/>
        <v>1.1768950819690456</v>
      </c>
      <c r="AT270" s="4">
        <f t="shared" si="169"/>
        <v>1.531432851970113</v>
      </c>
      <c r="AU270">
        <f t="shared" si="170"/>
        <v>1.4368988068561115</v>
      </c>
      <c r="AV270" s="4">
        <f t="shared" si="171"/>
        <v>1.746988221594665</v>
      </c>
      <c r="AW270" s="6">
        <f t="shared" si="183"/>
        <v>8.6805132748007236E-4</v>
      </c>
      <c r="AX270" s="7">
        <f t="shared" si="172"/>
        <v>8.6842819307197949E-4</v>
      </c>
      <c r="AY270" s="7">
        <f t="shared" si="160"/>
        <v>1.5007539774433505</v>
      </c>
      <c r="AZ270" s="7">
        <f t="shared" si="173"/>
        <v>1.6911886401705933E-2</v>
      </c>
      <c r="BA270" s="6">
        <f t="shared" si="190"/>
        <v>0.32693253784896975</v>
      </c>
      <c r="BB270">
        <f t="shared" si="184"/>
        <v>8.7183021857453653</v>
      </c>
      <c r="BC270">
        <f t="shared" si="191"/>
        <v>3.0945007610363238</v>
      </c>
      <c r="BD270">
        <f t="shared" si="174"/>
        <v>3.8591510928726827</v>
      </c>
      <c r="BE270">
        <f t="shared" si="192"/>
        <v>-0.15736294616521285</v>
      </c>
      <c r="BF270">
        <f t="shared" si="193"/>
        <v>0.84263705383478715</v>
      </c>
      <c r="BG270">
        <f t="shared" si="200"/>
        <v>-1.1378204642329404E-2</v>
      </c>
      <c r="BH270">
        <f t="shared" si="194"/>
        <v>1.9526771218244243</v>
      </c>
      <c r="BQ270" s="6"/>
      <c r="BR270" s="5"/>
      <c r="BU270" s="5"/>
      <c r="BV270" s="6"/>
      <c r="BW270" s="5"/>
      <c r="BY270" s="5"/>
    </row>
    <row r="271" spans="1:77" x14ac:dyDescent="0.25">
      <c r="A271" s="3">
        <v>44239.791666666664</v>
      </c>
      <c r="B271">
        <v>158590536.598589</v>
      </c>
      <c r="C271">
        <v>87473.913268632241</v>
      </c>
      <c r="D271">
        <v>2.6611731495581381</v>
      </c>
      <c r="E271" s="5">
        <f t="shared" si="185"/>
        <v>3724585.1908166665</v>
      </c>
      <c r="F271">
        <f t="shared" si="195"/>
        <v>1.0026868142774312</v>
      </c>
      <c r="G271">
        <f t="shared" si="195"/>
        <v>1.0036129012421544</v>
      </c>
      <c r="H271">
        <f t="shared" si="186"/>
        <v>0.33711597411157923</v>
      </c>
      <c r="I271">
        <f t="shared" si="196"/>
        <v>9.2317914749401753E-4</v>
      </c>
      <c r="J271">
        <f t="shared" si="187"/>
        <v>9.2168565877735655E-4</v>
      </c>
      <c r="K271">
        <v>9135</v>
      </c>
      <c r="L271" s="1">
        <v>316827205.76050121</v>
      </c>
      <c r="M271" s="1">
        <v>97383235.425113529</v>
      </c>
      <c r="N271" s="1">
        <f t="shared" si="161"/>
        <v>117467137.44480553</v>
      </c>
      <c r="O271">
        <v>292149.70627534058</v>
      </c>
      <c r="P271">
        <v>0.33657034765855148</v>
      </c>
      <c r="Q271">
        <v>6.0668206892844504E-3</v>
      </c>
      <c r="R271">
        <f t="shared" si="197"/>
        <v>-1.4641116952735511E-2</v>
      </c>
      <c r="S271">
        <f t="shared" si="198"/>
        <v>-1.4749355897427111E-2</v>
      </c>
      <c r="T271">
        <f t="shared" si="158"/>
        <v>0.23006517639468452</v>
      </c>
      <c r="U271" s="5">
        <f t="shared" si="175"/>
        <v>1.1863516825236275</v>
      </c>
      <c r="V271">
        <f t="shared" si="162"/>
        <v>0.84023667787652334</v>
      </c>
      <c r="W271" s="8">
        <f t="shared" si="159"/>
        <v>1.3645986632499132</v>
      </c>
      <c r="X271">
        <f t="shared" si="176"/>
        <v>0.97937811284318155</v>
      </c>
      <c r="Y271">
        <f t="shared" si="163"/>
        <v>0.60724898598327193</v>
      </c>
      <c r="Z271">
        <f t="shared" si="177"/>
        <v>2.2143895515888246</v>
      </c>
      <c r="AA271" s="4">
        <f t="shared" si="164"/>
        <v>1.8615744438266992</v>
      </c>
      <c r="AB271">
        <f t="shared" si="188"/>
        <v>1.1833224654591044</v>
      </c>
      <c r="AC271" s="4">
        <f t="shared" si="165"/>
        <v>1.5486433519732794</v>
      </c>
      <c r="AD271">
        <v>18671</v>
      </c>
      <c r="AE271" s="4">
        <v>1.2949364839355813</v>
      </c>
      <c r="AF271">
        <v>0.94448056093467292</v>
      </c>
      <c r="AG271">
        <v>0.76857661798740184</v>
      </c>
      <c r="AH271" s="4">
        <f t="shared" si="178"/>
        <v>1.2417062822830884</v>
      </c>
      <c r="AI271" s="4">
        <f t="shared" si="166"/>
        <v>1.5242894044491504</v>
      </c>
      <c r="AJ271">
        <f t="shared" si="179"/>
        <v>1.4904464561475796</v>
      </c>
      <c r="AK271" s="4">
        <f t="shared" si="167"/>
        <v>1.740896813556819</v>
      </c>
      <c r="AL271" s="5">
        <f t="shared" si="180"/>
        <v>1813.0037936173924</v>
      </c>
      <c r="AM271">
        <v>1.2185999999999999</v>
      </c>
      <c r="AN271" s="4">
        <f t="shared" si="168"/>
        <v>1.4818466666666665</v>
      </c>
      <c r="AO271">
        <v>0</v>
      </c>
      <c r="AP271">
        <f t="shared" si="199"/>
        <v>0</v>
      </c>
      <c r="AQ271">
        <f t="shared" si="181"/>
        <v>292149.70627534058</v>
      </c>
      <c r="AR271" s="5">
        <f t="shared" si="182"/>
        <v>0.33657034765855148</v>
      </c>
      <c r="AS271" s="4">
        <f t="shared" si="189"/>
        <v>1.2417062822830884</v>
      </c>
      <c r="AT271" s="4">
        <f t="shared" si="169"/>
        <v>1.5242894044491504</v>
      </c>
      <c r="AU271">
        <f t="shared" si="170"/>
        <v>1.4904464561475796</v>
      </c>
      <c r="AV271" s="4">
        <f t="shared" si="171"/>
        <v>1.740896813556819</v>
      </c>
      <c r="AW271" s="6">
        <f t="shared" si="183"/>
        <v>9.2168565877735655E-4</v>
      </c>
      <c r="AX271" s="7">
        <f t="shared" si="172"/>
        <v>9.2211054153024108E-4</v>
      </c>
      <c r="AY271" s="7">
        <f t="shared" si="160"/>
        <v>1.5496610980809773</v>
      </c>
      <c r="AZ271" s="7">
        <f t="shared" si="173"/>
        <v>1.3326849553905173E-2</v>
      </c>
      <c r="BA271" s="6">
        <f t="shared" si="190"/>
        <v>0.32785422350774712</v>
      </c>
      <c r="BB271">
        <f t="shared" si="184"/>
        <v>8.5906565038145786</v>
      </c>
      <c r="BC271">
        <f t="shared" si="191"/>
        <v>3.0681640458948669</v>
      </c>
      <c r="BD271">
        <f t="shared" si="174"/>
        <v>3.7953282519072893</v>
      </c>
      <c r="BE271">
        <f t="shared" si="192"/>
        <v>-0.15164013135559606</v>
      </c>
      <c r="BF271">
        <f t="shared" si="193"/>
        <v>0.84835986864440394</v>
      </c>
      <c r="BG271">
        <f t="shared" si="200"/>
        <v>6.7685950012314044E-3</v>
      </c>
      <c r="BH271">
        <f t="shared" si="194"/>
        <v>1.9309821739162079</v>
      </c>
      <c r="BQ271" s="6"/>
      <c r="BR271" s="5"/>
      <c r="BU271" s="5"/>
      <c r="BV271" s="6"/>
      <c r="BW271" s="5"/>
      <c r="BY271" s="5"/>
    </row>
    <row r="272" spans="1:77" x14ac:dyDescent="0.25">
      <c r="A272" s="3">
        <v>44240.791666666664</v>
      </c>
      <c r="B272">
        <v>174572361.135396</v>
      </c>
      <c r="C272">
        <v>96482.419161817423</v>
      </c>
      <c r="D272">
        <v>2.9302782457301455</v>
      </c>
      <c r="E272" s="5">
        <f t="shared" si="185"/>
        <v>4104042.3634672002</v>
      </c>
      <c r="F272">
        <f t="shared" si="195"/>
        <v>1.1011227308590159</v>
      </c>
      <c r="G272">
        <f t="shared" si="195"/>
        <v>1.1018790424195755</v>
      </c>
      <c r="H272">
        <f t="shared" si="186"/>
        <v>0.25070204425699294</v>
      </c>
      <c r="I272">
        <f t="shared" si="196"/>
        <v>6.8661913889175202E-4</v>
      </c>
      <c r="J272">
        <f t="shared" si="187"/>
        <v>6.6261758049473865E-4</v>
      </c>
      <c r="K272">
        <v>8420</v>
      </c>
      <c r="L272" s="1">
        <v>348578832.31404412</v>
      </c>
      <c r="M272" s="1">
        <v>77017001.084723487</v>
      </c>
      <c r="N272" s="1">
        <f t="shared" si="161"/>
        <v>115324863.91437888</v>
      </c>
      <c r="O272">
        <v>231051.00325417047</v>
      </c>
      <c r="P272">
        <v>0.24193556340734365</v>
      </c>
      <c r="Q272">
        <v>4.45273188712717E-3</v>
      </c>
      <c r="R272">
        <f t="shared" si="197"/>
        <v>-2.0044867655079068E-3</v>
      </c>
      <c r="S272">
        <f t="shared" si="198"/>
        <v>-2.0064984378009741E-3</v>
      </c>
      <c r="T272">
        <f t="shared" si="158"/>
        <v>0.25178849957450827</v>
      </c>
      <c r="U272" s="5">
        <f t="shared" si="175"/>
        <v>0.6299771253117834</v>
      </c>
      <c r="V272">
        <f t="shared" si="162"/>
        <v>0.81143416517253997</v>
      </c>
      <c r="W272" s="8">
        <f t="shared" si="159"/>
        <v>1.5209044790552602</v>
      </c>
      <c r="X272">
        <f t="shared" si="176"/>
        <v>0</v>
      </c>
      <c r="Y272">
        <f t="shared" si="163"/>
        <v>0.57186078749795366</v>
      </c>
      <c r="Z272">
        <f t="shared" si="177"/>
        <v>1.6252471388014171</v>
      </c>
      <c r="AA272" s="4">
        <f t="shared" si="164"/>
        <v>1.7993300505747969</v>
      </c>
      <c r="AB272">
        <f t="shared" si="188"/>
        <v>1.0188142190874314</v>
      </c>
      <c r="AC272" s="4">
        <f t="shared" si="165"/>
        <v>1.5258496830479862</v>
      </c>
      <c r="AD272">
        <v>18672</v>
      </c>
      <c r="AE272" s="4">
        <v>1.2820489197894336</v>
      </c>
      <c r="AF272">
        <v>0.95825351417620419</v>
      </c>
      <c r="AG272">
        <v>0.76064203882166448</v>
      </c>
      <c r="AH272" s="4">
        <f t="shared" si="178"/>
        <v>0.88586467219978138</v>
      </c>
      <c r="AI272" s="4">
        <f t="shared" si="166"/>
        <v>1.4886645686342457</v>
      </c>
      <c r="AJ272">
        <f t="shared" si="179"/>
        <v>1.2101042784129044</v>
      </c>
      <c r="AK272" s="4">
        <f t="shared" si="167"/>
        <v>1.7105221951197001</v>
      </c>
      <c r="AL272" s="5">
        <f t="shared" si="180"/>
        <v>1809.3696515072706</v>
      </c>
      <c r="AM272">
        <v>1.196</v>
      </c>
      <c r="AN272" s="4">
        <f t="shared" si="168"/>
        <v>1.4630033333333332</v>
      </c>
      <c r="AO272">
        <v>0</v>
      </c>
      <c r="AP272">
        <f t="shared" si="199"/>
        <v>0</v>
      </c>
      <c r="AQ272">
        <f t="shared" si="181"/>
        <v>231051.00325417047</v>
      </c>
      <c r="AR272" s="5">
        <f t="shared" si="182"/>
        <v>0.24193556340734365</v>
      </c>
      <c r="AS272" s="4">
        <f t="shared" si="189"/>
        <v>0.88586467219978138</v>
      </c>
      <c r="AT272" s="4">
        <f t="shared" si="169"/>
        <v>1.4886645686342457</v>
      </c>
      <c r="AU272">
        <f t="shared" si="170"/>
        <v>1.2101042784129044</v>
      </c>
      <c r="AV272" s="4">
        <f t="shared" si="171"/>
        <v>1.7105221951197001</v>
      </c>
      <c r="AW272" s="6">
        <f t="shared" si="183"/>
        <v>6.6261758049473865E-4</v>
      </c>
      <c r="AX272" s="7">
        <f t="shared" si="172"/>
        <v>6.6283716002013549E-4</v>
      </c>
      <c r="AY272" s="7">
        <f t="shared" si="160"/>
        <v>1.4677398788949119</v>
      </c>
      <c r="AZ272" s="7">
        <f t="shared" si="173"/>
        <v>1.7859499826753389E-2</v>
      </c>
      <c r="BA272" s="6">
        <f t="shared" si="190"/>
        <v>0.32851684108824186</v>
      </c>
      <c r="BB272">
        <f t="shared" si="184"/>
        <v>8.5734366465456571</v>
      </c>
      <c r="BC272">
        <f t="shared" si="191"/>
        <v>3.066778536498175</v>
      </c>
      <c r="BD272">
        <f t="shared" si="174"/>
        <v>3.7867183232728285</v>
      </c>
      <c r="BE272">
        <f t="shared" si="192"/>
        <v>-0.1504036248120838</v>
      </c>
      <c r="BF272">
        <f t="shared" si="193"/>
        <v>0.8495963751879162</v>
      </c>
      <c r="BG272">
        <f t="shared" si="200"/>
        <v>1.4564648136089864E-3</v>
      </c>
      <c r="BH272">
        <f t="shared" si="194"/>
        <v>1.928043142876426</v>
      </c>
      <c r="BQ272" s="6"/>
      <c r="BR272" s="5"/>
      <c r="BU272" s="5"/>
      <c r="BV272" s="6"/>
      <c r="BW272" s="5"/>
      <c r="BY272" s="5"/>
    </row>
    <row r="273" spans="1:77" x14ac:dyDescent="0.25">
      <c r="A273" s="3">
        <v>44241.791666666664</v>
      </c>
      <c r="B273">
        <v>172860585.99687901</v>
      </c>
      <c r="C273">
        <v>97371.19678833877</v>
      </c>
      <c r="D273">
        <v>2.925794544996172</v>
      </c>
      <c r="E273" s="5">
        <f t="shared" si="185"/>
        <v>4102638.4359396896</v>
      </c>
      <c r="F273">
        <f t="shared" si="195"/>
        <v>0.99846987201965998</v>
      </c>
      <c r="G273">
        <f t="shared" si="195"/>
        <v>0.99965791592698749</v>
      </c>
      <c r="H273">
        <f t="shared" si="186"/>
        <v>0.43430056161578801</v>
      </c>
      <c r="I273">
        <f t="shared" si="196"/>
        <v>1.1891572245727772E-3</v>
      </c>
      <c r="J273">
        <f t="shared" si="187"/>
        <v>1.1782540926896206E-3</v>
      </c>
      <c r="K273">
        <v>9171</v>
      </c>
      <c r="L273" s="1">
        <v>345982439.67138427</v>
      </c>
      <c r="M273" s="1">
        <v>135965160.20392525</v>
      </c>
      <c r="N273" s="1">
        <f t="shared" si="161"/>
        <v>116437766.11560424</v>
      </c>
      <c r="O273">
        <v>407895.48061177577</v>
      </c>
      <c r="P273">
        <v>0.43031620496319645</v>
      </c>
      <c r="Q273">
        <v>4.2753845814285599E-3</v>
      </c>
      <c r="R273">
        <f t="shared" si="197"/>
        <v>-1.8843757518428261E-2</v>
      </c>
      <c r="S273">
        <f t="shared" si="198"/>
        <v>-1.9023563513987797E-2</v>
      </c>
      <c r="T273">
        <f t="shared" si="158"/>
        <v>0.21549307683840507</v>
      </c>
      <c r="U273" s="5">
        <f t="shared" si="175"/>
        <v>1.5214255775887666</v>
      </c>
      <c r="V273">
        <f t="shared" si="162"/>
        <v>0.84375194935386388</v>
      </c>
      <c r="W273" s="8">
        <f t="shared" si="159"/>
        <v>1.2721014711299345</v>
      </c>
      <c r="X273">
        <f t="shared" si="176"/>
        <v>1.3866894776385534</v>
      </c>
      <c r="Y273">
        <f t="shared" si="163"/>
        <v>0.61808377008590543</v>
      </c>
      <c r="Z273">
        <f t="shared" si="177"/>
        <v>1.5605153722214244</v>
      </c>
      <c r="AA273" s="4">
        <f t="shared" si="164"/>
        <v>1.7730252347277533</v>
      </c>
      <c r="AB273">
        <f t="shared" si="188"/>
        <v>1.609129855321827</v>
      </c>
      <c r="AC273" s="4">
        <f t="shared" si="165"/>
        <v>1.5320628358956043</v>
      </c>
      <c r="AD273">
        <v>18673</v>
      </c>
      <c r="AE273" s="4">
        <v>1.2700233297873471</v>
      </c>
      <c r="AF273">
        <v>0.95846699672443314</v>
      </c>
      <c r="AG273">
        <v>0.5440403128311333</v>
      </c>
      <c r="AH273" s="4">
        <f t="shared" si="178"/>
        <v>1.5138696608025568</v>
      </c>
      <c r="AI273" s="4">
        <f t="shared" si="166"/>
        <v>1.4890867304334534</v>
      </c>
      <c r="AJ273">
        <f t="shared" si="179"/>
        <v>1.7237742013036506</v>
      </c>
      <c r="AK273" s="4">
        <f t="shared" si="167"/>
        <v>1.71089259313988</v>
      </c>
      <c r="AL273" s="5">
        <f t="shared" si="180"/>
        <v>1775.2743285330646</v>
      </c>
      <c r="AM273">
        <v>1.161</v>
      </c>
      <c r="AN273" s="4">
        <f t="shared" si="168"/>
        <v>1.4400666666666666</v>
      </c>
      <c r="AO273">
        <v>0</v>
      </c>
      <c r="AP273">
        <f t="shared" si="199"/>
        <v>0</v>
      </c>
      <c r="AQ273">
        <f t="shared" si="181"/>
        <v>407895.48061177577</v>
      </c>
      <c r="AR273" s="5">
        <f t="shared" si="182"/>
        <v>0.43031620496319645</v>
      </c>
      <c r="AS273" s="4">
        <f t="shared" si="189"/>
        <v>1.5138696608025568</v>
      </c>
      <c r="AT273" s="4">
        <f t="shared" si="169"/>
        <v>1.4890867304334534</v>
      </c>
      <c r="AU273">
        <f t="shared" si="170"/>
        <v>1.7237742013036506</v>
      </c>
      <c r="AV273" s="4">
        <f t="shared" si="171"/>
        <v>1.71089259313988</v>
      </c>
      <c r="AW273" s="6">
        <f t="shared" si="183"/>
        <v>1.1782540926896206E-3</v>
      </c>
      <c r="AX273" s="7">
        <f t="shared" si="172"/>
        <v>1.1789485067483785E-3</v>
      </c>
      <c r="AY273" s="7">
        <f t="shared" si="160"/>
        <v>1.4429152393328275</v>
      </c>
      <c r="AZ273" s="7">
        <f t="shared" si="173"/>
        <v>1.9483850724073992E-2</v>
      </c>
      <c r="BA273" s="6">
        <f t="shared" si="190"/>
        <v>0.32969509518093149</v>
      </c>
      <c r="BB273">
        <f t="shared" si="184"/>
        <v>8.4118808852785438</v>
      </c>
      <c r="BC273">
        <f t="shared" si="191"/>
        <v>3.0330287477788076</v>
      </c>
      <c r="BD273">
        <f t="shared" si="174"/>
        <v>3.7059404426392719</v>
      </c>
      <c r="BE273">
        <f t="shared" si="192"/>
        <v>-0.14299197005626996</v>
      </c>
      <c r="BF273">
        <f t="shared" si="193"/>
        <v>0.85700802994373004</v>
      </c>
      <c r="BG273">
        <f t="shared" si="200"/>
        <v>8.6859043971992712E-3</v>
      </c>
      <c r="BH273">
        <f t="shared" si="194"/>
        <v>1.9003242724355056</v>
      </c>
      <c r="BQ273" s="6"/>
      <c r="BR273" s="5"/>
      <c r="BU273" s="5"/>
      <c r="BV273" s="6"/>
      <c r="BW273" s="5"/>
      <c r="BY273" s="5"/>
    </row>
    <row r="274" spans="1:77" x14ac:dyDescent="0.25">
      <c r="A274" s="3">
        <v>44242.791666666664</v>
      </c>
      <c r="B274">
        <v>172805170.79264101</v>
      </c>
      <c r="C274">
        <v>97184.568196990571</v>
      </c>
      <c r="D274">
        <v>2.9201113614561871</v>
      </c>
      <c r="E274" s="5">
        <f t="shared" si="185"/>
        <v>4098047.816423086</v>
      </c>
      <c r="F274">
        <f t="shared" si="195"/>
        <v>0.99805755891174774</v>
      </c>
      <c r="G274">
        <f t="shared" si="195"/>
        <v>0.99888105676669214</v>
      </c>
      <c r="H274">
        <f t="shared" si="186"/>
        <v>0.3011617059264915</v>
      </c>
      <c r="I274">
        <f t="shared" si="196"/>
        <v>8.2476035583619884E-4</v>
      </c>
      <c r="J274">
        <f t="shared" si="187"/>
        <v>8.2326395413552739E-4</v>
      </c>
      <c r="K274">
        <v>7750</v>
      </c>
      <c r="L274" s="1">
        <v>345581888.42234331</v>
      </c>
      <c r="M274" s="1">
        <v>94874085.162142724</v>
      </c>
      <c r="N274" s="1">
        <f t="shared" si="161"/>
        <v>116529181.02140251</v>
      </c>
      <c r="O274">
        <v>284622.25548642816</v>
      </c>
      <c r="P274">
        <v>0.30061506905588614</v>
      </c>
      <c r="Q274">
        <v>3.4601510496234098E-3</v>
      </c>
      <c r="R274">
        <f t="shared" si="197"/>
        <v>1.5991590555761714E-3</v>
      </c>
      <c r="S274">
        <f t="shared" si="198"/>
        <v>1.5978817622824334E-3</v>
      </c>
      <c r="T274">
        <f t="shared" si="158"/>
        <v>0.2170956400320106</v>
      </c>
      <c r="U274" s="5">
        <f t="shared" si="175"/>
        <v>1.1226411090709147</v>
      </c>
      <c r="V274">
        <f t="shared" si="162"/>
        <v>0.87081813846965828</v>
      </c>
      <c r="W274" s="8">
        <f t="shared" si="159"/>
        <v>1.2845304024549777</v>
      </c>
      <c r="X274">
        <f t="shared" si="176"/>
        <v>0.92587407768930674</v>
      </c>
      <c r="Y274">
        <f t="shared" si="163"/>
        <v>0.64894623934221574</v>
      </c>
      <c r="Z274">
        <f t="shared" si="177"/>
        <v>1.2629551331125446</v>
      </c>
      <c r="AA274" s="4">
        <f t="shared" si="164"/>
        <v>1.7033452976009908</v>
      </c>
      <c r="AB274">
        <f t="shared" si="188"/>
        <v>1.3250351010549883</v>
      </c>
      <c r="AC274" s="4">
        <f t="shared" si="165"/>
        <v>1.5419846166169429</v>
      </c>
      <c r="AD274">
        <v>18674</v>
      </c>
      <c r="AE274" s="4">
        <v>1.2665877701986779</v>
      </c>
      <c r="AF274">
        <v>0.91584232354985307</v>
      </c>
      <c r="AG274">
        <v>0.72330696571617925</v>
      </c>
      <c r="AH274" s="4">
        <f t="shared" si="178"/>
        <v>1.119907256267217</v>
      </c>
      <c r="AI274" s="4">
        <f t="shared" si="166"/>
        <v>1.4804990883513072</v>
      </c>
      <c r="AJ274">
        <f t="shared" si="179"/>
        <v>1.3906072090355193</v>
      </c>
      <c r="AK274" s="4">
        <f t="shared" si="167"/>
        <v>1.7037339354869951</v>
      </c>
      <c r="AL274" s="5">
        <f t="shared" si="180"/>
        <v>1778.1132745516702</v>
      </c>
      <c r="AM274">
        <v>1.1939</v>
      </c>
      <c r="AN274" s="4">
        <f t="shared" si="168"/>
        <v>1.4185533333333331</v>
      </c>
      <c r="AO274">
        <v>0</v>
      </c>
      <c r="AP274">
        <f t="shared" si="199"/>
        <v>0</v>
      </c>
      <c r="AQ274">
        <f t="shared" si="181"/>
        <v>284622.25548642816</v>
      </c>
      <c r="AR274" s="5">
        <f t="shared" si="182"/>
        <v>0.30061506905588614</v>
      </c>
      <c r="AS274" s="4">
        <f t="shared" si="189"/>
        <v>1.119907256267217</v>
      </c>
      <c r="AT274" s="4">
        <f t="shared" si="169"/>
        <v>1.4804990883513072</v>
      </c>
      <c r="AU274">
        <f t="shared" si="170"/>
        <v>1.3906072090355193</v>
      </c>
      <c r="AV274" s="4">
        <f t="shared" si="171"/>
        <v>1.7037339354869951</v>
      </c>
      <c r="AW274" s="6">
        <f t="shared" si="183"/>
        <v>8.2326395413552739E-4</v>
      </c>
      <c r="AX274" s="7">
        <f t="shared" si="172"/>
        <v>8.2360292892014186E-4</v>
      </c>
      <c r="AY274" s="7">
        <f t="shared" si="160"/>
        <v>1.4158214894322383</v>
      </c>
      <c r="AZ274" s="7">
        <f t="shared" si="173"/>
        <v>2.0968029014375444E-2</v>
      </c>
      <c r="BA274" s="6">
        <f t="shared" si="190"/>
        <v>0.330518359135067</v>
      </c>
      <c r="BB274">
        <f t="shared" si="184"/>
        <v>8.4253328207706648</v>
      </c>
      <c r="BC274">
        <f t="shared" si="191"/>
        <v>3.0395764559402991</v>
      </c>
      <c r="BD274">
        <f t="shared" si="174"/>
        <v>3.7126664103853324</v>
      </c>
      <c r="BE274">
        <f t="shared" si="192"/>
        <v>-0.14282571602389271</v>
      </c>
      <c r="BF274">
        <f t="shared" si="193"/>
        <v>0.85717428397610729</v>
      </c>
      <c r="BG274">
        <f t="shared" si="200"/>
        <v>1.9397473833267137E-4</v>
      </c>
      <c r="BH274">
        <f t="shared" si="194"/>
        <v>1.9026423859598456</v>
      </c>
      <c r="BQ274" s="6"/>
      <c r="BR274" s="5"/>
      <c r="BU274" s="5"/>
      <c r="BV274" s="6"/>
      <c r="BW274" s="5"/>
      <c r="BY274" s="5"/>
    </row>
    <row r="275" spans="1:77" x14ac:dyDescent="0.25">
      <c r="A275" s="3">
        <v>44243.791666666664</v>
      </c>
      <c r="B275">
        <v>176836132.29677001</v>
      </c>
      <c r="C275">
        <v>95863.156278516966</v>
      </c>
      <c r="D275">
        <v>2.9311644082228643</v>
      </c>
      <c r="E275" s="5">
        <f t="shared" si="185"/>
        <v>4117289.1307332017</v>
      </c>
      <c r="F275">
        <f t="shared" si="195"/>
        <v>1.0037851456326532</v>
      </c>
      <c r="G275">
        <f t="shared" si="195"/>
        <v>1.0046952390923809</v>
      </c>
      <c r="H275">
        <f t="shared" si="186"/>
        <v>0.33093148892063273</v>
      </c>
      <c r="I275">
        <f t="shared" si="196"/>
        <v>9.0625084410763724E-4</v>
      </c>
      <c r="J275">
        <f t="shared" si="187"/>
        <v>8.911394643694873E-4</v>
      </c>
      <c r="K275">
        <v>8155</v>
      </c>
      <c r="L275" s="1">
        <v>354049178.13449913</v>
      </c>
      <c r="M275" s="1">
        <v>105215939.06260127</v>
      </c>
      <c r="N275" s="1">
        <f t="shared" si="161"/>
        <v>117460612.29915994</v>
      </c>
      <c r="O275">
        <v>315647.8171878038</v>
      </c>
      <c r="P275">
        <v>0.32541087619692455</v>
      </c>
      <c r="Q275">
        <v>4.2406875486101104E-3</v>
      </c>
      <c r="R275">
        <f t="shared" si="197"/>
        <v>3.7432524494475317E-2</v>
      </c>
      <c r="S275">
        <f t="shared" si="198"/>
        <v>3.6748934375911847E-2</v>
      </c>
      <c r="T275">
        <f t="shared" si="158"/>
        <v>0.22516965733942534</v>
      </c>
      <c r="U275" s="5">
        <f t="shared" si="175"/>
        <v>1.1713885427111759</v>
      </c>
      <c r="V275">
        <f t="shared" si="162"/>
        <v>0.90986442322669747</v>
      </c>
      <c r="W275" s="8">
        <f t="shared" si="159"/>
        <v>1.3410212906561358</v>
      </c>
      <c r="X275">
        <f t="shared" si="176"/>
        <v>0.96201367252799552</v>
      </c>
      <c r="Y275">
        <f t="shared" si="163"/>
        <v>0.68101336175981553</v>
      </c>
      <c r="Z275">
        <f t="shared" si="177"/>
        <v>1.5478509552426902</v>
      </c>
      <c r="AA275" s="4">
        <f t="shared" si="164"/>
        <v>1.6655852601986045</v>
      </c>
      <c r="AB275">
        <f t="shared" si="188"/>
        <v>1.3261707941144767</v>
      </c>
      <c r="AC275" s="4">
        <f t="shared" si="165"/>
        <v>1.5541293274492729</v>
      </c>
      <c r="AD275">
        <v>18675</v>
      </c>
      <c r="AE275" s="4">
        <v>1.2661323736410286</v>
      </c>
      <c r="AF275">
        <v>0.91399166782246244</v>
      </c>
      <c r="AG275">
        <v>0.64838633205814056</v>
      </c>
      <c r="AH275" s="4">
        <f t="shared" si="178"/>
        <v>1.2052214401379828</v>
      </c>
      <c r="AI275" s="4">
        <f t="shared" si="166"/>
        <v>1.4817380060938785</v>
      </c>
      <c r="AJ275">
        <f t="shared" si="179"/>
        <v>1.4601900105636469</v>
      </c>
      <c r="AK275" s="4">
        <f t="shared" si="167"/>
        <v>1.7047513884314658</v>
      </c>
      <c r="AL275" s="5">
        <f t="shared" si="180"/>
        <v>1844.6725432552773</v>
      </c>
      <c r="AM275">
        <v>1.2464</v>
      </c>
      <c r="AN275" s="4">
        <f t="shared" si="168"/>
        <v>1.4041833333333333</v>
      </c>
      <c r="AO275">
        <v>0</v>
      </c>
      <c r="AP275">
        <f t="shared" si="199"/>
        <v>0</v>
      </c>
      <c r="AQ275">
        <f t="shared" si="181"/>
        <v>315647.8171878038</v>
      </c>
      <c r="AR275" s="5">
        <f t="shared" si="182"/>
        <v>0.32541087619692455</v>
      </c>
      <c r="AS275" s="4">
        <f t="shared" si="189"/>
        <v>1.2052214401379828</v>
      </c>
      <c r="AT275" s="4">
        <f t="shared" si="169"/>
        <v>1.4817380060938785</v>
      </c>
      <c r="AU275">
        <f t="shared" si="170"/>
        <v>1.4601900105636469</v>
      </c>
      <c r="AV275" s="4">
        <f t="shared" si="171"/>
        <v>1.7047513884314658</v>
      </c>
      <c r="AW275" s="6">
        <f t="shared" si="183"/>
        <v>8.911394643694873E-4</v>
      </c>
      <c r="AX275" s="7">
        <f t="shared" si="172"/>
        <v>8.9153664711494329E-4</v>
      </c>
      <c r="AY275" s="7">
        <f t="shared" si="160"/>
        <v>1.3421702405488951</v>
      </c>
      <c r="AZ275" s="7">
        <f t="shared" si="173"/>
        <v>2.5347754745851603E-2</v>
      </c>
      <c r="BA275" s="6">
        <f t="shared" si="190"/>
        <v>0.33140949859943647</v>
      </c>
      <c r="BB275">
        <f t="shared" si="184"/>
        <v>8.7407142979582702</v>
      </c>
      <c r="BC275">
        <f t="shared" si="191"/>
        <v>3.118155856423388</v>
      </c>
      <c r="BD275">
        <f t="shared" si="174"/>
        <v>3.8703571489791351</v>
      </c>
      <c r="BE275">
        <f t="shared" si="192"/>
        <v>-0.15444479112038312</v>
      </c>
      <c r="BF275">
        <f t="shared" si="193"/>
        <v>0.84555520887961688</v>
      </c>
      <c r="BG275">
        <f t="shared" si="200"/>
        <v>-1.364779959993603E-2</v>
      </c>
      <c r="BH275">
        <f t="shared" si="194"/>
        <v>1.9564699047949516</v>
      </c>
      <c r="BQ275" s="6"/>
      <c r="BR275" s="5"/>
      <c r="BU275" s="5"/>
      <c r="BV275" s="6"/>
      <c r="BW275" s="5"/>
      <c r="BY275" s="5"/>
    </row>
    <row r="276" spans="1:77" x14ac:dyDescent="0.25">
      <c r="A276" s="3">
        <v>44244.791666666664</v>
      </c>
      <c r="B276">
        <v>180585138.96079299</v>
      </c>
      <c r="C276">
        <v>93448.400630475837</v>
      </c>
      <c r="D276">
        <v>2.9218036315564544</v>
      </c>
      <c r="E276" s="5">
        <f t="shared" si="185"/>
        <v>4107966.9440634907</v>
      </c>
      <c r="F276">
        <f t="shared" si="195"/>
        <v>0.99680646481645663</v>
      </c>
      <c r="G276">
        <f t="shared" si="195"/>
        <v>0.99773584356752454</v>
      </c>
      <c r="H276">
        <f t="shared" si="186"/>
        <v>0.34031003621371569</v>
      </c>
      <c r="I276">
        <f t="shared" si="196"/>
        <v>9.319218894714101E-4</v>
      </c>
      <c r="J276">
        <f t="shared" si="187"/>
        <v>9.2526296123706579E-4</v>
      </c>
      <c r="K276">
        <v>7663</v>
      </c>
      <c r="L276" s="1">
        <v>361283548.40389884</v>
      </c>
      <c r="M276" s="1">
        <v>111478994.35316628</v>
      </c>
      <c r="N276" s="1">
        <f t="shared" si="161"/>
        <v>115344945.23099516</v>
      </c>
      <c r="O276">
        <v>334436.98305949883</v>
      </c>
      <c r="P276">
        <v>0.33787726940793006</v>
      </c>
      <c r="Q276">
        <v>7.7306477504100902E-3</v>
      </c>
      <c r="R276">
        <f t="shared" si="197"/>
        <v>4.7588811116054286E-2</v>
      </c>
      <c r="S276">
        <f t="shared" si="198"/>
        <v>4.6491153101880324E-2</v>
      </c>
      <c r="T276">
        <f t="shared" si="158"/>
        <v>0.2034636816775261</v>
      </c>
      <c r="U276" s="5">
        <f t="shared" si="175"/>
        <v>1.3028478409430877</v>
      </c>
      <c r="V276">
        <f t="shared" si="162"/>
        <v>0.90928859584130872</v>
      </c>
      <c r="W276" s="8">
        <f t="shared" si="159"/>
        <v>1.1886628217176043</v>
      </c>
      <c r="X276">
        <f t="shared" si="176"/>
        <v>1.1688450376321855</v>
      </c>
      <c r="Y276">
        <f t="shared" si="163"/>
        <v>0.70382634812894351</v>
      </c>
      <c r="Z276">
        <f t="shared" si="177"/>
        <v>2.821686428899683</v>
      </c>
      <c r="AA276" s="4">
        <f t="shared" si="164"/>
        <v>1.6730406118603609</v>
      </c>
      <c r="AB276">
        <f t="shared" si="188"/>
        <v>1.0129031580600569</v>
      </c>
      <c r="AC276" s="4">
        <f t="shared" si="165"/>
        <v>1.5178223488796878</v>
      </c>
      <c r="AD276">
        <v>18676</v>
      </c>
      <c r="AE276" s="4">
        <v>1.2687037538028227</v>
      </c>
      <c r="AF276">
        <v>0.80914697818665793</v>
      </c>
      <c r="AG276">
        <v>0.53043064260258677</v>
      </c>
      <c r="AH276" s="4">
        <f t="shared" si="178"/>
        <v>1.2459092524964719</v>
      </c>
      <c r="AI276" s="4">
        <f t="shared" si="166"/>
        <v>1.4501896170764694</v>
      </c>
      <c r="AJ276">
        <f t="shared" si="179"/>
        <v>1.4939498025830411</v>
      </c>
      <c r="AK276" s="4">
        <f t="shared" si="167"/>
        <v>1.6764753733756363</v>
      </c>
      <c r="AL276" s="5">
        <f t="shared" si="180"/>
        <v>1932.458316487224</v>
      </c>
      <c r="AM276">
        <v>1.2122999999999999</v>
      </c>
      <c r="AN276" s="4">
        <f t="shared" si="168"/>
        <v>1.3907266666666664</v>
      </c>
      <c r="AO276">
        <v>0</v>
      </c>
      <c r="AP276">
        <f t="shared" si="199"/>
        <v>0</v>
      </c>
      <c r="AQ276">
        <f t="shared" si="181"/>
        <v>334436.98305949883</v>
      </c>
      <c r="AR276" s="5">
        <f t="shared" si="182"/>
        <v>0.33787726940793006</v>
      </c>
      <c r="AS276" s="4">
        <f t="shared" si="189"/>
        <v>1.2459092524964719</v>
      </c>
      <c r="AT276" s="4">
        <f t="shared" si="169"/>
        <v>1.4501896170764694</v>
      </c>
      <c r="AU276">
        <f t="shared" si="170"/>
        <v>1.4939498025830411</v>
      </c>
      <c r="AV276" s="4">
        <f t="shared" si="171"/>
        <v>1.6764753733756363</v>
      </c>
      <c r="AW276" s="6">
        <f t="shared" si="183"/>
        <v>9.2526296123706579E-4</v>
      </c>
      <c r="AX276" s="7">
        <f t="shared" si="172"/>
        <v>9.2569114906271288E-4</v>
      </c>
      <c r="AY276" s="7">
        <f t="shared" si="160"/>
        <v>1.400393293975561</v>
      </c>
      <c r="AZ276" s="7">
        <f t="shared" si="173"/>
        <v>2.0810597121210028E-2</v>
      </c>
      <c r="BA276" s="6">
        <f t="shared" si="190"/>
        <v>0.33233476156067354</v>
      </c>
      <c r="BB276">
        <f t="shared" si="184"/>
        <v>9.1566744997032004</v>
      </c>
      <c r="BC276">
        <f t="shared" si="191"/>
        <v>3.2189078658974575</v>
      </c>
      <c r="BD276">
        <f t="shared" si="174"/>
        <v>4.0783372498516002</v>
      </c>
      <c r="BE276">
        <f t="shared" si="192"/>
        <v>-0.16923440521388311</v>
      </c>
      <c r="BF276">
        <f t="shared" si="193"/>
        <v>0.83076559478611689</v>
      </c>
      <c r="BG276">
        <f t="shared" si="200"/>
        <v>-1.7645784526747081E-2</v>
      </c>
      <c r="BH276">
        <f t="shared" si="194"/>
        <v>2.0259997520989983</v>
      </c>
      <c r="BQ276" s="6"/>
      <c r="BR276" s="5"/>
      <c r="BU276" s="5"/>
      <c r="BV276" s="6"/>
      <c r="BW276" s="5"/>
      <c r="BY276" s="5"/>
    </row>
    <row r="277" spans="1:77" x14ac:dyDescent="0.25">
      <c r="A277" s="3">
        <v>44245.791666666664</v>
      </c>
      <c r="B277">
        <v>181123664.11861399</v>
      </c>
      <c r="C277">
        <v>92666.710744685261</v>
      </c>
      <c r="D277">
        <v>2.9115402326726234</v>
      </c>
      <c r="E277" s="5">
        <f t="shared" si="185"/>
        <v>4096844.4188054213</v>
      </c>
      <c r="F277">
        <f t="shared" si="195"/>
        <v>0.99648730709586952</v>
      </c>
      <c r="G277">
        <f t="shared" si="195"/>
        <v>0.99729245015611856</v>
      </c>
      <c r="H277">
        <f t="shared" si="186"/>
        <v>0.29491315634252668</v>
      </c>
      <c r="I277">
        <f t="shared" si="196"/>
        <v>8.0765500912243458E-4</v>
      </c>
      <c r="J277">
        <f t="shared" si="187"/>
        <v>8.0377644970339298E-4</v>
      </c>
      <c r="K277">
        <v>6983</v>
      </c>
      <c r="L277" s="1">
        <v>362670039.23116386</v>
      </c>
      <c r="M277" s="1">
        <v>97207606.874761775</v>
      </c>
      <c r="N277" s="1">
        <f t="shared" si="161"/>
        <v>114007049.00288996</v>
      </c>
      <c r="O277">
        <v>291622.82062428532</v>
      </c>
      <c r="P277">
        <v>0.29349634106394545</v>
      </c>
      <c r="Q277">
        <v>6.38822056892723E-3</v>
      </c>
      <c r="R277">
        <f t="shared" si="197"/>
        <v>1.144276622057272E-2</v>
      </c>
      <c r="S277">
        <f t="shared" si="198"/>
        <v>1.1377792950705167E-2</v>
      </c>
      <c r="T277">
        <f t="shared" si="158"/>
        <v>0.2058382508663866</v>
      </c>
      <c r="U277" s="5">
        <f t="shared" si="175"/>
        <v>1.1483890110000476</v>
      </c>
      <c r="V277">
        <f t="shared" si="162"/>
        <v>0.94756822954131037</v>
      </c>
      <c r="W277" s="8">
        <f t="shared" si="159"/>
        <v>1.2143067123094713</v>
      </c>
      <c r="X277">
        <f t="shared" si="176"/>
        <v>0.97775738590754635</v>
      </c>
      <c r="Y277">
        <f t="shared" si="163"/>
        <v>0.73641826099252838</v>
      </c>
      <c r="Z277">
        <f t="shared" si="177"/>
        <v>2.3317005076584389</v>
      </c>
      <c r="AA277" s="4">
        <f t="shared" si="164"/>
        <v>1.5835172269567113</v>
      </c>
      <c r="AB277">
        <f t="shared" si="188"/>
        <v>0.98964538323209095</v>
      </c>
      <c r="AC277" s="4">
        <f t="shared" si="165"/>
        <v>1.5062130024601244</v>
      </c>
      <c r="AD277">
        <v>18677</v>
      </c>
      <c r="AE277" s="4">
        <v>1.2434934494055387</v>
      </c>
      <c r="AF277">
        <v>0.72112294499564622</v>
      </c>
      <c r="AG277">
        <v>0.52938674018461795</v>
      </c>
      <c r="AH277" s="4">
        <f t="shared" si="178"/>
        <v>1.094185742323688</v>
      </c>
      <c r="AI277" s="4">
        <f t="shared" si="166"/>
        <v>1.424277810308759</v>
      </c>
      <c r="AJ277">
        <f t="shared" si="179"/>
        <v>1.3699775859064376</v>
      </c>
      <c r="AK277" s="4">
        <f t="shared" si="167"/>
        <v>1.6539727280240408</v>
      </c>
      <c r="AL277" s="5">
        <f t="shared" si="180"/>
        <v>1954.5709852337889</v>
      </c>
      <c r="AM277">
        <v>1.2328000000000001</v>
      </c>
      <c r="AN277" s="4">
        <f t="shared" si="168"/>
        <v>1.36815</v>
      </c>
      <c r="AO277">
        <v>0</v>
      </c>
      <c r="AP277">
        <f t="shared" si="199"/>
        <v>0</v>
      </c>
      <c r="AQ277">
        <f t="shared" si="181"/>
        <v>291622.82062428532</v>
      </c>
      <c r="AR277" s="5">
        <f t="shared" si="182"/>
        <v>0.29349634106394545</v>
      </c>
      <c r="AS277" s="4">
        <f t="shared" si="189"/>
        <v>1.094185742323688</v>
      </c>
      <c r="AT277" s="4">
        <f t="shared" si="169"/>
        <v>1.424277810308759</v>
      </c>
      <c r="AU277">
        <f t="shared" si="170"/>
        <v>1.3699775859064376</v>
      </c>
      <c r="AV277" s="4">
        <f t="shared" si="171"/>
        <v>1.6539727280240408</v>
      </c>
      <c r="AW277" s="6">
        <f t="shared" si="183"/>
        <v>8.0377644970339298E-4</v>
      </c>
      <c r="AX277" s="7">
        <f t="shared" si="172"/>
        <v>8.0409956455884668E-4</v>
      </c>
      <c r="AY277" s="7">
        <f t="shared" si="160"/>
        <v>1.7500589204300825</v>
      </c>
      <c r="AZ277" s="7">
        <f t="shared" si="173"/>
        <v>-4.7219566701741655E-3</v>
      </c>
      <c r="BA277" s="6">
        <f t="shared" si="190"/>
        <v>0.33313853801037696</v>
      </c>
      <c r="BB277">
        <f t="shared" si="184"/>
        <v>9.2614521853611844</v>
      </c>
      <c r="BC277">
        <f t="shared" si="191"/>
        <v>3.2463889711473684</v>
      </c>
      <c r="BD277">
        <f t="shared" si="174"/>
        <v>4.1307260926805922</v>
      </c>
      <c r="BE277">
        <f t="shared" si="192"/>
        <v>-0.17236100808320376</v>
      </c>
      <c r="BF277">
        <f t="shared" si="193"/>
        <v>0.82763899191679624</v>
      </c>
      <c r="BG277">
        <f t="shared" si="200"/>
        <v>-3.7706197857640678E-3</v>
      </c>
      <c r="BH277">
        <f t="shared" si="194"/>
        <v>2.0432634104462899</v>
      </c>
      <c r="BQ277" s="6"/>
      <c r="BR277" s="5"/>
      <c r="BU277" s="5"/>
      <c r="BV277" s="6"/>
      <c r="BW277" s="5"/>
      <c r="BY277" s="5"/>
    </row>
    <row r="278" spans="1:77" x14ac:dyDescent="0.25">
      <c r="A278" s="3">
        <v>44246.791666666664</v>
      </c>
      <c r="B278">
        <v>178962292.853789</v>
      </c>
      <c r="C278">
        <v>93379.522903636025</v>
      </c>
      <c r="D278">
        <v>2.9021940413557248</v>
      </c>
      <c r="E278" s="5">
        <f t="shared" si="185"/>
        <v>4087959.5795980673</v>
      </c>
      <c r="F278">
        <f t="shared" si="195"/>
        <v>0.99678994945286425</v>
      </c>
      <c r="G278">
        <f t="shared" si="195"/>
        <v>0.99783129689607675</v>
      </c>
      <c r="H278">
        <f t="shared" si="186"/>
        <v>0.38131585995741513</v>
      </c>
      <c r="I278">
        <f t="shared" si="196"/>
        <v>1.0441556658741626E-3</v>
      </c>
      <c r="J278">
        <f t="shared" si="187"/>
        <v>1.0608944611345424E-3</v>
      </c>
      <c r="K278">
        <v>6923</v>
      </c>
      <c r="L278" s="1">
        <v>357675800.90671957</v>
      </c>
      <c r="M278" s="1">
        <v>126552542.93098369</v>
      </c>
      <c r="N278" s="1">
        <f t="shared" si="161"/>
        <v>111641913.80175051</v>
      </c>
      <c r="O278">
        <v>379657.62879295106</v>
      </c>
      <c r="P278">
        <v>0.38743195418346726</v>
      </c>
      <c r="Q278">
        <v>6.6925257402666296E-3</v>
      </c>
      <c r="R278">
        <f t="shared" si="197"/>
        <v>-1.947552862323243E-2</v>
      </c>
      <c r="S278">
        <f t="shared" si="198"/>
        <v>-1.9667675598266814E-2</v>
      </c>
      <c r="T278">
        <f t="shared" si="158"/>
        <v>0.30174754404363024</v>
      </c>
      <c r="U278" s="5">
        <f t="shared" si="175"/>
        <v>0.94457505827685617</v>
      </c>
      <c r="V278">
        <f t="shared" si="162"/>
        <v>0.9025272095363821</v>
      </c>
      <c r="W278" s="8">
        <f t="shared" si="159"/>
        <v>1.8834969076054471</v>
      </c>
      <c r="X278">
        <f t="shared" si="176"/>
        <v>0</v>
      </c>
      <c r="Y278">
        <f t="shared" si="163"/>
        <v>0.66735744307338651</v>
      </c>
      <c r="Z278">
        <f t="shared" si="177"/>
        <v>2.4427718951973199</v>
      </c>
      <c r="AA278" s="4">
        <f t="shared" si="164"/>
        <v>1.6162787330015884</v>
      </c>
      <c r="AB278">
        <f t="shared" si="188"/>
        <v>1.2882208431029978</v>
      </c>
      <c r="AC278" s="4">
        <f t="shared" si="165"/>
        <v>1.4618146384223121</v>
      </c>
      <c r="AD278">
        <v>18678</v>
      </c>
      <c r="AE278" s="4">
        <v>1.2431775748028158</v>
      </c>
      <c r="AF278">
        <v>0.66914038150997679</v>
      </c>
      <c r="AG278">
        <v>0.63184172436173969</v>
      </c>
      <c r="AH278" s="4">
        <f t="shared" si="178"/>
        <v>1.3959682459356355</v>
      </c>
      <c r="AI278" s="4">
        <f t="shared" si="166"/>
        <v>1.3858339619300286</v>
      </c>
      <c r="AJ278">
        <f t="shared" si="179"/>
        <v>1.6212105017061187</v>
      </c>
      <c r="AK278" s="4">
        <f t="shared" si="167"/>
        <v>1.6187043531339385</v>
      </c>
      <c r="AL278" s="5">
        <f t="shared" si="180"/>
        <v>1916.5046820647285</v>
      </c>
      <c r="AM278">
        <v>1.0968</v>
      </c>
      <c r="AN278" s="4">
        <f t="shared" si="168"/>
        <v>1.3499033333333332</v>
      </c>
      <c r="AO278">
        <v>0</v>
      </c>
      <c r="AP278">
        <f t="shared" si="199"/>
        <v>0</v>
      </c>
      <c r="AQ278">
        <f t="shared" si="181"/>
        <v>379657.62879295106</v>
      </c>
      <c r="AR278" s="5">
        <f t="shared" si="182"/>
        <v>0.38743195418346726</v>
      </c>
      <c r="AS278" s="4">
        <f t="shared" si="189"/>
        <v>1.3959682459356355</v>
      </c>
      <c r="AT278" s="4">
        <f t="shared" si="169"/>
        <v>1.3858339619300286</v>
      </c>
      <c r="AU278">
        <f t="shared" si="170"/>
        <v>1.6212105017061187</v>
      </c>
      <c r="AV278" s="4">
        <f t="shared" si="171"/>
        <v>1.6187043531339385</v>
      </c>
      <c r="AW278" s="6">
        <f t="shared" si="183"/>
        <v>1.0608944611345424E-3</v>
      </c>
      <c r="AX278" s="7">
        <f t="shared" si="172"/>
        <v>1.0614574087217665E-3</v>
      </c>
      <c r="AY278" s="7">
        <f t="shared" si="160"/>
        <v>1.5499084797951819</v>
      </c>
      <c r="AZ278" s="7">
        <f t="shared" si="173"/>
        <v>8.5861963196232072E-3</v>
      </c>
      <c r="BA278" s="6">
        <f t="shared" si="190"/>
        <v>0.33419943247151151</v>
      </c>
      <c r="BB278">
        <f t="shared" si="184"/>
        <v>9.0810805082324837</v>
      </c>
      <c r="BC278">
        <f t="shared" si="191"/>
        <v>3.2092985751703189</v>
      </c>
      <c r="BD278">
        <f t="shared" si="174"/>
        <v>4.0405402541162418</v>
      </c>
      <c r="BE278">
        <f t="shared" si="192"/>
        <v>-0.16491122717790185</v>
      </c>
      <c r="BF278">
        <f t="shared" si="193"/>
        <v>0.83508877282209815</v>
      </c>
      <c r="BG278">
        <f t="shared" si="200"/>
        <v>8.9609747477540219E-3</v>
      </c>
      <c r="BH278">
        <f t="shared" si="194"/>
        <v>2.0134831189559508</v>
      </c>
      <c r="BQ278" s="6"/>
      <c r="BR278" s="5"/>
      <c r="BU278" s="5"/>
      <c r="BV278" s="6"/>
      <c r="BW278" s="5"/>
      <c r="BY278" s="5"/>
    </row>
    <row r="279" spans="1:77" x14ac:dyDescent="0.25">
      <c r="A279" s="3">
        <v>44247.791666666664</v>
      </c>
      <c r="B279">
        <v>168378831.51890099</v>
      </c>
      <c r="C279">
        <v>87328.595387314854</v>
      </c>
      <c r="D279">
        <v>2.7198184584889438</v>
      </c>
      <c r="E279" s="5">
        <f t="shared" si="185"/>
        <v>3834616.910397043</v>
      </c>
      <c r="F279">
        <f t="shared" si="195"/>
        <v>0.9371594110290481</v>
      </c>
      <c r="G279">
        <f t="shared" si="195"/>
        <v>0.93802711003665717</v>
      </c>
      <c r="H279">
        <f t="shared" si="186"/>
        <v>0.33794692135624804</v>
      </c>
      <c r="I279">
        <f t="shared" si="196"/>
        <v>9.2545361199093462E-4</v>
      </c>
      <c r="J279">
        <f t="shared" si="187"/>
        <v>9.4625018338142066E-4</v>
      </c>
      <c r="K279">
        <v>7786</v>
      </c>
      <c r="L279" s="1">
        <v>336804382.68625325</v>
      </c>
      <c r="M279" s="1">
        <v>106284013.99691677</v>
      </c>
      <c r="N279" s="1">
        <f t="shared" si="161"/>
        <v>109255785.91250469</v>
      </c>
      <c r="O279">
        <v>318852.04199075029</v>
      </c>
      <c r="P279">
        <v>0.34554477705546194</v>
      </c>
      <c r="Q279">
        <v>4.0479844439103799E-3</v>
      </c>
      <c r="R279">
        <f t="shared" si="197"/>
        <v>6.0536287386812049E-3</v>
      </c>
      <c r="S279">
        <f t="shared" si="198"/>
        <v>6.0353791420483215E-3</v>
      </c>
      <c r="T279">
        <f t="shared" si="158"/>
        <v>0.24125157948063908</v>
      </c>
      <c r="U279" s="5">
        <f t="shared" si="175"/>
        <v>1.1625501892153645</v>
      </c>
      <c r="V279">
        <f t="shared" si="162"/>
        <v>0.90038247894869272</v>
      </c>
      <c r="W279" s="8">
        <f t="shared" si="159"/>
        <v>1.5495119284960499</v>
      </c>
      <c r="X279">
        <f t="shared" si="176"/>
        <v>0.75564042220106209</v>
      </c>
      <c r="Y279">
        <f t="shared" si="163"/>
        <v>0.67430054282637386</v>
      </c>
      <c r="Z279">
        <f t="shared" si="177"/>
        <v>1.4775143220272886</v>
      </c>
      <c r="AA279" s="4">
        <f t="shared" si="164"/>
        <v>1.6430441161122176</v>
      </c>
      <c r="AB279">
        <f t="shared" si="188"/>
        <v>1.4028601593788108</v>
      </c>
      <c r="AC279" s="4">
        <f t="shared" si="165"/>
        <v>1.4302555488146709</v>
      </c>
      <c r="AD279">
        <v>18679</v>
      </c>
      <c r="AE279" s="4">
        <v>0.96502994815473109</v>
      </c>
      <c r="AF279">
        <v>0.6049758782131992</v>
      </c>
      <c r="AG279">
        <v>0.751230412673346</v>
      </c>
      <c r="AH279" s="4">
        <f t="shared" si="178"/>
        <v>1.2702873401859016</v>
      </c>
      <c r="AI279" s="4">
        <f t="shared" si="166"/>
        <v>1.356429308589536</v>
      </c>
      <c r="AJ279">
        <f t="shared" si="179"/>
        <v>1.5143401446894824</v>
      </c>
      <c r="AK279" s="4">
        <f t="shared" si="167"/>
        <v>1.5923525468956159</v>
      </c>
      <c r="AL279" s="5">
        <f t="shared" si="180"/>
        <v>1928.1064898858926</v>
      </c>
      <c r="AM279">
        <v>1.1362000000000001</v>
      </c>
      <c r="AN279" s="4">
        <f t="shared" si="168"/>
        <v>1.3324433333333334</v>
      </c>
      <c r="AO279">
        <v>0</v>
      </c>
      <c r="AP279">
        <f t="shared" si="199"/>
        <v>0</v>
      </c>
      <c r="AQ279">
        <f t="shared" si="181"/>
        <v>318852.04199075029</v>
      </c>
      <c r="AR279" s="5">
        <f t="shared" si="182"/>
        <v>0.34554477705546194</v>
      </c>
      <c r="AS279" s="4">
        <f t="shared" si="189"/>
        <v>1.2702873401859016</v>
      </c>
      <c r="AT279" s="4">
        <f t="shared" si="169"/>
        <v>1.356429308589536</v>
      </c>
      <c r="AU279">
        <f t="shared" si="170"/>
        <v>1.5143401446894824</v>
      </c>
      <c r="AV279" s="4">
        <f t="shared" si="171"/>
        <v>1.5923525468956159</v>
      </c>
      <c r="AW279" s="6">
        <f t="shared" si="183"/>
        <v>9.4625018338142066E-4</v>
      </c>
      <c r="AX279" s="7">
        <f t="shared" si="172"/>
        <v>9.4669801933000564E-4</v>
      </c>
      <c r="AY279" s="7">
        <f t="shared" si="160"/>
        <v>1.5671781873634565</v>
      </c>
      <c r="AZ279" s="7">
        <f t="shared" si="173"/>
        <v>6.3275264771449624E-3</v>
      </c>
      <c r="BA279" s="6">
        <f t="shared" si="190"/>
        <v>0.33514568265489292</v>
      </c>
      <c r="BB279">
        <f t="shared" si="184"/>
        <v>9.136053998175397</v>
      </c>
      <c r="BC279">
        <f t="shared" si="191"/>
        <v>3.2260170948417297</v>
      </c>
      <c r="BD279">
        <f t="shared" si="174"/>
        <v>4.0680269990876985</v>
      </c>
      <c r="BE279">
        <f t="shared" si="192"/>
        <v>-0.1661415585192304</v>
      </c>
      <c r="BF279">
        <f t="shared" si="193"/>
        <v>0.8338584414807696</v>
      </c>
      <c r="BG279">
        <f t="shared" si="200"/>
        <v>-1.4743804401468124E-3</v>
      </c>
      <c r="BH279">
        <f t="shared" si="194"/>
        <v>2.0225906104160711</v>
      </c>
      <c r="BQ279" s="6"/>
      <c r="BR279" s="5"/>
      <c r="BU279" s="5"/>
      <c r="BV279" s="6"/>
      <c r="BW279" s="5"/>
      <c r="BY279" s="5"/>
    </row>
    <row r="280" spans="1:77" x14ac:dyDescent="0.25">
      <c r="A280" s="3">
        <v>44248.791666666664</v>
      </c>
      <c r="B280">
        <v>111231006.947078</v>
      </c>
      <c r="C280">
        <v>62525.188779350094</v>
      </c>
      <c r="D280">
        <v>1.8650958610887372</v>
      </c>
      <c r="E280" s="5">
        <f t="shared" si="185"/>
        <v>2637184.0488451417</v>
      </c>
      <c r="F280">
        <f t="shared" si="195"/>
        <v>0.68574277642226644</v>
      </c>
      <c r="G280">
        <f t="shared" si="195"/>
        <v>0.6877307721912912</v>
      </c>
      <c r="H280">
        <f t="shared" si="186"/>
        <v>1.0581496162158888</v>
      </c>
      <c r="I280">
        <f t="shared" si="196"/>
        <v>2.8948459318158403E-3</v>
      </c>
      <c r="J280">
        <f t="shared" si="187"/>
        <v>3.4025464482309261E-3</v>
      </c>
      <c r="K280">
        <v>8263</v>
      </c>
      <c r="L280" s="1">
        <v>222336512.81135559</v>
      </c>
      <c r="M280" s="1">
        <v>252599601.22856504</v>
      </c>
      <c r="N280" s="1">
        <f t="shared" si="161"/>
        <v>113801406.93495475</v>
      </c>
      <c r="O280">
        <v>757798.80368569517</v>
      </c>
      <c r="P280">
        <v>1.2440447133393733</v>
      </c>
      <c r="Q280">
        <v>2.2237456985066402E-3</v>
      </c>
      <c r="R280">
        <f t="shared" si="197"/>
        <v>-7.7343935371722905E-2</v>
      </c>
      <c r="S280">
        <f t="shared" si="198"/>
        <v>-8.0498741627248183E-2</v>
      </c>
      <c r="T280">
        <f t="shared" si="158"/>
        <v>0.20183916291551057</v>
      </c>
      <c r="U280" s="5">
        <f t="shared" si="175"/>
        <v>2.9937800594862263</v>
      </c>
      <c r="V280">
        <f t="shared" si="162"/>
        <v>1.0001751475982337</v>
      </c>
      <c r="W280" s="8">
        <f t="shared" si="159"/>
        <v>1.2863250416808478</v>
      </c>
      <c r="X280">
        <f t="shared" si="176"/>
        <v>2.8983808504303101</v>
      </c>
      <c r="Y280">
        <f t="shared" si="163"/>
        <v>0.77091323784071752</v>
      </c>
      <c r="Z280">
        <f t="shared" si="177"/>
        <v>0.81166717995492366</v>
      </c>
      <c r="AA280" s="4">
        <f t="shared" si="164"/>
        <v>1.6423785793761247</v>
      </c>
      <c r="AB280">
        <f t="shared" si="188"/>
        <v>3.099081207877374</v>
      </c>
      <c r="AC280" s="4">
        <f t="shared" si="165"/>
        <v>1.4736906838162591</v>
      </c>
      <c r="AD280">
        <v>18680</v>
      </c>
      <c r="AE280" s="4">
        <v>0.92154382485168373</v>
      </c>
      <c r="AF280">
        <v>0.58180564204479535</v>
      </c>
      <c r="AG280">
        <v>0.79156669285046799</v>
      </c>
      <c r="AH280" s="4">
        <f t="shared" si="178"/>
        <v>2.9667540202901659</v>
      </c>
      <c r="AI280" s="4">
        <f t="shared" si="166"/>
        <v>1.4032975575493123</v>
      </c>
      <c r="AJ280">
        <f t="shared" si="179"/>
        <v>3.0791598795920705</v>
      </c>
      <c r="AK280" s="4">
        <f t="shared" si="167"/>
        <v>1.6361562134714556</v>
      </c>
      <c r="AL280" s="5">
        <f t="shared" si="180"/>
        <v>1778.9791461423586</v>
      </c>
      <c r="AM280">
        <v>1.1304000000000001</v>
      </c>
      <c r="AN280" s="4">
        <f t="shared" si="168"/>
        <v>1.3243866666666666</v>
      </c>
      <c r="AO280">
        <v>0</v>
      </c>
      <c r="AP280">
        <f t="shared" si="199"/>
        <v>0</v>
      </c>
      <c r="AQ280">
        <f t="shared" si="181"/>
        <v>757798.80368569517</v>
      </c>
      <c r="AR280" s="5">
        <f t="shared" si="182"/>
        <v>1.2440447133393733</v>
      </c>
      <c r="AS280" s="4">
        <f t="shared" si="189"/>
        <v>2.9667540202901659</v>
      </c>
      <c r="AT280" s="4">
        <f t="shared" si="169"/>
        <v>1.4032975575493123</v>
      </c>
      <c r="AU280">
        <f t="shared" si="170"/>
        <v>3.0791598795920705</v>
      </c>
      <c r="AV280" s="4">
        <f t="shared" si="171"/>
        <v>1.6361562134714556</v>
      </c>
      <c r="AW280" s="6">
        <f t="shared" si="183"/>
        <v>3.4025464482309261E-3</v>
      </c>
      <c r="AX280" s="7">
        <f t="shared" si="172"/>
        <v>3.4083416803818434E-3</v>
      </c>
      <c r="AY280" s="7">
        <f t="shared" si="160"/>
        <v>1.275256323515215</v>
      </c>
      <c r="AZ280" s="7">
        <f t="shared" si="173"/>
        <v>2.64769363837698E-2</v>
      </c>
      <c r="BA280" s="6">
        <f t="shared" si="190"/>
        <v>0.33854822910312382</v>
      </c>
      <c r="BB280">
        <f t="shared" si="184"/>
        <v>8.4294356281879477</v>
      </c>
      <c r="BC280">
        <f t="shared" si="191"/>
        <v>3.0731356792375255</v>
      </c>
      <c r="BD280">
        <f t="shared" si="174"/>
        <v>3.7147178140939738</v>
      </c>
      <c r="BE280">
        <f t="shared" si="192"/>
        <v>-0.13608070729886113</v>
      </c>
      <c r="BF280">
        <f t="shared" si="193"/>
        <v>0.86391929270113887</v>
      </c>
      <c r="BG280">
        <f t="shared" si="200"/>
        <v>3.5415699698722505E-2</v>
      </c>
      <c r="BH280">
        <f t="shared" si="194"/>
        <v>1.9033490365761998</v>
      </c>
      <c r="BQ280" s="6"/>
      <c r="BR280" s="5"/>
      <c r="BU280" s="5"/>
      <c r="BV280" s="6"/>
      <c r="BW280" s="5"/>
      <c r="BY280" s="5"/>
    </row>
    <row r="281" spans="1:77" x14ac:dyDescent="0.25">
      <c r="A281" s="3">
        <v>44249.791666666664</v>
      </c>
      <c r="B281">
        <v>103497692.124182</v>
      </c>
      <c r="C281">
        <v>65807.567487935536</v>
      </c>
      <c r="D281">
        <v>1.8360155235984481</v>
      </c>
      <c r="E281" s="5">
        <f t="shared" si="185"/>
        <v>2609776.11287016</v>
      </c>
      <c r="F281">
        <f t="shared" si="195"/>
        <v>0.98440812716547788</v>
      </c>
      <c r="G281">
        <f t="shared" si="195"/>
        <v>0.98960712052426381</v>
      </c>
      <c r="H281">
        <f t="shared" si="186"/>
        <v>1.9276888554556615</v>
      </c>
      <c r="I281">
        <f t="shared" si="196"/>
        <v>5.2674419671076278E-3</v>
      </c>
      <c r="J281">
        <f t="shared" si="187"/>
        <v>5.1126576566754697E-3</v>
      </c>
      <c r="K281">
        <v>9048</v>
      </c>
      <c r="L281" s="1">
        <v>206628306.74086508</v>
      </c>
      <c r="M281" s="1">
        <v>353041653.04961699</v>
      </c>
      <c r="N281" s="1">
        <f t="shared" si="161"/>
        <v>122271148.13181923</v>
      </c>
      <c r="O281">
        <v>1059124.959148851</v>
      </c>
      <c r="P281">
        <v>1.870898601391269</v>
      </c>
      <c r="Q281">
        <v>1.8923677517521901E-3</v>
      </c>
      <c r="R281">
        <f t="shared" si="197"/>
        <v>-0.11593546124961107</v>
      </c>
      <c r="S281">
        <f t="shared" si="198"/>
        <v>-0.12322521137323481</v>
      </c>
      <c r="T281">
        <f t="shared" si="158"/>
        <v>7.9725716006762801E-2</v>
      </c>
      <c r="U281" s="5">
        <f t="shared" si="175"/>
        <v>3.8487091954444614</v>
      </c>
      <c r="V281">
        <f t="shared" si="162"/>
        <v>1.128465454113049</v>
      </c>
      <c r="W281" s="8">
        <f t="shared" si="159"/>
        <v>0.41829686885306111</v>
      </c>
      <c r="X281">
        <f t="shared" si="176"/>
        <v>3.8462289963942959</v>
      </c>
      <c r="Y281">
        <f t="shared" si="163"/>
        <v>0.89912087105386063</v>
      </c>
      <c r="Z281">
        <f t="shared" si="177"/>
        <v>0.69071422938954941</v>
      </c>
      <c r="AA281" s="4">
        <f t="shared" si="164"/>
        <v>1.6188226021314271</v>
      </c>
      <c r="AB281">
        <f t="shared" si="188"/>
        <v>3.8333428138832168</v>
      </c>
      <c r="AC281" s="4">
        <f t="shared" si="165"/>
        <v>1.5531145125943999</v>
      </c>
      <c r="AD281">
        <v>18681</v>
      </c>
      <c r="AE281" s="4">
        <v>0.98075644716011234</v>
      </c>
      <c r="AF281">
        <v>0.70448121212079762</v>
      </c>
      <c r="AG281">
        <v>0.8268817176194917</v>
      </c>
      <c r="AH281" s="4">
        <f t="shared" si="178"/>
        <v>3.7170499756289299</v>
      </c>
      <c r="AI281" s="4">
        <f t="shared" si="166"/>
        <v>1.4838024046980212</v>
      </c>
      <c r="AJ281">
        <f t="shared" si="179"/>
        <v>3.8073687329315264</v>
      </c>
      <c r="AK281" s="4">
        <f t="shared" si="167"/>
        <v>1.7117032370825966</v>
      </c>
      <c r="AL281" s="5">
        <f t="shared" si="180"/>
        <v>1572.7323782809049</v>
      </c>
      <c r="AM281">
        <v>1.3592</v>
      </c>
      <c r="AN281" s="4">
        <f t="shared" si="168"/>
        <v>1.3223666666666669</v>
      </c>
      <c r="AO281">
        <v>0</v>
      </c>
      <c r="AP281">
        <f t="shared" si="199"/>
        <v>0</v>
      </c>
      <c r="AQ281">
        <f t="shared" si="181"/>
        <v>1059124.959148851</v>
      </c>
      <c r="AR281" s="5">
        <f t="shared" si="182"/>
        <v>1.870898601391269</v>
      </c>
      <c r="AS281" s="4">
        <f t="shared" si="189"/>
        <v>3.7170499756289299</v>
      </c>
      <c r="AT281" s="4">
        <f t="shared" si="169"/>
        <v>1.4838024046980212</v>
      </c>
      <c r="AU281">
        <f t="shared" si="170"/>
        <v>3.8073687329315264</v>
      </c>
      <c r="AV281" s="4">
        <f t="shared" si="171"/>
        <v>1.7117032370825966</v>
      </c>
      <c r="AW281" s="6">
        <f t="shared" si="183"/>
        <v>5.1126576566754697E-3</v>
      </c>
      <c r="AX281" s="7">
        <f t="shared" si="172"/>
        <v>5.1257495928527241E-3</v>
      </c>
      <c r="AY281" s="7">
        <f t="shared" si="160"/>
        <v>1.1918547172263132</v>
      </c>
      <c r="AZ281" s="7">
        <f t="shared" si="173"/>
        <v>3.4375063630359692E-2</v>
      </c>
      <c r="BA281" s="6">
        <f t="shared" si="190"/>
        <v>0.34366088675979928</v>
      </c>
      <c r="BB281">
        <f t="shared" si="184"/>
        <v>7.452165120560073</v>
      </c>
      <c r="BC281">
        <f t="shared" si="191"/>
        <v>2.8493842173014765</v>
      </c>
      <c r="BD281">
        <f t="shared" si="174"/>
        <v>3.2260825602800365</v>
      </c>
      <c r="BE281">
        <f t="shared" si="192"/>
        <v>-8.9136531907601513E-2</v>
      </c>
      <c r="BF281">
        <f t="shared" si="193"/>
        <v>0.91086346809239849</v>
      </c>
      <c r="BG281">
        <f t="shared" si="200"/>
        <v>5.2913662442267063E-2</v>
      </c>
      <c r="BH281">
        <f t="shared" si="194"/>
        <v>1.7298654033779894</v>
      </c>
      <c r="BQ281" s="6"/>
      <c r="BR281" s="5"/>
      <c r="BU281" s="5"/>
      <c r="BV281" s="6"/>
      <c r="BW281" s="5"/>
      <c r="BY281" s="5"/>
    </row>
    <row r="282" spans="1:77" x14ac:dyDescent="0.25">
      <c r="A282" s="3">
        <v>44250.791666666664</v>
      </c>
      <c r="B282">
        <v>107334013.05821</v>
      </c>
      <c r="C282">
        <v>66222.752818543944</v>
      </c>
      <c r="D282">
        <v>1.8713892989031464</v>
      </c>
      <c r="E282" s="5">
        <f t="shared" si="185"/>
        <v>2666074.6080663628</v>
      </c>
      <c r="F282">
        <f t="shared" si="195"/>
        <v>1.0192665992471395</v>
      </c>
      <c r="G282">
        <f t="shared" si="195"/>
        <v>1.0215721551433341</v>
      </c>
      <c r="H282">
        <f t="shared" si="186"/>
        <v>0.82562099330306338</v>
      </c>
      <c r="I282">
        <f t="shared" si="196"/>
        <v>2.2594209092249374E-3</v>
      </c>
      <c r="J282">
        <f t="shared" si="187"/>
        <v>2.2599309489459121E-3</v>
      </c>
      <c r="K282">
        <v>8253</v>
      </c>
      <c r="L282" s="1">
        <v>214863649.30795816</v>
      </c>
      <c r="M282" s="1">
        <v>162042036.56529477</v>
      </c>
      <c r="N282" s="1">
        <f t="shared" si="161"/>
        <v>122717270.48904946</v>
      </c>
      <c r="O282">
        <v>486126.10969588434</v>
      </c>
      <c r="P282">
        <v>0.82580757894828283</v>
      </c>
      <c r="Q282">
        <v>4.20001891459816E-3</v>
      </c>
      <c r="R282">
        <f t="shared" si="197"/>
        <v>3.0564811507076461E-2</v>
      </c>
      <c r="S282">
        <f t="shared" si="198"/>
        <v>3.0107012633246485E-2</v>
      </c>
      <c r="T282">
        <f t="shared" si="158"/>
        <v>0.12387786317522452</v>
      </c>
      <c r="U282" s="5">
        <f t="shared" si="175"/>
        <v>2.4966550639394596</v>
      </c>
      <c r="V282">
        <f t="shared" si="162"/>
        <v>1.1933051915615165</v>
      </c>
      <c r="W282" s="8">
        <f t="shared" si="159"/>
        <v>0.71720991627698905</v>
      </c>
      <c r="X282">
        <f t="shared" si="176"/>
        <v>2.4703707303551279</v>
      </c>
      <c r="Y282">
        <f t="shared" si="163"/>
        <v>0.98146656206569827</v>
      </c>
      <c r="Z282">
        <f t="shared" si="177"/>
        <v>1.5330069038283285</v>
      </c>
      <c r="AA282" s="4">
        <f t="shared" si="164"/>
        <v>1.5877331280881422</v>
      </c>
      <c r="AB282">
        <f t="shared" si="188"/>
        <v>2.4025136591828544</v>
      </c>
      <c r="AC282" s="4">
        <f t="shared" si="165"/>
        <v>1.5760724693512735</v>
      </c>
      <c r="AD282">
        <v>18682</v>
      </c>
      <c r="AE282" s="4">
        <v>1.0126000335331042</v>
      </c>
      <c r="AF282">
        <v>0.86543186427833707</v>
      </c>
      <c r="AG282">
        <v>0.92326281300472968</v>
      </c>
      <c r="AH282" s="4">
        <f t="shared" si="178"/>
        <v>2.3357509160394523</v>
      </c>
      <c r="AI282" s="4">
        <f t="shared" si="166"/>
        <v>1.5016527830103183</v>
      </c>
      <c r="AJ282">
        <f t="shared" si="179"/>
        <v>2.4769595250953795</v>
      </c>
      <c r="AK282" s="4">
        <f t="shared" si="167"/>
        <v>1.7282680609463115</v>
      </c>
      <c r="AL282" s="5">
        <f t="shared" si="180"/>
        <v>1620.8026469741367</v>
      </c>
      <c r="AM282">
        <v>1.7127000000000001</v>
      </c>
      <c r="AN282" s="4">
        <f t="shared" si="168"/>
        <v>1.3298933333333336</v>
      </c>
      <c r="AO282">
        <v>0</v>
      </c>
      <c r="AP282">
        <f t="shared" si="199"/>
        <v>0</v>
      </c>
      <c r="AQ282">
        <f t="shared" si="181"/>
        <v>486126.10969588434</v>
      </c>
      <c r="AR282" s="5">
        <f t="shared" si="182"/>
        <v>0.82580757894828283</v>
      </c>
      <c r="AS282" s="4">
        <f t="shared" si="189"/>
        <v>2.3357509160394523</v>
      </c>
      <c r="AT282" s="4">
        <f t="shared" si="169"/>
        <v>1.5016527830103183</v>
      </c>
      <c r="AU282">
        <f t="shared" si="170"/>
        <v>2.4769595250953795</v>
      </c>
      <c r="AV282" s="4">
        <f t="shared" si="171"/>
        <v>1.7282680609463115</v>
      </c>
      <c r="AW282" s="6">
        <f t="shared" si="183"/>
        <v>2.2599309489459121E-3</v>
      </c>
      <c r="AX282" s="7">
        <f t="shared" si="172"/>
        <v>2.2624865176665843E-3</v>
      </c>
      <c r="AY282" s="7">
        <f t="shared" si="160"/>
        <v>1.1895951906242781</v>
      </c>
      <c r="AZ282" s="7">
        <f t="shared" si="173"/>
        <v>3.5243987041674307E-2</v>
      </c>
      <c r="BA282" s="6">
        <f t="shared" si="190"/>
        <v>0.34592081770874517</v>
      </c>
      <c r="BB282">
        <f t="shared" si="184"/>
        <v>7.6799391427896007</v>
      </c>
      <c r="BC282">
        <f t="shared" si="191"/>
        <v>2.9166105697985723</v>
      </c>
      <c r="BD282">
        <f t="shared" si="174"/>
        <v>3.3399695713947999</v>
      </c>
      <c r="BE282">
        <f t="shared" si="192"/>
        <v>-9.754884098419303E-2</v>
      </c>
      <c r="BF282">
        <f t="shared" si="193"/>
        <v>0.90245115901580697</v>
      </c>
      <c r="BG282">
        <f t="shared" si="200"/>
        <v>-9.2784443490627356E-3</v>
      </c>
      <c r="BH282">
        <f t="shared" si="194"/>
        <v>1.7712703121113251</v>
      </c>
      <c r="BQ282" s="6"/>
      <c r="BR282" s="5"/>
      <c r="BU282" s="5"/>
    </row>
    <row r="283" spans="1:77" x14ac:dyDescent="0.25">
      <c r="A283" s="3">
        <v>44251.791666666664</v>
      </c>
      <c r="B283">
        <v>103172990.579272</v>
      </c>
      <c r="C283">
        <v>69737.510139648904</v>
      </c>
      <c r="D283">
        <v>1.8795905540687952</v>
      </c>
      <c r="E283" s="5">
        <f t="shared" si="185"/>
        <v>2682354.837947411</v>
      </c>
      <c r="F283">
        <f t="shared" si="195"/>
        <v>1.0043824420554588</v>
      </c>
      <c r="G283">
        <f t="shared" si="195"/>
        <v>1.0061064419697001</v>
      </c>
      <c r="H283">
        <f t="shared" si="186"/>
        <v>0.62651430605491054</v>
      </c>
      <c r="I283">
        <f t="shared" si="196"/>
        <v>1.7150060868267687E-3</v>
      </c>
      <c r="J283">
        <f t="shared" si="187"/>
        <v>1.7776526214371936E-3</v>
      </c>
      <c r="K283">
        <v>8263</v>
      </c>
      <c r="L283" s="1">
        <v>205457250.48287052</v>
      </c>
      <c r="M283" s="1">
        <v>121852146.61041839</v>
      </c>
      <c r="N283" s="1">
        <f t="shared" si="161"/>
        <v>122502921.66539469</v>
      </c>
      <c r="O283">
        <v>365556.43983125518</v>
      </c>
      <c r="P283">
        <v>0.6494202576196374</v>
      </c>
      <c r="Q283">
        <v>5.7853260903208597E-3</v>
      </c>
      <c r="R283">
        <f t="shared" si="197"/>
        <v>-8.7213003814938683E-2</v>
      </c>
      <c r="S283">
        <f t="shared" si="198"/>
        <v>-9.1252726608204354E-2</v>
      </c>
      <c r="T283">
        <f t="shared" si="158"/>
        <v>6.1699106781015617E-2</v>
      </c>
      <c r="U283" s="5">
        <f t="shared" si="175"/>
        <v>2.2589256536723661</v>
      </c>
      <c r="V283">
        <f t="shared" si="162"/>
        <v>1.2686027133505953</v>
      </c>
      <c r="W283" s="8">
        <f t="shared" si="159"/>
        <v>0.28727905993971542</v>
      </c>
      <c r="X283">
        <f t="shared" si="176"/>
        <v>2.2612198137073563</v>
      </c>
      <c r="Y283">
        <f t="shared" si="163"/>
        <v>1.0568405558559435</v>
      </c>
      <c r="Z283">
        <f t="shared" si="177"/>
        <v>2.1116440229671136</v>
      </c>
      <c r="AA283" s="4">
        <f t="shared" si="164"/>
        <v>1.5950663056524657</v>
      </c>
      <c r="AB283">
        <f t="shared" si="188"/>
        <v>1.9926265875924192</v>
      </c>
      <c r="AC283" s="4">
        <f t="shared" si="165"/>
        <v>1.5893946472276714</v>
      </c>
      <c r="AD283">
        <v>18683</v>
      </c>
      <c r="AE283" s="4">
        <v>0.9992937975055729</v>
      </c>
      <c r="AF283">
        <v>0.88608798011400736</v>
      </c>
      <c r="AG283">
        <v>0.93333114262190175</v>
      </c>
      <c r="AH283" s="4">
        <f t="shared" si="178"/>
        <v>2.0111274875427405</v>
      </c>
      <c r="AI283" s="4">
        <f t="shared" si="166"/>
        <v>1.5163562289809889</v>
      </c>
      <c r="AJ283">
        <f t="shared" si="179"/>
        <v>2.1735293690980035</v>
      </c>
      <c r="AK283" s="4">
        <f t="shared" si="167"/>
        <v>1.7416092376814789</v>
      </c>
      <c r="AL283" s="5">
        <f t="shared" si="180"/>
        <v>1479.4475795403187</v>
      </c>
      <c r="AM283">
        <v>1.3193000000000001</v>
      </c>
      <c r="AN283" s="4">
        <f t="shared" si="168"/>
        <v>1.3237099999999999</v>
      </c>
      <c r="AO283">
        <v>0</v>
      </c>
      <c r="AP283">
        <f t="shared" si="199"/>
        <v>0</v>
      </c>
      <c r="AQ283">
        <f t="shared" si="181"/>
        <v>365556.43983125518</v>
      </c>
      <c r="AR283" s="5">
        <f t="shared" si="182"/>
        <v>0.6494202576196374</v>
      </c>
      <c r="AS283" s="4">
        <f t="shared" si="189"/>
        <v>2.0111274875427405</v>
      </c>
      <c r="AT283" s="4">
        <f t="shared" si="169"/>
        <v>1.5163562289809889</v>
      </c>
      <c r="AU283">
        <f t="shared" si="170"/>
        <v>2.1735293690980035</v>
      </c>
      <c r="AV283" s="4">
        <f t="shared" si="171"/>
        <v>1.7416092376814789</v>
      </c>
      <c r="AW283" s="6">
        <f t="shared" si="183"/>
        <v>1.7776526214371936E-3</v>
      </c>
      <c r="AX283" s="7">
        <f t="shared" si="172"/>
        <v>1.7792335825195238E-3</v>
      </c>
      <c r="AY283" s="7">
        <f t="shared" si="160"/>
        <v>1.1881259806759963</v>
      </c>
      <c r="AZ283" s="7">
        <f t="shared" si="173"/>
        <v>3.5858564320452313E-2</v>
      </c>
      <c r="BA283" s="6">
        <f t="shared" si="190"/>
        <v>0.34769847033018236</v>
      </c>
      <c r="BB283">
        <f t="shared" si="184"/>
        <v>7.0101485810309949</v>
      </c>
      <c r="BC283">
        <f t="shared" si="191"/>
        <v>2.7485830623245016</v>
      </c>
      <c r="BD283">
        <f t="shared" si="174"/>
        <v>3.0050742905154975</v>
      </c>
      <c r="BE283">
        <f t="shared" si="192"/>
        <v>-6.4041565670429179E-2</v>
      </c>
      <c r="BF283">
        <f t="shared" si="193"/>
        <v>0.93595843432957082</v>
      </c>
      <c r="BG283">
        <f t="shared" si="200"/>
        <v>3.6456496415359509E-2</v>
      </c>
      <c r="BH283">
        <f t="shared" si="194"/>
        <v>1.6476685179665136</v>
      </c>
      <c r="BQ283" s="6"/>
      <c r="BR283" s="5"/>
      <c r="BU283" s="5"/>
    </row>
    <row r="284" spans="1:77" x14ac:dyDescent="0.25">
      <c r="A284" s="3">
        <v>44252.791666666664</v>
      </c>
      <c r="B284">
        <v>75022369.995454997</v>
      </c>
      <c r="C284">
        <v>52072.026528555165</v>
      </c>
      <c r="D284">
        <v>1.3813322078944545</v>
      </c>
      <c r="E284" s="5">
        <f t="shared" si="185"/>
        <v>1976503.69102575</v>
      </c>
      <c r="F284">
        <f t="shared" si="195"/>
        <v>0.73491123101478206</v>
      </c>
      <c r="G284">
        <f t="shared" si="195"/>
        <v>0.7368539251645797</v>
      </c>
      <c r="H284">
        <f t="shared" si="186"/>
        <v>0.96485580128773729</v>
      </c>
      <c r="I284">
        <f t="shared" si="196"/>
        <v>2.6399528075756965E-3</v>
      </c>
      <c r="J284">
        <f t="shared" si="187"/>
        <v>3.0732387080208696E-3</v>
      </c>
      <c r="K284">
        <v>9212</v>
      </c>
      <c r="L284" s="1">
        <v>150209800.2320984</v>
      </c>
      <c r="M284" s="1">
        <v>154113550.03191474</v>
      </c>
      <c r="N284" s="1">
        <f t="shared" si="161"/>
        <v>122860079.84267826</v>
      </c>
      <c r="O284">
        <v>462340.65009574423</v>
      </c>
      <c r="P284">
        <v>1.1234575708388796</v>
      </c>
      <c r="Q284">
        <v>3.8994141686367798E-3</v>
      </c>
      <c r="R284">
        <f t="shared" si="197"/>
        <v>-2.6161997547767157E-2</v>
      </c>
      <c r="S284">
        <f t="shared" si="198"/>
        <v>-2.6510311090251357E-2</v>
      </c>
      <c r="T284">
        <f t="shared" si="158"/>
        <v>9.6053151633485351E-2</v>
      </c>
      <c r="U284" s="5">
        <f t="shared" si="175"/>
        <v>2.9602774237668124</v>
      </c>
      <c r="V284">
        <f t="shared" si="162"/>
        <v>1.3227369416306647</v>
      </c>
      <c r="W284" s="8">
        <f t="shared" si="159"/>
        <v>0.50879484535691366</v>
      </c>
      <c r="X284">
        <f t="shared" si="176"/>
        <v>2.9549168166987259</v>
      </c>
      <c r="Y284">
        <f t="shared" si="163"/>
        <v>1.119933881638707</v>
      </c>
      <c r="Z284">
        <f t="shared" si="177"/>
        <v>1.4232861715524245</v>
      </c>
      <c r="AA284" s="4">
        <f t="shared" si="164"/>
        <v>1.623037030439032</v>
      </c>
      <c r="AB284">
        <f t="shared" si="188"/>
        <v>2.8685411809711923</v>
      </c>
      <c r="AC284" s="4">
        <f t="shared" si="165"/>
        <v>1.6185640343178613</v>
      </c>
      <c r="AD284">
        <v>18684</v>
      </c>
      <c r="AE284" s="4">
        <v>1.0607344771474123</v>
      </c>
      <c r="AF284">
        <v>0.99544508474291371</v>
      </c>
      <c r="AG284">
        <v>0.942080519478254</v>
      </c>
      <c r="AH284" s="4">
        <f t="shared" si="178"/>
        <v>2.7994521387056994</v>
      </c>
      <c r="AI284" s="4">
        <f t="shared" si="166"/>
        <v>1.5516199372099684</v>
      </c>
      <c r="AJ284">
        <f t="shared" si="179"/>
        <v>2.9183091721209911</v>
      </c>
      <c r="AK284" s="4">
        <f t="shared" si="167"/>
        <v>1.7746595210577705</v>
      </c>
      <c r="AL284" s="5">
        <f t="shared" si="180"/>
        <v>1440.7422755923349</v>
      </c>
      <c r="AM284">
        <v>1.3592</v>
      </c>
      <c r="AN284" s="4">
        <f t="shared" si="168"/>
        <v>1.3165033333333336</v>
      </c>
      <c r="AO284">
        <v>0</v>
      </c>
      <c r="AP284">
        <f t="shared" si="199"/>
        <v>0</v>
      </c>
      <c r="AQ284">
        <f t="shared" si="181"/>
        <v>462340.65009574423</v>
      </c>
      <c r="AR284" s="5">
        <f t="shared" si="182"/>
        <v>1.1234575708388796</v>
      </c>
      <c r="AS284" s="4">
        <f t="shared" si="189"/>
        <v>2.7994521387056994</v>
      </c>
      <c r="AT284" s="4">
        <f t="shared" si="169"/>
        <v>1.5516199372099684</v>
      </c>
      <c r="AU284">
        <f t="shared" si="170"/>
        <v>2.9183091721209911</v>
      </c>
      <c r="AV284" s="4">
        <f t="shared" si="171"/>
        <v>1.7746595210577705</v>
      </c>
      <c r="AW284" s="6">
        <f t="shared" si="183"/>
        <v>3.0732387080208696E-3</v>
      </c>
      <c r="AX284" s="7">
        <f t="shared" si="172"/>
        <v>3.077965947503758E-3</v>
      </c>
      <c r="AY284" s="7">
        <f t="shared" si="160"/>
        <v>1.0800331621001871</v>
      </c>
      <c r="AZ284" s="7">
        <f t="shared" si="173"/>
        <v>4.0645270862387672E-2</v>
      </c>
      <c r="BA284" s="6">
        <f t="shared" si="190"/>
        <v>0.35077170903820321</v>
      </c>
      <c r="BB284">
        <f t="shared" si="184"/>
        <v>6.8267490910445785</v>
      </c>
      <c r="BC284">
        <f t="shared" si="191"/>
        <v>2.7106089540019962</v>
      </c>
      <c r="BD284">
        <f t="shared" si="174"/>
        <v>2.9133745455222892</v>
      </c>
      <c r="BE284">
        <f t="shared" si="192"/>
        <v>-5.1813489652376532E-2</v>
      </c>
      <c r="BF284">
        <f t="shared" si="193"/>
        <v>0.94818651034762347</v>
      </c>
      <c r="BG284">
        <f t="shared" si="200"/>
        <v>1.298015605310936E-2</v>
      </c>
      <c r="BH284">
        <f t="shared" si="194"/>
        <v>1.6128048321764443</v>
      </c>
      <c r="BQ284" s="6"/>
      <c r="BR284" s="5"/>
      <c r="BU284" s="5"/>
    </row>
    <row r="285" spans="1:77" x14ac:dyDescent="0.25">
      <c r="A285" s="3">
        <v>44253.791666666664</v>
      </c>
      <c r="B285">
        <v>83754472.456947997</v>
      </c>
      <c r="C285">
        <v>57193.995102444511</v>
      </c>
      <c r="D285">
        <v>1.5272245181637858</v>
      </c>
      <c r="E285" s="5">
        <f t="shared" si="185"/>
        <v>2188664.6356878225</v>
      </c>
      <c r="F285">
        <f t="shared" si="195"/>
        <v>1.1056171060339735</v>
      </c>
      <c r="G285">
        <f t="shared" si="195"/>
        <v>1.1073415372940523</v>
      </c>
      <c r="H285">
        <f t="shared" si="186"/>
        <v>0.56929058576757008</v>
      </c>
      <c r="I285">
        <f t="shared" si="196"/>
        <v>1.5584851658331574E-3</v>
      </c>
      <c r="J285">
        <f t="shared" si="187"/>
        <v>1.5035226686835644E-3</v>
      </c>
      <c r="K285">
        <v>7501</v>
      </c>
      <c r="L285" s="1">
        <v>167127859.66210935</v>
      </c>
      <c r="M285" s="1">
        <v>83823174.420880497</v>
      </c>
      <c r="N285" s="1">
        <f t="shared" si="161"/>
        <v>122277739.43510349</v>
      </c>
      <c r="O285">
        <v>251469.52326264151</v>
      </c>
      <c r="P285">
        <v>0.54919853683540976</v>
      </c>
      <c r="Q285">
        <v>3.9083013214245999E-3</v>
      </c>
      <c r="R285">
        <f t="shared" si="197"/>
        <v>1.6415487205434065E-2</v>
      </c>
      <c r="S285">
        <f t="shared" si="198"/>
        <v>1.6282209661278069E-2</v>
      </c>
      <c r="T285">
        <f t="shared" si="158"/>
        <v>6.8107422409270396E-2</v>
      </c>
      <c r="U285" s="5">
        <f t="shared" si="175"/>
        <v>2.0689941983725157</v>
      </c>
      <c r="V285">
        <f t="shared" si="162"/>
        <v>1.3917034149097485</v>
      </c>
      <c r="W285" s="8">
        <f t="shared" si="159"/>
        <v>0.32534654677903224</v>
      </c>
      <c r="X285">
        <f t="shared" si="176"/>
        <v>2.0707973094802585</v>
      </c>
      <c r="Y285">
        <f t="shared" si="163"/>
        <v>1.188960458621382</v>
      </c>
      <c r="Z285">
        <f t="shared" si="177"/>
        <v>1.4265299823199791</v>
      </c>
      <c r="AA285" s="4">
        <f t="shared" si="164"/>
        <v>1.6645296116605599</v>
      </c>
      <c r="AB285">
        <f t="shared" si="188"/>
        <v>1.9058410390241263</v>
      </c>
      <c r="AC285" s="4">
        <f t="shared" si="165"/>
        <v>1.6257783645459782</v>
      </c>
      <c r="AD285">
        <v>18685</v>
      </c>
      <c r="AE285" s="4">
        <v>1.0222010378961934</v>
      </c>
      <c r="AF285">
        <v>0.98007458221033983</v>
      </c>
      <c r="AG285">
        <v>1.0501650813350296</v>
      </c>
      <c r="AH285" s="4">
        <f t="shared" si="178"/>
        <v>1.8007942705584541</v>
      </c>
      <c r="AI285" s="4">
        <f t="shared" si="166"/>
        <v>1.567787575564767</v>
      </c>
      <c r="AJ285">
        <f t="shared" si="179"/>
        <v>1.9805191622546208</v>
      </c>
      <c r="AK285" s="4">
        <f t="shared" si="167"/>
        <v>1.7889206244979567</v>
      </c>
      <c r="AL285" s="5">
        <f t="shared" si="180"/>
        <v>1464.3927619836488</v>
      </c>
      <c r="AM285">
        <v>1.2683</v>
      </c>
      <c r="AN285" s="4">
        <f t="shared" si="168"/>
        <v>1.3036666666666668</v>
      </c>
      <c r="AO285">
        <v>0</v>
      </c>
      <c r="AP285">
        <f t="shared" si="199"/>
        <v>0</v>
      </c>
      <c r="AQ285">
        <f t="shared" si="181"/>
        <v>251469.52326264151</v>
      </c>
      <c r="AR285" s="5">
        <f t="shared" si="182"/>
        <v>0.54919853683540976</v>
      </c>
      <c r="AS285" s="4">
        <f t="shared" si="189"/>
        <v>1.8007942705584541</v>
      </c>
      <c r="AT285" s="4">
        <f t="shared" si="169"/>
        <v>1.567787575564767</v>
      </c>
      <c r="AU285">
        <f t="shared" si="170"/>
        <v>1.9805191622546208</v>
      </c>
      <c r="AV285" s="4">
        <f t="shared" si="171"/>
        <v>1.7889206244979567</v>
      </c>
      <c r="AW285" s="6">
        <f t="shared" si="183"/>
        <v>1.5035226686835644E-3</v>
      </c>
      <c r="AX285" s="7">
        <f t="shared" si="172"/>
        <v>1.5046535255764937E-3</v>
      </c>
      <c r="AY285" s="7">
        <f t="shared" si="160"/>
        <v>1.0569249486641934</v>
      </c>
      <c r="AZ285" s="7">
        <f t="shared" si="173"/>
        <v>4.1555946908400143E-2</v>
      </c>
      <c r="BA285" s="6">
        <f t="shared" si="190"/>
        <v>0.35227523170688679</v>
      </c>
      <c r="BB285">
        <f t="shared" si="184"/>
        <v>6.9388135034033303</v>
      </c>
      <c r="BC285">
        <f t="shared" si="191"/>
        <v>2.7465695295865991</v>
      </c>
      <c r="BD285">
        <f t="shared" si="174"/>
        <v>2.9694067517016651</v>
      </c>
      <c r="BE285">
        <f t="shared" si="192"/>
        <v>-5.6138671608682245E-2</v>
      </c>
      <c r="BF285">
        <f t="shared" si="193"/>
        <v>0.94386132839131776</v>
      </c>
      <c r="BG285">
        <f t="shared" si="200"/>
        <v>-4.5719663126992521E-3</v>
      </c>
      <c r="BH285">
        <f t="shared" si="194"/>
        <v>1.6341627708635111</v>
      </c>
      <c r="BQ285" s="6"/>
      <c r="BR285" s="5"/>
      <c r="BU285" s="5"/>
    </row>
    <row r="286" spans="1:77" x14ac:dyDescent="0.25">
      <c r="A286" s="3">
        <v>44254.791666666664</v>
      </c>
      <c r="B286">
        <v>123016968.60603701</v>
      </c>
      <c r="C286">
        <v>86604.252909048912</v>
      </c>
      <c r="D286">
        <v>2.2711571615669097</v>
      </c>
      <c r="E286" s="5">
        <f t="shared" si="185"/>
        <v>3264014.8071449921</v>
      </c>
      <c r="F286">
        <f t="shared" si="195"/>
        <v>1.4871141306044313</v>
      </c>
      <c r="G286">
        <f t="shared" si="195"/>
        <v>1.4913270648790942</v>
      </c>
      <c r="H286">
        <f t="shared" si="186"/>
        <v>1.0340302594172412</v>
      </c>
      <c r="I286">
        <f t="shared" si="196"/>
        <v>2.8289543474760885E-3</v>
      </c>
      <c r="J286">
        <f t="shared" si="187"/>
        <v>2.1926887073949681E-3</v>
      </c>
      <c r="K286">
        <v>9622</v>
      </c>
      <c r="L286" s="1">
        <v>245805832.78726864</v>
      </c>
      <c r="M286" s="1">
        <v>179855669.60892174</v>
      </c>
      <c r="N286" s="1">
        <f t="shared" si="161"/>
        <v>122663412.75510174</v>
      </c>
      <c r="O286">
        <v>539567.00882676523</v>
      </c>
      <c r="P286">
        <v>0.80120945865516413</v>
      </c>
      <c r="Q286">
        <v>4.9776899493884502E-3</v>
      </c>
      <c r="R286">
        <f t="shared" si="197"/>
        <v>-3.0007832020027769E-2</v>
      </c>
      <c r="S286">
        <f t="shared" si="198"/>
        <v>-3.0467281764756767E-2</v>
      </c>
      <c r="T286">
        <f t="shared" si="158"/>
        <v>3.3073356071942062E-2</v>
      </c>
      <c r="U286" s="5">
        <f t="shared" si="175"/>
        <v>2.5264718366686703</v>
      </c>
      <c r="V286">
        <f t="shared" si="162"/>
        <v>1.432883842830891</v>
      </c>
      <c r="W286" s="8">
        <f t="shared" si="159"/>
        <v>8.6840573037494456E-2</v>
      </c>
      <c r="X286">
        <f t="shared" si="176"/>
        <v>2.5302444056947153</v>
      </c>
      <c r="Y286">
        <f t="shared" si="163"/>
        <v>1.2425357904230103</v>
      </c>
      <c r="Z286">
        <f t="shared" si="177"/>
        <v>1.8168568315267843</v>
      </c>
      <c r="AA286" s="4">
        <f t="shared" si="164"/>
        <v>1.6952596023391453</v>
      </c>
      <c r="AB286">
        <f t="shared" si="188"/>
        <v>2.3198969055658765</v>
      </c>
      <c r="AC286" s="4">
        <f t="shared" si="165"/>
        <v>1.6337535133471977</v>
      </c>
      <c r="AD286">
        <v>18686</v>
      </c>
      <c r="AE286" s="4">
        <v>1.0018768114512859</v>
      </c>
      <c r="AF286">
        <v>0.95743213740586208</v>
      </c>
      <c r="AG286">
        <v>1.0052904686091104</v>
      </c>
      <c r="AH286" s="4">
        <f t="shared" si="178"/>
        <v>2.2932394945653169</v>
      </c>
      <c r="AI286" s="4">
        <f t="shared" si="166"/>
        <v>1.581157990311127</v>
      </c>
      <c r="AJ286">
        <f t="shared" si="179"/>
        <v>2.4369127039382801</v>
      </c>
      <c r="AK286" s="4">
        <f t="shared" si="167"/>
        <v>1.8013539151997009</v>
      </c>
      <c r="AL286" s="5">
        <f t="shared" si="180"/>
        <v>1420.449509970699</v>
      </c>
      <c r="AM286">
        <v>1.1571</v>
      </c>
      <c r="AN286" s="4">
        <f t="shared" si="168"/>
        <v>1.2899833333333333</v>
      </c>
      <c r="AO286">
        <v>0</v>
      </c>
      <c r="AP286">
        <f t="shared" si="199"/>
        <v>0</v>
      </c>
      <c r="AQ286">
        <f t="shared" si="181"/>
        <v>539567.00882676523</v>
      </c>
      <c r="AR286" s="5">
        <f t="shared" si="182"/>
        <v>0.80120945865516413</v>
      </c>
      <c r="AS286" s="4">
        <f t="shared" si="189"/>
        <v>2.2932394945653169</v>
      </c>
      <c r="AT286" s="4">
        <f t="shared" si="169"/>
        <v>1.581157990311127</v>
      </c>
      <c r="AU286">
        <f t="shared" si="170"/>
        <v>2.4369127039382801</v>
      </c>
      <c r="AV286" s="4">
        <f t="shared" si="171"/>
        <v>1.8013539151997009</v>
      </c>
      <c r="AW286" s="6">
        <f t="shared" si="183"/>
        <v>2.1926887073949681E-3</v>
      </c>
      <c r="AX286" s="7">
        <f t="shared" si="172"/>
        <v>2.1950944072743894E-3</v>
      </c>
      <c r="AY286" s="7">
        <f t="shared" si="160"/>
        <v>1.0314299558549118</v>
      </c>
      <c r="AZ286" s="7">
        <f t="shared" si="173"/>
        <v>4.2428331868519242E-2</v>
      </c>
      <c r="BA286" s="6">
        <f t="shared" si="190"/>
        <v>0.35446792041428177</v>
      </c>
      <c r="BB286">
        <f t="shared" si="184"/>
        <v>6.730594753374902</v>
      </c>
      <c r="BC286">
        <f t="shared" si="191"/>
        <v>2.6980278980187919</v>
      </c>
      <c r="BD286">
        <f t="shared" si="174"/>
        <v>2.865297376687451</v>
      </c>
      <c r="BE286">
        <f t="shared" si="192"/>
        <v>-4.3274672649380563E-2</v>
      </c>
      <c r="BF286">
        <f t="shared" si="193"/>
        <v>0.95672532735061944</v>
      </c>
      <c r="BG286">
        <f t="shared" si="200"/>
        <v>1.3537078529406677E-2</v>
      </c>
      <c r="BH286">
        <f t="shared" si="194"/>
        <v>1.5943389819711111</v>
      </c>
      <c r="BQ286" s="6"/>
      <c r="BR286" s="5"/>
      <c r="BU286" s="5"/>
    </row>
    <row r="287" spans="1:77" x14ac:dyDescent="0.25">
      <c r="A287" s="3">
        <v>44255.791666666664</v>
      </c>
      <c r="B287">
        <v>134541910.94115999</v>
      </c>
      <c r="C287">
        <v>85850.373587079259</v>
      </c>
      <c r="D287">
        <v>2.3615634239607064</v>
      </c>
      <c r="E287" s="5">
        <f t="shared" si="185"/>
        <v>3398598.7285082852</v>
      </c>
      <c r="F287">
        <f t="shared" si="195"/>
        <v>1.0398062555615588</v>
      </c>
      <c r="G287">
        <f t="shared" si="195"/>
        <v>1.0412326319931779</v>
      </c>
      <c r="H287">
        <f t="shared" si="186"/>
        <v>0.50069654299188082</v>
      </c>
      <c r="I287">
        <f t="shared" si="196"/>
        <v>1.3708313319057712E-3</v>
      </c>
      <c r="J287">
        <f t="shared" si="187"/>
        <v>1.3146707010474365E-3</v>
      </c>
      <c r="K287">
        <v>8322</v>
      </c>
      <c r="L287" s="1">
        <v>269158368.89054304</v>
      </c>
      <c r="M287" s="1">
        <v>118029108.21286184</v>
      </c>
      <c r="N287" s="1">
        <f t="shared" si="161"/>
        <v>124236445.8274153</v>
      </c>
      <c r="O287">
        <v>354087.3246385855</v>
      </c>
      <c r="P287">
        <v>0.48017036968165644</v>
      </c>
      <c r="Q287">
        <v>2.284111474593E-3</v>
      </c>
      <c r="R287">
        <f t="shared" si="197"/>
        <v>0.10328979499914115</v>
      </c>
      <c r="S287">
        <f t="shared" si="198"/>
        <v>9.829643921641297E-2</v>
      </c>
      <c r="T287">
        <f t="shared" ref="T287:T350" si="201">AVERAGE(S258:S287)*15+POWER(AE287/SQRT(365/15),2)/2</f>
        <v>8.5203429188447949E-2</v>
      </c>
      <c r="U287" s="5">
        <f t="shared" si="175"/>
        <v>1.9143577269291827</v>
      </c>
      <c r="V287">
        <f t="shared" si="162"/>
        <v>1.4966957670618639</v>
      </c>
      <c r="W287" s="8">
        <f t="shared" ref="W287:W350" si="202">(SUM(S258:S287)*SQRT(365/30))</f>
        <v>0.45080782075817366</v>
      </c>
      <c r="X287">
        <f t="shared" si="176"/>
        <v>1.9078346888579543</v>
      </c>
      <c r="Y287">
        <f t="shared" si="163"/>
        <v>1.3061302800516088</v>
      </c>
      <c r="Z287">
        <f t="shared" si="177"/>
        <v>0.83370068822644505</v>
      </c>
      <c r="AA287" s="4">
        <f t="shared" si="164"/>
        <v>1.6519619889715982</v>
      </c>
      <c r="AB287">
        <f t="shared" si="188"/>
        <v>1.8652658976065986</v>
      </c>
      <c r="AC287" s="4">
        <f t="shared" si="165"/>
        <v>1.6658423588701765</v>
      </c>
      <c r="AD287">
        <v>18687</v>
      </c>
      <c r="AE287" s="4">
        <v>1.0008316432074715</v>
      </c>
      <c r="AF287">
        <v>0.96029614613254433</v>
      </c>
      <c r="AG287">
        <v>1.0102562325317124</v>
      </c>
      <c r="AH287" s="4">
        <f t="shared" si="178"/>
        <v>1.6403154171213927</v>
      </c>
      <c r="AI287" s="4">
        <f t="shared" si="166"/>
        <v>1.6041667179165218</v>
      </c>
      <c r="AJ287">
        <f t="shared" si="179"/>
        <v>1.8358188404163736</v>
      </c>
      <c r="AK287" s="4">
        <f t="shared" si="167"/>
        <v>1.8206193928703198</v>
      </c>
      <c r="AL287" s="5">
        <f t="shared" si="180"/>
        <v>1567.167448662203</v>
      </c>
      <c r="AM287">
        <v>1.2573000000000001</v>
      </c>
      <c r="AN287" s="4">
        <f t="shared" si="168"/>
        <v>1.2780300000000002</v>
      </c>
      <c r="AO287">
        <v>0</v>
      </c>
      <c r="AP287">
        <f t="shared" si="199"/>
        <v>0</v>
      </c>
      <c r="AQ287">
        <f t="shared" si="181"/>
        <v>354087.3246385855</v>
      </c>
      <c r="AR287" s="5">
        <f t="shared" si="182"/>
        <v>0.48017036968165644</v>
      </c>
      <c r="AS287" s="4">
        <f t="shared" si="189"/>
        <v>1.6403154171213927</v>
      </c>
      <c r="AT287" s="4">
        <f t="shared" si="169"/>
        <v>1.6041667179165218</v>
      </c>
      <c r="AU287">
        <f t="shared" si="170"/>
        <v>1.8358188404163736</v>
      </c>
      <c r="AV287" s="4">
        <f t="shared" si="171"/>
        <v>1.8206193928703198</v>
      </c>
      <c r="AW287" s="6">
        <f t="shared" si="183"/>
        <v>1.3146707010474365E-3</v>
      </c>
      <c r="AX287" s="7">
        <f t="shared" si="172"/>
        <v>1.3155352594018677E-3</v>
      </c>
      <c r="AY287" s="7">
        <f t="shared" ref="AY287:AY350" si="203">AL287/AL258</f>
        <v>1.1955119073508889</v>
      </c>
      <c r="AZ287" s="7">
        <f t="shared" si="173"/>
        <v>3.9046568646548652E-2</v>
      </c>
      <c r="BA287" s="6">
        <f t="shared" si="190"/>
        <v>0.35578259111532923</v>
      </c>
      <c r="BB287">
        <f t="shared" si="184"/>
        <v>7.4257965056732909</v>
      </c>
      <c r="BC287">
        <f t="shared" si="191"/>
        <v>2.8894298055200442</v>
      </c>
      <c r="BD287">
        <f t="shared" si="174"/>
        <v>3.212898252836645</v>
      </c>
      <c r="BE287">
        <f t="shared" si="192"/>
        <v>-7.6780503089245444E-2</v>
      </c>
      <c r="BF287">
        <f t="shared" si="193"/>
        <v>0.92321949691075456</v>
      </c>
      <c r="BG287">
        <f t="shared" si="200"/>
        <v>-3.5649321625494321E-2</v>
      </c>
      <c r="BH287">
        <f t="shared" si="194"/>
        <v>1.7250314687491759</v>
      </c>
      <c r="BQ287" s="6"/>
      <c r="BR287" s="5"/>
      <c r="BU287" s="5"/>
    </row>
    <row r="288" spans="1:77" x14ac:dyDescent="0.25">
      <c r="A288" s="3">
        <v>44256.791666666664</v>
      </c>
      <c r="B288">
        <v>119432483.33560599</v>
      </c>
      <c r="C288">
        <v>80050.845066496957</v>
      </c>
      <c r="D288">
        <v>2.1460104355976357</v>
      </c>
      <c r="E288" s="5">
        <f t="shared" si="185"/>
        <v>3092033.5087779327</v>
      </c>
      <c r="F288">
        <f t="shared" si="195"/>
        <v>0.90872445508935129</v>
      </c>
      <c r="G288">
        <f t="shared" si="195"/>
        <v>0.90979658258599116</v>
      </c>
      <c r="H288">
        <f t="shared" si="186"/>
        <v>0.43063277771595354</v>
      </c>
      <c r="I288">
        <f t="shared" si="196"/>
        <v>1.1791203936001729E-3</v>
      </c>
      <c r="J288">
        <f t="shared" si="187"/>
        <v>1.2277977300586297E-3</v>
      </c>
      <c r="K288">
        <v>7722</v>
      </c>
      <c r="L288" s="1">
        <v>238715578.38149595</v>
      </c>
      <c r="M288" s="1">
        <v>97758149.758571789</v>
      </c>
      <c r="N288" s="1">
        <f t="shared" ref="N288:N351" si="204">AVERAGE(M259:M288)</f>
        <v>124830411.93892981</v>
      </c>
      <c r="O288">
        <v>293274.44927571539</v>
      </c>
      <c r="P288">
        <v>0.44842140052780788</v>
      </c>
      <c r="Q288">
        <v>2.6877470133951798E-3</v>
      </c>
      <c r="R288">
        <f t="shared" si="197"/>
        <v>-4.7990813429556134E-2</v>
      </c>
      <c r="S288">
        <f t="shared" si="198"/>
        <v>-4.9180594478460758E-2</v>
      </c>
      <c r="T288">
        <f t="shared" si="201"/>
        <v>8.771358056863611E-2</v>
      </c>
      <c r="U288" s="5">
        <f t="shared" si="175"/>
        <v>1.8439681389807634</v>
      </c>
      <c r="V288">
        <f t="shared" ref="V288:V351" si="205">AVERAGE(U259:U288)</f>
        <v>1.5581613716945559</v>
      </c>
      <c r="W288" s="8">
        <f t="shared" si="202"/>
        <v>0.45133552542045535</v>
      </c>
      <c r="X288">
        <f t="shared" si="176"/>
        <v>1.8399383936751217</v>
      </c>
      <c r="Y288">
        <f t="shared" ref="Y288:Y351" si="206">AVERAGE(X259:X288)</f>
        <v>1.3674615598407796</v>
      </c>
      <c r="Z288">
        <f t="shared" si="177"/>
        <v>0.98102765988924068</v>
      </c>
      <c r="AA288" s="4">
        <f t="shared" ref="AA288:AA351" si="207">AVERAGE(Z259:Z288)</f>
        <v>1.6187429836306684</v>
      </c>
      <c r="AB288">
        <f t="shared" si="188"/>
        <v>1.7688603174034605</v>
      </c>
      <c r="AC288" s="4">
        <f t="shared" ref="AC288:AC351" si="208">AVERAGE(AB259:AB288)</f>
        <v>1.6871669888371119</v>
      </c>
      <c r="AD288">
        <v>18688</v>
      </c>
      <c r="AE288" s="4">
        <v>1.0583682401459427</v>
      </c>
      <c r="AF288">
        <v>1.1191542199699303</v>
      </c>
      <c r="AG288">
        <v>0.50531536038281688</v>
      </c>
      <c r="AH288" s="4">
        <f t="shared" si="178"/>
        <v>1.5609749884015887</v>
      </c>
      <c r="AI288" s="4">
        <f t="shared" ref="AI288:AI351" si="209">AVERAGE(AH259:AH288)</f>
        <v>1.6187831404996491</v>
      </c>
      <c r="AJ288">
        <f t="shared" si="179"/>
        <v>1.7652872462001559</v>
      </c>
      <c r="AK288" s="4">
        <f t="shared" ref="AK288:AK351" si="210">AVERAGE(AJ259:AJ288)</f>
        <v>1.8330395733400735</v>
      </c>
      <c r="AL288" s="5">
        <f t="shared" si="180"/>
        <v>1491.9578080205818</v>
      </c>
      <c r="AM288">
        <v>1.1215000000000002</v>
      </c>
      <c r="AN288" s="4">
        <f t="shared" ref="AN288:AN351" si="211">AVERAGE(AM259:AM288)</f>
        <v>1.2702033333333334</v>
      </c>
      <c r="AO288">
        <v>0</v>
      </c>
      <c r="AP288">
        <f t="shared" si="199"/>
        <v>0</v>
      </c>
      <c r="AQ288">
        <f t="shared" si="181"/>
        <v>293274.44927571539</v>
      </c>
      <c r="AR288" s="5">
        <f t="shared" si="182"/>
        <v>0.44842140052780788</v>
      </c>
      <c r="AS288" s="4">
        <f t="shared" si="189"/>
        <v>1.5609749884015887</v>
      </c>
      <c r="AT288" s="4">
        <f t="shared" ref="AT288:AT351" si="212">AVERAGE(AS259:AS288)</f>
        <v>1.6187831404996491</v>
      </c>
      <c r="AU288">
        <f t="shared" ref="AU288:AU351" si="213">SQRT(MAX(8*(AR288-LN(COSH(LN(2)/2))),0))</f>
        <v>1.7652872462001559</v>
      </c>
      <c r="AV288" s="4">
        <f t="shared" ref="AV288:AV351" si="214">AVERAGE(AU259:AU288)</f>
        <v>1.8330395733400735</v>
      </c>
      <c r="AW288" s="6">
        <f t="shared" si="183"/>
        <v>1.2277977300586297E-3</v>
      </c>
      <c r="AX288" s="7">
        <f t="shared" ref="AX288:AX351" si="215">EXP(AW288)-1</f>
        <v>1.2285517822678838E-3</v>
      </c>
      <c r="AY288" s="7">
        <f t="shared" si="203"/>
        <v>1.0890754532300015</v>
      </c>
      <c r="AZ288" s="7">
        <f t="shared" ref="AZ288:AZ351" si="216">2*SQRT(AY288)*EXP(SUM(AW259:AW288))/(1+AY288)-1</f>
        <v>4.2661994573597539E-2</v>
      </c>
      <c r="BA288" s="6">
        <f t="shared" si="190"/>
        <v>0.35701038884538788</v>
      </c>
      <c r="BB288">
        <f t="shared" si="184"/>
        <v>7.0694264910036742</v>
      </c>
      <c r="BC288">
        <f t="shared" si="191"/>
        <v>2.7996162235121158</v>
      </c>
      <c r="BD288">
        <f t="shared" ref="BD288:BD351" si="217">(1+BB288)/2-1</f>
        <v>3.0347132455018375</v>
      </c>
      <c r="BE288">
        <f t="shared" si="192"/>
        <v>-5.8268582594270701E-2</v>
      </c>
      <c r="BF288">
        <f t="shared" si="193"/>
        <v>0.9417314174057293</v>
      </c>
      <c r="BG288">
        <f t="shared" si="200"/>
        <v>1.9853100026928257E-2</v>
      </c>
      <c r="BH288">
        <f t="shared" si="194"/>
        <v>1.6588393127460099</v>
      </c>
      <c r="BQ288" s="6"/>
      <c r="BR288" s="5"/>
      <c r="BU288" s="5"/>
    </row>
    <row r="289" spans="1:73" x14ac:dyDescent="0.25">
      <c r="A289" s="3">
        <v>44257.791666666664</v>
      </c>
      <c r="B289">
        <v>118757261.11312599</v>
      </c>
      <c r="C289">
        <v>75452.144868843432</v>
      </c>
      <c r="D289">
        <v>2.0752764698909796</v>
      </c>
      <c r="E289" s="5">
        <f t="shared" si="185"/>
        <v>2993407.7687035305</v>
      </c>
      <c r="F289">
        <f t="shared" si="195"/>
        <v>0.96703931885263283</v>
      </c>
      <c r="G289">
        <f t="shared" si="195"/>
        <v>0.96810327579102395</v>
      </c>
      <c r="H289">
        <f t="shared" si="186"/>
        <v>0.40158065441801449</v>
      </c>
      <c r="I289">
        <f t="shared" si="196"/>
        <v>1.099616171483834E-3</v>
      </c>
      <c r="J289">
        <f t="shared" si="187"/>
        <v>1.1191321140824034E-3</v>
      </c>
      <c r="K289">
        <v>7695</v>
      </c>
      <c r="L289" s="1">
        <v>237692890.13655427</v>
      </c>
      <c r="M289" s="1">
        <v>88719550.736363143</v>
      </c>
      <c r="N289" s="1">
        <f t="shared" si="204"/>
        <v>125039938.85131651</v>
      </c>
      <c r="O289">
        <v>266158.65220908943</v>
      </c>
      <c r="P289">
        <v>0.40871188027755601</v>
      </c>
      <c r="Q289">
        <v>2.15490329235336E-3</v>
      </c>
      <c r="R289">
        <f t="shared" si="197"/>
        <v>5.4950400618525963E-2</v>
      </c>
      <c r="S289">
        <f t="shared" si="198"/>
        <v>5.3493752191125447E-2</v>
      </c>
      <c r="T289">
        <f t="shared" si="201"/>
        <v>9.2473457646685436E-2</v>
      </c>
      <c r="U289" s="5">
        <f t="shared" si="175"/>
        <v>1.7497675632451599</v>
      </c>
      <c r="V289">
        <f t="shared" si="205"/>
        <v>1.6164869571360612</v>
      </c>
      <c r="W289" s="8">
        <f t="shared" si="202"/>
        <v>0.48422460801561601</v>
      </c>
      <c r="X289">
        <f t="shared" si="176"/>
        <v>1.7428359448548625</v>
      </c>
      <c r="Y289">
        <f t="shared" si="206"/>
        <v>1.4255560913359415</v>
      </c>
      <c r="Z289">
        <f t="shared" si="177"/>
        <v>0.78653970170897636</v>
      </c>
      <c r="AA289" s="4">
        <f t="shared" si="207"/>
        <v>1.6128744230155008</v>
      </c>
      <c r="AB289">
        <f t="shared" si="188"/>
        <v>1.7139400123487674</v>
      </c>
      <c r="AC289" s="4">
        <f t="shared" si="208"/>
        <v>1.6972345868807925</v>
      </c>
      <c r="AD289">
        <v>18689</v>
      </c>
      <c r="AE289" s="4">
        <v>1.0594109280241382</v>
      </c>
      <c r="AF289">
        <v>1.134463768976895</v>
      </c>
      <c r="AG289">
        <v>0.62720973999104335</v>
      </c>
      <c r="AH289" s="4">
        <f t="shared" si="178"/>
        <v>1.4556671159345893</v>
      </c>
      <c r="AI289" s="4">
        <f t="shared" si="209"/>
        <v>1.6294600015258671</v>
      </c>
      <c r="AJ289">
        <f t="shared" si="179"/>
        <v>1.6728905820749052</v>
      </c>
      <c r="AK289" s="4">
        <f t="shared" si="210"/>
        <v>1.8420331654660707</v>
      </c>
      <c r="AL289" s="5">
        <f t="shared" si="180"/>
        <v>1573.9414872772504</v>
      </c>
      <c r="AM289">
        <v>1.0665</v>
      </c>
      <c r="AN289" s="4">
        <f t="shared" si="211"/>
        <v>1.2626133333333336</v>
      </c>
      <c r="AO289">
        <v>0</v>
      </c>
      <c r="AP289">
        <f t="shared" si="199"/>
        <v>0</v>
      </c>
      <c r="AQ289">
        <f t="shared" si="181"/>
        <v>266158.65220908943</v>
      </c>
      <c r="AR289" s="5">
        <f t="shared" si="182"/>
        <v>0.40871188027755601</v>
      </c>
      <c r="AS289" s="4">
        <f t="shared" si="189"/>
        <v>1.4556671159345893</v>
      </c>
      <c r="AT289" s="4">
        <f t="shared" si="212"/>
        <v>1.6294600015258671</v>
      </c>
      <c r="AU289">
        <f t="shared" si="213"/>
        <v>1.6728905820749052</v>
      </c>
      <c r="AV289" s="4">
        <f t="shared" si="214"/>
        <v>1.8420331654660707</v>
      </c>
      <c r="AW289" s="6">
        <f t="shared" si="183"/>
        <v>1.1191321140824034E-3</v>
      </c>
      <c r="AX289" s="7">
        <f t="shared" si="215"/>
        <v>1.1197585761029138E-3</v>
      </c>
      <c r="AY289" s="7">
        <f t="shared" si="203"/>
        <v>1.0382455949634026</v>
      </c>
      <c r="AZ289" s="7">
        <f t="shared" si="216"/>
        <v>4.3723677083893797E-2</v>
      </c>
      <c r="BA289" s="6">
        <f t="shared" si="190"/>
        <v>0.35812952095947026</v>
      </c>
      <c r="BB289">
        <f t="shared" si="184"/>
        <v>7.4578943088275462</v>
      </c>
      <c r="BC289">
        <f t="shared" si="191"/>
        <v>2.9069853876763245</v>
      </c>
      <c r="BD289">
        <f t="shared" si="217"/>
        <v>3.2289471544137731</v>
      </c>
      <c r="BE289">
        <f t="shared" si="192"/>
        <v>-7.6132842284731717E-2</v>
      </c>
      <c r="BF289">
        <f t="shared" si="193"/>
        <v>0.92386715771526828</v>
      </c>
      <c r="BG289">
        <f t="shared" si="200"/>
        <v>-1.915182179568295E-2</v>
      </c>
      <c r="BH289">
        <f t="shared" si="194"/>
        <v>1.7309145553875438</v>
      </c>
      <c r="BQ289" s="6"/>
      <c r="BR289" s="5"/>
      <c r="BU289" s="5"/>
    </row>
    <row r="290" spans="1:73" x14ac:dyDescent="0.25">
      <c r="A290" s="3">
        <v>44258.791666666664</v>
      </c>
      <c r="B290">
        <v>118364047.616349</v>
      </c>
      <c r="C290">
        <v>77257.274543429099</v>
      </c>
      <c r="D290">
        <v>2.093970187095632</v>
      </c>
      <c r="E290" s="5">
        <f t="shared" si="185"/>
        <v>3023984.7424826385</v>
      </c>
      <c r="F290">
        <f t="shared" si="195"/>
        <v>1.0090078201511312</v>
      </c>
      <c r="G290">
        <f t="shared" si="195"/>
        <v>1.0102147706365949</v>
      </c>
      <c r="H290">
        <f t="shared" si="186"/>
        <v>0.43660407619861563</v>
      </c>
      <c r="I290">
        <f t="shared" si="196"/>
        <v>1.195460703253398E-3</v>
      </c>
      <c r="J290">
        <f t="shared" si="187"/>
        <v>1.1916280542557905E-3</v>
      </c>
      <c r="K290">
        <v>8028</v>
      </c>
      <c r="L290" s="1">
        <v>237326621.5036861</v>
      </c>
      <c r="M290" s="1">
        <v>94324542.12558502</v>
      </c>
      <c r="N290" s="1">
        <f t="shared" si="204"/>
        <v>124334812.31374641</v>
      </c>
      <c r="O290">
        <v>282973.62637675507</v>
      </c>
      <c r="P290">
        <v>0.43520348864828634</v>
      </c>
      <c r="Q290">
        <v>1.8061960511405E-3</v>
      </c>
      <c r="R290">
        <f t="shared" si="197"/>
        <v>-2.6598879543254128E-2</v>
      </c>
      <c r="S290">
        <f t="shared" si="198"/>
        <v>-2.6959030508095422E-2</v>
      </c>
      <c r="T290">
        <f t="shared" si="201"/>
        <v>2.8658488225132242E-2</v>
      </c>
      <c r="U290" s="5">
        <f t="shared" si="175"/>
        <v>1.8605492223213189</v>
      </c>
      <c r="V290">
        <f t="shared" si="205"/>
        <v>1.6360405842329506</v>
      </c>
      <c r="W290" s="8">
        <f t="shared" si="202"/>
        <v>3.6880568130732601E-2</v>
      </c>
      <c r="X290">
        <f t="shared" si="176"/>
        <v>1.865547589840663</v>
      </c>
      <c r="Y290">
        <f t="shared" si="206"/>
        <v>1.4505049158406591</v>
      </c>
      <c r="Z290">
        <f t="shared" si="177"/>
        <v>0.65926155866628244</v>
      </c>
      <c r="AA290" s="4">
        <f t="shared" si="207"/>
        <v>1.6012254900310008</v>
      </c>
      <c r="AB290">
        <f t="shared" si="188"/>
        <v>1.7966380249537857</v>
      </c>
      <c r="AC290" s="4">
        <f t="shared" si="208"/>
        <v>1.7002317780524372</v>
      </c>
      <c r="AD290">
        <v>18690</v>
      </c>
      <c r="AE290" s="4">
        <v>1.0665030351370204</v>
      </c>
      <c r="AF290">
        <v>1.1796438315803204</v>
      </c>
      <c r="AG290">
        <v>0.68247281821604544</v>
      </c>
      <c r="AH290" s="4">
        <f t="shared" si="178"/>
        <v>1.5267284039341011</v>
      </c>
      <c r="AI290" s="4">
        <f t="shared" si="209"/>
        <v>1.630471886642276</v>
      </c>
      <c r="AJ290">
        <f t="shared" si="179"/>
        <v>1.735078028954536</v>
      </c>
      <c r="AK290" s="4">
        <f t="shared" si="210"/>
        <v>1.8429215131219403</v>
      </c>
      <c r="AL290" s="5">
        <f t="shared" si="180"/>
        <v>1532.0764072490326</v>
      </c>
      <c r="AM290">
        <v>1.0471999999999999</v>
      </c>
      <c r="AN290" s="4">
        <f t="shared" si="211"/>
        <v>1.2585966666666664</v>
      </c>
      <c r="AO290">
        <v>0</v>
      </c>
      <c r="AP290">
        <f t="shared" si="199"/>
        <v>0</v>
      </c>
      <c r="AQ290">
        <f t="shared" si="181"/>
        <v>282973.62637675507</v>
      </c>
      <c r="AR290" s="5">
        <f t="shared" si="182"/>
        <v>0.43520348864828634</v>
      </c>
      <c r="AS290" s="4">
        <f t="shared" si="189"/>
        <v>1.5267284039341011</v>
      </c>
      <c r="AT290" s="4">
        <f t="shared" si="212"/>
        <v>1.630471886642276</v>
      </c>
      <c r="AU290">
        <f t="shared" si="213"/>
        <v>1.735078028954536</v>
      </c>
      <c r="AV290" s="4">
        <f t="shared" si="214"/>
        <v>1.8429215131219403</v>
      </c>
      <c r="AW290" s="6">
        <f t="shared" si="183"/>
        <v>1.1916280542557905E-3</v>
      </c>
      <c r="AX290" s="7">
        <f t="shared" si="215"/>
        <v>1.1923383250638242E-3</v>
      </c>
      <c r="AY290" s="7">
        <f t="shared" si="203"/>
        <v>0.9191670926994201</v>
      </c>
      <c r="AZ290" s="7">
        <f t="shared" si="216"/>
        <v>4.3013856540879303E-2</v>
      </c>
      <c r="BA290" s="6">
        <f t="shared" si="190"/>
        <v>0.35932114901372603</v>
      </c>
      <c r="BB290">
        <f t="shared" si="184"/>
        <v>7.2595226764607217</v>
      </c>
      <c r="BC290">
        <f t="shared" si="191"/>
        <v>2.8592705495944504</v>
      </c>
      <c r="BD290">
        <f t="shared" si="217"/>
        <v>3.1297613382303613</v>
      </c>
      <c r="BE290">
        <f t="shared" si="192"/>
        <v>-6.5497922635843753E-2</v>
      </c>
      <c r="BF290">
        <f t="shared" si="193"/>
        <v>0.93450207736415625</v>
      </c>
      <c r="BG290">
        <f t="shared" si="200"/>
        <v>1.1445557262192884E-2</v>
      </c>
      <c r="BH290">
        <f t="shared" si="194"/>
        <v>1.6943501399151377</v>
      </c>
      <c r="BQ290" s="6"/>
      <c r="BR290" s="5"/>
      <c r="BU290" s="5"/>
    </row>
    <row r="291" spans="1:73" x14ac:dyDescent="0.25">
      <c r="A291" s="3">
        <v>44259.791666666664</v>
      </c>
      <c r="B291">
        <v>119119697.683926</v>
      </c>
      <c r="C291">
        <v>77760.123680602439</v>
      </c>
      <c r="D291">
        <v>2.1041984057911645</v>
      </c>
      <c r="E291" s="5">
        <f t="shared" si="185"/>
        <v>3043478.6716351504</v>
      </c>
      <c r="F291">
        <f t="shared" si="195"/>
        <v>1.0048846056923662</v>
      </c>
      <c r="G291">
        <f t="shared" si="195"/>
        <v>1.0064464376683686</v>
      </c>
      <c r="H291">
        <f t="shared" si="186"/>
        <v>0.56729764593036025</v>
      </c>
      <c r="I291">
        <f t="shared" si="196"/>
        <v>1.5530335447016398E-3</v>
      </c>
      <c r="J291">
        <f t="shared" si="187"/>
        <v>1.5166840153795417E-3</v>
      </c>
      <c r="K291">
        <v>10144</v>
      </c>
      <c r="L291" s="1">
        <v>237658168.266642</v>
      </c>
      <c r="M291" s="1">
        <v>120241943.11166656</v>
      </c>
      <c r="N291" s="1">
        <f t="shared" si="204"/>
        <v>125034829.49804179</v>
      </c>
      <c r="O291">
        <v>360725.82933499967</v>
      </c>
      <c r="P291">
        <v>0.55400968823235497</v>
      </c>
      <c r="Q291">
        <v>4.6595462893914098E-4</v>
      </c>
      <c r="R291">
        <f t="shared" si="197"/>
        <v>-1.2383682283667596E-4</v>
      </c>
      <c r="S291">
        <f t="shared" si="198"/>
        <v>-1.2384449124911554E-4</v>
      </c>
      <c r="T291">
        <f t="shared" si="201"/>
        <v>-2.1204057245608109E-2</v>
      </c>
      <c r="U291" s="5">
        <f t="shared" si="175"/>
        <v>2.10265003057616</v>
      </c>
      <c r="V291">
        <f t="shared" si="205"/>
        <v>1.6742253253745489</v>
      </c>
      <c r="W291" s="8">
        <f t="shared" si="202"/>
        <v>-0.29443258125085797</v>
      </c>
      <c r="X291">
        <f t="shared" si="176"/>
        <v>2.0846338523816264</v>
      </c>
      <c r="Y291">
        <f t="shared" si="206"/>
        <v>1.5009724254995012</v>
      </c>
      <c r="Z291">
        <f t="shared" si="177"/>
        <v>0.17007343956278645</v>
      </c>
      <c r="AA291" s="4">
        <f t="shared" si="207"/>
        <v>1.5149577351852854</v>
      </c>
      <c r="AB291">
        <f t="shared" si="188"/>
        <v>2.099388704446203</v>
      </c>
      <c r="AC291" s="4">
        <f t="shared" si="208"/>
        <v>1.7348525749661474</v>
      </c>
      <c r="AD291">
        <v>18691</v>
      </c>
      <c r="AE291" s="4">
        <v>1.0109772600044606</v>
      </c>
      <c r="AF291">
        <v>1.1562250496254247</v>
      </c>
      <c r="AG291">
        <v>0.72692888208181494</v>
      </c>
      <c r="AH291" s="4">
        <f t="shared" si="178"/>
        <v>1.8114494792987512</v>
      </c>
      <c r="AI291" s="4">
        <f t="shared" si="209"/>
        <v>1.6485260643947419</v>
      </c>
      <c r="AJ291">
        <f t="shared" si="179"/>
        <v>1.9902123914882317</v>
      </c>
      <c r="AK291" s="4">
        <f t="shared" si="210"/>
        <v>1.8587968721375725</v>
      </c>
      <c r="AL291" s="5">
        <f t="shared" si="180"/>
        <v>1531.8866797744158</v>
      </c>
      <c r="AM291">
        <v>1.0904</v>
      </c>
      <c r="AN291" s="4">
        <f t="shared" si="211"/>
        <v>1.2390933333333332</v>
      </c>
      <c r="AO291">
        <v>0</v>
      </c>
      <c r="AP291">
        <f t="shared" si="199"/>
        <v>0</v>
      </c>
      <c r="AQ291">
        <f t="shared" si="181"/>
        <v>360725.82933499967</v>
      </c>
      <c r="AR291" s="5">
        <f t="shared" si="182"/>
        <v>0.55400968823235497</v>
      </c>
      <c r="AS291" s="4">
        <f t="shared" si="189"/>
        <v>1.8114494792987512</v>
      </c>
      <c r="AT291" s="4">
        <f t="shared" si="212"/>
        <v>1.6485260643947419</v>
      </c>
      <c r="AU291">
        <f t="shared" si="213"/>
        <v>1.9902123914882317</v>
      </c>
      <c r="AV291" s="4">
        <f t="shared" si="214"/>
        <v>1.8587968721375725</v>
      </c>
      <c r="AW291" s="6">
        <f t="shared" si="183"/>
        <v>1.5166840153795417E-3</v>
      </c>
      <c r="AX291" s="7">
        <f t="shared" si="215"/>
        <v>1.5178347622804012E-3</v>
      </c>
      <c r="AY291" s="7">
        <f t="shared" si="203"/>
        <v>0.9607546281543603</v>
      </c>
      <c r="AZ291" s="7">
        <f t="shared" si="216"/>
        <v>4.4327074833676594E-2</v>
      </c>
      <c r="BA291" s="6">
        <f t="shared" si="190"/>
        <v>0.36083783302910555</v>
      </c>
      <c r="BB291">
        <f t="shared" si="184"/>
        <v>7.2586236802371582</v>
      </c>
      <c r="BC291">
        <f t="shared" si="191"/>
        <v>2.8648889545786633</v>
      </c>
      <c r="BD291">
        <f t="shared" si="217"/>
        <v>3.1293118401185787</v>
      </c>
      <c r="BE291">
        <f t="shared" si="192"/>
        <v>-6.4035581660580543E-2</v>
      </c>
      <c r="BF291">
        <f t="shared" si="193"/>
        <v>0.93596441833941946</v>
      </c>
      <c r="BG291">
        <f t="shared" si="200"/>
        <v>1.5636112986354522E-3</v>
      </c>
      <c r="BH291">
        <f t="shared" si="194"/>
        <v>1.694183304869429</v>
      </c>
      <c r="BQ291" s="6"/>
      <c r="BR291" s="5"/>
      <c r="BU291" s="5"/>
    </row>
    <row r="292" spans="1:73" x14ac:dyDescent="0.25">
      <c r="A292" s="3">
        <v>44260.791666666664</v>
      </c>
      <c r="B292">
        <v>125969256.32741401</v>
      </c>
      <c r="C292">
        <v>76191.439332735434</v>
      </c>
      <c r="D292">
        <v>2.1400630814559376</v>
      </c>
      <c r="E292" s="5">
        <f t="shared" si="185"/>
        <v>3098028.2360333586</v>
      </c>
      <c r="F292">
        <f t="shared" si="195"/>
        <v>1.0170443412399071</v>
      </c>
      <c r="G292">
        <f t="shared" si="195"/>
        <v>1.0179234258832182</v>
      </c>
      <c r="H292">
        <f t="shared" si="186"/>
        <v>0.31548859946206043</v>
      </c>
      <c r="I292">
        <f t="shared" si="196"/>
        <v>8.6397898993498875E-4</v>
      </c>
      <c r="J292">
        <f t="shared" si="187"/>
        <v>8.3129151691318484E-4</v>
      </c>
      <c r="K292">
        <v>7568</v>
      </c>
      <c r="L292" s="1">
        <v>251786675.61108845</v>
      </c>
      <c r="M292" s="1">
        <v>69798383.218198597</v>
      </c>
      <c r="N292" s="1">
        <f t="shared" si="204"/>
        <v>122229179.03806588</v>
      </c>
      <c r="O292">
        <v>209395.14965459579</v>
      </c>
      <c r="P292">
        <v>0.30354755444637033</v>
      </c>
      <c r="Q292">
        <v>1.2245995069567E-3</v>
      </c>
      <c r="R292">
        <f t="shared" si="197"/>
        <v>7.9274081455976697E-2</v>
      </c>
      <c r="S292">
        <f t="shared" si="198"/>
        <v>7.6288668344174179E-2</v>
      </c>
      <c r="T292">
        <f t="shared" si="201"/>
        <v>3.690293560027344E-2</v>
      </c>
      <c r="U292" s="5">
        <f t="shared" si="175"/>
        <v>1.5476577573124477</v>
      </c>
      <c r="V292">
        <f t="shared" si="205"/>
        <v>1.6659232074948145</v>
      </c>
      <c r="W292" s="8">
        <f t="shared" si="202"/>
        <v>0.12645121299080658</v>
      </c>
      <c r="X292">
        <f t="shared" si="176"/>
        <v>1.5531906412859346</v>
      </c>
      <c r="Y292">
        <f t="shared" si="206"/>
        <v>1.4957853604159865</v>
      </c>
      <c r="Z292">
        <f t="shared" si="177"/>
        <v>0.44697882003919548</v>
      </c>
      <c r="AA292" s="4">
        <f t="shared" si="207"/>
        <v>1.461144459451396</v>
      </c>
      <c r="AB292">
        <f t="shared" si="188"/>
        <v>1.5141453332047539</v>
      </c>
      <c r="AC292" s="4">
        <f t="shared" si="208"/>
        <v>1.7250796837844087</v>
      </c>
      <c r="AD292">
        <v>18692</v>
      </c>
      <c r="AE292" s="4">
        <v>0.9559290015020524</v>
      </c>
      <c r="AF292">
        <v>1.1144693058927584</v>
      </c>
      <c r="AG292">
        <v>1.6401003431052259</v>
      </c>
      <c r="AH292" s="4">
        <f t="shared" si="178"/>
        <v>1.130332758865211</v>
      </c>
      <c r="AI292" s="4">
        <f t="shared" si="209"/>
        <v>1.6255842359473816</v>
      </c>
      <c r="AJ292">
        <f t="shared" si="179"/>
        <v>1.3990169023086996</v>
      </c>
      <c r="AK292" s="4">
        <f t="shared" si="210"/>
        <v>1.8388737169070368</v>
      </c>
      <c r="AL292" s="5">
        <f t="shared" si="180"/>
        <v>1653.3255892081786</v>
      </c>
      <c r="AM292">
        <v>1.0026999999999999</v>
      </c>
      <c r="AN292" s="4">
        <f t="shared" si="211"/>
        <v>1.2218866666666666</v>
      </c>
      <c r="AO292">
        <v>0</v>
      </c>
      <c r="AP292">
        <f t="shared" si="199"/>
        <v>0</v>
      </c>
      <c r="AQ292">
        <f t="shared" si="181"/>
        <v>209395.14965459579</v>
      </c>
      <c r="AR292" s="5">
        <f t="shared" si="182"/>
        <v>0.30354755444637033</v>
      </c>
      <c r="AS292" s="4">
        <f t="shared" si="189"/>
        <v>1.130332758865211</v>
      </c>
      <c r="AT292" s="4">
        <f t="shared" si="212"/>
        <v>1.6255842359473816</v>
      </c>
      <c r="AU292">
        <f t="shared" si="213"/>
        <v>1.3990169023086996</v>
      </c>
      <c r="AV292" s="4">
        <f t="shared" si="214"/>
        <v>1.8388737169070368</v>
      </c>
      <c r="AW292" s="6">
        <f t="shared" si="183"/>
        <v>8.3129151691318484E-4</v>
      </c>
      <c r="AX292" s="7">
        <f t="shared" si="215"/>
        <v>8.3163713546952067E-4</v>
      </c>
      <c r="AY292" s="7">
        <f t="shared" si="203"/>
        <v>0.96235966225784719</v>
      </c>
      <c r="AZ292" s="7">
        <f t="shared" si="216"/>
        <v>4.3619369487288395E-2</v>
      </c>
      <c r="BA292" s="6">
        <f t="shared" si="190"/>
        <v>0.36166912454601874</v>
      </c>
      <c r="BB292">
        <f t="shared" si="184"/>
        <v>7.83404440512256</v>
      </c>
      <c r="BC292">
        <f t="shared" si="191"/>
        <v>3.0184995082059247</v>
      </c>
      <c r="BD292">
        <f t="shared" si="217"/>
        <v>3.41702220256128</v>
      </c>
      <c r="BE292">
        <f t="shared" si="192"/>
        <v>-9.0224290501475291E-2</v>
      </c>
      <c r="BF292">
        <f t="shared" si="193"/>
        <v>0.90977570949852471</v>
      </c>
      <c r="BG292">
        <f t="shared" si="200"/>
        <v>-2.8379365107511375E-2</v>
      </c>
      <c r="BH292">
        <f t="shared" si="194"/>
        <v>1.7989362988682966</v>
      </c>
      <c r="BQ292" s="6"/>
      <c r="BR292" s="5"/>
      <c r="BU292" s="5"/>
    </row>
    <row r="293" spans="1:73" x14ac:dyDescent="0.25">
      <c r="A293" s="3">
        <v>44261.791666666664</v>
      </c>
      <c r="B293">
        <v>128810737.632048</v>
      </c>
      <c r="C293">
        <v>74542.308539448</v>
      </c>
      <c r="D293">
        <v>2.1383566316831253</v>
      </c>
      <c r="E293" s="5">
        <f t="shared" si="185"/>
        <v>3098685.1643498745</v>
      </c>
      <c r="F293">
        <f t="shared" si="195"/>
        <v>0.99920261706881497</v>
      </c>
      <c r="G293">
        <f t="shared" si="195"/>
        <v>1.0002120472334226</v>
      </c>
      <c r="H293">
        <f t="shared" si="186"/>
        <v>0.36873603390132015</v>
      </c>
      <c r="I293">
        <f t="shared" si="196"/>
        <v>1.0097257646384803E-3</v>
      </c>
      <c r="J293">
        <f t="shared" si="187"/>
        <v>9.8816022260269742E-4</v>
      </c>
      <c r="K293">
        <v>7747</v>
      </c>
      <c r="L293" s="1">
        <v>257558659.68463355</v>
      </c>
      <c r="M293" s="1">
        <v>84878337.287374929</v>
      </c>
      <c r="N293" s="1">
        <f t="shared" si="204"/>
        <v>121595174.42663951</v>
      </c>
      <c r="O293">
        <v>254635.01186212478</v>
      </c>
      <c r="P293">
        <v>0.36085674402669143</v>
      </c>
      <c r="Q293">
        <v>2.1879564926421701E-3</v>
      </c>
      <c r="R293">
        <f t="shared" si="197"/>
        <v>4.5179399393277864E-2</v>
      </c>
      <c r="S293">
        <f t="shared" si="198"/>
        <v>4.4188544743022078E-2</v>
      </c>
      <c r="T293">
        <f t="shared" si="201"/>
        <v>2.2806889511004704E-2</v>
      </c>
      <c r="U293" s="5">
        <f t="shared" si="175"/>
        <v>1.6953457289785507</v>
      </c>
      <c r="V293">
        <f t="shared" si="205"/>
        <v>1.678358304919765</v>
      </c>
      <c r="W293" s="8">
        <f t="shared" si="202"/>
        <v>2.0305883434030818E-2</v>
      </c>
      <c r="X293">
        <f t="shared" si="176"/>
        <v>1.6989530983506471</v>
      </c>
      <c r="Y293">
        <f t="shared" si="206"/>
        <v>1.5118165581421974</v>
      </c>
      <c r="Z293">
        <f t="shared" si="177"/>
        <v>0.79860411981439205</v>
      </c>
      <c r="AA293" s="4">
        <f t="shared" si="207"/>
        <v>1.4474556753301977</v>
      </c>
      <c r="AB293">
        <f t="shared" si="188"/>
        <v>1.5959664103768663</v>
      </c>
      <c r="AC293" s="4">
        <f t="shared" si="208"/>
        <v>1.7279511188728469</v>
      </c>
      <c r="AD293">
        <v>18693</v>
      </c>
      <c r="AE293" s="4">
        <v>0.9840113840575232</v>
      </c>
      <c r="AF293">
        <v>1.1980452806728061</v>
      </c>
      <c r="AG293">
        <v>1.6381995080821405</v>
      </c>
      <c r="AH293" s="4">
        <f t="shared" si="178"/>
        <v>1.3176212135535799</v>
      </c>
      <c r="AI293" s="4">
        <f t="shared" si="209"/>
        <v>1.6255180936642295</v>
      </c>
      <c r="AJ293">
        <f t="shared" si="179"/>
        <v>1.5542592478695434</v>
      </c>
      <c r="AK293" s="4">
        <f t="shared" si="210"/>
        <v>1.8388176330095247</v>
      </c>
      <c r="AL293" s="5">
        <f t="shared" si="180"/>
        <v>1728.0218463301414</v>
      </c>
      <c r="AM293">
        <v>1</v>
      </c>
      <c r="AN293" s="4">
        <f t="shared" si="211"/>
        <v>1.2091099999999999</v>
      </c>
      <c r="AO293">
        <v>0</v>
      </c>
      <c r="AP293">
        <f t="shared" si="199"/>
        <v>0</v>
      </c>
      <c r="AQ293">
        <f t="shared" si="181"/>
        <v>254635.01186212478</v>
      </c>
      <c r="AR293" s="5">
        <f t="shared" si="182"/>
        <v>0.36085674402669143</v>
      </c>
      <c r="AS293" s="4">
        <f t="shared" si="189"/>
        <v>1.3176212135535799</v>
      </c>
      <c r="AT293" s="4">
        <f t="shared" si="212"/>
        <v>1.6255180936642295</v>
      </c>
      <c r="AU293">
        <f t="shared" si="213"/>
        <v>1.5542592478695434</v>
      </c>
      <c r="AV293" s="4">
        <f t="shared" si="214"/>
        <v>1.8388176330095247</v>
      </c>
      <c r="AW293" s="6">
        <f t="shared" si="183"/>
        <v>9.8816022260269742E-4</v>
      </c>
      <c r="AX293" s="7">
        <f t="shared" si="215"/>
        <v>9.8864861377179203E-4</v>
      </c>
      <c r="AY293" s="7">
        <f t="shared" si="203"/>
        <v>1.0270985431288155</v>
      </c>
      <c r="AZ293" s="7">
        <f t="shared" si="216"/>
        <v>4.3716264004413308E-2</v>
      </c>
      <c r="BA293" s="6">
        <f t="shared" si="190"/>
        <v>0.36265728476862141</v>
      </c>
      <c r="BB293">
        <f t="shared" si="184"/>
        <v>8.1879818261662667</v>
      </c>
      <c r="BC293">
        <f t="shared" si="191"/>
        <v>3.1123350624095849</v>
      </c>
      <c r="BD293">
        <f t="shared" si="217"/>
        <v>3.5939909130831333</v>
      </c>
      <c r="BE293">
        <f t="shared" si="192"/>
        <v>-0.10484475476471899</v>
      </c>
      <c r="BF293">
        <f t="shared" si="193"/>
        <v>0.89515524523528101</v>
      </c>
      <c r="BG293">
        <f t="shared" si="200"/>
        <v>-1.6200934456734976E-2</v>
      </c>
      <c r="BH293">
        <f t="shared" si="194"/>
        <v>1.861464979021457</v>
      </c>
      <c r="BQ293" s="6"/>
      <c r="BR293" s="5"/>
      <c r="BU293" s="5"/>
    </row>
    <row r="294" spans="1:73" x14ac:dyDescent="0.25">
      <c r="A294" s="3">
        <v>44262.791666666664</v>
      </c>
      <c r="B294">
        <v>134361510.52219099</v>
      </c>
      <c r="C294">
        <v>73320.719446664996</v>
      </c>
      <c r="D294">
        <v>2.163132042687784</v>
      </c>
      <c r="E294" s="5">
        <f t="shared" si="185"/>
        <v>3138707.1570039298</v>
      </c>
      <c r="F294">
        <f t="shared" si="195"/>
        <v>1.0115861922363987</v>
      </c>
      <c r="G294">
        <f t="shared" si="195"/>
        <v>1.012915798324562</v>
      </c>
      <c r="H294">
        <f t="shared" si="186"/>
        <v>0.47974777226514997</v>
      </c>
      <c r="I294">
        <f t="shared" si="196"/>
        <v>1.3135144203648896E-3</v>
      </c>
      <c r="J294">
        <f t="shared" si="187"/>
        <v>1.2672223950386814E-3</v>
      </c>
      <c r="K294">
        <v>7757</v>
      </c>
      <c r="L294" s="1">
        <v>268856442.88851637</v>
      </c>
      <c r="M294" s="1">
        <v>113638956.20076674</v>
      </c>
      <c r="N294" s="1">
        <f t="shared" si="204"/>
        <v>122071365.90797897</v>
      </c>
      <c r="O294">
        <v>340916.86860230024</v>
      </c>
      <c r="P294">
        <v>0.46282936612174652</v>
      </c>
      <c r="Q294">
        <v>1.65452662137791E-3</v>
      </c>
      <c r="R294">
        <f t="shared" si="197"/>
        <v>6.0471328508874711E-2</v>
      </c>
      <c r="S294">
        <f t="shared" si="198"/>
        <v>5.8713458833339394E-2</v>
      </c>
      <c r="T294">
        <f t="shared" si="201"/>
        <v>6.1610372313469747E-2</v>
      </c>
      <c r="U294" s="5">
        <f t="shared" si="175"/>
        <v>1.9000747730067491</v>
      </c>
      <c r="V294">
        <f t="shared" si="205"/>
        <v>1.694633178459537</v>
      </c>
      <c r="W294" s="8">
        <f t="shared" si="202"/>
        <v>0.2980606677634412</v>
      </c>
      <c r="X294">
        <f t="shared" si="176"/>
        <v>1.9010843458123394</v>
      </c>
      <c r="Y294">
        <f t="shared" si="206"/>
        <v>1.530594597313264</v>
      </c>
      <c r="Z294">
        <f t="shared" si="177"/>
        <v>0.6039022168029371</v>
      </c>
      <c r="AA294" s="4">
        <f t="shared" si="207"/>
        <v>1.3996871463808536</v>
      </c>
      <c r="AB294">
        <f t="shared" si="188"/>
        <v>1.8658727650897104</v>
      </c>
      <c r="AC294" s="4">
        <f t="shared" si="208"/>
        <v>1.7453917971104838</v>
      </c>
      <c r="AD294">
        <v>18694</v>
      </c>
      <c r="AE294" s="4">
        <v>0.95867386071887917</v>
      </c>
      <c r="AF294">
        <v>1.2232267131642567</v>
      </c>
      <c r="AG294">
        <v>1.5855108756117715</v>
      </c>
      <c r="AH294" s="4">
        <f t="shared" si="178"/>
        <v>1.5974688225961873</v>
      </c>
      <c r="AI294" s="4">
        <f t="shared" si="209"/>
        <v>1.63370763788851</v>
      </c>
      <c r="AJ294">
        <f t="shared" si="179"/>
        <v>1.7976381132887784</v>
      </c>
      <c r="AK294" s="4">
        <f t="shared" si="210"/>
        <v>1.8459614665297897</v>
      </c>
      <c r="AL294" s="5">
        <f t="shared" si="180"/>
        <v>1832.5176230700836</v>
      </c>
      <c r="AM294">
        <v>1.0026000000000002</v>
      </c>
      <c r="AN294" s="4">
        <f t="shared" si="211"/>
        <v>1.2024100000000002</v>
      </c>
      <c r="AO294">
        <v>0</v>
      </c>
      <c r="AP294">
        <f t="shared" si="199"/>
        <v>0</v>
      </c>
      <c r="AQ294">
        <f t="shared" si="181"/>
        <v>340916.86860230024</v>
      </c>
      <c r="AR294" s="5">
        <f t="shared" si="182"/>
        <v>0.46282936612174652</v>
      </c>
      <c r="AS294" s="4">
        <f t="shared" si="189"/>
        <v>1.5974688225961873</v>
      </c>
      <c r="AT294" s="4">
        <f t="shared" si="212"/>
        <v>1.63370763788851</v>
      </c>
      <c r="AU294">
        <f t="shared" si="213"/>
        <v>1.7976381132887784</v>
      </c>
      <c r="AV294" s="4">
        <f t="shared" si="214"/>
        <v>1.8459614665297897</v>
      </c>
      <c r="AW294" s="6">
        <f t="shared" si="183"/>
        <v>1.2672223950386814E-3</v>
      </c>
      <c r="AX294" s="7">
        <f t="shared" si="215"/>
        <v>1.2680256606074636E-3</v>
      </c>
      <c r="AY294" s="7">
        <f t="shared" si="203"/>
        <v>1.1309009336112383</v>
      </c>
      <c r="AZ294" s="7">
        <f t="shared" si="216"/>
        <v>4.2096467043687191E-2</v>
      </c>
      <c r="BA294" s="6">
        <f t="shared" si="190"/>
        <v>0.36392450716366009</v>
      </c>
      <c r="BB294">
        <f t="shared" si="184"/>
        <v>8.6831199650010618</v>
      </c>
      <c r="BC294">
        <f t="shared" si="191"/>
        <v>3.2402191774131097</v>
      </c>
      <c r="BD294">
        <f t="shared" si="217"/>
        <v>3.8415599825005309</v>
      </c>
      <c r="BE294">
        <f t="shared" si="192"/>
        <v>-0.12420393576882738</v>
      </c>
      <c r="BF294">
        <f t="shared" si="193"/>
        <v>0.87579606423117262</v>
      </c>
      <c r="BG294">
        <f t="shared" si="200"/>
        <v>-2.1863901151731768E-2</v>
      </c>
      <c r="BH294">
        <f t="shared" si="194"/>
        <v>1.9467134175214702</v>
      </c>
      <c r="BQ294" s="6"/>
      <c r="BR294" s="5"/>
      <c r="BU294" s="5"/>
    </row>
    <row r="295" spans="1:73" x14ac:dyDescent="0.25">
      <c r="A295" s="3">
        <v>44263.791666666664</v>
      </c>
      <c r="B295">
        <v>137670797.93618599</v>
      </c>
      <c r="C295">
        <v>73647.57283032898</v>
      </c>
      <c r="D295">
        <v>2.1921908368202221</v>
      </c>
      <c r="E295" s="5">
        <f t="shared" si="185"/>
        <v>3184198.5047441311</v>
      </c>
      <c r="F295">
        <f t="shared" si="195"/>
        <v>1.013433666349989</v>
      </c>
      <c r="G295">
        <f t="shared" si="195"/>
        <v>1.0144936578867159</v>
      </c>
      <c r="H295">
        <f t="shared" si="186"/>
        <v>0.38176836210578768</v>
      </c>
      <c r="I295">
        <f t="shared" si="196"/>
        <v>1.0453941032231274E-3</v>
      </c>
      <c r="J295">
        <f t="shared" si="187"/>
        <v>1.0223201892317906E-3</v>
      </c>
      <c r="K295">
        <v>8530</v>
      </c>
      <c r="L295" s="1">
        <v>275231358.70308161</v>
      </c>
      <c r="M295" s="1">
        <v>93839483.730402023</v>
      </c>
      <c r="N295" s="1">
        <f t="shared" si="204"/>
        <v>121280943.47389315</v>
      </c>
      <c r="O295">
        <v>281518.45119120606</v>
      </c>
      <c r="P295">
        <v>0.37333767187350564</v>
      </c>
      <c r="Q295">
        <v>3.39998692138408E-3</v>
      </c>
      <c r="R295">
        <f t="shared" si="197"/>
        <v>2.0082345042898408E-2</v>
      </c>
      <c r="S295">
        <f t="shared" si="198"/>
        <v>1.9883354471867707E-2</v>
      </c>
      <c r="T295">
        <f t="shared" si="201"/>
        <v>9.113355660323362E-2</v>
      </c>
      <c r="U295" s="5">
        <f t="shared" si="175"/>
        <v>1.6687345587887996</v>
      </c>
      <c r="V295">
        <f t="shared" si="205"/>
        <v>1.6941195774322595</v>
      </c>
      <c r="W295" s="8">
        <f t="shared" si="202"/>
        <v>0.49843877653409213</v>
      </c>
      <c r="X295">
        <f t="shared" si="176"/>
        <v>1.6555331907204596</v>
      </c>
      <c r="Y295">
        <f t="shared" si="206"/>
        <v>1.5309119845320189</v>
      </c>
      <c r="Z295">
        <f t="shared" si="177"/>
        <v>1.2409952263051891</v>
      </c>
      <c r="AA295" s="4">
        <f t="shared" si="207"/>
        <v>1.398690254933443</v>
      </c>
      <c r="AB295">
        <f t="shared" si="188"/>
        <v>1.5337912074594404</v>
      </c>
      <c r="AC295" s="4">
        <f t="shared" si="208"/>
        <v>1.7387527555382511</v>
      </c>
      <c r="AD295">
        <v>18695</v>
      </c>
      <c r="AE295" s="4">
        <v>0.97876597174968527</v>
      </c>
      <c r="AF295">
        <v>1.2697888743817445</v>
      </c>
      <c r="AG295">
        <v>1.5779966607660119</v>
      </c>
      <c r="AH295" s="4">
        <f t="shared" si="178"/>
        <v>1.3549808431047732</v>
      </c>
      <c r="AI295" s="4">
        <f t="shared" si="209"/>
        <v>1.6260945562845508</v>
      </c>
      <c r="AJ295">
        <f t="shared" si="179"/>
        <v>1.5860546120365817</v>
      </c>
      <c r="AK295" s="4">
        <f t="shared" si="210"/>
        <v>1.8393258255752185</v>
      </c>
      <c r="AL295" s="5">
        <f t="shared" si="180"/>
        <v>1869.3188742737691</v>
      </c>
      <c r="AM295">
        <v>1</v>
      </c>
      <c r="AN295" s="4">
        <f t="shared" si="211"/>
        <v>1.1973033333333336</v>
      </c>
      <c r="AO295">
        <v>0</v>
      </c>
      <c r="AP295">
        <f t="shared" si="199"/>
        <v>0</v>
      </c>
      <c r="AQ295">
        <f t="shared" si="181"/>
        <v>281518.45119120606</v>
      </c>
      <c r="AR295" s="5">
        <f t="shared" si="182"/>
        <v>0.37333767187350564</v>
      </c>
      <c r="AS295" s="4">
        <f t="shared" si="189"/>
        <v>1.3549808431047732</v>
      </c>
      <c r="AT295" s="4">
        <f t="shared" si="212"/>
        <v>1.6260945562845508</v>
      </c>
      <c r="AU295">
        <f t="shared" si="213"/>
        <v>1.5860546120365817</v>
      </c>
      <c r="AV295" s="4">
        <f t="shared" si="214"/>
        <v>1.8393258255752185</v>
      </c>
      <c r="AW295" s="6">
        <f t="shared" si="183"/>
        <v>1.0223201892317906E-3</v>
      </c>
      <c r="AX295" s="7">
        <f t="shared" si="215"/>
        <v>1.0228429366396785E-3</v>
      </c>
      <c r="AY295" s="7">
        <f t="shared" si="203"/>
        <v>1.0702439928278837</v>
      </c>
      <c r="AZ295" s="7">
        <f t="shared" si="216"/>
        <v>4.3227600466772875E-2</v>
      </c>
      <c r="BA295" s="6">
        <f t="shared" si="190"/>
        <v>0.36494682735289191</v>
      </c>
      <c r="BB295">
        <f t="shared" si="184"/>
        <v>8.8574973761870943</v>
      </c>
      <c r="BC295">
        <f t="shared" si="191"/>
        <v>3.2869647202927146</v>
      </c>
      <c r="BD295">
        <f t="shared" si="217"/>
        <v>3.9287486880935472</v>
      </c>
      <c r="BE295">
        <f t="shared" si="192"/>
        <v>-0.13021235376662632</v>
      </c>
      <c r="BF295">
        <f t="shared" si="193"/>
        <v>0.86978764623337368</v>
      </c>
      <c r="BG295">
        <f t="shared" si="200"/>
        <v>-6.8841633785402586E-3</v>
      </c>
      <c r="BH295">
        <f t="shared" si="194"/>
        <v>1.976154797080806</v>
      </c>
      <c r="BQ295" s="6"/>
      <c r="BR295" s="5"/>
      <c r="BU295" s="5"/>
    </row>
    <row r="296" spans="1:73" x14ac:dyDescent="0.25">
      <c r="A296" s="3">
        <v>44264.791666666664</v>
      </c>
      <c r="B296">
        <v>136369083.654107</v>
      </c>
      <c r="C296">
        <v>75693.517400770565</v>
      </c>
      <c r="D296">
        <v>2.2097847010166749</v>
      </c>
      <c r="E296" s="5">
        <f t="shared" si="185"/>
        <v>3212826.7314779498</v>
      </c>
      <c r="F296">
        <f t="shared" si="195"/>
        <v>1.0080256991777106</v>
      </c>
      <c r="G296">
        <f t="shared" si="195"/>
        <v>1.0089907167191887</v>
      </c>
      <c r="H296">
        <f t="shared" si="186"/>
        <v>0.34942700660002601</v>
      </c>
      <c r="I296">
        <f t="shared" si="196"/>
        <v>9.5687631246270833E-4</v>
      </c>
      <c r="J296">
        <f t="shared" si="187"/>
        <v>9.5539012820683737E-4</v>
      </c>
      <c r="K296">
        <v>7598</v>
      </c>
      <c r="L296" s="1">
        <v>272578052.54082555</v>
      </c>
      <c r="M296" s="1">
        <v>86847606.921605155</v>
      </c>
      <c r="N296" s="1">
        <f t="shared" si="204"/>
        <v>120388340.58741423</v>
      </c>
      <c r="O296">
        <v>260542.82076481546</v>
      </c>
      <c r="P296">
        <v>0.34888403043716909</v>
      </c>
      <c r="Q296">
        <v>5.3231669825007898E-3</v>
      </c>
      <c r="R296">
        <f t="shared" si="197"/>
        <v>-3.6229021967701835E-2</v>
      </c>
      <c r="S296">
        <f t="shared" si="198"/>
        <v>-3.6901587252212723E-2</v>
      </c>
      <c r="T296">
        <f t="shared" si="201"/>
        <v>3.4759485670585663E-2</v>
      </c>
      <c r="U296" s="5">
        <f t="shared" si="175"/>
        <v>1.6618284082842165</v>
      </c>
      <c r="V296">
        <f t="shared" si="205"/>
        <v>1.6977749549283188</v>
      </c>
      <c r="W296" s="8">
        <f t="shared" si="202"/>
        <v>0.10807823136912215</v>
      </c>
      <c r="X296">
        <f t="shared" si="176"/>
        <v>1.6671523685988954</v>
      </c>
      <c r="Y296">
        <f t="shared" si="206"/>
        <v>1.5365652744954763</v>
      </c>
      <c r="Z296">
        <f t="shared" si="177"/>
        <v>1.9429559486127883</v>
      </c>
      <c r="AA296" s="4">
        <f t="shared" si="207"/>
        <v>1.4512198580425255</v>
      </c>
      <c r="AB296">
        <f t="shared" si="188"/>
        <v>1.2955547960205926</v>
      </c>
      <c r="AC296" s="4">
        <f t="shared" si="208"/>
        <v>1.7219290905529021</v>
      </c>
      <c r="AD296">
        <v>18696</v>
      </c>
      <c r="AE296" s="4">
        <v>0.96832761272677059</v>
      </c>
      <c r="AF296">
        <v>1.2015300514542262</v>
      </c>
      <c r="AG296">
        <v>1.4815271795748521</v>
      </c>
      <c r="AH296" s="4">
        <f t="shared" si="178"/>
        <v>1.280759131800445</v>
      </c>
      <c r="AI296" s="4">
        <f t="shared" si="209"/>
        <v>1.6194848413229319</v>
      </c>
      <c r="AJ296">
        <f t="shared" si="179"/>
        <v>1.5231349581937312</v>
      </c>
      <c r="AK296" s="4">
        <f t="shared" si="210"/>
        <v>1.8336544264595982</v>
      </c>
      <c r="AL296" s="5">
        <f t="shared" si="180"/>
        <v>1801.5952797130651</v>
      </c>
      <c r="AM296">
        <v>0.91639999999999999</v>
      </c>
      <c r="AN296" s="4">
        <f t="shared" si="211"/>
        <v>1.1844466666666671</v>
      </c>
      <c r="AO296">
        <v>0</v>
      </c>
      <c r="AP296">
        <f t="shared" si="199"/>
        <v>0</v>
      </c>
      <c r="AQ296">
        <f t="shared" si="181"/>
        <v>260542.82076481546</v>
      </c>
      <c r="AR296" s="5">
        <f t="shared" si="182"/>
        <v>0.34888403043716909</v>
      </c>
      <c r="AS296" s="4">
        <f t="shared" si="189"/>
        <v>1.280759131800445</v>
      </c>
      <c r="AT296" s="4">
        <f t="shared" si="212"/>
        <v>1.6194848413229319</v>
      </c>
      <c r="AU296">
        <f t="shared" si="213"/>
        <v>1.5231349581937312</v>
      </c>
      <c r="AV296" s="4">
        <f t="shared" si="214"/>
        <v>1.8336544264595982</v>
      </c>
      <c r="AW296" s="6">
        <f t="shared" si="183"/>
        <v>9.5539012820683737E-4</v>
      </c>
      <c r="AX296" s="7">
        <f t="shared" si="215"/>
        <v>9.5584665873205132E-4</v>
      </c>
      <c r="AY296" s="7">
        <f t="shared" si="203"/>
        <v>1.0174455283860666</v>
      </c>
      <c r="AZ296" s="7">
        <f t="shared" si="216"/>
        <v>4.3594210992680571E-2</v>
      </c>
      <c r="BA296" s="6">
        <f t="shared" si="190"/>
        <v>0.36590221748109875</v>
      </c>
      <c r="BB296">
        <f t="shared" si="184"/>
        <v>8.5365989091663508</v>
      </c>
      <c r="BC296">
        <f t="shared" si="191"/>
        <v>3.2126148298613435</v>
      </c>
      <c r="BD296">
        <f t="shared" si="217"/>
        <v>3.7682994545831754</v>
      </c>
      <c r="BE296">
        <f t="shared" si="192"/>
        <v>-0.11653727497917965</v>
      </c>
      <c r="BF296">
        <f t="shared" si="193"/>
        <v>0.88346272502082035</v>
      </c>
      <c r="BG296">
        <f t="shared" si="200"/>
        <v>1.5600003674623537E-2</v>
      </c>
      <c r="BH296">
        <f t="shared" si="194"/>
        <v>1.9217458666294629</v>
      </c>
      <c r="BQ296" s="6"/>
      <c r="BR296" s="5"/>
      <c r="BU296" s="5"/>
    </row>
    <row r="297" spans="1:73" x14ac:dyDescent="0.25">
      <c r="A297" s="3">
        <v>44265.791666666664</v>
      </c>
      <c r="B297">
        <v>137916516.95142201</v>
      </c>
      <c r="C297">
        <v>75707.127060054539</v>
      </c>
      <c r="D297">
        <v>2.2202743556932978</v>
      </c>
      <c r="E297" s="5">
        <f t="shared" si="185"/>
        <v>3231294.3648825111</v>
      </c>
      <c r="F297">
        <f t="shared" si="195"/>
        <v>1.0047469125258206</v>
      </c>
      <c r="G297">
        <f t="shared" si="195"/>
        <v>1.0057480950415481</v>
      </c>
      <c r="H297">
        <f t="shared" si="186"/>
        <v>0.36370514174741908</v>
      </c>
      <c r="I297">
        <f t="shared" si="196"/>
        <v>9.9595631395996229E-4</v>
      </c>
      <c r="J297">
        <f t="shared" si="187"/>
        <v>9.824027663659367E-4</v>
      </c>
      <c r="K297">
        <v>7245</v>
      </c>
      <c r="L297" s="1">
        <v>276128780.57144052</v>
      </c>
      <c r="M297" s="1">
        <v>90467656.530918136</v>
      </c>
      <c r="N297" s="1">
        <f t="shared" si="204"/>
        <v>119953012.53525668</v>
      </c>
      <c r="O297">
        <v>271402.96959275444</v>
      </c>
      <c r="P297">
        <v>0.3587532009388853</v>
      </c>
      <c r="Q297">
        <v>4.75015035327166E-3</v>
      </c>
      <c r="R297">
        <f t="shared" si="197"/>
        <v>1.1165583785914146E-2</v>
      </c>
      <c r="S297">
        <f t="shared" si="198"/>
        <v>1.1103708809410194E-2</v>
      </c>
      <c r="T297">
        <f t="shared" si="201"/>
        <v>3.2400835694826345E-2</v>
      </c>
      <c r="U297" s="5">
        <f t="shared" si="175"/>
        <v>1.6865589960357454</v>
      </c>
      <c r="V297">
        <f t="shared" si="205"/>
        <v>1.7081220718558687</v>
      </c>
      <c r="W297" s="8">
        <f t="shared" si="202"/>
        <v>9.9057180328819147E-2</v>
      </c>
      <c r="X297">
        <f t="shared" si="176"/>
        <v>1.691217694932392</v>
      </c>
      <c r="Y297">
        <f t="shared" si="206"/>
        <v>1.5499818459816501</v>
      </c>
      <c r="Z297">
        <f t="shared" si="177"/>
        <v>1.733804878944156</v>
      </c>
      <c r="AA297" s="4">
        <f t="shared" si="207"/>
        <v>1.4120840634016598</v>
      </c>
      <c r="AB297">
        <f t="shared" si="188"/>
        <v>1.3778817850214446</v>
      </c>
      <c r="AC297" s="4">
        <f t="shared" si="208"/>
        <v>1.7302365623546956</v>
      </c>
      <c r="AD297">
        <v>18697</v>
      </c>
      <c r="AE297" s="4">
        <v>0.94117104568533805</v>
      </c>
      <c r="AF297">
        <v>1.0172318197962806</v>
      </c>
      <c r="AG297">
        <v>1.4523707928908463</v>
      </c>
      <c r="AH297" s="4">
        <f t="shared" si="178"/>
        <v>1.3112197823797349</v>
      </c>
      <c r="AI297" s="4">
        <f t="shared" si="209"/>
        <v>1.6178206388874627</v>
      </c>
      <c r="AJ297">
        <f t="shared" si="179"/>
        <v>1.5488361646363857</v>
      </c>
      <c r="AK297" s="4">
        <f t="shared" si="210"/>
        <v>1.8322381431399501</v>
      </c>
      <c r="AL297" s="5">
        <f t="shared" si="180"/>
        <v>1821.7111427570087</v>
      </c>
      <c r="AM297">
        <v>0.97230000000000005</v>
      </c>
      <c r="AN297" s="4">
        <f t="shared" si="211"/>
        <v>1.1717233333333334</v>
      </c>
      <c r="AO297">
        <v>0</v>
      </c>
      <c r="AP297">
        <f t="shared" si="199"/>
        <v>0</v>
      </c>
      <c r="AQ297">
        <f t="shared" si="181"/>
        <v>271402.96959275444</v>
      </c>
      <c r="AR297" s="5">
        <f t="shared" si="182"/>
        <v>0.3587532009388853</v>
      </c>
      <c r="AS297" s="4">
        <f t="shared" si="189"/>
        <v>1.3112197823797349</v>
      </c>
      <c r="AT297" s="4">
        <f t="shared" si="212"/>
        <v>1.6178206388874627</v>
      </c>
      <c r="AU297">
        <f t="shared" si="213"/>
        <v>1.5488361646363857</v>
      </c>
      <c r="AV297" s="4">
        <f t="shared" si="214"/>
        <v>1.8322381431399501</v>
      </c>
      <c r="AW297" s="6">
        <f t="shared" si="183"/>
        <v>9.824027663659367E-4</v>
      </c>
      <c r="AX297" s="7">
        <f t="shared" si="215"/>
        <v>9.8288548202440928E-4</v>
      </c>
      <c r="AY297" s="7">
        <f t="shared" si="203"/>
        <v>1.0423950715098231</v>
      </c>
      <c r="AZ297" s="7">
        <f t="shared" si="216"/>
        <v>4.3360742911372485E-2</v>
      </c>
      <c r="BA297" s="6">
        <f t="shared" si="190"/>
        <v>0.36688462024746471</v>
      </c>
      <c r="BB297">
        <f t="shared" si="184"/>
        <v>8.6319150195333894</v>
      </c>
      <c r="BC297">
        <f t="shared" si="191"/>
        <v>3.2402312667121889</v>
      </c>
      <c r="BD297">
        <f t="shared" si="217"/>
        <v>3.8159575097666947</v>
      </c>
      <c r="BE297">
        <f t="shared" si="192"/>
        <v>-0.11954554040124754</v>
      </c>
      <c r="BF297">
        <f t="shared" si="193"/>
        <v>0.88045445959875246</v>
      </c>
      <c r="BG297">
        <f t="shared" si="200"/>
        <v>-3.4108952107988295E-3</v>
      </c>
      <c r="BH297">
        <f t="shared" si="194"/>
        <v>1.9380120863490995</v>
      </c>
      <c r="BQ297" s="6"/>
      <c r="BR297" s="5"/>
      <c r="BU297" s="5"/>
    </row>
    <row r="298" spans="1:73" x14ac:dyDescent="0.25">
      <c r="A298" s="3">
        <v>44266.791666666664</v>
      </c>
      <c r="B298">
        <v>136642283.52185801</v>
      </c>
      <c r="C298">
        <v>77260.445340337188</v>
      </c>
      <c r="D298">
        <v>2.2303605157930195</v>
      </c>
      <c r="E298" s="5">
        <f t="shared" si="185"/>
        <v>3249160.45729037</v>
      </c>
      <c r="F298">
        <f t="shared" si="195"/>
        <v>1.0045427539501406</v>
      </c>
      <c r="G298">
        <f t="shared" si="195"/>
        <v>1.0055290822779956</v>
      </c>
      <c r="H298">
        <f t="shared" si="186"/>
        <v>0.35838179933254888</v>
      </c>
      <c r="I298">
        <f t="shared" si="196"/>
        <v>9.8138622634361908E-4</v>
      </c>
      <c r="J298">
        <f t="shared" si="187"/>
        <v>9.7768859542407441E-4</v>
      </c>
      <c r="K298">
        <v>7321</v>
      </c>
      <c r="L298" s="1">
        <v>273260966.30835301</v>
      </c>
      <c r="M298" s="1">
        <v>89098258.18963328</v>
      </c>
      <c r="N298" s="1">
        <f t="shared" si="204"/>
        <v>119522744.71255393</v>
      </c>
      <c r="O298">
        <v>267294.77456889983</v>
      </c>
      <c r="P298">
        <v>0.35703084138097096</v>
      </c>
      <c r="Q298">
        <v>4.8248284167822699E-3</v>
      </c>
      <c r="R298">
        <f t="shared" si="197"/>
        <v>-2.9158373269074445E-2</v>
      </c>
      <c r="S298">
        <f t="shared" si="198"/>
        <v>-2.9591927257318358E-2</v>
      </c>
      <c r="T298">
        <f t="shared" si="201"/>
        <v>2.4183604751163837E-2</v>
      </c>
      <c r="U298" s="5">
        <f t="shared" si="175"/>
        <v>1.6858279292939156</v>
      </c>
      <c r="V298">
        <f t="shared" si="205"/>
        <v>1.7299657791347274</v>
      </c>
      <c r="W298" s="8">
        <f t="shared" si="202"/>
        <v>4.1609565044663455E-2</v>
      </c>
      <c r="X298">
        <f t="shared" si="176"/>
        <v>1.689531147990432</v>
      </c>
      <c r="Y298">
        <f t="shared" si="206"/>
        <v>1.5828603355500654</v>
      </c>
      <c r="Z298">
        <f t="shared" si="177"/>
        <v>1.7610623721255285</v>
      </c>
      <c r="AA298" s="4">
        <f t="shared" si="207"/>
        <v>1.4121395267542671</v>
      </c>
      <c r="AB298">
        <f t="shared" si="188"/>
        <v>1.3661165988938258</v>
      </c>
      <c r="AC298" s="4">
        <f t="shared" si="208"/>
        <v>1.7290522776178743</v>
      </c>
      <c r="AD298">
        <v>18698</v>
      </c>
      <c r="AE298" s="4">
        <v>0.9416267150342863</v>
      </c>
      <c r="AF298">
        <v>1.008481992885522</v>
      </c>
      <c r="AG298">
        <v>1.4638941157782281</v>
      </c>
      <c r="AH298" s="4">
        <f t="shared" si="178"/>
        <v>1.3059549920424687</v>
      </c>
      <c r="AI298" s="4">
        <f t="shared" si="209"/>
        <v>1.6165972831499997</v>
      </c>
      <c r="AJ298">
        <f t="shared" si="179"/>
        <v>1.5443816200739489</v>
      </c>
      <c r="AK298" s="4">
        <f t="shared" si="210"/>
        <v>1.8311995930141365</v>
      </c>
      <c r="AL298" s="5">
        <f t="shared" si="180"/>
        <v>1768.5930092680676</v>
      </c>
      <c r="AM298">
        <v>1.0017</v>
      </c>
      <c r="AN298" s="4">
        <f t="shared" si="211"/>
        <v>1.1640233333333336</v>
      </c>
      <c r="AO298">
        <v>0</v>
      </c>
      <c r="AP298">
        <f t="shared" si="199"/>
        <v>0</v>
      </c>
      <c r="AQ298">
        <f t="shared" si="181"/>
        <v>267294.77456889983</v>
      </c>
      <c r="AR298" s="5">
        <f t="shared" si="182"/>
        <v>0.35703084138097096</v>
      </c>
      <c r="AS298" s="4">
        <f t="shared" si="189"/>
        <v>1.3059549920424687</v>
      </c>
      <c r="AT298" s="4">
        <f t="shared" si="212"/>
        <v>1.6165972831499997</v>
      </c>
      <c r="AU298">
        <f t="shared" si="213"/>
        <v>1.5443816200739489</v>
      </c>
      <c r="AV298" s="4">
        <f t="shared" si="214"/>
        <v>1.8311995930141365</v>
      </c>
      <c r="AW298" s="6">
        <f t="shared" si="183"/>
        <v>9.7768859542407441E-4</v>
      </c>
      <c r="AX298" s="7">
        <f t="shared" si="215"/>
        <v>9.7816668871497647E-4</v>
      </c>
      <c r="AY298" s="7">
        <f t="shared" si="203"/>
        <v>0.99143818495765923</v>
      </c>
      <c r="AZ298" s="7">
        <f t="shared" si="216"/>
        <v>4.3541244486795305E-2</v>
      </c>
      <c r="BA298" s="6">
        <f t="shared" si="190"/>
        <v>0.36786230884288879</v>
      </c>
      <c r="BB298">
        <f t="shared" si="184"/>
        <v>8.3802224193669055</v>
      </c>
      <c r="BC298">
        <f t="shared" si="191"/>
        <v>3.1820415515238434</v>
      </c>
      <c r="BD298">
        <f t="shared" si="217"/>
        <v>3.6901112096834527</v>
      </c>
      <c r="BE298">
        <f t="shared" si="192"/>
        <v>-0.10832784883876989</v>
      </c>
      <c r="BF298">
        <f t="shared" si="193"/>
        <v>0.89167215116123011</v>
      </c>
      <c r="BG298">
        <f t="shared" si="200"/>
        <v>1.2660315948417268E-2</v>
      </c>
      <c r="BH298">
        <f t="shared" si="194"/>
        <v>1.8948613817188042</v>
      </c>
      <c r="BQ298" s="6"/>
      <c r="BR298" s="5"/>
      <c r="BU298" s="5"/>
    </row>
    <row r="299" spans="1:73" x14ac:dyDescent="0.25">
      <c r="A299" s="3">
        <v>44267.791666666664</v>
      </c>
      <c r="B299">
        <v>140766298.26593199</v>
      </c>
      <c r="C299">
        <v>73067.122262839941</v>
      </c>
      <c r="D299">
        <v>2.1991978381009036</v>
      </c>
      <c r="E299" s="5">
        <f t="shared" si="185"/>
        <v>3207084.0846295636</v>
      </c>
      <c r="F299">
        <f t="shared" si="195"/>
        <v>0.98602796387783265</v>
      </c>
      <c r="G299">
        <f t="shared" si="195"/>
        <v>0.98705007856217242</v>
      </c>
      <c r="H299">
        <f t="shared" si="186"/>
        <v>0.37835829555664779</v>
      </c>
      <c r="I299">
        <f t="shared" si="196"/>
        <v>1.0360611732375751E-3</v>
      </c>
      <c r="J299">
        <f t="shared" si="187"/>
        <v>1.0281592455872476E-3</v>
      </c>
      <c r="K299">
        <v>7239</v>
      </c>
      <c r="L299" s="1">
        <v>281653812.93771625</v>
      </c>
      <c r="M299" s="1">
        <v>96577964.197879285</v>
      </c>
      <c r="N299" s="1">
        <f t="shared" si="204"/>
        <v>119856679.77195686</v>
      </c>
      <c r="O299">
        <v>289733.89259363787</v>
      </c>
      <c r="P299">
        <v>0.37547111361160085</v>
      </c>
      <c r="Q299">
        <v>2.9123527835884901E-3</v>
      </c>
      <c r="R299">
        <f t="shared" si="197"/>
        <v>8.9303208935944234E-2</v>
      </c>
      <c r="S299">
        <f t="shared" si="198"/>
        <v>8.5538233971697145E-2</v>
      </c>
      <c r="T299">
        <f t="shared" si="201"/>
        <v>5.6882047602403188E-2</v>
      </c>
      <c r="U299" s="5">
        <f t="shared" si="175"/>
        <v>1.7102769899370283</v>
      </c>
      <c r="V299">
        <f t="shared" si="205"/>
        <v>1.7723433609357178</v>
      </c>
      <c r="W299" s="8">
        <f t="shared" si="202"/>
        <v>0.26837093595958689</v>
      </c>
      <c r="X299">
        <f t="shared" si="176"/>
        <v>1.7122970114002085</v>
      </c>
      <c r="Y299">
        <f t="shared" si="206"/>
        <v>1.639936902596739</v>
      </c>
      <c r="Z299">
        <f t="shared" si="177"/>
        <v>1.0630087660097989</v>
      </c>
      <c r="AA299" s="4">
        <f t="shared" si="207"/>
        <v>1.4030139059544773</v>
      </c>
      <c r="AB299">
        <f t="shared" si="188"/>
        <v>1.5781086047290536</v>
      </c>
      <c r="AC299" s="4">
        <f t="shared" si="208"/>
        <v>1.7378267096966491</v>
      </c>
      <c r="AD299">
        <v>18699</v>
      </c>
      <c r="AE299" s="4">
        <v>0.94660645812098942</v>
      </c>
      <c r="AF299">
        <v>0.87099396493829939</v>
      </c>
      <c r="AG299">
        <v>0.73629865238463466</v>
      </c>
      <c r="AH299" s="4">
        <f t="shared" si="178"/>
        <v>1.3612643457777345</v>
      </c>
      <c r="AI299" s="4">
        <f t="shared" si="209"/>
        <v>1.6242906857580894</v>
      </c>
      <c r="AJ299">
        <f t="shared" si="179"/>
        <v>1.591426016586154</v>
      </c>
      <c r="AK299" s="4">
        <f t="shared" si="210"/>
        <v>1.8376097422121129</v>
      </c>
      <c r="AL299" s="5">
        <f t="shared" si="180"/>
        <v>1926.5340402973843</v>
      </c>
      <c r="AM299">
        <v>0.99340000000000006</v>
      </c>
      <c r="AN299" s="4">
        <f t="shared" si="211"/>
        <v>1.1562433333333335</v>
      </c>
      <c r="AO299">
        <v>0</v>
      </c>
      <c r="AP299">
        <f t="shared" si="199"/>
        <v>0</v>
      </c>
      <c r="AQ299">
        <f t="shared" si="181"/>
        <v>289733.89259363787</v>
      </c>
      <c r="AR299" s="5">
        <f t="shared" si="182"/>
        <v>0.37547111361160085</v>
      </c>
      <c r="AS299" s="4">
        <f t="shared" si="189"/>
        <v>1.3612643457777345</v>
      </c>
      <c r="AT299" s="4">
        <f t="shared" si="212"/>
        <v>1.6242906857580894</v>
      </c>
      <c r="AU299">
        <f t="shared" si="213"/>
        <v>1.591426016586154</v>
      </c>
      <c r="AV299" s="4">
        <f t="shared" si="214"/>
        <v>1.8376097422121129</v>
      </c>
      <c r="AW299" s="6">
        <f t="shared" si="183"/>
        <v>1.0281592455872476E-3</v>
      </c>
      <c r="AX299" s="7">
        <f t="shared" si="215"/>
        <v>1.0286879824974449E-3</v>
      </c>
      <c r="AY299" s="7">
        <f t="shared" si="203"/>
        <v>1.0470620286526429</v>
      </c>
      <c r="AZ299" s="7">
        <f t="shared" si="216"/>
        <v>4.3480375395854365E-2</v>
      </c>
      <c r="BA299" s="6">
        <f t="shared" si="190"/>
        <v>0.36889046808847603</v>
      </c>
      <c r="BB299">
        <f t="shared" si="184"/>
        <v>9.1286031730133121</v>
      </c>
      <c r="BC299">
        <f t="shared" si="191"/>
        <v>3.369273783317535</v>
      </c>
      <c r="BD299">
        <f t="shared" si="217"/>
        <v>4.0643015865066561</v>
      </c>
      <c r="BE299">
        <f t="shared" si="192"/>
        <v>-0.13724060293742291</v>
      </c>
      <c r="BF299">
        <f t="shared" si="193"/>
        <v>0.86275939706257709</v>
      </c>
      <c r="BG299">
        <f t="shared" si="200"/>
        <v>-3.296266757139079E-2</v>
      </c>
      <c r="BH299">
        <f t="shared" si="194"/>
        <v>2.0213578359759561</v>
      </c>
      <c r="BQ299" s="6"/>
      <c r="BR299" s="5"/>
      <c r="BU299" s="5"/>
    </row>
    <row r="300" spans="1:73" x14ac:dyDescent="0.25">
      <c r="A300" s="3">
        <v>44268.791666666664</v>
      </c>
      <c r="B300">
        <v>139206028.78170699</v>
      </c>
      <c r="C300">
        <v>75188.406181735365</v>
      </c>
      <c r="D300">
        <v>2.216742130218142</v>
      </c>
      <c r="E300" s="5">
        <f t="shared" si="185"/>
        <v>3235224.7889420805</v>
      </c>
      <c r="F300">
        <f t="shared" si="195"/>
        <v>1.0079775870152676</v>
      </c>
      <c r="G300">
        <f t="shared" si="195"/>
        <v>1.0087745452161312</v>
      </c>
      <c r="H300">
        <f t="shared" si="186"/>
        <v>0.28858751133199134</v>
      </c>
      <c r="I300">
        <f t="shared" si="196"/>
        <v>7.9033831635586525E-4</v>
      </c>
      <c r="J300">
        <f t="shared" si="187"/>
        <v>7.9305112672304722E-4</v>
      </c>
      <c r="K300">
        <v>7261</v>
      </c>
      <c r="L300" s="1">
        <v>278730541.48669136</v>
      </c>
      <c r="M300" s="1">
        <v>73711748.055187345</v>
      </c>
      <c r="N300" s="1">
        <f t="shared" si="204"/>
        <v>119241269.96289869</v>
      </c>
      <c r="O300">
        <v>221135.24416556204</v>
      </c>
      <c r="P300">
        <v>0.28957847134338538</v>
      </c>
      <c r="Q300">
        <v>6.0755520085287503E-3</v>
      </c>
      <c r="R300">
        <f t="shared" si="197"/>
        <v>-3.8984309815055407E-2</v>
      </c>
      <c r="S300">
        <f t="shared" si="198"/>
        <v>-3.9764543209701304E-2</v>
      </c>
      <c r="T300">
        <f t="shared" si="201"/>
        <v>2.3110722088168337E-2</v>
      </c>
      <c r="U300" s="5">
        <f t="shared" si="175"/>
        <v>1.5177718845065484</v>
      </c>
      <c r="V300">
        <f t="shared" si="205"/>
        <v>1.7963109758729572</v>
      </c>
      <c r="W300" s="8">
        <f t="shared" si="202"/>
        <v>2.1708491568960282E-2</v>
      </c>
      <c r="X300">
        <f t="shared" si="176"/>
        <v>1.5218924145267698</v>
      </c>
      <c r="Y300">
        <f t="shared" si="206"/>
        <v>1.6906666497476313</v>
      </c>
      <c r="Z300">
        <f t="shared" si="177"/>
        <v>2.2175764831129938</v>
      </c>
      <c r="AA300" s="4">
        <f t="shared" si="207"/>
        <v>1.4112609502036482</v>
      </c>
      <c r="AB300">
        <f t="shared" si="188"/>
        <v>1.0110556760792064</v>
      </c>
      <c r="AC300" s="4">
        <f t="shared" si="208"/>
        <v>1.7320177168847517</v>
      </c>
      <c r="AD300">
        <v>18700</v>
      </c>
      <c r="AE300" s="4">
        <v>0.98654960249666845</v>
      </c>
      <c r="AF300">
        <v>0.91752734432449756</v>
      </c>
      <c r="AG300">
        <v>1.4683858615466858</v>
      </c>
      <c r="AH300" s="4">
        <f t="shared" si="178"/>
        <v>1.0797682533488193</v>
      </c>
      <c r="AI300" s="4">
        <f t="shared" si="209"/>
        <v>1.6210531248040816</v>
      </c>
      <c r="AJ300">
        <f t="shared" si="179"/>
        <v>1.3584902017024452</v>
      </c>
      <c r="AK300" s="4">
        <f t="shared" si="210"/>
        <v>1.8349961220403237</v>
      </c>
      <c r="AL300" s="5">
        <f t="shared" si="180"/>
        <v>1851.4294404011807</v>
      </c>
      <c r="AM300">
        <v>1.0667</v>
      </c>
      <c r="AN300" s="4">
        <f t="shared" si="211"/>
        <v>1.1512966666666669</v>
      </c>
      <c r="AO300">
        <v>0</v>
      </c>
      <c r="AP300">
        <f t="shared" si="199"/>
        <v>0</v>
      </c>
      <c r="AQ300">
        <f t="shared" si="181"/>
        <v>221135.24416556204</v>
      </c>
      <c r="AR300" s="5">
        <f t="shared" si="182"/>
        <v>0.28957847134338538</v>
      </c>
      <c r="AS300" s="4">
        <f t="shared" si="189"/>
        <v>1.0797682533488193</v>
      </c>
      <c r="AT300" s="4">
        <f t="shared" si="212"/>
        <v>1.6210531248040816</v>
      </c>
      <c r="AU300">
        <f t="shared" si="213"/>
        <v>1.3584902017024452</v>
      </c>
      <c r="AV300" s="4">
        <f t="shared" si="214"/>
        <v>1.8349961220403237</v>
      </c>
      <c r="AW300" s="6">
        <f t="shared" si="183"/>
        <v>7.9305112672304722E-4</v>
      </c>
      <c r="AX300" s="7">
        <f t="shared" si="215"/>
        <v>7.9336567491328225E-4</v>
      </c>
      <c r="AY300" s="7">
        <f t="shared" si="203"/>
        <v>1.0211944657364007</v>
      </c>
      <c r="AZ300" s="7">
        <f t="shared" si="216"/>
        <v>4.3620585025725855E-2</v>
      </c>
      <c r="BA300" s="6">
        <f t="shared" si="190"/>
        <v>0.3696835192151991</v>
      </c>
      <c r="BB300">
        <f t="shared" si="184"/>
        <v>8.7727308787378639</v>
      </c>
      <c r="BC300">
        <f t="shared" si="191"/>
        <v>3.2866587893709145</v>
      </c>
      <c r="BD300">
        <f t="shared" si="217"/>
        <v>3.886365439368932</v>
      </c>
      <c r="BE300">
        <f t="shared" si="192"/>
        <v>-0.12273061796938967</v>
      </c>
      <c r="BF300">
        <f t="shared" si="193"/>
        <v>0.87726938203061033</v>
      </c>
      <c r="BG300">
        <f t="shared" si="200"/>
        <v>1.6678254391320091E-2</v>
      </c>
      <c r="BH300">
        <f t="shared" si="194"/>
        <v>1.9618796192178141</v>
      </c>
      <c r="BQ300" s="6"/>
      <c r="BR300" s="5"/>
      <c r="BU300" s="5"/>
    </row>
    <row r="301" spans="1:73" x14ac:dyDescent="0.25">
      <c r="A301" s="3">
        <v>44269.833333333336</v>
      </c>
      <c r="B301">
        <v>136389158.82251999</v>
      </c>
      <c r="C301">
        <v>76231.822402881633</v>
      </c>
      <c r="D301">
        <v>2.2068323627022881</v>
      </c>
      <c r="E301" s="5">
        <f t="shared" si="185"/>
        <v>3224468.0387680633</v>
      </c>
      <c r="F301">
        <f t="shared" si="195"/>
        <v>0.99552958037799433</v>
      </c>
      <c r="G301">
        <f t="shared" si="195"/>
        <v>0.99667511506131401</v>
      </c>
      <c r="H301">
        <f t="shared" si="186"/>
        <v>0.41999772548491188</v>
      </c>
      <c r="I301">
        <f t="shared" si="196"/>
        <v>1.1500171766419555E-3</v>
      </c>
      <c r="J301">
        <f t="shared" si="187"/>
        <v>1.1517979020078297E-3</v>
      </c>
      <c r="K301">
        <v>7916</v>
      </c>
      <c r="L301" s="1">
        <v>272664935.08074617</v>
      </c>
      <c r="M301" s="1">
        <v>104745277.84140272</v>
      </c>
      <c r="N301" s="1">
        <f t="shared" si="204"/>
        <v>119486671.376775</v>
      </c>
      <c r="O301">
        <v>314235.83352420817</v>
      </c>
      <c r="P301">
        <v>0.42064843872341057</v>
      </c>
      <c r="Q301">
        <v>4.2069888014573996E-3</v>
      </c>
      <c r="R301">
        <f t="shared" si="197"/>
        <v>-3.3645700258558953E-2</v>
      </c>
      <c r="S301">
        <f t="shared" si="198"/>
        <v>-3.4224742094588187E-2</v>
      </c>
      <c r="T301">
        <f t="shared" si="201"/>
        <v>1.3498156118772097E-2</v>
      </c>
      <c r="U301" s="5">
        <f t="shared" si="175"/>
        <v>1.8332359381138337</v>
      </c>
      <c r="V301">
        <f t="shared" si="205"/>
        <v>1.8178737843926307</v>
      </c>
      <c r="W301" s="8">
        <f t="shared" si="202"/>
        <v>-4.622311463608729E-2</v>
      </c>
      <c r="X301">
        <f t="shared" si="176"/>
        <v>1.8338623513339642</v>
      </c>
      <c r="Y301">
        <f t="shared" si="206"/>
        <v>1.7191494576973241</v>
      </c>
      <c r="Z301">
        <f t="shared" si="177"/>
        <v>1.5355509125319509</v>
      </c>
      <c r="AA301" s="4">
        <f t="shared" si="207"/>
        <v>1.3886329955684189</v>
      </c>
      <c r="AB301">
        <f t="shared" si="188"/>
        <v>1.5903004871107038</v>
      </c>
      <c r="AC301" s="4">
        <f t="shared" si="208"/>
        <v>1.7455836509398053</v>
      </c>
      <c r="AD301">
        <v>18701</v>
      </c>
      <c r="AE301" s="4">
        <v>0.98963106179692295</v>
      </c>
      <c r="AF301">
        <v>0.95812307358623361</v>
      </c>
      <c r="AG301">
        <v>1.441455424232043</v>
      </c>
      <c r="AH301" s="4">
        <f t="shared" si="178"/>
        <v>1.4881059169226367</v>
      </c>
      <c r="AI301" s="4">
        <f t="shared" si="209"/>
        <v>1.6292664459587334</v>
      </c>
      <c r="AJ301">
        <f t="shared" si="179"/>
        <v>1.7011923369101307</v>
      </c>
      <c r="AK301" s="4">
        <f t="shared" si="210"/>
        <v>1.8420209847324094</v>
      </c>
      <c r="AL301" s="5">
        <f t="shared" si="180"/>
        <v>1789.136800399571</v>
      </c>
      <c r="AM301">
        <v>1.0141</v>
      </c>
      <c r="AN301" s="4">
        <f t="shared" si="211"/>
        <v>1.1444800000000002</v>
      </c>
      <c r="AO301">
        <v>0</v>
      </c>
      <c r="AP301">
        <f t="shared" si="199"/>
        <v>0</v>
      </c>
      <c r="AQ301">
        <f t="shared" si="181"/>
        <v>314235.83352420817</v>
      </c>
      <c r="AR301" s="5">
        <f t="shared" si="182"/>
        <v>0.42064843872341057</v>
      </c>
      <c r="AS301" s="4">
        <f t="shared" si="189"/>
        <v>1.4881059169226367</v>
      </c>
      <c r="AT301" s="4">
        <f t="shared" si="212"/>
        <v>1.6292664459587334</v>
      </c>
      <c r="AU301">
        <f t="shared" si="213"/>
        <v>1.7011923369101307</v>
      </c>
      <c r="AV301" s="4">
        <f t="shared" si="214"/>
        <v>1.8420209847324094</v>
      </c>
      <c r="AW301" s="6">
        <f t="shared" si="183"/>
        <v>1.1517979020078297E-3</v>
      </c>
      <c r="AX301" s="7">
        <f t="shared" si="215"/>
        <v>1.1524614759546026E-3</v>
      </c>
      <c r="AY301" s="7">
        <f t="shared" si="203"/>
        <v>0.98881773489964042</v>
      </c>
      <c r="AZ301" s="7">
        <f t="shared" si="216"/>
        <v>4.3901656969132841E-2</v>
      </c>
      <c r="BA301" s="6">
        <f t="shared" si="190"/>
        <v>0.37083531711720691</v>
      </c>
      <c r="BB301">
        <f t="shared" si="184"/>
        <v>8.4775662051428462</v>
      </c>
      <c r="BC301">
        <f t="shared" si="191"/>
        <v>3.2187843564939653</v>
      </c>
      <c r="BD301">
        <f t="shared" si="217"/>
        <v>3.7387831025714231</v>
      </c>
      <c r="BE301">
        <f t="shared" si="192"/>
        <v>-0.10973254838257718</v>
      </c>
      <c r="BF301">
        <f t="shared" si="193"/>
        <v>0.89026745161742282</v>
      </c>
      <c r="BG301">
        <f t="shared" si="200"/>
        <v>1.4707816720141776E-2</v>
      </c>
      <c r="BH301">
        <f t="shared" si="194"/>
        <v>1.9116260414316337</v>
      </c>
      <c r="BQ301" s="6"/>
      <c r="BR301" s="5"/>
      <c r="BU301" s="5"/>
    </row>
    <row r="302" spans="1:73" x14ac:dyDescent="0.25">
      <c r="A302" s="3">
        <v>44270.833333333336</v>
      </c>
      <c r="B302">
        <v>128111936.408535</v>
      </c>
      <c r="C302">
        <v>71143.2143288058</v>
      </c>
      <c r="D302">
        <v>2.0639815888087645</v>
      </c>
      <c r="E302" s="5">
        <f t="shared" si="185"/>
        <v>3018989.0609259824</v>
      </c>
      <c r="F302">
        <f t="shared" si="195"/>
        <v>0.93526886033219059</v>
      </c>
      <c r="G302">
        <f t="shared" si="195"/>
        <v>0.93627507688971046</v>
      </c>
      <c r="H302">
        <f t="shared" si="186"/>
        <v>0.39268819809132438</v>
      </c>
      <c r="I302">
        <f t="shared" si="196"/>
        <v>1.0752797564183684E-3</v>
      </c>
      <c r="J302">
        <f t="shared" si="187"/>
        <v>1.0890767631320613E-3</v>
      </c>
      <c r="K302">
        <v>7481</v>
      </c>
      <c r="L302" s="1">
        <v>256252038.40533385</v>
      </c>
      <c r="M302" s="1">
        <v>93076721.491682678</v>
      </c>
      <c r="N302" s="1">
        <f t="shared" si="204"/>
        <v>120021995.39034028</v>
      </c>
      <c r="O302">
        <v>279230.16447504802</v>
      </c>
      <c r="P302">
        <v>0.39772955824132522</v>
      </c>
      <c r="Q302">
        <v>1.3124702850094701E-3</v>
      </c>
      <c r="R302">
        <f t="shared" si="197"/>
        <v>6.4971829001063686E-3</v>
      </c>
      <c r="S302">
        <f t="shared" si="198"/>
        <v>6.4761671867940313E-3</v>
      </c>
      <c r="T302">
        <f t="shared" si="201"/>
        <v>1.7979052643227408E-2</v>
      </c>
      <c r="U302" s="5">
        <f t="shared" si="175"/>
        <v>1.7815641754017664</v>
      </c>
      <c r="V302">
        <f t="shared" si="205"/>
        <v>1.8562600193956302</v>
      </c>
      <c r="W302" s="8">
        <f t="shared" si="202"/>
        <v>-1.6634941392925661E-2</v>
      </c>
      <c r="X302">
        <f t="shared" si="176"/>
        <v>1.7836927279792354</v>
      </c>
      <c r="Y302">
        <f t="shared" si="206"/>
        <v>1.7786058819632986</v>
      </c>
      <c r="Z302">
        <f t="shared" si="177"/>
        <v>0.47905165402845656</v>
      </c>
      <c r="AA302" s="4">
        <f t="shared" si="207"/>
        <v>1.3504264794093206</v>
      </c>
      <c r="AB302">
        <f t="shared" si="188"/>
        <v>1.7405773832146865</v>
      </c>
      <c r="AC302" s="4">
        <f t="shared" si="208"/>
        <v>1.7696424230773802</v>
      </c>
      <c r="AD302">
        <v>18702</v>
      </c>
      <c r="AE302" s="4">
        <v>0.9955040963242282</v>
      </c>
      <c r="AF302">
        <v>0.96328597715457687</v>
      </c>
      <c r="AG302">
        <v>1.390141729924899</v>
      </c>
      <c r="AH302" s="4">
        <f t="shared" si="178"/>
        <v>1.4251695253981116</v>
      </c>
      <c r="AI302" s="4">
        <f t="shared" si="209"/>
        <v>1.6472432743986778</v>
      </c>
      <c r="AJ302">
        <f t="shared" si="179"/>
        <v>1.6464216723868368</v>
      </c>
      <c r="AK302" s="4">
        <f t="shared" si="210"/>
        <v>1.8565648978648734</v>
      </c>
      <c r="AL302" s="5">
        <f t="shared" si="180"/>
        <v>1800.761149425078</v>
      </c>
      <c r="AM302">
        <v>1.0307999999999999</v>
      </c>
      <c r="AN302" s="4">
        <f t="shared" si="211"/>
        <v>1.1389733333333334</v>
      </c>
      <c r="AO302">
        <v>0</v>
      </c>
      <c r="AP302">
        <f t="shared" si="199"/>
        <v>0</v>
      </c>
      <c r="AQ302">
        <f t="shared" si="181"/>
        <v>279230.16447504802</v>
      </c>
      <c r="AR302" s="5">
        <f t="shared" si="182"/>
        <v>0.39772955824132522</v>
      </c>
      <c r="AS302" s="4">
        <f t="shared" si="189"/>
        <v>1.4251695253981116</v>
      </c>
      <c r="AT302" s="4">
        <f t="shared" si="212"/>
        <v>1.6472432743986778</v>
      </c>
      <c r="AU302">
        <f t="shared" si="213"/>
        <v>1.6464216723868368</v>
      </c>
      <c r="AV302" s="4">
        <f t="shared" si="214"/>
        <v>1.8565648978648734</v>
      </c>
      <c r="AW302" s="6">
        <f t="shared" si="183"/>
        <v>1.0890767631320613E-3</v>
      </c>
      <c r="AX302" s="7">
        <f t="shared" si="215"/>
        <v>1.0896700225788702E-3</v>
      </c>
      <c r="AY302" s="7">
        <f t="shared" si="203"/>
        <v>1.0143565535097179</v>
      </c>
      <c r="AZ302" s="7">
        <f t="shared" si="216"/>
        <v>4.4336916396398252E-2</v>
      </c>
      <c r="BA302" s="6">
        <f t="shared" si="190"/>
        <v>0.37192439388033899</v>
      </c>
      <c r="BB302">
        <f t="shared" si="184"/>
        <v>8.5326465033254184</v>
      </c>
      <c r="BC302">
        <f t="shared" si="191"/>
        <v>3.2370792668729571</v>
      </c>
      <c r="BD302">
        <f t="shared" si="217"/>
        <v>3.7663232516627092</v>
      </c>
      <c r="BE302">
        <f t="shared" si="192"/>
        <v>-0.11103820635856532</v>
      </c>
      <c r="BF302">
        <f t="shared" si="193"/>
        <v>0.88896179364143468</v>
      </c>
      <c r="BG302">
        <f t="shared" si="200"/>
        <v>-1.4676672090885026E-3</v>
      </c>
      <c r="BH302">
        <f t="shared" si="194"/>
        <v>1.9210694109050914</v>
      </c>
      <c r="BQ302" s="6"/>
      <c r="BR302" s="5"/>
      <c r="BU302" s="5"/>
    </row>
    <row r="303" spans="1:73" x14ac:dyDescent="0.25">
      <c r="A303" s="3">
        <v>44271.833333333336</v>
      </c>
      <c r="B303">
        <v>128964949.212382</v>
      </c>
      <c r="C303">
        <v>70836.504890398428</v>
      </c>
      <c r="D303">
        <v>2.0646947816858932</v>
      </c>
      <c r="E303" s="5">
        <f t="shared" si="185"/>
        <v>3022486.7668151804</v>
      </c>
      <c r="F303">
        <f t="shared" si="195"/>
        <v>1.0003455422669445</v>
      </c>
      <c r="G303">
        <f t="shared" si="195"/>
        <v>1.0011585685865736</v>
      </c>
      <c r="H303">
        <f t="shared" si="186"/>
        <v>0.29665210082518656</v>
      </c>
      <c r="I303">
        <f t="shared" si="196"/>
        <v>8.1241538294922813E-4</v>
      </c>
      <c r="J303">
        <f t="shared" si="187"/>
        <v>8.0359284077485219E-4</v>
      </c>
      <c r="K303">
        <v>6752</v>
      </c>
      <c r="L303" s="1">
        <v>258486092.00816023</v>
      </c>
      <c r="M303" s="1">
        <v>69267018.50513576</v>
      </c>
      <c r="N303" s="1">
        <f t="shared" si="204"/>
        <v>117798724.00038062</v>
      </c>
      <c r="O303">
        <v>207801.05551540729</v>
      </c>
      <c r="P303">
        <v>0.29342926992268975</v>
      </c>
      <c r="Q303">
        <v>1.4416475418540201E-3</v>
      </c>
      <c r="R303">
        <f t="shared" si="197"/>
        <v>1.1016990948601091E-2</v>
      </c>
      <c r="S303">
        <f t="shared" si="198"/>
        <v>1.0956745978816121E-2</v>
      </c>
      <c r="T303">
        <f t="shared" si="201"/>
        <v>3.2982720766320056E-2</v>
      </c>
      <c r="U303" s="5">
        <f t="shared" si="175"/>
        <v>1.5234710704028089</v>
      </c>
      <c r="V303">
        <f t="shared" si="205"/>
        <v>1.8563282024894316</v>
      </c>
      <c r="W303" s="8">
        <f t="shared" si="202"/>
        <v>8.7938624324989514E-2</v>
      </c>
      <c r="X303">
        <f t="shared" si="176"/>
        <v>1.5296089200238296</v>
      </c>
      <c r="Y303">
        <f t="shared" si="206"/>
        <v>1.783369863376141</v>
      </c>
      <c r="Z303">
        <f t="shared" si="177"/>
        <v>0.52620135277671731</v>
      </c>
      <c r="AA303" s="4">
        <f t="shared" si="207"/>
        <v>1.3159493454278299</v>
      </c>
      <c r="AB303">
        <f t="shared" si="188"/>
        <v>1.4730937614354238</v>
      </c>
      <c r="AC303" s="4">
        <f t="shared" si="208"/>
        <v>1.7651078866145002</v>
      </c>
      <c r="AD303">
        <v>18703</v>
      </c>
      <c r="AE303" s="4">
        <v>0.99583435208736582</v>
      </c>
      <c r="AF303">
        <v>0.85450986068803902</v>
      </c>
      <c r="AG303">
        <v>1.5148237540880158</v>
      </c>
      <c r="AH303" s="4">
        <f t="shared" si="178"/>
        <v>1.0939405237828952</v>
      </c>
      <c r="AI303" s="4">
        <f t="shared" si="209"/>
        <v>1.6332456364980221</v>
      </c>
      <c r="AJ303">
        <f t="shared" si="179"/>
        <v>1.3697817405543062</v>
      </c>
      <c r="AK303" s="4">
        <f t="shared" si="210"/>
        <v>1.8447651491732289</v>
      </c>
      <c r="AL303" s="5">
        <f t="shared" si="180"/>
        <v>1820.6001187088866</v>
      </c>
      <c r="AM303">
        <v>0.99590000000000001</v>
      </c>
      <c r="AN303" s="4">
        <f t="shared" si="211"/>
        <v>1.13347</v>
      </c>
      <c r="AO303">
        <v>0</v>
      </c>
      <c r="AP303">
        <f t="shared" si="199"/>
        <v>0</v>
      </c>
      <c r="AQ303">
        <f t="shared" si="181"/>
        <v>207801.05551540729</v>
      </c>
      <c r="AR303" s="5">
        <f t="shared" si="182"/>
        <v>0.29342926992268975</v>
      </c>
      <c r="AS303" s="4">
        <f t="shared" si="189"/>
        <v>1.0939405237828952</v>
      </c>
      <c r="AT303" s="4">
        <f t="shared" si="212"/>
        <v>1.6332456364980221</v>
      </c>
      <c r="AU303">
        <f t="shared" si="213"/>
        <v>1.3697817405543062</v>
      </c>
      <c r="AV303" s="4">
        <f t="shared" si="214"/>
        <v>1.8447651491732289</v>
      </c>
      <c r="AW303" s="6">
        <f t="shared" si="183"/>
        <v>8.0359284077485219E-4</v>
      </c>
      <c r="AX303" s="7">
        <f t="shared" si="215"/>
        <v>8.039158080073161E-4</v>
      </c>
      <c r="AY303" s="7">
        <f t="shared" si="203"/>
        <v>1.0238943405717102</v>
      </c>
      <c r="AZ303" s="7">
        <f t="shared" si="216"/>
        <v>4.3899472840392306E-2</v>
      </c>
      <c r="BA303" s="6">
        <f t="shared" si="190"/>
        <v>0.37272798672111385</v>
      </c>
      <c r="BB303">
        <f t="shared" si="184"/>
        <v>8.6266505926201678</v>
      </c>
      <c r="BC303">
        <f t="shared" si="191"/>
        <v>3.2637802335187738</v>
      </c>
      <c r="BD303">
        <f t="shared" si="217"/>
        <v>3.8133252963100839</v>
      </c>
      <c r="BE303">
        <f t="shared" si="192"/>
        <v>-0.11417160257433545</v>
      </c>
      <c r="BF303">
        <f t="shared" si="193"/>
        <v>0.88582839742566455</v>
      </c>
      <c r="BG303">
        <f t="shared" si="200"/>
        <v>-3.5310083266679552E-3</v>
      </c>
      <c r="BH303">
        <f t="shared" si="194"/>
        <v>1.9371160332237758</v>
      </c>
      <c r="BQ303" s="6"/>
      <c r="BR303" s="5"/>
      <c r="BU303" s="5"/>
    </row>
    <row r="304" spans="1:73" x14ac:dyDescent="0.25">
      <c r="A304" s="3">
        <v>44272.833333333336</v>
      </c>
      <c r="B304">
        <v>127706000.71118601</v>
      </c>
      <c r="C304">
        <v>71746.36050757824</v>
      </c>
      <c r="D304">
        <v>2.0660258482299336</v>
      </c>
      <c r="E304" s="5">
        <f t="shared" si="185"/>
        <v>3026952.389121077</v>
      </c>
      <c r="F304">
        <f t="shared" si="195"/>
        <v>1.000644679570001</v>
      </c>
      <c r="G304">
        <f t="shared" si="195"/>
        <v>1.0014774662886621</v>
      </c>
      <c r="H304">
        <f t="shared" si="186"/>
        <v>0.30377131714918626</v>
      </c>
      <c r="I304">
        <f t="shared" si="196"/>
        <v>8.3190405581618084E-4</v>
      </c>
      <c r="J304">
        <f t="shared" si="187"/>
        <v>8.3707839449611904E-4</v>
      </c>
      <c r="K304">
        <v>6273</v>
      </c>
      <c r="L304" s="1">
        <v>255248362.57176968</v>
      </c>
      <c r="M304" s="1">
        <v>71250780.263693526</v>
      </c>
      <c r="N304" s="1">
        <f t="shared" si="204"/>
        <v>117011280.50376566</v>
      </c>
      <c r="O304">
        <v>213752.34079108058</v>
      </c>
      <c r="P304">
        <v>0.3056615274732945</v>
      </c>
      <c r="Q304">
        <v>2.7187556037519202E-3</v>
      </c>
      <c r="R304">
        <f t="shared" si="197"/>
        <v>-2.2319704285899911E-2</v>
      </c>
      <c r="S304">
        <f t="shared" si="198"/>
        <v>-2.2572558387316092E-2</v>
      </c>
      <c r="T304">
        <f t="shared" si="201"/>
        <v>2.0862259741961237E-2</v>
      </c>
      <c r="U304" s="5">
        <f t="shared" si="175"/>
        <v>1.5603530756603712</v>
      </c>
      <c r="V304">
        <f t="shared" si="205"/>
        <v>1.8709186013757468</v>
      </c>
      <c r="W304" s="8">
        <f t="shared" si="202"/>
        <v>3.6303181675209095E-3</v>
      </c>
      <c r="X304">
        <f t="shared" si="176"/>
        <v>1.5637388019050991</v>
      </c>
      <c r="Y304">
        <f t="shared" si="206"/>
        <v>1.8046320208500006</v>
      </c>
      <c r="Z304">
        <f t="shared" si="177"/>
        <v>0.99234579536945089</v>
      </c>
      <c r="AA304" s="4">
        <f t="shared" si="207"/>
        <v>1.3069290341697271</v>
      </c>
      <c r="AB304">
        <f t="shared" si="188"/>
        <v>1.4068616118308639</v>
      </c>
      <c r="AC304" s="4">
        <f t="shared" si="208"/>
        <v>1.7678354369736957</v>
      </c>
      <c r="AD304">
        <v>18704</v>
      </c>
      <c r="AE304" s="4">
        <v>0.99497286257064943</v>
      </c>
      <c r="AF304">
        <v>0.80041819074448151</v>
      </c>
      <c r="AG304">
        <v>1.5397663887776434</v>
      </c>
      <c r="AH304" s="4">
        <f t="shared" si="178"/>
        <v>1.1377890533746722</v>
      </c>
      <c r="AI304" s="4">
        <f t="shared" si="209"/>
        <v>1.6338416964016043</v>
      </c>
      <c r="AJ304">
        <f t="shared" si="179"/>
        <v>1.4050480693416945</v>
      </c>
      <c r="AK304" s="4">
        <f t="shared" si="210"/>
        <v>1.8452465111834349</v>
      </c>
      <c r="AL304" s="5">
        <f t="shared" si="180"/>
        <v>1779.9648624364299</v>
      </c>
      <c r="AM304">
        <v>0.95689999999999997</v>
      </c>
      <c r="AN304" s="4">
        <f t="shared" si="211"/>
        <v>1.12557</v>
      </c>
      <c r="AO304">
        <v>0</v>
      </c>
      <c r="AP304">
        <f t="shared" si="199"/>
        <v>0</v>
      </c>
      <c r="AQ304">
        <f t="shared" si="181"/>
        <v>213752.34079108058</v>
      </c>
      <c r="AR304" s="5">
        <f t="shared" si="182"/>
        <v>0.3056615274732945</v>
      </c>
      <c r="AS304" s="4">
        <f t="shared" si="189"/>
        <v>1.1377890533746722</v>
      </c>
      <c r="AT304" s="4">
        <f t="shared" si="212"/>
        <v>1.6338416964016043</v>
      </c>
      <c r="AU304">
        <f t="shared" si="213"/>
        <v>1.4050480693416945</v>
      </c>
      <c r="AV304" s="4">
        <f t="shared" si="214"/>
        <v>1.8452465111834349</v>
      </c>
      <c r="AW304" s="6">
        <f t="shared" si="183"/>
        <v>8.3707839449611904E-4</v>
      </c>
      <c r="AX304" s="7">
        <f t="shared" si="215"/>
        <v>8.3742884239268456E-4</v>
      </c>
      <c r="AY304" s="7">
        <f t="shared" si="203"/>
        <v>0.96492186049202078</v>
      </c>
      <c r="AZ304" s="7">
        <f t="shared" si="216"/>
        <v>4.3820281422191298E-2</v>
      </c>
      <c r="BA304" s="6">
        <f t="shared" si="190"/>
        <v>0.37356506511560994</v>
      </c>
      <c r="BB304">
        <f t="shared" si="184"/>
        <v>8.4341063024151026</v>
      </c>
      <c r="BC304">
        <f t="shared" si="191"/>
        <v>3.2194591011701315</v>
      </c>
      <c r="BD304">
        <f t="shared" si="217"/>
        <v>3.7170531512075513</v>
      </c>
      <c r="BE304">
        <f t="shared" si="192"/>
        <v>-0.10548832800623353</v>
      </c>
      <c r="BF304">
        <f t="shared" si="193"/>
        <v>0.89451167199376647</v>
      </c>
      <c r="BG304">
        <f t="shared" si="200"/>
        <v>9.7547020047724156E-3</v>
      </c>
      <c r="BH304">
        <f t="shared" si="194"/>
        <v>1.9041532849378151</v>
      </c>
      <c r="BQ304" s="6"/>
      <c r="BR304" s="5"/>
      <c r="BU304" s="5"/>
    </row>
    <row r="305" spans="1:73" x14ac:dyDescent="0.25">
      <c r="A305" s="3">
        <v>44273.833333333336</v>
      </c>
      <c r="B305">
        <v>129990726.48463701</v>
      </c>
      <c r="C305">
        <v>71876.127695505362</v>
      </c>
      <c r="D305">
        <v>2.0846097931970928</v>
      </c>
      <c r="E305" s="5">
        <f t="shared" si="185"/>
        <v>3056669.7656176863</v>
      </c>
      <c r="F305">
        <f t="shared" si="195"/>
        <v>1.0089950205526621</v>
      </c>
      <c r="G305">
        <f t="shared" si="195"/>
        <v>1.0098175896665618</v>
      </c>
      <c r="H305">
        <f t="shared" si="186"/>
        <v>0.29756115784290493</v>
      </c>
      <c r="I305">
        <f t="shared" si="196"/>
        <v>8.1490392447124257E-4</v>
      </c>
      <c r="J305">
        <f t="shared" si="187"/>
        <v>8.0952681157753692E-4</v>
      </c>
      <c r="K305">
        <v>7025</v>
      </c>
      <c r="L305" s="1">
        <v>259846705.70448634</v>
      </c>
      <c r="M305" s="1">
        <v>70146013.764645711</v>
      </c>
      <c r="N305" s="1">
        <f t="shared" si="204"/>
        <v>115842282.9938338</v>
      </c>
      <c r="O305">
        <v>210438.04129393713</v>
      </c>
      <c r="P305">
        <v>0.29559691689776502</v>
      </c>
      <c r="Q305">
        <v>2.09988098857834E-3</v>
      </c>
      <c r="R305">
        <f t="shared" si="197"/>
        <v>1.6052784039575441E-2</v>
      </c>
      <c r="S305">
        <f t="shared" si="198"/>
        <v>1.5925300601648158E-2</v>
      </c>
      <c r="T305">
        <f t="shared" si="201"/>
        <v>1.0586452366246026E-2</v>
      </c>
      <c r="U305" s="5">
        <f t="shared" si="175"/>
        <v>1.5368956499678401</v>
      </c>
      <c r="V305">
        <f t="shared" si="205"/>
        <v>1.8831021716176357</v>
      </c>
      <c r="W305" s="8">
        <f t="shared" si="202"/>
        <v>-6.9004076600866618E-2</v>
      </c>
      <c r="X305">
        <f t="shared" si="176"/>
        <v>1.5362339395357094</v>
      </c>
      <c r="Y305">
        <f t="shared" si="206"/>
        <v>1.8237726964169245</v>
      </c>
      <c r="Z305">
        <f t="shared" si="177"/>
        <v>0.76645656083109415</v>
      </c>
      <c r="AA305" s="4">
        <f t="shared" si="207"/>
        <v>1.2808825543560074</v>
      </c>
      <c r="AB305">
        <f t="shared" si="188"/>
        <v>1.4301457675867706</v>
      </c>
      <c r="AC305" s="4">
        <f t="shared" si="208"/>
        <v>1.7713012694227723</v>
      </c>
      <c r="AD305">
        <v>18705</v>
      </c>
      <c r="AE305" s="4">
        <v>0.99829360751616636</v>
      </c>
      <c r="AF305">
        <v>0.78758160141730771</v>
      </c>
      <c r="AG305">
        <v>1.5523453468348312</v>
      </c>
      <c r="AH305" s="4">
        <f t="shared" si="178"/>
        <v>1.1018380304631878</v>
      </c>
      <c r="AI305" s="4">
        <f t="shared" si="209"/>
        <v>1.6303955827457777</v>
      </c>
      <c r="AJ305">
        <f t="shared" si="179"/>
        <v>1.376097086893431</v>
      </c>
      <c r="AK305" s="4">
        <f t="shared" si="210"/>
        <v>1.842443413727761</v>
      </c>
      <c r="AL305" s="5">
        <f t="shared" si="180"/>
        <v>1808.5382539711545</v>
      </c>
      <c r="AM305">
        <v>0.93909999999999993</v>
      </c>
      <c r="AN305" s="4">
        <f t="shared" si="211"/>
        <v>1.1153266666666668</v>
      </c>
      <c r="AO305">
        <v>0</v>
      </c>
      <c r="AP305">
        <f t="shared" si="199"/>
        <v>0</v>
      </c>
      <c r="AQ305">
        <f t="shared" si="181"/>
        <v>210438.04129393713</v>
      </c>
      <c r="AR305" s="5">
        <f t="shared" si="182"/>
        <v>0.29559691689776502</v>
      </c>
      <c r="AS305" s="4">
        <f t="shared" si="189"/>
        <v>1.1018380304631878</v>
      </c>
      <c r="AT305" s="4">
        <f t="shared" si="212"/>
        <v>1.6303955827457777</v>
      </c>
      <c r="AU305">
        <f t="shared" si="213"/>
        <v>1.376097086893431</v>
      </c>
      <c r="AV305" s="4">
        <f t="shared" si="214"/>
        <v>1.842443413727761</v>
      </c>
      <c r="AW305" s="6">
        <f t="shared" si="183"/>
        <v>8.0952681157753692E-4</v>
      </c>
      <c r="AX305" s="7">
        <f t="shared" si="215"/>
        <v>8.0985456684312673E-4</v>
      </c>
      <c r="AY305" s="7">
        <f t="shared" si="203"/>
        <v>0.93587439301597541</v>
      </c>
      <c r="AZ305" s="7">
        <f t="shared" si="216"/>
        <v>4.3328583456447634E-2</v>
      </c>
      <c r="BA305" s="6">
        <f t="shared" si="190"/>
        <v>0.37437459192718747</v>
      </c>
      <c r="BB305">
        <f t="shared" si="184"/>
        <v>8.5694971894545926</v>
      </c>
      <c r="BC305">
        <f t="shared" si="191"/>
        <v>3.2566357654675278</v>
      </c>
      <c r="BD305">
        <f t="shared" si="217"/>
        <v>3.7847485947272963</v>
      </c>
      <c r="BE305">
        <f t="shared" si="192"/>
        <v>-0.11037420646128393</v>
      </c>
      <c r="BF305">
        <f t="shared" si="193"/>
        <v>0.88962579353871607</v>
      </c>
      <c r="BG305">
        <f t="shared" si="200"/>
        <v>-5.4770338757806772E-3</v>
      </c>
      <c r="BH305">
        <f t="shared" si="194"/>
        <v>1.9273703539959874</v>
      </c>
      <c r="BQ305" s="6"/>
      <c r="BR305" s="5"/>
      <c r="BU305" s="5"/>
    </row>
    <row r="306" spans="1:73" x14ac:dyDescent="0.25">
      <c r="A306" s="3">
        <v>44274.833333333336</v>
      </c>
      <c r="B306">
        <v>130287509.770123</v>
      </c>
      <c r="C306">
        <v>71967.129459512507</v>
      </c>
      <c r="D306">
        <v>2.0867825748916959</v>
      </c>
      <c r="E306" s="5">
        <f t="shared" si="185"/>
        <v>3062093.7416388714</v>
      </c>
      <c r="F306">
        <f t="shared" si="195"/>
        <v>1.0010422965975185</v>
      </c>
      <c r="G306">
        <f t="shared" si="195"/>
        <v>1.001774472362764</v>
      </c>
      <c r="H306">
        <f t="shared" si="186"/>
        <v>0.26696589666879933</v>
      </c>
      <c r="I306">
        <f t="shared" si="196"/>
        <v>7.3114606309424425E-4</v>
      </c>
      <c r="J306">
        <f t="shared" si="187"/>
        <v>7.3544184257640392E-4</v>
      </c>
      <c r="K306">
        <v>6866</v>
      </c>
      <c r="L306" s="1">
        <v>260393498.180226</v>
      </c>
      <c r="M306" s="1">
        <v>63858237.163723089</v>
      </c>
      <c r="N306" s="1">
        <f t="shared" si="204"/>
        <v>114254924.42085236</v>
      </c>
      <c r="O306">
        <v>191574.71149116926</v>
      </c>
      <c r="P306">
        <v>0.26853500637669453</v>
      </c>
      <c r="Q306">
        <v>2.4975638551577401E-3</v>
      </c>
      <c r="R306">
        <f t="shared" si="197"/>
        <v>1.0157335685867519E-3</v>
      </c>
      <c r="S306">
        <f t="shared" si="198"/>
        <v>1.0152180602954275E-3</v>
      </c>
      <c r="T306">
        <f t="shared" si="201"/>
        <v>-1.2414187840353266E-2</v>
      </c>
      <c r="U306" s="5">
        <f t="shared" si="175"/>
        <v>1.4644213925552589</v>
      </c>
      <c r="V306">
        <f t="shared" si="205"/>
        <v>1.8884879566713748</v>
      </c>
      <c r="W306" s="8">
        <f t="shared" si="202"/>
        <v>-0.22762754520769587</v>
      </c>
      <c r="X306">
        <f t="shared" si="176"/>
        <v>1.4479562252298301</v>
      </c>
      <c r="Y306">
        <f t="shared" si="206"/>
        <v>1.8330764026701794</v>
      </c>
      <c r="Z306">
        <f t="shared" si="177"/>
        <v>0.91161080713257514</v>
      </c>
      <c r="AA306" s="4">
        <f t="shared" si="207"/>
        <v>1.2172133669637699</v>
      </c>
      <c r="AB306">
        <f t="shared" si="188"/>
        <v>1.31741819482935</v>
      </c>
      <c r="AC306" s="4">
        <f t="shared" si="208"/>
        <v>1.7814517706484156</v>
      </c>
      <c r="AD306">
        <v>18706</v>
      </c>
      <c r="AE306" s="4">
        <v>0.99187031549746496</v>
      </c>
      <c r="AF306">
        <v>0.77271640526272156</v>
      </c>
      <c r="AG306">
        <v>1.5503420372981855</v>
      </c>
      <c r="AH306" s="4">
        <f t="shared" si="178"/>
        <v>0.99877513045050992</v>
      </c>
      <c r="AI306" s="4">
        <f t="shared" si="209"/>
        <v>1.6221577786775792</v>
      </c>
      <c r="AJ306">
        <f t="shared" si="179"/>
        <v>1.2950474541066144</v>
      </c>
      <c r="AK306" s="4">
        <f t="shared" si="210"/>
        <v>1.8358133354452135</v>
      </c>
      <c r="AL306" s="5">
        <f t="shared" si="180"/>
        <v>1810.3752469857861</v>
      </c>
      <c r="AM306">
        <v>0.8377</v>
      </c>
      <c r="AN306" s="4">
        <f t="shared" si="211"/>
        <v>1.10284</v>
      </c>
      <c r="AO306">
        <v>0</v>
      </c>
      <c r="AP306">
        <f t="shared" si="199"/>
        <v>0</v>
      </c>
      <c r="AQ306">
        <f t="shared" si="181"/>
        <v>191574.71149116926</v>
      </c>
      <c r="AR306" s="5">
        <f t="shared" si="182"/>
        <v>0.26853500637669453</v>
      </c>
      <c r="AS306" s="4">
        <f t="shared" si="189"/>
        <v>0.99877513045050992</v>
      </c>
      <c r="AT306" s="4">
        <f t="shared" si="212"/>
        <v>1.6221577786775792</v>
      </c>
      <c r="AU306">
        <f t="shared" si="213"/>
        <v>1.2950474541066144</v>
      </c>
      <c r="AV306" s="4">
        <f t="shared" si="214"/>
        <v>1.8358133354452135</v>
      </c>
      <c r="AW306" s="6">
        <f t="shared" si="183"/>
        <v>7.3544184257640392E-4</v>
      </c>
      <c r="AX306" s="7">
        <f t="shared" si="215"/>
        <v>7.3571234623748261E-4</v>
      </c>
      <c r="AY306" s="7">
        <f t="shared" si="203"/>
        <v>0.92622639989165945</v>
      </c>
      <c r="AZ306" s="7">
        <f t="shared" si="216"/>
        <v>4.2937557528280212E-2</v>
      </c>
      <c r="BA306" s="6">
        <f t="shared" si="190"/>
        <v>0.37511003376976387</v>
      </c>
      <c r="BB306">
        <f t="shared" si="184"/>
        <v>8.5782015154158309</v>
      </c>
      <c r="BC306">
        <f t="shared" si="191"/>
        <v>3.2619302702583166</v>
      </c>
      <c r="BD306">
        <f t="shared" si="217"/>
        <v>3.7891007577079154</v>
      </c>
      <c r="BE306">
        <f t="shared" si="192"/>
        <v>-0.11007713433490274</v>
      </c>
      <c r="BF306">
        <f t="shared" si="193"/>
        <v>0.88992286566509726</v>
      </c>
      <c r="BG306">
        <f t="shared" si="200"/>
        <v>3.33873566878143E-4</v>
      </c>
      <c r="BH306">
        <f t="shared" si="194"/>
        <v>1.9288566908293467</v>
      </c>
      <c r="BQ306" s="6"/>
      <c r="BR306" s="5"/>
      <c r="BU306" s="5"/>
    </row>
    <row r="307" spans="1:73" x14ac:dyDescent="0.25">
      <c r="A307" s="3">
        <v>44275.833333333336</v>
      </c>
      <c r="B307">
        <v>132644582.12395599</v>
      </c>
      <c r="C307">
        <v>74399.363788746239</v>
      </c>
      <c r="D307">
        <v>2.1393132247116111</v>
      </c>
      <c r="E307" s="5">
        <f t="shared" si="185"/>
        <v>3141444.3366143587</v>
      </c>
      <c r="F307">
        <f t="shared" si="195"/>
        <v>1.0251730345326664</v>
      </c>
      <c r="G307">
        <f t="shared" si="195"/>
        <v>1.0259138359797626</v>
      </c>
      <c r="H307">
        <f t="shared" si="186"/>
        <v>0.26375306322157899</v>
      </c>
      <c r="I307">
        <f t="shared" si="196"/>
        <v>7.2235017439618821E-4</v>
      </c>
      <c r="J307">
        <f t="shared" si="187"/>
        <v>7.1446274177872624E-4</v>
      </c>
      <c r="K307">
        <v>6828</v>
      </c>
      <c r="L307" s="1">
        <v>265176928.33481956</v>
      </c>
      <c r="M307" s="1">
        <v>63175577.368920244</v>
      </c>
      <c r="N307" s="1">
        <f t="shared" si="204"/>
        <v>113120523.4373243</v>
      </c>
      <c r="O307">
        <v>189526.73210676073</v>
      </c>
      <c r="P307">
        <v>0.26087208134345152</v>
      </c>
      <c r="Q307">
        <v>3.24092898011709E-3</v>
      </c>
      <c r="R307">
        <f t="shared" si="197"/>
        <v>-1.5191720430539957E-2</v>
      </c>
      <c r="S307">
        <f t="shared" si="198"/>
        <v>-1.5308296785882358E-2</v>
      </c>
      <c r="T307">
        <f t="shared" si="201"/>
        <v>-2.6362854384965974E-2</v>
      </c>
      <c r="U307" s="5">
        <f t="shared" si="175"/>
        <v>1.4387722097572964</v>
      </c>
      <c r="V307">
        <f t="shared" si="205"/>
        <v>1.8981673966299497</v>
      </c>
      <c r="W307" s="8">
        <f t="shared" si="202"/>
        <v>-0.32071062560394886</v>
      </c>
      <c r="X307">
        <f t="shared" si="176"/>
        <v>1.4087438187157528</v>
      </c>
      <c r="Y307">
        <f t="shared" si="206"/>
        <v>1.8474426170971194</v>
      </c>
      <c r="Z307">
        <f t="shared" si="177"/>
        <v>1.1829390777427378</v>
      </c>
      <c r="AA307" s="4">
        <f t="shared" si="207"/>
        <v>1.1789213192999133</v>
      </c>
      <c r="AB307">
        <f t="shared" si="188"/>
        <v>1.2216393525734934</v>
      </c>
      <c r="AC307" s="4">
        <f t="shared" si="208"/>
        <v>1.7891849029597957</v>
      </c>
      <c r="AD307">
        <v>18707</v>
      </c>
      <c r="AE307" s="4">
        <v>0.97689975663704565</v>
      </c>
      <c r="AF307">
        <v>0.77123868515970873</v>
      </c>
      <c r="AG307">
        <v>0.97689143225504194</v>
      </c>
      <c r="AH307" s="4">
        <f t="shared" si="178"/>
        <v>0.96759927704628279</v>
      </c>
      <c r="AI307" s="4">
        <f t="shared" si="209"/>
        <v>1.6179382298349989</v>
      </c>
      <c r="AJ307">
        <f t="shared" si="179"/>
        <v>1.2711587265648925</v>
      </c>
      <c r="AK307" s="4">
        <f t="shared" si="210"/>
        <v>1.8325193734671619</v>
      </c>
      <c r="AL307" s="5">
        <f t="shared" si="180"/>
        <v>1782.8725323592084</v>
      </c>
      <c r="AM307">
        <v>0.82140000000000002</v>
      </c>
      <c r="AN307" s="4">
        <f t="shared" si="211"/>
        <v>1.0891266666666666</v>
      </c>
      <c r="AO307">
        <v>0</v>
      </c>
      <c r="AP307">
        <f t="shared" si="199"/>
        <v>0</v>
      </c>
      <c r="AQ307">
        <f t="shared" si="181"/>
        <v>189526.73210676073</v>
      </c>
      <c r="AR307" s="5">
        <f t="shared" si="182"/>
        <v>0.26087208134345152</v>
      </c>
      <c r="AS307" s="4">
        <f t="shared" si="189"/>
        <v>0.96759927704628279</v>
      </c>
      <c r="AT307" s="4">
        <f t="shared" si="212"/>
        <v>1.6179382298349989</v>
      </c>
      <c r="AU307">
        <f t="shared" si="213"/>
        <v>1.2711587265648925</v>
      </c>
      <c r="AV307" s="4">
        <f t="shared" si="214"/>
        <v>1.8325193734671619</v>
      </c>
      <c r="AW307" s="6">
        <f t="shared" si="183"/>
        <v>7.1446274177872624E-4</v>
      </c>
      <c r="AX307" s="7">
        <f t="shared" si="215"/>
        <v>7.1471803107803211E-4</v>
      </c>
      <c r="AY307" s="7">
        <f t="shared" si="203"/>
        <v>0.93027298552615445</v>
      </c>
      <c r="AZ307" s="7">
        <f t="shared" si="216"/>
        <v>4.292900051328763E-2</v>
      </c>
      <c r="BA307" s="6">
        <f t="shared" si="190"/>
        <v>0.37582449651154259</v>
      </c>
      <c r="BB307">
        <f t="shared" si="184"/>
        <v>8.4478838761967996</v>
      </c>
      <c r="BC307">
        <f t="shared" si="191"/>
        <v>3.2324562025850954</v>
      </c>
      <c r="BD307">
        <f t="shared" si="217"/>
        <v>3.7239419380983998</v>
      </c>
      <c r="BE307">
        <f t="shared" si="192"/>
        <v>-0.10404144292068707</v>
      </c>
      <c r="BF307">
        <f t="shared" si="193"/>
        <v>0.89595855707931293</v>
      </c>
      <c r="BG307">
        <f t="shared" si="200"/>
        <v>6.7593674672301023E-3</v>
      </c>
      <c r="BH307">
        <f t="shared" si="194"/>
        <v>1.9065243635993832</v>
      </c>
      <c r="BQ307" s="6"/>
      <c r="BR307" s="5"/>
      <c r="BU307" s="5"/>
    </row>
    <row r="308" spans="1:73" x14ac:dyDescent="0.25">
      <c r="A308" s="3">
        <v>44276.833333333336</v>
      </c>
      <c r="B308">
        <v>130772425.884923</v>
      </c>
      <c r="C308">
        <v>77863.80009726694</v>
      </c>
      <c r="D308">
        <v>2.1700169650180783</v>
      </c>
      <c r="E308" s="5">
        <f t="shared" si="185"/>
        <v>3190993.2665767726</v>
      </c>
      <c r="F308">
        <f t="shared" si="195"/>
        <v>1.014352148134178</v>
      </c>
      <c r="G308">
        <f t="shared" si="195"/>
        <v>1.0157726588960714</v>
      </c>
      <c r="H308">
        <f t="shared" si="186"/>
        <v>0.51115032293748808</v>
      </c>
      <c r="I308">
        <f t="shared" si="196"/>
        <v>1.3994321815120764E-3</v>
      </c>
      <c r="J308">
        <f t="shared" si="187"/>
        <v>1.4182786615189109E-3</v>
      </c>
      <c r="K308">
        <v>9073</v>
      </c>
      <c r="L308" s="1">
        <v>261838190.59049284</v>
      </c>
      <c r="M308" s="1">
        <v>123874329.55631876</v>
      </c>
      <c r="N308" s="1">
        <f t="shared" si="204"/>
        <v>113031249.65816882</v>
      </c>
      <c r="O308">
        <v>371622.98866895627</v>
      </c>
      <c r="P308">
        <v>0.51803898643765722</v>
      </c>
      <c r="Q308">
        <v>2.9998500099989099E-4</v>
      </c>
      <c r="R308">
        <f t="shared" si="197"/>
        <v>-5.7979637170894938E-2</v>
      </c>
      <c r="S308">
        <f t="shared" si="198"/>
        <v>-5.9728388048002491E-2</v>
      </c>
      <c r="T308">
        <f t="shared" si="201"/>
        <v>-4.6415215725022357E-2</v>
      </c>
      <c r="U308" s="5">
        <f t="shared" si="175"/>
        <v>2.0228429347097738</v>
      </c>
      <c r="V308">
        <f t="shared" si="205"/>
        <v>1.9341096591777134</v>
      </c>
      <c r="W308" s="8">
        <f t="shared" si="202"/>
        <v>-0.46044539208707935</v>
      </c>
      <c r="X308">
        <f t="shared" si="176"/>
        <v>1.9834688611105711</v>
      </c>
      <c r="Y308">
        <f t="shared" si="206"/>
        <v>1.9135582458008051</v>
      </c>
      <c r="Z308">
        <f t="shared" si="177"/>
        <v>0.10949452536496021</v>
      </c>
      <c r="AA308" s="4">
        <f t="shared" si="207"/>
        <v>1.101145406972168</v>
      </c>
      <c r="AB308">
        <f t="shared" si="188"/>
        <v>2.0331061441517986</v>
      </c>
      <c r="AC308" s="4">
        <f t="shared" si="208"/>
        <v>1.8140144129947555</v>
      </c>
      <c r="AD308">
        <v>18708</v>
      </c>
      <c r="AE308" s="4">
        <v>0.97635148328441534</v>
      </c>
      <c r="AF308">
        <v>0.6973524541717645</v>
      </c>
      <c r="AG308">
        <v>0.92217331145228187</v>
      </c>
      <c r="AH308" s="4">
        <f t="shared" si="178"/>
        <v>1.730197561463469</v>
      </c>
      <c r="AI308" s="4">
        <f t="shared" si="209"/>
        <v>1.6290792070192601</v>
      </c>
      <c r="AJ308">
        <f t="shared" si="179"/>
        <v>1.9165541340843271</v>
      </c>
      <c r="AK308" s="4">
        <f t="shared" si="210"/>
        <v>1.8423641612131021</v>
      </c>
      <c r="AL308" s="5">
        <f t="shared" si="180"/>
        <v>1679.5022298110669</v>
      </c>
      <c r="AM308">
        <v>0.7409</v>
      </c>
      <c r="AN308" s="4">
        <f t="shared" si="211"/>
        <v>1.0772633333333337</v>
      </c>
      <c r="AO308">
        <v>0</v>
      </c>
      <c r="AP308">
        <f t="shared" si="199"/>
        <v>0</v>
      </c>
      <c r="AQ308">
        <f t="shared" si="181"/>
        <v>371622.98866895627</v>
      </c>
      <c r="AR308" s="5">
        <f t="shared" si="182"/>
        <v>0.51803898643765722</v>
      </c>
      <c r="AS308" s="4">
        <f t="shared" si="189"/>
        <v>1.730197561463469</v>
      </c>
      <c r="AT308" s="4">
        <f t="shared" si="212"/>
        <v>1.6290792070192601</v>
      </c>
      <c r="AU308">
        <f t="shared" si="213"/>
        <v>1.9165541340843271</v>
      </c>
      <c r="AV308" s="4">
        <f t="shared" si="214"/>
        <v>1.8423641612131021</v>
      </c>
      <c r="AW308" s="6">
        <f t="shared" si="183"/>
        <v>1.4182786615189109E-3</v>
      </c>
      <c r="AX308" s="7">
        <f t="shared" si="215"/>
        <v>1.419284894349726E-3</v>
      </c>
      <c r="AY308" s="7">
        <f t="shared" si="203"/>
        <v>0.8710630033253306</v>
      </c>
      <c r="AZ308" s="7">
        <f t="shared" si="216"/>
        <v>4.1501391518202757E-2</v>
      </c>
      <c r="BA308" s="6">
        <f t="shared" si="190"/>
        <v>0.37724277517306148</v>
      </c>
      <c r="BB308">
        <f t="shared" si="184"/>
        <v>7.9580786341930558</v>
      </c>
      <c r="BC308">
        <f t="shared" si="191"/>
        <v>3.1137563781714848</v>
      </c>
      <c r="BD308">
        <f t="shared" si="217"/>
        <v>3.4790393170965279</v>
      </c>
      <c r="BE308">
        <f t="shared" si="192"/>
        <v>-8.155385855416708E-2</v>
      </c>
      <c r="BF308">
        <f t="shared" si="193"/>
        <v>0.91844614144583292</v>
      </c>
      <c r="BG308">
        <f t="shared" si="200"/>
        <v>2.4789106779072697E-2</v>
      </c>
      <c r="BH308">
        <f t="shared" si="194"/>
        <v>1.8210066703560019</v>
      </c>
      <c r="BQ308" s="6"/>
      <c r="BR308" s="5"/>
      <c r="BU308" s="5"/>
    </row>
    <row r="309" spans="1:73" x14ac:dyDescent="0.25">
      <c r="A309" s="3">
        <v>44277.833333333336</v>
      </c>
      <c r="B309">
        <v>116284347.689079</v>
      </c>
      <c r="C309">
        <v>69803.577666581215</v>
      </c>
      <c r="D309">
        <v>1.9346929518712859</v>
      </c>
      <c r="E309" s="5">
        <f t="shared" si="185"/>
        <v>2849046.0676026917</v>
      </c>
      <c r="F309">
        <f t="shared" si="195"/>
        <v>0.89155660211862353</v>
      </c>
      <c r="G309">
        <f t="shared" si="195"/>
        <v>0.89283988701708727</v>
      </c>
      <c r="H309">
        <f t="shared" si="186"/>
        <v>0.52537212648779197</v>
      </c>
      <c r="I309">
        <f t="shared" si="196"/>
        <v>1.438340780782729E-3</v>
      </c>
      <c r="J309">
        <f t="shared" si="187"/>
        <v>1.4167065800135847E-3</v>
      </c>
      <c r="K309">
        <v>8161</v>
      </c>
      <c r="L309" s="1">
        <v>232999864.44921756</v>
      </c>
      <c r="M309" s="1">
        <v>110108791.21077715</v>
      </c>
      <c r="N309" s="1">
        <f t="shared" si="204"/>
        <v>113158742.23196416</v>
      </c>
      <c r="O309">
        <v>330326.37363233144</v>
      </c>
      <c r="P309">
        <v>0.51746436274034435</v>
      </c>
      <c r="Q309">
        <v>1.5094107162159399E-3</v>
      </c>
      <c r="R309">
        <f t="shared" si="197"/>
        <v>-8.1111827238077305E-3</v>
      </c>
      <c r="S309">
        <f t="shared" si="198"/>
        <v>-8.1442573373020719E-3</v>
      </c>
      <c r="T309">
        <f t="shared" si="201"/>
        <v>-5.2881517758860533E-2</v>
      </c>
      <c r="U309" s="5">
        <f t="shared" si="175"/>
        <v>2.0178393790108</v>
      </c>
      <c r="V309">
        <f t="shared" si="205"/>
        <v>1.9626192988375615</v>
      </c>
      <c r="W309" s="8">
        <f t="shared" si="202"/>
        <v>-0.50990502650430936</v>
      </c>
      <c r="X309">
        <f t="shared" si="176"/>
        <v>1.970401131760386</v>
      </c>
      <c r="Y309">
        <f t="shared" si="206"/>
        <v>1.9540502694527826</v>
      </c>
      <c r="Z309">
        <f t="shared" si="177"/>
        <v>0.55093491141881812</v>
      </c>
      <c r="AA309" s="4">
        <f t="shared" si="207"/>
        <v>1.0702594266185526</v>
      </c>
      <c r="AB309">
        <f t="shared" si="188"/>
        <v>1.9871196808883909</v>
      </c>
      <c r="AC309" s="4">
        <f t="shared" si="208"/>
        <v>1.8334897303784083</v>
      </c>
      <c r="AD309">
        <v>18709</v>
      </c>
      <c r="AE309" s="4">
        <v>0.99176946628861939</v>
      </c>
      <c r="AF309">
        <v>0.73093029110891117</v>
      </c>
      <c r="AG309">
        <v>0.8817734239608892</v>
      </c>
      <c r="AH309" s="4">
        <f t="shared" si="178"/>
        <v>1.7288685930734098</v>
      </c>
      <c r="AI309" s="4">
        <f t="shared" si="209"/>
        <v>1.6443652487821769</v>
      </c>
      <c r="AJ309">
        <f t="shared" si="179"/>
        <v>1.9153544735367452</v>
      </c>
      <c r="AK309" s="4">
        <f t="shared" si="210"/>
        <v>1.8557313055080109</v>
      </c>
      <c r="AL309" s="5">
        <f t="shared" si="180"/>
        <v>1665.8794803400267</v>
      </c>
      <c r="AM309">
        <v>0.80810000000000004</v>
      </c>
      <c r="AN309" s="4">
        <f t="shared" si="211"/>
        <v>1.0663266666666669</v>
      </c>
      <c r="AO309">
        <v>0</v>
      </c>
      <c r="AP309">
        <f t="shared" si="199"/>
        <v>0</v>
      </c>
      <c r="AQ309">
        <f t="shared" si="181"/>
        <v>330326.37363233144</v>
      </c>
      <c r="AR309" s="5">
        <f t="shared" si="182"/>
        <v>0.51746436274034435</v>
      </c>
      <c r="AS309" s="4">
        <f t="shared" si="189"/>
        <v>1.7288685930734098</v>
      </c>
      <c r="AT309" s="4">
        <f t="shared" si="212"/>
        <v>1.6443652487821769</v>
      </c>
      <c r="AU309">
        <f t="shared" si="213"/>
        <v>1.9153544735367452</v>
      </c>
      <c r="AV309" s="4">
        <f t="shared" si="214"/>
        <v>1.8557313055080109</v>
      </c>
      <c r="AW309" s="6">
        <f t="shared" si="183"/>
        <v>1.4167065800135847E-3</v>
      </c>
      <c r="AX309" s="7">
        <f t="shared" si="215"/>
        <v>1.41771058285034E-3</v>
      </c>
      <c r="AY309" s="7">
        <f t="shared" si="203"/>
        <v>0.93642440045034603</v>
      </c>
      <c r="AZ309" s="7">
        <f t="shared" si="216"/>
        <v>4.3911333992168622E-2</v>
      </c>
      <c r="BA309" s="6">
        <f t="shared" si="190"/>
        <v>0.37865948175307507</v>
      </c>
      <c r="BB309">
        <f t="shared" si="184"/>
        <v>7.8935292042606857</v>
      </c>
      <c r="BC309">
        <f t="shared" si="191"/>
        <v>3.1028471093846139</v>
      </c>
      <c r="BD309">
        <f t="shared" si="217"/>
        <v>3.4467646021303429</v>
      </c>
      <c r="BE309">
        <f t="shared" si="192"/>
        <v>-7.734106108989125E-2</v>
      </c>
      <c r="BF309">
        <f t="shared" si="193"/>
        <v>0.92265893891010875</v>
      </c>
      <c r="BG309">
        <f t="shared" si="200"/>
        <v>4.5763871510861665E-3</v>
      </c>
      <c r="BH309">
        <f t="shared" si="194"/>
        <v>1.8095425257968043</v>
      </c>
      <c r="BQ309" s="6"/>
      <c r="BR309" s="5"/>
      <c r="BU309" s="5"/>
    </row>
    <row r="310" spans="1:73" x14ac:dyDescent="0.25">
      <c r="A310" s="3">
        <v>44278.833333333336</v>
      </c>
      <c r="B310" s="1">
        <v>119919515.759973</v>
      </c>
      <c r="C310">
        <v>75820.522464890702</v>
      </c>
      <c r="D310">
        <v>2.0439658838106367</v>
      </c>
      <c r="E310" s="5">
        <f t="shared" si="185"/>
        <v>3015354.0983867627</v>
      </c>
      <c r="F310">
        <f t="shared" si="195"/>
        <v>1.0564807618871301</v>
      </c>
      <c r="G310">
        <f t="shared" si="195"/>
        <v>1.0583732332991054</v>
      </c>
      <c r="H310">
        <f t="shared" si="186"/>
        <v>0.65382360975233422</v>
      </c>
      <c r="I310">
        <f t="shared" si="196"/>
        <v>1.7896951008592042E-3</v>
      </c>
      <c r="J310">
        <f t="shared" si="187"/>
        <v>1.7580375205014853E-3</v>
      </c>
      <c r="K310">
        <v>9445</v>
      </c>
      <c r="L310" s="1">
        <v>240308389.8294276</v>
      </c>
      <c r="M310" s="1">
        <v>140947581.20305556</v>
      </c>
      <c r="N310" s="1">
        <f t="shared" si="204"/>
        <v>109437008.23111385</v>
      </c>
      <c r="O310">
        <v>422842.7436091667</v>
      </c>
      <c r="P310">
        <v>0.64224807767592151</v>
      </c>
      <c r="Q310">
        <v>3.6097704155759798E-4</v>
      </c>
      <c r="R310">
        <f t="shared" si="197"/>
        <v>-5.0577511004440745E-2</v>
      </c>
      <c r="S310">
        <f t="shared" si="198"/>
        <v>-5.1901385557979809E-2</v>
      </c>
      <c r="T310">
        <f t="shared" si="201"/>
        <v>-3.8622938755066921E-2</v>
      </c>
      <c r="U310" s="5">
        <f t="shared" si="175"/>
        <v>2.2586916743988712</v>
      </c>
      <c r="V310">
        <f t="shared" si="205"/>
        <v>1.9381163526679828</v>
      </c>
      <c r="W310" s="8">
        <f t="shared" si="202"/>
        <v>-0.41015530594234995</v>
      </c>
      <c r="X310">
        <f t="shared" si="176"/>
        <v>2.2295567661850897</v>
      </c>
      <c r="Y310">
        <f t="shared" si="206"/>
        <v>1.9317561333112752</v>
      </c>
      <c r="Z310">
        <f t="shared" si="177"/>
        <v>0.13175662016852327</v>
      </c>
      <c r="AA310" s="4">
        <f t="shared" si="207"/>
        <v>1.0475957412923393</v>
      </c>
      <c r="AB310">
        <f t="shared" si="188"/>
        <v>2.2633327506115273</v>
      </c>
      <c r="AC310" s="4">
        <f t="shared" si="208"/>
        <v>1.8056314484695468</v>
      </c>
      <c r="AD310">
        <v>18710</v>
      </c>
      <c r="AE310" s="4">
        <v>0.99078513719920058</v>
      </c>
      <c r="AF310">
        <v>0.64805610653951307</v>
      </c>
      <c r="AG310">
        <v>1.8401582478780729</v>
      </c>
      <c r="AH310" s="4">
        <f t="shared" si="178"/>
        <v>1.9968115413328942</v>
      </c>
      <c r="AI310" s="4">
        <f t="shared" si="209"/>
        <v>1.6120338328169344</v>
      </c>
      <c r="AJ310">
        <f t="shared" si="179"/>
        <v>2.1602899061889445</v>
      </c>
      <c r="AK310" s="4">
        <f t="shared" si="210"/>
        <v>1.8251023063945733</v>
      </c>
      <c r="AL310" s="5">
        <f t="shared" si="180"/>
        <v>1581.623442591057</v>
      </c>
      <c r="AM310">
        <v>0.7339</v>
      </c>
      <c r="AN310" s="4">
        <f t="shared" si="211"/>
        <v>1.05311</v>
      </c>
      <c r="AO310">
        <v>0</v>
      </c>
      <c r="AP310">
        <f t="shared" si="199"/>
        <v>0</v>
      </c>
      <c r="AQ310">
        <f t="shared" si="181"/>
        <v>422842.7436091667</v>
      </c>
      <c r="AR310" s="5">
        <f t="shared" si="182"/>
        <v>0.64224807767592151</v>
      </c>
      <c r="AS310" s="4">
        <f t="shared" si="189"/>
        <v>1.9968115413328942</v>
      </c>
      <c r="AT310" s="4">
        <f t="shared" si="212"/>
        <v>1.6120338328169344</v>
      </c>
      <c r="AU310">
        <f t="shared" si="213"/>
        <v>2.1602899061889445</v>
      </c>
      <c r="AV310" s="4">
        <f t="shared" si="214"/>
        <v>1.8251023063945733</v>
      </c>
      <c r="AW310" s="6">
        <f t="shared" si="183"/>
        <v>1.7580375205014853E-3</v>
      </c>
      <c r="AX310" s="7">
        <f t="shared" si="215"/>
        <v>1.7595837744546206E-3</v>
      </c>
      <c r="AY310" s="7">
        <f t="shared" si="203"/>
        <v>1.0056532595328587</v>
      </c>
      <c r="AZ310" s="7">
        <f t="shared" si="216"/>
        <v>4.2754028808745126E-2</v>
      </c>
      <c r="BA310" s="6">
        <f t="shared" si="190"/>
        <v>0.38041751927357653</v>
      </c>
      <c r="BB310">
        <f t="shared" si="184"/>
        <v>7.4942941440683173</v>
      </c>
      <c r="BC310">
        <f t="shared" si="191"/>
        <v>3.0047793860803642</v>
      </c>
      <c r="BD310">
        <f t="shared" si="217"/>
        <v>3.2471470720341582</v>
      </c>
      <c r="BE310">
        <f t="shared" si="192"/>
        <v>-5.7065997914151012E-2</v>
      </c>
      <c r="BF310">
        <f t="shared" si="193"/>
        <v>0.94293400208584899</v>
      </c>
      <c r="BG310">
        <f t="shared" si="200"/>
        <v>2.1736640424944057E-2</v>
      </c>
      <c r="BH310">
        <f t="shared" si="194"/>
        <v>1.7375708473148812</v>
      </c>
      <c r="BQ310" s="6"/>
      <c r="BR310" s="5"/>
      <c r="BU310" s="5"/>
    </row>
    <row r="311" spans="1:73" x14ac:dyDescent="0.25">
      <c r="A311" s="3">
        <v>44279.833333333336</v>
      </c>
      <c r="B311" s="1">
        <v>119055159.94946501</v>
      </c>
      <c r="C311">
        <v>74889.659830885066</v>
      </c>
      <c r="D311">
        <v>2.0212199676388427</v>
      </c>
      <c r="E311" s="5">
        <f t="shared" si="185"/>
        <v>2985967.2519515427</v>
      </c>
      <c r="F311">
        <f t="shared" si="195"/>
        <v>0.98887167523100339</v>
      </c>
      <c r="G311">
        <f t="shared" si="195"/>
        <v>0.99025426352051249</v>
      </c>
      <c r="H311">
        <f t="shared" si="186"/>
        <v>0.51032377436932452</v>
      </c>
      <c r="I311">
        <f t="shared" si="196"/>
        <v>1.3971708291511636E-3</v>
      </c>
      <c r="J311">
        <f t="shared" si="187"/>
        <v>1.3804025094412895E-3</v>
      </c>
      <c r="K311">
        <v>9019</v>
      </c>
      <c r="L311" s="1">
        <v>238311464.51022041</v>
      </c>
      <c r="M311" s="1">
        <v>109730966.90608551</v>
      </c>
      <c r="N311" s="1">
        <f t="shared" si="204"/>
        <v>101326652.02632947</v>
      </c>
      <c r="O311">
        <v>329192.90071825654</v>
      </c>
      <c r="P311">
        <v>0.50419483178917968</v>
      </c>
      <c r="Q311">
        <v>1.5513486369306299E-3</v>
      </c>
      <c r="R311">
        <f t="shared" si="197"/>
        <v>5.1323977247172969E-3</v>
      </c>
      <c r="S311">
        <f t="shared" si="198"/>
        <v>5.1192718637846097E-3</v>
      </c>
      <c r="T311">
        <f t="shared" si="201"/>
        <v>2.4550470893461806E-2</v>
      </c>
      <c r="U311" s="5">
        <f t="shared" si="175"/>
        <v>2.0047176108309595</v>
      </c>
      <c r="V311">
        <f t="shared" si="205"/>
        <v>1.8766499665141996</v>
      </c>
      <c r="W311" s="8">
        <f t="shared" si="202"/>
        <v>3.7519867509071519E-2</v>
      </c>
      <c r="X311">
        <f t="shared" si="176"/>
        <v>2.0080216623383347</v>
      </c>
      <c r="Y311">
        <f t="shared" si="206"/>
        <v>1.8704825555094098</v>
      </c>
      <c r="Z311">
        <f t="shared" si="177"/>
        <v>0.56624225247967996</v>
      </c>
      <c r="AA311" s="4">
        <f t="shared" si="207"/>
        <v>1.0434466753953435</v>
      </c>
      <c r="AB311">
        <f t="shared" si="188"/>
        <v>1.9580377572344922</v>
      </c>
      <c r="AC311" s="4">
        <f t="shared" si="208"/>
        <v>1.7431212799145894</v>
      </c>
      <c r="AD311">
        <v>18711</v>
      </c>
      <c r="AE311" s="4">
        <v>0.96594273409750531</v>
      </c>
      <c r="AF311">
        <v>0.67239845139973087</v>
      </c>
      <c r="AG311">
        <v>1.9766721808673213</v>
      </c>
      <c r="AH311" s="4">
        <f t="shared" si="178"/>
        <v>1.697889974205135</v>
      </c>
      <c r="AI311" s="4">
        <f t="shared" si="209"/>
        <v>1.5447284994361417</v>
      </c>
      <c r="AJ311">
        <f t="shared" si="179"/>
        <v>1.8874391411878435</v>
      </c>
      <c r="AK311" s="4">
        <f t="shared" si="210"/>
        <v>1.7611046533364503</v>
      </c>
      <c r="AL311" s="5">
        <f t="shared" si="180"/>
        <v>1589.740963149171</v>
      </c>
      <c r="AM311">
        <v>0.91870000000000007</v>
      </c>
      <c r="AN311" s="4">
        <f t="shared" si="211"/>
        <v>1.0384266666666668</v>
      </c>
      <c r="AO311">
        <v>0</v>
      </c>
      <c r="AP311">
        <f t="shared" si="199"/>
        <v>0</v>
      </c>
      <c r="AQ311">
        <f t="shared" si="181"/>
        <v>329192.90071825654</v>
      </c>
      <c r="AR311" s="5">
        <f t="shared" si="182"/>
        <v>0.50419483178917968</v>
      </c>
      <c r="AS311" s="4">
        <f t="shared" si="189"/>
        <v>1.697889974205135</v>
      </c>
      <c r="AT311" s="4">
        <f t="shared" si="212"/>
        <v>1.5447284994361417</v>
      </c>
      <c r="AU311">
        <f t="shared" si="213"/>
        <v>1.8874391411878435</v>
      </c>
      <c r="AV311" s="4">
        <f t="shared" si="214"/>
        <v>1.7611046533364503</v>
      </c>
      <c r="AW311" s="6">
        <f t="shared" si="183"/>
        <v>1.3804025094412895E-3</v>
      </c>
      <c r="AX311" s="7">
        <f t="shared" si="215"/>
        <v>1.381355703532039E-3</v>
      </c>
      <c r="AY311" s="7">
        <f t="shared" si="203"/>
        <v>0.98083561630223493</v>
      </c>
      <c r="AZ311" s="7">
        <f t="shared" si="216"/>
        <v>3.8824962866409241E-2</v>
      </c>
      <c r="BA311" s="6">
        <f t="shared" si="190"/>
        <v>0.3817979217830178</v>
      </c>
      <c r="BB311">
        <f t="shared" si="184"/>
        <v>7.5327578422816952</v>
      </c>
      <c r="BC311">
        <f t="shared" si="191"/>
        <v>3.020589496579265</v>
      </c>
      <c r="BD311">
        <f t="shared" si="217"/>
        <v>3.2663789211408476</v>
      </c>
      <c r="BE311">
        <f t="shared" si="192"/>
        <v>-5.7610781673339329E-2</v>
      </c>
      <c r="BF311">
        <f t="shared" si="193"/>
        <v>0.94238921832666067</v>
      </c>
      <c r="BG311">
        <f t="shared" si="200"/>
        <v>-5.7792082381709299E-4</v>
      </c>
      <c r="BH311">
        <f t="shared" si="194"/>
        <v>1.7445870075990841</v>
      </c>
      <c r="BQ311" s="6"/>
      <c r="BR311" s="5"/>
      <c r="BU311" s="5"/>
    </row>
    <row r="312" spans="1:73" x14ac:dyDescent="0.25">
      <c r="A312" s="3">
        <v>44280.833333333336</v>
      </c>
      <c r="B312" s="1">
        <v>126415578.19292</v>
      </c>
      <c r="C312">
        <v>74406.474352503676</v>
      </c>
      <c r="D312">
        <v>2.0739353000798091</v>
      </c>
      <c r="E312" s="5">
        <f t="shared" si="185"/>
        <v>3066942.6920906799</v>
      </c>
      <c r="F312">
        <f t="shared" si="195"/>
        <v>1.0260809477864736</v>
      </c>
      <c r="G312">
        <f t="shared" si="195"/>
        <v>1.0271186631689326</v>
      </c>
      <c r="H312">
        <f t="shared" si="186"/>
        <v>0.36913862928126595</v>
      </c>
      <c r="I312">
        <f t="shared" si="196"/>
        <v>1.0108276519058712E-3</v>
      </c>
      <c r="J312">
        <f t="shared" si="187"/>
        <v>9.7985693995771722E-4</v>
      </c>
      <c r="K312">
        <v>8049</v>
      </c>
      <c r="L312" s="1">
        <v>252486332.42873681</v>
      </c>
      <c r="M312" s="1">
        <v>82507244.404868886</v>
      </c>
      <c r="N312" s="1">
        <f t="shared" si="204"/>
        <v>98675492.287648633</v>
      </c>
      <c r="O312">
        <v>247521.73321460668</v>
      </c>
      <c r="P312">
        <v>0.35782306216052728</v>
      </c>
      <c r="Q312">
        <v>1.8092523124150499E-3</v>
      </c>
      <c r="R312">
        <f t="shared" si="197"/>
        <v>6.8718934481376337E-2</v>
      </c>
      <c r="S312">
        <f t="shared" si="198"/>
        <v>6.6460673694446498E-2</v>
      </c>
      <c r="T312">
        <f t="shared" si="201"/>
        <v>3.8693096732743737E-2</v>
      </c>
      <c r="U312" s="5">
        <f t="shared" si="175"/>
        <v>1.6811174795707347</v>
      </c>
      <c r="V312">
        <f t="shared" si="205"/>
        <v>1.8494653803685752</v>
      </c>
      <c r="W312" s="8">
        <f t="shared" si="202"/>
        <v>0.16432416100653194</v>
      </c>
      <c r="X312">
        <f t="shared" si="176"/>
        <v>1.6839276686613609</v>
      </c>
      <c r="Y312">
        <f t="shared" si="206"/>
        <v>1.8442677867862842</v>
      </c>
      <c r="Z312">
        <f t="shared" si="177"/>
        <v>0.66037709403149325</v>
      </c>
      <c r="AA312" s="4">
        <f t="shared" si="207"/>
        <v>1.0143590150687822</v>
      </c>
      <c r="AB312">
        <f t="shared" si="188"/>
        <v>1.6149916064817809</v>
      </c>
      <c r="AC312" s="4">
        <f t="shared" si="208"/>
        <v>1.7168705448245534</v>
      </c>
      <c r="AD312">
        <v>18712</v>
      </c>
      <c r="AE312" s="4">
        <v>0.85832049409197075</v>
      </c>
      <c r="AF312">
        <v>0.65892617607240989</v>
      </c>
      <c r="AG312">
        <v>1.9424998470843799</v>
      </c>
      <c r="AH312" s="4">
        <f t="shared" si="178"/>
        <v>1.3083792292287031</v>
      </c>
      <c r="AI312" s="4">
        <f t="shared" si="209"/>
        <v>1.5104827765424498</v>
      </c>
      <c r="AJ312">
        <f t="shared" si="179"/>
        <v>1.5464321371009739</v>
      </c>
      <c r="AK312" s="4">
        <f t="shared" si="210"/>
        <v>1.7300870737366367</v>
      </c>
      <c r="AL312" s="5">
        <f t="shared" si="180"/>
        <v>1698.986268238179</v>
      </c>
      <c r="AM312">
        <v>0.91739999999999999</v>
      </c>
      <c r="AN312" s="4">
        <f t="shared" si="211"/>
        <v>1.0119166666666668</v>
      </c>
      <c r="AO312">
        <v>0</v>
      </c>
      <c r="AP312">
        <f t="shared" si="199"/>
        <v>0</v>
      </c>
      <c r="AQ312">
        <f t="shared" si="181"/>
        <v>247521.73321460668</v>
      </c>
      <c r="AR312" s="5">
        <f t="shared" si="182"/>
        <v>0.35782306216052728</v>
      </c>
      <c r="AS312" s="4">
        <f t="shared" si="189"/>
        <v>1.3083792292287031</v>
      </c>
      <c r="AT312" s="4">
        <f t="shared" si="212"/>
        <v>1.5104827765424498</v>
      </c>
      <c r="AU312">
        <f t="shared" si="213"/>
        <v>1.5464321371009739</v>
      </c>
      <c r="AV312" s="4">
        <f t="shared" si="214"/>
        <v>1.7300870737366367</v>
      </c>
      <c r="AW312" s="6">
        <f t="shared" si="183"/>
        <v>9.7985693995771722E-4</v>
      </c>
      <c r="AX312" s="7">
        <f t="shared" si="215"/>
        <v>9.8033715660417187E-4</v>
      </c>
      <c r="AY312" s="7">
        <f t="shared" si="203"/>
        <v>1.1483923403126413</v>
      </c>
      <c r="AZ312" s="7">
        <f t="shared" si="216"/>
        <v>3.5066656969242604E-2</v>
      </c>
      <c r="BA312" s="6">
        <f t="shared" si="190"/>
        <v>0.38277777872297553</v>
      </c>
      <c r="BB312">
        <f t="shared" si="184"/>
        <v>8.0504009349095256</v>
      </c>
      <c r="BC312">
        <f t="shared" si="191"/>
        <v>3.1605144255150854</v>
      </c>
      <c r="BD312">
        <f t="shared" si="217"/>
        <v>3.5252004674547628</v>
      </c>
      <c r="BE312">
        <f t="shared" si="192"/>
        <v>-8.059003011303012E-2</v>
      </c>
      <c r="BF312">
        <f t="shared" si="193"/>
        <v>0.91940996988696988</v>
      </c>
      <c r="BG312">
        <f t="shared" si="200"/>
        <v>-2.468624495769774E-2</v>
      </c>
      <c r="BH312">
        <f t="shared" si="194"/>
        <v>1.8373228464363245</v>
      </c>
      <c r="BQ312" s="6"/>
      <c r="BR312" s="5"/>
      <c r="BU312" s="5"/>
    </row>
    <row r="313" spans="1:73" x14ac:dyDescent="0.25">
      <c r="A313" s="3">
        <v>44281.833333333336</v>
      </c>
      <c r="B313" s="1">
        <v>134245576.260717</v>
      </c>
      <c r="C313">
        <v>78231.027868636142</v>
      </c>
      <c r="D313">
        <v>2.1899427579835788</v>
      </c>
      <c r="E313" s="5">
        <f t="shared" si="185"/>
        <v>3240705.0803325609</v>
      </c>
      <c r="F313">
        <f t="shared" si="195"/>
        <v>1.0559359098132453</v>
      </c>
      <c r="G313">
        <f t="shared" si="195"/>
        <v>1.0566565487806459</v>
      </c>
      <c r="H313">
        <f t="shared" si="186"/>
        <v>0.24909960979332735</v>
      </c>
      <c r="I313">
        <f t="shared" si="196"/>
        <v>6.8223191124284696E-4</v>
      </c>
      <c r="J313">
        <f t="shared" si="187"/>
        <v>6.6166685058919987E-4</v>
      </c>
      <c r="K313">
        <v>7423</v>
      </c>
      <c r="L313" s="1">
        <v>268660184.35921764</v>
      </c>
      <c r="M313" s="1">
        <v>59274120.38564036</v>
      </c>
      <c r="N313" s="1">
        <f t="shared" si="204"/>
        <v>96589558.080156043</v>
      </c>
      <c r="O313">
        <v>177822.36115692108</v>
      </c>
      <c r="P313">
        <v>0.24158831714152851</v>
      </c>
      <c r="Q313">
        <v>8.7584432639386102E-4</v>
      </c>
      <c r="R313">
        <f t="shared" si="197"/>
        <v>1.002256913002042E-2</v>
      </c>
      <c r="S313">
        <f t="shared" si="198"/>
        <v>9.97267627679479E-3</v>
      </c>
      <c r="T313">
        <f t="shared" si="201"/>
        <v>9.0067528380741418E-2</v>
      </c>
      <c r="U313" s="5">
        <f t="shared" si="175"/>
        <v>1.3173372145824143</v>
      </c>
      <c r="V313">
        <f t="shared" si="205"/>
        <v>1.8180790990655771</v>
      </c>
      <c r="W313" s="8">
        <f t="shared" si="202"/>
        <v>0.51740595035422665</v>
      </c>
      <c r="X313">
        <f t="shared" si="176"/>
        <v>1.2914842445454437</v>
      </c>
      <c r="Y313">
        <f t="shared" si="206"/>
        <v>1.8119432678142207</v>
      </c>
      <c r="Z313">
        <f t="shared" si="177"/>
        <v>0.31968317913375927</v>
      </c>
      <c r="AA313" s="4">
        <f t="shared" si="207"/>
        <v>0.95462698694100367</v>
      </c>
      <c r="AB313">
        <f t="shared" si="188"/>
        <v>1.3623530469236969</v>
      </c>
      <c r="AC313" s="4">
        <f t="shared" si="208"/>
        <v>1.6958614268022627</v>
      </c>
      <c r="AD313">
        <v>18713</v>
      </c>
      <c r="AE313" s="4">
        <v>0.87965046500254418</v>
      </c>
      <c r="AF313">
        <v>0.74554527660808989</v>
      </c>
      <c r="AG313">
        <v>2.1344196427645277</v>
      </c>
      <c r="AH313" s="4">
        <f t="shared" si="178"/>
        <v>0.88429533942292426</v>
      </c>
      <c r="AI313" s="4">
        <f t="shared" si="209"/>
        <v>1.472921704938456</v>
      </c>
      <c r="AJ313">
        <f t="shared" si="179"/>
        <v>1.2089559109027488</v>
      </c>
      <c r="AK313" s="4">
        <f t="shared" si="210"/>
        <v>1.6979346251301282</v>
      </c>
      <c r="AL313" s="5">
        <f t="shared" si="180"/>
        <v>1716.0144755625515</v>
      </c>
      <c r="AM313">
        <v>0.75650000000000006</v>
      </c>
      <c r="AN313" s="4">
        <f t="shared" si="211"/>
        <v>0.9931566666666668</v>
      </c>
      <c r="AO313">
        <v>0</v>
      </c>
      <c r="AP313">
        <f t="shared" si="199"/>
        <v>0</v>
      </c>
      <c r="AQ313">
        <f t="shared" si="181"/>
        <v>177822.36115692108</v>
      </c>
      <c r="AR313" s="5">
        <f t="shared" si="182"/>
        <v>0.24158831714152851</v>
      </c>
      <c r="AS313" s="4">
        <f t="shared" si="189"/>
        <v>0.88429533942292426</v>
      </c>
      <c r="AT313" s="4">
        <f t="shared" si="212"/>
        <v>1.472921704938456</v>
      </c>
      <c r="AU313">
        <f t="shared" si="213"/>
        <v>1.2089559109027488</v>
      </c>
      <c r="AV313" s="4">
        <f t="shared" si="214"/>
        <v>1.6979346251301282</v>
      </c>
      <c r="AW313" s="6">
        <f t="shared" si="183"/>
        <v>6.6166685058919987E-4</v>
      </c>
      <c r="AX313" s="7">
        <f t="shared" si="215"/>
        <v>6.6188580038772926E-4</v>
      </c>
      <c r="AY313" s="7">
        <f t="shared" si="203"/>
        <v>1.1910627630171007</v>
      </c>
      <c r="AZ313" s="7">
        <f t="shared" si="216"/>
        <v>3.2439494466186769E-2</v>
      </c>
      <c r="BA313" s="6">
        <f t="shared" si="190"/>
        <v>0.38343944557356474</v>
      </c>
      <c r="BB313">
        <f t="shared" si="184"/>
        <v>8.1310866348040367</v>
      </c>
      <c r="BC313">
        <f t="shared" si="191"/>
        <v>3.1840795169804696</v>
      </c>
      <c r="BD313">
        <f t="shared" si="217"/>
        <v>3.5655433174020184</v>
      </c>
      <c r="BE313">
        <f t="shared" si="192"/>
        <v>-8.355277212408907E-2</v>
      </c>
      <c r="BF313">
        <f t="shared" si="193"/>
        <v>0.91644722787591093</v>
      </c>
      <c r="BG313">
        <f t="shared" si="200"/>
        <v>-3.2276416561607835E-3</v>
      </c>
      <c r="BH313">
        <f t="shared" si="194"/>
        <v>1.8515060292420982</v>
      </c>
      <c r="BQ313" s="6"/>
      <c r="BR313" s="5"/>
      <c r="BU313" s="5"/>
    </row>
    <row r="314" spans="1:73" x14ac:dyDescent="0.25">
      <c r="A314" s="3">
        <v>44282.833333333336</v>
      </c>
      <c r="B314" s="1">
        <v>134117354.284343</v>
      </c>
      <c r="C314">
        <v>79555.331722526651</v>
      </c>
      <c r="D314">
        <v>2.2058780725794702</v>
      </c>
      <c r="E314" s="5">
        <f t="shared" si="185"/>
        <v>3266458.420038213</v>
      </c>
      <c r="F314">
        <f t="shared" si="195"/>
        <v>1.0072765895536759</v>
      </c>
      <c r="G314">
        <f t="shared" si="195"/>
        <v>1.0079468322686769</v>
      </c>
      <c r="H314">
        <f t="shared" si="186"/>
        <v>0.24287131609376011</v>
      </c>
      <c r="I314">
        <f t="shared" si="196"/>
        <v>6.6517958500899687E-4</v>
      </c>
      <c r="J314">
        <f t="shared" si="187"/>
        <v>6.6483456501905465E-4</v>
      </c>
      <c r="K314">
        <v>7406</v>
      </c>
      <c r="L314" s="1">
        <v>268238211.57670254</v>
      </c>
      <c r="M314" s="1">
        <v>59464443.056631029</v>
      </c>
      <c r="N314" s="1">
        <f t="shared" si="204"/>
        <v>93434587.847646564</v>
      </c>
      <c r="O314">
        <v>178393.32916989308</v>
      </c>
      <c r="P314">
        <v>0.24274530002371342</v>
      </c>
      <c r="Q314">
        <v>3.33908629000254E-3</v>
      </c>
      <c r="R314">
        <f t="shared" si="197"/>
        <v>-1.7585554917996515E-2</v>
      </c>
      <c r="S314">
        <f t="shared" si="198"/>
        <v>-1.7742017827242322E-2</v>
      </c>
      <c r="T314">
        <f t="shared" si="201"/>
        <v>9.1838766271109082E-2</v>
      </c>
      <c r="U314" s="5">
        <f t="shared" si="175"/>
        <v>1.3178764803057921</v>
      </c>
      <c r="V314">
        <f t="shared" si="205"/>
        <v>1.7633324009502096</v>
      </c>
      <c r="W314" s="8">
        <f t="shared" si="202"/>
        <v>0.54799041420018257</v>
      </c>
      <c r="X314">
        <f t="shared" si="176"/>
        <v>1.2827130233726887</v>
      </c>
      <c r="Y314">
        <f t="shared" si="206"/>
        <v>1.7562031413700194</v>
      </c>
      <c r="Z314">
        <f t="shared" si="177"/>
        <v>1.218766495850927</v>
      </c>
      <c r="AA314" s="4">
        <f t="shared" si="207"/>
        <v>0.94780966441762049</v>
      </c>
      <c r="AB314">
        <f t="shared" si="188"/>
        <v>1.1501998947110175</v>
      </c>
      <c r="AC314" s="4">
        <f t="shared" si="208"/>
        <v>1.6385833839269235</v>
      </c>
      <c r="AD314">
        <v>18714</v>
      </c>
      <c r="AE314" s="4">
        <v>0.80412895846615551</v>
      </c>
      <c r="AF314">
        <v>0.73529859658185737</v>
      </c>
      <c r="AG314">
        <v>2.1873413633776924</v>
      </c>
      <c r="AH314" s="4">
        <f t="shared" si="178"/>
        <v>0.88951341214316948</v>
      </c>
      <c r="AI314" s="4">
        <f t="shared" si="209"/>
        <v>1.4092570807197051</v>
      </c>
      <c r="AJ314">
        <f t="shared" si="179"/>
        <v>1.2127779094146522</v>
      </c>
      <c r="AK314" s="4">
        <f t="shared" si="210"/>
        <v>1.6410835830399173</v>
      </c>
      <c r="AL314" s="5">
        <f t="shared" si="180"/>
        <v>1685.8374087624693</v>
      </c>
      <c r="AM314">
        <v>0.70530000000000004</v>
      </c>
      <c r="AN314" s="4">
        <f t="shared" si="211"/>
        <v>0.97136</v>
      </c>
      <c r="AO314">
        <v>0</v>
      </c>
      <c r="AP314">
        <f t="shared" si="199"/>
        <v>0</v>
      </c>
      <c r="AQ314">
        <f t="shared" si="181"/>
        <v>178393.32916989308</v>
      </c>
      <c r="AR314" s="5">
        <f t="shared" si="182"/>
        <v>0.24274530002371342</v>
      </c>
      <c r="AS314" s="4">
        <f t="shared" si="189"/>
        <v>0.88951341214316948</v>
      </c>
      <c r="AT314" s="4">
        <f t="shared" si="212"/>
        <v>1.4092570807197051</v>
      </c>
      <c r="AU314">
        <f t="shared" si="213"/>
        <v>1.2127779094146522</v>
      </c>
      <c r="AV314" s="4">
        <f t="shared" si="214"/>
        <v>1.6410835830399173</v>
      </c>
      <c r="AW314" s="6">
        <f t="shared" si="183"/>
        <v>6.6483456501905465E-4</v>
      </c>
      <c r="AX314" s="7">
        <f t="shared" si="215"/>
        <v>6.6505561650331835E-4</v>
      </c>
      <c r="AY314" s="7">
        <f t="shared" si="203"/>
        <v>1.1512194354736185</v>
      </c>
      <c r="AZ314" s="7">
        <f t="shared" si="216"/>
        <v>3.1336744118241278E-2</v>
      </c>
      <c r="BA314" s="6">
        <f t="shared" si="190"/>
        <v>0.38410428013858378</v>
      </c>
      <c r="BB314">
        <f t="shared" si="184"/>
        <v>7.9880969642447033</v>
      </c>
      <c r="BC314">
        <f t="shared" si="191"/>
        <v>3.1498847270728554</v>
      </c>
      <c r="BD314">
        <f t="shared" si="217"/>
        <v>3.4940484821223521</v>
      </c>
      <c r="BE314">
        <f t="shared" si="192"/>
        <v>-7.6582118866453053E-2</v>
      </c>
      <c r="BF314">
        <f t="shared" si="193"/>
        <v>0.92341788113354695</v>
      </c>
      <c r="BG314">
        <f t="shared" si="200"/>
        <v>7.5773887729039648E-3</v>
      </c>
      <c r="BH314">
        <f t="shared" si="194"/>
        <v>1.8263221621472496</v>
      </c>
      <c r="BQ314" s="6"/>
      <c r="BR314" s="5"/>
      <c r="BU314" s="5"/>
    </row>
    <row r="315" spans="1:73" x14ac:dyDescent="0.25">
      <c r="A315" s="3">
        <v>44283.833333333336</v>
      </c>
      <c r="B315" s="1">
        <v>137930077.637512</v>
      </c>
      <c r="C315">
        <v>76097.989708566209</v>
      </c>
      <c r="D315">
        <v>2.1850553436806024</v>
      </c>
      <c r="E315" s="5">
        <f t="shared" si="185"/>
        <v>3239784.1947514233</v>
      </c>
      <c r="F315">
        <f t="shared" si="195"/>
        <v>0.99056034458218334</v>
      </c>
      <c r="G315">
        <f t="shared" si="195"/>
        <v>0.99183390025014384</v>
      </c>
      <c r="H315">
        <f t="shared" si="186"/>
        <v>0.46927763800358901</v>
      </c>
      <c r="I315">
        <f t="shared" si="196"/>
        <v>1.2848663644860264E-3</v>
      </c>
      <c r="J315">
        <f t="shared" si="187"/>
        <v>1.2761356540909527E-3</v>
      </c>
      <c r="K315">
        <v>8304</v>
      </c>
      <c r="L315" s="1">
        <v>276026715.92211366</v>
      </c>
      <c r="M315" s="1">
        <v>117490795.70864235</v>
      </c>
      <c r="N315" s="1">
        <f t="shared" si="204"/>
        <v>94556841.890571982</v>
      </c>
      <c r="O315">
        <v>352472.38712592708</v>
      </c>
      <c r="P315">
        <v>0.46608684551123375</v>
      </c>
      <c r="Q315">
        <v>3.89345048223204E-3</v>
      </c>
      <c r="R315">
        <f t="shared" si="197"/>
        <v>7.5152601129248042E-2</v>
      </c>
      <c r="S315">
        <f t="shared" si="198"/>
        <v>7.2462606043869365E-2</v>
      </c>
      <c r="T315">
        <f t="shared" si="201"/>
        <v>0.11986382498643747</v>
      </c>
      <c r="U315" s="5">
        <f t="shared" si="175"/>
        <v>1.8382868824009981</v>
      </c>
      <c r="V315">
        <f t="shared" si="205"/>
        <v>1.7556421570844924</v>
      </c>
      <c r="W315" s="8">
        <f t="shared" si="202"/>
        <v>0.74395184597204533</v>
      </c>
      <c r="X315">
        <f t="shared" si="176"/>
        <v>1.7853688294226644</v>
      </c>
      <c r="Y315">
        <f t="shared" si="206"/>
        <v>1.7466888587014331</v>
      </c>
      <c r="Z315">
        <f t="shared" si="177"/>
        <v>1.4211094260146946</v>
      </c>
      <c r="AA315" s="4">
        <f t="shared" si="207"/>
        <v>0.94762897920744438</v>
      </c>
      <c r="AB315">
        <f t="shared" si="188"/>
        <v>1.7236753101178484</v>
      </c>
      <c r="AC315" s="4">
        <f t="shared" si="208"/>
        <v>1.6325111929633807</v>
      </c>
      <c r="AD315">
        <v>18715</v>
      </c>
      <c r="AE315" s="4">
        <v>0.80215538437395295</v>
      </c>
      <c r="AF315">
        <v>0.58413747570634189</v>
      </c>
      <c r="AG315">
        <v>2.0824206604576494</v>
      </c>
      <c r="AH315" s="4">
        <f t="shared" si="178"/>
        <v>1.6056047067328705</v>
      </c>
      <c r="AI315" s="4">
        <f t="shared" si="209"/>
        <v>1.4027507619255188</v>
      </c>
      <c r="AJ315">
        <f t="shared" si="179"/>
        <v>1.8048719127584476</v>
      </c>
      <c r="AK315" s="4">
        <f t="shared" si="210"/>
        <v>1.6352286747233784</v>
      </c>
      <c r="AL315" s="5">
        <f t="shared" si="180"/>
        <v>1812.5324751119604</v>
      </c>
      <c r="AM315">
        <v>0.7</v>
      </c>
      <c r="AN315" s="4">
        <f t="shared" si="211"/>
        <v>0.95241666666666658</v>
      </c>
      <c r="AO315">
        <v>0</v>
      </c>
      <c r="AP315">
        <f t="shared" si="199"/>
        <v>0</v>
      </c>
      <c r="AQ315">
        <f t="shared" si="181"/>
        <v>352472.38712592708</v>
      </c>
      <c r="AR315" s="5">
        <f t="shared" si="182"/>
        <v>0.46608684551123375</v>
      </c>
      <c r="AS315" s="4">
        <f t="shared" si="189"/>
        <v>1.6056047067328705</v>
      </c>
      <c r="AT315" s="4">
        <f t="shared" si="212"/>
        <v>1.4027507619255188</v>
      </c>
      <c r="AU315">
        <f t="shared" si="213"/>
        <v>1.8048719127584476</v>
      </c>
      <c r="AV315" s="4">
        <f t="shared" si="214"/>
        <v>1.6352286747233784</v>
      </c>
      <c r="AW315" s="6">
        <f t="shared" si="183"/>
        <v>1.2761356540909527E-3</v>
      </c>
      <c r="AX315" s="7">
        <f t="shared" si="215"/>
        <v>1.2769502616745143E-3</v>
      </c>
      <c r="AY315" s="7">
        <f t="shared" si="203"/>
        <v>1.2760273859711841</v>
      </c>
      <c r="AZ315" s="7">
        <f t="shared" si="216"/>
        <v>2.6029644370272109E-2</v>
      </c>
      <c r="BA315" s="6">
        <f t="shared" si="190"/>
        <v>0.38538041579267474</v>
      </c>
      <c r="BB315">
        <f t="shared" si="184"/>
        <v>8.5884232291803428</v>
      </c>
      <c r="BC315">
        <f t="shared" si="191"/>
        <v>3.308492159511804</v>
      </c>
      <c r="BD315">
        <f t="shared" si="217"/>
        <v>3.7942116145901714</v>
      </c>
      <c r="BE315">
        <f t="shared" si="192"/>
        <v>-0.10131372874743005</v>
      </c>
      <c r="BF315">
        <f t="shared" si="193"/>
        <v>0.89868627125256995</v>
      </c>
      <c r="BG315">
        <f t="shared" si="200"/>
        <v>-2.7147876017682579E-2</v>
      </c>
      <c r="BH315">
        <f t="shared" si="194"/>
        <v>1.9306011719748462</v>
      </c>
      <c r="BQ315" s="6"/>
      <c r="BR315" s="5"/>
      <c r="BU315" s="5"/>
    </row>
    <row r="316" spans="1:73" x14ac:dyDescent="0.25">
      <c r="A316" s="3">
        <v>44284.833333333336</v>
      </c>
      <c r="B316" s="1">
        <v>138604528.38429701</v>
      </c>
      <c r="C316">
        <v>75525.643450075382</v>
      </c>
      <c r="D316">
        <v>2.1802906030803331</v>
      </c>
      <c r="E316" s="5">
        <f t="shared" si="185"/>
        <v>3235459.1932704495</v>
      </c>
      <c r="F316">
        <f t="shared" si="195"/>
        <v>0.99781939591871238</v>
      </c>
      <c r="G316">
        <f t="shared" si="195"/>
        <v>0.9986650340822143</v>
      </c>
      <c r="H316">
        <f t="shared" si="186"/>
        <v>0.30933246130583791</v>
      </c>
      <c r="I316">
        <f t="shared" si="196"/>
        <v>8.4712728170139673E-4</v>
      </c>
      <c r="J316">
        <f t="shared" si="187"/>
        <v>8.4424063444976725E-4</v>
      </c>
      <c r="K316">
        <v>7746</v>
      </c>
      <c r="L316" s="1">
        <v>277757689.16750968</v>
      </c>
      <c r="M316" s="1">
        <v>78197780.135884494</v>
      </c>
      <c r="N316" s="1">
        <f t="shared" si="204"/>
        <v>91168245.574804053</v>
      </c>
      <c r="O316">
        <v>234593.34040765348</v>
      </c>
      <c r="P316">
        <v>0.30827794364732769</v>
      </c>
      <c r="Q316">
        <v>3.8125528810222199E-3</v>
      </c>
      <c r="R316">
        <f t="shared" si="197"/>
        <v>1.2505028823226905E-2</v>
      </c>
      <c r="S316">
        <f t="shared" si="198"/>
        <v>1.2427486725212482E-2</v>
      </c>
      <c r="T316">
        <f t="shared" si="201"/>
        <v>0.14246414013083947</v>
      </c>
      <c r="U316" s="5">
        <f t="shared" si="175"/>
        <v>1.4045535027039369</v>
      </c>
      <c r="V316">
        <f t="shared" si="205"/>
        <v>1.7182448792856679</v>
      </c>
      <c r="W316" s="8">
        <f t="shared" si="202"/>
        <v>0.89357201225876204</v>
      </c>
      <c r="X316">
        <f t="shared" si="176"/>
        <v>1.3011471274879682</v>
      </c>
      <c r="Y316">
        <f t="shared" si="206"/>
        <v>1.7057189494278748</v>
      </c>
      <c r="Z316">
        <f t="shared" si="177"/>
        <v>1.3915818015731103</v>
      </c>
      <c r="AA316" s="4">
        <f t="shared" si="207"/>
        <v>0.93345314487565523</v>
      </c>
      <c r="AB316">
        <f t="shared" si="188"/>
        <v>1.31485724807396</v>
      </c>
      <c r="AC316" s="4">
        <f t="shared" si="208"/>
        <v>1.5990098710469836</v>
      </c>
      <c r="AD316">
        <v>18716</v>
      </c>
      <c r="AE316" s="4">
        <v>0.83639856793981249</v>
      </c>
      <c r="AF316">
        <v>0.68785818789461639</v>
      </c>
      <c r="AG316">
        <v>2.1540169932119269</v>
      </c>
      <c r="AH316" s="4">
        <f t="shared" si="178"/>
        <v>1.1469504171373313</v>
      </c>
      <c r="AI316" s="4">
        <f t="shared" si="209"/>
        <v>1.3645411260112528</v>
      </c>
      <c r="AJ316">
        <f t="shared" si="179"/>
        <v>1.4124770463809628</v>
      </c>
      <c r="AK316" s="4">
        <f t="shared" si="210"/>
        <v>1.6010808194714676</v>
      </c>
      <c r="AL316" s="5">
        <f t="shared" si="180"/>
        <v>1835.1982459562703</v>
      </c>
      <c r="AM316">
        <v>0.70739999999999992</v>
      </c>
      <c r="AN316" s="4">
        <f t="shared" si="211"/>
        <v>0.93742666666666663</v>
      </c>
      <c r="AO316">
        <v>0</v>
      </c>
      <c r="AP316">
        <f t="shared" si="199"/>
        <v>0</v>
      </c>
      <c r="AQ316">
        <f t="shared" si="181"/>
        <v>234593.34040765348</v>
      </c>
      <c r="AR316" s="5">
        <f t="shared" si="182"/>
        <v>0.30827794364732769</v>
      </c>
      <c r="AS316" s="4">
        <f t="shared" si="189"/>
        <v>1.1469504171373313</v>
      </c>
      <c r="AT316" s="4">
        <f t="shared" si="212"/>
        <v>1.3645411260112528</v>
      </c>
      <c r="AU316">
        <f t="shared" si="213"/>
        <v>1.4124770463809628</v>
      </c>
      <c r="AV316" s="4">
        <f t="shared" si="214"/>
        <v>1.6010808194714676</v>
      </c>
      <c r="AW316" s="6">
        <f t="shared" si="183"/>
        <v>8.4424063444976725E-4</v>
      </c>
      <c r="AX316" s="7">
        <f t="shared" si="215"/>
        <v>8.4459710588302706E-4</v>
      </c>
      <c r="AY316" s="7">
        <f t="shared" si="203"/>
        <v>1.1710288186006346</v>
      </c>
      <c r="AZ316" s="7">
        <f t="shared" si="216"/>
        <v>2.9058286113717857E-2</v>
      </c>
      <c r="BA316" s="6">
        <f t="shared" si="190"/>
        <v>0.3862246564271245</v>
      </c>
      <c r="BB316">
        <f t="shared" si="184"/>
        <v>8.6958217092073156</v>
      </c>
      <c r="BC316">
        <f t="shared" si="191"/>
        <v>3.3390089952108228</v>
      </c>
      <c r="BD316">
        <f t="shared" si="217"/>
        <v>3.8479108546036578</v>
      </c>
      <c r="BE316">
        <f t="shared" si="192"/>
        <v>-0.10497343590993902</v>
      </c>
      <c r="BF316">
        <f t="shared" si="193"/>
        <v>0.89502656409006098</v>
      </c>
      <c r="BG316">
        <f t="shared" si="200"/>
        <v>-4.0805999362181619E-3</v>
      </c>
      <c r="BH316">
        <f t="shared" si="194"/>
        <v>1.9488678690655701</v>
      </c>
      <c r="BQ316" s="6"/>
      <c r="BR316" s="5"/>
      <c r="BU316" s="5"/>
    </row>
    <row r="317" spans="1:73" x14ac:dyDescent="0.25">
      <c r="A317" s="3">
        <v>44285.833333333336</v>
      </c>
      <c r="B317" s="1">
        <v>144549753.752588</v>
      </c>
      <c r="C317">
        <v>75255.982840671932</v>
      </c>
      <c r="D317">
        <v>2.220146535931331</v>
      </c>
      <c r="E317" s="5">
        <f t="shared" si="185"/>
        <v>3298216.7587998388</v>
      </c>
      <c r="F317">
        <f t="shared" si="195"/>
        <v>1.0182801011914142</v>
      </c>
      <c r="G317">
        <f t="shared" si="195"/>
        <v>1.0193968032914527</v>
      </c>
      <c r="H317">
        <f t="shared" si="186"/>
        <v>0.40027912362930906</v>
      </c>
      <c r="I317">
        <f t="shared" si="196"/>
        <v>1.0960542462607589E-3</v>
      </c>
      <c r="J317">
        <f t="shared" si="187"/>
        <v>1.0772679133188353E-3</v>
      </c>
      <c r="K317">
        <v>7640</v>
      </c>
      <c r="L317" s="1">
        <v>288775860.44473594</v>
      </c>
      <c r="M317" s="1">
        <v>103752197.28883374</v>
      </c>
      <c r="N317" s="1">
        <f t="shared" si="204"/>
        <v>90692348.544003114</v>
      </c>
      <c r="O317">
        <v>311256.5918665012</v>
      </c>
      <c r="P317">
        <v>0.39341465680790388</v>
      </c>
      <c r="Q317">
        <v>3.1713107363993799E-3</v>
      </c>
      <c r="R317">
        <f t="shared" si="197"/>
        <v>4.6630385006399377E-2</v>
      </c>
      <c r="S317">
        <f t="shared" si="198"/>
        <v>4.5575846644616946E-2</v>
      </c>
      <c r="T317">
        <f t="shared" si="201"/>
        <v>0.1157279743772382</v>
      </c>
      <c r="U317" s="5">
        <f t="shared" si="175"/>
        <v>1.6797629286217557</v>
      </c>
      <c r="V317">
        <f t="shared" si="205"/>
        <v>1.7104250526754201</v>
      </c>
      <c r="W317" s="8">
        <f t="shared" si="202"/>
        <v>0.70967863539694365</v>
      </c>
      <c r="X317">
        <f t="shared" si="176"/>
        <v>1.6290797084682966</v>
      </c>
      <c r="Y317">
        <f t="shared" si="206"/>
        <v>1.6964271167482192</v>
      </c>
      <c r="Z317">
        <f t="shared" si="177"/>
        <v>1.1575284187857737</v>
      </c>
      <c r="AA317" s="4">
        <f t="shared" si="207"/>
        <v>0.94424740256096629</v>
      </c>
      <c r="AB317">
        <f t="shared" si="188"/>
        <v>1.6031317344456726</v>
      </c>
      <c r="AC317" s="4">
        <f t="shared" si="208"/>
        <v>1.590272065608286</v>
      </c>
      <c r="AD317">
        <v>18717</v>
      </c>
      <c r="AE317" s="4">
        <v>0.82539096818227831</v>
      </c>
      <c r="AF317">
        <v>0.66828916953155038</v>
      </c>
      <c r="AG317">
        <v>1.4272550529112</v>
      </c>
      <c r="AH317" s="4">
        <f t="shared" si="178"/>
        <v>1.4130070646164894</v>
      </c>
      <c r="AI317" s="4">
        <f t="shared" si="209"/>
        <v>1.3569641809277562</v>
      </c>
      <c r="AJ317">
        <f t="shared" si="179"/>
        <v>1.6359049825212031</v>
      </c>
      <c r="AK317" s="4">
        <f t="shared" si="210"/>
        <v>1.5944170242082951</v>
      </c>
      <c r="AL317" s="5">
        <f t="shared" si="180"/>
        <v>1920.7742467282801</v>
      </c>
      <c r="AM317">
        <v>0.71209999999999996</v>
      </c>
      <c r="AN317" s="4">
        <f t="shared" si="211"/>
        <v>0.91925333333333326</v>
      </c>
      <c r="AO317">
        <v>0</v>
      </c>
      <c r="AP317">
        <f t="shared" si="199"/>
        <v>0</v>
      </c>
      <c r="AQ317">
        <f t="shared" si="181"/>
        <v>311256.5918665012</v>
      </c>
      <c r="AR317" s="5">
        <f t="shared" si="182"/>
        <v>0.39341465680790388</v>
      </c>
      <c r="AS317" s="4">
        <f t="shared" si="189"/>
        <v>1.4130070646164894</v>
      </c>
      <c r="AT317" s="4">
        <f t="shared" si="212"/>
        <v>1.3569641809277562</v>
      </c>
      <c r="AU317">
        <f t="shared" si="213"/>
        <v>1.6359049825212031</v>
      </c>
      <c r="AV317" s="4">
        <f t="shared" si="214"/>
        <v>1.5944170242082951</v>
      </c>
      <c r="AW317" s="6">
        <f t="shared" si="183"/>
        <v>1.0772679133188353E-3</v>
      </c>
      <c r="AX317" s="7">
        <f t="shared" si="215"/>
        <v>1.0778483748161705E-3</v>
      </c>
      <c r="AY317" s="7">
        <f t="shared" si="203"/>
        <v>1.2874186095628402</v>
      </c>
      <c r="AZ317" s="7">
        <f t="shared" si="216"/>
        <v>2.3841925028335487E-2</v>
      </c>
      <c r="BA317" s="6">
        <f t="shared" si="190"/>
        <v>0.38730192434044336</v>
      </c>
      <c r="BB317">
        <f t="shared" si="184"/>
        <v>9.1013112234546583</v>
      </c>
      <c r="BC317">
        <f t="shared" si="191"/>
        <v>3.4438057986845756</v>
      </c>
      <c r="BD317">
        <f t="shared" si="217"/>
        <v>4.0506556117273291</v>
      </c>
      <c r="BE317">
        <f t="shared" si="192"/>
        <v>-0.12015268109622912</v>
      </c>
      <c r="BF317">
        <f t="shared" si="193"/>
        <v>0.87984731890377088</v>
      </c>
      <c r="BG317">
        <f t="shared" si="200"/>
        <v>-1.7105007208495837E-2</v>
      </c>
      <c r="BH317">
        <f t="shared" si="194"/>
        <v>2.0168379511426626</v>
      </c>
      <c r="BQ317" s="6"/>
      <c r="BR317" s="5"/>
      <c r="BU317" s="5"/>
    </row>
    <row r="318" spans="1:73" x14ac:dyDescent="0.25">
      <c r="A318" s="3">
        <v>44286.833333333336</v>
      </c>
      <c r="B318" s="1">
        <v>140834312.34027401</v>
      </c>
      <c r="C318">
        <v>71501.958284769877</v>
      </c>
      <c r="D318">
        <v>2.1339631518001165</v>
      </c>
      <c r="E318" s="5">
        <f t="shared" si="185"/>
        <v>3173315.1633612635</v>
      </c>
      <c r="F318">
        <f t="shared" si="195"/>
        <v>0.96118121811492885</v>
      </c>
      <c r="G318">
        <f t="shared" si="195"/>
        <v>0.96213056794847385</v>
      </c>
      <c r="H318">
        <f t="shared" si="186"/>
        <v>0.36050713716970106</v>
      </c>
      <c r="I318">
        <f t="shared" si="196"/>
        <v>9.8720334115845964E-4</v>
      </c>
      <c r="J318">
        <f t="shared" si="187"/>
        <v>9.9370023947087968E-4</v>
      </c>
      <c r="K318">
        <v>7194</v>
      </c>
      <c r="L318" s="1">
        <v>282061213.36838496</v>
      </c>
      <c r="M318" s="1">
        <v>93474533.56467855</v>
      </c>
      <c r="N318" s="1">
        <f t="shared" si="204"/>
        <v>90549561.337540001</v>
      </c>
      <c r="O318">
        <v>280423.60069403565</v>
      </c>
      <c r="P318">
        <v>0.36288085494279981</v>
      </c>
      <c r="Q318">
        <v>4.3564766466979996E-3</v>
      </c>
      <c r="R318">
        <f t="shared" si="197"/>
        <v>2.5449356851994009E-2</v>
      </c>
      <c r="S318">
        <f t="shared" si="198"/>
        <v>2.5130913451288775E-2</v>
      </c>
      <c r="T318">
        <f t="shared" si="201"/>
        <v>0.1509365822024655</v>
      </c>
      <c r="U318" s="5">
        <f t="shared" si="175"/>
        <v>1.5327145422561914</v>
      </c>
      <c r="V318">
        <f t="shared" si="205"/>
        <v>1.7000499327846015</v>
      </c>
      <c r="W318" s="8">
        <f t="shared" si="202"/>
        <v>0.96888274267789998</v>
      </c>
      <c r="X318">
        <f t="shared" si="176"/>
        <v>1.413819265152531</v>
      </c>
      <c r="Y318">
        <f t="shared" si="206"/>
        <v>1.6822231457974661</v>
      </c>
      <c r="Z318">
        <f t="shared" si="177"/>
        <v>1.5901139760447698</v>
      </c>
      <c r="AA318" s="4">
        <f t="shared" si="207"/>
        <v>0.96455027976615049</v>
      </c>
      <c r="AB318">
        <f t="shared" si="188"/>
        <v>1.4246263391463247</v>
      </c>
      <c r="AC318" s="4">
        <f t="shared" si="208"/>
        <v>1.5787975996663814</v>
      </c>
      <c r="AD318">
        <v>18718</v>
      </c>
      <c r="AE318" s="4">
        <v>0.76583884612062436</v>
      </c>
      <c r="AF318">
        <v>0.69178977429031874</v>
      </c>
      <c r="AG318">
        <v>1.3001678217586932</v>
      </c>
      <c r="AH318" s="4">
        <f t="shared" si="178"/>
        <v>1.3237516948942032</v>
      </c>
      <c r="AI318" s="4">
        <f t="shared" si="209"/>
        <v>1.3490567378108433</v>
      </c>
      <c r="AJ318">
        <f t="shared" si="179"/>
        <v>1.5594597452056482</v>
      </c>
      <c r="AK318" s="4">
        <f t="shared" si="210"/>
        <v>1.5875561075084783</v>
      </c>
      <c r="AL318" s="5">
        <f t="shared" si="180"/>
        <v>1969.656715965388</v>
      </c>
      <c r="AM318">
        <v>0.80859999999999999</v>
      </c>
      <c r="AN318" s="4">
        <f t="shared" si="211"/>
        <v>0.90882333333333321</v>
      </c>
      <c r="AO318">
        <v>0</v>
      </c>
      <c r="AP318">
        <f t="shared" si="199"/>
        <v>0</v>
      </c>
      <c r="AQ318">
        <f t="shared" si="181"/>
        <v>280423.60069403565</v>
      </c>
      <c r="AR318" s="5">
        <f t="shared" si="182"/>
        <v>0.36288085494279981</v>
      </c>
      <c r="AS318" s="4">
        <f t="shared" si="189"/>
        <v>1.3237516948942032</v>
      </c>
      <c r="AT318" s="4">
        <f t="shared" si="212"/>
        <v>1.3490567378108433</v>
      </c>
      <c r="AU318">
        <f t="shared" si="213"/>
        <v>1.5594597452056482</v>
      </c>
      <c r="AV318" s="4">
        <f t="shared" si="214"/>
        <v>1.5875561075084783</v>
      </c>
      <c r="AW318" s="6">
        <f t="shared" si="183"/>
        <v>9.9370023947087968E-4</v>
      </c>
      <c r="AX318" s="7">
        <f t="shared" si="215"/>
        <v>9.941941231310647E-4</v>
      </c>
      <c r="AY318" s="7">
        <f t="shared" si="203"/>
        <v>1.2514167342857723</v>
      </c>
      <c r="AZ318" s="7">
        <f t="shared" si="216"/>
        <v>2.532628321157504E-2</v>
      </c>
      <c r="BA318" s="6">
        <f t="shared" si="190"/>
        <v>0.38829562457991423</v>
      </c>
      <c r="BB318">
        <f t="shared" si="184"/>
        <v>9.3329337406014137</v>
      </c>
      <c r="BC318">
        <f t="shared" si="191"/>
        <v>3.5044704100923001</v>
      </c>
      <c r="BD318">
        <f t="shared" si="217"/>
        <v>4.1664668703007068</v>
      </c>
      <c r="BE318">
        <f t="shared" si="192"/>
        <v>-0.12813330208577844</v>
      </c>
      <c r="BF318">
        <f t="shared" si="193"/>
        <v>0.87186669791422156</v>
      </c>
      <c r="BG318">
        <f t="shared" si="200"/>
        <v>-9.1118483146123575E-3</v>
      </c>
      <c r="BH318">
        <f t="shared" si="194"/>
        <v>2.0549850638917064</v>
      </c>
      <c r="BQ318" s="6"/>
      <c r="BR318" s="5"/>
      <c r="BU318" s="5"/>
    </row>
    <row r="319" spans="1:73" x14ac:dyDescent="0.25">
      <c r="A319" s="3">
        <v>44287.833333333336</v>
      </c>
      <c r="B319" s="1">
        <v>151328688.836752</v>
      </c>
      <c r="C319">
        <v>71073.395442971174</v>
      </c>
      <c r="D319">
        <v>2.203025565423725</v>
      </c>
      <c r="E319" s="5">
        <f t="shared" si="185"/>
        <v>3279549.3201903235</v>
      </c>
      <c r="F319">
        <f t="shared" si="195"/>
        <v>1.0323634518081302</v>
      </c>
      <c r="G319">
        <f t="shared" si="195"/>
        <v>1.0334773419468786</v>
      </c>
      <c r="H319">
        <f t="shared" si="186"/>
        <v>0.39382438416532883</v>
      </c>
      <c r="I319">
        <f t="shared" si="196"/>
        <v>1.078389244769462E-3</v>
      </c>
      <c r="J319">
        <f t="shared" si="187"/>
        <v>1.0411318338719279E-3</v>
      </c>
      <c r="K319">
        <v>6630</v>
      </c>
      <c r="L319" s="1">
        <v>303050465.69121915</v>
      </c>
      <c r="M319" s="1">
        <v>105226596.90843098</v>
      </c>
      <c r="N319" s="1">
        <f t="shared" si="204"/>
        <v>91099796.209942281</v>
      </c>
      <c r="O319">
        <v>315679.79072529293</v>
      </c>
      <c r="P319">
        <v>0.38021100991190621</v>
      </c>
      <c r="Q319">
        <v>6.3241455289310697E-3</v>
      </c>
      <c r="R319">
        <f t="shared" si="197"/>
        <v>8.0994947735449907E-2</v>
      </c>
      <c r="S319">
        <f t="shared" si="198"/>
        <v>7.7881864950913496E-2</v>
      </c>
      <c r="T319">
        <f t="shared" si="201"/>
        <v>0.16246807014232453</v>
      </c>
      <c r="U319" s="5">
        <f t="shared" si="175"/>
        <v>1.5492235673465413</v>
      </c>
      <c r="V319">
        <f t="shared" si="205"/>
        <v>1.6933651329213144</v>
      </c>
      <c r="W319" s="8">
        <f t="shared" si="202"/>
        <v>1.0539503072083387</v>
      </c>
      <c r="X319">
        <f t="shared" si="176"/>
        <v>1.4066899550293772</v>
      </c>
      <c r="Y319">
        <f t="shared" si="206"/>
        <v>1.6710182794699502</v>
      </c>
      <c r="Z319">
        <f t="shared" si="177"/>
        <v>2.3083131180598406</v>
      </c>
      <c r="AA319" s="4">
        <f t="shared" si="207"/>
        <v>1.0152760603111792</v>
      </c>
      <c r="AB319">
        <f t="shared" si="188"/>
        <v>1.2993258702196762</v>
      </c>
      <c r="AC319" s="4">
        <f t="shared" si="208"/>
        <v>1.5649771282620784</v>
      </c>
      <c r="AD319">
        <v>18719</v>
      </c>
      <c r="AE319" s="4">
        <v>0.74448918112510754</v>
      </c>
      <c r="AF319">
        <v>0.70363231509371116</v>
      </c>
      <c r="AG319">
        <v>1.3003306617509411</v>
      </c>
      <c r="AH319" s="4">
        <f t="shared" si="178"/>
        <v>1.3751217362430594</v>
      </c>
      <c r="AI319" s="4">
        <f t="shared" si="209"/>
        <v>1.3463718918211254</v>
      </c>
      <c r="AJ319">
        <f t="shared" si="179"/>
        <v>1.603295336695556</v>
      </c>
      <c r="AK319" s="4">
        <f t="shared" si="210"/>
        <v>1.585236265995833</v>
      </c>
      <c r="AL319" s="5">
        <f t="shared" si="180"/>
        <v>2129.1889587317823</v>
      </c>
      <c r="AM319">
        <v>0.74970000000000003</v>
      </c>
      <c r="AN319" s="4">
        <f t="shared" si="211"/>
        <v>0.89826333333333319</v>
      </c>
      <c r="AO319">
        <v>0</v>
      </c>
      <c r="AP319">
        <f t="shared" si="199"/>
        <v>0</v>
      </c>
      <c r="AQ319">
        <f t="shared" si="181"/>
        <v>315679.79072529293</v>
      </c>
      <c r="AR319" s="5">
        <f t="shared" si="182"/>
        <v>0.38021100991190621</v>
      </c>
      <c r="AS319" s="4">
        <f t="shared" si="189"/>
        <v>1.3751217362430594</v>
      </c>
      <c r="AT319" s="4">
        <f t="shared" si="212"/>
        <v>1.3463718918211254</v>
      </c>
      <c r="AU319">
        <f t="shared" si="213"/>
        <v>1.603295336695556</v>
      </c>
      <c r="AV319" s="4">
        <f t="shared" si="214"/>
        <v>1.585236265995833</v>
      </c>
      <c r="AW319" s="6">
        <f t="shared" si="183"/>
        <v>1.0411318338719279E-3</v>
      </c>
      <c r="AX319" s="7">
        <f t="shared" si="215"/>
        <v>1.041673999758741E-3</v>
      </c>
      <c r="AY319" s="7">
        <f t="shared" si="203"/>
        <v>1.3897407130985808</v>
      </c>
      <c r="AZ319" s="7">
        <f t="shared" si="216"/>
        <v>1.7886216632905461E-2</v>
      </c>
      <c r="BA319" s="6">
        <f t="shared" si="190"/>
        <v>0.38933675641378618</v>
      </c>
      <c r="BB319">
        <f t="shared" si="184"/>
        <v>10.088854221139842</v>
      </c>
      <c r="BC319">
        <f t="shared" si="191"/>
        <v>3.6882172476864392</v>
      </c>
      <c r="BD319">
        <f t="shared" si="217"/>
        <v>4.544427110569921</v>
      </c>
      <c r="BE319">
        <f t="shared" si="192"/>
        <v>-0.15442711136939635</v>
      </c>
      <c r="BF319">
        <f t="shared" si="193"/>
        <v>0.84557288863060365</v>
      </c>
      <c r="BG319">
        <f t="shared" si="200"/>
        <v>-3.0622170511925263E-2</v>
      </c>
      <c r="BH319">
        <f t="shared" si="194"/>
        <v>2.1762956759627783</v>
      </c>
      <c r="BQ319" s="6"/>
      <c r="BR319" s="5"/>
      <c r="BU319" s="5"/>
    </row>
    <row r="320" spans="1:73" x14ac:dyDescent="0.25">
      <c r="A320" s="3">
        <v>44288.833333333336</v>
      </c>
      <c r="B320" s="1">
        <v>146977072.71352199</v>
      </c>
      <c r="C320">
        <v>73144.493568772916</v>
      </c>
      <c r="D320">
        <v>2.1997884967895569</v>
      </c>
      <c r="E320" s="5">
        <f t="shared" si="185"/>
        <v>3278805.2015713402</v>
      </c>
      <c r="F320">
        <f t="shared" si="195"/>
        <v>0.99853062593327402</v>
      </c>
      <c r="G320">
        <f t="shared" si="195"/>
        <v>0.99977310339124881</v>
      </c>
      <c r="H320">
        <f t="shared" si="186"/>
        <v>0.45417162016129553</v>
      </c>
      <c r="I320">
        <f t="shared" si="196"/>
        <v>1.2435323017746009E-3</v>
      </c>
      <c r="J320">
        <f t="shared" si="187"/>
        <v>1.263116085584303E-3</v>
      </c>
      <c r="K320">
        <v>6488</v>
      </c>
      <c r="L320" s="1">
        <v>294333083.35165048</v>
      </c>
      <c r="M320" s="1">
        <v>124003916.5509132</v>
      </c>
      <c r="N320" s="1">
        <f t="shared" si="204"/>
        <v>92089108.690786555</v>
      </c>
      <c r="O320">
        <v>372011.74965273961</v>
      </c>
      <c r="P320">
        <v>0.46132866573148185</v>
      </c>
      <c r="Q320">
        <v>6.0488644017714097E-3</v>
      </c>
      <c r="R320">
        <f t="shared" si="197"/>
        <v>-5.6256984014550482E-2</v>
      </c>
      <c r="S320">
        <f t="shared" si="198"/>
        <v>-5.7901378726603191E-2</v>
      </c>
      <c r="T320">
        <f t="shared" si="201"/>
        <v>0.14778131771016162</v>
      </c>
      <c r="U320" s="5">
        <f t="shared" si="175"/>
        <v>1.7775513499688012</v>
      </c>
      <c r="V320">
        <f t="shared" si="205"/>
        <v>1.6905985371762307</v>
      </c>
      <c r="W320" s="8">
        <f t="shared" si="202"/>
        <v>0.94602107833658866</v>
      </c>
      <c r="X320">
        <f t="shared" si="176"/>
        <v>1.6814223657984704</v>
      </c>
      <c r="Y320">
        <f t="shared" si="206"/>
        <v>1.6648807720018768</v>
      </c>
      <c r="Z320">
        <f t="shared" si="177"/>
        <v>2.2078355066465645</v>
      </c>
      <c r="AA320" s="4">
        <f t="shared" si="207"/>
        <v>1.0668951919105221</v>
      </c>
      <c r="AB320">
        <f t="shared" si="188"/>
        <v>1.5500339831092804</v>
      </c>
      <c r="AC320" s="4">
        <f t="shared" si="208"/>
        <v>1.556756993533928</v>
      </c>
      <c r="AD320">
        <v>18720</v>
      </c>
      <c r="AE320" s="4">
        <v>0.76970080492190429</v>
      </c>
      <c r="AF320">
        <v>0.77698870034470968</v>
      </c>
      <c r="AG320">
        <v>0.99072114130846356</v>
      </c>
      <c r="AH320" s="4">
        <f t="shared" si="178"/>
        <v>1.5937066969943785</v>
      </c>
      <c r="AI320" s="4">
        <f t="shared" si="209"/>
        <v>1.3486045015898014</v>
      </c>
      <c r="AJ320">
        <f t="shared" si="179"/>
        <v>1.7942957346062889</v>
      </c>
      <c r="AK320" s="4">
        <f t="shared" si="210"/>
        <v>1.5872101895175583</v>
      </c>
      <c r="AL320" s="5">
        <f t="shared" si="180"/>
        <v>2009.4072095164511</v>
      </c>
      <c r="AM320">
        <v>0.77989999999999993</v>
      </c>
      <c r="AN320" s="4">
        <f t="shared" si="211"/>
        <v>0.88935333333333311</v>
      </c>
      <c r="AO320">
        <v>0</v>
      </c>
      <c r="AP320">
        <f t="shared" si="199"/>
        <v>0</v>
      </c>
      <c r="AQ320">
        <f t="shared" si="181"/>
        <v>372011.74965273961</v>
      </c>
      <c r="AR320" s="5">
        <f t="shared" si="182"/>
        <v>0.46132866573148185</v>
      </c>
      <c r="AS320" s="4">
        <f t="shared" si="189"/>
        <v>1.5937066969943785</v>
      </c>
      <c r="AT320" s="4">
        <f t="shared" si="212"/>
        <v>1.3486045015898014</v>
      </c>
      <c r="AU320">
        <f t="shared" si="213"/>
        <v>1.7942957346062889</v>
      </c>
      <c r="AV320" s="4">
        <f t="shared" si="214"/>
        <v>1.5872101895175583</v>
      </c>
      <c r="AW320" s="6">
        <f t="shared" si="183"/>
        <v>1.263116085584303E-3</v>
      </c>
      <c r="AX320" s="7">
        <f t="shared" si="215"/>
        <v>1.2639141526888942E-3</v>
      </c>
      <c r="AY320" s="7">
        <f t="shared" si="203"/>
        <v>1.3117205313204723</v>
      </c>
      <c r="AZ320" s="7">
        <f t="shared" si="216"/>
        <v>2.2349762994009925E-2</v>
      </c>
      <c r="BA320" s="6">
        <f t="shared" si="190"/>
        <v>0.3905998724993705</v>
      </c>
      <c r="BB320">
        <f t="shared" si="184"/>
        <v>9.5212857104960467</v>
      </c>
      <c r="BC320">
        <f t="shared" si="191"/>
        <v>3.5601924161187428</v>
      </c>
      <c r="BD320">
        <f t="shared" si="217"/>
        <v>4.2606428552480233</v>
      </c>
      <c r="BE320">
        <f t="shared" si="192"/>
        <v>-0.13314920978346023</v>
      </c>
      <c r="BF320">
        <f t="shared" si="193"/>
        <v>0.86685079021653977</v>
      </c>
      <c r="BG320">
        <f t="shared" si="200"/>
        <v>2.4852490680041424E-2</v>
      </c>
      <c r="BH320">
        <f t="shared" si="194"/>
        <v>2.085658067656889</v>
      </c>
      <c r="BQ320" s="6"/>
      <c r="BR320" s="5"/>
      <c r="BU320" s="5"/>
    </row>
    <row r="321" spans="1:73" x14ac:dyDescent="0.25">
      <c r="A321" s="3">
        <v>44289.833333333336</v>
      </c>
      <c r="B321" s="1">
        <v>147551203.328062</v>
      </c>
      <c r="C321">
        <v>71527.950397832697</v>
      </c>
      <c r="D321">
        <v>2.178126253174173</v>
      </c>
      <c r="E321" s="5">
        <f t="shared" si="185"/>
        <v>3248697.4547947897</v>
      </c>
      <c r="F321">
        <f t="shared" si="195"/>
        <v>0.99015257891974684</v>
      </c>
      <c r="G321">
        <f t="shared" si="195"/>
        <v>0.99081746400727877</v>
      </c>
      <c r="H321">
        <f t="shared" si="186"/>
        <v>0.24509662663698806</v>
      </c>
      <c r="I321">
        <f t="shared" si="196"/>
        <v>6.7127225358368117E-4</v>
      </c>
      <c r="J321">
        <f t="shared" si="187"/>
        <v>6.6781203856899126E-4</v>
      </c>
      <c r="K321">
        <v>6188</v>
      </c>
      <c r="L321" s="1">
        <v>295935159.4080109</v>
      </c>
      <c r="M321" s="1">
        <v>65898355.43795979</v>
      </c>
      <c r="N321" s="1">
        <f t="shared" si="204"/>
        <v>90277655.76832965</v>
      </c>
      <c r="O321">
        <v>197695.06631387936</v>
      </c>
      <c r="P321">
        <v>0.24383280225611695</v>
      </c>
      <c r="Q321">
        <v>3.9290654000727204E-3</v>
      </c>
      <c r="R321">
        <f t="shared" si="197"/>
        <v>2.659470245065787E-2</v>
      </c>
      <c r="S321">
        <f t="shared" si="198"/>
        <v>2.6247210845010013E-2</v>
      </c>
      <c r="T321">
        <f t="shared" si="201"/>
        <v>0.16179501477023187</v>
      </c>
      <c r="U321" s="5">
        <f t="shared" si="175"/>
        <v>1.1464584923924077</v>
      </c>
      <c r="V321">
        <f t="shared" si="205"/>
        <v>1.6587254859034386</v>
      </c>
      <c r="W321" s="8">
        <f t="shared" si="202"/>
        <v>1.0380052951412551</v>
      </c>
      <c r="X321">
        <f t="shared" si="176"/>
        <v>0.95831388053566613</v>
      </c>
      <c r="Y321">
        <f t="shared" si="206"/>
        <v>1.6273367729403447</v>
      </c>
      <c r="Z321">
        <f t="shared" si="177"/>
        <v>1.4341088710265431</v>
      </c>
      <c r="AA321" s="4">
        <f t="shared" si="207"/>
        <v>1.1090297062926473</v>
      </c>
      <c r="AB321">
        <f t="shared" si="188"/>
        <v>1.0881649816301933</v>
      </c>
      <c r="AC321" s="4">
        <f t="shared" si="208"/>
        <v>1.5230495361067282</v>
      </c>
      <c r="AD321">
        <v>18721</v>
      </c>
      <c r="AE321" s="4">
        <v>0.79545180422105943</v>
      </c>
      <c r="AF321">
        <v>0.8431991708818215</v>
      </c>
      <c r="AG321">
        <v>0.97446461847668309</v>
      </c>
      <c r="AH321" s="4">
        <f t="shared" si="178"/>
        <v>0.89439036680960093</v>
      </c>
      <c r="AI321" s="4">
        <f t="shared" si="209"/>
        <v>1.3180358645068297</v>
      </c>
      <c r="AJ321">
        <f t="shared" si="179"/>
        <v>1.2163594351273814</v>
      </c>
      <c r="AK321" s="4">
        <f t="shared" si="210"/>
        <v>1.5614150909721967</v>
      </c>
      <c r="AL321" s="5">
        <f t="shared" si="180"/>
        <v>2062.8467963557478</v>
      </c>
      <c r="AM321">
        <v>0.84450000000000003</v>
      </c>
      <c r="AN321" s="4">
        <f t="shared" si="211"/>
        <v>0.8811566666666667</v>
      </c>
      <c r="AO321">
        <v>0</v>
      </c>
      <c r="AP321">
        <f t="shared" si="199"/>
        <v>0</v>
      </c>
      <c r="AQ321">
        <f t="shared" si="181"/>
        <v>197695.06631387936</v>
      </c>
      <c r="AR321" s="5">
        <f t="shared" si="182"/>
        <v>0.24383280225611695</v>
      </c>
      <c r="AS321" s="4">
        <f t="shared" si="189"/>
        <v>0.89439036680960093</v>
      </c>
      <c r="AT321" s="4">
        <f t="shared" si="212"/>
        <v>1.3180358645068297</v>
      </c>
      <c r="AU321">
        <f t="shared" si="213"/>
        <v>1.2163594351273814</v>
      </c>
      <c r="AV321" s="4">
        <f t="shared" si="214"/>
        <v>1.5614150909721967</v>
      </c>
      <c r="AW321" s="6">
        <f t="shared" si="183"/>
        <v>6.6781203856899126E-4</v>
      </c>
      <c r="AX321" s="7">
        <f t="shared" si="215"/>
        <v>6.6803507467438905E-4</v>
      </c>
      <c r="AY321" s="7">
        <f t="shared" si="203"/>
        <v>1.2476954387088992</v>
      </c>
      <c r="AZ321" s="7">
        <f t="shared" si="216"/>
        <v>2.4618850793376446E-2</v>
      </c>
      <c r="BA321" s="6">
        <f t="shared" si="190"/>
        <v>0.39126768453793948</v>
      </c>
      <c r="BB321">
        <f t="shared" si="184"/>
        <v>9.7745014709143891</v>
      </c>
      <c r="BC321">
        <f t="shared" si="191"/>
        <v>3.6235196156048426</v>
      </c>
      <c r="BD321">
        <f t="shared" si="217"/>
        <v>4.3872507354571946</v>
      </c>
      <c r="BE321">
        <f t="shared" si="192"/>
        <v>-0.14176639576578709</v>
      </c>
      <c r="BF321">
        <f t="shared" si="193"/>
        <v>0.85823360423421291</v>
      </c>
      <c r="BG321">
        <f t="shared" si="200"/>
        <v>-9.9905345894184452E-3</v>
      </c>
      <c r="BH321">
        <f t="shared" si="194"/>
        <v>2.1264199127619419</v>
      </c>
      <c r="BQ321" s="6"/>
      <c r="BR321" s="5"/>
      <c r="BU321" s="5"/>
    </row>
    <row r="322" spans="1:73" x14ac:dyDescent="0.25">
      <c r="A322" s="3">
        <v>44290.833333333336</v>
      </c>
      <c r="B322" s="1">
        <v>149524704.51176399</v>
      </c>
      <c r="C322">
        <v>71194.018285169077</v>
      </c>
      <c r="D322">
        <v>2.1861123464061909</v>
      </c>
      <c r="E322" s="5">
        <f t="shared" si="185"/>
        <v>3262708.161496371</v>
      </c>
      <c r="F322">
        <f t="shared" si="195"/>
        <v>1.0036664969353268</v>
      </c>
      <c r="G322">
        <f t="shared" si="195"/>
        <v>1.0043127151409261</v>
      </c>
      <c r="H322">
        <f t="shared" si="186"/>
        <v>0.23500798897239217</v>
      </c>
      <c r="I322">
        <f t="shared" si="196"/>
        <v>6.4365031671916896E-4</v>
      </c>
      <c r="J322">
        <f t="shared" si="187"/>
        <v>6.4047165211323612E-4</v>
      </c>
      <c r="K322">
        <v>5921</v>
      </c>
      <c r="L322" s="1">
        <v>299002770.63493669</v>
      </c>
      <c r="M322" s="1">
        <v>63854712.54883749</v>
      </c>
      <c r="N322" s="1">
        <f t="shared" si="204"/>
        <v>90079533.412684292</v>
      </c>
      <c r="O322">
        <v>191564.13764651248</v>
      </c>
      <c r="P322">
        <v>0.23384703122482439</v>
      </c>
      <c r="Q322">
        <v>2.9374854952880902E-3</v>
      </c>
      <c r="R322">
        <f t="shared" si="197"/>
        <v>1.8128212754857209E-2</v>
      </c>
      <c r="S322">
        <f t="shared" si="198"/>
        <v>1.7965855929520051E-2</v>
      </c>
      <c r="T322">
        <f t="shared" si="201"/>
        <v>0.13269357537620627</v>
      </c>
      <c r="U322" s="5">
        <f t="shared" ref="U322:U385" si="218">SQRT(MAX(0,8*(AR322/(365/15)-LN(COSH((T322)/2))),0))*SQRT(365/15)</f>
        <v>1.201099071935593</v>
      </c>
      <c r="V322">
        <f t="shared" si="205"/>
        <v>1.6471735297242105</v>
      </c>
      <c r="W322" s="8">
        <f t="shared" si="202"/>
        <v>0.83457095573387163</v>
      </c>
      <c r="X322">
        <f t="shared" ref="X322:X385" si="219">SQRT(MAX(0,8*(AR322-LN(COSH((W322)/2))),0))</f>
        <v>1.0925151989878106</v>
      </c>
      <c r="Y322">
        <f t="shared" si="206"/>
        <v>1.6119809248637409</v>
      </c>
      <c r="Z322">
        <f t="shared" ref="Z322:Z385" si="220">Q322*365</f>
        <v>1.0721822057801529</v>
      </c>
      <c r="AA322" s="4">
        <f t="shared" si="207"/>
        <v>1.1298698191506789</v>
      </c>
      <c r="AB322">
        <f t="shared" si="188"/>
        <v>1.1624361154837264</v>
      </c>
      <c r="AC322" s="4">
        <f t="shared" si="208"/>
        <v>1.5113258955160274</v>
      </c>
      <c r="AD322">
        <v>18722</v>
      </c>
      <c r="AE322" s="4">
        <v>0.79728411357090589</v>
      </c>
      <c r="AF322">
        <v>0.84937583732738164</v>
      </c>
      <c r="AG322">
        <v>1.2014040461795641</v>
      </c>
      <c r="AH322" s="4">
        <f t="shared" ref="AH322:AH385" si="221">SQRT(MAX(0,8*(P322-LN(COSH(LN(3)/2))),0))</f>
        <v>0.84855639764924995</v>
      </c>
      <c r="AI322" s="4">
        <f t="shared" si="209"/>
        <v>1.3086433191329645</v>
      </c>
      <c r="AJ322">
        <f t="shared" ref="AJ322:AJ385" si="222">SQRT(MAX(8*(P322-LN(COSH(LN(2)/2))),0))</f>
        <v>1.1830655548924844</v>
      </c>
      <c r="AK322" s="4">
        <f t="shared" si="210"/>
        <v>1.55421671272499</v>
      </c>
      <c r="AL322" s="5">
        <f t="shared" ref="AL322:AL385" si="223">B322/C322</f>
        <v>2100.2425219607603</v>
      </c>
      <c r="AM322">
        <v>0.80819999999999992</v>
      </c>
      <c r="AN322" s="4">
        <f t="shared" si="211"/>
        <v>0.87467333333333341</v>
      </c>
      <c r="AO322">
        <v>0</v>
      </c>
      <c r="AP322">
        <f t="shared" si="199"/>
        <v>0</v>
      </c>
      <c r="AQ322">
        <f t="shared" ref="AQ322:AQ385" si="224">O322+AP322</f>
        <v>191564.13764651248</v>
      </c>
      <c r="AR322" s="5">
        <f t="shared" ref="AR322:AR385" si="225">AQ322*365/L322</f>
        <v>0.23384703122482439</v>
      </c>
      <c r="AS322" s="4">
        <f t="shared" si="189"/>
        <v>0.84855639764924995</v>
      </c>
      <c r="AT322" s="4">
        <f t="shared" si="212"/>
        <v>1.3086433191329645</v>
      </c>
      <c r="AU322">
        <f t="shared" si="213"/>
        <v>1.1830655548924844</v>
      </c>
      <c r="AV322" s="4">
        <f t="shared" si="214"/>
        <v>1.55421671272499</v>
      </c>
      <c r="AW322" s="6">
        <f t="shared" ref="AW322:AW385" si="226">LN(AR322/365+1)</f>
        <v>6.4047165211323612E-4</v>
      </c>
      <c r="AX322" s="7">
        <f t="shared" si="215"/>
        <v>6.4067679787616072E-4</v>
      </c>
      <c r="AY322" s="7">
        <f t="shared" si="203"/>
        <v>1.2154027603419</v>
      </c>
      <c r="AZ322" s="7">
        <f t="shared" si="216"/>
        <v>2.5817389590654827E-2</v>
      </c>
      <c r="BA322" s="6">
        <f t="shared" si="190"/>
        <v>0.3919081561900527</v>
      </c>
      <c r="BB322">
        <f t="shared" ref="BB322:BB385" si="227">AL322/AL$2</f>
        <v>9.9516957131517909</v>
      </c>
      <c r="BC322">
        <f t="shared" si="191"/>
        <v>3.6682283725810088</v>
      </c>
      <c r="BD322">
        <f t="shared" si="217"/>
        <v>4.4758478565758955</v>
      </c>
      <c r="BE322">
        <f t="shared" si="192"/>
        <v>-0.14748756816262232</v>
      </c>
      <c r="BF322">
        <f t="shared" si="193"/>
        <v>0.85251243183737768</v>
      </c>
      <c r="BG322">
        <f t="shared" si="200"/>
        <v>-6.6885365857533765E-3</v>
      </c>
      <c r="BH322">
        <f t="shared" si="194"/>
        <v>2.1546308362709876</v>
      </c>
      <c r="BQ322" s="6"/>
      <c r="BR322" s="5"/>
      <c r="BU322" s="5"/>
    </row>
    <row r="323" spans="1:73" x14ac:dyDescent="0.25">
      <c r="A323" s="3">
        <v>44291.833333333336</v>
      </c>
      <c r="B323">
        <v>151392212.78386599</v>
      </c>
      <c r="C323">
        <v>71629.973520417378</v>
      </c>
      <c r="D323">
        <v>2.2045924483872752</v>
      </c>
      <c r="E323" s="5">
        <f t="shared" ref="E323:E386" si="228">SQRT(B323*C323)</f>
        <v>3293056.3604204706</v>
      </c>
      <c r="F323">
        <f t="shared" si="195"/>
        <v>1.0084534090900974</v>
      </c>
      <c r="G323">
        <f t="shared" si="195"/>
        <v>1.0093015364604909</v>
      </c>
      <c r="H323">
        <f t="shared" ref="H323:H386" si="229">(G323/F323-1)*365</f>
        <v>0.30697153423574486</v>
      </c>
      <c r="I323">
        <f t="shared" si="196"/>
        <v>8.4066444462209801E-4</v>
      </c>
      <c r="J323">
        <f t="shared" ref="J323:J386" si="230">LN(1+P323/365)</f>
        <v>8.3892391410321271E-4</v>
      </c>
      <c r="K323">
        <v>7109</v>
      </c>
      <c r="L323" s="1">
        <v>302852434.1911568</v>
      </c>
      <c r="M323" s="1">
        <v>84725584.019288704</v>
      </c>
      <c r="N323" s="1">
        <f t="shared" si="204"/>
        <v>90074441.637081414</v>
      </c>
      <c r="O323">
        <v>254176.75205786611</v>
      </c>
      <c r="P323">
        <v>0.30633570685637274</v>
      </c>
      <c r="Q323">
        <v>6.0550084366499503E-3</v>
      </c>
      <c r="R323">
        <f t="shared" si="197"/>
        <v>6.3274032731910346E-3</v>
      </c>
      <c r="S323">
        <f t="shared" si="198"/>
        <v>6.3074692997707434E-3</v>
      </c>
      <c r="T323">
        <f t="shared" si="201"/>
        <v>0.11259273219313733</v>
      </c>
      <c r="U323" s="5">
        <f t="shared" si="218"/>
        <v>1.4636843207470109</v>
      </c>
      <c r="V323">
        <f t="shared" si="205"/>
        <v>1.639451482783159</v>
      </c>
      <c r="W323" s="8">
        <f t="shared" si="202"/>
        <v>0.70243892643374151</v>
      </c>
      <c r="X323">
        <f t="shared" si="219"/>
        <v>1.4025290918727926</v>
      </c>
      <c r="Y323">
        <f t="shared" si="206"/>
        <v>1.6021001246478122</v>
      </c>
      <c r="Z323">
        <f t="shared" si="220"/>
        <v>2.2100780793772317</v>
      </c>
      <c r="AA323" s="4">
        <f t="shared" si="207"/>
        <v>1.1769189511361071</v>
      </c>
      <c r="AB323">
        <f t="shared" ref="AB323:AB386" si="231">SQRT(MAX(0,8*(AR323-LN(COSH(LN(Z323+1)/2))),0))</f>
        <v>1.0775873942969463</v>
      </c>
      <c r="AC323" s="4">
        <f t="shared" si="208"/>
        <v>1.4940465949800301</v>
      </c>
      <c r="AD323">
        <v>18723</v>
      </c>
      <c r="AE323" s="4">
        <v>0.76104780311684195</v>
      </c>
      <c r="AF323">
        <v>0.84077132721889203</v>
      </c>
      <c r="AG323">
        <v>0.99328515255516303</v>
      </c>
      <c r="AH323" s="4">
        <f t="shared" si="221"/>
        <v>1.1401567282807477</v>
      </c>
      <c r="AI323" s="4">
        <f t="shared" si="209"/>
        <v>1.3027278362905368</v>
      </c>
      <c r="AJ323">
        <f t="shared" si="222"/>
        <v>1.4069660664797317</v>
      </c>
      <c r="AK323" s="4">
        <f t="shared" si="210"/>
        <v>1.5493069400119959</v>
      </c>
      <c r="AL323" s="5">
        <f t="shared" si="223"/>
        <v>2113.53160336871</v>
      </c>
      <c r="AM323">
        <v>0.75680000000000003</v>
      </c>
      <c r="AN323" s="4">
        <f t="shared" si="211"/>
        <v>0.86656666666666671</v>
      </c>
      <c r="AO323">
        <v>0</v>
      </c>
      <c r="AP323">
        <f t="shared" si="199"/>
        <v>0</v>
      </c>
      <c r="AQ323">
        <f t="shared" si="224"/>
        <v>254176.75205786611</v>
      </c>
      <c r="AR323" s="5">
        <f t="shared" si="225"/>
        <v>0.30633570685637274</v>
      </c>
      <c r="AS323" s="4">
        <f t="shared" ref="AS323:AS386" si="232">SQRT(MAX(0,8*(AR323-LN(COSH(LN(3)/2))),0))</f>
        <v>1.1401567282807477</v>
      </c>
      <c r="AT323" s="4">
        <f t="shared" si="212"/>
        <v>1.3027278362905368</v>
      </c>
      <c r="AU323">
        <f t="shared" si="213"/>
        <v>1.4069660664797317</v>
      </c>
      <c r="AV323" s="4">
        <f t="shared" si="214"/>
        <v>1.5493069400119959</v>
      </c>
      <c r="AW323" s="6">
        <f t="shared" si="226"/>
        <v>8.3892391410321271E-4</v>
      </c>
      <c r="AX323" s="7">
        <f t="shared" si="215"/>
        <v>8.3927590919552486E-4</v>
      </c>
      <c r="AY323" s="7">
        <f t="shared" si="203"/>
        <v>1.1533485827153103</v>
      </c>
      <c r="AZ323" s="7">
        <f t="shared" si="216"/>
        <v>2.7930570366981211E-2</v>
      </c>
      <c r="BA323" s="6">
        <f t="shared" ref="BA323:BA386" si="233">AW323+BA322</f>
        <v>0.39274708010415593</v>
      </c>
      <c r="BB323">
        <f t="shared" si="227"/>
        <v>10.014664105180989</v>
      </c>
      <c r="BC323">
        <f t="shared" ref="BC323:BC386" si="234">SQRT(BB323)*EXP(BA323)-1</f>
        <v>3.6869042730084667</v>
      </c>
      <c r="BD323">
        <f t="shared" si="217"/>
        <v>4.5073320525904945</v>
      </c>
      <c r="BE323">
        <f t="shared" ref="BE323:BE386" si="235">2*SQRT(BB323)*EXP(BA323)/(1+BB323)-1</f>
        <v>-0.14897009509279935</v>
      </c>
      <c r="BF323">
        <f t="shared" ref="BF323:BF386" si="236">(BE323+1)</f>
        <v>0.85102990490720065</v>
      </c>
      <c r="BG323">
        <f t="shared" si="200"/>
        <v>-1.7405229943113613E-3</v>
      </c>
      <c r="BH323">
        <f t="shared" ref="BH323:BH386" si="237">SQRT(BB323)-1</f>
        <v>2.1645954093976987</v>
      </c>
      <c r="BQ323" s="6"/>
      <c r="BR323" s="5"/>
      <c r="BU323" s="5"/>
    </row>
    <row r="324" spans="1:73" x14ac:dyDescent="0.25">
      <c r="A324" s="3">
        <v>44292.833333333336</v>
      </c>
      <c r="B324">
        <v>146837672.54056901</v>
      </c>
      <c r="C324">
        <v>74677.423484047322</v>
      </c>
      <c r="D324">
        <v>2.2142449200882806</v>
      </c>
      <c r="E324" s="5">
        <f t="shared" si="228"/>
        <v>3311413.4528512051</v>
      </c>
      <c r="F324">
        <f t="shared" ref="F324:G387" si="238">D324/D323</f>
        <v>1.0043783474392587</v>
      </c>
      <c r="G324">
        <f t="shared" si="238"/>
        <v>1.005574484740489</v>
      </c>
      <c r="H324">
        <f t="shared" si="229"/>
        <v>0.43468690465318316</v>
      </c>
      <c r="I324">
        <f t="shared" ref="I324:I387" si="239">LN(1+H324/365)</f>
        <v>1.1902144401449814E-3</v>
      </c>
      <c r="J324">
        <f t="shared" si="230"/>
        <v>1.1998107503177898E-3</v>
      </c>
      <c r="K324">
        <v>7726</v>
      </c>
      <c r="L324" s="1">
        <v>293234923.71381074</v>
      </c>
      <c r="M324" s="1">
        <v>117345853.61142264</v>
      </c>
      <c r="N324" s="1">
        <f t="shared" si="204"/>
        <v>90198004.884103268</v>
      </c>
      <c r="O324">
        <v>352037.56083426793</v>
      </c>
      <c r="P324">
        <v>0.43819374608296707</v>
      </c>
      <c r="Q324">
        <v>3.4464256341488401E-3</v>
      </c>
      <c r="R324">
        <f t="shared" ref="R324:R387" si="240">AL324/AL323-1</f>
        <v>-6.9664870219766306E-2</v>
      </c>
      <c r="S324">
        <f t="shared" ref="S324:S387" si="241">(LN(R324+1))</f>
        <v>-7.2210403144559551E-2</v>
      </c>
      <c r="T324">
        <f t="shared" si="201"/>
        <v>4.6850182514261027E-2</v>
      </c>
      <c r="U324" s="5">
        <f t="shared" si="218"/>
        <v>1.857994794300976</v>
      </c>
      <c r="V324">
        <f t="shared" si="205"/>
        <v>1.6380488168262999</v>
      </c>
      <c r="W324" s="8">
        <f t="shared" si="202"/>
        <v>0.2457666866800024</v>
      </c>
      <c r="X324">
        <f t="shared" si="219"/>
        <v>1.8561519625521077</v>
      </c>
      <c r="Y324">
        <f t="shared" si="206"/>
        <v>1.6006023785391377</v>
      </c>
      <c r="Z324">
        <f t="shared" si="220"/>
        <v>1.2579453564643266</v>
      </c>
      <c r="AA324" s="4">
        <f t="shared" si="207"/>
        <v>1.1987203891248199</v>
      </c>
      <c r="AB324">
        <f t="shared" si="231"/>
        <v>1.6910868019014913</v>
      </c>
      <c r="AC324" s="4">
        <f t="shared" si="208"/>
        <v>1.4882203962070897</v>
      </c>
      <c r="AD324">
        <v>18724</v>
      </c>
      <c r="AE324" s="4">
        <v>0.75202192945808888</v>
      </c>
      <c r="AF324">
        <v>0.76522369432312787</v>
      </c>
      <c r="AG324">
        <v>1.1256115444208179</v>
      </c>
      <c r="AH324" s="4">
        <f t="shared" si="221"/>
        <v>1.534542824054322</v>
      </c>
      <c r="AI324" s="4">
        <f t="shared" si="209"/>
        <v>1.3006303030058077</v>
      </c>
      <c r="AJ324">
        <f t="shared" si="222"/>
        <v>1.7419580437077706</v>
      </c>
      <c r="AK324" s="4">
        <f t="shared" si="210"/>
        <v>1.5474509376926286</v>
      </c>
      <c r="AL324" s="5">
        <f t="shared" si="223"/>
        <v>1966.2926985146541</v>
      </c>
      <c r="AM324">
        <v>0.74230000000000007</v>
      </c>
      <c r="AN324" s="4">
        <f t="shared" si="211"/>
        <v>0.85788999999999982</v>
      </c>
      <c r="AO324">
        <v>0</v>
      </c>
      <c r="AP324">
        <f t="shared" ref="AP324:AP387" si="242">AO324*83333</f>
        <v>0</v>
      </c>
      <c r="AQ324">
        <f t="shared" si="224"/>
        <v>352037.56083426793</v>
      </c>
      <c r="AR324" s="5">
        <f t="shared" si="225"/>
        <v>0.43819374608296707</v>
      </c>
      <c r="AS324" s="4">
        <f t="shared" si="232"/>
        <v>1.534542824054322</v>
      </c>
      <c r="AT324" s="4">
        <f t="shared" si="212"/>
        <v>1.3006303030058077</v>
      </c>
      <c r="AU324">
        <f t="shared" si="213"/>
        <v>1.7419580437077706</v>
      </c>
      <c r="AV324" s="4">
        <f t="shared" si="214"/>
        <v>1.5474509376926286</v>
      </c>
      <c r="AW324" s="6">
        <f t="shared" si="226"/>
        <v>1.1998107503177898E-3</v>
      </c>
      <c r="AX324" s="7">
        <f t="shared" si="215"/>
        <v>1.2005308111862067E-3</v>
      </c>
      <c r="AY324" s="7">
        <f t="shared" si="203"/>
        <v>1.0518765554531511</v>
      </c>
      <c r="AZ324" s="7">
        <f t="shared" si="216"/>
        <v>3.0148203996130718E-2</v>
      </c>
      <c r="BA324" s="6">
        <f t="shared" si="233"/>
        <v>0.39394689085447371</v>
      </c>
      <c r="BB324">
        <f t="shared" si="227"/>
        <v>9.3169938299990029</v>
      </c>
      <c r="BC324">
        <f t="shared" si="234"/>
        <v>3.5261283445242633</v>
      </c>
      <c r="BD324">
        <f t="shared" si="217"/>
        <v>4.1584969149995015</v>
      </c>
      <c r="BE324">
        <f t="shared" si="235"/>
        <v>-0.12258775780915621</v>
      </c>
      <c r="BF324">
        <f t="shared" si="236"/>
        <v>0.87741224219084379</v>
      </c>
      <c r="BG324">
        <f t="shared" ref="BG324:BG387" si="243">LN(BF324/BF323)</f>
        <v>3.0529672581998572E-2</v>
      </c>
      <c r="BH324">
        <f t="shared" si="237"/>
        <v>2.0523751129241967</v>
      </c>
      <c r="BQ324" s="6"/>
      <c r="BR324" s="5"/>
      <c r="BU324" s="5"/>
    </row>
    <row r="325" spans="1:73" x14ac:dyDescent="0.25">
      <c r="A325" s="3">
        <v>44293.833333333336</v>
      </c>
      <c r="B325">
        <v>140749071.78262001</v>
      </c>
      <c r="C325">
        <v>67774.679624138924</v>
      </c>
      <c r="D325">
        <v>2.0636024660580747</v>
      </c>
      <c r="E325" s="5">
        <f t="shared" si="228"/>
        <v>3088563.2982767252</v>
      </c>
      <c r="F325">
        <f t="shared" si="238"/>
        <v>0.93196667059568106</v>
      </c>
      <c r="G325">
        <f t="shared" si="238"/>
        <v>0.93270240706952479</v>
      </c>
      <c r="H325">
        <f t="shared" si="229"/>
        <v>0.28814744284934912</v>
      </c>
      <c r="I325">
        <f t="shared" si="239"/>
        <v>7.8913360106289913E-4</v>
      </c>
      <c r="J325">
        <f t="shared" si="230"/>
        <v>7.9329214009341844E-4</v>
      </c>
      <c r="K325">
        <v>6812</v>
      </c>
      <c r="L325" s="1">
        <v>281486171.50013673</v>
      </c>
      <c r="M325" s="1">
        <v>74463120.731165946</v>
      </c>
      <c r="N325" s="1">
        <f t="shared" si="204"/>
        <v>89552126.117462069</v>
      </c>
      <c r="O325">
        <v>223389.36219349783</v>
      </c>
      <c r="P325">
        <v>0.28966651102641144</v>
      </c>
      <c r="Q325">
        <v>2.7147253030474598E-3</v>
      </c>
      <c r="R325">
        <f t="shared" si="240"/>
        <v>5.6160447872650954E-2</v>
      </c>
      <c r="S325">
        <f t="shared" si="241"/>
        <v>5.4640113015811113E-2</v>
      </c>
      <c r="T325">
        <f t="shared" si="201"/>
        <v>6.4877172702831887E-2</v>
      </c>
      <c r="U325" s="5">
        <f t="shared" si="218"/>
        <v>1.4882640520265966</v>
      </c>
      <c r="V325">
        <f t="shared" si="205"/>
        <v>1.6320331332675597</v>
      </c>
      <c r="W325" s="8">
        <f t="shared" si="202"/>
        <v>0.36700086455295544</v>
      </c>
      <c r="X325">
        <f t="shared" si="219"/>
        <v>1.4776304078882823</v>
      </c>
      <c r="Y325">
        <f t="shared" si="206"/>
        <v>1.5946722857780651</v>
      </c>
      <c r="Z325">
        <f t="shared" si="220"/>
        <v>0.99087473561232287</v>
      </c>
      <c r="AA325" s="4">
        <f t="shared" si="207"/>
        <v>1.1903830394350576</v>
      </c>
      <c r="AB325">
        <f t="shared" si="231"/>
        <v>1.3609844882225244</v>
      </c>
      <c r="AC325" s="4">
        <f t="shared" si="208"/>
        <v>1.4824601722325257</v>
      </c>
      <c r="AD325">
        <v>18725</v>
      </c>
      <c r="AE325" s="4">
        <v>0.77272421578488049</v>
      </c>
      <c r="AF325">
        <v>0.87337392457085417</v>
      </c>
      <c r="AG325">
        <v>1.1805934124941257</v>
      </c>
      <c r="AH325" s="4">
        <f t="shared" si="221"/>
        <v>1.0800943469920432</v>
      </c>
      <c r="AI325" s="4">
        <f t="shared" si="209"/>
        <v>1.2914674198020499</v>
      </c>
      <c r="AJ325">
        <f t="shared" si="222"/>
        <v>1.3587494049992288</v>
      </c>
      <c r="AK325" s="4">
        <f t="shared" si="210"/>
        <v>1.53987409745805</v>
      </c>
      <c r="AL325" s="5">
        <f t="shared" si="223"/>
        <v>2076.7205771119607</v>
      </c>
      <c r="AM325">
        <v>0.69209999999999994</v>
      </c>
      <c r="AN325" s="4">
        <f t="shared" si="211"/>
        <v>0.84762666666666664</v>
      </c>
      <c r="AO325">
        <v>0</v>
      </c>
      <c r="AP325">
        <f t="shared" si="242"/>
        <v>0</v>
      </c>
      <c r="AQ325">
        <f t="shared" si="224"/>
        <v>223389.36219349783</v>
      </c>
      <c r="AR325" s="5">
        <f t="shared" si="225"/>
        <v>0.28966651102641144</v>
      </c>
      <c r="AS325" s="4">
        <f t="shared" si="232"/>
        <v>1.0800943469920432</v>
      </c>
      <c r="AT325" s="4">
        <f t="shared" si="212"/>
        <v>1.2914674198020499</v>
      </c>
      <c r="AU325">
        <f t="shared" si="213"/>
        <v>1.3587494049992288</v>
      </c>
      <c r="AV325" s="4">
        <f t="shared" si="214"/>
        <v>1.53987409745805</v>
      </c>
      <c r="AW325" s="6">
        <f t="shared" si="226"/>
        <v>7.9329214009341844E-4</v>
      </c>
      <c r="AX325" s="7">
        <f t="shared" si="215"/>
        <v>7.9360687952445552E-4</v>
      </c>
      <c r="AY325" s="7">
        <f t="shared" si="203"/>
        <v>1.1527120438740903</v>
      </c>
      <c r="AZ325" s="7">
        <f t="shared" si="216"/>
        <v>2.7646057505230193E-2</v>
      </c>
      <c r="BA325" s="6">
        <f t="shared" si="233"/>
        <v>0.39474018299456715</v>
      </c>
      <c r="BB325">
        <f t="shared" si="227"/>
        <v>9.8402403763184729</v>
      </c>
      <c r="BC325">
        <f t="shared" si="234"/>
        <v>3.6551784849301612</v>
      </c>
      <c r="BD325">
        <f t="shared" si="217"/>
        <v>4.4201201881592365</v>
      </c>
      <c r="BE325">
        <f t="shared" si="235"/>
        <v>-0.14113002602786606</v>
      </c>
      <c r="BF325">
        <f t="shared" si="236"/>
        <v>0.85886997397213394</v>
      </c>
      <c r="BG325">
        <f t="shared" si="243"/>
        <v>-2.1359399978872397E-2</v>
      </c>
      <c r="BH325">
        <f t="shared" si="237"/>
        <v>2.1369157426233931</v>
      </c>
      <c r="BQ325" s="6"/>
      <c r="BR325" s="5"/>
      <c r="BU325" s="5"/>
    </row>
    <row r="326" spans="1:73" x14ac:dyDescent="0.25">
      <c r="A326" s="3">
        <v>44294.833333333336</v>
      </c>
      <c r="B326">
        <v>137147407.76106599</v>
      </c>
      <c r="C326">
        <v>66587.814156000284</v>
      </c>
      <c r="D326">
        <v>2.0178091748232445</v>
      </c>
      <c r="E326" s="5">
        <f t="shared" si="228"/>
        <v>3021977.1838931963</v>
      </c>
      <c r="F326">
        <f t="shared" si="238"/>
        <v>0.97780905383278338</v>
      </c>
      <c r="G326">
        <f t="shared" si="238"/>
        <v>0.97844107180167528</v>
      </c>
      <c r="H326">
        <f t="shared" si="229"/>
        <v>0.23592188857460172</v>
      </c>
      <c r="I326">
        <f t="shared" si="239"/>
        <v>6.4615253703986873E-4</v>
      </c>
      <c r="J326">
        <f t="shared" si="230"/>
        <v>6.5739783675709438E-4</v>
      </c>
      <c r="K326">
        <v>6479</v>
      </c>
      <c r="L326" s="1">
        <v>274697904.42284787</v>
      </c>
      <c r="M326" s="1">
        <v>60215059.83286117</v>
      </c>
      <c r="N326" s="1">
        <f t="shared" si="204"/>
        <v>88664374.547837257</v>
      </c>
      <c r="O326">
        <v>180645.17949858351</v>
      </c>
      <c r="P326">
        <v>0.24002909907709813</v>
      </c>
      <c r="Q326">
        <v>2.6957238392794798E-3</v>
      </c>
      <c r="R326">
        <f t="shared" si="240"/>
        <v>-8.2212963759520363E-3</v>
      </c>
      <c r="S326">
        <f t="shared" si="241"/>
        <v>-8.2552776076822969E-3</v>
      </c>
      <c r="T326">
        <f t="shared" si="201"/>
        <v>7.9920544697921106E-2</v>
      </c>
      <c r="U326" s="5">
        <f t="shared" si="218"/>
        <v>1.3284765704311685</v>
      </c>
      <c r="V326">
        <f t="shared" si="205"/>
        <v>1.620921405339125</v>
      </c>
      <c r="W326" s="8">
        <f t="shared" si="202"/>
        <v>0.46692133885316495</v>
      </c>
      <c r="X326">
        <f t="shared" si="219"/>
        <v>1.3054383893130543</v>
      </c>
      <c r="Y326">
        <f t="shared" si="206"/>
        <v>1.582615153135204</v>
      </c>
      <c r="Z326">
        <f t="shared" si="220"/>
        <v>0.98393920133701018</v>
      </c>
      <c r="AA326" s="4">
        <f t="shared" si="207"/>
        <v>1.1584158145258654</v>
      </c>
      <c r="AB326">
        <f t="shared" si="231"/>
        <v>1.2082190342583692</v>
      </c>
      <c r="AC326" s="4">
        <f t="shared" si="208"/>
        <v>1.4795489801737849</v>
      </c>
      <c r="AD326">
        <v>18726</v>
      </c>
      <c r="AE326" s="4">
        <v>0.79508067687360806</v>
      </c>
      <c r="AF326">
        <v>0.83482846174316205</v>
      </c>
      <c r="AG326">
        <v>1.2237908746847943</v>
      </c>
      <c r="AH326" s="4">
        <f t="shared" si="221"/>
        <v>0.8772140575764058</v>
      </c>
      <c r="AI326" s="4">
        <f t="shared" si="209"/>
        <v>1.2780159173279151</v>
      </c>
      <c r="AJ326">
        <f t="shared" si="222"/>
        <v>1.2037859651911764</v>
      </c>
      <c r="AK326" s="4">
        <f t="shared" si="210"/>
        <v>1.5292291310246318</v>
      </c>
      <c r="AL326" s="5">
        <f t="shared" si="223"/>
        <v>2059.6472417574851</v>
      </c>
      <c r="AM326">
        <v>0.59989999999999999</v>
      </c>
      <c r="AN326" s="4">
        <f t="shared" si="211"/>
        <v>0.83707666666666669</v>
      </c>
      <c r="AO326">
        <v>0</v>
      </c>
      <c r="AP326">
        <f t="shared" si="242"/>
        <v>0</v>
      </c>
      <c r="AQ326">
        <f t="shared" si="224"/>
        <v>180645.17949858351</v>
      </c>
      <c r="AR326" s="5">
        <f t="shared" si="225"/>
        <v>0.24002909907709813</v>
      </c>
      <c r="AS326" s="4">
        <f t="shared" si="232"/>
        <v>0.8772140575764058</v>
      </c>
      <c r="AT326" s="4">
        <f t="shared" si="212"/>
        <v>1.2780159173279151</v>
      </c>
      <c r="AU326">
        <f t="shared" si="213"/>
        <v>1.2037859651911764</v>
      </c>
      <c r="AV326" s="4">
        <f t="shared" si="214"/>
        <v>1.5292291310246318</v>
      </c>
      <c r="AW326" s="6">
        <f t="shared" si="226"/>
        <v>6.5739783675709438E-4</v>
      </c>
      <c r="AX326" s="7">
        <f t="shared" si="215"/>
        <v>6.5761397007424449E-4</v>
      </c>
      <c r="AY326" s="7">
        <f t="shared" si="203"/>
        <v>1.1306113210903348</v>
      </c>
      <c r="AZ326" s="7">
        <f t="shared" si="216"/>
        <v>2.7997607235438426E-2</v>
      </c>
      <c r="BA326" s="6">
        <f t="shared" si="233"/>
        <v>0.39539758083132426</v>
      </c>
      <c r="BB326">
        <f t="shared" si="227"/>
        <v>9.7593408437741491</v>
      </c>
      <c r="BC326">
        <f t="shared" si="234"/>
        <v>3.6390518916088714</v>
      </c>
      <c r="BD326">
        <f t="shared" si="217"/>
        <v>4.3796704218870746</v>
      </c>
      <c r="BE326">
        <f t="shared" si="235"/>
        <v>-0.13766987049336932</v>
      </c>
      <c r="BF326">
        <f t="shared" si="236"/>
        <v>0.86233012950663068</v>
      </c>
      <c r="BG326">
        <f t="shared" si="243"/>
        <v>4.0206367507993508E-3</v>
      </c>
      <c r="BH326">
        <f t="shared" si="237"/>
        <v>2.1239943731982214</v>
      </c>
      <c r="BQ326" s="6"/>
      <c r="BR326" s="5"/>
      <c r="BU326" s="5"/>
    </row>
    <row r="327" spans="1:73" x14ac:dyDescent="0.25">
      <c r="A327" s="3">
        <v>44295.833333333336</v>
      </c>
      <c r="B327">
        <v>139816303.27495101</v>
      </c>
      <c r="C327">
        <v>65509.177447333066</v>
      </c>
      <c r="D327">
        <v>2.0188400999699248</v>
      </c>
      <c r="E327" s="5">
        <f t="shared" si="228"/>
        <v>3026425.4527856624</v>
      </c>
      <c r="F327">
        <f t="shared" si="238"/>
        <v>1.000510913102955</v>
      </c>
      <c r="G327">
        <f t="shared" si="238"/>
        <v>1.0014719730235473</v>
      </c>
      <c r="H327">
        <f t="shared" si="229"/>
        <v>0.35060774092731117</v>
      </c>
      <c r="I327">
        <f t="shared" si="239"/>
        <v>9.6010810190061131E-4</v>
      </c>
      <c r="J327">
        <f t="shared" si="230"/>
        <v>9.5739980581732134E-4</v>
      </c>
      <c r="K327">
        <v>8604</v>
      </c>
      <c r="L327" s="1">
        <v>279472687.57661575</v>
      </c>
      <c r="M327" s="1">
        <v>89231740.682048336</v>
      </c>
      <c r="N327" s="1">
        <f t="shared" si="204"/>
        <v>88623177.352874935</v>
      </c>
      <c r="O327">
        <v>267695.22204614501</v>
      </c>
      <c r="P327">
        <v>0.34961826464726242</v>
      </c>
      <c r="Q327">
        <v>3.86150329614505E-3</v>
      </c>
      <c r="R327">
        <f t="shared" si="240"/>
        <v>3.6245897801347127E-2</v>
      </c>
      <c r="S327">
        <f t="shared" si="241"/>
        <v>3.5604468763606449E-2</v>
      </c>
      <c r="T327">
        <f t="shared" si="201"/>
        <v>9.1757420022664737E-2</v>
      </c>
      <c r="U327" s="5">
        <f t="shared" si="218"/>
        <v>1.6100140664889149</v>
      </c>
      <c r="V327">
        <f t="shared" si="205"/>
        <v>1.6183699076875642</v>
      </c>
      <c r="W327" s="8">
        <f t="shared" si="202"/>
        <v>0.55238182523753621</v>
      </c>
      <c r="X327">
        <f t="shared" si="219"/>
        <v>1.5797539510897274</v>
      </c>
      <c r="Y327">
        <f t="shared" si="206"/>
        <v>1.5788996950071152</v>
      </c>
      <c r="Z327">
        <f t="shared" si="220"/>
        <v>1.4094487030929432</v>
      </c>
      <c r="AA327" s="4">
        <f t="shared" si="207"/>
        <v>1.1476039419974915</v>
      </c>
      <c r="AB327">
        <f t="shared" si="231"/>
        <v>1.4308426086600825</v>
      </c>
      <c r="AC327" s="4">
        <f t="shared" si="208"/>
        <v>1.4813143409617395</v>
      </c>
      <c r="AD327">
        <v>18727</v>
      </c>
      <c r="AE327" s="4">
        <v>0.78232307243014487</v>
      </c>
      <c r="AF327">
        <v>0.84082146635198207</v>
      </c>
      <c r="AG327">
        <v>1.1996603276633335</v>
      </c>
      <c r="AH327" s="4">
        <f t="shared" si="221"/>
        <v>1.2830502045403276</v>
      </c>
      <c r="AI327" s="4">
        <f t="shared" si="209"/>
        <v>1.2770769313999348</v>
      </c>
      <c r="AJ327">
        <f t="shared" si="222"/>
        <v>1.5250619576110889</v>
      </c>
      <c r="AK327" s="4">
        <f t="shared" si="210"/>
        <v>1.5284366574571218</v>
      </c>
      <c r="AL327" s="5">
        <f t="shared" si="223"/>
        <v>2134.3010051890533</v>
      </c>
      <c r="AM327">
        <v>0.63359999999999994</v>
      </c>
      <c r="AN327" s="4">
        <f t="shared" si="211"/>
        <v>0.82578666666666678</v>
      </c>
      <c r="AO327">
        <v>0</v>
      </c>
      <c r="AP327">
        <f t="shared" si="242"/>
        <v>0</v>
      </c>
      <c r="AQ327">
        <f t="shared" si="224"/>
        <v>267695.22204614501</v>
      </c>
      <c r="AR327" s="5">
        <f t="shared" si="225"/>
        <v>0.34961826464726242</v>
      </c>
      <c r="AS327" s="4">
        <f t="shared" si="232"/>
        <v>1.2830502045403276</v>
      </c>
      <c r="AT327" s="4">
        <f t="shared" si="212"/>
        <v>1.2770769313999348</v>
      </c>
      <c r="AU327">
        <f t="shared" si="213"/>
        <v>1.5250619576110889</v>
      </c>
      <c r="AV327" s="4">
        <f t="shared" si="214"/>
        <v>1.5284366574571218</v>
      </c>
      <c r="AW327" s="6">
        <f t="shared" si="226"/>
        <v>9.5739980581732134E-4</v>
      </c>
      <c r="AX327" s="7">
        <f t="shared" si="215"/>
        <v>9.5785825930749802E-4</v>
      </c>
      <c r="AY327" s="7">
        <f t="shared" si="203"/>
        <v>1.2067790577055</v>
      </c>
      <c r="AZ327" s="7">
        <f t="shared" si="216"/>
        <v>2.5377631544881929E-2</v>
      </c>
      <c r="BA327" s="6">
        <f t="shared" si="233"/>
        <v>0.39635498063714159</v>
      </c>
      <c r="BB327">
        <f t="shared" si="227"/>
        <v>10.113076914606099</v>
      </c>
      <c r="BC327">
        <f t="shared" si="234"/>
        <v>3.7269002331360781</v>
      </c>
      <c r="BD327">
        <f t="shared" si="217"/>
        <v>4.5565384573030494</v>
      </c>
      <c r="BE327">
        <f t="shared" si="235"/>
        <v>-0.14930846435096012</v>
      </c>
      <c r="BF327">
        <f t="shared" si="236"/>
        <v>0.85069153564903988</v>
      </c>
      <c r="BG327">
        <f t="shared" si="243"/>
        <v>-1.3588588145008625E-2</v>
      </c>
      <c r="BH327">
        <f t="shared" si="237"/>
        <v>2.1801064313330927</v>
      </c>
      <c r="BQ327" s="6"/>
      <c r="BR327" s="5"/>
      <c r="BU327" s="5"/>
    </row>
    <row r="328" spans="1:73" x14ac:dyDescent="0.25">
      <c r="A328" s="3">
        <v>44296.833333333336</v>
      </c>
      <c r="B328">
        <v>143575226.950636</v>
      </c>
      <c r="C328">
        <v>66927.053098819946</v>
      </c>
      <c r="D328">
        <v>2.0660536482634835</v>
      </c>
      <c r="E328" s="5">
        <f t="shared" si="228"/>
        <v>3099849.486313866</v>
      </c>
      <c r="F328">
        <f t="shared" si="238"/>
        <v>1.0233864724077266</v>
      </c>
      <c r="G328">
        <f t="shared" si="238"/>
        <v>1.0242609754225469</v>
      </c>
      <c r="H328">
        <f t="shared" si="229"/>
        <v>0.31189937429836112</v>
      </c>
      <c r="I328">
        <f t="shared" si="239"/>
        <v>8.5415394033294158E-4</v>
      </c>
      <c r="J328">
        <f t="shared" si="230"/>
        <v>8.496824437813921E-4</v>
      </c>
      <c r="K328">
        <v>8441</v>
      </c>
      <c r="L328" s="1">
        <v>287166200.07420349</v>
      </c>
      <c r="M328" s="1">
        <v>81367923.102662414</v>
      </c>
      <c r="N328" s="1">
        <f t="shared" si="204"/>
        <v>88365499.516642585</v>
      </c>
      <c r="O328">
        <v>244103.76930798724</v>
      </c>
      <c r="P328">
        <v>0.31026588705214098</v>
      </c>
      <c r="Q328">
        <v>1.3006052450668101E-2</v>
      </c>
      <c r="R328">
        <f t="shared" si="240"/>
        <v>5.1297783712207501E-3</v>
      </c>
      <c r="S328">
        <f t="shared" si="241"/>
        <v>5.1166658818110194E-3</v>
      </c>
      <c r="T328">
        <f t="shared" si="201"/>
        <v>0.10925266598147064</v>
      </c>
      <c r="U328" s="5">
        <f t="shared" si="218"/>
        <v>1.4804814204575734</v>
      </c>
      <c r="V328">
        <f t="shared" si="205"/>
        <v>1.6115250240596857</v>
      </c>
      <c r="W328" s="8">
        <f t="shared" si="202"/>
        <v>0.67344799856981363</v>
      </c>
      <c r="X328">
        <f t="shared" si="219"/>
        <v>1.4272052544310458</v>
      </c>
      <c r="Y328">
        <f t="shared" si="206"/>
        <v>1.5701554985551358</v>
      </c>
      <c r="Z328">
        <f t="shared" si="220"/>
        <v>4.7472091444938567</v>
      </c>
      <c r="AA328" s="4">
        <f t="shared" si="207"/>
        <v>1.2471421677431025</v>
      </c>
      <c r="AB328">
        <f t="shared" si="231"/>
        <v>0</v>
      </c>
      <c r="AC328" s="4">
        <f t="shared" si="208"/>
        <v>1.4357771209986121</v>
      </c>
      <c r="AD328">
        <v>18728</v>
      </c>
      <c r="AE328" s="4">
        <v>0.78669493871488305</v>
      </c>
      <c r="AF328">
        <v>0.80605414182139368</v>
      </c>
      <c r="AG328">
        <v>1.2522719938228322</v>
      </c>
      <c r="AH328" s="4">
        <f t="shared" si="221"/>
        <v>1.1538625596707801</v>
      </c>
      <c r="AI328" s="4">
        <f t="shared" si="209"/>
        <v>1.2720071836542117</v>
      </c>
      <c r="AJ328">
        <f t="shared" si="222"/>
        <v>1.4180955376107756</v>
      </c>
      <c r="AK328" s="4">
        <f t="shared" si="210"/>
        <v>1.524227121375016</v>
      </c>
      <c r="AL328" s="5">
        <f t="shared" si="223"/>
        <v>2145.249496323147</v>
      </c>
      <c r="AM328">
        <v>0.73080000000000001</v>
      </c>
      <c r="AN328" s="4">
        <f t="shared" si="211"/>
        <v>0.81675666666666669</v>
      </c>
      <c r="AO328">
        <v>0</v>
      </c>
      <c r="AP328">
        <f t="shared" si="242"/>
        <v>0</v>
      </c>
      <c r="AQ328">
        <f t="shared" si="224"/>
        <v>244103.76930798724</v>
      </c>
      <c r="AR328" s="5">
        <f t="shared" si="225"/>
        <v>0.31026588705214098</v>
      </c>
      <c r="AS328" s="4">
        <f t="shared" si="232"/>
        <v>1.1538625596707801</v>
      </c>
      <c r="AT328" s="4">
        <f t="shared" si="212"/>
        <v>1.2720071836542117</v>
      </c>
      <c r="AU328">
        <f t="shared" si="213"/>
        <v>1.4180955376107756</v>
      </c>
      <c r="AV328" s="4">
        <f t="shared" si="214"/>
        <v>1.524227121375016</v>
      </c>
      <c r="AW328" s="6">
        <f t="shared" si="226"/>
        <v>8.496824437813921E-4</v>
      </c>
      <c r="AX328" s="7">
        <f t="shared" si="215"/>
        <v>8.5004352617024104E-4</v>
      </c>
      <c r="AY328" s="7">
        <f t="shared" si="203"/>
        <v>1.1135279478331985</v>
      </c>
      <c r="AZ328" s="7">
        <f t="shared" si="216"/>
        <v>2.8290406383529643E-2</v>
      </c>
      <c r="BA328" s="6">
        <f t="shared" si="233"/>
        <v>0.397204663080923</v>
      </c>
      <c r="BB328">
        <f t="shared" si="227"/>
        <v>10.164954757829138</v>
      </c>
      <c r="BC328">
        <f t="shared" si="234"/>
        <v>3.7430370635170611</v>
      </c>
      <c r="BD328">
        <f t="shared" si="217"/>
        <v>4.582477378914569</v>
      </c>
      <c r="BE328">
        <f t="shared" si="235"/>
        <v>-0.15037057177663382</v>
      </c>
      <c r="BF328">
        <f t="shared" si="236"/>
        <v>0.84962942822336618</v>
      </c>
      <c r="BG328">
        <f t="shared" si="243"/>
        <v>-1.2493024392238247E-3</v>
      </c>
      <c r="BH328">
        <f t="shared" si="237"/>
        <v>2.1882526182580229</v>
      </c>
      <c r="BQ328" s="6"/>
      <c r="BR328" s="5"/>
      <c r="BU328" s="5"/>
    </row>
    <row r="329" spans="1:73" x14ac:dyDescent="0.25">
      <c r="A329" s="3">
        <v>44297.833333333336</v>
      </c>
      <c r="B329">
        <v>145245184.41010699</v>
      </c>
      <c r="C329">
        <v>67807.286615427103</v>
      </c>
      <c r="D329">
        <v>2.0898188792045183</v>
      </c>
      <c r="E329" s="5">
        <f t="shared" si="228"/>
        <v>3138260.9593223264</v>
      </c>
      <c r="F329">
        <f t="shared" si="238"/>
        <v>1.0115027172508368</v>
      </c>
      <c r="G329">
        <f t="shared" si="238"/>
        <v>1.012391399381825</v>
      </c>
      <c r="H329">
        <f t="shared" si="229"/>
        <v>0.32068028318529507</v>
      </c>
      <c r="I329">
        <f t="shared" si="239"/>
        <v>8.7819039622565075E-4</v>
      </c>
      <c r="J329">
        <f t="shared" si="230"/>
        <v>8.6692543457999205E-4</v>
      </c>
      <c r="K329">
        <v>7740</v>
      </c>
      <c r="L329" s="1">
        <v>290849523.37017959</v>
      </c>
      <c r="M329" s="1">
        <v>84084725.475730434</v>
      </c>
      <c r="N329" s="1">
        <f t="shared" si="204"/>
        <v>87949058.225904271</v>
      </c>
      <c r="O329">
        <v>252254.1764271913</v>
      </c>
      <c r="P329">
        <v>0.31656498291296464</v>
      </c>
      <c r="Q329">
        <v>7.3519656994909801E-3</v>
      </c>
      <c r="R329">
        <f t="shared" si="240"/>
        <v>-1.5011530551264363E-3</v>
      </c>
      <c r="S329">
        <f t="shared" si="241"/>
        <v>-1.5022809142413104E-3</v>
      </c>
      <c r="T329">
        <f t="shared" si="201"/>
        <v>6.5402591605200636E-2</v>
      </c>
      <c r="U329" s="5">
        <f t="shared" si="218"/>
        <v>1.5583493191237205</v>
      </c>
      <c r="V329">
        <f t="shared" si="205"/>
        <v>1.6064607683659087</v>
      </c>
      <c r="W329" s="8">
        <f t="shared" si="202"/>
        <v>0.36984416133355691</v>
      </c>
      <c r="X329">
        <f t="shared" si="219"/>
        <v>1.5480657961555533</v>
      </c>
      <c r="Y329">
        <f t="shared" si="206"/>
        <v>1.564681124713647</v>
      </c>
      <c r="Z329">
        <f t="shared" si="220"/>
        <v>2.6834674803142078</v>
      </c>
      <c r="AA329" s="4">
        <f t="shared" si="207"/>
        <v>1.3011574582199159</v>
      </c>
      <c r="AB329">
        <f t="shared" si="231"/>
        <v>0.9699513084754503</v>
      </c>
      <c r="AC329" s="4">
        <f t="shared" si="208"/>
        <v>1.415505211123492</v>
      </c>
      <c r="AD329">
        <v>18729</v>
      </c>
      <c r="AE329" s="4">
        <v>0.776426323514113</v>
      </c>
      <c r="AF329">
        <v>0.80563195086279826</v>
      </c>
      <c r="AG329">
        <v>1.122465103005676</v>
      </c>
      <c r="AH329" s="4">
        <f t="shared" si="221"/>
        <v>1.1754963094355482</v>
      </c>
      <c r="AI329" s="4">
        <f t="shared" si="209"/>
        <v>1.2658149157761391</v>
      </c>
      <c r="AJ329">
        <f t="shared" si="222"/>
        <v>1.4357533634570334</v>
      </c>
      <c r="AK329" s="4">
        <f t="shared" si="210"/>
        <v>1.5190380329373785</v>
      </c>
      <c r="AL329" s="5">
        <f t="shared" si="223"/>
        <v>2142.029148487733</v>
      </c>
      <c r="AM329">
        <v>0.75269999999999992</v>
      </c>
      <c r="AN329" s="4">
        <f t="shared" si="211"/>
        <v>0.8087333333333333</v>
      </c>
      <c r="AO329">
        <v>0</v>
      </c>
      <c r="AP329">
        <f t="shared" si="242"/>
        <v>0</v>
      </c>
      <c r="AQ329">
        <f t="shared" si="224"/>
        <v>252254.1764271913</v>
      </c>
      <c r="AR329" s="5">
        <f t="shared" si="225"/>
        <v>0.31656498291296464</v>
      </c>
      <c r="AS329" s="4">
        <f t="shared" si="232"/>
        <v>1.1754963094355482</v>
      </c>
      <c r="AT329" s="4">
        <f t="shared" si="212"/>
        <v>1.2658149157761391</v>
      </c>
      <c r="AU329">
        <f t="shared" si="213"/>
        <v>1.4357533634570334</v>
      </c>
      <c r="AV329" s="4">
        <f t="shared" si="214"/>
        <v>1.5190380329373785</v>
      </c>
      <c r="AW329" s="6">
        <f t="shared" si="226"/>
        <v>8.6692543457999205E-4</v>
      </c>
      <c r="AX329" s="7">
        <f t="shared" si="215"/>
        <v>8.6730132304912999E-4</v>
      </c>
      <c r="AY329" s="7">
        <f t="shared" si="203"/>
        <v>1.1569596452045092</v>
      </c>
      <c r="AZ329" s="7">
        <f t="shared" si="216"/>
        <v>2.688138420127939E-2</v>
      </c>
      <c r="BA329" s="6">
        <f t="shared" si="233"/>
        <v>0.39807158851550301</v>
      </c>
      <c r="BB329">
        <f t="shared" si="227"/>
        <v>10.1496956049392</v>
      </c>
      <c r="BC329">
        <f t="shared" si="234"/>
        <v>3.7435862677507359</v>
      </c>
      <c r="BD329">
        <f t="shared" si="217"/>
        <v>4.5748478024696002</v>
      </c>
      <c r="BE329">
        <f t="shared" si="235"/>
        <v>-0.14910927870544266</v>
      </c>
      <c r="BF329">
        <f t="shared" si="236"/>
        <v>0.85089072129455734</v>
      </c>
      <c r="BG329">
        <f t="shared" si="243"/>
        <v>1.483420590861269E-3</v>
      </c>
      <c r="BH329">
        <f t="shared" si="237"/>
        <v>2.1858586919289436</v>
      </c>
      <c r="BQ329" s="6"/>
      <c r="BR329" s="5"/>
      <c r="BU329" s="5"/>
    </row>
    <row r="330" spans="1:73" x14ac:dyDescent="0.25">
      <c r="A330" s="3">
        <v>44298.833333333336</v>
      </c>
      <c r="B330">
        <v>152265196.371034</v>
      </c>
      <c r="C330">
        <v>66282.107507926325</v>
      </c>
      <c r="D330">
        <v>2.113291726877137</v>
      </c>
      <c r="E330" s="5">
        <f t="shared" si="228"/>
        <v>3176862.9362281887</v>
      </c>
      <c r="F330">
        <f t="shared" si="238"/>
        <v>1.0112320009672577</v>
      </c>
      <c r="G330">
        <f t="shared" si="238"/>
        <v>1.0123004356254037</v>
      </c>
      <c r="H330">
        <f t="shared" si="229"/>
        <v>0.38564706204933463</v>
      </c>
      <c r="I330">
        <f t="shared" si="239"/>
        <v>1.0560095189127612E-3</v>
      </c>
      <c r="J330">
        <f t="shared" si="230"/>
        <v>1.0374040208595535E-3</v>
      </c>
      <c r="K330">
        <v>7783</v>
      </c>
      <c r="L330" s="1">
        <v>304659770.21543038</v>
      </c>
      <c r="M330" s="1">
        <v>105406421.94159824</v>
      </c>
      <c r="N330" s="1">
        <f t="shared" si="204"/>
        <v>89005547.355451316</v>
      </c>
      <c r="O330">
        <v>316219.26582479471</v>
      </c>
      <c r="P330">
        <v>0.37884894334566888</v>
      </c>
      <c r="Q330">
        <v>6.8206188789372898E-3</v>
      </c>
      <c r="R330">
        <f t="shared" si="240"/>
        <v>7.2454712124949472E-2</v>
      </c>
      <c r="S330">
        <f t="shared" si="241"/>
        <v>6.9950144471549486E-2</v>
      </c>
      <c r="T330">
        <f t="shared" si="201"/>
        <v>0.11875205744313108</v>
      </c>
      <c r="U330" s="5">
        <f t="shared" si="218"/>
        <v>1.6394642649552333</v>
      </c>
      <c r="V330">
        <f t="shared" si="205"/>
        <v>1.6105171810475314</v>
      </c>
      <c r="W330" s="8">
        <f t="shared" si="202"/>
        <v>0.75253721209107782</v>
      </c>
      <c r="X330">
        <f t="shared" si="219"/>
        <v>1.5739626483442066</v>
      </c>
      <c r="Y330">
        <f t="shared" si="206"/>
        <v>1.5664167991742284</v>
      </c>
      <c r="Z330">
        <f t="shared" si="220"/>
        <v>2.4895258908121107</v>
      </c>
      <c r="AA330" s="4">
        <f t="shared" si="207"/>
        <v>1.3102224384765533</v>
      </c>
      <c r="AB330">
        <f t="shared" si="231"/>
        <v>1.249422136874861</v>
      </c>
      <c r="AC330" s="4">
        <f t="shared" si="208"/>
        <v>1.4234507598166806</v>
      </c>
      <c r="AD330">
        <v>18730</v>
      </c>
      <c r="AE330" s="4">
        <v>0.72763620011272723</v>
      </c>
      <c r="AF330">
        <v>0.80014710342794226</v>
      </c>
      <c r="AG330">
        <v>0.97177027000919847</v>
      </c>
      <c r="AH330" s="4">
        <f t="shared" si="221"/>
        <v>1.371153987325358</v>
      </c>
      <c r="AI330" s="4">
        <f t="shared" si="209"/>
        <v>1.2755277735753572</v>
      </c>
      <c r="AJ330">
        <f t="shared" si="222"/>
        <v>1.5998935602532494</v>
      </c>
      <c r="AK330" s="4">
        <f t="shared" si="210"/>
        <v>1.5270848115557387</v>
      </c>
      <c r="AL330" s="5">
        <f t="shared" si="223"/>
        <v>2297.2292538046622</v>
      </c>
      <c r="AM330">
        <v>0.79269999999999996</v>
      </c>
      <c r="AN330" s="4">
        <f t="shared" si="211"/>
        <v>0.79959999999999998</v>
      </c>
      <c r="AO330">
        <v>0</v>
      </c>
      <c r="AP330">
        <f t="shared" si="242"/>
        <v>0</v>
      </c>
      <c r="AQ330">
        <f t="shared" si="224"/>
        <v>316219.26582479471</v>
      </c>
      <c r="AR330" s="5">
        <f t="shared" si="225"/>
        <v>0.37884894334566888</v>
      </c>
      <c r="AS330" s="4">
        <f t="shared" si="232"/>
        <v>1.371153987325358</v>
      </c>
      <c r="AT330" s="4">
        <f t="shared" si="212"/>
        <v>1.2755277735753572</v>
      </c>
      <c r="AU330">
        <f t="shared" si="213"/>
        <v>1.5998935602532494</v>
      </c>
      <c r="AV330" s="4">
        <f t="shared" si="214"/>
        <v>1.5270848115557387</v>
      </c>
      <c r="AW330" s="6">
        <f t="shared" si="226"/>
        <v>1.0374040208595535E-3</v>
      </c>
      <c r="AX330" s="7">
        <f t="shared" si="215"/>
        <v>1.0379423105359997E-3</v>
      </c>
      <c r="AY330" s="7">
        <f t="shared" si="203"/>
        <v>1.2839874811650054</v>
      </c>
      <c r="AZ330" s="7">
        <f t="shared" si="216"/>
        <v>2.1870806003066567E-2</v>
      </c>
      <c r="BA330" s="6">
        <f t="shared" si="233"/>
        <v>0.39910899253636256</v>
      </c>
      <c r="BB330">
        <f t="shared" si="227"/>
        <v>10.885088878150935</v>
      </c>
      <c r="BC330">
        <f t="shared" si="234"/>
        <v>3.9175277897538496</v>
      </c>
      <c r="BD330">
        <f t="shared" si="217"/>
        <v>4.9425444390754674</v>
      </c>
      <c r="BE330">
        <f t="shared" si="235"/>
        <v>-0.17248783914539623</v>
      </c>
      <c r="BF330">
        <f t="shared" si="236"/>
        <v>0.82751216085460377</v>
      </c>
      <c r="BG330">
        <f t="shared" si="243"/>
        <v>-2.7859905177993378E-2</v>
      </c>
      <c r="BH330">
        <f t="shared" si="237"/>
        <v>2.2992558067162561</v>
      </c>
      <c r="BQ330" s="6"/>
      <c r="BR330" s="5"/>
      <c r="BU330" s="5"/>
    </row>
    <row r="331" spans="1:73" x14ac:dyDescent="0.25">
      <c r="A331" s="3">
        <v>44299.833333333336</v>
      </c>
      <c r="B331">
        <v>155844781.254951</v>
      </c>
      <c r="C331">
        <v>64276.834315071981</v>
      </c>
      <c r="D331">
        <v>2.1017884617652132</v>
      </c>
      <c r="E331" s="5">
        <f t="shared" si="228"/>
        <v>3164997.501356537</v>
      </c>
      <c r="F331">
        <f t="shared" si="238"/>
        <v>0.99455670745045577</v>
      </c>
      <c r="G331">
        <f t="shared" si="238"/>
        <v>0.9962650466482702</v>
      </c>
      <c r="H331">
        <f t="shared" si="229"/>
        <v>0.62695651492890025</v>
      </c>
      <c r="I331">
        <f t="shared" si="239"/>
        <v>1.716215541254365E-3</v>
      </c>
      <c r="J331">
        <f t="shared" si="230"/>
        <v>1.6960474717203431E-3</v>
      </c>
      <c r="K331">
        <v>10884</v>
      </c>
      <c r="L331" s="1">
        <v>311544382.89043802</v>
      </c>
      <c r="M331" s="1">
        <v>176280802.35747889</v>
      </c>
      <c r="N331" s="1">
        <f t="shared" si="204"/>
        <v>91390064.839320526</v>
      </c>
      <c r="O331">
        <v>528842.40707243665</v>
      </c>
      <c r="P331">
        <v>0.61958259940549809</v>
      </c>
      <c r="Q331">
        <v>9.1141030291141904E-3</v>
      </c>
      <c r="R331">
        <f t="shared" si="240"/>
        <v>5.5439749439729624E-2</v>
      </c>
      <c r="S331">
        <f t="shared" si="241"/>
        <v>5.3957504194479276E-2</v>
      </c>
      <c r="T331">
        <f t="shared" si="201"/>
        <v>0.16352785339204046</v>
      </c>
      <c r="U331" s="5">
        <f t="shared" si="218"/>
        <v>2.0752537529678352</v>
      </c>
      <c r="V331">
        <f t="shared" si="205"/>
        <v>1.6185844415426649</v>
      </c>
      <c r="W331" s="8">
        <f t="shared" si="202"/>
        <v>1.0601234940030968</v>
      </c>
      <c r="X331">
        <f t="shared" si="219"/>
        <v>1.9702263689704458</v>
      </c>
      <c r="Y331">
        <f t="shared" si="206"/>
        <v>1.5709622664287779</v>
      </c>
      <c r="Z331">
        <f t="shared" si="220"/>
        <v>3.3266476056266794</v>
      </c>
      <c r="AA331" s="4">
        <f t="shared" si="207"/>
        <v>1.3699256615797109</v>
      </c>
      <c r="AB331">
        <f t="shared" si="231"/>
        <v>1.7260456894979679</v>
      </c>
      <c r="AC331" s="4">
        <f t="shared" si="208"/>
        <v>1.4279755998962558</v>
      </c>
      <c r="AD331">
        <v>18731</v>
      </c>
      <c r="AE331" s="4">
        <v>0.75018343280878352</v>
      </c>
      <c r="AF331">
        <v>0.79813911641943913</v>
      </c>
      <c r="AG331">
        <v>0.88669461283496054</v>
      </c>
      <c r="AH331" s="4">
        <f t="shared" si="221"/>
        <v>1.9508799310662002</v>
      </c>
      <c r="AI331" s="4">
        <f t="shared" si="209"/>
        <v>1.2909535740468092</v>
      </c>
      <c r="AJ331">
        <f t="shared" si="222"/>
        <v>2.1179066675891201</v>
      </c>
      <c r="AK331" s="4">
        <f t="shared" si="210"/>
        <v>1.5409752892450383</v>
      </c>
      <c r="AL331" s="5">
        <f t="shared" si="223"/>
        <v>2424.5870680412099</v>
      </c>
      <c r="AM331">
        <v>0.86919999999999997</v>
      </c>
      <c r="AN331" s="4">
        <f t="shared" si="211"/>
        <v>0.79476999999999987</v>
      </c>
      <c r="AO331">
        <v>0</v>
      </c>
      <c r="AP331">
        <f t="shared" si="242"/>
        <v>0</v>
      </c>
      <c r="AQ331">
        <f t="shared" si="224"/>
        <v>528842.40707243665</v>
      </c>
      <c r="AR331" s="5">
        <f t="shared" si="225"/>
        <v>0.61958259940549809</v>
      </c>
      <c r="AS331" s="4">
        <f t="shared" si="232"/>
        <v>1.9508799310662002</v>
      </c>
      <c r="AT331" s="4">
        <f t="shared" si="212"/>
        <v>1.2909535740468092</v>
      </c>
      <c r="AU331">
        <f t="shared" si="213"/>
        <v>2.1179066675891201</v>
      </c>
      <c r="AV331" s="4">
        <f t="shared" si="214"/>
        <v>1.5409752892450383</v>
      </c>
      <c r="AW331" s="6">
        <f t="shared" si="226"/>
        <v>1.6960474717203431E-3</v>
      </c>
      <c r="AX331" s="7">
        <f t="shared" si="215"/>
        <v>1.6974865737136025E-3</v>
      </c>
      <c r="AY331" s="7">
        <f t="shared" si="203"/>
        <v>1.3464234658856886</v>
      </c>
      <c r="AZ331" s="7">
        <f t="shared" si="216"/>
        <v>1.9131261720286119E-2</v>
      </c>
      <c r="BA331" s="6">
        <f t="shared" si="233"/>
        <v>0.40080504000808292</v>
      </c>
      <c r="BB331">
        <f t="shared" si="227"/>
        <v>11.488555478184812</v>
      </c>
      <c r="BC331">
        <f t="shared" si="234"/>
        <v>4.0605780809937553</v>
      </c>
      <c r="BD331">
        <f t="shared" si="217"/>
        <v>5.2442777390924062</v>
      </c>
      <c r="BE331">
        <f t="shared" si="235"/>
        <v>-0.18956550421966012</v>
      </c>
      <c r="BF331">
        <f t="shared" si="236"/>
        <v>0.81043449578033988</v>
      </c>
      <c r="BG331">
        <f t="shared" si="243"/>
        <v>-2.085328464877519E-2</v>
      </c>
      <c r="BH331">
        <f t="shared" si="237"/>
        <v>2.389477168854337</v>
      </c>
      <c r="BQ331" s="6"/>
      <c r="BR331" s="5"/>
      <c r="BU331" s="5"/>
    </row>
    <row r="332" spans="1:73" x14ac:dyDescent="0.25">
      <c r="A332" s="3">
        <v>44300.833333333336</v>
      </c>
      <c r="B332">
        <v>156913200.42855901</v>
      </c>
      <c r="C332">
        <v>62384.028679044925</v>
      </c>
      <c r="D332">
        <v>2.0755151194347019</v>
      </c>
      <c r="E332" s="5">
        <f t="shared" si="228"/>
        <v>3128718.2032992281</v>
      </c>
      <c r="F332">
        <f t="shared" si="238"/>
        <v>0.98749953061001905</v>
      </c>
      <c r="G332">
        <f t="shared" si="238"/>
        <v>0.98853733753604567</v>
      </c>
      <c r="H332">
        <f t="shared" si="229"/>
        <v>0.38359464106854757</v>
      </c>
      <c r="I332">
        <f t="shared" si="239"/>
        <v>1.0503923668388475E-3</v>
      </c>
      <c r="J332">
        <f t="shared" si="230"/>
        <v>1.0410273548948591E-3</v>
      </c>
      <c r="K332">
        <v>9277</v>
      </c>
      <c r="L332" s="1">
        <v>313568542.72655797</v>
      </c>
      <c r="M332" s="1">
        <v>108867800.88499282</v>
      </c>
      <c r="N332" s="1">
        <f t="shared" si="204"/>
        <v>91916434.152430877</v>
      </c>
      <c r="O332">
        <v>326603.4026549785</v>
      </c>
      <c r="P332">
        <v>0.38017283536321561</v>
      </c>
      <c r="Q332">
        <v>7.0835657733874999E-3</v>
      </c>
      <c r="R332">
        <f t="shared" si="240"/>
        <v>3.7404860632351378E-2</v>
      </c>
      <c r="S332">
        <f t="shared" si="241"/>
        <v>3.6722268322635691E-2</v>
      </c>
      <c r="T332">
        <f t="shared" si="201"/>
        <v>0.17878305898033164</v>
      </c>
      <c r="U332" s="5">
        <f t="shared" si="218"/>
        <v>1.5048723186543407</v>
      </c>
      <c r="V332">
        <f t="shared" si="205"/>
        <v>1.6093613796510839</v>
      </c>
      <c r="W332" s="8">
        <f t="shared" si="202"/>
        <v>1.1656241608857663</v>
      </c>
      <c r="X332">
        <f t="shared" si="219"/>
        <v>1.3241225274979083</v>
      </c>
      <c r="Y332">
        <f t="shared" si="206"/>
        <v>1.5556432597460668</v>
      </c>
      <c r="Z332">
        <f t="shared" si="220"/>
        <v>2.5855015072864376</v>
      </c>
      <c r="AA332" s="4">
        <f t="shared" si="207"/>
        <v>1.4401406566883104</v>
      </c>
      <c r="AB332">
        <f t="shared" si="231"/>
        <v>1.229210197033505</v>
      </c>
      <c r="AC332" s="4">
        <f t="shared" si="208"/>
        <v>1.4109300270235496</v>
      </c>
      <c r="AD332">
        <v>18732</v>
      </c>
      <c r="AE332" s="4">
        <v>0.75445790285837744</v>
      </c>
      <c r="AF332">
        <v>0.82426195293157156</v>
      </c>
      <c r="AG332">
        <v>0.76027909538092298</v>
      </c>
      <c r="AH332" s="4">
        <f t="shared" si="221"/>
        <v>1.3750106883579494</v>
      </c>
      <c r="AI332" s="4">
        <f t="shared" si="209"/>
        <v>1.2892816128121367</v>
      </c>
      <c r="AJ332">
        <f t="shared" si="222"/>
        <v>1.6032000936502566</v>
      </c>
      <c r="AK332" s="4">
        <f t="shared" si="210"/>
        <v>1.5395345699538188</v>
      </c>
      <c r="AL332" s="5">
        <f t="shared" si="223"/>
        <v>2515.2784094122931</v>
      </c>
      <c r="AM332">
        <v>0.7168000000000001</v>
      </c>
      <c r="AN332" s="4">
        <f t="shared" si="211"/>
        <v>0.78430333333333335</v>
      </c>
      <c r="AO332">
        <v>0</v>
      </c>
      <c r="AP332">
        <f t="shared" si="242"/>
        <v>0</v>
      </c>
      <c r="AQ332">
        <f t="shared" si="224"/>
        <v>326603.4026549785</v>
      </c>
      <c r="AR332" s="5">
        <f t="shared" si="225"/>
        <v>0.38017283536321561</v>
      </c>
      <c r="AS332" s="4">
        <f t="shared" si="232"/>
        <v>1.3750106883579494</v>
      </c>
      <c r="AT332" s="4">
        <f t="shared" si="212"/>
        <v>1.2892816128121367</v>
      </c>
      <c r="AU332">
        <f t="shared" si="213"/>
        <v>1.6032000936502566</v>
      </c>
      <c r="AV332" s="4">
        <f t="shared" si="214"/>
        <v>1.5395345699538188</v>
      </c>
      <c r="AW332" s="6">
        <f t="shared" si="226"/>
        <v>1.0410273548948591E-3</v>
      </c>
      <c r="AX332" s="7">
        <f t="shared" si="215"/>
        <v>1.0415694119541019E-3</v>
      </c>
      <c r="AY332" s="7">
        <f t="shared" si="203"/>
        <v>1.3815655527892918</v>
      </c>
      <c r="AZ332" s="7">
        <f t="shared" si="216"/>
        <v>1.7063389150504094E-2</v>
      </c>
      <c r="BA332" s="6">
        <f t="shared" si="233"/>
        <v>0.40184606736297779</v>
      </c>
      <c r="BB332">
        <f t="shared" si="227"/>
        <v>11.918283294713353</v>
      </c>
      <c r="BC332">
        <f t="shared" si="234"/>
        <v>4.1597229363485644</v>
      </c>
      <c r="BD332">
        <f t="shared" si="217"/>
        <v>5.4591416473566765</v>
      </c>
      <c r="BE332">
        <f t="shared" si="235"/>
        <v>-0.2011751378048634</v>
      </c>
      <c r="BF332">
        <f t="shared" si="236"/>
        <v>0.7988248621951366</v>
      </c>
      <c r="BG332">
        <f t="shared" si="243"/>
        <v>-1.4428792903389579E-2</v>
      </c>
      <c r="BH332">
        <f t="shared" si="237"/>
        <v>2.4522866762065623</v>
      </c>
      <c r="BQ332" s="6"/>
      <c r="BR332" s="5"/>
      <c r="BU332" s="5"/>
    </row>
    <row r="333" spans="1:73" x14ac:dyDescent="0.25">
      <c r="A333" s="3">
        <v>44301.833333333336</v>
      </c>
      <c r="B333">
        <v>154910256.09288001</v>
      </c>
      <c r="C333">
        <v>63811.575374283813</v>
      </c>
      <c r="D333">
        <v>2.0832989409668698</v>
      </c>
      <c r="E333" s="5">
        <f t="shared" si="228"/>
        <v>3144052.7163074766</v>
      </c>
      <c r="F333">
        <f t="shared" si="238"/>
        <v>1.0037503082773438</v>
      </c>
      <c r="G333">
        <f t="shared" si="238"/>
        <v>1.0049012125771117</v>
      </c>
      <c r="H333">
        <f t="shared" si="229"/>
        <v>0.41851052592575821</v>
      </c>
      <c r="I333">
        <f t="shared" si="239"/>
        <v>1.1459473320939064E-3</v>
      </c>
      <c r="J333">
        <f t="shared" si="230"/>
        <v>1.1412217914750649E-3</v>
      </c>
      <c r="K333">
        <v>7674</v>
      </c>
      <c r="L333" s="1">
        <v>309676349.23292953</v>
      </c>
      <c r="M333" s="1">
        <v>117870378.01225168</v>
      </c>
      <c r="N333" s="1">
        <f t="shared" si="204"/>
        <v>93536546.136001393</v>
      </c>
      <c r="O333">
        <v>353611.13403675501</v>
      </c>
      <c r="P333">
        <v>0.41678372999138641</v>
      </c>
      <c r="Q333">
        <v>4.2748192805396297E-3</v>
      </c>
      <c r="R333">
        <f t="shared" si="240"/>
        <v>-3.4850383635462667E-2</v>
      </c>
      <c r="S333">
        <f t="shared" si="241"/>
        <v>-3.5472146796248383E-2</v>
      </c>
      <c r="T333">
        <f t="shared" si="201"/>
        <v>0.15570740470629507</v>
      </c>
      <c r="U333" s="5">
        <f t="shared" si="218"/>
        <v>1.656776434168608</v>
      </c>
      <c r="V333">
        <f t="shared" si="205"/>
        <v>1.6138048917766106</v>
      </c>
      <c r="W333" s="8">
        <f t="shared" si="202"/>
        <v>1.003676704306353</v>
      </c>
      <c r="X333">
        <f t="shared" si="219"/>
        <v>1.5383585038597398</v>
      </c>
      <c r="Y333">
        <f t="shared" si="206"/>
        <v>1.5559349125405972</v>
      </c>
      <c r="Z333">
        <f t="shared" si="220"/>
        <v>1.5603090373969648</v>
      </c>
      <c r="AA333" s="4">
        <f t="shared" si="207"/>
        <v>1.4746109128423186</v>
      </c>
      <c r="AB333">
        <f t="shared" si="231"/>
        <v>1.5751762965887155</v>
      </c>
      <c r="AC333" s="4">
        <f t="shared" si="208"/>
        <v>1.4143327781953257</v>
      </c>
      <c r="AD333">
        <v>18733</v>
      </c>
      <c r="AE333" s="4">
        <v>0.75892112680364654</v>
      </c>
      <c r="AF333">
        <v>0.82170759194983611</v>
      </c>
      <c r="AG333">
        <v>0.74055421994257564</v>
      </c>
      <c r="AH333" s="4">
        <f t="shared" si="221"/>
        <v>1.4776811395304361</v>
      </c>
      <c r="AI333" s="4">
        <f t="shared" si="209"/>
        <v>1.3020729666703883</v>
      </c>
      <c r="AJ333">
        <f t="shared" si="222"/>
        <v>1.692080877885439</v>
      </c>
      <c r="AK333" s="4">
        <f t="shared" si="210"/>
        <v>1.5502778745315235</v>
      </c>
      <c r="AL333" s="5">
        <f t="shared" si="223"/>
        <v>2427.6199918942784</v>
      </c>
      <c r="AM333">
        <v>0.6876000000000001</v>
      </c>
      <c r="AN333" s="4">
        <f t="shared" si="211"/>
        <v>0.77402666666666664</v>
      </c>
      <c r="AO333">
        <v>0</v>
      </c>
      <c r="AP333">
        <f t="shared" si="242"/>
        <v>0</v>
      </c>
      <c r="AQ333">
        <f t="shared" si="224"/>
        <v>353611.13403675501</v>
      </c>
      <c r="AR333" s="5">
        <f t="shared" si="225"/>
        <v>0.41678372999138641</v>
      </c>
      <c r="AS333" s="4">
        <f t="shared" si="232"/>
        <v>1.4776811395304361</v>
      </c>
      <c r="AT333" s="4">
        <f t="shared" si="212"/>
        <v>1.3020729666703883</v>
      </c>
      <c r="AU333">
        <f t="shared" si="213"/>
        <v>1.692080877885439</v>
      </c>
      <c r="AV333" s="4">
        <f t="shared" si="214"/>
        <v>1.5502778745315235</v>
      </c>
      <c r="AW333" s="6">
        <f t="shared" si="226"/>
        <v>1.1412217914750649E-3</v>
      </c>
      <c r="AX333" s="7">
        <f t="shared" si="215"/>
        <v>1.1418732328531966E-3</v>
      </c>
      <c r="AY333" s="7">
        <f t="shared" si="203"/>
        <v>1.3638583789633538</v>
      </c>
      <c r="AZ333" s="7">
        <f t="shared" si="216"/>
        <v>1.8438076146323423E-2</v>
      </c>
      <c r="BA333" s="6">
        <f t="shared" si="233"/>
        <v>0.40298728915445287</v>
      </c>
      <c r="BB333">
        <f t="shared" si="227"/>
        <v>11.502926549616467</v>
      </c>
      <c r="BC333">
        <f t="shared" si="234"/>
        <v>4.0748046518420242</v>
      </c>
      <c r="BD333">
        <f t="shared" si="217"/>
        <v>5.2514632748082333</v>
      </c>
      <c r="BE333">
        <f t="shared" si="235"/>
        <v>-0.18822131255378827</v>
      </c>
      <c r="BF333">
        <f t="shared" si="236"/>
        <v>0.81177868744621173</v>
      </c>
      <c r="BG333">
        <f t="shared" si="243"/>
        <v>1.6086025118505865E-2</v>
      </c>
      <c r="BH333">
        <f t="shared" si="237"/>
        <v>2.3915964603142967</v>
      </c>
      <c r="BQ333" s="6"/>
      <c r="BR333" s="5"/>
      <c r="BU333" s="5"/>
    </row>
    <row r="334" spans="1:73" x14ac:dyDescent="0.25">
      <c r="A334" s="3">
        <v>44302.833333333336</v>
      </c>
      <c r="B334">
        <v>156493187.1196</v>
      </c>
      <c r="C334">
        <v>67351.501840445111</v>
      </c>
      <c r="D334">
        <v>2.149342402989638</v>
      </c>
      <c r="E334" s="5">
        <f t="shared" si="228"/>
        <v>3246544.4984325813</v>
      </c>
      <c r="F334">
        <f t="shared" si="238"/>
        <v>1.0317013851080425</v>
      </c>
      <c r="G334">
        <f t="shared" si="238"/>
        <v>1.032598620752605</v>
      </c>
      <c r="H334">
        <f t="shared" si="229"/>
        <v>0.31742809982849951</v>
      </c>
      <c r="I334">
        <f t="shared" si="239"/>
        <v>8.6928808653360772E-4</v>
      </c>
      <c r="J334">
        <f t="shared" si="230"/>
        <v>8.6485859342316188E-4</v>
      </c>
      <c r="K334">
        <v>7094</v>
      </c>
      <c r="L334" s="1">
        <v>312793203.74631059</v>
      </c>
      <c r="M334" s="1">
        <v>90212968.51552327</v>
      </c>
      <c r="N334" s="1">
        <f t="shared" si="204"/>
        <v>94168619.077729061</v>
      </c>
      <c r="O334">
        <v>270638.90554656979</v>
      </c>
      <c r="P334">
        <v>0.31580993238144522</v>
      </c>
      <c r="Q334">
        <v>2.4598658586456501E-3</v>
      </c>
      <c r="R334">
        <f t="shared" si="240"/>
        <v>-4.2877676161887757E-2</v>
      </c>
      <c r="S334">
        <f t="shared" si="241"/>
        <v>-4.3824075594955422E-2</v>
      </c>
      <c r="T334">
        <f t="shared" si="201"/>
        <v>0.14561789610705261</v>
      </c>
      <c r="U334" s="5">
        <f t="shared" si="218"/>
        <v>1.418082079379934</v>
      </c>
      <c r="V334">
        <f t="shared" si="205"/>
        <v>1.6090625252339295</v>
      </c>
      <c r="W334" s="8">
        <f t="shared" si="202"/>
        <v>0.92954982006415066</v>
      </c>
      <c r="X334">
        <f t="shared" si="219"/>
        <v>1.3007086441263755</v>
      </c>
      <c r="Y334">
        <f t="shared" si="206"/>
        <v>1.5471672406146397</v>
      </c>
      <c r="Z334">
        <f t="shared" si="220"/>
        <v>0.89785103840566227</v>
      </c>
      <c r="AA334" s="4">
        <f t="shared" si="207"/>
        <v>1.4714610876101921</v>
      </c>
      <c r="AB334">
        <f t="shared" si="231"/>
        <v>1.4569798315901805</v>
      </c>
      <c r="AC334" s="4">
        <f t="shared" si="208"/>
        <v>1.4160033855206362</v>
      </c>
      <c r="AD334">
        <v>18734</v>
      </c>
      <c r="AE334" s="4">
        <v>0.7759244659963207</v>
      </c>
      <c r="AF334">
        <v>0.859203424880848</v>
      </c>
      <c r="AG334">
        <v>0.63521343437397759</v>
      </c>
      <c r="AH334" s="4">
        <f t="shared" si="221"/>
        <v>1.1729241958645233</v>
      </c>
      <c r="AI334" s="4">
        <f t="shared" si="209"/>
        <v>1.303244138086717</v>
      </c>
      <c r="AJ334">
        <f t="shared" si="222"/>
        <v>1.4336482540797895</v>
      </c>
      <c r="AK334" s="4">
        <f t="shared" si="210"/>
        <v>1.5512312140227933</v>
      </c>
      <c r="AL334" s="5">
        <f t="shared" si="223"/>
        <v>2323.529288037711</v>
      </c>
      <c r="AM334">
        <v>0.626</v>
      </c>
      <c r="AN334" s="4">
        <f t="shared" si="211"/>
        <v>0.76299666666666666</v>
      </c>
      <c r="AO334">
        <v>0</v>
      </c>
      <c r="AP334">
        <f t="shared" si="242"/>
        <v>0</v>
      </c>
      <c r="AQ334">
        <f t="shared" si="224"/>
        <v>270638.90554656979</v>
      </c>
      <c r="AR334" s="5">
        <f t="shared" si="225"/>
        <v>0.31580993238144522</v>
      </c>
      <c r="AS334" s="4">
        <f t="shared" si="232"/>
        <v>1.1729241958645233</v>
      </c>
      <c r="AT334" s="4">
        <f t="shared" si="212"/>
        <v>1.303244138086717</v>
      </c>
      <c r="AU334">
        <f t="shared" si="213"/>
        <v>1.4336482540797895</v>
      </c>
      <c r="AV334" s="4">
        <f t="shared" si="214"/>
        <v>1.5512312140227933</v>
      </c>
      <c r="AW334" s="6">
        <f t="shared" si="226"/>
        <v>8.6485859342316188E-4</v>
      </c>
      <c r="AX334" s="7">
        <f t="shared" si="215"/>
        <v>8.6523269145599713E-4</v>
      </c>
      <c r="AY334" s="7">
        <f t="shared" si="203"/>
        <v>1.2847554000783499</v>
      </c>
      <c r="AZ334" s="7">
        <f t="shared" si="216"/>
        <v>2.2713578182441907E-2</v>
      </c>
      <c r="BA334" s="6">
        <f t="shared" si="233"/>
        <v>0.40385214774787603</v>
      </c>
      <c r="BB334">
        <f t="shared" si="227"/>
        <v>11.009707790108031</v>
      </c>
      <c r="BC334">
        <f t="shared" si="234"/>
        <v>3.9691105123597898</v>
      </c>
      <c r="BD334">
        <f t="shared" si="217"/>
        <v>5.0048538950540156</v>
      </c>
      <c r="BE334">
        <f t="shared" si="235"/>
        <v>-0.17248436028515712</v>
      </c>
      <c r="BF334">
        <f t="shared" si="236"/>
        <v>0.82751563971484288</v>
      </c>
      <c r="BG334">
        <f t="shared" si="243"/>
        <v>1.9200256423752601E-2</v>
      </c>
      <c r="BH334">
        <f t="shared" si="237"/>
        <v>2.3180879720266656</v>
      </c>
      <c r="BQ334" s="6"/>
      <c r="BR334" s="5"/>
      <c r="BU334" s="5"/>
    </row>
    <row r="335" spans="1:73" x14ac:dyDescent="0.25">
      <c r="A335" s="3">
        <v>44303.833333333336</v>
      </c>
      <c r="B335">
        <v>154717288.80650601</v>
      </c>
      <c r="C335">
        <v>69183.06868069846</v>
      </c>
      <c r="D335">
        <v>2.1603032762760992</v>
      </c>
      <c r="E335" s="5">
        <f t="shared" si="228"/>
        <v>3271668.81233293</v>
      </c>
      <c r="F335">
        <f t="shared" si="238"/>
        <v>1.0050996403696382</v>
      </c>
      <c r="G335">
        <f t="shared" si="238"/>
        <v>1.0077387862425662</v>
      </c>
      <c r="H335">
        <f t="shared" si="229"/>
        <v>0.95840074449182633</v>
      </c>
      <c r="I335">
        <f t="shared" si="239"/>
        <v>2.6223141911269118E-3</v>
      </c>
      <c r="J335">
        <f t="shared" si="230"/>
        <v>2.5557964453730491E-3</v>
      </c>
      <c r="K335">
        <v>9597</v>
      </c>
      <c r="L335" s="1">
        <v>309376714.08181697</v>
      </c>
      <c r="M335" s="1">
        <v>263905068.8745639</v>
      </c>
      <c r="N335" s="1">
        <f t="shared" si="204"/>
        <v>100627254.24805966</v>
      </c>
      <c r="O335">
        <v>791715.20662369172</v>
      </c>
      <c r="P335">
        <v>0.93405882622835545</v>
      </c>
      <c r="Q335">
        <v>2.0020690919482099E-3</v>
      </c>
      <c r="R335">
        <f t="shared" si="240"/>
        <v>-3.7521861878204055E-2</v>
      </c>
      <c r="S335">
        <f t="shared" si="241"/>
        <v>-3.824392671784891E-2</v>
      </c>
      <c r="T335">
        <f t="shared" si="201"/>
        <v>0.11881334661507879</v>
      </c>
      <c r="U335" s="5">
        <f t="shared" si="218"/>
        <v>2.6700502349645188</v>
      </c>
      <c r="V335">
        <f t="shared" si="205"/>
        <v>1.6468343447338185</v>
      </c>
      <c r="W335" s="8">
        <f t="shared" si="202"/>
        <v>0.7406034966666627</v>
      </c>
      <c r="X335">
        <f t="shared" si="219"/>
        <v>2.6336423807371538</v>
      </c>
      <c r="Y335">
        <f t="shared" si="206"/>
        <v>1.5837475219880213</v>
      </c>
      <c r="Z335">
        <f t="shared" si="220"/>
        <v>0.7307552185610966</v>
      </c>
      <c r="AA335" s="4">
        <f t="shared" si="207"/>
        <v>1.4702710428678591</v>
      </c>
      <c r="AB335">
        <f t="shared" si="231"/>
        <v>2.6786664247712126</v>
      </c>
      <c r="AC335" s="4">
        <f t="shared" si="208"/>
        <v>1.4576207407601178</v>
      </c>
      <c r="AD335">
        <v>18735</v>
      </c>
      <c r="AE335" s="4">
        <v>0.7846582481756279</v>
      </c>
      <c r="AF335">
        <v>0.8148234117389801</v>
      </c>
      <c r="AG335">
        <v>0.37827290485753734</v>
      </c>
      <c r="AH335" s="4">
        <f t="shared" si="221"/>
        <v>2.5143075229612863</v>
      </c>
      <c r="AI335" s="4">
        <f t="shared" si="209"/>
        <v>1.3503264545033205</v>
      </c>
      <c r="AJ335">
        <f t="shared" si="222"/>
        <v>2.646004245499487</v>
      </c>
      <c r="AK335" s="4">
        <f t="shared" si="210"/>
        <v>1.5935614526429953</v>
      </c>
      <c r="AL335" s="5">
        <f t="shared" si="223"/>
        <v>2236.3461430219982</v>
      </c>
      <c r="AM335">
        <v>0.59370000000000001</v>
      </c>
      <c r="AN335" s="4">
        <f t="shared" si="211"/>
        <v>0.75148333333333328</v>
      </c>
      <c r="AO335">
        <v>0</v>
      </c>
      <c r="AP335">
        <f t="shared" si="242"/>
        <v>0</v>
      </c>
      <c r="AQ335">
        <f t="shared" si="224"/>
        <v>791715.20662369172</v>
      </c>
      <c r="AR335" s="5">
        <f t="shared" si="225"/>
        <v>0.93405882622835545</v>
      </c>
      <c r="AS335" s="4">
        <f t="shared" si="232"/>
        <v>2.5143075229612863</v>
      </c>
      <c r="AT335" s="4">
        <f t="shared" si="212"/>
        <v>1.3503264545033205</v>
      </c>
      <c r="AU335">
        <f t="shared" si="213"/>
        <v>2.646004245499487</v>
      </c>
      <c r="AV335" s="4">
        <f t="shared" si="214"/>
        <v>1.5935614526429953</v>
      </c>
      <c r="AW335" s="6">
        <f t="shared" si="226"/>
        <v>2.5557964453730491E-3</v>
      </c>
      <c r="AX335" s="7">
        <f t="shared" si="215"/>
        <v>2.5590652773379574E-3</v>
      </c>
      <c r="AY335" s="7">
        <f t="shared" si="203"/>
        <v>1.2352942555668718</v>
      </c>
      <c r="AZ335" s="7">
        <f t="shared" si="216"/>
        <v>2.6815492576219402E-2</v>
      </c>
      <c r="BA335" s="6">
        <f t="shared" si="233"/>
        <v>0.4064079441932491</v>
      </c>
      <c r="BB335">
        <f t="shared" si="227"/>
        <v>10.59660305508821</v>
      </c>
      <c r="BC335">
        <f t="shared" si="234"/>
        <v>3.8874695045879504</v>
      </c>
      <c r="BD335">
        <f t="shared" si="217"/>
        <v>4.7983015275441048</v>
      </c>
      <c r="BE335">
        <f t="shared" si="235"/>
        <v>-0.15708600503601977</v>
      </c>
      <c r="BF335">
        <f t="shared" si="236"/>
        <v>0.84291399496398023</v>
      </c>
      <c r="BG335">
        <f t="shared" si="243"/>
        <v>1.8436923185787071E-2</v>
      </c>
      <c r="BH335">
        <f t="shared" si="237"/>
        <v>2.2552423957500016</v>
      </c>
      <c r="BQ335" s="6"/>
      <c r="BR335" s="5"/>
      <c r="BU335" s="5"/>
    </row>
    <row r="336" spans="1:73" x14ac:dyDescent="0.25">
      <c r="A336" s="3">
        <v>44304.833333333336</v>
      </c>
      <c r="B336">
        <v>153278072.01395199</v>
      </c>
      <c r="C336">
        <v>70741.735277217856</v>
      </c>
      <c r="D336">
        <v>2.171737652713194</v>
      </c>
      <c r="E336" s="5">
        <f t="shared" si="228"/>
        <v>3292894.8957130904</v>
      </c>
      <c r="F336">
        <f t="shared" si="238"/>
        <v>1.0052929496347407</v>
      </c>
      <c r="G336">
        <f t="shared" si="238"/>
        <v>1.0064878459886117</v>
      </c>
      <c r="H336">
        <f t="shared" si="229"/>
        <v>0.43384087128174542</v>
      </c>
      <c r="I336">
        <f t="shared" si="239"/>
        <v>1.1878992949737625E-3</v>
      </c>
      <c r="J336">
        <f t="shared" si="230"/>
        <v>1.1901436712472352E-3</v>
      </c>
      <c r="K336">
        <v>6979</v>
      </c>
      <c r="L336" s="1">
        <v>306233954.12039822</v>
      </c>
      <c r="M336" s="1">
        <v>121559789.93126096</v>
      </c>
      <c r="N336" s="1">
        <f t="shared" si="204"/>
        <v>102550639.34031092</v>
      </c>
      <c r="O336">
        <v>364679.36979378288</v>
      </c>
      <c r="P336">
        <v>0.4346610432440759</v>
      </c>
      <c r="Q336">
        <v>1.9552816193214098E-3</v>
      </c>
      <c r="R336">
        <f t="shared" si="240"/>
        <v>-3.1130475471834562E-2</v>
      </c>
      <c r="S336">
        <f t="shared" si="241"/>
        <v>-3.1625325767179753E-2</v>
      </c>
      <c r="T336">
        <f t="shared" si="201"/>
        <v>0.10324450808250404</v>
      </c>
      <c r="U336" s="5">
        <f t="shared" si="218"/>
        <v>1.7938851802927549</v>
      </c>
      <c r="V336">
        <f t="shared" si="205"/>
        <v>1.6578164709917351</v>
      </c>
      <c r="W336" s="8">
        <f t="shared" si="202"/>
        <v>0.62675083427736167</v>
      </c>
      <c r="X336">
        <f t="shared" si="219"/>
        <v>1.7580493741374164</v>
      </c>
      <c r="Y336">
        <f t="shared" si="206"/>
        <v>1.5940839602849404</v>
      </c>
      <c r="Z336">
        <f t="shared" si="220"/>
        <v>0.71367779105231455</v>
      </c>
      <c r="AA336" s="4">
        <f t="shared" si="207"/>
        <v>1.4636732756651836</v>
      </c>
      <c r="AB336">
        <f t="shared" si="231"/>
        <v>1.7862234988321852</v>
      </c>
      <c r="AC336" s="4">
        <f t="shared" si="208"/>
        <v>1.4732475842268788</v>
      </c>
      <c r="AD336">
        <v>18736</v>
      </c>
      <c r="AE336" s="4">
        <v>0.80762511372127532</v>
      </c>
      <c r="AF336">
        <v>0.80000055835745942</v>
      </c>
      <c r="AG336">
        <v>0.36971975268153051</v>
      </c>
      <c r="AH336" s="4">
        <f t="shared" si="221"/>
        <v>1.5253065449756269</v>
      </c>
      <c r="AI336" s="4">
        <f t="shared" si="209"/>
        <v>1.3678775016541576</v>
      </c>
      <c r="AJ336">
        <f t="shared" si="222"/>
        <v>1.7338270396227746</v>
      </c>
      <c r="AK336" s="4">
        <f t="shared" si="210"/>
        <v>1.6081874388268675</v>
      </c>
      <c r="AL336" s="5">
        <f t="shared" si="223"/>
        <v>2166.72762427012</v>
      </c>
      <c r="AM336">
        <v>0.82389999999999997</v>
      </c>
      <c r="AN336" s="4">
        <f t="shared" si="211"/>
        <v>0.75102333333333315</v>
      </c>
      <c r="AO336">
        <v>0</v>
      </c>
      <c r="AP336">
        <f t="shared" si="242"/>
        <v>0</v>
      </c>
      <c r="AQ336">
        <f t="shared" si="224"/>
        <v>364679.36979378288</v>
      </c>
      <c r="AR336" s="5">
        <f t="shared" si="225"/>
        <v>0.4346610432440759</v>
      </c>
      <c r="AS336" s="4">
        <f t="shared" si="232"/>
        <v>1.5253065449756269</v>
      </c>
      <c r="AT336" s="4">
        <f t="shared" si="212"/>
        <v>1.3678775016541576</v>
      </c>
      <c r="AU336">
        <f t="shared" si="213"/>
        <v>1.7338270396227746</v>
      </c>
      <c r="AV336" s="4">
        <f t="shared" si="214"/>
        <v>1.6081874388268675</v>
      </c>
      <c r="AW336" s="6">
        <f t="shared" si="226"/>
        <v>1.1901436712472352E-3</v>
      </c>
      <c r="AX336" s="7">
        <f t="shared" si="215"/>
        <v>1.1908521732715283E-3</v>
      </c>
      <c r="AY336" s="7">
        <f t="shared" si="203"/>
        <v>1.2153014783412308</v>
      </c>
      <c r="AZ336" s="7">
        <f t="shared" si="216"/>
        <v>2.8131236637659152E-2</v>
      </c>
      <c r="BA336" s="6">
        <f t="shared" si="233"/>
        <v>0.40759808786449636</v>
      </c>
      <c r="BB336">
        <f t="shared" si="227"/>
        <v>10.266725763597019</v>
      </c>
      <c r="BC336">
        <f t="shared" si="234"/>
        <v>3.8165223649573852</v>
      </c>
      <c r="BD336">
        <f t="shared" si="217"/>
        <v>4.6333628817985097</v>
      </c>
      <c r="BE336">
        <f t="shared" si="235"/>
        <v>-0.1450005146091955</v>
      </c>
      <c r="BF336">
        <f t="shared" si="236"/>
        <v>0.8549994853908045</v>
      </c>
      <c r="BG336">
        <f t="shared" si="243"/>
        <v>1.4235936838562096E-2</v>
      </c>
      <c r="BH336">
        <f t="shared" si="237"/>
        <v>2.2041731794016721</v>
      </c>
      <c r="BQ336" s="6"/>
      <c r="BR336" s="5"/>
      <c r="BU336" s="5"/>
    </row>
    <row r="337" spans="1:73" x14ac:dyDescent="0.25">
      <c r="A337" s="3">
        <v>44305.833333333336</v>
      </c>
      <c r="B337">
        <v>161470433.782363</v>
      </c>
      <c r="C337">
        <v>69382.76645331952</v>
      </c>
      <c r="D337">
        <v>2.203830973773484</v>
      </c>
      <c r="E337" s="5">
        <f t="shared" si="228"/>
        <v>3347127.9324575998</v>
      </c>
      <c r="F337">
        <f t="shared" si="238"/>
        <v>1.0147777154483624</v>
      </c>
      <c r="G337">
        <f t="shared" si="238"/>
        <v>1.0164697138724694</v>
      </c>
      <c r="H337">
        <f t="shared" si="229"/>
        <v>0.60858591531661954</v>
      </c>
      <c r="I337">
        <f t="shared" si="239"/>
        <v>1.6659701728328812E-3</v>
      </c>
      <c r="J337">
        <f t="shared" si="230"/>
        <v>1.5748871274321929E-3</v>
      </c>
      <c r="K337">
        <v>7830</v>
      </c>
      <c r="L337" s="1">
        <v>323507744.53918374</v>
      </c>
      <c r="M337" s="1">
        <v>169963195.46126449</v>
      </c>
      <c r="N337" s="1">
        <f t="shared" si="204"/>
        <v>106110226.61005571</v>
      </c>
      <c r="O337">
        <v>509889.5863837935</v>
      </c>
      <c r="P337">
        <v>0.57528668840737063</v>
      </c>
      <c r="Q337">
        <v>3.7276224646153699E-3</v>
      </c>
      <c r="R337">
        <f t="shared" si="240"/>
        <v>7.4081112044843467E-2</v>
      </c>
      <c r="S337">
        <f t="shared" si="241"/>
        <v>7.1465516554151759E-2</v>
      </c>
      <c r="T337">
        <f t="shared" si="201"/>
        <v>0.14699612554439756</v>
      </c>
      <c r="U337" s="5">
        <f t="shared" si="218"/>
        <v>2.0191520319963456</v>
      </c>
      <c r="V337">
        <f t="shared" si="205"/>
        <v>1.6771624650663701</v>
      </c>
      <c r="W337" s="8">
        <f t="shared" si="202"/>
        <v>0.92942439653949283</v>
      </c>
      <c r="X337">
        <f t="shared" si="219"/>
        <v>1.9411014222531016</v>
      </c>
      <c r="Y337">
        <f t="shared" si="206"/>
        <v>1.6118292137361854</v>
      </c>
      <c r="Z337">
        <f t="shared" si="220"/>
        <v>1.3605821995846101</v>
      </c>
      <c r="AA337" s="4">
        <f t="shared" si="207"/>
        <v>1.469594713059913</v>
      </c>
      <c r="AB337">
        <f t="shared" si="231"/>
        <v>1.9713422391716096</v>
      </c>
      <c r="AC337" s="4">
        <f t="shared" si="208"/>
        <v>1.4982376804468163</v>
      </c>
      <c r="AD337">
        <v>18737</v>
      </c>
      <c r="AE337" s="4">
        <v>0.81853990913778374</v>
      </c>
      <c r="AF337">
        <v>0.80993909502995665</v>
      </c>
      <c r="AG337">
        <v>0.42501466953397243</v>
      </c>
      <c r="AH337" s="4">
        <f t="shared" si="221"/>
        <v>1.8578388566966302</v>
      </c>
      <c r="AI337" s="4">
        <f t="shared" si="209"/>
        <v>1.3975521543091693</v>
      </c>
      <c r="AJ337">
        <f t="shared" si="222"/>
        <v>2.0325258582939187</v>
      </c>
      <c r="AK337" s="4">
        <f t="shared" si="210"/>
        <v>1.6335663432178351</v>
      </c>
      <c r="AL337" s="5">
        <f t="shared" si="223"/>
        <v>2327.2412161743323</v>
      </c>
      <c r="AM337">
        <v>0.80090000000000006</v>
      </c>
      <c r="AN337" s="4">
        <f t="shared" si="211"/>
        <v>0.75033999999999978</v>
      </c>
      <c r="AO337">
        <v>0</v>
      </c>
      <c r="AP337">
        <f t="shared" si="242"/>
        <v>0</v>
      </c>
      <c r="AQ337">
        <f t="shared" si="224"/>
        <v>509889.5863837935</v>
      </c>
      <c r="AR337" s="5">
        <f t="shared" si="225"/>
        <v>0.57528668840737063</v>
      </c>
      <c r="AS337" s="4">
        <f t="shared" si="232"/>
        <v>1.8578388566966302</v>
      </c>
      <c r="AT337" s="4">
        <f t="shared" si="212"/>
        <v>1.3975521543091693</v>
      </c>
      <c r="AU337">
        <f t="shared" si="213"/>
        <v>2.0325258582939187</v>
      </c>
      <c r="AV337" s="4">
        <f t="shared" si="214"/>
        <v>1.6335663432178351</v>
      </c>
      <c r="AW337" s="6">
        <f t="shared" si="226"/>
        <v>1.5748871274321929E-3</v>
      </c>
      <c r="AX337" s="7">
        <f t="shared" si="215"/>
        <v>1.576127913444747E-3</v>
      </c>
      <c r="AY337" s="7">
        <f t="shared" si="203"/>
        <v>1.3856731922506182</v>
      </c>
      <c r="AZ337" s="7">
        <f t="shared" si="216"/>
        <v>2.0310868697533957E-2</v>
      </c>
      <c r="BA337" s="6">
        <f t="shared" si="233"/>
        <v>0.40917297499192856</v>
      </c>
      <c r="BB337">
        <f t="shared" si="227"/>
        <v>11.027296225223731</v>
      </c>
      <c r="BC337">
        <f t="shared" si="234"/>
        <v>3.99960951314673</v>
      </c>
      <c r="BD337">
        <f t="shared" si="217"/>
        <v>5.0136481126118655</v>
      </c>
      <c r="BE337">
        <f t="shared" si="235"/>
        <v>-0.16862286925942449</v>
      </c>
      <c r="BF337">
        <f t="shared" si="236"/>
        <v>0.83137713074057551</v>
      </c>
      <c r="BG337">
        <f t="shared" si="243"/>
        <v>-2.8017347541645417E-2</v>
      </c>
      <c r="BH337">
        <f t="shared" si="237"/>
        <v>2.3207373014473354</v>
      </c>
      <c r="BQ337" s="6"/>
      <c r="BR337" s="5"/>
      <c r="BU337" s="5"/>
    </row>
    <row r="338" spans="1:73" x14ac:dyDescent="0.25">
      <c r="A338" s="3">
        <v>44306.833333333336</v>
      </c>
      <c r="B338">
        <v>172112329.431869</v>
      </c>
      <c r="C338">
        <v>72786.326761343516</v>
      </c>
      <c r="D338">
        <v>2.3276809758523349</v>
      </c>
      <c r="E338" s="5">
        <f t="shared" si="228"/>
        <v>3539410.1556168958</v>
      </c>
      <c r="F338">
        <f t="shared" si="238"/>
        <v>1.0561975957107046</v>
      </c>
      <c r="G338">
        <f t="shared" si="238"/>
        <v>1.0574469297377929</v>
      </c>
      <c r="H338">
        <f t="shared" si="229"/>
        <v>0.43174394804444072</v>
      </c>
      <c r="I338">
        <f t="shared" si="239"/>
        <v>1.1821611037635996E-3</v>
      </c>
      <c r="J338">
        <f t="shared" si="230"/>
        <v>1.1621294149849635E-3</v>
      </c>
      <c r="K338">
        <v>7732</v>
      </c>
      <c r="L338" s="1">
        <v>344246758.65918982</v>
      </c>
      <c r="M338" s="1">
        <v>133430611.5526333</v>
      </c>
      <c r="N338" s="1">
        <f t="shared" si="204"/>
        <v>106428769.3432662</v>
      </c>
      <c r="O338">
        <v>400291.83465789992</v>
      </c>
      <c r="P338">
        <v>0.42442380639749588</v>
      </c>
      <c r="Q338">
        <v>2.7986871643652998E-3</v>
      </c>
      <c r="R338">
        <f t="shared" si="240"/>
        <v>1.6063334909300453E-2</v>
      </c>
      <c r="S338">
        <f t="shared" si="241"/>
        <v>1.5935684722542358E-2</v>
      </c>
      <c r="T338">
        <f t="shared" si="201"/>
        <v>0.18582790151087089</v>
      </c>
      <c r="U338" s="5">
        <f t="shared" si="218"/>
        <v>1.5988489020322341</v>
      </c>
      <c r="V338">
        <f t="shared" si="205"/>
        <v>1.6630293306437853</v>
      </c>
      <c r="W338" s="8">
        <f t="shared" si="202"/>
        <v>1.1933463513230111</v>
      </c>
      <c r="X338">
        <f t="shared" si="219"/>
        <v>1.4312826323672252</v>
      </c>
      <c r="Y338">
        <f t="shared" si="206"/>
        <v>1.5934230061114074</v>
      </c>
      <c r="Z338">
        <f t="shared" si="220"/>
        <v>1.0215208149933344</v>
      </c>
      <c r="AA338" s="4">
        <f t="shared" si="207"/>
        <v>1.4999955893808588</v>
      </c>
      <c r="AB338">
        <f t="shared" si="231"/>
        <v>1.7058388074546875</v>
      </c>
      <c r="AC338" s="4">
        <f t="shared" si="208"/>
        <v>1.4873287692235795</v>
      </c>
      <c r="AD338">
        <v>18738</v>
      </c>
      <c r="AE338" s="4">
        <v>0.84773909654036106</v>
      </c>
      <c r="AF338">
        <v>0.88214421774198315</v>
      </c>
      <c r="AG338">
        <v>0.50445949922831657</v>
      </c>
      <c r="AH338" s="4">
        <f t="shared" si="221"/>
        <v>1.4982196639254353</v>
      </c>
      <c r="AI338" s="4">
        <f t="shared" si="209"/>
        <v>1.3898195577245682</v>
      </c>
      <c r="AJ338">
        <f t="shared" si="222"/>
        <v>1.7100462884245076</v>
      </c>
      <c r="AK338" s="4">
        <f t="shared" si="210"/>
        <v>1.6266827483625075</v>
      </c>
      <c r="AL338" s="5">
        <f t="shared" si="223"/>
        <v>2364.6244712444682</v>
      </c>
      <c r="AM338">
        <v>0.78189999999999993</v>
      </c>
      <c r="AN338" s="4">
        <f t="shared" si="211"/>
        <v>0.75170666666666652</v>
      </c>
      <c r="AO338">
        <v>0</v>
      </c>
      <c r="AP338">
        <f t="shared" si="242"/>
        <v>0</v>
      </c>
      <c r="AQ338">
        <f t="shared" si="224"/>
        <v>400291.83465789992</v>
      </c>
      <c r="AR338" s="5">
        <f t="shared" si="225"/>
        <v>0.42442380639749588</v>
      </c>
      <c r="AS338" s="4">
        <f t="shared" si="232"/>
        <v>1.4982196639254353</v>
      </c>
      <c r="AT338" s="4">
        <f t="shared" si="212"/>
        <v>1.3898195577245682</v>
      </c>
      <c r="AU338">
        <f t="shared" si="213"/>
        <v>1.7100462884245076</v>
      </c>
      <c r="AV338" s="4">
        <f t="shared" si="214"/>
        <v>1.6266827483625075</v>
      </c>
      <c r="AW338" s="6">
        <f t="shared" si="226"/>
        <v>1.1621294149849635E-3</v>
      </c>
      <c r="AX338" s="7">
        <f t="shared" si="215"/>
        <v>1.1628049490342018E-3</v>
      </c>
      <c r="AY338" s="7">
        <f t="shared" si="203"/>
        <v>1.4194451034127744</v>
      </c>
      <c r="AZ338" s="7">
        <f t="shared" si="216"/>
        <v>1.7994284351519285E-2</v>
      </c>
      <c r="BA338" s="6">
        <f t="shared" si="233"/>
        <v>0.41033510440691351</v>
      </c>
      <c r="BB338">
        <f t="shared" si="227"/>
        <v>11.204431377633565</v>
      </c>
      <c r="BC338">
        <f t="shared" si="234"/>
        <v>4.0454648171826264</v>
      </c>
      <c r="BD338">
        <f t="shared" si="217"/>
        <v>5.1022156888167824</v>
      </c>
      <c r="BE338">
        <f t="shared" si="235"/>
        <v>-0.17317494587593962</v>
      </c>
      <c r="BF338">
        <f t="shared" si="236"/>
        <v>0.82682505412406038</v>
      </c>
      <c r="BG338">
        <f t="shared" si="243"/>
        <v>-5.4903896436983351E-3</v>
      </c>
      <c r="BH338">
        <f t="shared" si="237"/>
        <v>2.3473021043272393</v>
      </c>
      <c r="BQ338" s="6"/>
      <c r="BR338" s="5"/>
      <c r="BU338" s="5"/>
    </row>
    <row r="339" spans="1:73" x14ac:dyDescent="0.25">
      <c r="A339" s="3">
        <v>44307.833333333336</v>
      </c>
      <c r="B339">
        <v>179320434.07435301</v>
      </c>
      <c r="C339">
        <v>74668.776412849402</v>
      </c>
      <c r="D339">
        <v>2.4013600823447776</v>
      </c>
      <c r="E339" s="5">
        <f t="shared" si="228"/>
        <v>3659185.346242107</v>
      </c>
      <c r="F339">
        <f t="shared" si="238"/>
        <v>1.031653438446591</v>
      </c>
      <c r="G339">
        <f t="shared" si="238"/>
        <v>1.0338404381970632</v>
      </c>
      <c r="H339">
        <f t="shared" si="229"/>
        <v>0.77376266018589934</v>
      </c>
      <c r="I339">
        <f t="shared" si="239"/>
        <v>2.1176538865545639E-3</v>
      </c>
      <c r="J339">
        <f t="shared" si="230"/>
        <v>2.127920390199396E-3</v>
      </c>
      <c r="K339">
        <v>9222</v>
      </c>
      <c r="L339" s="1">
        <v>358766448.2687133</v>
      </c>
      <c r="M339" s="1">
        <v>254746424.12664276</v>
      </c>
      <c r="N339" s="1">
        <f t="shared" si="204"/>
        <v>111250023.77379505</v>
      </c>
      <c r="O339">
        <v>764239.27237992827</v>
      </c>
      <c r="P339">
        <v>0.777517897129958</v>
      </c>
      <c r="Q339">
        <v>3.59780243588609E-3</v>
      </c>
      <c r="R339">
        <f t="shared" si="240"/>
        <v>1.5613738515224851E-2</v>
      </c>
      <c r="S339">
        <f t="shared" si="241"/>
        <v>1.549309824332714E-2</v>
      </c>
      <c r="T339">
        <f t="shared" si="201"/>
        <v>0.19653600591585096</v>
      </c>
      <c r="U339" s="5">
        <f t="shared" si="218"/>
        <v>2.298204279000148</v>
      </c>
      <c r="V339">
        <f t="shared" si="205"/>
        <v>1.6723748273100971</v>
      </c>
      <c r="W339" s="8">
        <f t="shared" si="202"/>
        <v>1.2757952185637564</v>
      </c>
      <c r="X339">
        <f t="shared" si="219"/>
        <v>2.1661498917352917</v>
      </c>
      <c r="Y339">
        <f t="shared" si="206"/>
        <v>1.5999479647772377</v>
      </c>
      <c r="Z339">
        <f t="shared" si="220"/>
        <v>1.3131978890984228</v>
      </c>
      <c r="AA339" s="4">
        <f t="shared" si="207"/>
        <v>1.5254043553035121</v>
      </c>
      <c r="AB339">
        <f t="shared" si="231"/>
        <v>2.3529839650019246</v>
      </c>
      <c r="AC339" s="4">
        <f t="shared" si="208"/>
        <v>1.4995242453606974</v>
      </c>
      <c r="AD339">
        <v>18739</v>
      </c>
      <c r="AE339" s="4">
        <v>0.81523841362519278</v>
      </c>
      <c r="AF339">
        <v>0.88295920542407436</v>
      </c>
      <c r="AG339">
        <v>0.47262150840041561</v>
      </c>
      <c r="AH339" s="4">
        <f t="shared" si="221"/>
        <v>2.2515361172391928</v>
      </c>
      <c r="AI339" s="4">
        <f t="shared" si="209"/>
        <v>1.4072418085300942</v>
      </c>
      <c r="AJ339">
        <f t="shared" si="222"/>
        <v>2.3977095392090617</v>
      </c>
      <c r="AK339" s="4">
        <f t="shared" si="210"/>
        <v>1.6427612505515847</v>
      </c>
      <c r="AL339" s="5">
        <f t="shared" si="223"/>
        <v>2401.545099425181</v>
      </c>
      <c r="AM339">
        <v>0.75819999999999999</v>
      </c>
      <c r="AN339" s="4">
        <f t="shared" si="211"/>
        <v>0.75004333333333306</v>
      </c>
      <c r="AO339">
        <v>0</v>
      </c>
      <c r="AP339">
        <f t="shared" si="242"/>
        <v>0</v>
      </c>
      <c r="AQ339">
        <f t="shared" si="224"/>
        <v>764239.27237992827</v>
      </c>
      <c r="AR339" s="5">
        <f t="shared" si="225"/>
        <v>0.777517897129958</v>
      </c>
      <c r="AS339" s="4">
        <f t="shared" si="232"/>
        <v>2.2515361172391928</v>
      </c>
      <c r="AT339" s="4">
        <f t="shared" si="212"/>
        <v>1.4072418085300942</v>
      </c>
      <c r="AU339">
        <f t="shared" si="213"/>
        <v>2.3977095392090617</v>
      </c>
      <c r="AV339" s="4">
        <f t="shared" si="214"/>
        <v>1.6427612505515847</v>
      </c>
      <c r="AW339" s="6">
        <f t="shared" si="226"/>
        <v>2.127920390199396E-3</v>
      </c>
      <c r="AX339" s="7">
        <f t="shared" si="215"/>
        <v>2.130186019534186E-3</v>
      </c>
      <c r="AY339" s="7">
        <f t="shared" si="203"/>
        <v>1.5184050986819637</v>
      </c>
      <c r="AZ339" s="7">
        <f t="shared" si="216"/>
        <v>1.222934753945415E-2</v>
      </c>
      <c r="BA339" s="6">
        <f t="shared" si="233"/>
        <v>0.41246302479711289</v>
      </c>
      <c r="BB339">
        <f t="shared" si="227"/>
        <v>11.379374439375715</v>
      </c>
      <c r="BC339">
        <f t="shared" si="234"/>
        <v>4.09553289673162</v>
      </c>
      <c r="BD339">
        <f t="shared" si="217"/>
        <v>5.1896872196878574</v>
      </c>
      <c r="BE339">
        <f t="shared" si="235"/>
        <v>-0.1767705352664678</v>
      </c>
      <c r="BF339">
        <f t="shared" si="236"/>
        <v>0.8232294647335322</v>
      </c>
      <c r="BG339">
        <f t="shared" si="243"/>
        <v>-4.3581530676745353E-3</v>
      </c>
      <c r="BH339">
        <f t="shared" si="237"/>
        <v>2.3733328385108567</v>
      </c>
      <c r="BQ339" s="6"/>
      <c r="BR339" s="5"/>
      <c r="BU339" s="5"/>
    </row>
    <row r="340" spans="1:73" x14ac:dyDescent="0.25">
      <c r="A340" s="3">
        <v>44308.833333333336</v>
      </c>
      <c r="B340">
        <v>181425364.652403</v>
      </c>
      <c r="C340">
        <v>76524.533201369515</v>
      </c>
      <c r="D340">
        <v>2.4387629704465543</v>
      </c>
      <c r="E340" s="5">
        <f t="shared" si="228"/>
        <v>3726055.7350787688</v>
      </c>
      <c r="F340">
        <f t="shared" si="238"/>
        <v>1.0155757099390339</v>
      </c>
      <c r="G340">
        <f t="shared" si="238"/>
        <v>1.0182746656726027</v>
      </c>
      <c r="H340">
        <f t="shared" si="229"/>
        <v>0.97001024454570817</v>
      </c>
      <c r="I340">
        <f t="shared" si="239"/>
        <v>2.6540372391205473E-3</v>
      </c>
      <c r="J340">
        <f t="shared" si="230"/>
        <v>2.5555580278442155E-3</v>
      </c>
      <c r="K340">
        <v>10683</v>
      </c>
      <c r="L340" s="1">
        <v>362047227.54408145</v>
      </c>
      <c r="M340" s="1">
        <v>308805316.49170798</v>
      </c>
      <c r="N340" s="1">
        <f t="shared" si="204"/>
        <v>116845281.61675014</v>
      </c>
      <c r="O340">
        <v>926415.94947512401</v>
      </c>
      <c r="P340">
        <v>0.93397158114475387</v>
      </c>
      <c r="Q340">
        <v>4.0322674932905698E-3</v>
      </c>
      <c r="R340">
        <f t="shared" si="240"/>
        <v>-1.2796767479189119E-2</v>
      </c>
      <c r="S340">
        <f t="shared" si="241"/>
        <v>-1.2879351402814177E-2</v>
      </c>
      <c r="T340">
        <f t="shared" si="201"/>
        <v>0.21595842593799844</v>
      </c>
      <c r="U340" s="5">
        <f t="shared" si="218"/>
        <v>2.5177593446944937</v>
      </c>
      <c r="V340">
        <f t="shared" si="205"/>
        <v>1.6810104163199511</v>
      </c>
      <c r="W340" s="8">
        <f t="shared" si="202"/>
        <v>1.4119069973347997</v>
      </c>
      <c r="X340">
        <f t="shared" si="219"/>
        <v>2.371652634102539</v>
      </c>
      <c r="Y340">
        <f t="shared" si="206"/>
        <v>1.6046844937078195</v>
      </c>
      <c r="Z340">
        <f t="shared" si="220"/>
        <v>1.4717776350510581</v>
      </c>
      <c r="AA340" s="4">
        <f t="shared" si="207"/>
        <v>1.5700717224662635</v>
      </c>
      <c r="AB340">
        <f t="shared" si="231"/>
        <v>2.5844470251213201</v>
      </c>
      <c r="AC340" s="4">
        <f t="shared" si="208"/>
        <v>1.5102280545110238</v>
      </c>
      <c r="AD340">
        <v>18740</v>
      </c>
      <c r="AE340" s="4">
        <v>0.81258965516772508</v>
      </c>
      <c r="AF340">
        <v>0.77701128556883958</v>
      </c>
      <c r="AG340">
        <v>0.48917126684613838</v>
      </c>
      <c r="AH340" s="4">
        <f t="shared" si="221"/>
        <v>2.5141687213373145</v>
      </c>
      <c r="AI340" s="4">
        <f t="shared" si="209"/>
        <v>1.4244870478635749</v>
      </c>
      <c r="AJ340">
        <f t="shared" si="222"/>
        <v>2.6458723526528067</v>
      </c>
      <c r="AK340" s="4">
        <f t="shared" si="210"/>
        <v>1.65894733210038</v>
      </c>
      <c r="AL340" s="5">
        <f t="shared" si="223"/>
        <v>2370.8130851970509</v>
      </c>
      <c r="AM340">
        <v>0.78790000000000004</v>
      </c>
      <c r="AN340" s="4">
        <f t="shared" si="211"/>
        <v>0.7518433333333332</v>
      </c>
      <c r="AO340">
        <v>0</v>
      </c>
      <c r="AP340">
        <f t="shared" si="242"/>
        <v>0</v>
      </c>
      <c r="AQ340">
        <f t="shared" si="224"/>
        <v>926415.94947512401</v>
      </c>
      <c r="AR340" s="5">
        <f t="shared" si="225"/>
        <v>0.93397158114475387</v>
      </c>
      <c r="AS340" s="4">
        <f t="shared" si="232"/>
        <v>2.5141687213373145</v>
      </c>
      <c r="AT340" s="4">
        <f t="shared" si="212"/>
        <v>1.4244870478635749</v>
      </c>
      <c r="AU340">
        <f t="shared" si="213"/>
        <v>2.6458723526528067</v>
      </c>
      <c r="AV340" s="4">
        <f t="shared" si="214"/>
        <v>1.65894733210038</v>
      </c>
      <c r="AW340" s="6">
        <f t="shared" si="226"/>
        <v>2.5555580278442155E-3</v>
      </c>
      <c r="AX340" s="7">
        <f t="shared" si="215"/>
        <v>2.5588262497115988E-3</v>
      </c>
      <c r="AY340" s="7">
        <f t="shared" si="203"/>
        <v>1.49132037240874</v>
      </c>
      <c r="AZ340" s="7">
        <f t="shared" si="216"/>
        <v>1.4875906994227472E-2</v>
      </c>
      <c r="BA340" s="6">
        <f t="shared" si="233"/>
        <v>0.41501858282495713</v>
      </c>
      <c r="BB340">
        <f t="shared" si="227"/>
        <v>11.233755230616396</v>
      </c>
      <c r="BC340">
        <f t="shared" si="234"/>
        <v>4.0757796341830383</v>
      </c>
      <c r="BD340">
        <f t="shared" si="217"/>
        <v>5.1168776153081978</v>
      </c>
      <c r="BE340">
        <f t="shared" si="235"/>
        <v>-0.17020088460159655</v>
      </c>
      <c r="BF340">
        <f t="shared" si="236"/>
        <v>0.82979911539840345</v>
      </c>
      <c r="BG340">
        <f t="shared" si="243"/>
        <v>7.9486650548049511E-3</v>
      </c>
      <c r="BH340">
        <f t="shared" si="237"/>
        <v>2.351679464181561</v>
      </c>
      <c r="BQ340" s="6"/>
      <c r="BR340" s="5"/>
      <c r="BU340" s="5"/>
    </row>
    <row r="341" spans="1:73" x14ac:dyDescent="0.25">
      <c r="A341" s="3">
        <v>44309.833333333336</v>
      </c>
      <c r="B341">
        <v>177237530.67349401</v>
      </c>
      <c r="C341">
        <v>80081.069185567394</v>
      </c>
      <c r="D341">
        <v>2.4634517780320402</v>
      </c>
      <c r="E341" s="5">
        <f t="shared" si="228"/>
        <v>3767409.0508124013</v>
      </c>
      <c r="F341">
        <f t="shared" si="238"/>
        <v>1.010123496167799</v>
      </c>
      <c r="G341">
        <f t="shared" si="238"/>
        <v>1.0110984157709488</v>
      </c>
      <c r="H341">
        <f t="shared" si="229"/>
        <v>0.35227935643483255</v>
      </c>
      <c r="I341">
        <f t="shared" si="239"/>
        <v>9.6468346498468122E-4</v>
      </c>
      <c r="J341">
        <f t="shared" si="230"/>
        <v>9.6573469357450056E-4</v>
      </c>
      <c r="K341">
        <v>7618</v>
      </c>
      <c r="L341" s="1">
        <v>354481191.37837827</v>
      </c>
      <c r="M341" s="1">
        <v>114166713.41615625</v>
      </c>
      <c r="N341" s="1">
        <f t="shared" si="204"/>
        <v>116993139.83375248</v>
      </c>
      <c r="O341">
        <v>342500.14024846873</v>
      </c>
      <c r="P341">
        <v>0.3526634253980796</v>
      </c>
      <c r="Q341">
        <v>3.7795345921190098E-3</v>
      </c>
      <c r="R341">
        <f t="shared" si="240"/>
        <v>-6.6469498781084102E-2</v>
      </c>
      <c r="S341">
        <f t="shared" si="241"/>
        <v>-6.8781642491385256E-2</v>
      </c>
      <c r="T341">
        <f t="shared" si="201"/>
        <v>0.17814875625744439</v>
      </c>
      <c r="U341" s="5">
        <f t="shared" si="218"/>
        <v>1.4318030504401473</v>
      </c>
      <c r="V341">
        <f t="shared" si="205"/>
        <v>1.6619132643069243</v>
      </c>
      <c r="W341" s="8">
        <f t="shared" si="202"/>
        <v>1.154135071204774</v>
      </c>
      <c r="X341">
        <f t="shared" si="219"/>
        <v>1.2478954000553057</v>
      </c>
      <c r="Y341">
        <f t="shared" si="206"/>
        <v>1.5793469516317187</v>
      </c>
      <c r="Z341">
        <f t="shared" si="220"/>
        <v>1.3795301261234385</v>
      </c>
      <c r="AA341" s="4">
        <f t="shared" si="207"/>
        <v>1.5971813182543888</v>
      </c>
      <c r="AB341">
        <f t="shared" si="231"/>
        <v>1.4464451407872891</v>
      </c>
      <c r="AC341" s="4">
        <f t="shared" si="208"/>
        <v>1.4931749672961172</v>
      </c>
      <c r="AD341">
        <v>18741</v>
      </c>
      <c r="AE341" s="4">
        <v>0.78643940593523842</v>
      </c>
      <c r="AF341">
        <v>0.75196952408658768</v>
      </c>
      <c r="AG341">
        <v>0.47684213390682012</v>
      </c>
      <c r="AH341" s="4">
        <f t="shared" si="221"/>
        <v>1.2925088446032056</v>
      </c>
      <c r="AI341" s="4">
        <f t="shared" si="209"/>
        <v>1.4109743435435103</v>
      </c>
      <c r="AJ341">
        <f t="shared" si="222"/>
        <v>1.533028134301228</v>
      </c>
      <c r="AK341" s="4">
        <f t="shared" si="210"/>
        <v>1.6471336318708263</v>
      </c>
      <c r="AL341" s="5">
        <f t="shared" si="223"/>
        <v>2213.2263277203674</v>
      </c>
      <c r="AM341">
        <v>0.88690000000000002</v>
      </c>
      <c r="AN341" s="4">
        <f t="shared" si="211"/>
        <v>0.75078333333333314</v>
      </c>
      <c r="AO341">
        <v>0</v>
      </c>
      <c r="AP341">
        <f t="shared" si="242"/>
        <v>0</v>
      </c>
      <c r="AQ341">
        <f t="shared" si="224"/>
        <v>342500.14024846873</v>
      </c>
      <c r="AR341" s="5">
        <f t="shared" si="225"/>
        <v>0.3526634253980796</v>
      </c>
      <c r="AS341" s="4">
        <f t="shared" si="232"/>
        <v>1.2925088446032056</v>
      </c>
      <c r="AT341" s="4">
        <f t="shared" si="212"/>
        <v>1.4109743435435103</v>
      </c>
      <c r="AU341">
        <f t="shared" si="213"/>
        <v>1.533028134301228</v>
      </c>
      <c r="AV341" s="4">
        <f t="shared" si="214"/>
        <v>1.6471336318708263</v>
      </c>
      <c r="AW341" s="6">
        <f t="shared" si="226"/>
        <v>9.6573469357450056E-4</v>
      </c>
      <c r="AX341" s="7">
        <f t="shared" si="215"/>
        <v>9.6620116547430079E-4</v>
      </c>
      <c r="AY341" s="7">
        <f t="shared" si="203"/>
        <v>1.3026746413998078</v>
      </c>
      <c r="AZ341" s="7">
        <f t="shared" si="216"/>
        <v>2.5799209237009846E-2</v>
      </c>
      <c r="BA341" s="6">
        <f t="shared" si="233"/>
        <v>0.41598431751853165</v>
      </c>
      <c r="BB341">
        <f t="shared" si="227"/>
        <v>10.487053151007943</v>
      </c>
      <c r="BC341">
        <f t="shared" si="234"/>
        <v>3.908925354314567</v>
      </c>
      <c r="BD341">
        <f t="shared" si="217"/>
        <v>4.7435265755039717</v>
      </c>
      <c r="BE341">
        <f t="shared" si="235"/>
        <v>-0.1453116321858704</v>
      </c>
      <c r="BF341">
        <f t="shared" si="236"/>
        <v>0.8546883678141296</v>
      </c>
      <c r="BG341">
        <f t="shared" si="243"/>
        <v>2.9553278552016213E-2</v>
      </c>
      <c r="BH341">
        <f t="shared" si="237"/>
        <v>2.2383719908324218</v>
      </c>
      <c r="BQ341" s="6"/>
      <c r="BR341" s="5"/>
      <c r="BU341" s="5"/>
    </row>
    <row r="342" spans="1:73" x14ac:dyDescent="0.25">
      <c r="A342" s="3">
        <v>44310.833333333336</v>
      </c>
      <c r="B342">
        <v>183274926.135019</v>
      </c>
      <c r="C342">
        <v>79206.746947818741</v>
      </c>
      <c r="D342">
        <v>2.4888208778293657</v>
      </c>
      <c r="E342" s="5">
        <f t="shared" si="228"/>
        <v>3810067.0199166602</v>
      </c>
      <c r="F342">
        <f t="shared" si="238"/>
        <v>1.0102981921641641</v>
      </c>
      <c r="G342">
        <f t="shared" si="238"/>
        <v>1.0113228928764877</v>
      </c>
      <c r="H342">
        <f t="shared" si="229"/>
        <v>0.37020333491536883</v>
      </c>
      <c r="I342">
        <f t="shared" si="239"/>
        <v>1.0137417023010277E-3</v>
      </c>
      <c r="J342">
        <f t="shared" si="230"/>
        <v>9.9431166920014853E-4</v>
      </c>
      <c r="K342">
        <v>8719</v>
      </c>
      <c r="L342" s="1">
        <v>366546276.87107521</v>
      </c>
      <c r="M342" s="1">
        <v>121547498.16544591</v>
      </c>
      <c r="N342" s="1">
        <f t="shared" si="204"/>
        <v>118294481.62577172</v>
      </c>
      <c r="O342">
        <v>364642.49449633772</v>
      </c>
      <c r="P342">
        <v>0.36310424873849262</v>
      </c>
      <c r="Q342">
        <v>4.4506919448197299E-3</v>
      </c>
      <c r="R342">
        <f t="shared" si="240"/>
        <v>4.5478361014572144E-2</v>
      </c>
      <c r="S342">
        <f t="shared" si="241"/>
        <v>4.4474542412266373E-2</v>
      </c>
      <c r="T342">
        <f t="shared" si="201"/>
        <v>0.16871792540798283</v>
      </c>
      <c r="U342" s="5">
        <f t="shared" si="218"/>
        <v>1.4876114031060441</v>
      </c>
      <c r="V342">
        <f t="shared" si="205"/>
        <v>1.655463061758101</v>
      </c>
      <c r="W342" s="8">
        <f t="shared" si="202"/>
        <v>1.0774457980312726</v>
      </c>
      <c r="X342">
        <f t="shared" si="219"/>
        <v>1.3401871072183309</v>
      </c>
      <c r="Y342">
        <f t="shared" si="206"/>
        <v>1.5678889329169508</v>
      </c>
      <c r="Z342">
        <f t="shared" si="220"/>
        <v>1.6245025598592013</v>
      </c>
      <c r="AA342" s="4">
        <f t="shared" si="207"/>
        <v>1.6293188337819793</v>
      </c>
      <c r="AB342">
        <f t="shared" si="231"/>
        <v>1.4169828899867849</v>
      </c>
      <c r="AC342" s="4">
        <f t="shared" si="208"/>
        <v>1.4865746767462837</v>
      </c>
      <c r="AD342">
        <v>18742</v>
      </c>
      <c r="AE342" s="4">
        <v>0.83337608501025628</v>
      </c>
      <c r="AF342">
        <v>0.83556504696158751</v>
      </c>
      <c r="AG342">
        <v>0.82068045682246105</v>
      </c>
      <c r="AH342" s="4">
        <f t="shared" si="221"/>
        <v>1.3244265551931589</v>
      </c>
      <c r="AI342" s="4">
        <f t="shared" si="209"/>
        <v>1.4115092544089918</v>
      </c>
      <c r="AJ342">
        <f t="shared" si="222"/>
        <v>1.5600326430182183</v>
      </c>
      <c r="AK342" s="4">
        <f t="shared" si="210"/>
        <v>1.647586982068068</v>
      </c>
      <c r="AL342" s="5">
        <f t="shared" si="223"/>
        <v>2313.8802336593899</v>
      </c>
      <c r="AM342">
        <v>0.95510000000000006</v>
      </c>
      <c r="AN342" s="4">
        <f t="shared" si="211"/>
        <v>0.75203999999999982</v>
      </c>
      <c r="AO342">
        <v>0</v>
      </c>
      <c r="AP342">
        <f t="shared" si="242"/>
        <v>0</v>
      </c>
      <c r="AQ342">
        <f t="shared" si="224"/>
        <v>364642.49449633772</v>
      </c>
      <c r="AR342" s="5">
        <f t="shared" si="225"/>
        <v>0.36310424873849262</v>
      </c>
      <c r="AS342" s="4">
        <f t="shared" si="232"/>
        <v>1.3244265551931589</v>
      </c>
      <c r="AT342" s="4">
        <f t="shared" si="212"/>
        <v>1.4115092544089918</v>
      </c>
      <c r="AU342">
        <f t="shared" si="213"/>
        <v>1.5600326430182183</v>
      </c>
      <c r="AV342" s="4">
        <f t="shared" si="214"/>
        <v>1.647586982068068</v>
      </c>
      <c r="AW342" s="6">
        <f t="shared" si="226"/>
        <v>9.9431166920014853E-4</v>
      </c>
      <c r="AX342" s="7">
        <f t="shared" si="215"/>
        <v>9.9480616092728624E-4</v>
      </c>
      <c r="AY342" s="7">
        <f t="shared" si="203"/>
        <v>1.3484036799286576</v>
      </c>
      <c r="AZ342" s="7">
        <f t="shared" si="216"/>
        <v>2.3341174792039121E-2</v>
      </c>
      <c r="BA342" s="6">
        <f t="shared" si="233"/>
        <v>0.41697862918773182</v>
      </c>
      <c r="BB342">
        <f t="shared" si="227"/>
        <v>10.963987140188488</v>
      </c>
      <c r="BC342">
        <f t="shared" si="234"/>
        <v>4.0243024678992771</v>
      </c>
      <c r="BD342">
        <f t="shared" si="217"/>
        <v>4.9819935700942439</v>
      </c>
      <c r="BE342">
        <f t="shared" si="235"/>
        <v>-0.16009564219238681</v>
      </c>
      <c r="BF342">
        <f t="shared" si="236"/>
        <v>0.83990435780761319</v>
      </c>
      <c r="BG342">
        <f t="shared" si="243"/>
        <v>-1.7448894806277766E-2</v>
      </c>
      <c r="BH342">
        <f t="shared" si="237"/>
        <v>2.3111911965618184</v>
      </c>
      <c r="BQ342" s="6"/>
      <c r="BR342" s="5"/>
      <c r="BU342" s="5"/>
    </row>
    <row r="343" spans="1:73" x14ac:dyDescent="0.25">
      <c r="A343" s="3">
        <v>44311.833333333336</v>
      </c>
      <c r="B343">
        <v>194992978.24586099</v>
      </c>
      <c r="C343">
        <v>76922.169465958999</v>
      </c>
      <c r="D343">
        <v>2.5272025060345982</v>
      </c>
      <c r="E343" s="5">
        <f t="shared" si="228"/>
        <v>3872890.770122516</v>
      </c>
      <c r="F343">
        <f t="shared" si="238"/>
        <v>1.0154216113128669</v>
      </c>
      <c r="G343">
        <f t="shared" si="238"/>
        <v>1.0164888832341932</v>
      </c>
      <c r="H343">
        <f t="shared" si="229"/>
        <v>0.38363793614792585</v>
      </c>
      <c r="I343">
        <f t="shared" si="239"/>
        <v>1.0505108589590419E-3</v>
      </c>
      <c r="J343">
        <f t="shared" si="230"/>
        <v>1.025528899478491E-3</v>
      </c>
      <c r="K343">
        <v>9224</v>
      </c>
      <c r="L343" s="1">
        <v>389451268.10542107</v>
      </c>
      <c r="M343" s="1">
        <v>133199465.07002975</v>
      </c>
      <c r="N343" s="1">
        <f t="shared" si="204"/>
        <v>120758659.78191803</v>
      </c>
      <c r="O343">
        <v>399598.39521008928</v>
      </c>
      <c r="P343">
        <v>0.3745100509268372</v>
      </c>
      <c r="Q343">
        <v>5.1265636089017604E-3</v>
      </c>
      <c r="R343">
        <f t="shared" si="240"/>
        <v>9.5535795174863436E-2</v>
      </c>
      <c r="S343">
        <f t="shared" si="241"/>
        <v>9.124355425701465E-2</v>
      </c>
      <c r="T343">
        <f t="shared" si="201"/>
        <v>0.20890873793560902</v>
      </c>
      <c r="U343" s="5">
        <f t="shared" si="218"/>
        <v>1.3914128364917893</v>
      </c>
      <c r="V343">
        <f t="shared" si="205"/>
        <v>1.6579322491550803</v>
      </c>
      <c r="W343" s="8">
        <f t="shared" si="202"/>
        <v>1.3609247094633614</v>
      </c>
      <c r="X343">
        <f t="shared" si="219"/>
        <v>1.127566030756713</v>
      </c>
      <c r="Y343">
        <f t="shared" si="206"/>
        <v>1.5624249924573264</v>
      </c>
      <c r="Z343">
        <f t="shared" si="220"/>
        <v>1.8711957172491425</v>
      </c>
      <c r="AA343" s="4">
        <f t="shared" si="207"/>
        <v>1.6810359183858252</v>
      </c>
      <c r="AB343">
        <f t="shared" si="231"/>
        <v>1.3898434038823737</v>
      </c>
      <c r="AC343" s="4">
        <f t="shared" si="208"/>
        <v>1.4874910219782398</v>
      </c>
      <c r="AD343">
        <v>18743</v>
      </c>
      <c r="AE343" s="4">
        <v>0.82029093084474991</v>
      </c>
      <c r="AF343">
        <v>0.85185559681166645</v>
      </c>
      <c r="AG343">
        <v>1.2285745186722801</v>
      </c>
      <c r="AH343" s="4">
        <f t="shared" si="221"/>
        <v>1.3584373808194379</v>
      </c>
      <c r="AI343" s="4">
        <f t="shared" si="209"/>
        <v>1.4273139891222091</v>
      </c>
      <c r="AJ343">
        <f t="shared" si="222"/>
        <v>1.5890085792056519</v>
      </c>
      <c r="AK343" s="4">
        <f t="shared" si="210"/>
        <v>1.6602554043448312</v>
      </c>
      <c r="AL343" s="5">
        <f t="shared" si="223"/>
        <v>2534.9386217214383</v>
      </c>
      <c r="AM343">
        <v>0.9375</v>
      </c>
      <c r="AN343" s="4">
        <f t="shared" si="211"/>
        <v>0.75807333333333327</v>
      </c>
      <c r="AO343">
        <v>0</v>
      </c>
      <c r="AP343">
        <f t="shared" si="242"/>
        <v>0</v>
      </c>
      <c r="AQ343">
        <f t="shared" si="224"/>
        <v>399598.39521008928</v>
      </c>
      <c r="AR343" s="5">
        <f t="shared" si="225"/>
        <v>0.3745100509268372</v>
      </c>
      <c r="AS343" s="4">
        <f t="shared" si="232"/>
        <v>1.3584373808194379</v>
      </c>
      <c r="AT343" s="4">
        <f t="shared" si="212"/>
        <v>1.4273139891222091</v>
      </c>
      <c r="AU343">
        <f t="shared" si="213"/>
        <v>1.5890085792056519</v>
      </c>
      <c r="AV343" s="4">
        <f t="shared" si="214"/>
        <v>1.6602554043448312</v>
      </c>
      <c r="AW343" s="6">
        <f t="shared" si="226"/>
        <v>1.025528899478491E-3</v>
      </c>
      <c r="AX343" s="7">
        <f t="shared" si="215"/>
        <v>1.0260549340461722E-3</v>
      </c>
      <c r="AY343" s="7">
        <f t="shared" si="203"/>
        <v>1.5036673219763659</v>
      </c>
      <c r="AZ343" s="7">
        <f t="shared" si="216"/>
        <v>1.4005987598257219E-2</v>
      </c>
      <c r="BA343" s="6">
        <f t="shared" si="233"/>
        <v>0.41800415808721031</v>
      </c>
      <c r="BB343">
        <f t="shared" si="227"/>
        <v>12.011440369913371</v>
      </c>
      <c r="BC343">
        <f t="shared" si="234"/>
        <v>4.2642250089954956</v>
      </c>
      <c r="BD343">
        <f t="shared" si="217"/>
        <v>5.5057201849566857</v>
      </c>
      <c r="BE343">
        <f t="shared" si="235"/>
        <v>-0.19083132084775578</v>
      </c>
      <c r="BF343">
        <f t="shared" si="236"/>
        <v>0.80916867915224422</v>
      </c>
      <c r="BG343">
        <f t="shared" si="243"/>
        <v>-3.7280626998877027E-2</v>
      </c>
      <c r="BH343">
        <f t="shared" si="237"/>
        <v>2.4657524969208882</v>
      </c>
      <c r="BQ343" s="6"/>
      <c r="BR343" s="5"/>
      <c r="BU343" s="5"/>
    </row>
    <row r="344" spans="1:73" x14ac:dyDescent="0.25">
      <c r="A344" s="3">
        <v>44312.833333333336</v>
      </c>
      <c r="B344">
        <v>199257740.91202801</v>
      </c>
      <c r="C344">
        <v>74948.609302106968</v>
      </c>
      <c r="D344">
        <v>2.5194702080870317</v>
      </c>
      <c r="E344" s="5">
        <f t="shared" si="228"/>
        <v>3864465.1083993558</v>
      </c>
      <c r="F344">
        <f t="shared" si="238"/>
        <v>0.99694037263373125</v>
      </c>
      <c r="G344">
        <f t="shared" si="238"/>
        <v>0.99782445149546684</v>
      </c>
      <c r="H344">
        <f t="shared" si="229"/>
        <v>0.32367912203318361</v>
      </c>
      <c r="I344">
        <f t="shared" si="239"/>
        <v>8.8639914733500461E-4</v>
      </c>
      <c r="J344">
        <f t="shared" si="230"/>
        <v>8.7475936620801445E-4</v>
      </c>
      <c r="K344">
        <v>8236</v>
      </c>
      <c r="L344" s="1">
        <v>398335058.02410758</v>
      </c>
      <c r="M344" s="1">
        <v>116199923.70795849</v>
      </c>
      <c r="N344" s="1">
        <f t="shared" si="204"/>
        <v>122649842.47029562</v>
      </c>
      <c r="O344">
        <v>348599.77112387546</v>
      </c>
      <c r="P344">
        <v>0.31942685911545837</v>
      </c>
      <c r="Q344">
        <v>4.4207403619166696E-3</v>
      </c>
      <c r="R344">
        <f t="shared" si="240"/>
        <v>4.877946461069671E-2</v>
      </c>
      <c r="S344">
        <f t="shared" si="241"/>
        <v>4.7627073385024421E-2</v>
      </c>
      <c r="T344">
        <f t="shared" si="201"/>
        <v>0.24318357670543528</v>
      </c>
      <c r="U344" s="5">
        <f t="shared" si="218"/>
        <v>1.0582608677475072</v>
      </c>
      <c r="V344">
        <f t="shared" si="205"/>
        <v>1.6492783954031371</v>
      </c>
      <c r="W344" s="8">
        <f t="shared" si="202"/>
        <v>1.5889369972433507</v>
      </c>
      <c r="X344">
        <f t="shared" si="219"/>
        <v>0.50862831452418666</v>
      </c>
      <c r="Y344">
        <f t="shared" si="206"/>
        <v>1.5366221688290433</v>
      </c>
      <c r="Z344">
        <f t="shared" si="220"/>
        <v>1.6135702320995844</v>
      </c>
      <c r="AA344" s="4">
        <f t="shared" si="207"/>
        <v>1.6941960429274472</v>
      </c>
      <c r="AB344">
        <f t="shared" si="231"/>
        <v>1.2906939773745663</v>
      </c>
      <c r="AC344" s="4">
        <f t="shared" si="208"/>
        <v>1.4921741580670249</v>
      </c>
      <c r="AD344">
        <v>18744</v>
      </c>
      <c r="AE344" s="4">
        <v>0.86618212780330894</v>
      </c>
      <c r="AF344">
        <v>0.94926250861084582</v>
      </c>
      <c r="AG344">
        <v>1.2235392927274318</v>
      </c>
      <c r="AH344" s="4">
        <f t="shared" si="221"/>
        <v>1.1851947448063309</v>
      </c>
      <c r="AI344" s="4">
        <f t="shared" si="209"/>
        <v>1.4371700335443147</v>
      </c>
      <c r="AJ344">
        <f t="shared" si="222"/>
        <v>1.4437045162699096</v>
      </c>
      <c r="AK344" s="4">
        <f t="shared" si="210"/>
        <v>1.6679529579066732</v>
      </c>
      <c r="AL344" s="5">
        <f t="shared" si="223"/>
        <v>2658.5915705099874</v>
      </c>
      <c r="AM344">
        <v>0.81499999999999995</v>
      </c>
      <c r="AN344" s="4">
        <f t="shared" si="211"/>
        <v>0.76172999999999991</v>
      </c>
      <c r="AO344">
        <v>0</v>
      </c>
      <c r="AP344">
        <f t="shared" si="242"/>
        <v>0</v>
      </c>
      <c r="AQ344">
        <f t="shared" si="224"/>
        <v>348599.77112387546</v>
      </c>
      <c r="AR344" s="5">
        <f t="shared" si="225"/>
        <v>0.31942685911545837</v>
      </c>
      <c r="AS344" s="4">
        <f t="shared" si="232"/>
        <v>1.1851947448063309</v>
      </c>
      <c r="AT344" s="4">
        <f t="shared" si="212"/>
        <v>1.4371700335443147</v>
      </c>
      <c r="AU344">
        <f t="shared" si="213"/>
        <v>1.4437045162699096</v>
      </c>
      <c r="AV344" s="4">
        <f t="shared" si="214"/>
        <v>1.6679529579066732</v>
      </c>
      <c r="AW344" s="6">
        <f t="shared" si="226"/>
        <v>8.7475936620801445E-4</v>
      </c>
      <c r="AX344" s="7">
        <f t="shared" si="215"/>
        <v>8.7514207976835401E-4</v>
      </c>
      <c r="AY344" s="7">
        <f t="shared" si="203"/>
        <v>1.4667828615571512</v>
      </c>
      <c r="AZ344" s="7">
        <f t="shared" si="216"/>
        <v>1.6680326598073725E-2</v>
      </c>
      <c r="BA344" s="6">
        <f t="shared" si="233"/>
        <v>0.41887891745341832</v>
      </c>
      <c r="BB344">
        <f t="shared" si="227"/>
        <v>12.597352000361054</v>
      </c>
      <c r="BC344">
        <f t="shared" si="234"/>
        <v>4.3958073429969344</v>
      </c>
      <c r="BD344">
        <f t="shared" si="217"/>
        <v>5.7986760001805271</v>
      </c>
      <c r="BE344">
        <f t="shared" si="235"/>
        <v>-0.2063443907528969</v>
      </c>
      <c r="BF344">
        <f t="shared" si="236"/>
        <v>0.7936556092471031</v>
      </c>
      <c r="BG344">
        <f t="shared" si="243"/>
        <v>-1.9357772951434944E-2</v>
      </c>
      <c r="BH344">
        <f t="shared" si="237"/>
        <v>2.5492748555671274</v>
      </c>
      <c r="BQ344" s="6"/>
      <c r="BR344" s="5"/>
      <c r="BU344" s="5"/>
    </row>
    <row r="345" spans="1:73" x14ac:dyDescent="0.25">
      <c r="A345" s="3">
        <v>44313.833333333336</v>
      </c>
      <c r="B345">
        <v>205229455.75219899</v>
      </c>
      <c r="C345">
        <v>74755.982376609856</v>
      </c>
      <c r="D345">
        <v>2.5512449720465655</v>
      </c>
      <c r="E345" s="5">
        <f t="shared" si="228"/>
        <v>3916903.0594811281</v>
      </c>
      <c r="F345">
        <f t="shared" si="238"/>
        <v>1.0126116847333788</v>
      </c>
      <c r="G345">
        <f t="shared" si="238"/>
        <v>1.0135692649851591</v>
      </c>
      <c r="H345">
        <f t="shared" si="229"/>
        <v>0.34516369618214249</v>
      </c>
      <c r="I345">
        <f t="shared" si="239"/>
        <v>9.4520711312230698E-4</v>
      </c>
      <c r="J345">
        <f t="shared" si="230"/>
        <v>9.249995810934323E-4</v>
      </c>
      <c r="K345">
        <v>8562</v>
      </c>
      <c r="L345" s="1">
        <v>410201855.46760935</v>
      </c>
      <c r="M345" s="1">
        <v>126537362.63845347</v>
      </c>
      <c r="N345" s="1">
        <f t="shared" si="204"/>
        <v>122951394.70128934</v>
      </c>
      <c r="O345">
        <v>379612.0879153604</v>
      </c>
      <c r="P345">
        <v>0.33778104667799952</v>
      </c>
      <c r="Q345">
        <v>5.1085383651999798E-3</v>
      </c>
      <c r="R345">
        <f t="shared" si="240"/>
        <v>3.2623768064695025E-2</v>
      </c>
      <c r="S345">
        <f t="shared" si="241"/>
        <v>3.2102910886572897E-2</v>
      </c>
      <c r="T345">
        <f t="shared" si="201"/>
        <v>0.2231122710165688</v>
      </c>
      <c r="U345" s="5">
        <f t="shared" si="218"/>
        <v>1.2220725676798367</v>
      </c>
      <c r="V345">
        <f t="shared" si="205"/>
        <v>1.6287379182457653</v>
      </c>
      <c r="W345" s="8">
        <f t="shared" si="202"/>
        <v>1.4481593566756439</v>
      </c>
      <c r="X345">
        <f t="shared" si="219"/>
        <v>0.87533124386742545</v>
      </c>
      <c r="Y345">
        <f t="shared" si="206"/>
        <v>1.5062875826438686</v>
      </c>
      <c r="Z345">
        <f t="shared" si="220"/>
        <v>1.8646165032979927</v>
      </c>
      <c r="AA345" s="4">
        <f t="shared" si="207"/>
        <v>1.7089796121702239</v>
      </c>
      <c r="AB345">
        <f t="shared" si="231"/>
        <v>1.2815085354501701</v>
      </c>
      <c r="AC345" s="4">
        <f t="shared" si="208"/>
        <v>1.477435265578102</v>
      </c>
      <c r="AD345">
        <v>18745</v>
      </c>
      <c r="AE345" s="4">
        <v>0.86922600656862936</v>
      </c>
      <c r="AF345">
        <v>0.9615695034639834</v>
      </c>
      <c r="AG345">
        <v>1.1987508222935865</v>
      </c>
      <c r="AH345" s="4">
        <f t="shared" si="221"/>
        <v>1.245600290469167</v>
      </c>
      <c r="AI345" s="4">
        <f t="shared" si="209"/>
        <v>1.4251698863355247</v>
      </c>
      <c r="AJ345">
        <f t="shared" si="222"/>
        <v>1.4936921472641085</v>
      </c>
      <c r="AK345" s="4">
        <f t="shared" si="210"/>
        <v>1.6575802990568616</v>
      </c>
      <c r="AL345" s="5">
        <f t="shared" si="223"/>
        <v>2745.3248452850585</v>
      </c>
      <c r="AM345">
        <v>0.84340000000000004</v>
      </c>
      <c r="AN345" s="4">
        <f t="shared" si="211"/>
        <v>0.76651000000000002</v>
      </c>
      <c r="AO345">
        <v>0</v>
      </c>
      <c r="AP345">
        <f t="shared" si="242"/>
        <v>0</v>
      </c>
      <c r="AQ345">
        <f t="shared" si="224"/>
        <v>379612.0879153604</v>
      </c>
      <c r="AR345" s="5">
        <f t="shared" si="225"/>
        <v>0.33778104667799952</v>
      </c>
      <c r="AS345" s="4">
        <f t="shared" si="232"/>
        <v>1.245600290469167</v>
      </c>
      <c r="AT345" s="4">
        <f t="shared" si="212"/>
        <v>1.4251698863355247</v>
      </c>
      <c r="AU345">
        <f t="shared" si="213"/>
        <v>1.4936921472641085</v>
      </c>
      <c r="AV345" s="4">
        <f t="shared" si="214"/>
        <v>1.6575802990568616</v>
      </c>
      <c r="AW345" s="6">
        <f t="shared" si="226"/>
        <v>9.249995810934323E-4</v>
      </c>
      <c r="AX345" s="7">
        <f t="shared" si="215"/>
        <v>9.2542752514512827E-4</v>
      </c>
      <c r="AY345" s="7">
        <f t="shared" si="203"/>
        <v>1.4959282199262056</v>
      </c>
      <c r="AZ345" s="7">
        <f t="shared" si="216"/>
        <v>1.4385934005010093E-2</v>
      </c>
      <c r="BA345" s="6">
        <f t="shared" si="233"/>
        <v>0.41980391703451175</v>
      </c>
      <c r="BB345">
        <f t="shared" si="227"/>
        <v>13.008325090250155</v>
      </c>
      <c r="BC345">
        <f t="shared" si="234"/>
        <v>4.488190978253491</v>
      </c>
      <c r="BD345">
        <f t="shared" si="217"/>
        <v>6.0041625451250775</v>
      </c>
      <c r="BE345">
        <f t="shared" si="235"/>
        <v>-0.21643866159655423</v>
      </c>
      <c r="BF345">
        <f t="shared" si="236"/>
        <v>0.78356133840344577</v>
      </c>
      <c r="BG345">
        <f t="shared" si="243"/>
        <v>-1.2800279232068222E-2</v>
      </c>
      <c r="BH345">
        <f t="shared" si="237"/>
        <v>2.6067055729918063</v>
      </c>
      <c r="BQ345" s="6"/>
      <c r="BR345" s="5"/>
      <c r="BU345" s="5"/>
    </row>
    <row r="346" spans="1:73" x14ac:dyDescent="0.25">
      <c r="A346" s="3">
        <v>44314.833333333336</v>
      </c>
      <c r="B346">
        <v>208531162.20563099</v>
      </c>
      <c r="C346">
        <v>75530.837987713545</v>
      </c>
      <c r="D346">
        <v>2.5829768890533282</v>
      </c>
      <c r="E346" s="5">
        <f t="shared" si="228"/>
        <v>3968694.1716316626</v>
      </c>
      <c r="F346">
        <f t="shared" si="238"/>
        <v>1.01243781657757</v>
      </c>
      <c r="G346">
        <f t="shared" si="238"/>
        <v>1.0132224646267849</v>
      </c>
      <c r="H346">
        <f t="shared" si="229"/>
        <v>0.28287815140243699</v>
      </c>
      <c r="I346">
        <f t="shared" si="239"/>
        <v>7.7470846986441662E-4</v>
      </c>
      <c r="J346">
        <f t="shared" si="230"/>
        <v>7.6601921321168794E-4</v>
      </c>
      <c r="K346">
        <v>10076</v>
      </c>
      <c r="L346" s="1">
        <v>416586929.80129838</v>
      </c>
      <c r="M346" s="1">
        <v>106411948.99553035</v>
      </c>
      <c r="N346" s="1">
        <f t="shared" si="204"/>
        <v>123891866.99661085</v>
      </c>
      <c r="O346">
        <v>319235.84698659106</v>
      </c>
      <c r="P346">
        <v>0.27970412851330551</v>
      </c>
      <c r="Q346">
        <v>3.1523061424362899E-3</v>
      </c>
      <c r="R346">
        <f t="shared" si="240"/>
        <v>5.6640377254157936E-3</v>
      </c>
      <c r="S346">
        <f t="shared" si="241"/>
        <v>5.6480573775378427E-3</v>
      </c>
      <c r="T346">
        <f t="shared" si="201"/>
        <v>0.21890122396893005</v>
      </c>
      <c r="U346" s="5">
        <f t="shared" si="218"/>
        <v>1.0363180672581553</v>
      </c>
      <c r="V346">
        <f t="shared" si="205"/>
        <v>1.6164634037309062</v>
      </c>
      <c r="W346" s="8">
        <f t="shared" si="202"/>
        <v>1.4245121991775138</v>
      </c>
      <c r="X346">
        <f t="shared" si="219"/>
        <v>0.59986178434207904</v>
      </c>
      <c r="Y346">
        <f t="shared" si="206"/>
        <v>1.4829114045390059</v>
      </c>
      <c r="Z346">
        <f t="shared" si="220"/>
        <v>1.1505917419892457</v>
      </c>
      <c r="AA346" s="4">
        <f t="shared" si="207"/>
        <v>1.7009466101840949</v>
      </c>
      <c r="AB346">
        <f t="shared" si="231"/>
        <v>1.2903721504435854</v>
      </c>
      <c r="AC346" s="4">
        <f t="shared" si="208"/>
        <v>1.4766190956570893</v>
      </c>
      <c r="AD346">
        <v>18746</v>
      </c>
      <c r="AE346" s="4">
        <v>0.84592100200722697</v>
      </c>
      <c r="AF346">
        <v>0.91788358185905861</v>
      </c>
      <c r="AG346">
        <v>1.1374065227727366</v>
      </c>
      <c r="AH346" s="4">
        <f t="shared" si="221"/>
        <v>1.0425472355242811</v>
      </c>
      <c r="AI346" s="4">
        <f t="shared" si="209"/>
        <v>1.4216897802817563</v>
      </c>
      <c r="AJ346">
        <f t="shared" si="222"/>
        <v>1.329097771227125</v>
      </c>
      <c r="AK346" s="4">
        <f t="shared" si="210"/>
        <v>1.6548009898850671</v>
      </c>
      <c r="AL346" s="5">
        <f t="shared" si="223"/>
        <v>2760.8744687772742</v>
      </c>
      <c r="AM346">
        <v>0.82319999999999993</v>
      </c>
      <c r="AN346" s="4">
        <f t="shared" si="211"/>
        <v>0.77037</v>
      </c>
      <c r="AO346">
        <v>0</v>
      </c>
      <c r="AP346">
        <f t="shared" si="242"/>
        <v>0</v>
      </c>
      <c r="AQ346">
        <f t="shared" si="224"/>
        <v>319235.84698659106</v>
      </c>
      <c r="AR346" s="5">
        <f t="shared" si="225"/>
        <v>0.27970412851330551</v>
      </c>
      <c r="AS346" s="4">
        <f t="shared" si="232"/>
        <v>1.0425472355242811</v>
      </c>
      <c r="AT346" s="4">
        <f t="shared" si="212"/>
        <v>1.4216897802817563</v>
      </c>
      <c r="AU346">
        <f t="shared" si="213"/>
        <v>1.329097771227125</v>
      </c>
      <c r="AV346" s="4">
        <f t="shared" si="214"/>
        <v>1.6548009898850671</v>
      </c>
      <c r="AW346" s="6">
        <f t="shared" si="226"/>
        <v>7.6601921321168794E-4</v>
      </c>
      <c r="AX346" s="7">
        <f t="shared" si="215"/>
        <v>7.6631268085836091E-4</v>
      </c>
      <c r="AY346" s="7">
        <f t="shared" si="203"/>
        <v>1.4373758256494564</v>
      </c>
      <c r="AZ346" s="7">
        <f t="shared" si="216"/>
        <v>1.8142648981403608E-2</v>
      </c>
      <c r="BA346" s="6">
        <f t="shared" si="233"/>
        <v>0.42056993624772343</v>
      </c>
      <c r="BB346">
        <f t="shared" si="227"/>
        <v>13.082004734305803</v>
      </c>
      <c r="BC346">
        <f t="shared" si="234"/>
        <v>4.5079292562427451</v>
      </c>
      <c r="BD346">
        <f t="shared" si="217"/>
        <v>6.0410023671529016</v>
      </c>
      <c r="BE346">
        <f t="shared" si="235"/>
        <v>-0.21773506540235266</v>
      </c>
      <c r="BF346">
        <f t="shared" si="236"/>
        <v>0.78226493459764734</v>
      </c>
      <c r="BG346">
        <f t="shared" si="243"/>
        <v>-1.6558722054554869E-3</v>
      </c>
      <c r="BH346">
        <f t="shared" si="237"/>
        <v>2.6169054085372214</v>
      </c>
      <c r="BQ346" s="6"/>
      <c r="BR346" s="5"/>
      <c r="BU346" s="5"/>
    </row>
    <row r="347" spans="1:73" x14ac:dyDescent="0.25">
      <c r="A347" s="3">
        <v>44315.833333333336</v>
      </c>
      <c r="B347">
        <v>206956620.218795</v>
      </c>
      <c r="C347">
        <v>74722.91447661951</v>
      </c>
      <c r="D347">
        <v>2.5577738823745335</v>
      </c>
      <c r="E347" s="5">
        <f t="shared" si="228"/>
        <v>3932480.3665090613</v>
      </c>
      <c r="F347">
        <f t="shared" si="238"/>
        <v>0.99024265111096998</v>
      </c>
      <c r="G347">
        <f t="shared" si="238"/>
        <v>0.99087513334197963</v>
      </c>
      <c r="H347">
        <f t="shared" si="229"/>
        <v>0.23313075240647518</v>
      </c>
      <c r="I347">
        <f t="shared" si="239"/>
        <v>6.3851049893285002E-4</v>
      </c>
      <c r="J347">
        <f t="shared" si="230"/>
        <v>6.4006437820413888E-4</v>
      </c>
      <c r="K347">
        <v>9233</v>
      </c>
      <c r="L347" s="1">
        <v>414143414.61790752</v>
      </c>
      <c r="M347" s="1">
        <v>88387766.301005602</v>
      </c>
      <c r="N347" s="1">
        <f t="shared" si="204"/>
        <v>123379719.29701659</v>
      </c>
      <c r="O347">
        <v>265163.29890301684</v>
      </c>
      <c r="P347">
        <v>0.233698281038455</v>
      </c>
      <c r="Q347">
        <v>3.0554120598674499E-3</v>
      </c>
      <c r="R347">
        <f t="shared" si="240"/>
        <v>3.1799880834515459E-3</v>
      </c>
      <c r="S347">
        <f t="shared" si="241"/>
        <v>3.1749426148696839E-3</v>
      </c>
      <c r="T347">
        <f t="shared" si="201"/>
        <v>0.19772507699823674</v>
      </c>
      <c r="U347" s="5">
        <f t="shared" si="218"/>
        <v>0.95906996802302746</v>
      </c>
      <c r="V347">
        <f t="shared" si="205"/>
        <v>1.5924403050442819</v>
      </c>
      <c r="W347" s="8">
        <f t="shared" si="202"/>
        <v>1.2766146691297315</v>
      </c>
      <c r="X347">
        <f t="shared" si="219"/>
        <v>0.58292455360323137</v>
      </c>
      <c r="Y347">
        <f t="shared" si="206"/>
        <v>1.4480395660435039</v>
      </c>
      <c r="Z347">
        <f t="shared" si="220"/>
        <v>1.1152254018516192</v>
      </c>
      <c r="AA347" s="4">
        <f t="shared" si="207"/>
        <v>1.6995365096196231</v>
      </c>
      <c r="AB347">
        <f t="shared" si="231"/>
        <v>1.1493463941962405</v>
      </c>
      <c r="AC347" s="4">
        <f t="shared" si="208"/>
        <v>1.4614929176487752</v>
      </c>
      <c r="AD347">
        <v>18747</v>
      </c>
      <c r="AE347" s="4">
        <v>0.84661985986648924</v>
      </c>
      <c r="AF347">
        <v>0.88601276497055159</v>
      </c>
      <c r="AG347">
        <v>1.1941405041498636</v>
      </c>
      <c r="AH347" s="4">
        <f t="shared" si="221"/>
        <v>0.84785491594996176</v>
      </c>
      <c r="AI347" s="4">
        <f t="shared" si="209"/>
        <v>1.4028513753262055</v>
      </c>
      <c r="AJ347">
        <f t="shared" si="222"/>
        <v>1.1825625166062499</v>
      </c>
      <c r="AK347" s="4">
        <f t="shared" si="210"/>
        <v>1.6396895743545687</v>
      </c>
      <c r="AL347" s="5">
        <f t="shared" si="223"/>
        <v>2769.6540166878913</v>
      </c>
      <c r="AM347">
        <v>0.78769999999999996</v>
      </c>
      <c r="AN347" s="4">
        <f t="shared" si="211"/>
        <v>0.77289000000000008</v>
      </c>
      <c r="AO347">
        <v>0</v>
      </c>
      <c r="AP347">
        <f t="shared" si="242"/>
        <v>0</v>
      </c>
      <c r="AQ347">
        <f t="shared" si="224"/>
        <v>265163.29890301684</v>
      </c>
      <c r="AR347" s="5">
        <f t="shared" si="225"/>
        <v>0.233698281038455</v>
      </c>
      <c r="AS347" s="4">
        <f t="shared" si="232"/>
        <v>0.84785491594996176</v>
      </c>
      <c r="AT347" s="4">
        <f t="shared" si="212"/>
        <v>1.4028513753262055</v>
      </c>
      <c r="AU347">
        <f t="shared" si="213"/>
        <v>1.1825625166062499</v>
      </c>
      <c r="AV347" s="4">
        <f t="shared" si="214"/>
        <v>1.6396895743545687</v>
      </c>
      <c r="AW347" s="6">
        <f t="shared" si="226"/>
        <v>6.4006437820413888E-4</v>
      </c>
      <c r="AX347" s="7">
        <f t="shared" si="215"/>
        <v>6.402692631191087E-4</v>
      </c>
      <c r="AY347" s="7">
        <f t="shared" si="203"/>
        <v>1.4061607762601416</v>
      </c>
      <c r="AZ347" s="7">
        <f t="shared" si="216"/>
        <v>1.9644856695427482E-2</v>
      </c>
      <c r="BA347" s="6">
        <f t="shared" si="233"/>
        <v>0.42121000062592756</v>
      </c>
      <c r="BB347">
        <f t="shared" si="227"/>
        <v>13.123605353468552</v>
      </c>
      <c r="BC347">
        <f t="shared" si="234"/>
        <v>4.5202120403060668</v>
      </c>
      <c r="BD347">
        <f t="shared" si="217"/>
        <v>6.0618026767342759</v>
      </c>
      <c r="BE347">
        <f t="shared" si="235"/>
        <v>-0.2182998742668234</v>
      </c>
      <c r="BF347">
        <f t="shared" si="236"/>
        <v>0.7817001257331766</v>
      </c>
      <c r="BG347">
        <f t="shared" si="243"/>
        <v>-7.222781420777322E-4</v>
      </c>
      <c r="BH347">
        <f t="shared" si="237"/>
        <v>2.6226517019261668</v>
      </c>
      <c r="BQ347" s="6"/>
      <c r="BR347" s="5"/>
      <c r="BU347" s="5"/>
    </row>
    <row r="348" spans="1:73" x14ac:dyDescent="0.25">
      <c r="A348" s="3">
        <v>44316.833333333336</v>
      </c>
      <c r="B348">
        <v>213367876.50409999</v>
      </c>
      <c r="C348">
        <v>72486.947863047913</v>
      </c>
      <c r="D348">
        <v>2.5557495706872135</v>
      </c>
      <c r="E348" s="5">
        <f t="shared" si="228"/>
        <v>3932732.6555210869</v>
      </c>
      <c r="F348">
        <f t="shared" si="238"/>
        <v>0.99920856503334032</v>
      </c>
      <c r="G348">
        <f t="shared" si="238"/>
        <v>1.0000641551866791</v>
      </c>
      <c r="H348">
        <f t="shared" si="229"/>
        <v>0.31253775927977956</v>
      </c>
      <c r="I348">
        <f t="shared" si="239"/>
        <v>8.5590144547778211E-4</v>
      </c>
      <c r="J348">
        <f t="shared" si="230"/>
        <v>8.4222773764761733E-4</v>
      </c>
      <c r="K348">
        <v>8781</v>
      </c>
      <c r="L348" s="1">
        <v>426574511.95392209</v>
      </c>
      <c r="M348" s="1">
        <v>119808074.47332703</v>
      </c>
      <c r="N348" s="1">
        <f t="shared" si="204"/>
        <v>124257503.99397153</v>
      </c>
      <c r="O348">
        <v>359424.22341998108</v>
      </c>
      <c r="P348">
        <v>0.30754261652291126</v>
      </c>
      <c r="Q348">
        <v>3.2621080301085798E-3</v>
      </c>
      <c r="R348">
        <f t="shared" si="240"/>
        <v>6.2780801683763654E-2</v>
      </c>
      <c r="S348">
        <f t="shared" si="241"/>
        <v>6.0888870837246742E-2</v>
      </c>
      <c r="T348">
        <f t="shared" si="201"/>
        <v>0.21544687565687543</v>
      </c>
      <c r="U348" s="5">
        <f t="shared" si="218"/>
        <v>1.1545690494547289</v>
      </c>
      <c r="V348">
        <f t="shared" si="205"/>
        <v>1.5798354552842331</v>
      </c>
      <c r="W348" s="8">
        <f t="shared" si="202"/>
        <v>1.4013411035761945</v>
      </c>
      <c r="X348">
        <f t="shared" si="219"/>
        <v>0.79933464635175178</v>
      </c>
      <c r="Y348">
        <f t="shared" si="206"/>
        <v>1.4275567454168112</v>
      </c>
      <c r="Z348">
        <f t="shared" si="220"/>
        <v>1.1906694309896315</v>
      </c>
      <c r="AA348" s="4">
        <f t="shared" si="207"/>
        <v>1.6862216914511181</v>
      </c>
      <c r="AB348">
        <f t="shared" si="231"/>
        <v>1.3640018651374659</v>
      </c>
      <c r="AC348" s="4">
        <f t="shared" si="208"/>
        <v>1.4594721018484798</v>
      </c>
      <c r="AD348">
        <v>18748</v>
      </c>
      <c r="AE348" s="4">
        <v>0.84209011321975435</v>
      </c>
      <c r="AF348">
        <v>0.87558866842959049</v>
      </c>
      <c r="AG348">
        <v>1.1315582145727763</v>
      </c>
      <c r="AH348" s="4">
        <f t="shared" si="221"/>
        <v>1.144383083751314</v>
      </c>
      <c r="AI348" s="4">
        <f t="shared" si="209"/>
        <v>1.3968724216214425</v>
      </c>
      <c r="AJ348">
        <f t="shared" si="222"/>
        <v>1.4103931329802188</v>
      </c>
      <c r="AK348" s="4">
        <f t="shared" si="210"/>
        <v>1.6347206872803879</v>
      </c>
      <c r="AL348" s="5">
        <f t="shared" si="223"/>
        <v>2943.5351162422135</v>
      </c>
      <c r="AM348">
        <v>0.74719999999999998</v>
      </c>
      <c r="AN348" s="4">
        <f t="shared" si="211"/>
        <v>0.77084333333333332</v>
      </c>
      <c r="AO348">
        <v>0</v>
      </c>
      <c r="AP348">
        <f t="shared" si="242"/>
        <v>0</v>
      </c>
      <c r="AQ348">
        <f t="shared" si="224"/>
        <v>359424.22341998108</v>
      </c>
      <c r="AR348" s="5">
        <f t="shared" si="225"/>
        <v>0.30754261652291126</v>
      </c>
      <c r="AS348" s="4">
        <f t="shared" si="232"/>
        <v>1.144383083751314</v>
      </c>
      <c r="AT348" s="4">
        <f t="shared" si="212"/>
        <v>1.3968724216214425</v>
      </c>
      <c r="AU348">
        <f t="shared" si="213"/>
        <v>1.4103931329802188</v>
      </c>
      <c r="AV348" s="4">
        <f t="shared" si="214"/>
        <v>1.6347206872803879</v>
      </c>
      <c r="AW348" s="6">
        <f t="shared" si="226"/>
        <v>8.4222773764761733E-4</v>
      </c>
      <c r="AX348" s="7">
        <f t="shared" si="215"/>
        <v>8.4258251102165005E-4</v>
      </c>
      <c r="AY348" s="7">
        <f t="shared" si="203"/>
        <v>1.3824677721396241</v>
      </c>
      <c r="AZ348" s="7">
        <f t="shared" si="216"/>
        <v>2.0917799577829799E-2</v>
      </c>
      <c r="BA348" s="6">
        <f t="shared" si="233"/>
        <v>0.4220522283635752</v>
      </c>
      <c r="BB348">
        <f t="shared" si="227"/>
        <v>13.947515818540641</v>
      </c>
      <c r="BC348">
        <f t="shared" si="234"/>
        <v>4.6956511973049029</v>
      </c>
      <c r="BD348">
        <f t="shared" si="217"/>
        <v>6.4737579092703204</v>
      </c>
      <c r="BE348">
        <f t="shared" si="235"/>
        <v>-0.23791334072513703</v>
      </c>
      <c r="BF348">
        <f t="shared" si="236"/>
        <v>0.76208665927486297</v>
      </c>
      <c r="BG348">
        <f t="shared" si="243"/>
        <v>-2.5410920769267677E-2</v>
      </c>
      <c r="BH348">
        <f t="shared" si="237"/>
        <v>2.7346373074959556</v>
      </c>
      <c r="BQ348" s="6"/>
      <c r="BR348" s="5"/>
      <c r="BU348" s="5"/>
    </row>
    <row r="349" spans="1:73" x14ac:dyDescent="0.25">
      <c r="A349" s="3">
        <v>44317.833333333336</v>
      </c>
      <c r="B349">
        <v>214555572.72828701</v>
      </c>
      <c r="C349">
        <v>72748.736705663279</v>
      </c>
      <c r="D349">
        <v>2.5656361412467903</v>
      </c>
      <c r="E349" s="5">
        <f t="shared" si="228"/>
        <v>3950778.0080818185</v>
      </c>
      <c r="F349">
        <f t="shared" si="238"/>
        <v>1.0038683643628348</v>
      </c>
      <c r="G349">
        <f t="shared" si="238"/>
        <v>1.0045885022302237</v>
      </c>
      <c r="H349">
        <f t="shared" si="229"/>
        <v>0.2618374389791589</v>
      </c>
      <c r="I349">
        <f t="shared" si="239"/>
        <v>7.1710566477919426E-4</v>
      </c>
      <c r="J349">
        <f t="shared" si="230"/>
        <v>7.1363346306432785E-4</v>
      </c>
      <c r="K349">
        <v>9550</v>
      </c>
      <c r="L349" s="1">
        <v>428854903.47876751</v>
      </c>
      <c r="M349" s="1">
        <v>102051479.31818213</v>
      </c>
      <c r="N349" s="1">
        <f t="shared" si="204"/>
        <v>124151666.74096322</v>
      </c>
      <c r="O349">
        <v>306154.43795454636</v>
      </c>
      <c r="P349">
        <v>0.26056917840264815</v>
      </c>
      <c r="Q349">
        <v>1.82628678068168E-3</v>
      </c>
      <c r="R349">
        <f t="shared" si="240"/>
        <v>1.9478592059445354E-3</v>
      </c>
      <c r="S349">
        <f t="shared" si="241"/>
        <v>1.9459645881017033E-3</v>
      </c>
      <c r="T349">
        <f t="shared" si="201"/>
        <v>0.17798654440799982</v>
      </c>
      <c r="U349" s="5">
        <f t="shared" si="218"/>
        <v>1.1466071767893793</v>
      </c>
      <c r="V349">
        <f t="shared" si="205"/>
        <v>1.5664149089323276</v>
      </c>
      <c r="W349" s="8">
        <f t="shared" si="202"/>
        <v>1.1364709937847803</v>
      </c>
      <c r="X349">
        <f t="shared" si="219"/>
        <v>0.92576431354473931</v>
      </c>
      <c r="Y349">
        <f t="shared" si="206"/>
        <v>1.4115258907006565</v>
      </c>
      <c r="Z349">
        <f t="shared" si="220"/>
        <v>0.66659467494881319</v>
      </c>
      <c r="AA349" s="4">
        <f t="shared" si="207"/>
        <v>1.6314977433474174</v>
      </c>
      <c r="AB349">
        <f t="shared" si="231"/>
        <v>1.3514594100028552</v>
      </c>
      <c r="AC349" s="4">
        <f t="shared" si="208"/>
        <v>1.4612098865079191</v>
      </c>
      <c r="AD349">
        <v>18749</v>
      </c>
      <c r="AE349" s="4">
        <v>0.85663287361949858</v>
      </c>
      <c r="AF349">
        <v>0.88409433570535945</v>
      </c>
      <c r="AG349">
        <v>1.4740258828276613</v>
      </c>
      <c r="AH349" s="4">
        <f t="shared" si="221"/>
        <v>0.96634628235123976</v>
      </c>
      <c r="AI349" s="4">
        <f t="shared" si="209"/>
        <v>1.3832465731583818</v>
      </c>
      <c r="AJ349">
        <f t="shared" si="222"/>
        <v>1.2702052135760002</v>
      </c>
      <c r="AK349" s="4">
        <f t="shared" si="210"/>
        <v>1.6236176831764024</v>
      </c>
      <c r="AL349" s="5">
        <f t="shared" si="223"/>
        <v>2949.2687082164066</v>
      </c>
      <c r="AM349">
        <v>0.80930000000000002</v>
      </c>
      <c r="AN349" s="4">
        <f t="shared" si="211"/>
        <v>0.77283000000000013</v>
      </c>
      <c r="AO349">
        <v>0</v>
      </c>
      <c r="AP349">
        <f t="shared" si="242"/>
        <v>0</v>
      </c>
      <c r="AQ349">
        <f t="shared" si="224"/>
        <v>306154.43795454636</v>
      </c>
      <c r="AR349" s="5">
        <f t="shared" si="225"/>
        <v>0.26056917840264815</v>
      </c>
      <c r="AS349" s="4">
        <f t="shared" si="232"/>
        <v>0.96634628235123976</v>
      </c>
      <c r="AT349" s="4">
        <f t="shared" si="212"/>
        <v>1.3832465731583818</v>
      </c>
      <c r="AU349">
        <f t="shared" si="213"/>
        <v>1.2702052135760002</v>
      </c>
      <c r="AV349" s="4">
        <f t="shared" si="214"/>
        <v>1.6236176831764024</v>
      </c>
      <c r="AW349" s="6">
        <f t="shared" si="226"/>
        <v>7.1363346306432785E-4</v>
      </c>
      <c r="AX349" s="7">
        <f t="shared" si="215"/>
        <v>7.1388816000728106E-4</v>
      </c>
      <c r="AY349" s="7">
        <f t="shared" si="203"/>
        <v>1.4677307288681054</v>
      </c>
      <c r="AZ349" s="7">
        <f t="shared" si="216"/>
        <v>1.525116386037606E-2</v>
      </c>
      <c r="BA349" s="6">
        <f t="shared" si="233"/>
        <v>0.4227658618266395</v>
      </c>
      <c r="BB349">
        <f t="shared" si="227"/>
        <v>13.974683615627841</v>
      </c>
      <c r="BC349">
        <f t="shared" si="234"/>
        <v>4.7052656780494981</v>
      </c>
      <c r="BD349">
        <f t="shared" si="217"/>
        <v>6.4873418078139204</v>
      </c>
      <c r="BE349">
        <f t="shared" si="235"/>
        <v>-0.23801185727952434</v>
      </c>
      <c r="BF349">
        <f t="shared" si="236"/>
        <v>0.76198814272047566</v>
      </c>
      <c r="BG349">
        <f t="shared" si="243"/>
        <v>-1.2928047153004917E-4</v>
      </c>
      <c r="BH349">
        <f t="shared" si="237"/>
        <v>2.7382728118247122</v>
      </c>
      <c r="BQ349" s="6"/>
      <c r="BR349" s="5"/>
      <c r="BU349" s="5"/>
    </row>
    <row r="350" spans="1:73" x14ac:dyDescent="0.25">
      <c r="A350" s="3">
        <v>44318.833333333336</v>
      </c>
      <c r="B350">
        <v>227992455.11009401</v>
      </c>
      <c r="C350">
        <v>66576.36070394775</v>
      </c>
      <c r="D350">
        <v>2.5264687089229345</v>
      </c>
      <c r="E350" s="5">
        <f t="shared" si="228"/>
        <v>3896011.797875904</v>
      </c>
      <c r="F350">
        <f t="shared" si="238"/>
        <v>0.98473383201375464</v>
      </c>
      <c r="G350">
        <f t="shared" si="238"/>
        <v>0.98613786699888395</v>
      </c>
      <c r="H350">
        <f t="shared" si="229"/>
        <v>0.52041755133387047</v>
      </c>
      <c r="I350">
        <f t="shared" si="239"/>
        <v>1.4247860206734317E-3</v>
      </c>
      <c r="J350">
        <f t="shared" si="230"/>
        <v>1.3799238461779254E-3</v>
      </c>
      <c r="K350">
        <v>10711</v>
      </c>
      <c r="L350" s="1">
        <v>456144316.63912082</v>
      </c>
      <c r="M350" s="1">
        <v>209959637.4479273</v>
      </c>
      <c r="N350" s="1">
        <f t="shared" si="204"/>
        <v>127016857.43753037</v>
      </c>
      <c r="O350">
        <v>629878.91234378191</v>
      </c>
      <c r="P350">
        <v>0.50401987840039386</v>
      </c>
      <c r="Q350">
        <v>2.95453095949186E-3</v>
      </c>
      <c r="R350">
        <f t="shared" si="240"/>
        <v>0.16114399593368534</v>
      </c>
      <c r="S350">
        <f t="shared" si="241"/>
        <v>0.1494057225303069</v>
      </c>
      <c r="T350">
        <f t="shared" si="201"/>
        <v>0.28044798300241447</v>
      </c>
      <c r="U350" s="5">
        <f t="shared" si="218"/>
        <v>1.4575855075573085</v>
      </c>
      <c r="V350">
        <f t="shared" si="205"/>
        <v>1.5557493808519447</v>
      </c>
      <c r="W350" s="8">
        <f t="shared" si="202"/>
        <v>1.8595736949854955</v>
      </c>
      <c r="X350">
        <f t="shared" si="219"/>
        <v>0.99051597813632752</v>
      </c>
      <c r="Y350">
        <f t="shared" si="206"/>
        <v>1.3884956777785853</v>
      </c>
      <c r="Z350">
        <f t="shared" si="220"/>
        <v>1.0784038002145289</v>
      </c>
      <c r="AA350" s="4">
        <f t="shared" si="207"/>
        <v>1.5938500197996828</v>
      </c>
      <c r="AB350">
        <f t="shared" si="231"/>
        <v>1.8730850288810543</v>
      </c>
      <c r="AC350" s="4">
        <f t="shared" si="208"/>
        <v>1.4719782547003115</v>
      </c>
      <c r="AD350">
        <v>18750</v>
      </c>
      <c r="AE350" s="4">
        <v>0.82207284420276994</v>
      </c>
      <c r="AF350">
        <v>0.84783704543068694</v>
      </c>
      <c r="AG350">
        <v>1.2078358973131711</v>
      </c>
      <c r="AH350" s="4">
        <f t="shared" si="221"/>
        <v>1.6974777575556117</v>
      </c>
      <c r="AI350" s="4">
        <f t="shared" si="209"/>
        <v>1.3867056085104228</v>
      </c>
      <c r="AJ350">
        <f t="shared" si="222"/>
        <v>1.8870683306593903</v>
      </c>
      <c r="AK350" s="4">
        <f t="shared" si="210"/>
        <v>1.626710103044839</v>
      </c>
      <c r="AL350" s="5">
        <f t="shared" si="223"/>
        <v>3424.5256529405765</v>
      </c>
      <c r="AM350">
        <v>0.83879999999999999</v>
      </c>
      <c r="AN350" s="4">
        <f t="shared" si="211"/>
        <v>0.77479333333333344</v>
      </c>
      <c r="AO350">
        <v>0</v>
      </c>
      <c r="AP350">
        <f t="shared" si="242"/>
        <v>0</v>
      </c>
      <c r="AQ350">
        <f t="shared" si="224"/>
        <v>629878.91234378191</v>
      </c>
      <c r="AR350" s="5">
        <f t="shared" si="225"/>
        <v>0.50401987840039386</v>
      </c>
      <c r="AS350" s="4">
        <f t="shared" si="232"/>
        <v>1.6974777575556117</v>
      </c>
      <c r="AT350" s="4">
        <f t="shared" si="212"/>
        <v>1.3867056085104228</v>
      </c>
      <c r="AU350">
        <f t="shared" si="213"/>
        <v>1.8870683306593903</v>
      </c>
      <c r="AV350" s="4">
        <f t="shared" si="214"/>
        <v>1.626710103044839</v>
      </c>
      <c r="AW350" s="6">
        <f t="shared" si="226"/>
        <v>1.3799238461779254E-3</v>
      </c>
      <c r="AX350" s="7">
        <f t="shared" si="215"/>
        <v>1.3808763791791634E-3</v>
      </c>
      <c r="AY350" s="7">
        <f t="shared" si="203"/>
        <v>1.6600969393317955</v>
      </c>
      <c r="AZ350" s="7">
        <f t="shared" si="216"/>
        <v>1.7700919381116176E-3</v>
      </c>
      <c r="BA350" s="6">
        <f t="shared" si="233"/>
        <v>0.42414578567281741</v>
      </c>
      <c r="BB350">
        <f t="shared" si="227"/>
        <v>16.22661997535911</v>
      </c>
      <c r="BC350">
        <f t="shared" si="234"/>
        <v>5.156277769284948</v>
      </c>
      <c r="BD350">
        <f t="shared" si="217"/>
        <v>7.6133099876795551</v>
      </c>
      <c r="BE350">
        <f t="shared" si="235"/>
        <v>-0.28525993165335239</v>
      </c>
      <c r="BF350">
        <f t="shared" si="236"/>
        <v>0.71474006834664761</v>
      </c>
      <c r="BG350">
        <f t="shared" si="243"/>
        <v>-6.4012059008171557E-2</v>
      </c>
      <c r="BH350">
        <f t="shared" si="237"/>
        <v>3.0282278951617307</v>
      </c>
      <c r="BQ350" s="6"/>
      <c r="BR350" s="5"/>
      <c r="BU350" s="5"/>
    </row>
    <row r="351" spans="1:73" x14ac:dyDescent="0.25">
      <c r="A351" s="3">
        <v>44319.833333333336</v>
      </c>
      <c r="B351">
        <v>217607980.297304</v>
      </c>
      <c r="C351">
        <v>67032.361688438265</v>
      </c>
      <c r="D351">
        <v>2.4712403962497307</v>
      </c>
      <c r="E351" s="5">
        <f t="shared" si="228"/>
        <v>3819263.9135806561</v>
      </c>
      <c r="F351">
        <f t="shared" si="238"/>
        <v>0.97814011609241414</v>
      </c>
      <c r="G351">
        <f t="shared" si="238"/>
        <v>0.98030091070640735</v>
      </c>
      <c r="H351">
        <f t="shared" si="229"/>
        <v>0.80631600844493945</v>
      </c>
      <c r="I351">
        <f t="shared" si="239"/>
        <v>2.206648514018362E-3</v>
      </c>
      <c r="J351">
        <f t="shared" si="230"/>
        <v>2.2583189183122167E-3</v>
      </c>
      <c r="K351">
        <v>11972</v>
      </c>
      <c r="L351" s="1">
        <v>435038542.48381293</v>
      </c>
      <c r="M351" s="1">
        <v>327855318.49088424</v>
      </c>
      <c r="N351" s="1">
        <f t="shared" si="204"/>
        <v>135748756.2059612</v>
      </c>
      <c r="O351">
        <v>983565.9554726528</v>
      </c>
      <c r="P351">
        <v>0.82521785701522332</v>
      </c>
      <c r="Q351">
        <v>2.84259408203118E-3</v>
      </c>
      <c r="R351">
        <f t="shared" si="240"/>
        <v>-5.2040302878290423E-2</v>
      </c>
      <c r="S351">
        <f t="shared" si="241"/>
        <v>-5.3443291215537841E-2</v>
      </c>
      <c r="T351">
        <f t="shared" ref="T351:T414" si="244">AVERAGE(S322:S351)*15+POWER(AE351/SQRT(365/15),2)/2</f>
        <v>0.2441690999361803</v>
      </c>
      <c r="U351" s="5">
        <f t="shared" si="218"/>
        <v>2.2703775678271869</v>
      </c>
      <c r="V351">
        <f t="shared" si="205"/>
        <v>1.593213350033104</v>
      </c>
      <c r="W351" s="8">
        <f t="shared" ref="W351:W414" si="245">(SUM(S322:S351)*SQRT(365/30))</f>
        <v>1.5816072531673211</v>
      </c>
      <c r="X351">
        <f t="shared" si="219"/>
        <v>2.0795139621975425</v>
      </c>
      <c r="Y351">
        <f t="shared" si="206"/>
        <v>1.4258690138339809</v>
      </c>
      <c r="Z351">
        <f t="shared" si="220"/>
        <v>1.0375468399413807</v>
      </c>
      <c r="AA351" s="4">
        <f t="shared" si="207"/>
        <v>1.5806312854301774</v>
      </c>
      <c r="AB351">
        <f t="shared" si="231"/>
        <v>2.4709319470499809</v>
      </c>
      <c r="AC351" s="4">
        <f t="shared" si="208"/>
        <v>1.5180704868809713</v>
      </c>
      <c r="AD351">
        <v>18751</v>
      </c>
      <c r="AE351" s="4">
        <v>0.92161109047810053</v>
      </c>
      <c r="AF351">
        <v>1.0123789461490804</v>
      </c>
      <c r="AG351">
        <v>1.2553735767699563</v>
      </c>
      <c r="AH351" s="4">
        <f t="shared" si="221"/>
        <v>2.3347407921040535</v>
      </c>
      <c r="AI351" s="4">
        <f t="shared" si="209"/>
        <v>1.4347172893535713</v>
      </c>
      <c r="AJ351">
        <f t="shared" si="222"/>
        <v>2.4760070099852816</v>
      </c>
      <c r="AK351" s="4">
        <f t="shared" si="210"/>
        <v>1.6686983555401023</v>
      </c>
      <c r="AL351" s="5">
        <f t="shared" si="223"/>
        <v>3246.3123007470736</v>
      </c>
      <c r="AM351">
        <v>1.0066999999999999</v>
      </c>
      <c r="AN351" s="4">
        <f t="shared" si="211"/>
        <v>0.78020000000000012</v>
      </c>
      <c r="AO351">
        <v>0</v>
      </c>
      <c r="AP351">
        <f t="shared" si="242"/>
        <v>0</v>
      </c>
      <c r="AQ351">
        <f t="shared" si="224"/>
        <v>983565.9554726528</v>
      </c>
      <c r="AR351" s="5">
        <f t="shared" si="225"/>
        <v>0.82521785701522332</v>
      </c>
      <c r="AS351" s="4">
        <f t="shared" si="232"/>
        <v>2.3347407921040535</v>
      </c>
      <c r="AT351" s="4">
        <f t="shared" si="212"/>
        <v>1.4347172893535713</v>
      </c>
      <c r="AU351">
        <f t="shared" si="213"/>
        <v>2.4760070099852816</v>
      </c>
      <c r="AV351" s="4">
        <f t="shared" si="214"/>
        <v>1.6686983555401023</v>
      </c>
      <c r="AW351" s="6">
        <f t="shared" si="226"/>
        <v>2.2583189183122167E-3</v>
      </c>
      <c r="AX351" s="7">
        <f t="shared" si="215"/>
        <v>2.2608708411375744E-3</v>
      </c>
      <c r="AY351" s="7">
        <f t="shared" ref="AY351:AY414" si="246">AL351/AL322</f>
        <v>1.5456844944346506</v>
      </c>
      <c r="AZ351" s="7">
        <f t="shared" si="216"/>
        <v>1.1685200293438003E-2</v>
      </c>
      <c r="BA351" s="6">
        <f t="shared" si="233"/>
        <v>0.42640410459112965</v>
      </c>
      <c r="BB351">
        <f t="shared" si="227"/>
        <v>15.382181757150505</v>
      </c>
      <c r="BC351">
        <f t="shared" si="234"/>
        <v>5.0075019305521193</v>
      </c>
      <c r="BD351">
        <f t="shared" si="217"/>
        <v>7.1910908785752525</v>
      </c>
      <c r="BE351">
        <f t="shared" si="235"/>
        <v>-0.26658096954272148</v>
      </c>
      <c r="BF351">
        <f t="shared" si="236"/>
        <v>0.73341903045727852</v>
      </c>
      <c r="BG351">
        <f t="shared" si="243"/>
        <v>2.5798267742082479E-2</v>
      </c>
      <c r="BH351">
        <f t="shared" si="237"/>
        <v>2.9220124626459953</v>
      </c>
      <c r="BQ351" s="6"/>
      <c r="BR351" s="5"/>
      <c r="BU351" s="5"/>
    </row>
    <row r="352" spans="1:73" x14ac:dyDescent="0.25">
      <c r="A352" s="3">
        <v>44320.833333333336</v>
      </c>
      <c r="B352">
        <v>215366571.97942999</v>
      </c>
      <c r="C352">
        <v>61211.865831792304</v>
      </c>
      <c r="D352">
        <v>2.3460035196987059</v>
      </c>
      <c r="E352" s="5">
        <f t="shared" si="228"/>
        <v>3630838.7059545773</v>
      </c>
      <c r="F352">
        <f t="shared" si="238"/>
        <v>0.94932226069908865</v>
      </c>
      <c r="G352">
        <f t="shared" si="238"/>
        <v>0.95066452282701108</v>
      </c>
      <c r="H352">
        <f t="shared" si="229"/>
        <v>0.51607941472992414</v>
      </c>
      <c r="I352">
        <f t="shared" si="239"/>
        <v>1.4129175664389267E-3</v>
      </c>
      <c r="J352">
        <f t="shared" si="230"/>
        <v>1.4611430748301987E-3</v>
      </c>
      <c r="K352">
        <v>9996</v>
      </c>
      <c r="L352" s="1">
        <v>430576977.03834158</v>
      </c>
      <c r="M352" s="1">
        <v>209864806.64402241</v>
      </c>
      <c r="N352" s="1">
        <f t="shared" ref="N352:N415" si="247">AVERAGE(M323:M352)</f>
        <v>140615759.34246737</v>
      </c>
      <c r="O352">
        <v>629594.41993206728</v>
      </c>
      <c r="P352">
        <v>0.53370703853202395</v>
      </c>
      <c r="Q352">
        <v>3.1103459819930498E-3</v>
      </c>
      <c r="R352">
        <f t="shared" si="240"/>
        <v>8.3808069798308127E-2</v>
      </c>
      <c r="S352">
        <f t="shared" si="241"/>
        <v>8.0480829959311245E-2</v>
      </c>
      <c r="T352">
        <f t="shared" si="244"/>
        <v>0.27660523811733728</v>
      </c>
      <c r="U352" s="5">
        <f t="shared" si="218"/>
        <v>1.5536431028857918</v>
      </c>
      <c r="V352">
        <f t="shared" ref="V352:V415" si="248">AVERAGE(U323:U352)</f>
        <v>1.6049648177314439</v>
      </c>
      <c r="W352" s="8">
        <f t="shared" si="245"/>
        <v>1.7996641663765487</v>
      </c>
      <c r="X352">
        <f t="shared" si="219"/>
        <v>1.1798199189889274</v>
      </c>
      <c r="Y352">
        <f t="shared" ref="Y352:Y415" si="249">AVERAGE(X323:X352)</f>
        <v>1.4287791711673514</v>
      </c>
      <c r="Z352">
        <f t="shared" si="220"/>
        <v>1.1352762834274632</v>
      </c>
      <c r="AA352" s="4">
        <f t="shared" ref="AA352:AA415" si="250">AVERAGE(Z323:Z352)</f>
        <v>1.5827344213517545</v>
      </c>
      <c r="AB352">
        <f t="shared" si="231"/>
        <v>1.9254816389425651</v>
      </c>
      <c r="AC352" s="4">
        <f t="shared" ref="AC352:AC415" si="251">AVERAGE(AB323:AB352)</f>
        <v>1.5435053376629324</v>
      </c>
      <c r="AD352">
        <v>18752</v>
      </c>
      <c r="AE352" s="4">
        <v>0.95222267643495762</v>
      </c>
      <c r="AF352">
        <v>1.0495912990560035</v>
      </c>
      <c r="AG352">
        <v>1.0101270092393095</v>
      </c>
      <c r="AH352" s="4">
        <f t="shared" si="221"/>
        <v>1.7660487021736033</v>
      </c>
      <c r="AI352" s="4">
        <f t="shared" ref="AI352:AI415" si="252">AVERAGE(AH323:AH352)</f>
        <v>1.46530036617105</v>
      </c>
      <c r="AJ352">
        <f t="shared" si="222"/>
        <v>1.9489802886716578</v>
      </c>
      <c r="AK352" s="4">
        <f t="shared" ref="AK352:AK415" si="253">AVERAGE(AJ323:AJ352)</f>
        <v>1.6942288466660749</v>
      </c>
      <c r="AL352" s="5">
        <f t="shared" si="223"/>
        <v>3518.3794686351907</v>
      </c>
      <c r="AM352">
        <v>1.0623</v>
      </c>
      <c r="AN352" s="4">
        <f t="shared" ref="AN352:AN415" si="254">AVERAGE(AM323:AM352)</f>
        <v>0.78866999999999998</v>
      </c>
      <c r="AO352">
        <v>0</v>
      </c>
      <c r="AP352">
        <f t="shared" si="242"/>
        <v>0</v>
      </c>
      <c r="AQ352">
        <f t="shared" si="224"/>
        <v>629594.41993206728</v>
      </c>
      <c r="AR352" s="5">
        <f t="shared" si="225"/>
        <v>0.53370703853202395</v>
      </c>
      <c r="AS352" s="4">
        <f t="shared" si="232"/>
        <v>1.7660487021736033</v>
      </c>
      <c r="AT352" s="4">
        <f t="shared" ref="AT352:AT415" si="255">AVERAGE(AS323:AS352)</f>
        <v>1.46530036617105</v>
      </c>
      <c r="AU352">
        <f t="shared" ref="AU352:AU415" si="256">SQRT(MAX(8*(AR352-LN(COSH(LN(2)/2))),0))</f>
        <v>1.9489802886716578</v>
      </c>
      <c r="AV352" s="4">
        <f t="shared" ref="AV352:AV415" si="257">AVERAGE(AU323:AU352)</f>
        <v>1.6942288466660749</v>
      </c>
      <c r="AW352" s="6">
        <f t="shared" si="226"/>
        <v>1.4611430748301987E-3</v>
      </c>
      <c r="AX352" s="7">
        <f t="shared" ref="AX352:AX415" si="258">EXP(AW352)-1</f>
        <v>1.4622110644713082E-3</v>
      </c>
      <c r="AY352" s="7">
        <f t="shared" si="246"/>
        <v>1.6646921498724343</v>
      </c>
      <c r="AZ352" s="7">
        <f t="shared" ref="AZ352:AZ415" si="259">2*SQRT(AY352)*EXP(SUM(AW323:AW352))/(1+AY352)-1</f>
        <v>3.8432090291893317E-3</v>
      </c>
      <c r="BA352" s="6">
        <f t="shared" si="233"/>
        <v>0.42786524766595985</v>
      </c>
      <c r="BB352">
        <f t="shared" si="227"/>
        <v>16.67133271950404</v>
      </c>
      <c r="BC352">
        <f t="shared" si="234"/>
        <v>5.2633210777723045</v>
      </c>
      <c r="BD352">
        <f t="shared" ref="BD352:BD415" si="260">(1+BB352)/2-1</f>
        <v>7.83566635975202</v>
      </c>
      <c r="BE352">
        <f t="shared" si="235"/>
        <v>-0.2911320071678114</v>
      </c>
      <c r="BF352">
        <f t="shared" si="236"/>
        <v>0.7088679928321886</v>
      </c>
      <c r="BG352">
        <f t="shared" si="243"/>
        <v>-3.4047882193020775E-2</v>
      </c>
      <c r="BH352">
        <f t="shared" si="237"/>
        <v>3.0830543370746417</v>
      </c>
      <c r="BQ352" s="6"/>
      <c r="BR352" s="5"/>
      <c r="BU352" s="5"/>
    </row>
    <row r="353" spans="1:73" x14ac:dyDescent="0.25">
      <c r="A353" s="3">
        <v>44321.833333333336</v>
      </c>
      <c r="B353">
        <v>191786688.71061701</v>
      </c>
      <c r="C353">
        <v>54836.498284764151</v>
      </c>
      <c r="D353">
        <v>2.0935421290291183</v>
      </c>
      <c r="E353" s="5">
        <f t="shared" si="228"/>
        <v>3242978.6349157998</v>
      </c>
      <c r="F353">
        <f t="shared" si="238"/>
        <v>0.89238661044208023</v>
      </c>
      <c r="G353">
        <f t="shared" si="238"/>
        <v>0.89317617706270269</v>
      </c>
      <c r="H353">
        <f t="shared" si="229"/>
        <v>0.32294502534547354</v>
      </c>
      <c r="I353">
        <f t="shared" si="239"/>
        <v>8.8438970347131209E-4</v>
      </c>
      <c r="J353">
        <f t="shared" si="230"/>
        <v>9.1319708412969001E-4</v>
      </c>
      <c r="K353">
        <v>6854</v>
      </c>
      <c r="L353" s="1">
        <v>383429550.33327979</v>
      </c>
      <c r="M353" s="1">
        <v>116768890.83506192</v>
      </c>
      <c r="N353" s="1">
        <f t="shared" si="247"/>
        <v>141683869.5696598</v>
      </c>
      <c r="O353">
        <v>350306.67250518576</v>
      </c>
      <c r="P353">
        <v>0.33346917407188431</v>
      </c>
      <c r="Q353">
        <v>3.5328562828127901E-3</v>
      </c>
      <c r="R353">
        <f t="shared" si="240"/>
        <v>-5.9549452179958884E-3</v>
      </c>
      <c r="S353">
        <f t="shared" si="241"/>
        <v>-5.9727466103299022E-3</v>
      </c>
      <c r="T353">
        <f t="shared" si="244"/>
        <v>0.27148981462606919</v>
      </c>
      <c r="U353" s="5">
        <f t="shared" si="218"/>
        <v>0.93792560393556024</v>
      </c>
      <c r="V353">
        <f t="shared" si="248"/>
        <v>1.5874395271710628</v>
      </c>
      <c r="W353" s="8">
        <f t="shared" si="245"/>
        <v>1.7568298532146605</v>
      </c>
      <c r="X353">
        <f t="shared" si="219"/>
        <v>0</v>
      </c>
      <c r="Y353">
        <f t="shared" si="249"/>
        <v>1.3820282014382583</v>
      </c>
      <c r="Z353">
        <f t="shared" si="220"/>
        <v>1.2894925432266684</v>
      </c>
      <c r="AA353" s="4">
        <f t="shared" si="250"/>
        <v>1.5520482368134023</v>
      </c>
      <c r="AB353">
        <f t="shared" si="231"/>
        <v>1.4143497219974599</v>
      </c>
      <c r="AC353" s="4">
        <f t="shared" si="251"/>
        <v>1.5547307485862829</v>
      </c>
      <c r="AD353">
        <v>18753</v>
      </c>
      <c r="AE353" s="4">
        <v>0.97805725944566035</v>
      </c>
      <c r="AF353">
        <v>1.0574456591563763</v>
      </c>
      <c r="AG353">
        <v>0.99201750713872072</v>
      </c>
      <c r="AH353" s="4">
        <f t="shared" si="221"/>
        <v>1.2316757295522029</v>
      </c>
      <c r="AI353" s="4">
        <f t="shared" si="252"/>
        <v>1.4683509995467652</v>
      </c>
      <c r="AJ353">
        <f t="shared" si="222"/>
        <v>1.4821002833646384</v>
      </c>
      <c r="AK353" s="4">
        <f t="shared" si="253"/>
        <v>1.6967333205622386</v>
      </c>
      <c r="AL353" s="5">
        <f t="shared" si="223"/>
        <v>3497.4277116433468</v>
      </c>
      <c r="AM353">
        <v>1.0900000000000001</v>
      </c>
      <c r="AN353" s="4">
        <f t="shared" si="254"/>
        <v>0.79977666666666669</v>
      </c>
      <c r="AO353">
        <v>0</v>
      </c>
      <c r="AP353">
        <f t="shared" si="242"/>
        <v>0</v>
      </c>
      <c r="AQ353">
        <f t="shared" si="224"/>
        <v>350306.67250518576</v>
      </c>
      <c r="AR353" s="5">
        <f t="shared" si="225"/>
        <v>0.33346917407188431</v>
      </c>
      <c r="AS353" s="4">
        <f t="shared" si="232"/>
        <v>1.2316757295522029</v>
      </c>
      <c r="AT353" s="4">
        <f t="shared" si="255"/>
        <v>1.4683509995467652</v>
      </c>
      <c r="AU353">
        <f t="shared" si="256"/>
        <v>1.4821002833646384</v>
      </c>
      <c r="AV353" s="4">
        <f t="shared" si="257"/>
        <v>1.6967333205622386</v>
      </c>
      <c r="AW353" s="6">
        <f t="shared" si="226"/>
        <v>9.1319708412969001E-4</v>
      </c>
      <c r="AX353" s="7">
        <f t="shared" si="258"/>
        <v>9.1361417553947888E-4</v>
      </c>
      <c r="AY353" s="7">
        <f t="shared" si="246"/>
        <v>1.7786912977326919</v>
      </c>
      <c r="AZ353" s="7">
        <f t="shared" si="259"/>
        <v>-4.8507782846506364E-3</v>
      </c>
      <c r="BA353" s="6">
        <f t="shared" si="233"/>
        <v>0.42877844475008953</v>
      </c>
      <c r="BB353">
        <f t="shared" si="227"/>
        <v>16.572055846448411</v>
      </c>
      <c r="BC353">
        <f t="shared" si="234"/>
        <v>5.2503495602160619</v>
      </c>
      <c r="BD353">
        <f t="shared" si="260"/>
        <v>7.7860279232242053</v>
      </c>
      <c r="BE353">
        <f t="shared" si="235"/>
        <v>-0.28860349468108981</v>
      </c>
      <c r="BF353">
        <f t="shared" si="236"/>
        <v>0.71139650531891019</v>
      </c>
      <c r="BG353">
        <f t="shared" si="243"/>
        <v>3.5606257304859096E-3</v>
      </c>
      <c r="BH353">
        <f t="shared" si="237"/>
        <v>3.070879001695876</v>
      </c>
      <c r="BQ353" s="6"/>
      <c r="BR353" s="5"/>
      <c r="BU353" s="5"/>
    </row>
    <row r="354" spans="1:73" x14ac:dyDescent="0.25">
      <c r="A354" s="3">
        <v>44322.833333333336</v>
      </c>
      <c r="B354">
        <v>181806570.58694899</v>
      </c>
      <c r="C354">
        <v>52256.941756066786</v>
      </c>
      <c r="D354">
        <v>1.9884268561625762</v>
      </c>
      <c r="E354" s="5">
        <f t="shared" si="228"/>
        <v>3082313.3147090087</v>
      </c>
      <c r="F354">
        <f t="shared" si="238"/>
        <v>0.94979070570923285</v>
      </c>
      <c r="G354">
        <f t="shared" si="238"/>
        <v>0.95045748421621579</v>
      </c>
      <c r="H354">
        <f t="shared" si="229"/>
        <v>0.25623977323199987</v>
      </c>
      <c r="I354">
        <f t="shared" si="239"/>
        <v>7.0178047044962939E-4</v>
      </c>
      <c r="J354">
        <f t="shared" si="230"/>
        <v>6.9092937537863352E-4</v>
      </c>
      <c r="K354">
        <v>6097</v>
      </c>
      <c r="L354" s="1">
        <v>363836139.2016232</v>
      </c>
      <c r="M354" s="1">
        <v>83823980.356758952</v>
      </c>
      <c r="N354" s="1">
        <f t="shared" si="247"/>
        <v>140566473.79450434</v>
      </c>
      <c r="O354">
        <v>251471.94107027687</v>
      </c>
      <c r="P354">
        <v>0.25227636455263253</v>
      </c>
      <c r="Q354">
        <v>3.74359220840786E-3</v>
      </c>
      <c r="R354">
        <f t="shared" si="240"/>
        <v>-5.2433796703910129E-3</v>
      </c>
      <c r="S354">
        <f t="shared" si="241"/>
        <v>-5.2571744274699352E-3</v>
      </c>
      <c r="T354">
        <f t="shared" si="244"/>
        <v>0.30510426965309279</v>
      </c>
      <c r="U354" s="5">
        <f t="shared" si="218"/>
        <v>0</v>
      </c>
      <c r="V354">
        <f t="shared" si="248"/>
        <v>1.5255063673610301</v>
      </c>
      <c r="W354" s="8">
        <f t="shared" si="245"/>
        <v>1.9903677312993988</v>
      </c>
      <c r="X354">
        <f t="shared" si="219"/>
        <v>0</v>
      </c>
      <c r="Y354">
        <f t="shared" si="249"/>
        <v>1.320156469353188</v>
      </c>
      <c r="Z354">
        <f t="shared" si="220"/>
        <v>1.366411156068869</v>
      </c>
      <c r="AA354" s="4">
        <f t="shared" si="250"/>
        <v>1.5556637634668873</v>
      </c>
      <c r="AB354">
        <f t="shared" si="231"/>
        <v>1.1393456743719377</v>
      </c>
      <c r="AC354" s="4">
        <f t="shared" si="251"/>
        <v>1.5363393776686312</v>
      </c>
      <c r="AD354">
        <v>18754</v>
      </c>
      <c r="AE354" s="4">
        <v>0.98148064098092314</v>
      </c>
      <c r="AF354">
        <v>1.0714143320188514</v>
      </c>
      <c r="AG354">
        <v>1.1070805518193185</v>
      </c>
      <c r="AH354" s="4">
        <f t="shared" si="221"/>
        <v>0.93138747394086052</v>
      </c>
      <c r="AI354" s="4">
        <f t="shared" si="252"/>
        <v>1.4482458212096496</v>
      </c>
      <c r="AJ354">
        <f t="shared" si="222"/>
        <v>1.2438162138336706</v>
      </c>
      <c r="AK354" s="4">
        <f t="shared" si="253"/>
        <v>1.6801285928997685</v>
      </c>
      <c r="AL354" s="5">
        <f t="shared" si="223"/>
        <v>3479.0893702814537</v>
      </c>
      <c r="AM354">
        <v>0.99900000000000011</v>
      </c>
      <c r="AN354" s="4">
        <f t="shared" si="254"/>
        <v>0.80833333333333335</v>
      </c>
      <c r="AO354">
        <v>0</v>
      </c>
      <c r="AP354">
        <f t="shared" si="242"/>
        <v>0</v>
      </c>
      <c r="AQ354">
        <f t="shared" si="224"/>
        <v>251471.94107027687</v>
      </c>
      <c r="AR354" s="5">
        <f t="shared" si="225"/>
        <v>0.25227636455263253</v>
      </c>
      <c r="AS354" s="4">
        <f t="shared" si="232"/>
        <v>0.93138747394086052</v>
      </c>
      <c r="AT354" s="4">
        <f t="shared" si="255"/>
        <v>1.4482458212096496</v>
      </c>
      <c r="AU354">
        <f>SQRT(MAX(8*(AR354-LN(COSH(LN(2)/2))),0))</f>
        <v>1.2438162138336706</v>
      </c>
      <c r="AV354" s="4">
        <f t="shared" si="257"/>
        <v>1.6801285928997685</v>
      </c>
      <c r="AW354" s="6">
        <f t="shared" si="226"/>
        <v>6.9092937537863352E-4</v>
      </c>
      <c r="AX354" s="7">
        <f t="shared" si="258"/>
        <v>6.9116812206204692E-4</v>
      </c>
      <c r="AY354" s="7">
        <f t="shared" si="246"/>
        <v>1.6752804439005125</v>
      </c>
      <c r="AZ354" s="7">
        <f t="shared" si="259"/>
        <v>2.6091382573210087E-3</v>
      </c>
      <c r="BA354" s="6">
        <f t="shared" si="233"/>
        <v>0.42946937412546815</v>
      </c>
      <c r="BB354">
        <f t="shared" si="227"/>
        <v>16.485162265726558</v>
      </c>
      <c r="BC354">
        <f t="shared" si="234"/>
        <v>5.2382502473480397</v>
      </c>
      <c r="BD354">
        <f t="shared" si="260"/>
        <v>7.742581132863279</v>
      </c>
      <c r="BE354">
        <f t="shared" si="235"/>
        <v>-0.28645211836827955</v>
      </c>
      <c r="BF354">
        <f t="shared" si="236"/>
        <v>0.71354788163172045</v>
      </c>
      <c r="BG354">
        <f t="shared" si="243"/>
        <v>3.0195956658965609E-3</v>
      </c>
      <c r="BH354">
        <f t="shared" si="237"/>
        <v>3.0601923926984735</v>
      </c>
      <c r="BQ354" s="6"/>
      <c r="BR354" s="5"/>
      <c r="BU354" s="5"/>
    </row>
    <row r="355" spans="1:73" x14ac:dyDescent="0.25">
      <c r="A355" s="3">
        <v>44323.833333333336</v>
      </c>
      <c r="B355">
        <v>184595894.347321</v>
      </c>
      <c r="C355">
        <v>47262.041138366614</v>
      </c>
      <c r="D355">
        <v>1.9035463351641648</v>
      </c>
      <c r="E355" s="5">
        <f t="shared" si="228"/>
        <v>2953705.935366055</v>
      </c>
      <c r="F355">
        <f t="shared" si="238"/>
        <v>0.95731272652280486</v>
      </c>
      <c r="G355">
        <f t="shared" si="238"/>
        <v>0.95827569548844027</v>
      </c>
      <c r="H355">
        <f t="shared" si="229"/>
        <v>0.36715658605483315</v>
      </c>
      <c r="I355">
        <f t="shared" si="239"/>
        <v>1.0054028680558953E-3</v>
      </c>
      <c r="J355">
        <f t="shared" si="230"/>
        <v>9.7257890407920385E-4</v>
      </c>
      <c r="K355">
        <v>4647</v>
      </c>
      <c r="L355" s="1">
        <v>369219799.74913144</v>
      </c>
      <c r="M355" s="1">
        <v>119756689.70988135</v>
      </c>
      <c r="N355" s="1">
        <f t="shared" si="247"/>
        <v>142076259.4271282</v>
      </c>
      <c r="O355">
        <v>359270.06912964408</v>
      </c>
      <c r="P355">
        <v>0.35516398449221726</v>
      </c>
      <c r="Q355">
        <v>2.63583680175876E-3</v>
      </c>
      <c r="R355">
        <f t="shared" si="240"/>
        <v>0.12264896076550968</v>
      </c>
      <c r="S355">
        <f t="shared" si="241"/>
        <v>0.11569103629797337</v>
      </c>
      <c r="T355">
        <f t="shared" si="244"/>
        <v>0.33363909744129316</v>
      </c>
      <c r="U355" s="5">
        <f t="shared" si="218"/>
        <v>0.38094147975351439</v>
      </c>
      <c r="V355">
        <f t="shared" si="248"/>
        <v>1.4885956149519273</v>
      </c>
      <c r="W355" s="8">
        <f t="shared" si="245"/>
        <v>2.2033179258101989</v>
      </c>
      <c r="X355">
        <f t="shared" si="219"/>
        <v>0</v>
      </c>
      <c r="Y355">
        <f t="shared" si="249"/>
        <v>1.2709021224235784</v>
      </c>
      <c r="Z355">
        <f t="shared" si="220"/>
        <v>0.96208043264194743</v>
      </c>
      <c r="AA355" s="4">
        <f t="shared" si="250"/>
        <v>1.5547039533678746</v>
      </c>
      <c r="AB355">
        <f t="shared" si="231"/>
        <v>1.5477001582990959</v>
      </c>
      <c r="AC355" s="4">
        <f t="shared" si="251"/>
        <v>1.5425632333378503</v>
      </c>
      <c r="AD355">
        <v>18755</v>
      </c>
      <c r="AE355" s="4">
        <v>0.93082046305761601</v>
      </c>
      <c r="AF355">
        <v>1.079332195267541</v>
      </c>
      <c r="AG355">
        <v>1.0344822182923998</v>
      </c>
      <c r="AH355" s="4">
        <f t="shared" si="221"/>
        <v>1.3002244368302784</v>
      </c>
      <c r="AI355" s="4">
        <f t="shared" si="252"/>
        <v>1.4555834908709242</v>
      </c>
      <c r="AJ355">
        <f t="shared" si="222"/>
        <v>1.539538805393422</v>
      </c>
      <c r="AK355" s="4">
        <f t="shared" si="253"/>
        <v>1.6861549062462413</v>
      </c>
      <c r="AL355" s="5">
        <f t="shared" si="223"/>
        <v>3905.7960659568053</v>
      </c>
      <c r="AM355">
        <v>0.87809999999999999</v>
      </c>
      <c r="AN355" s="4">
        <f t="shared" si="254"/>
        <v>0.81453333333333333</v>
      </c>
      <c r="AO355">
        <v>0</v>
      </c>
      <c r="AP355">
        <f t="shared" si="242"/>
        <v>0</v>
      </c>
      <c r="AQ355">
        <f t="shared" si="224"/>
        <v>359270.06912964408</v>
      </c>
      <c r="AR355" s="5">
        <f t="shared" si="225"/>
        <v>0.35516398449221726</v>
      </c>
      <c r="AS355" s="4">
        <f t="shared" si="232"/>
        <v>1.3002244368302784</v>
      </c>
      <c r="AT355" s="4">
        <f t="shared" si="255"/>
        <v>1.4555834908709242</v>
      </c>
      <c r="AU355">
        <f t="shared" si="256"/>
        <v>1.539538805393422</v>
      </c>
      <c r="AV355" s="4">
        <f t="shared" si="257"/>
        <v>1.6861549062462413</v>
      </c>
      <c r="AW355" s="6">
        <f t="shared" si="226"/>
        <v>9.7257890407920385E-4</v>
      </c>
      <c r="AX355" s="7">
        <f t="shared" si="258"/>
        <v>9.7305201230746263E-4</v>
      </c>
      <c r="AY355" s="7">
        <f t="shared" si="246"/>
        <v>1.896342240928603</v>
      </c>
      <c r="AZ355" s="7">
        <f t="shared" si="259"/>
        <v>-1.4529657675487528E-2</v>
      </c>
      <c r="BA355" s="6">
        <f t="shared" si="233"/>
        <v>0.43044195302954735</v>
      </c>
      <c r="BB355">
        <f t="shared" si="227"/>
        <v>18.507050285668711</v>
      </c>
      <c r="BC355">
        <f t="shared" si="234"/>
        <v>5.6161777962224608</v>
      </c>
      <c r="BD355">
        <f t="shared" si="260"/>
        <v>8.7535251428343557</v>
      </c>
      <c r="BE355">
        <f t="shared" si="235"/>
        <v>-0.32166291680878245</v>
      </c>
      <c r="BF355">
        <f t="shared" si="236"/>
        <v>0.67833708319121755</v>
      </c>
      <c r="BG355">
        <f t="shared" si="243"/>
        <v>-5.060520552923832E-2</v>
      </c>
      <c r="BH355">
        <f t="shared" si="237"/>
        <v>3.3019821345129632</v>
      </c>
      <c r="BQ355" s="6"/>
      <c r="BR355" s="5"/>
      <c r="BU355" s="5"/>
    </row>
    <row r="356" spans="1:73" x14ac:dyDescent="0.25">
      <c r="A356" s="3">
        <v>44324.833333333336</v>
      </c>
      <c r="B356">
        <v>175688676.78723899</v>
      </c>
      <c r="C356">
        <v>44811.742723997988</v>
      </c>
      <c r="D356">
        <v>1.8066335479352518</v>
      </c>
      <c r="E356" s="5">
        <f t="shared" si="228"/>
        <v>2805871.662016884</v>
      </c>
      <c r="F356">
        <f t="shared" si="238"/>
        <v>0.94908829617716917</v>
      </c>
      <c r="G356">
        <f t="shared" si="238"/>
        <v>0.94994956282577603</v>
      </c>
      <c r="H356">
        <f t="shared" si="229"/>
        <v>0.33122558565705784</v>
      </c>
      <c r="I356">
        <f t="shared" si="239"/>
        <v>9.0705585839112666E-4</v>
      </c>
      <c r="J356">
        <f t="shared" si="230"/>
        <v>9.271719469596696E-4</v>
      </c>
      <c r="K356">
        <v>5440</v>
      </c>
      <c r="L356" s="1">
        <v>351163197.33727807</v>
      </c>
      <c r="M356" s="1">
        <v>108579883.45785345</v>
      </c>
      <c r="N356" s="1">
        <f t="shared" si="247"/>
        <v>143688420.21462792</v>
      </c>
      <c r="O356">
        <v>325739.65037356038</v>
      </c>
      <c r="P356">
        <v>0.33857469486517894</v>
      </c>
      <c r="Q356">
        <v>1.28739855762105E-3</v>
      </c>
      <c r="R356">
        <f t="shared" si="240"/>
        <v>3.7888664190277588E-3</v>
      </c>
      <c r="S356">
        <f t="shared" si="241"/>
        <v>3.7817067436609862E-3</v>
      </c>
      <c r="T356">
        <f t="shared" si="244"/>
        <v>0.34153804836670743</v>
      </c>
      <c r="U356" s="5">
        <f t="shared" si="218"/>
        <v>0</v>
      </c>
      <c r="V356">
        <f t="shared" si="248"/>
        <v>1.4443130626042218</v>
      </c>
      <c r="W356" s="8">
        <f t="shared" si="245"/>
        <v>2.2453038290715659</v>
      </c>
      <c r="X356">
        <f t="shared" si="219"/>
        <v>0</v>
      </c>
      <c r="Y356">
        <f t="shared" si="249"/>
        <v>1.2273875094464763</v>
      </c>
      <c r="Z356">
        <f t="shared" si="220"/>
        <v>0.46990047353168324</v>
      </c>
      <c r="AA356" s="4">
        <f t="shared" si="250"/>
        <v>1.5375693291076971</v>
      </c>
      <c r="AB356">
        <f t="shared" si="231"/>
        <v>1.6003533770335303</v>
      </c>
      <c r="AC356" s="4">
        <f t="shared" si="251"/>
        <v>1.5556343780970219</v>
      </c>
      <c r="AD356">
        <v>18756</v>
      </c>
      <c r="AE356" s="4">
        <v>0.97874531600459458</v>
      </c>
      <c r="AF356">
        <v>1.1379037021536975</v>
      </c>
      <c r="AG356">
        <v>0.90440155303936409</v>
      </c>
      <c r="AH356" s="4">
        <f t="shared" si="221"/>
        <v>1.2481463332135012</v>
      </c>
      <c r="AI356" s="4">
        <f t="shared" si="252"/>
        <v>1.4679479000588271</v>
      </c>
      <c r="AJ356">
        <f t="shared" si="222"/>
        <v>1.4958159700631286</v>
      </c>
      <c r="AK356" s="4">
        <f t="shared" si="253"/>
        <v>1.6958892397419729</v>
      </c>
      <c r="AL356" s="5">
        <f t="shared" si="223"/>
        <v>3920.5946055106801</v>
      </c>
      <c r="AM356">
        <v>0.99750000000000005</v>
      </c>
      <c r="AN356" s="4">
        <f t="shared" si="254"/>
        <v>0.82778666666666656</v>
      </c>
      <c r="AO356">
        <v>0</v>
      </c>
      <c r="AP356">
        <f t="shared" si="242"/>
        <v>0</v>
      </c>
      <c r="AQ356">
        <f t="shared" si="224"/>
        <v>325739.65037356038</v>
      </c>
      <c r="AR356" s="5">
        <f t="shared" si="225"/>
        <v>0.33857469486517894</v>
      </c>
      <c r="AS356" s="4">
        <f t="shared" si="232"/>
        <v>1.2481463332135012</v>
      </c>
      <c r="AT356" s="4">
        <f t="shared" si="255"/>
        <v>1.4679479000588271</v>
      </c>
      <c r="AU356">
        <f t="shared" si="256"/>
        <v>1.4958159700631286</v>
      </c>
      <c r="AV356" s="4">
        <f t="shared" si="257"/>
        <v>1.6958892397419729</v>
      </c>
      <c r="AW356" s="6">
        <f t="shared" si="226"/>
        <v>9.271719469596696E-4</v>
      </c>
      <c r="AX356" s="7">
        <f t="shared" si="258"/>
        <v>9.2760190374030493E-4</v>
      </c>
      <c r="AY356" s="7">
        <f t="shared" si="246"/>
        <v>1.8369454898717061</v>
      </c>
      <c r="AZ356" s="7">
        <f t="shared" si="259"/>
        <v>-9.511626340187096E-3</v>
      </c>
      <c r="BA356" s="6">
        <f t="shared" si="233"/>
        <v>0.43136912497650703</v>
      </c>
      <c r="BB356">
        <f t="shared" si="227"/>
        <v>18.577171027011342</v>
      </c>
      <c r="BC356">
        <f t="shared" si="234"/>
        <v>5.6348486478763276</v>
      </c>
      <c r="BD356">
        <f t="shared" si="260"/>
        <v>8.7885855135056712</v>
      </c>
      <c r="BE356">
        <f t="shared" si="235"/>
        <v>-0.32218514731040726</v>
      </c>
      <c r="BF356">
        <f t="shared" si="236"/>
        <v>0.67781485268959274</v>
      </c>
      <c r="BG356">
        <f t="shared" si="243"/>
        <v>-7.7016522060893049E-4</v>
      </c>
      <c r="BH356">
        <f t="shared" si="237"/>
        <v>3.3101242472823618</v>
      </c>
      <c r="BQ356" s="6"/>
      <c r="BR356" s="5"/>
      <c r="BU356" s="5"/>
    </row>
    <row r="357" spans="1:73" x14ac:dyDescent="0.25">
      <c r="A357" s="3">
        <v>44325.833333333336</v>
      </c>
      <c r="B357">
        <v>173657552.51733899</v>
      </c>
      <c r="C357">
        <v>44030.95253074725</v>
      </c>
      <c r="D357">
        <v>1.7770451580404498</v>
      </c>
      <c r="E357" s="5">
        <f t="shared" si="228"/>
        <v>2765195.7347530937</v>
      </c>
      <c r="F357">
        <f t="shared" si="238"/>
        <v>0.98362236219480281</v>
      </c>
      <c r="G357">
        <f t="shared" si="238"/>
        <v>0.98550328305659141</v>
      </c>
      <c r="H357">
        <f t="shared" si="229"/>
        <v>0.69796716803078307</v>
      </c>
      <c r="I357">
        <f t="shared" si="239"/>
        <v>1.9104128153399757E-3</v>
      </c>
      <c r="J357">
        <f t="shared" si="230"/>
        <v>1.9353430672158828E-3</v>
      </c>
      <c r="K357">
        <v>5401</v>
      </c>
      <c r="L357" s="1">
        <v>347657690.27981675</v>
      </c>
      <c r="M357" s="1">
        <v>224496135.33015734</v>
      </c>
      <c r="N357" s="1">
        <f t="shared" si="247"/>
        <v>148197233.36956492</v>
      </c>
      <c r="O357">
        <v>673488.40599047206</v>
      </c>
      <c r="P357">
        <v>0.70708422410753602</v>
      </c>
      <c r="Q357">
        <v>1.47155196343052E-3</v>
      </c>
      <c r="R357">
        <f t="shared" si="240"/>
        <v>5.9668213956978189E-3</v>
      </c>
      <c r="S357">
        <f t="shared" si="241"/>
        <v>5.9490904136892727E-3</v>
      </c>
      <c r="T357">
        <f t="shared" si="244"/>
        <v>0.32654647366502565</v>
      </c>
      <c r="U357" s="5">
        <f t="shared" si="218"/>
        <v>1.753109906624511</v>
      </c>
      <c r="V357">
        <f t="shared" si="248"/>
        <v>1.4490829239420746</v>
      </c>
      <c r="W357" s="8">
        <f t="shared" si="245"/>
        <v>2.1418636475247723</v>
      </c>
      <c r="X357">
        <f t="shared" si="219"/>
        <v>1.3214022932081924</v>
      </c>
      <c r="Y357">
        <f t="shared" si="249"/>
        <v>1.2187757875170919</v>
      </c>
      <c r="Z357">
        <f t="shared" si="220"/>
        <v>0.53711646665213986</v>
      </c>
      <c r="AA357" s="4">
        <f t="shared" si="250"/>
        <v>1.5084915878930034</v>
      </c>
      <c r="AB357">
        <f t="shared" si="231"/>
        <v>2.3394996667976526</v>
      </c>
      <c r="AC357" s="4">
        <f t="shared" si="251"/>
        <v>1.5859229467016076</v>
      </c>
      <c r="AD357">
        <v>18757</v>
      </c>
      <c r="AE357" s="4">
        <v>0.9746623165488677</v>
      </c>
      <c r="AF357">
        <v>1.021793158168381</v>
      </c>
      <c r="AG357">
        <v>0.6964418148439051</v>
      </c>
      <c r="AH357" s="4">
        <f t="shared" si="221"/>
        <v>2.122721249493952</v>
      </c>
      <c r="AI357" s="4">
        <f t="shared" si="252"/>
        <v>1.4959369348906149</v>
      </c>
      <c r="AJ357">
        <f t="shared" si="222"/>
        <v>2.27717844057833</v>
      </c>
      <c r="AK357" s="4">
        <f t="shared" si="253"/>
        <v>1.7209597891742143</v>
      </c>
      <c r="AL357" s="5">
        <f t="shared" si="223"/>
        <v>3943.9880932866986</v>
      </c>
      <c r="AM357">
        <v>0.99950000000000006</v>
      </c>
      <c r="AN357" s="4">
        <f t="shared" si="254"/>
        <v>0.83998333333333319</v>
      </c>
      <c r="AO357">
        <v>0</v>
      </c>
      <c r="AP357">
        <f t="shared" si="242"/>
        <v>0</v>
      </c>
      <c r="AQ357">
        <f t="shared" si="224"/>
        <v>673488.40599047206</v>
      </c>
      <c r="AR357" s="5">
        <f t="shared" si="225"/>
        <v>0.70708422410753602</v>
      </c>
      <c r="AS357" s="4">
        <f t="shared" si="232"/>
        <v>2.122721249493952</v>
      </c>
      <c r="AT357" s="4">
        <f t="shared" si="255"/>
        <v>1.4959369348906149</v>
      </c>
      <c r="AU357">
        <f t="shared" si="256"/>
        <v>2.27717844057833</v>
      </c>
      <c r="AV357" s="4">
        <f t="shared" si="257"/>
        <v>1.7209597891742143</v>
      </c>
      <c r="AW357" s="6">
        <f t="shared" si="226"/>
        <v>1.9353430672158828E-3</v>
      </c>
      <c r="AX357" s="7">
        <f t="shared" si="258"/>
        <v>1.9372170523495047E-3</v>
      </c>
      <c r="AY357" s="7">
        <f t="shared" si="246"/>
        <v>1.8384752449757018</v>
      </c>
      <c r="AZ357" s="7">
        <f t="shared" si="259"/>
        <v>-8.6643225498742593E-3</v>
      </c>
      <c r="BA357" s="6">
        <f t="shared" si="233"/>
        <v>0.43330446804372291</v>
      </c>
      <c r="BB357">
        <f t="shared" si="227"/>
        <v>18.688017688566852</v>
      </c>
      <c r="BC357">
        <f t="shared" si="234"/>
        <v>5.6675051176576181</v>
      </c>
      <c r="BD357">
        <f t="shared" si="260"/>
        <v>8.8440088442834259</v>
      </c>
      <c r="BE357">
        <f t="shared" si="235"/>
        <v>-0.32268395700095842</v>
      </c>
      <c r="BF357">
        <f t="shared" si="236"/>
        <v>0.67731604299904158</v>
      </c>
      <c r="BG357">
        <f t="shared" si="243"/>
        <v>-7.3617938262053443E-4</v>
      </c>
      <c r="BH357">
        <f t="shared" si="237"/>
        <v>3.3229639934386279</v>
      </c>
      <c r="BQ357" s="6"/>
      <c r="BR357" s="5"/>
      <c r="BU357" s="5"/>
    </row>
    <row r="358" spans="1:73" x14ac:dyDescent="0.25">
      <c r="A358" s="3">
        <v>44326.833333333336</v>
      </c>
      <c r="B358">
        <v>175481571.72920099</v>
      </c>
      <c r="C358">
        <v>42116.692327164303</v>
      </c>
      <c r="D358">
        <v>1.7450679886803249</v>
      </c>
      <c r="E358" s="5">
        <f t="shared" si="228"/>
        <v>2718584.8093458428</v>
      </c>
      <c r="F358">
        <f t="shared" si="238"/>
        <v>0.98200542669642332</v>
      </c>
      <c r="G358">
        <f t="shared" si="238"/>
        <v>0.98314371571551229</v>
      </c>
      <c r="H358">
        <f t="shared" si="229"/>
        <v>0.42308879429022062</v>
      </c>
      <c r="I358">
        <f t="shared" si="239"/>
        <v>1.1584760889922021E-3</v>
      </c>
      <c r="J358">
        <f t="shared" si="230"/>
        <v>1.1445516393199602E-3</v>
      </c>
      <c r="K358">
        <v>4355</v>
      </c>
      <c r="L358" s="1">
        <v>351092670.89014471</v>
      </c>
      <c r="M358" s="1">
        <v>134024581.73654599</v>
      </c>
      <c r="N358" s="1">
        <f t="shared" si="247"/>
        <v>149952455.32402769</v>
      </c>
      <c r="O358">
        <v>402073.74520963797</v>
      </c>
      <c r="P358">
        <v>0.41800051430705437</v>
      </c>
      <c r="Q358">
        <v>2.8755294806811099E-3</v>
      </c>
      <c r="R358">
        <f t="shared" si="240"/>
        <v>5.6432283369175051E-2</v>
      </c>
      <c r="S358">
        <f t="shared" si="241"/>
        <v>5.489746077054334E-2</v>
      </c>
      <c r="T358">
        <f t="shared" si="244"/>
        <v>0.351471861840014</v>
      </c>
      <c r="U358" s="5">
        <f t="shared" si="218"/>
        <v>0.59446895058548477</v>
      </c>
      <c r="V358">
        <f t="shared" si="248"/>
        <v>1.4195491749463385</v>
      </c>
      <c r="W358" s="8">
        <f t="shared" si="245"/>
        <v>2.3155027898103588</v>
      </c>
      <c r="X358">
        <f t="shared" si="219"/>
        <v>0</v>
      </c>
      <c r="Y358">
        <f t="shared" si="249"/>
        <v>1.171202279036057</v>
      </c>
      <c r="Z358">
        <f t="shared" si="220"/>
        <v>1.0495682604486052</v>
      </c>
      <c r="AA358" s="4">
        <f t="shared" si="250"/>
        <v>1.3852368917581617</v>
      </c>
      <c r="AB358">
        <f t="shared" si="231"/>
        <v>1.6851403534995528</v>
      </c>
      <c r="AC358" s="4">
        <f t="shared" si="251"/>
        <v>1.6420942918182595</v>
      </c>
      <c r="AD358">
        <v>18758</v>
      </c>
      <c r="AE358" s="4">
        <v>0.97553550090400021</v>
      </c>
      <c r="AF358">
        <v>1.0329333336581876</v>
      </c>
      <c r="AG358">
        <v>0.82254690577693612</v>
      </c>
      <c r="AH358" s="4">
        <f t="shared" si="221"/>
        <v>1.4809712436942561</v>
      </c>
      <c r="AI358" s="4">
        <f t="shared" si="252"/>
        <v>1.5068405576913972</v>
      </c>
      <c r="AJ358">
        <f t="shared" si="222"/>
        <v>1.694954858346057</v>
      </c>
      <c r="AK358" s="4">
        <f t="shared" si="253"/>
        <v>1.7301884331987238</v>
      </c>
      <c r="AL358" s="5">
        <f t="shared" si="223"/>
        <v>4166.5563469717063</v>
      </c>
      <c r="AM358">
        <v>1.1794</v>
      </c>
      <c r="AN358" s="4">
        <f t="shared" si="254"/>
        <v>0.85493666666666668</v>
      </c>
      <c r="AO358">
        <v>0</v>
      </c>
      <c r="AP358">
        <f t="shared" si="242"/>
        <v>0</v>
      </c>
      <c r="AQ358">
        <f t="shared" si="224"/>
        <v>402073.74520963797</v>
      </c>
      <c r="AR358" s="5">
        <f t="shared" si="225"/>
        <v>0.41800051430705437</v>
      </c>
      <c r="AS358" s="4">
        <f t="shared" si="232"/>
        <v>1.4809712436942561</v>
      </c>
      <c r="AT358" s="4">
        <f t="shared" si="255"/>
        <v>1.5068405576913972</v>
      </c>
      <c r="AU358">
        <f t="shared" si="256"/>
        <v>1.694954858346057</v>
      </c>
      <c r="AV358" s="4">
        <f t="shared" si="257"/>
        <v>1.7301884331987238</v>
      </c>
      <c r="AW358" s="6">
        <f t="shared" si="226"/>
        <v>1.1445516393199602E-3</v>
      </c>
      <c r="AX358" s="7">
        <f t="shared" si="258"/>
        <v>1.1452068885124955E-3</v>
      </c>
      <c r="AY358" s="7">
        <f t="shared" si="246"/>
        <v>1.9451445606672926</v>
      </c>
      <c r="AZ358" s="7">
        <f t="shared" si="259"/>
        <v>-1.6952871330156993E-2</v>
      </c>
      <c r="BA358" s="6">
        <f t="shared" si="233"/>
        <v>0.43444901968304289</v>
      </c>
      <c r="BB358">
        <f t="shared" si="227"/>
        <v>19.742625198376214</v>
      </c>
      <c r="BC358">
        <f t="shared" si="234"/>
        <v>5.8609027318964326</v>
      </c>
      <c r="BD358">
        <f t="shared" si="260"/>
        <v>9.3713125991881068</v>
      </c>
      <c r="BE358">
        <f t="shared" si="235"/>
        <v>-0.33847305572165265</v>
      </c>
      <c r="BF358">
        <f t="shared" si="236"/>
        <v>0.66152694427834735</v>
      </c>
      <c r="BG358">
        <f t="shared" si="243"/>
        <v>-2.3587277819388262E-2</v>
      </c>
      <c r="BH358">
        <f t="shared" si="237"/>
        <v>3.4432674011785753</v>
      </c>
      <c r="BQ358" s="6"/>
      <c r="BR358" s="5"/>
      <c r="BU358" s="5"/>
    </row>
    <row r="359" spans="1:73" x14ac:dyDescent="0.25">
      <c r="A359" s="3">
        <v>44327.833333333336</v>
      </c>
      <c r="B359">
        <v>166225176.21525899</v>
      </c>
      <c r="C359">
        <v>43548.749787243221</v>
      </c>
      <c r="D359">
        <v>1.7234564180128413</v>
      </c>
      <c r="E359" s="5">
        <f t="shared" si="228"/>
        <v>2690520.1369509813</v>
      </c>
      <c r="F359">
        <f t="shared" si="238"/>
        <v>0.98761562826911586</v>
      </c>
      <c r="G359">
        <f t="shared" si="238"/>
        <v>0.98967673463841122</v>
      </c>
      <c r="H359">
        <f t="shared" si="229"/>
        <v>0.76173746471717485</v>
      </c>
      <c r="I359">
        <f t="shared" si="239"/>
        <v>2.0847772989719942E-3</v>
      </c>
      <c r="J359">
        <f t="shared" si="230"/>
        <v>2.173612673637674E-3</v>
      </c>
      <c r="K359">
        <v>6219</v>
      </c>
      <c r="L359" s="1">
        <v>332513997.01566374</v>
      </c>
      <c r="M359" s="1">
        <v>241180901.33350724</v>
      </c>
      <c r="N359" s="1">
        <f t="shared" si="247"/>
        <v>155188994.51928693</v>
      </c>
      <c r="O359">
        <v>723542.70400052168</v>
      </c>
      <c r="P359">
        <v>0.79423148899127327</v>
      </c>
      <c r="Q359">
        <v>3.1593004776372599E-3</v>
      </c>
      <c r="R359">
        <f t="shared" si="240"/>
        <v>-8.3897958536248596E-2</v>
      </c>
      <c r="S359">
        <f t="shared" si="241"/>
        <v>-8.7627521534517611E-2</v>
      </c>
      <c r="T359">
        <f t="shared" si="244"/>
        <v>0.30864335401905085</v>
      </c>
      <c r="U359" s="5">
        <f t="shared" si="218"/>
        <v>2.0112144809986785</v>
      </c>
      <c r="V359">
        <f t="shared" si="248"/>
        <v>1.4346446803421704</v>
      </c>
      <c r="W359" s="8">
        <f t="shared" si="245"/>
        <v>2.0150914977875898</v>
      </c>
      <c r="X359">
        <f t="shared" si="219"/>
        <v>1.6844986189446038</v>
      </c>
      <c r="Y359">
        <f t="shared" si="249"/>
        <v>1.1757500397956919</v>
      </c>
      <c r="Z359">
        <f t="shared" si="220"/>
        <v>1.1531446743375999</v>
      </c>
      <c r="AA359" s="4">
        <f t="shared" si="250"/>
        <v>1.3342261315589414</v>
      </c>
      <c r="AB359">
        <f t="shared" si="231"/>
        <v>2.40406840460955</v>
      </c>
      <c r="AC359" s="4">
        <f t="shared" si="251"/>
        <v>1.6898981950227294</v>
      </c>
      <c r="AD359">
        <v>18759</v>
      </c>
      <c r="AE359" s="4">
        <v>0.98135772682401656</v>
      </c>
      <c r="AF359">
        <v>0.99765997802162398</v>
      </c>
      <c r="AG359">
        <v>0.75171848629375604</v>
      </c>
      <c r="AH359" s="4">
        <f t="shared" si="221"/>
        <v>2.2810356468330482</v>
      </c>
      <c r="AI359" s="4">
        <f t="shared" si="252"/>
        <v>1.5436918689379804</v>
      </c>
      <c r="AJ359">
        <f t="shared" si="222"/>
        <v>2.4254318727403277</v>
      </c>
      <c r="AK359" s="4">
        <f t="shared" si="253"/>
        <v>1.7631777168415006</v>
      </c>
      <c r="AL359" s="5">
        <f t="shared" si="223"/>
        <v>3816.9907753345306</v>
      </c>
      <c r="AM359">
        <v>1.1657</v>
      </c>
      <c r="AN359" s="4">
        <f t="shared" si="254"/>
        <v>0.86870333333333327</v>
      </c>
      <c r="AO359">
        <v>0</v>
      </c>
      <c r="AP359">
        <f t="shared" si="242"/>
        <v>0</v>
      </c>
      <c r="AQ359">
        <f t="shared" si="224"/>
        <v>723542.70400052168</v>
      </c>
      <c r="AR359" s="5">
        <f t="shared" si="225"/>
        <v>0.79423148899127327</v>
      </c>
      <c r="AS359" s="4">
        <f t="shared" si="232"/>
        <v>2.2810356468330482</v>
      </c>
      <c r="AT359" s="4">
        <f t="shared" si="255"/>
        <v>1.5436918689379804</v>
      </c>
      <c r="AU359">
        <f t="shared" si="256"/>
        <v>2.4254318727403277</v>
      </c>
      <c r="AV359" s="4">
        <f t="shared" si="257"/>
        <v>1.7631777168415006</v>
      </c>
      <c r="AW359" s="6">
        <f t="shared" si="226"/>
        <v>2.173612673637674E-3</v>
      </c>
      <c r="AX359" s="7">
        <f t="shared" si="258"/>
        <v>2.1759766821678461E-3</v>
      </c>
      <c r="AY359" s="7">
        <f t="shared" si="246"/>
        <v>1.6615628453332836</v>
      </c>
      <c r="AZ359" s="7">
        <f t="shared" si="259"/>
        <v>6.6863087946984479E-3</v>
      </c>
      <c r="BA359" s="6">
        <f t="shared" si="233"/>
        <v>0.43662263235668058</v>
      </c>
      <c r="BB359">
        <f t="shared" si="227"/>
        <v>18.086259248086147</v>
      </c>
      <c r="BC359">
        <f t="shared" si="234"/>
        <v>5.5810800852252997</v>
      </c>
      <c r="BD359">
        <f t="shared" si="260"/>
        <v>8.5431296240430736</v>
      </c>
      <c r="BE359">
        <f t="shared" si="235"/>
        <v>-0.31038555018210701</v>
      </c>
      <c r="BF359">
        <f t="shared" si="236"/>
        <v>0.68961444981789299</v>
      </c>
      <c r="BG359">
        <f t="shared" si="243"/>
        <v>4.1581958225501647E-2</v>
      </c>
      <c r="BH359">
        <f t="shared" si="237"/>
        <v>3.252794287064229</v>
      </c>
      <c r="BQ359" s="6"/>
      <c r="BR359" s="5"/>
      <c r="BU359" s="5"/>
    </row>
    <row r="360" spans="1:73" x14ac:dyDescent="0.25">
      <c r="A360" s="3">
        <v>44328.833333333336</v>
      </c>
      <c r="B360">
        <v>163741738.82951701</v>
      </c>
      <c r="C360">
        <v>44002.901224838788</v>
      </c>
      <c r="D360">
        <v>1.7144499529676185</v>
      </c>
      <c r="E360" s="5">
        <f t="shared" si="228"/>
        <v>2684233.8869961738</v>
      </c>
      <c r="F360">
        <f t="shared" si="238"/>
        <v>0.99477418462625977</v>
      </c>
      <c r="G360">
        <f t="shared" si="238"/>
        <v>0.99766355587959599</v>
      </c>
      <c r="H360">
        <f t="shared" si="229"/>
        <v>1.0601607116130796</v>
      </c>
      <c r="I360">
        <f t="shared" si="239"/>
        <v>2.9003398400239151E-3</v>
      </c>
      <c r="J360">
        <f t="shared" si="230"/>
        <v>2.9194290533074625E-3</v>
      </c>
      <c r="K360">
        <v>7060</v>
      </c>
      <c r="L360" s="1">
        <v>327478247.64553159</v>
      </c>
      <c r="M360" s="1">
        <v>319148809.64397538</v>
      </c>
      <c r="N360" s="1">
        <f t="shared" si="247"/>
        <v>162313740.77603284</v>
      </c>
      <c r="O360">
        <v>957446.42893192614</v>
      </c>
      <c r="P360">
        <v>1.0671485787917845</v>
      </c>
      <c r="Q360">
        <v>2.7906061733805301E-3</v>
      </c>
      <c r="R360">
        <f t="shared" si="240"/>
        <v>-2.5106946145007858E-2</v>
      </c>
      <c r="S360">
        <f t="shared" si="241"/>
        <v>-2.5427502354351518E-2</v>
      </c>
      <c r="T360">
        <f t="shared" si="244"/>
        <v>0.26426649394746954</v>
      </c>
      <c r="U360" s="5">
        <f t="shared" si="218"/>
        <v>2.6158648667719793</v>
      </c>
      <c r="V360">
        <f t="shared" si="248"/>
        <v>1.4671913670693952</v>
      </c>
      <c r="W360" s="8">
        <f t="shared" si="245"/>
        <v>1.6824071197039525</v>
      </c>
      <c r="X360">
        <f t="shared" si="219"/>
        <v>2.4471508123792214</v>
      </c>
      <c r="Y360">
        <f t="shared" si="249"/>
        <v>1.2048563119301923</v>
      </c>
      <c r="Z360">
        <f t="shared" si="220"/>
        <v>1.0185712532838935</v>
      </c>
      <c r="AA360" s="4">
        <f t="shared" si="250"/>
        <v>1.2851943103080006</v>
      </c>
      <c r="AB360">
        <f t="shared" si="231"/>
        <v>2.837896566474019</v>
      </c>
      <c r="AC360" s="4">
        <f t="shared" si="251"/>
        <v>1.7428473426760347</v>
      </c>
      <c r="AD360">
        <v>18760</v>
      </c>
      <c r="AE360" s="4">
        <v>1.0603042978050383</v>
      </c>
      <c r="AF360">
        <v>1.1784788851253074</v>
      </c>
      <c r="AG360">
        <v>0.82756820181239388</v>
      </c>
      <c r="AH360" s="4">
        <f t="shared" si="221"/>
        <v>2.7178043234433109</v>
      </c>
      <c r="AI360" s="4">
        <f t="shared" si="252"/>
        <v>1.5885802134752456</v>
      </c>
      <c r="AJ360">
        <f t="shared" si="222"/>
        <v>2.8400803664172503</v>
      </c>
      <c r="AK360" s="4">
        <f t="shared" si="253"/>
        <v>1.8045172770469671</v>
      </c>
      <c r="AL360" s="5">
        <f t="shared" si="223"/>
        <v>3721.1577935022146</v>
      </c>
      <c r="AM360">
        <v>1.2394000000000001</v>
      </c>
      <c r="AN360" s="4">
        <f t="shared" si="254"/>
        <v>0.88359333333333334</v>
      </c>
      <c r="AO360">
        <v>0</v>
      </c>
      <c r="AP360">
        <f t="shared" si="242"/>
        <v>0</v>
      </c>
      <c r="AQ360">
        <f t="shared" si="224"/>
        <v>957446.42893192614</v>
      </c>
      <c r="AR360" s="5">
        <f t="shared" si="225"/>
        <v>1.0671485787917845</v>
      </c>
      <c r="AS360" s="4">
        <f t="shared" si="232"/>
        <v>2.7178043234433109</v>
      </c>
      <c r="AT360" s="4">
        <f t="shared" si="255"/>
        <v>1.5885802134752456</v>
      </c>
      <c r="AU360">
        <f t="shared" si="256"/>
        <v>2.8400803664172503</v>
      </c>
      <c r="AV360" s="4">
        <f t="shared" si="257"/>
        <v>1.8045172770469671</v>
      </c>
      <c r="AW360" s="6">
        <f t="shared" si="226"/>
        <v>2.9194290533074625E-3</v>
      </c>
      <c r="AX360" s="7">
        <f t="shared" si="258"/>
        <v>2.9236947364157384E-3</v>
      </c>
      <c r="AY360" s="7">
        <f t="shared" si="246"/>
        <v>1.5347593998793725</v>
      </c>
      <c r="AZ360" s="7">
        <f t="shared" si="259"/>
        <v>1.7825349657182743E-2</v>
      </c>
      <c r="BA360" s="6">
        <f t="shared" si="233"/>
        <v>0.43954206140998803</v>
      </c>
      <c r="BB360">
        <f t="shared" si="227"/>
        <v>17.632168511179799</v>
      </c>
      <c r="BC360">
        <f t="shared" si="234"/>
        <v>5.5169374962955704</v>
      </c>
      <c r="BD360">
        <f t="shared" si="260"/>
        <v>8.3160842555898995</v>
      </c>
      <c r="BE360">
        <f t="shared" si="235"/>
        <v>-0.30046387328611446</v>
      </c>
      <c r="BF360">
        <f t="shared" si="236"/>
        <v>0.69953612671388554</v>
      </c>
      <c r="BG360">
        <f t="shared" si="243"/>
        <v>1.4284766211300202E-2</v>
      </c>
      <c r="BH360">
        <f t="shared" si="237"/>
        <v>3.1990675764007177</v>
      </c>
      <c r="BQ360" s="6"/>
      <c r="BR360" s="5"/>
      <c r="BU360" s="5"/>
    </row>
    <row r="361" spans="1:73" x14ac:dyDescent="0.25">
      <c r="A361" s="3">
        <v>44329.833333333336</v>
      </c>
      <c r="B361">
        <v>168576330.714176</v>
      </c>
      <c r="C361">
        <v>41242.141782448613</v>
      </c>
      <c r="D361">
        <v>1.6820001372401987</v>
      </c>
      <c r="E361" s="5">
        <f t="shared" si="228"/>
        <v>2636749.6909033656</v>
      </c>
      <c r="F361">
        <f t="shared" si="238"/>
        <v>0.98107275416745121</v>
      </c>
      <c r="G361">
        <f t="shared" si="238"/>
        <v>0.98230996325512232</v>
      </c>
      <c r="H361">
        <f t="shared" si="229"/>
        <v>0.46029340340126179</v>
      </c>
      <c r="I361">
        <f t="shared" si="239"/>
        <v>1.2602833267797279E-3</v>
      </c>
      <c r="J361">
        <f t="shared" si="230"/>
        <v>1.2600001595802748E-3</v>
      </c>
      <c r="K361">
        <v>5505</v>
      </c>
      <c r="L361" s="1">
        <v>337051159.81191796</v>
      </c>
      <c r="M361" s="1">
        <v>141650726.27836496</v>
      </c>
      <c r="N361" s="1">
        <f t="shared" si="247"/>
        <v>161159404.90672904</v>
      </c>
      <c r="O361">
        <v>424952.17883509491</v>
      </c>
      <c r="P361">
        <v>0.4601899170480917</v>
      </c>
      <c r="Q361">
        <v>5.5687088043819199E-3</v>
      </c>
      <c r="R361">
        <f t="shared" si="240"/>
        <v>9.8442427567966062E-2</v>
      </c>
      <c r="S361">
        <f t="shared" si="241"/>
        <v>9.3893201426257053E-2</v>
      </c>
      <c r="T361">
        <f t="shared" si="244"/>
        <v>0.28380693998309026</v>
      </c>
      <c r="U361" s="5">
        <f t="shared" si="218"/>
        <v>1.3145722355688527</v>
      </c>
      <c r="V361">
        <f t="shared" si="248"/>
        <v>1.4418353164894289</v>
      </c>
      <c r="W361" s="8">
        <f t="shared" si="245"/>
        <v>1.8217058237403623</v>
      </c>
      <c r="X361">
        <f t="shared" si="219"/>
        <v>0.86049772473794617</v>
      </c>
      <c r="Y361">
        <f t="shared" si="249"/>
        <v>1.1678653571224424</v>
      </c>
      <c r="Z361">
        <f t="shared" si="220"/>
        <v>2.0325787135994009</v>
      </c>
      <c r="AA361" s="4">
        <f t="shared" si="250"/>
        <v>1.2420586805737581</v>
      </c>
      <c r="AB361">
        <f t="shared" si="231"/>
        <v>1.5840144091871491</v>
      </c>
      <c r="AC361" s="4">
        <f t="shared" si="251"/>
        <v>1.7381129666656741</v>
      </c>
      <c r="AD361">
        <v>18761</v>
      </c>
      <c r="AE361" s="4">
        <v>1.0504498774513007</v>
      </c>
      <c r="AF361">
        <v>1.1957201844571794</v>
      </c>
      <c r="AG361">
        <v>0.85436970721562577</v>
      </c>
      <c r="AH361" s="4">
        <f t="shared" si="221"/>
        <v>1.5908460159857114</v>
      </c>
      <c r="AI361" s="4">
        <f t="shared" si="252"/>
        <v>1.5765790829725623</v>
      </c>
      <c r="AJ361">
        <f t="shared" si="222"/>
        <v>1.7917553386997904</v>
      </c>
      <c r="AK361" s="4">
        <f t="shared" si="253"/>
        <v>1.7936455660839896</v>
      </c>
      <c r="AL361" s="5">
        <f t="shared" si="223"/>
        <v>4087.4776000580287</v>
      </c>
      <c r="AM361">
        <v>1.1383000000000001</v>
      </c>
      <c r="AN361" s="4">
        <f t="shared" si="254"/>
        <v>0.89256333333333338</v>
      </c>
      <c r="AO361">
        <v>0</v>
      </c>
      <c r="AP361">
        <f t="shared" si="242"/>
        <v>0</v>
      </c>
      <c r="AQ361">
        <f t="shared" si="224"/>
        <v>424952.17883509491</v>
      </c>
      <c r="AR361" s="5">
        <f t="shared" si="225"/>
        <v>0.4601899170480917</v>
      </c>
      <c r="AS361" s="4">
        <f t="shared" si="232"/>
        <v>1.5908460159857114</v>
      </c>
      <c r="AT361" s="4">
        <f t="shared" si="255"/>
        <v>1.5765790829725623</v>
      </c>
      <c r="AU361">
        <f t="shared" si="256"/>
        <v>1.7917553386997904</v>
      </c>
      <c r="AV361" s="4">
        <f t="shared" si="257"/>
        <v>1.7936455660839896</v>
      </c>
      <c r="AW361" s="6">
        <f t="shared" si="226"/>
        <v>1.2600001595802748E-3</v>
      </c>
      <c r="AX361" s="7">
        <f t="shared" si="258"/>
        <v>1.2607942932825189E-3</v>
      </c>
      <c r="AY361" s="7">
        <f t="shared" si="246"/>
        <v>1.6250597090017911</v>
      </c>
      <c r="AZ361" s="7">
        <f t="shared" si="259"/>
        <v>1.0871509626671383E-2</v>
      </c>
      <c r="BA361" s="6">
        <f t="shared" si="233"/>
        <v>0.4408020615695683</v>
      </c>
      <c r="BB361">
        <f t="shared" si="227"/>
        <v>19.367921982707788</v>
      </c>
      <c r="BC361">
        <f t="shared" si="234"/>
        <v>5.8387923382192035</v>
      </c>
      <c r="BD361">
        <f t="shared" si="260"/>
        <v>9.183960991353894</v>
      </c>
      <c r="BE361">
        <f t="shared" si="235"/>
        <v>-0.32847422098088486</v>
      </c>
      <c r="BF361">
        <f t="shared" si="236"/>
        <v>0.67152577901911514</v>
      </c>
      <c r="BG361">
        <f t="shared" si="243"/>
        <v>-4.086503382737923E-2</v>
      </c>
      <c r="BH361">
        <f t="shared" si="237"/>
        <v>3.4009001332349937</v>
      </c>
      <c r="BQ361" s="6"/>
      <c r="BR361" s="5"/>
      <c r="BU361" s="5"/>
    </row>
    <row r="362" spans="1:73" x14ac:dyDescent="0.25">
      <c r="A362" s="3">
        <v>44330.833333333336</v>
      </c>
      <c r="B362">
        <v>158866786.99467999</v>
      </c>
      <c r="C362">
        <v>43603.900382892192</v>
      </c>
      <c r="D362">
        <v>1.6767046537313819</v>
      </c>
      <c r="E362" s="5">
        <f t="shared" si="228"/>
        <v>2631959.6414584662</v>
      </c>
      <c r="F362">
        <f t="shared" si="238"/>
        <v>0.99685167474629011</v>
      </c>
      <c r="G362">
        <f t="shared" si="238"/>
        <v>0.99818335071340869</v>
      </c>
      <c r="H362">
        <f t="shared" si="229"/>
        <v>0.48759684144786486</v>
      </c>
      <c r="I362">
        <f t="shared" si="239"/>
        <v>1.3349902612238666E-3</v>
      </c>
      <c r="J362">
        <f t="shared" si="230"/>
        <v>1.3638956773615091E-3</v>
      </c>
      <c r="K362">
        <v>7496</v>
      </c>
      <c r="L362" s="1">
        <v>317664388.16300374</v>
      </c>
      <c r="M362" s="1">
        <v>144518893.90009823</v>
      </c>
      <c r="N362" s="1">
        <f t="shared" si="247"/>
        <v>162347774.6738992</v>
      </c>
      <c r="O362">
        <v>433556.68170029472</v>
      </c>
      <c r="P362">
        <v>0.49816156521581945</v>
      </c>
      <c r="Q362">
        <v>3.0840332030503798E-3</v>
      </c>
      <c r="R362">
        <f t="shared" si="240"/>
        <v>-0.10864154620189082</v>
      </c>
      <c r="S362">
        <f t="shared" si="241"/>
        <v>-0.11500862736592307</v>
      </c>
      <c r="T362">
        <f t="shared" si="244"/>
        <v>0.20903763196704245</v>
      </c>
      <c r="U362" s="5">
        <f t="shared" si="218"/>
        <v>1.7099519553410258</v>
      </c>
      <c r="V362">
        <f t="shared" si="248"/>
        <v>1.4486713043789849</v>
      </c>
      <c r="W362" s="8">
        <f t="shared" si="245"/>
        <v>1.2924570914838085</v>
      </c>
      <c r="X362">
        <f t="shared" si="219"/>
        <v>1.5555102686439377</v>
      </c>
      <c r="Y362">
        <f t="shared" si="249"/>
        <v>1.1755782818273099</v>
      </c>
      <c r="Z362">
        <f t="shared" si="220"/>
        <v>1.1256721191133887</v>
      </c>
      <c r="AA362" s="4">
        <f t="shared" si="250"/>
        <v>1.1933977009679899</v>
      </c>
      <c r="AB362">
        <f t="shared" si="231"/>
        <v>1.8519253320892712</v>
      </c>
      <c r="AC362" s="4">
        <f t="shared" si="251"/>
        <v>1.7588701378341995</v>
      </c>
      <c r="AD362">
        <v>18762</v>
      </c>
      <c r="AE362" s="4">
        <v>1.0755419176759473</v>
      </c>
      <c r="AF362">
        <v>1.2445603482222583</v>
      </c>
      <c r="AG362">
        <v>0.93027919688690774</v>
      </c>
      <c r="AH362" s="4">
        <f t="shared" si="221"/>
        <v>1.6836164147214272</v>
      </c>
      <c r="AI362" s="4">
        <f t="shared" si="252"/>
        <v>1.5868659405180117</v>
      </c>
      <c r="AJ362">
        <f t="shared" si="222"/>
        <v>1.8746093937407393</v>
      </c>
      <c r="AK362" s="4">
        <f t="shared" si="253"/>
        <v>1.8026925427536724</v>
      </c>
      <c r="AL362" s="5">
        <f t="shared" si="223"/>
        <v>3643.4077135221305</v>
      </c>
      <c r="AM362">
        <v>1.0346</v>
      </c>
      <c r="AN362" s="4">
        <f t="shared" si="254"/>
        <v>0.90315666666666672</v>
      </c>
      <c r="AO362">
        <v>0</v>
      </c>
      <c r="AP362">
        <f t="shared" si="242"/>
        <v>0</v>
      </c>
      <c r="AQ362">
        <f t="shared" si="224"/>
        <v>433556.68170029472</v>
      </c>
      <c r="AR362" s="5">
        <f t="shared" si="225"/>
        <v>0.49816156521581945</v>
      </c>
      <c r="AS362" s="4">
        <f t="shared" si="232"/>
        <v>1.6836164147214272</v>
      </c>
      <c r="AT362" s="4">
        <f t="shared" si="255"/>
        <v>1.5868659405180117</v>
      </c>
      <c r="AU362">
        <f t="shared" si="256"/>
        <v>1.8746093937407393</v>
      </c>
      <c r="AV362" s="4">
        <f t="shared" si="257"/>
        <v>1.8026925427536724</v>
      </c>
      <c r="AW362" s="6">
        <f t="shared" si="226"/>
        <v>1.3638956773615091E-3</v>
      </c>
      <c r="AX362" s="7">
        <f t="shared" si="258"/>
        <v>1.3648262060708127E-3</v>
      </c>
      <c r="AY362" s="7">
        <f t="shared" si="246"/>
        <v>1.5008146767975699</v>
      </c>
      <c r="AZ362" s="7">
        <f t="shared" si="259"/>
        <v>2.0052972941572822E-2</v>
      </c>
      <c r="BA362" s="6">
        <f t="shared" si="233"/>
        <v>0.44216595724692981</v>
      </c>
      <c r="BB362">
        <f t="shared" si="227"/>
        <v>17.263760991788821</v>
      </c>
      <c r="BC362">
        <f t="shared" si="234"/>
        <v>5.4654378703793567</v>
      </c>
      <c r="BD362">
        <f t="shared" si="260"/>
        <v>8.1318804958944106</v>
      </c>
      <c r="BE362">
        <f t="shared" si="235"/>
        <v>-0.29199272008803179</v>
      </c>
      <c r="BF362">
        <f t="shared" si="236"/>
        <v>0.70800727991196821</v>
      </c>
      <c r="BG362">
        <f t="shared" si="243"/>
        <v>5.2901970576261607E-2</v>
      </c>
      <c r="BH362">
        <f t="shared" si="237"/>
        <v>3.1549682299373627</v>
      </c>
      <c r="BQ362" s="6"/>
      <c r="BR362" s="5"/>
      <c r="BU362" s="5"/>
    </row>
    <row r="363" spans="1:73" x14ac:dyDescent="0.25">
      <c r="A363" s="3">
        <v>44331.833333333336</v>
      </c>
      <c r="B363">
        <v>157371724.690153</v>
      </c>
      <c r="C363">
        <v>43926.549299409329</v>
      </c>
      <c r="D363">
        <v>1.6716647973666137</v>
      </c>
      <c r="E363" s="5">
        <f t="shared" si="228"/>
        <v>2629219.8125936673</v>
      </c>
      <c r="F363">
        <f t="shared" si="238"/>
        <v>0.99699418955297081</v>
      </c>
      <c r="G363">
        <f t="shared" si="238"/>
        <v>0.99895901562408429</v>
      </c>
      <c r="H363">
        <f t="shared" si="229"/>
        <v>0.71932366654815172</v>
      </c>
      <c r="I363">
        <f t="shared" si="239"/>
        <v>1.968810391637548E-3</v>
      </c>
      <c r="J363">
        <f t="shared" si="230"/>
        <v>1.9650124028689504E-3</v>
      </c>
      <c r="K363">
        <v>7524</v>
      </c>
      <c r="L363" s="1">
        <v>314631319.69884735</v>
      </c>
      <c r="M363" s="1">
        <v>206287427.47884592</v>
      </c>
      <c r="N363" s="1">
        <f t="shared" si="247"/>
        <v>165295009.65611899</v>
      </c>
      <c r="O363">
        <v>618862.28243653779</v>
      </c>
      <c r="P363">
        <v>0.71793467130209487</v>
      </c>
      <c r="Q363">
        <v>5.4041103591060298E-3</v>
      </c>
      <c r="R363">
        <f t="shared" si="240"/>
        <v>-1.6686859532661247E-2</v>
      </c>
      <c r="S363">
        <f t="shared" si="241"/>
        <v>-1.6827653645190246E-2</v>
      </c>
      <c r="T363">
        <f t="shared" si="244"/>
        <v>0.22257646250905522</v>
      </c>
      <c r="U363" s="5">
        <f t="shared" si="218"/>
        <v>2.1308395814950147</v>
      </c>
      <c r="V363">
        <f t="shared" si="248"/>
        <v>1.4644734092898652</v>
      </c>
      <c r="W363" s="8">
        <f t="shared" si="245"/>
        <v>1.3574904804912626</v>
      </c>
      <c r="X363">
        <f t="shared" si="219"/>
        <v>2.0067197683064499</v>
      </c>
      <c r="Y363">
        <f t="shared" si="249"/>
        <v>1.1911903239755337</v>
      </c>
      <c r="Z363">
        <f t="shared" si="220"/>
        <v>1.9725002810737009</v>
      </c>
      <c r="AA363" s="4">
        <f t="shared" si="250"/>
        <v>1.2071374090905482</v>
      </c>
      <c r="AB363">
        <f t="shared" si="231"/>
        <v>2.147347915450776</v>
      </c>
      <c r="AC363" s="4">
        <f t="shared" si="251"/>
        <v>1.7779425251296017</v>
      </c>
      <c r="AD363">
        <v>18763</v>
      </c>
      <c r="AE363" s="4">
        <v>1.1670464870976345</v>
      </c>
      <c r="AF363">
        <v>1.4240430897666663</v>
      </c>
      <c r="AG363">
        <v>0.86043324592069725</v>
      </c>
      <c r="AH363" s="4">
        <f t="shared" si="221"/>
        <v>2.1430700129976237</v>
      </c>
      <c r="AI363" s="4">
        <f t="shared" si="252"/>
        <v>1.6090455696335846</v>
      </c>
      <c r="AJ363">
        <f t="shared" si="222"/>
        <v>2.2961587984700067</v>
      </c>
      <c r="AK363" s="4">
        <f t="shared" si="253"/>
        <v>1.8228284734398248</v>
      </c>
      <c r="AL363" s="5">
        <f t="shared" si="223"/>
        <v>3582.6106807863721</v>
      </c>
      <c r="AM363">
        <v>1.1039000000000001</v>
      </c>
      <c r="AN363" s="4">
        <f t="shared" si="254"/>
        <v>0.91703333333333348</v>
      </c>
      <c r="AO363">
        <v>0</v>
      </c>
      <c r="AP363">
        <f t="shared" si="242"/>
        <v>0</v>
      </c>
      <c r="AQ363">
        <f t="shared" si="224"/>
        <v>618862.28243653779</v>
      </c>
      <c r="AR363" s="5">
        <f t="shared" si="225"/>
        <v>0.71793467130209487</v>
      </c>
      <c r="AS363" s="4">
        <f t="shared" si="232"/>
        <v>2.1430700129976237</v>
      </c>
      <c r="AT363" s="4">
        <f t="shared" si="255"/>
        <v>1.6090455696335846</v>
      </c>
      <c r="AU363">
        <f t="shared" si="256"/>
        <v>2.2961587984700067</v>
      </c>
      <c r="AV363" s="4">
        <f t="shared" si="257"/>
        <v>1.8228284734398248</v>
      </c>
      <c r="AW363" s="6">
        <f t="shared" si="226"/>
        <v>1.9650124028689504E-3</v>
      </c>
      <c r="AX363" s="7">
        <f t="shared" si="258"/>
        <v>1.9669443049372681E-3</v>
      </c>
      <c r="AY363" s="7">
        <f t="shared" si="246"/>
        <v>1.5418831599114433</v>
      </c>
      <c r="AZ363" s="7">
        <f t="shared" si="259"/>
        <v>1.8048850210342637E-2</v>
      </c>
      <c r="BA363" s="6">
        <f t="shared" si="233"/>
        <v>0.44413096964979876</v>
      </c>
      <c r="BB363">
        <f t="shared" si="227"/>
        <v>16.975683037113406</v>
      </c>
      <c r="BC363">
        <f t="shared" si="234"/>
        <v>5.4238776126368746</v>
      </c>
      <c r="BD363">
        <f t="shared" si="260"/>
        <v>7.9878415185567029</v>
      </c>
      <c r="BE363">
        <f t="shared" si="235"/>
        <v>-0.28527026212313078</v>
      </c>
      <c r="BF363">
        <f t="shared" si="236"/>
        <v>0.71472973787686922</v>
      </c>
      <c r="BG363">
        <f t="shared" si="243"/>
        <v>9.4501062523715956E-3</v>
      </c>
      <c r="BH363">
        <f t="shared" si="237"/>
        <v>3.1201557054452937</v>
      </c>
      <c r="BQ363" s="6"/>
      <c r="BR363" s="5"/>
      <c r="BU363" s="5"/>
    </row>
    <row r="364" spans="1:73" x14ac:dyDescent="0.25">
      <c r="A364" s="3">
        <v>44332.833333333336</v>
      </c>
      <c r="B364">
        <v>149778333.53700599</v>
      </c>
      <c r="C364">
        <v>45541.042924188718</v>
      </c>
      <c r="D364">
        <v>1.6566090114412166</v>
      </c>
      <c r="E364" s="5">
        <f t="shared" si="228"/>
        <v>2611716.2014128268</v>
      </c>
      <c r="F364">
        <f t="shared" si="238"/>
        <v>0.99099353773010324</v>
      </c>
      <c r="G364">
        <f t="shared" si="238"/>
        <v>0.99334265963728097</v>
      </c>
      <c r="H364">
        <f t="shared" si="229"/>
        <v>0.86522208619425611</v>
      </c>
      <c r="I364">
        <f t="shared" si="239"/>
        <v>2.3676663336536191E-3</v>
      </c>
      <c r="J364">
        <f t="shared" si="230"/>
        <v>2.3912791978831656E-3</v>
      </c>
      <c r="K364">
        <v>8125</v>
      </c>
      <c r="L364" s="1">
        <v>299425618.88822436</v>
      </c>
      <c r="M364" s="1">
        <v>238955675.58835331</v>
      </c>
      <c r="N364" s="1">
        <f t="shared" si="247"/>
        <v>170253099.89188001</v>
      </c>
      <c r="O364">
        <v>716867.02676505991</v>
      </c>
      <c r="P364">
        <v>0.87386131400774791</v>
      </c>
      <c r="Q364">
        <v>4.3725880585776403E-3</v>
      </c>
      <c r="R364">
        <f t="shared" si="240"/>
        <v>-8.1992126914381624E-2</v>
      </c>
      <c r="S364">
        <f t="shared" si="241"/>
        <v>-8.5549312052433713E-2</v>
      </c>
      <c r="T364">
        <f t="shared" si="244"/>
        <v>0.20130561071911993</v>
      </c>
      <c r="U364" s="5">
        <f t="shared" si="218"/>
        <v>2.4508097171332128</v>
      </c>
      <c r="V364">
        <f t="shared" si="248"/>
        <v>1.4988976638816414</v>
      </c>
      <c r="W364" s="8">
        <f t="shared" si="245"/>
        <v>1.2119497295584221</v>
      </c>
      <c r="X364">
        <f t="shared" si="219"/>
        <v>2.3672846124742781</v>
      </c>
      <c r="Y364">
        <f t="shared" si="249"/>
        <v>1.2267428562537972</v>
      </c>
      <c r="Z364">
        <f t="shared" si="220"/>
        <v>1.5959946413808388</v>
      </c>
      <c r="AA364" s="4">
        <f t="shared" si="250"/>
        <v>1.230408862523054</v>
      </c>
      <c r="AB364">
        <f t="shared" si="231"/>
        <v>2.472525406055639</v>
      </c>
      <c r="AC364" s="4">
        <f t="shared" si="251"/>
        <v>1.8117940442784499</v>
      </c>
      <c r="AD364">
        <v>18764</v>
      </c>
      <c r="AE364" s="4">
        <v>1.158503403707581</v>
      </c>
      <c r="AF364">
        <v>1.4136758011323833</v>
      </c>
      <c r="AG364">
        <v>0.84871112081377387</v>
      </c>
      <c r="AH364" s="4">
        <f t="shared" si="221"/>
        <v>2.4166427585091803</v>
      </c>
      <c r="AI364" s="4">
        <f t="shared" si="252"/>
        <v>1.6505028550550733</v>
      </c>
      <c r="AJ364">
        <f t="shared" si="222"/>
        <v>2.553381751606377</v>
      </c>
      <c r="AK364" s="4">
        <f t="shared" si="253"/>
        <v>1.8601529233573777</v>
      </c>
      <c r="AL364" s="5">
        <f t="shared" si="223"/>
        <v>3288.8648111625166</v>
      </c>
      <c r="AM364">
        <v>1.2813999999999999</v>
      </c>
      <c r="AN364" s="4">
        <f t="shared" si="254"/>
        <v>0.93888000000000027</v>
      </c>
      <c r="AO364">
        <v>0</v>
      </c>
      <c r="AP364">
        <f t="shared" si="242"/>
        <v>0</v>
      </c>
      <c r="AQ364">
        <f t="shared" si="224"/>
        <v>716867.02676505991</v>
      </c>
      <c r="AR364" s="5">
        <f t="shared" si="225"/>
        <v>0.87386131400774791</v>
      </c>
      <c r="AS364" s="4">
        <f t="shared" si="232"/>
        <v>2.4166427585091803</v>
      </c>
      <c r="AT364" s="4">
        <f t="shared" si="255"/>
        <v>1.6505028550550733</v>
      </c>
      <c r="AU364">
        <f t="shared" si="256"/>
        <v>2.553381751606377</v>
      </c>
      <c r="AV364" s="4">
        <f t="shared" si="257"/>
        <v>1.8601529233573777</v>
      </c>
      <c r="AW364" s="6">
        <f t="shared" si="226"/>
        <v>2.3912791978831656E-3</v>
      </c>
      <c r="AX364" s="7">
        <f t="shared" si="258"/>
        <v>2.3941405863225906E-3</v>
      </c>
      <c r="AY364" s="7">
        <f t="shared" si="246"/>
        <v>1.4706421103122431</v>
      </c>
      <c r="AZ364" s="7">
        <f t="shared" si="259"/>
        <v>2.4483679840090922E-2</v>
      </c>
      <c r="BA364" s="6">
        <f t="shared" si="233"/>
        <v>0.44652224884768194</v>
      </c>
      <c r="BB364">
        <f t="shared" si="227"/>
        <v>15.583810679076088</v>
      </c>
      <c r="BC364">
        <f t="shared" si="234"/>
        <v>5.1696280227480873</v>
      </c>
      <c r="BD364">
        <f t="shared" si="260"/>
        <v>7.2919053395380438</v>
      </c>
      <c r="BE364">
        <f t="shared" si="235"/>
        <v>-0.25594567591966655</v>
      </c>
      <c r="BF364">
        <f t="shared" si="236"/>
        <v>0.74405432408033345</v>
      </c>
      <c r="BG364">
        <f t="shared" si="243"/>
        <v>4.0209566149778268E-2</v>
      </c>
      <c r="BH364">
        <f t="shared" si="237"/>
        <v>2.9476335543051722</v>
      </c>
      <c r="BQ364" s="6"/>
      <c r="BR364" s="5"/>
      <c r="BU364" s="5"/>
    </row>
    <row r="365" spans="1:73" x14ac:dyDescent="0.25">
      <c r="A365" s="3">
        <v>44333.833333333336</v>
      </c>
      <c r="B365">
        <v>151293936.904551</v>
      </c>
      <c r="C365">
        <v>44673.502373989897</v>
      </c>
      <c r="D365">
        <v>1.6466520777037044</v>
      </c>
      <c r="E365" s="5">
        <f t="shared" si="228"/>
        <v>2599774.9997789687</v>
      </c>
      <c r="F365">
        <f t="shared" si="238"/>
        <v>0.99398956925336901</v>
      </c>
      <c r="G365">
        <f t="shared" si="238"/>
        <v>0.99542783338120799</v>
      </c>
      <c r="H365">
        <f t="shared" si="229"/>
        <v>0.528140760124447</v>
      </c>
      <c r="I365">
        <f t="shared" si="239"/>
        <v>1.4459151473314542E-3</v>
      </c>
      <c r="J365">
        <f t="shared" si="230"/>
        <v>1.4436817664137307E-3</v>
      </c>
      <c r="K365">
        <v>7407</v>
      </c>
      <c r="L365" s="1">
        <v>302381862.1709336</v>
      </c>
      <c r="M365" s="1">
        <v>145619482.44072953</v>
      </c>
      <c r="N365" s="1">
        <f t="shared" si="247"/>
        <v>166310247.01075217</v>
      </c>
      <c r="O365">
        <v>436858.44732218859</v>
      </c>
      <c r="P365">
        <v>0.52732439746158244</v>
      </c>
      <c r="Q365">
        <v>4.0550986022169803E-3</v>
      </c>
      <c r="R365">
        <f t="shared" si="240"/>
        <v>2.9735059969402178E-2</v>
      </c>
      <c r="S365">
        <f t="shared" si="241"/>
        <v>2.9301545823271928E-2</v>
      </c>
      <c r="T365">
        <f t="shared" si="244"/>
        <v>0.23710561826705873</v>
      </c>
      <c r="U365" s="5">
        <f t="shared" si="218"/>
        <v>1.6893164976637549</v>
      </c>
      <c r="V365">
        <f t="shared" si="248"/>
        <v>1.4662065393049488</v>
      </c>
      <c r="W365" s="8">
        <f t="shared" si="245"/>
        <v>1.4475533984739131</v>
      </c>
      <c r="X365">
        <f t="shared" si="219"/>
        <v>1.5113082945468512</v>
      </c>
      <c r="Y365">
        <f t="shared" si="249"/>
        <v>1.1893317200474536</v>
      </c>
      <c r="Z365">
        <f t="shared" si="220"/>
        <v>1.4801109898091978</v>
      </c>
      <c r="AA365" s="4">
        <f t="shared" si="250"/>
        <v>1.255387388231324</v>
      </c>
      <c r="AB365">
        <f t="shared" si="231"/>
        <v>1.8494519138075365</v>
      </c>
      <c r="AC365" s="4">
        <f t="shared" si="251"/>
        <v>1.7841535605796608</v>
      </c>
      <c r="AD365">
        <v>18765</v>
      </c>
      <c r="AE365" s="4">
        <v>1.2003294014149333</v>
      </c>
      <c r="AF365">
        <v>1.5007544947090732</v>
      </c>
      <c r="AG365">
        <v>0.80466950278879545</v>
      </c>
      <c r="AH365" s="4">
        <f t="shared" si="221"/>
        <v>1.7515327258962468</v>
      </c>
      <c r="AI365" s="4">
        <f t="shared" si="252"/>
        <v>1.6250770284862386</v>
      </c>
      <c r="AJ365">
        <f t="shared" si="222"/>
        <v>1.9358365212659685</v>
      </c>
      <c r="AK365" s="4">
        <f t="shared" si="253"/>
        <v>1.8364806658829271</v>
      </c>
      <c r="AL365" s="5">
        <f t="shared" si="223"/>
        <v>3386.6594035536905</v>
      </c>
      <c r="AM365">
        <v>1.3352000000000002</v>
      </c>
      <c r="AN365" s="4">
        <f t="shared" si="254"/>
        <v>0.96359666666666688</v>
      </c>
      <c r="AO365">
        <v>0</v>
      </c>
      <c r="AP365">
        <f t="shared" si="242"/>
        <v>0</v>
      </c>
      <c r="AQ365">
        <f t="shared" si="224"/>
        <v>436858.44732218859</v>
      </c>
      <c r="AR365" s="5">
        <f t="shared" si="225"/>
        <v>0.52732439746158244</v>
      </c>
      <c r="AS365" s="4">
        <f t="shared" si="232"/>
        <v>1.7515327258962468</v>
      </c>
      <c r="AT365" s="4">
        <f t="shared" si="255"/>
        <v>1.6250770284862386</v>
      </c>
      <c r="AU365">
        <f t="shared" si="256"/>
        <v>1.9358365212659685</v>
      </c>
      <c r="AV365" s="4">
        <f t="shared" si="257"/>
        <v>1.8364806658829271</v>
      </c>
      <c r="AW365" s="6">
        <f t="shared" si="226"/>
        <v>1.4436817664137307E-3</v>
      </c>
      <c r="AX365" s="7">
        <f t="shared" si="258"/>
        <v>1.4447243766071427E-3</v>
      </c>
      <c r="AY365" s="7">
        <f t="shared" si="246"/>
        <v>1.5630295961609455</v>
      </c>
      <c r="AZ365" s="7">
        <f t="shared" si="259"/>
        <v>1.6970556753546751E-2</v>
      </c>
      <c r="BA365" s="6">
        <f t="shared" si="233"/>
        <v>0.44796593061409568</v>
      </c>
      <c r="BB365">
        <f t="shared" si="227"/>
        <v>16.047196224170225</v>
      </c>
      <c r="BC365">
        <f t="shared" si="234"/>
        <v>5.2697281893898129</v>
      </c>
      <c r="BD365">
        <f t="shared" si="260"/>
        <v>7.5235981120851125</v>
      </c>
      <c r="BE365">
        <f t="shared" si="235"/>
        <v>-0.26442705217408935</v>
      </c>
      <c r="BF365">
        <f t="shared" si="236"/>
        <v>0.73557294782591065</v>
      </c>
      <c r="BG365">
        <f t="shared" si="243"/>
        <v>-1.1464332008706359E-2</v>
      </c>
      <c r="BH365">
        <f t="shared" si="237"/>
        <v>3.005895183872167</v>
      </c>
      <c r="BQ365" s="6"/>
      <c r="BR365" s="5"/>
      <c r="BU365" s="5"/>
    </row>
    <row r="366" spans="1:73" x14ac:dyDescent="0.25">
      <c r="A366" s="3">
        <v>44334.833333333336</v>
      </c>
      <c r="B366">
        <v>108045054.515599</v>
      </c>
      <c r="C366">
        <v>43967.930257387292</v>
      </c>
      <c r="D366">
        <v>1.3682701174576677</v>
      </c>
      <c r="E366" s="5">
        <f t="shared" si="228"/>
        <v>2179568.1731933658</v>
      </c>
      <c r="F366">
        <f t="shared" si="238"/>
        <v>0.83094063159095088</v>
      </c>
      <c r="G366">
        <f t="shared" si="238"/>
        <v>0.83836800237661768</v>
      </c>
      <c r="H366">
        <f t="shared" si="229"/>
        <v>3.2625559922107161</v>
      </c>
      <c r="I366">
        <f t="shared" si="239"/>
        <v>8.8987975597284909E-3</v>
      </c>
      <c r="J366">
        <f t="shared" si="230"/>
        <v>9.9951066703135808E-3</v>
      </c>
      <c r="K366">
        <v>10824</v>
      </c>
      <c r="L366" s="1">
        <v>215654961.62323582</v>
      </c>
      <c r="M366" s="1">
        <v>722100840.99245703</v>
      </c>
      <c r="N366" s="1">
        <f t="shared" si="247"/>
        <v>186328282.04612538</v>
      </c>
      <c r="O366">
        <v>2166302.5229773712</v>
      </c>
      <c r="P366">
        <v>3.6665069745445917</v>
      </c>
      <c r="Q366">
        <v>4.7220794136719002E-3</v>
      </c>
      <c r="R366">
        <f t="shared" si="240"/>
        <v>-0.27439987482763395</v>
      </c>
      <c r="S366">
        <f t="shared" si="241"/>
        <v>-0.32075620767245161</v>
      </c>
      <c r="T366">
        <f t="shared" si="244"/>
        <v>9.1697072572041682E-2</v>
      </c>
      <c r="U366" s="5">
        <f t="shared" si="218"/>
        <v>5.3969921418639277</v>
      </c>
      <c r="V366">
        <f t="shared" si="248"/>
        <v>1.5863101046906545</v>
      </c>
      <c r="W366" s="8">
        <f t="shared" si="245"/>
        <v>0.43904321990964618</v>
      </c>
      <c r="X366">
        <f t="shared" si="219"/>
        <v>5.3982242826959448</v>
      </c>
      <c r="Y366">
        <f t="shared" si="249"/>
        <v>1.3106708836660712</v>
      </c>
      <c r="Z366">
        <f t="shared" si="220"/>
        <v>1.7235589859902436</v>
      </c>
      <c r="AA366" s="4">
        <f t="shared" si="250"/>
        <v>1.2890500947292549</v>
      </c>
      <c r="AB366">
        <f t="shared" si="231"/>
        <v>5.3261197623779388</v>
      </c>
      <c r="AC366" s="4">
        <f t="shared" si="251"/>
        <v>1.9021501026978527</v>
      </c>
      <c r="AD366">
        <v>18766</v>
      </c>
      <c r="AE366" s="4">
        <v>1.1831143539145246</v>
      </c>
      <c r="AF366">
        <v>1.3054893674795103</v>
      </c>
      <c r="AG366">
        <v>0.81323465393851158</v>
      </c>
      <c r="AH366" s="4">
        <f t="shared" si="221"/>
        <v>5.3086088108420277</v>
      </c>
      <c r="AI366" s="4">
        <f t="shared" si="252"/>
        <v>1.7511871040151188</v>
      </c>
      <c r="AJ366">
        <f t="shared" si="222"/>
        <v>5.3722363735907228</v>
      </c>
      <c r="AK366" s="4">
        <f t="shared" si="253"/>
        <v>1.9577609770151922</v>
      </c>
      <c r="AL366" s="5">
        <f t="shared" si="223"/>
        <v>2457.3604871347284</v>
      </c>
      <c r="AM366">
        <v>1.228</v>
      </c>
      <c r="AN366" s="4">
        <f t="shared" si="254"/>
        <v>0.97706666666666697</v>
      </c>
      <c r="AO366">
        <v>0</v>
      </c>
      <c r="AP366">
        <f t="shared" si="242"/>
        <v>0</v>
      </c>
      <c r="AQ366">
        <f t="shared" si="224"/>
        <v>2166302.5229773712</v>
      </c>
      <c r="AR366" s="5">
        <f t="shared" si="225"/>
        <v>3.6665069745445917</v>
      </c>
      <c r="AS366" s="4">
        <f t="shared" si="232"/>
        <v>5.3086088108420277</v>
      </c>
      <c r="AT366" s="4">
        <f t="shared" si="255"/>
        <v>1.7511871040151188</v>
      </c>
      <c r="AU366">
        <f t="shared" si="256"/>
        <v>5.3722363735907228</v>
      </c>
      <c r="AV366" s="4">
        <f t="shared" si="257"/>
        <v>1.9577609770151922</v>
      </c>
      <c r="AW366" s="6">
        <f t="shared" si="226"/>
        <v>9.9951066703135808E-3</v>
      </c>
      <c r="AX366" s="7">
        <f t="shared" si="258"/>
        <v>1.0045224587793333E-2</v>
      </c>
      <c r="AY366" s="7">
        <f t="shared" si="246"/>
        <v>1.0559113812767094</v>
      </c>
      <c r="AZ366" s="7">
        <f t="shared" si="259"/>
        <v>5.1263755445296155E-2</v>
      </c>
      <c r="BA366" s="6">
        <f t="shared" si="233"/>
        <v>0.45796103728440923</v>
      </c>
      <c r="BB366">
        <f t="shared" si="227"/>
        <v>11.643847588923434</v>
      </c>
      <c r="BC366">
        <f t="shared" si="234"/>
        <v>4.3943386505199973</v>
      </c>
      <c r="BD366">
        <f t="shared" si="260"/>
        <v>5.3219237944617168</v>
      </c>
      <c r="BE366">
        <f t="shared" si="235"/>
        <v>-0.14672513843876522</v>
      </c>
      <c r="BF366">
        <f t="shared" si="236"/>
        <v>0.85327486156123478</v>
      </c>
      <c r="BG366">
        <f t="shared" si="243"/>
        <v>0.14843200845402074</v>
      </c>
      <c r="BH366">
        <f t="shared" si="237"/>
        <v>2.4123082494000205</v>
      </c>
      <c r="BQ366" s="6"/>
      <c r="BR366" s="5"/>
      <c r="BU366" s="5"/>
    </row>
    <row r="367" spans="1:73" x14ac:dyDescent="0.25">
      <c r="A367" s="3">
        <v>44335.833333333336</v>
      </c>
      <c r="B367">
        <v>115103840.189385</v>
      </c>
      <c r="C367">
        <v>41434.751920037634</v>
      </c>
      <c r="D367">
        <v>1.3636832107061621</v>
      </c>
      <c r="E367" s="5">
        <f t="shared" si="228"/>
        <v>2183872.4924525297</v>
      </c>
      <c r="F367">
        <f t="shared" si="238"/>
        <v>0.99664765992256821</v>
      </c>
      <c r="G367">
        <f t="shared" si="238"/>
        <v>1.0019748495652043</v>
      </c>
      <c r="H367">
        <f t="shared" si="229"/>
        <v>1.950964516099164</v>
      </c>
      <c r="I367">
        <f t="shared" si="239"/>
        <v>5.3308738724897366E-3</v>
      </c>
      <c r="J367">
        <f t="shared" si="230"/>
        <v>5.0955991908366201E-3</v>
      </c>
      <c r="K367">
        <v>8882</v>
      </c>
      <c r="L367" s="1">
        <v>230142215.11429745</v>
      </c>
      <c r="M367" s="1">
        <v>391901800.97310889</v>
      </c>
      <c r="N367" s="1">
        <f t="shared" si="247"/>
        <v>193726235.56318691</v>
      </c>
      <c r="O367">
        <v>1175705.4029193267</v>
      </c>
      <c r="P367">
        <v>1.8646404000779719</v>
      </c>
      <c r="Q367">
        <v>7.5859675580018902E-3</v>
      </c>
      <c r="R367">
        <f t="shared" si="240"/>
        <v>0.13046260154403044</v>
      </c>
      <c r="S367">
        <f t="shared" si="241"/>
        <v>0.12262693084771523</v>
      </c>
      <c r="T367">
        <f t="shared" si="244"/>
        <v>0.14440123876288713</v>
      </c>
      <c r="U367" s="5">
        <f t="shared" si="218"/>
        <v>3.7960731846197127</v>
      </c>
      <c r="V367">
        <f t="shared" si="248"/>
        <v>1.6455408097781004</v>
      </c>
      <c r="W367" s="8">
        <f t="shared" si="245"/>
        <v>0.61749806611907598</v>
      </c>
      <c r="X367">
        <f t="shared" si="219"/>
        <v>3.8133617310441004</v>
      </c>
      <c r="Y367">
        <f t="shared" si="249"/>
        <v>1.3730795606257715</v>
      </c>
      <c r="Z367">
        <f t="shared" si="220"/>
        <v>2.7688781586706899</v>
      </c>
      <c r="AA367" s="4">
        <f t="shared" si="250"/>
        <v>1.3359932933654577</v>
      </c>
      <c r="AB367">
        <f t="shared" si="231"/>
        <v>3.6431471927730072</v>
      </c>
      <c r="AC367" s="4">
        <f t="shared" si="251"/>
        <v>1.9578769344845661</v>
      </c>
      <c r="AD367">
        <v>18767</v>
      </c>
      <c r="AE367" s="4">
        <v>1.6491718875190111</v>
      </c>
      <c r="AF367">
        <v>2.0305248374165394</v>
      </c>
      <c r="AG367">
        <v>0.792759952725265</v>
      </c>
      <c r="AH367" s="4">
        <f t="shared" si="221"/>
        <v>3.7103092742811419</v>
      </c>
      <c r="AI367" s="4">
        <f t="shared" si="252"/>
        <v>1.8129361179346024</v>
      </c>
      <c r="AJ367">
        <f t="shared" si="222"/>
        <v>3.8007882153572097</v>
      </c>
      <c r="AK367" s="4">
        <f t="shared" si="253"/>
        <v>2.0167030555839687</v>
      </c>
      <c r="AL367" s="5">
        <f t="shared" si="223"/>
        <v>2777.954129217831</v>
      </c>
      <c r="AM367">
        <v>2.2383000000000002</v>
      </c>
      <c r="AN367" s="4">
        <f t="shared" si="254"/>
        <v>1.0249800000000002</v>
      </c>
      <c r="AO367">
        <v>0</v>
      </c>
      <c r="AP367">
        <f t="shared" si="242"/>
        <v>0</v>
      </c>
      <c r="AQ367">
        <f t="shared" si="224"/>
        <v>1175705.4029193267</v>
      </c>
      <c r="AR367" s="5">
        <f t="shared" si="225"/>
        <v>1.8646404000779719</v>
      </c>
      <c r="AS367" s="4">
        <f t="shared" si="232"/>
        <v>3.7103092742811419</v>
      </c>
      <c r="AT367" s="4">
        <f t="shared" si="255"/>
        <v>1.8129361179346024</v>
      </c>
      <c r="AU367">
        <f t="shared" si="256"/>
        <v>3.8007882153572097</v>
      </c>
      <c r="AV367" s="4">
        <f t="shared" si="257"/>
        <v>2.0167030555839687</v>
      </c>
      <c r="AW367" s="6">
        <f t="shared" si="226"/>
        <v>5.0955991908366201E-3</v>
      </c>
      <c r="AX367" s="7">
        <f t="shared" si="258"/>
        <v>5.1086038358301167E-3</v>
      </c>
      <c r="AY367" s="7">
        <f t="shared" si="246"/>
        <v>1.1747971667382067</v>
      </c>
      <c r="AZ367" s="7">
        <f t="shared" si="259"/>
        <v>5.194748392336157E-2</v>
      </c>
      <c r="BA367" s="6">
        <f t="shared" si="233"/>
        <v>0.46305663647524586</v>
      </c>
      <c r="BB367">
        <f t="shared" si="227"/>
        <v>13.162934237356572</v>
      </c>
      <c r="BC367">
        <f t="shared" si="234"/>
        <v>4.7647343345041087</v>
      </c>
      <c r="BD367">
        <f t="shared" si="260"/>
        <v>6.0814671186782858</v>
      </c>
      <c r="BE367">
        <f t="shared" si="235"/>
        <v>-0.18594067614903187</v>
      </c>
      <c r="BF367">
        <f t="shared" si="236"/>
        <v>0.81405932385096813</v>
      </c>
      <c r="BG367">
        <f t="shared" si="243"/>
        <v>-4.7048482079099938E-2</v>
      </c>
      <c r="BH367">
        <f t="shared" si="237"/>
        <v>2.6280758312577444</v>
      </c>
      <c r="BQ367" s="6"/>
      <c r="BR367" s="5"/>
      <c r="BU367" s="5"/>
    </row>
    <row r="368" spans="1:73" x14ac:dyDescent="0.25">
      <c r="A368" s="3">
        <v>44336.833333333336</v>
      </c>
      <c r="B368">
        <v>109280857.19383401</v>
      </c>
      <c r="C368">
        <v>44978.136242010871</v>
      </c>
      <c r="D368">
        <v>1.3784093282535956</v>
      </c>
      <c r="E368" s="5">
        <f t="shared" si="228"/>
        <v>2217036.1484441338</v>
      </c>
      <c r="F368">
        <f t="shared" si="238"/>
        <v>1.010798781881173</v>
      </c>
      <c r="G368">
        <f t="shared" si="238"/>
        <v>1.0151857107529023</v>
      </c>
      <c r="H368">
        <f t="shared" si="229"/>
        <v>1.5841224454200253</v>
      </c>
      <c r="I368">
        <f t="shared" si="239"/>
        <v>4.3306705890141222E-3</v>
      </c>
      <c r="J368">
        <f t="shared" si="230"/>
        <v>4.3979289687942104E-3</v>
      </c>
      <c r="K368">
        <v>9722</v>
      </c>
      <c r="L368" s="1">
        <v>218296961.63513678</v>
      </c>
      <c r="M368" s="1">
        <v>320722918.48624116</v>
      </c>
      <c r="N368" s="1">
        <f t="shared" si="247"/>
        <v>199969312.46097383</v>
      </c>
      <c r="O368">
        <v>962168.75545872352</v>
      </c>
      <c r="P368">
        <v>1.6087791287238271</v>
      </c>
      <c r="Q368">
        <v>3.2488499492627698E-3</v>
      </c>
      <c r="R368">
        <f t="shared" si="240"/>
        <v>-0.12538369961231299</v>
      </c>
      <c r="S368">
        <f t="shared" si="241"/>
        <v>-0.1339700026424783</v>
      </c>
      <c r="T368">
        <f t="shared" si="244"/>
        <v>7.1885613196445569E-2</v>
      </c>
      <c r="U368" s="5">
        <f t="shared" si="218"/>
        <v>3.5699463004094061</v>
      </c>
      <c r="V368">
        <f t="shared" si="248"/>
        <v>1.7112440563906726</v>
      </c>
      <c r="W368" s="8">
        <f t="shared" si="245"/>
        <v>9.4615797244636479E-2</v>
      </c>
      <c r="X368">
        <f t="shared" si="219"/>
        <v>3.5862632666771801</v>
      </c>
      <c r="Y368">
        <f t="shared" si="249"/>
        <v>1.4449122484361032</v>
      </c>
      <c r="Z368">
        <f t="shared" si="220"/>
        <v>1.185830231480911</v>
      </c>
      <c r="AA368" s="4">
        <f t="shared" si="250"/>
        <v>1.3414702739150435</v>
      </c>
      <c r="AB368">
        <f t="shared" si="231"/>
        <v>3.5033826482559842</v>
      </c>
      <c r="AC368" s="4">
        <f t="shared" si="251"/>
        <v>2.0177950625112762</v>
      </c>
      <c r="AD368">
        <v>18768</v>
      </c>
      <c r="AE368" s="4">
        <v>1.6847490009588066</v>
      </c>
      <c r="AF368">
        <v>2.0966098098881889</v>
      </c>
      <c r="AG368">
        <v>0.43386944448318771</v>
      </c>
      <c r="AH368" s="4">
        <f t="shared" si="221"/>
        <v>3.4233762194628117</v>
      </c>
      <c r="AI368" s="4">
        <f t="shared" si="252"/>
        <v>1.877108003119182</v>
      </c>
      <c r="AJ368">
        <f t="shared" si="222"/>
        <v>3.5212357045737628</v>
      </c>
      <c r="AK368" s="4">
        <f t="shared" si="253"/>
        <v>2.0770760361222771</v>
      </c>
      <c r="AL368" s="5">
        <f t="shared" si="223"/>
        <v>2429.6439631431981</v>
      </c>
      <c r="AM368">
        <v>1.9225999999999999</v>
      </c>
      <c r="AN368" s="4">
        <f t="shared" si="254"/>
        <v>1.0630033333333335</v>
      </c>
      <c r="AO368">
        <v>0</v>
      </c>
      <c r="AP368">
        <f t="shared" si="242"/>
        <v>0</v>
      </c>
      <c r="AQ368">
        <f t="shared" si="224"/>
        <v>962168.75545872352</v>
      </c>
      <c r="AR368" s="5">
        <f t="shared" si="225"/>
        <v>1.6087791287238271</v>
      </c>
      <c r="AS368" s="4">
        <f t="shared" si="232"/>
        <v>3.4233762194628117</v>
      </c>
      <c r="AT368" s="4">
        <f t="shared" si="255"/>
        <v>1.877108003119182</v>
      </c>
      <c r="AU368">
        <f t="shared" si="256"/>
        <v>3.5212357045737628</v>
      </c>
      <c r="AV368" s="4">
        <f t="shared" si="257"/>
        <v>2.0770760361222771</v>
      </c>
      <c r="AW368" s="6">
        <f t="shared" si="226"/>
        <v>4.3979289687942104E-3</v>
      </c>
      <c r="AX368" s="7">
        <f t="shared" si="258"/>
        <v>4.407614051298081E-3</v>
      </c>
      <c r="AY368" s="7">
        <f t="shared" si="246"/>
        <v>1.0117003273120886</v>
      </c>
      <c r="AZ368" s="7">
        <f t="shared" si="259"/>
        <v>5.8764377959242609E-2</v>
      </c>
      <c r="BA368" s="6">
        <f t="shared" si="233"/>
        <v>0.46745456544404007</v>
      </c>
      <c r="BB368">
        <f t="shared" si="227"/>
        <v>11.512516844923226</v>
      </c>
      <c r="BC368">
        <f t="shared" si="234"/>
        <v>4.4149952205824299</v>
      </c>
      <c r="BD368">
        <f t="shared" si="260"/>
        <v>5.2562584224616131</v>
      </c>
      <c r="BE368">
        <f t="shared" si="235"/>
        <v>-0.13446746362951167</v>
      </c>
      <c r="BF368">
        <f t="shared" si="236"/>
        <v>0.86553253637048833</v>
      </c>
      <c r="BG368">
        <f t="shared" si="243"/>
        <v>6.1311723710255624E-2</v>
      </c>
      <c r="BH368">
        <f t="shared" si="237"/>
        <v>2.3930099977635235</v>
      </c>
      <c r="BQ368" s="6"/>
      <c r="BR368" s="5"/>
      <c r="BU368" s="5"/>
    </row>
    <row r="369" spans="1:73" x14ac:dyDescent="0.25">
      <c r="A369" s="3">
        <v>44337.833333333336</v>
      </c>
      <c r="B369">
        <v>106974547.818535</v>
      </c>
      <c r="C369">
        <v>46652.618916176965</v>
      </c>
      <c r="D369">
        <v>1.3853752402828354</v>
      </c>
      <c r="E369" s="5">
        <f t="shared" si="228"/>
        <v>2233974.6670695404</v>
      </c>
      <c r="F369">
        <f t="shared" si="238"/>
        <v>1.0050535874115605</v>
      </c>
      <c r="G369">
        <f t="shared" si="238"/>
        <v>1.0076401634846115</v>
      </c>
      <c r="H369">
        <f t="shared" si="229"/>
        <v>0.93935316334234131</v>
      </c>
      <c r="I369">
        <f t="shared" si="239"/>
        <v>2.5702643493229595E-3</v>
      </c>
      <c r="J369">
        <f t="shared" si="230"/>
        <v>2.5792184885284528E-3</v>
      </c>
      <c r="K369">
        <v>8464</v>
      </c>
      <c r="L369" s="1">
        <v>213962722.83213827</v>
      </c>
      <c r="M369" s="1">
        <v>184189634.07489699</v>
      </c>
      <c r="N369" s="1">
        <f t="shared" si="247"/>
        <v>197617419.45924896</v>
      </c>
      <c r="O369">
        <v>552568.902224691</v>
      </c>
      <c r="P369">
        <v>0.94262984992130472</v>
      </c>
      <c r="Q369">
        <v>7.0867025237568802E-3</v>
      </c>
      <c r="R369">
        <f t="shared" si="240"/>
        <v>-5.6239506444237142E-2</v>
      </c>
      <c r="S369">
        <f t="shared" si="241"/>
        <v>-5.7882859481234387E-2</v>
      </c>
      <c r="T369">
        <f t="shared" si="244"/>
        <v>4.0181106835332811E-2</v>
      </c>
      <c r="U369" s="5">
        <f t="shared" si="218"/>
        <v>2.7389331419132139</v>
      </c>
      <c r="V369">
        <f t="shared" si="248"/>
        <v>1.7259350184877749</v>
      </c>
      <c r="W369" s="8">
        <f t="shared" si="245"/>
        <v>-0.16132504082663685</v>
      </c>
      <c r="X369">
        <f t="shared" si="219"/>
        <v>2.7413575476811554</v>
      </c>
      <c r="Y369">
        <f t="shared" si="249"/>
        <v>1.4640858369676322</v>
      </c>
      <c r="Z369">
        <f t="shared" si="220"/>
        <v>2.5866464211712614</v>
      </c>
      <c r="AA369" s="4">
        <f t="shared" si="250"/>
        <v>1.3839185583174711</v>
      </c>
      <c r="AB369">
        <f t="shared" si="231"/>
        <v>2.4515084521006245</v>
      </c>
      <c r="AC369" s="4">
        <f t="shared" si="251"/>
        <v>2.0210792120812329</v>
      </c>
      <c r="AD369">
        <v>18769</v>
      </c>
      <c r="AE369" s="4">
        <v>1.7552516034143195</v>
      </c>
      <c r="AF369">
        <v>2.1778823885726899</v>
      </c>
      <c r="AG369">
        <v>0.36793363774863375</v>
      </c>
      <c r="AH369" s="4">
        <f t="shared" si="221"/>
        <v>2.5279063490492115</v>
      </c>
      <c r="AI369" s="4">
        <f t="shared" si="252"/>
        <v>1.8863203441795158</v>
      </c>
      <c r="AJ369">
        <f t="shared" si="222"/>
        <v>2.6589296073316615</v>
      </c>
      <c r="AK369" s="4">
        <f t="shared" si="253"/>
        <v>2.0857833717263636</v>
      </c>
      <c r="AL369" s="5">
        <f t="shared" si="223"/>
        <v>2293.0019858208043</v>
      </c>
      <c r="AM369">
        <v>2.1919</v>
      </c>
      <c r="AN369" s="4">
        <f t="shared" si="254"/>
        <v>1.1107933333333335</v>
      </c>
      <c r="AO369">
        <v>0</v>
      </c>
      <c r="AP369">
        <f t="shared" si="242"/>
        <v>0</v>
      </c>
      <c r="AQ369">
        <f t="shared" si="224"/>
        <v>552568.902224691</v>
      </c>
      <c r="AR369" s="5">
        <f t="shared" si="225"/>
        <v>0.94262984992130472</v>
      </c>
      <c r="AS369" s="4">
        <f t="shared" si="232"/>
        <v>2.5279063490492115</v>
      </c>
      <c r="AT369" s="4">
        <f t="shared" si="255"/>
        <v>1.8863203441795158</v>
      </c>
      <c r="AU369">
        <f t="shared" si="256"/>
        <v>2.6589296073316615</v>
      </c>
      <c r="AV369" s="4">
        <f t="shared" si="257"/>
        <v>2.0857833717263636</v>
      </c>
      <c r="AW369" s="6">
        <f t="shared" si="226"/>
        <v>2.5792184885284528E-3</v>
      </c>
      <c r="AX369" s="7">
        <f t="shared" si="258"/>
        <v>2.5825475340308657E-3</v>
      </c>
      <c r="AY369" s="7">
        <f t="shared" si="246"/>
        <v>0.96717957233234209</v>
      </c>
      <c r="AZ369" s="7">
        <f t="shared" si="259"/>
        <v>5.9112784404030894E-2</v>
      </c>
      <c r="BA369" s="6">
        <f t="shared" si="233"/>
        <v>0.47003378393256851</v>
      </c>
      <c r="BB369">
        <f t="shared" si="227"/>
        <v>10.865058579633777</v>
      </c>
      <c r="BC369">
        <f t="shared" si="234"/>
        <v>4.2741091657771397</v>
      </c>
      <c r="BD369">
        <f t="shared" si="260"/>
        <v>4.9325292898168884</v>
      </c>
      <c r="BE369">
        <f t="shared" si="235"/>
        <v>-0.11098472369448198</v>
      </c>
      <c r="BF369">
        <f t="shared" si="236"/>
        <v>0.88901527630551802</v>
      </c>
      <c r="BG369">
        <f t="shared" si="243"/>
        <v>2.676945258099887E-2</v>
      </c>
      <c r="BH369">
        <f t="shared" si="237"/>
        <v>2.2962188306654912</v>
      </c>
      <c r="BQ369" s="6"/>
      <c r="BR369" s="5"/>
      <c r="BU369" s="5"/>
    </row>
    <row r="370" spans="1:73" x14ac:dyDescent="0.25">
      <c r="A370" s="3">
        <v>44338.833333333336</v>
      </c>
      <c r="B370">
        <v>114884630.075818</v>
      </c>
      <c r="C370">
        <v>54601.612394610805</v>
      </c>
      <c r="D370">
        <v>1.5436620868102344</v>
      </c>
      <c r="E370" s="5">
        <f t="shared" si="228"/>
        <v>2504573.0257866434</v>
      </c>
      <c r="F370">
        <f t="shared" si="238"/>
        <v>1.1142555763412398</v>
      </c>
      <c r="G370">
        <f t="shared" si="238"/>
        <v>1.121128660367517</v>
      </c>
      <c r="H370">
        <f t="shared" si="229"/>
        <v>2.2514364952326762</v>
      </c>
      <c r="I370">
        <f t="shared" si="239"/>
        <v>6.1493729552889575E-3</v>
      </c>
      <c r="J370">
        <f t="shared" si="230"/>
        <v>5.5611610902730349E-3</v>
      </c>
      <c r="K370">
        <v>11798</v>
      </c>
      <c r="L370" s="1">
        <v>229819077.29749349</v>
      </c>
      <c r="M370" s="1">
        <v>427207086.20084131</v>
      </c>
      <c r="N370" s="1">
        <f t="shared" si="247"/>
        <v>201564145.11622006</v>
      </c>
      <c r="O370">
        <v>1281621.2586025239</v>
      </c>
      <c r="P370">
        <v>2.0354783636363645</v>
      </c>
      <c r="Q370">
        <v>8.9025261088642692E-3</v>
      </c>
      <c r="R370">
        <f t="shared" si="240"/>
        <v>-8.2402901468332068E-2</v>
      </c>
      <c r="S370">
        <f t="shared" si="241"/>
        <v>-8.5996875190645833E-2</v>
      </c>
      <c r="T370">
        <f t="shared" si="244"/>
        <v>4.3856564032234147E-3</v>
      </c>
      <c r="U370" s="5">
        <f t="shared" si="218"/>
        <v>4.0352644129683171</v>
      </c>
      <c r="V370">
        <f t="shared" si="248"/>
        <v>1.776518520763569</v>
      </c>
      <c r="W370" s="8">
        <f t="shared" si="245"/>
        <v>-0.41636444196401723</v>
      </c>
      <c r="X370">
        <f t="shared" si="219"/>
        <v>4.0139389013322484</v>
      </c>
      <c r="Y370">
        <f t="shared" si="249"/>
        <v>1.5188287125419557</v>
      </c>
      <c r="Z370">
        <f t="shared" si="220"/>
        <v>3.2494220297354581</v>
      </c>
      <c r="AA370" s="4">
        <f t="shared" si="250"/>
        <v>1.4431733714736177</v>
      </c>
      <c r="AB370">
        <f t="shared" si="231"/>
        <v>3.7882967714473335</v>
      </c>
      <c r="AC370" s="4">
        <f t="shared" si="251"/>
        <v>2.0612075369587664</v>
      </c>
      <c r="AD370">
        <v>18770</v>
      </c>
      <c r="AE370" s="4">
        <v>1.7658018053459794</v>
      </c>
      <c r="AF370">
        <v>2.1801712306354242</v>
      </c>
      <c r="AG370">
        <v>0.48418413909001445</v>
      </c>
      <c r="AH370" s="4">
        <f t="shared" si="221"/>
        <v>3.8901283551168069</v>
      </c>
      <c r="AI370" s="4">
        <f t="shared" si="252"/>
        <v>1.932185665305499</v>
      </c>
      <c r="AJ370">
        <f t="shared" si="222"/>
        <v>3.9765179197968394</v>
      </c>
      <c r="AK370" s="4">
        <f t="shared" si="253"/>
        <v>2.1301382239644986</v>
      </c>
      <c r="AL370" s="5">
        <f t="shared" si="223"/>
        <v>2104.0519691165227</v>
      </c>
      <c r="AM370">
        <v>2.1951000000000001</v>
      </c>
      <c r="AN370" s="4">
        <f t="shared" si="254"/>
        <v>1.1577000000000004</v>
      </c>
      <c r="AO370">
        <v>0</v>
      </c>
      <c r="AP370">
        <f t="shared" si="242"/>
        <v>0</v>
      </c>
      <c r="AQ370">
        <f t="shared" si="224"/>
        <v>1281621.2586025239</v>
      </c>
      <c r="AR370" s="5">
        <f t="shared" si="225"/>
        <v>2.0354783636363645</v>
      </c>
      <c r="AS370" s="4">
        <f t="shared" si="232"/>
        <v>3.8901283551168069</v>
      </c>
      <c r="AT370" s="4">
        <f t="shared" si="255"/>
        <v>1.932185665305499</v>
      </c>
      <c r="AU370">
        <f t="shared" si="256"/>
        <v>3.9765179197968394</v>
      </c>
      <c r="AV370" s="4">
        <f t="shared" si="257"/>
        <v>2.1301382239644986</v>
      </c>
      <c r="AW370" s="6">
        <f t="shared" si="226"/>
        <v>5.5611610902730349E-3</v>
      </c>
      <c r="AX370" s="7">
        <f t="shared" si="258"/>
        <v>5.5766530510585888E-3</v>
      </c>
      <c r="AY370" s="7">
        <f t="shared" si="246"/>
        <v>0.95067185075631433</v>
      </c>
      <c r="AZ370" s="7">
        <f t="shared" si="259"/>
        <v>6.2108968215585092E-2</v>
      </c>
      <c r="BA370" s="6">
        <f t="shared" si="233"/>
        <v>0.47559494502284155</v>
      </c>
      <c r="BB370">
        <f t="shared" si="227"/>
        <v>9.9697462280485585</v>
      </c>
      <c r="BC370">
        <f t="shared" si="234"/>
        <v>4.0803111518042714</v>
      </c>
      <c r="BD370">
        <f t="shared" si="260"/>
        <v>4.4848731140242792</v>
      </c>
      <c r="BE370">
        <f t="shared" si="235"/>
        <v>-7.3759584553666824E-2</v>
      </c>
      <c r="BF370">
        <f t="shared" si="236"/>
        <v>0.92624041544633318</v>
      </c>
      <c r="BG370">
        <f t="shared" si="243"/>
        <v>4.1019409798480004E-2</v>
      </c>
      <c r="BH370">
        <f t="shared" si="237"/>
        <v>2.1574904953219667</v>
      </c>
      <c r="BQ370" s="6"/>
      <c r="BR370" s="5"/>
      <c r="BU370" s="5"/>
    </row>
    <row r="371" spans="1:73" x14ac:dyDescent="0.25">
      <c r="A371" s="3">
        <v>44339.833333333336</v>
      </c>
      <c r="B371">
        <v>151643480.3267</v>
      </c>
      <c r="C371">
        <v>57414.327919439798</v>
      </c>
      <c r="D371">
        <v>1.8134723897340452</v>
      </c>
      <c r="E371" s="5">
        <f t="shared" si="228"/>
        <v>2950679.3296328001</v>
      </c>
      <c r="F371">
        <f t="shared" si="238"/>
        <v>1.174785858400744</v>
      </c>
      <c r="G371">
        <f t="shared" si="238"/>
        <v>1.1781167086178461</v>
      </c>
      <c r="H371">
        <f t="shared" si="229"/>
        <v>1.034878246574531</v>
      </c>
      <c r="I371">
        <f t="shared" si="239"/>
        <v>2.8312710341907876E-3</v>
      </c>
      <c r="J371">
        <f t="shared" si="230"/>
        <v>2.4348062445610366E-3</v>
      </c>
      <c r="K371">
        <v>9870</v>
      </c>
      <c r="L371" s="1">
        <v>303154773.43913883</v>
      </c>
      <c r="M371" s="1">
        <v>246340819.53073549</v>
      </c>
      <c r="N371" s="1">
        <f t="shared" si="247"/>
        <v>205969948.6533727</v>
      </c>
      <c r="O371">
        <v>739022.45859220647</v>
      </c>
      <c r="P371">
        <v>0.88978706924536966</v>
      </c>
      <c r="Q371">
        <v>9.1366300180749094E-3</v>
      </c>
      <c r="R371">
        <f t="shared" si="240"/>
        <v>0.25529845795053174</v>
      </c>
      <c r="S371">
        <f t="shared" si="241"/>
        <v>0.22737335941024409</v>
      </c>
      <c r="T371">
        <f t="shared" si="244"/>
        <v>0.15414610541375534</v>
      </c>
      <c r="U371" s="5">
        <f t="shared" si="218"/>
        <v>2.5574759455987937</v>
      </c>
      <c r="V371">
        <f t="shared" si="248"/>
        <v>1.8140409506021906</v>
      </c>
      <c r="W371" s="8">
        <f t="shared" si="245"/>
        <v>0.61664639341388028</v>
      </c>
      <c r="X371">
        <f t="shared" si="219"/>
        <v>2.5969058516935357</v>
      </c>
      <c r="Y371">
        <f t="shared" si="249"/>
        <v>1.5637957275965633</v>
      </c>
      <c r="Z371">
        <f t="shared" si="220"/>
        <v>3.3348699565973421</v>
      </c>
      <c r="AA371" s="4">
        <f t="shared" si="250"/>
        <v>1.5083513658227481</v>
      </c>
      <c r="AB371">
        <f t="shared" si="231"/>
        <v>2.266301915494128</v>
      </c>
      <c r="AC371" s="4">
        <f t="shared" si="251"/>
        <v>2.0885360961156612</v>
      </c>
      <c r="AD371">
        <v>18771</v>
      </c>
      <c r="AE371" s="4">
        <v>1.7888430585165069</v>
      </c>
      <c r="AF371">
        <v>2.0615666864362212</v>
      </c>
      <c r="AG371">
        <v>0.46392467607178844</v>
      </c>
      <c r="AH371" s="4">
        <f t="shared" si="221"/>
        <v>2.4428606722766313</v>
      </c>
      <c r="AI371" s="4">
        <f t="shared" si="252"/>
        <v>1.9705307262279463</v>
      </c>
      <c r="AJ371">
        <f t="shared" si="222"/>
        <v>2.5782095359643336</v>
      </c>
      <c r="AK371" s="4">
        <f t="shared" si="253"/>
        <v>2.1649776040199353</v>
      </c>
      <c r="AL371" s="5">
        <f t="shared" si="223"/>
        <v>2641.2131922797507</v>
      </c>
      <c r="AM371">
        <v>2.2814999999999999</v>
      </c>
      <c r="AN371" s="4">
        <f t="shared" si="254"/>
        <v>1.204186666666667</v>
      </c>
      <c r="AO371">
        <v>0</v>
      </c>
      <c r="AP371">
        <f t="shared" si="242"/>
        <v>0</v>
      </c>
      <c r="AQ371">
        <f t="shared" si="224"/>
        <v>739022.45859220647</v>
      </c>
      <c r="AR371" s="5">
        <f t="shared" si="225"/>
        <v>0.88978706924536966</v>
      </c>
      <c r="AS371" s="4">
        <f t="shared" si="232"/>
        <v>2.4428606722766313</v>
      </c>
      <c r="AT371" s="4">
        <f t="shared" si="255"/>
        <v>1.9705307262279463</v>
      </c>
      <c r="AU371">
        <f t="shared" si="256"/>
        <v>2.5782095359643336</v>
      </c>
      <c r="AV371" s="4">
        <f t="shared" si="257"/>
        <v>2.1649776040199353</v>
      </c>
      <c r="AW371" s="6">
        <f t="shared" si="226"/>
        <v>2.4348062445610366E-3</v>
      </c>
      <c r="AX371" s="7">
        <f t="shared" si="258"/>
        <v>2.4377727924531634E-3</v>
      </c>
      <c r="AY371" s="7">
        <f t="shared" si="246"/>
        <v>1.1414649530510426</v>
      </c>
      <c r="AZ371" s="7">
        <f t="shared" si="259"/>
        <v>6.1686523851171016E-2</v>
      </c>
      <c r="BA371" s="6">
        <f t="shared" si="233"/>
        <v>0.4780297512674026</v>
      </c>
      <c r="BB371">
        <f t="shared" si="227"/>
        <v>12.515007066227486</v>
      </c>
      <c r="BC371">
        <f t="shared" si="234"/>
        <v>4.7058615925388345</v>
      </c>
      <c r="BD371">
        <f t="shared" si="260"/>
        <v>5.7575035331137432</v>
      </c>
      <c r="BE371">
        <f t="shared" si="235"/>
        <v>-0.15562580698945339</v>
      </c>
      <c r="BF371">
        <f t="shared" si="236"/>
        <v>0.84437419301054661</v>
      </c>
      <c r="BG371">
        <f t="shared" si="243"/>
        <v>-9.2538075870486888E-2</v>
      </c>
      <c r="BH371">
        <f t="shared" si="237"/>
        <v>2.537655588978029</v>
      </c>
      <c r="BQ371" s="6"/>
      <c r="BR371" s="5"/>
      <c r="BU371" s="5"/>
    </row>
    <row r="372" spans="1:73" x14ac:dyDescent="0.25">
      <c r="A372" s="3">
        <v>44340.833333333336</v>
      </c>
      <c r="B372">
        <v>154634824.47714001</v>
      </c>
      <c r="C372">
        <v>57238.348012249051</v>
      </c>
      <c r="D372">
        <v>1.8247323554912565</v>
      </c>
      <c r="E372" s="5">
        <f t="shared" si="228"/>
        <v>2975070.0661052652</v>
      </c>
      <c r="F372">
        <f t="shared" si="238"/>
        <v>1.0062090637943832</v>
      </c>
      <c r="G372">
        <f t="shared" si="238"/>
        <v>1.0082661427243267</v>
      </c>
      <c r="H372">
        <f t="shared" si="229"/>
        <v>0.74620060228631435</v>
      </c>
      <c r="I372">
        <f t="shared" si="239"/>
        <v>2.0422983001131367E-3</v>
      </c>
      <c r="J372">
        <f t="shared" si="230"/>
        <v>1.9744639715751646E-3</v>
      </c>
      <c r="K372">
        <v>8817</v>
      </c>
      <c r="L372" s="1">
        <v>309198299.74104059</v>
      </c>
      <c r="M372" s="1">
        <v>203701335.2664474</v>
      </c>
      <c r="N372" s="1">
        <f t="shared" si="247"/>
        <v>208708409.89007276</v>
      </c>
      <c r="O372">
        <v>611104.00579934218</v>
      </c>
      <c r="P372">
        <v>0.72139129582397754</v>
      </c>
      <c r="Q372">
        <v>4.3070512019873202E-3</v>
      </c>
      <c r="R372">
        <f t="shared" si="240"/>
        <v>2.2861322811941198E-2</v>
      </c>
      <c r="S372">
        <f t="shared" si="241"/>
        <v>2.2603918456878234E-2</v>
      </c>
      <c r="T372">
        <f t="shared" si="244"/>
        <v>0.15507414626676266</v>
      </c>
      <c r="U372" s="5">
        <f t="shared" si="218"/>
        <v>2.2773993916441921</v>
      </c>
      <c r="V372">
        <f t="shared" si="248"/>
        <v>1.8403672168867957</v>
      </c>
      <c r="W372" s="8">
        <f t="shared" si="245"/>
        <v>0.54036001845035431</v>
      </c>
      <c r="X372">
        <f t="shared" si="219"/>
        <v>2.3415008351661273</v>
      </c>
      <c r="Y372">
        <f t="shared" si="249"/>
        <v>1.5971728518614901</v>
      </c>
      <c r="Z372">
        <f t="shared" si="220"/>
        <v>1.5720736887253719</v>
      </c>
      <c r="AA372" s="4">
        <f t="shared" si="250"/>
        <v>1.5066037367849541</v>
      </c>
      <c r="AB372">
        <f t="shared" si="231"/>
        <v>2.2158491143621708</v>
      </c>
      <c r="AC372" s="4">
        <f t="shared" si="251"/>
        <v>2.1151649702615072</v>
      </c>
      <c r="AD372">
        <v>18772</v>
      </c>
      <c r="AE372" s="4">
        <v>1.9435301195925663</v>
      </c>
      <c r="AF372">
        <v>2.4415747498106626</v>
      </c>
      <c r="AG372">
        <v>0.5143276013509025</v>
      </c>
      <c r="AH372" s="4">
        <f t="shared" si="221"/>
        <v>2.1495120555104354</v>
      </c>
      <c r="AI372" s="4">
        <f t="shared" si="252"/>
        <v>1.998033576238522</v>
      </c>
      <c r="AJ372">
        <f t="shared" si="222"/>
        <v>2.3021725009143617</v>
      </c>
      <c r="AK372" s="4">
        <f t="shared" si="253"/>
        <v>2.1897155992831401</v>
      </c>
      <c r="AL372" s="5">
        <f t="shared" si="223"/>
        <v>2701.5948196836157</v>
      </c>
      <c r="AM372">
        <v>1.7562</v>
      </c>
      <c r="AN372" s="4">
        <f t="shared" si="254"/>
        <v>1.23089</v>
      </c>
      <c r="AO372">
        <v>0</v>
      </c>
      <c r="AP372">
        <f t="shared" si="242"/>
        <v>0</v>
      </c>
      <c r="AQ372">
        <f t="shared" si="224"/>
        <v>611104.00579934218</v>
      </c>
      <c r="AR372" s="5">
        <f t="shared" si="225"/>
        <v>0.72139129582397754</v>
      </c>
      <c r="AS372" s="4">
        <f t="shared" si="232"/>
        <v>2.1495120555104354</v>
      </c>
      <c r="AT372" s="4">
        <f t="shared" si="255"/>
        <v>1.998033576238522</v>
      </c>
      <c r="AU372">
        <f t="shared" si="256"/>
        <v>2.3021725009143617</v>
      </c>
      <c r="AV372" s="4">
        <f t="shared" si="257"/>
        <v>2.1897155992831401</v>
      </c>
      <c r="AW372" s="6">
        <f t="shared" si="226"/>
        <v>1.9744639715751646E-3</v>
      </c>
      <c r="AX372" s="7">
        <f t="shared" si="258"/>
        <v>1.9764145091067942E-3</v>
      </c>
      <c r="AY372" s="7">
        <f t="shared" si="246"/>
        <v>1.0657436817341968</v>
      </c>
      <c r="AZ372" s="7">
        <f t="shared" si="259"/>
        <v>6.4514570268516591E-2</v>
      </c>
      <c r="BA372" s="6">
        <f t="shared" si="233"/>
        <v>0.48000421523897779</v>
      </c>
      <c r="BB372">
        <f t="shared" si="227"/>
        <v>12.801116682762236</v>
      </c>
      <c r="BC372">
        <f t="shared" si="234"/>
        <v>4.7821201259137807</v>
      </c>
      <c r="BD372">
        <f t="shared" si="260"/>
        <v>5.9005583413811182</v>
      </c>
      <c r="BE372">
        <f t="shared" si="235"/>
        <v>-0.16207937968733799</v>
      </c>
      <c r="BF372">
        <f t="shared" si="236"/>
        <v>0.83792062031266201</v>
      </c>
      <c r="BG372">
        <f t="shared" si="243"/>
        <v>-7.6723821585220403E-3</v>
      </c>
      <c r="BH372">
        <f t="shared" si="237"/>
        <v>2.5778648217564393</v>
      </c>
      <c r="BQ372" s="6"/>
      <c r="BR372" s="5"/>
      <c r="BU372" s="5"/>
    </row>
    <row r="373" spans="1:73" x14ac:dyDescent="0.25">
      <c r="A373" s="3">
        <v>44341.833333333336</v>
      </c>
      <c r="B373">
        <v>158688908.09676701</v>
      </c>
      <c r="C373">
        <v>55030.131207069549</v>
      </c>
      <c r="D373">
        <v>1.8097539122305799</v>
      </c>
      <c r="E373" s="5">
        <f t="shared" si="228"/>
        <v>2955109.377615605</v>
      </c>
      <c r="F373">
        <f t="shared" si="238"/>
        <v>0.99179143000583003</v>
      </c>
      <c r="G373">
        <f t="shared" si="238"/>
        <v>0.99329068289279276</v>
      </c>
      <c r="H373">
        <f t="shared" si="229"/>
        <v>0.55175643505831595</v>
      </c>
      <c r="I373">
        <f t="shared" si="239"/>
        <v>1.5105200558583754E-3</v>
      </c>
      <c r="J373">
        <f t="shared" si="230"/>
        <v>1.4825608253965377E-3</v>
      </c>
      <c r="K373">
        <v>7757</v>
      </c>
      <c r="L373" s="1">
        <v>317101201.2956354</v>
      </c>
      <c r="M373" s="1">
        <v>156823494.36900452</v>
      </c>
      <c r="N373" s="1">
        <f t="shared" si="247"/>
        <v>209495877.5333719</v>
      </c>
      <c r="O373">
        <v>470470.48310701357</v>
      </c>
      <c r="P373">
        <v>0.54153603213241297</v>
      </c>
      <c r="Q373">
        <v>7.3468453401483499E-3</v>
      </c>
      <c r="R373">
        <f t="shared" si="240"/>
        <v>6.7396584285766226E-2</v>
      </c>
      <c r="S373">
        <f t="shared" si="241"/>
        <v>6.5222584880515175E-2</v>
      </c>
      <c r="T373">
        <f t="shared" si="244"/>
        <v>0.14172176566885794</v>
      </c>
      <c r="U373" s="5">
        <f t="shared" si="218"/>
        <v>1.9606020224307033</v>
      </c>
      <c r="V373">
        <f t="shared" si="248"/>
        <v>1.8593401897514261</v>
      </c>
      <c r="W373" s="8">
        <f t="shared" si="245"/>
        <v>0.44959692770272991</v>
      </c>
      <c r="X373">
        <f t="shared" si="219"/>
        <v>2.0326905184813553</v>
      </c>
      <c r="Y373">
        <f t="shared" si="249"/>
        <v>1.6273436681189779</v>
      </c>
      <c r="Z373">
        <f t="shared" si="220"/>
        <v>2.6815985491541476</v>
      </c>
      <c r="AA373" s="4">
        <f t="shared" si="250"/>
        <v>1.5336171645151209</v>
      </c>
      <c r="AB373">
        <f t="shared" si="231"/>
        <v>1.6558191057284086</v>
      </c>
      <c r="AC373" s="4">
        <f t="shared" si="251"/>
        <v>2.1240308269897086</v>
      </c>
      <c r="AD373">
        <v>18773</v>
      </c>
      <c r="AE373" s="4">
        <v>1.9392447992694528</v>
      </c>
      <c r="AF373">
        <v>2.4491966355597841</v>
      </c>
      <c r="AG373">
        <v>0.53340662600258359</v>
      </c>
      <c r="AH373" s="4">
        <f t="shared" si="221"/>
        <v>1.7836927894825894</v>
      </c>
      <c r="AI373" s="4">
        <f t="shared" si="252"/>
        <v>2.0122087565272935</v>
      </c>
      <c r="AJ373">
        <f t="shared" si="222"/>
        <v>1.9649824717879218</v>
      </c>
      <c r="AK373" s="4">
        <f t="shared" si="253"/>
        <v>2.2022480623692156</v>
      </c>
      <c r="AL373" s="5">
        <f t="shared" si="223"/>
        <v>2883.6730826544122</v>
      </c>
      <c r="AM373">
        <v>1.6913999999999998</v>
      </c>
      <c r="AN373" s="4">
        <f t="shared" si="254"/>
        <v>1.2560200000000001</v>
      </c>
      <c r="AO373">
        <v>0</v>
      </c>
      <c r="AP373">
        <f t="shared" si="242"/>
        <v>0</v>
      </c>
      <c r="AQ373">
        <f t="shared" si="224"/>
        <v>470470.48310701357</v>
      </c>
      <c r="AR373" s="5">
        <f t="shared" si="225"/>
        <v>0.54153603213241297</v>
      </c>
      <c r="AS373" s="4">
        <f t="shared" si="232"/>
        <v>1.7836927894825894</v>
      </c>
      <c r="AT373" s="4">
        <f t="shared" si="255"/>
        <v>2.0122087565272935</v>
      </c>
      <c r="AU373">
        <f t="shared" si="256"/>
        <v>1.9649824717879218</v>
      </c>
      <c r="AV373" s="4">
        <f t="shared" si="257"/>
        <v>2.2022480623692156</v>
      </c>
      <c r="AW373" s="6">
        <f t="shared" si="226"/>
        <v>1.4825608253965377E-3</v>
      </c>
      <c r="AX373" s="7">
        <f t="shared" si="258"/>
        <v>1.4836603620065336E-3</v>
      </c>
      <c r="AY373" s="7">
        <f t="shared" si="246"/>
        <v>1.0846619370350477</v>
      </c>
      <c r="AZ373" s="7">
        <f t="shared" si="259"/>
        <v>6.4661892344368033E-2</v>
      </c>
      <c r="BA373" s="6">
        <f t="shared" si="233"/>
        <v>0.48148677606437434</v>
      </c>
      <c r="BB373">
        <f t="shared" si="227"/>
        <v>13.663868222223952</v>
      </c>
      <c r="BC373">
        <f t="shared" si="234"/>
        <v>4.9826539417848741</v>
      </c>
      <c r="BD373">
        <f t="shared" si="260"/>
        <v>6.331934111111976</v>
      </c>
      <c r="BE373">
        <f t="shared" si="235"/>
        <v>-0.1840278634367688</v>
      </c>
      <c r="BF373">
        <f t="shared" si="236"/>
        <v>0.8159721365632312</v>
      </c>
      <c r="BG373">
        <f t="shared" si="243"/>
        <v>-2.6543162818966261E-2</v>
      </c>
      <c r="BH373">
        <f t="shared" si="237"/>
        <v>2.6964669919023967</v>
      </c>
      <c r="BQ373" s="6"/>
      <c r="BR373" s="5"/>
      <c r="BU373" s="5"/>
    </row>
    <row r="374" spans="1:73" x14ac:dyDescent="0.25">
      <c r="A374" s="3">
        <v>44342.833333333336</v>
      </c>
      <c r="B374">
        <v>139353591.75321499</v>
      </c>
      <c r="C374">
        <v>50837.844364219411</v>
      </c>
      <c r="D374">
        <v>1.6283703153072255</v>
      </c>
      <c r="E374" s="5">
        <f t="shared" si="228"/>
        <v>2661660.4233344481</v>
      </c>
      <c r="F374">
        <f t="shared" si="238"/>
        <v>0.89977444132180751</v>
      </c>
      <c r="G374">
        <f t="shared" si="238"/>
        <v>0.90069776892050857</v>
      </c>
      <c r="H374">
        <f t="shared" si="229"/>
        <v>0.37455450838414728</v>
      </c>
      <c r="I374">
        <f t="shared" si="239"/>
        <v>1.0256505758772729E-3</v>
      </c>
      <c r="J374">
        <f t="shared" si="230"/>
        <v>1.1165616604714619E-3</v>
      </c>
      <c r="K374">
        <v>6869</v>
      </c>
      <c r="L374" s="1">
        <v>278739024.46383303</v>
      </c>
      <c r="M374" s="1">
        <v>103801042.01227844</v>
      </c>
      <c r="N374" s="1">
        <f t="shared" si="247"/>
        <v>209082581.47684923</v>
      </c>
      <c r="O374">
        <v>311403.12603683531</v>
      </c>
      <c r="P374">
        <v>0.40777261534182052</v>
      </c>
      <c r="Q374">
        <v>4.9105170513577103E-3</v>
      </c>
      <c r="R374">
        <f t="shared" si="240"/>
        <v>-4.9428003364021755E-2</v>
      </c>
      <c r="S374">
        <f t="shared" si="241"/>
        <v>-5.0691373855983608E-2</v>
      </c>
      <c r="T374">
        <f t="shared" si="244"/>
        <v>9.1619976369743589E-2</v>
      </c>
      <c r="U374" s="5">
        <f t="shared" si="218"/>
        <v>1.7487118028212014</v>
      </c>
      <c r="V374">
        <f t="shared" si="248"/>
        <v>1.8823552209205492</v>
      </c>
      <c r="W374" s="8">
        <f t="shared" si="245"/>
        <v>0.10665481743836638</v>
      </c>
      <c r="X374">
        <f t="shared" si="219"/>
        <v>1.8030005712921247</v>
      </c>
      <c r="Y374">
        <f t="shared" si="249"/>
        <v>1.6704894100112424</v>
      </c>
      <c r="Z374">
        <f t="shared" si="220"/>
        <v>1.7923387237455644</v>
      </c>
      <c r="AA374" s="4">
        <f t="shared" si="250"/>
        <v>1.5395761142366535</v>
      </c>
      <c r="AB374">
        <f t="shared" si="231"/>
        <v>1.5003376635500625</v>
      </c>
      <c r="AC374" s="4">
        <f t="shared" si="251"/>
        <v>2.131018949862225</v>
      </c>
      <c r="AD374">
        <v>18774</v>
      </c>
      <c r="AE374" s="4">
        <v>1.9273813483068807</v>
      </c>
      <c r="AF374">
        <v>2.4597262078758875</v>
      </c>
      <c r="AG374">
        <v>0.76860532087412148</v>
      </c>
      <c r="AH374" s="4">
        <f t="shared" si="221"/>
        <v>1.4530838354779951</v>
      </c>
      <c r="AI374" s="4">
        <f t="shared" si="252"/>
        <v>2.021138392883016</v>
      </c>
      <c r="AJ374">
        <f t="shared" si="222"/>
        <v>1.6706432234648518</v>
      </c>
      <c r="AK374" s="4">
        <f t="shared" si="253"/>
        <v>2.2098126859423806</v>
      </c>
      <c r="AL374" s="5">
        <f t="shared" si="223"/>
        <v>2741.138879824231</v>
      </c>
      <c r="AM374">
        <v>1.5122</v>
      </c>
      <c r="AN374" s="4">
        <f t="shared" si="254"/>
        <v>1.2792600000000001</v>
      </c>
      <c r="AO374">
        <v>0</v>
      </c>
      <c r="AP374">
        <f t="shared" si="242"/>
        <v>0</v>
      </c>
      <c r="AQ374">
        <f t="shared" si="224"/>
        <v>311403.12603683531</v>
      </c>
      <c r="AR374" s="5">
        <f t="shared" si="225"/>
        <v>0.40777261534182052</v>
      </c>
      <c r="AS374" s="4">
        <f t="shared" si="232"/>
        <v>1.4530838354779951</v>
      </c>
      <c r="AT374" s="4">
        <f t="shared" si="255"/>
        <v>2.021138392883016</v>
      </c>
      <c r="AU374">
        <f t="shared" si="256"/>
        <v>1.6706432234648518</v>
      </c>
      <c r="AV374" s="4">
        <f t="shared" si="257"/>
        <v>2.2098126859423806</v>
      </c>
      <c r="AW374" s="6">
        <f t="shared" si="226"/>
        <v>1.1165616604714619E-3</v>
      </c>
      <c r="AX374" s="7">
        <f t="shared" si="258"/>
        <v>1.1171852475118094E-3</v>
      </c>
      <c r="AY374" s="7">
        <f t="shared" si="246"/>
        <v>0.99847523856128839</v>
      </c>
      <c r="AZ374" s="7">
        <f t="shared" si="259"/>
        <v>6.5798335578738154E-2</v>
      </c>
      <c r="BA374" s="6">
        <f t="shared" si="233"/>
        <v>0.48260333772484582</v>
      </c>
      <c r="BB374">
        <f t="shared" si="227"/>
        <v>12.988490497770316</v>
      </c>
      <c r="BC374">
        <f t="shared" si="234"/>
        <v>4.8394414329185738</v>
      </c>
      <c r="BD374">
        <f t="shared" si="260"/>
        <v>5.9942452488851581</v>
      </c>
      <c r="BE374">
        <f t="shared" si="235"/>
        <v>-0.16510770996350943</v>
      </c>
      <c r="BF374">
        <f t="shared" si="236"/>
        <v>0.83489229003649057</v>
      </c>
      <c r="BG374">
        <f t="shared" si="243"/>
        <v>2.2922514549625937E-2</v>
      </c>
      <c r="BH374">
        <f t="shared" si="237"/>
        <v>2.6039548412501392</v>
      </c>
      <c r="BQ374" s="6"/>
      <c r="BR374" s="5"/>
      <c r="BU374" s="5"/>
    </row>
    <row r="375" spans="1:73" x14ac:dyDescent="0.25">
      <c r="A375" s="3">
        <v>44343.833333333336</v>
      </c>
      <c r="B375">
        <v>126699403.555369</v>
      </c>
      <c r="C375">
        <v>52360.242547051341</v>
      </c>
      <c r="D375">
        <v>1.5729767953168663</v>
      </c>
      <c r="E375" s="5">
        <f t="shared" si="228"/>
        <v>2575657.489016321</v>
      </c>
      <c r="F375">
        <f t="shared" si="238"/>
        <v>0.96598223421930407</v>
      </c>
      <c r="G375">
        <f t="shared" si="238"/>
        <v>0.96768823942973714</v>
      </c>
      <c r="H375">
        <f t="shared" si="229"/>
        <v>0.64462044926872908</v>
      </c>
      <c r="I375">
        <f t="shared" si="239"/>
        <v>1.7645257310653633E-3</v>
      </c>
      <c r="J375">
        <f t="shared" si="230"/>
        <v>1.8242970136423593E-3</v>
      </c>
      <c r="K375">
        <v>9045</v>
      </c>
      <c r="L375" s="1">
        <v>253245743.77588987</v>
      </c>
      <c r="M375" s="1">
        <v>154139039.6421963</v>
      </c>
      <c r="N375" s="1">
        <f t="shared" si="247"/>
        <v>210002637.37697399</v>
      </c>
      <c r="O375">
        <v>462417.11892658891</v>
      </c>
      <c r="P375">
        <v>0.66647615036550822</v>
      </c>
      <c r="Q375">
        <v>3.6845285141492799E-3</v>
      </c>
      <c r="R375">
        <f t="shared" si="240"/>
        <v>-0.11724155467713882</v>
      </c>
      <c r="S375">
        <f t="shared" si="241"/>
        <v>-0.12470367715867328</v>
      </c>
      <c r="T375">
        <f t="shared" si="244"/>
        <v>1.3484113086668539E-2</v>
      </c>
      <c r="U375" s="5">
        <f t="shared" si="218"/>
        <v>2.308112847761628</v>
      </c>
      <c r="V375">
        <f t="shared" si="248"/>
        <v>1.9185565635899422</v>
      </c>
      <c r="W375" s="8">
        <f t="shared" si="245"/>
        <v>-0.44029831004310599</v>
      </c>
      <c r="X375">
        <f t="shared" si="219"/>
        <v>2.2670449051314514</v>
      </c>
      <c r="Y375">
        <f t="shared" si="249"/>
        <v>1.7168798653867097</v>
      </c>
      <c r="Z375">
        <f t="shared" si="220"/>
        <v>1.3448529076644871</v>
      </c>
      <c r="AA375" s="4">
        <f t="shared" si="250"/>
        <v>1.52225066104887</v>
      </c>
      <c r="AB375">
        <f t="shared" si="231"/>
        <v>2.1509290069151747</v>
      </c>
      <c r="AC375" s="4">
        <f t="shared" si="251"/>
        <v>2.159999632244392</v>
      </c>
      <c r="AD375">
        <v>18775</v>
      </c>
      <c r="AE375" s="4">
        <v>1.9307547292339473</v>
      </c>
      <c r="AF375">
        <v>2.436269848573867</v>
      </c>
      <c r="AG375">
        <v>0.77803786155727617</v>
      </c>
      <c r="AH375" s="4">
        <f t="shared" si="221"/>
        <v>2.0447691588824748</v>
      </c>
      <c r="AI375" s="4">
        <f t="shared" si="252"/>
        <v>2.0477773551634595</v>
      </c>
      <c r="AJ375">
        <f t="shared" si="222"/>
        <v>2.2046943235511205</v>
      </c>
      <c r="AK375" s="4">
        <f t="shared" si="253"/>
        <v>2.233512758485281</v>
      </c>
      <c r="AL375" s="5">
        <f t="shared" si="223"/>
        <v>2419.7634959676875</v>
      </c>
      <c r="AM375">
        <v>1.4938999999999998</v>
      </c>
      <c r="AN375" s="4">
        <f t="shared" si="254"/>
        <v>1.3009433333333333</v>
      </c>
      <c r="AO375">
        <v>0</v>
      </c>
      <c r="AP375">
        <f t="shared" si="242"/>
        <v>0</v>
      </c>
      <c r="AQ375">
        <f t="shared" si="224"/>
        <v>462417.11892658891</v>
      </c>
      <c r="AR375" s="5">
        <f t="shared" si="225"/>
        <v>0.66647615036550822</v>
      </c>
      <c r="AS375" s="4">
        <f t="shared" si="232"/>
        <v>2.0447691588824748</v>
      </c>
      <c r="AT375" s="4">
        <f t="shared" si="255"/>
        <v>2.0477773551634595</v>
      </c>
      <c r="AU375">
        <f t="shared" si="256"/>
        <v>2.2046943235511205</v>
      </c>
      <c r="AV375" s="4">
        <f t="shared" si="257"/>
        <v>2.233512758485281</v>
      </c>
      <c r="AW375" s="6">
        <f t="shared" si="226"/>
        <v>1.8242970136423593E-3</v>
      </c>
      <c r="AX375" s="7">
        <f t="shared" si="258"/>
        <v>1.8259620557958822E-3</v>
      </c>
      <c r="AY375" s="7">
        <f t="shared" si="246"/>
        <v>0.8764482135398729</v>
      </c>
      <c r="AZ375" s="7">
        <f t="shared" si="259"/>
        <v>6.4442647631206107E-2</v>
      </c>
      <c r="BA375" s="6">
        <f t="shared" si="233"/>
        <v>0.48442763473848816</v>
      </c>
      <c r="BB375">
        <f t="shared" si="227"/>
        <v>11.46569967890248</v>
      </c>
      <c r="BC375">
        <f t="shared" si="234"/>
        <v>4.4964784516471363</v>
      </c>
      <c r="BD375">
        <f t="shared" si="260"/>
        <v>5.2328498394512399</v>
      </c>
      <c r="BE375">
        <f t="shared" si="235"/>
        <v>-0.11814361115250871</v>
      </c>
      <c r="BF375">
        <f t="shared" si="236"/>
        <v>0.88185638884749129</v>
      </c>
      <c r="BG375">
        <f t="shared" si="243"/>
        <v>5.4726495751359509E-2</v>
      </c>
      <c r="BH375">
        <f t="shared" si="237"/>
        <v>2.3861039084621249</v>
      </c>
      <c r="BQ375" s="6"/>
      <c r="BR375" s="5"/>
      <c r="BU375" s="5"/>
    </row>
    <row r="376" spans="1:73" x14ac:dyDescent="0.25">
      <c r="A376" s="3">
        <v>44344.833333333336</v>
      </c>
      <c r="B376">
        <v>128258673.872614</v>
      </c>
      <c r="C376">
        <v>56207.010530262145</v>
      </c>
      <c r="D376">
        <v>1.6376482731043398</v>
      </c>
      <c r="E376" s="5">
        <f t="shared" si="228"/>
        <v>2684964.9221089412</v>
      </c>
      <c r="F376">
        <f t="shared" si="238"/>
        <v>1.0411140698197305</v>
      </c>
      <c r="G376">
        <f t="shared" si="238"/>
        <v>1.0424386524833962</v>
      </c>
      <c r="H376">
        <f t="shared" si="229"/>
        <v>0.46438011573669224</v>
      </c>
      <c r="I376">
        <f t="shared" si="239"/>
        <v>1.2714656345702065E-3</v>
      </c>
      <c r="J376">
        <f t="shared" si="230"/>
        <v>1.2726851312528957E-3</v>
      </c>
      <c r="K376">
        <v>7909</v>
      </c>
      <c r="L376" s="1">
        <v>256435873.04688177</v>
      </c>
      <c r="M376" s="1">
        <v>108856629.66271336</v>
      </c>
      <c r="N376" s="1">
        <f t="shared" si="247"/>
        <v>210084126.73254678</v>
      </c>
      <c r="O376">
        <v>326569.8889881401</v>
      </c>
      <c r="P376">
        <v>0.46482579860766704</v>
      </c>
      <c r="Q376">
        <v>4.0149438882833097E-3</v>
      </c>
      <c r="R376">
        <f t="shared" si="240"/>
        <v>-5.697471543350241E-2</v>
      </c>
      <c r="S376">
        <f t="shared" si="241"/>
        <v>-5.866218380623274E-2</v>
      </c>
      <c r="T376">
        <f t="shared" si="244"/>
        <v>-1.5140011503906745E-2</v>
      </c>
      <c r="U376" s="5">
        <f t="shared" si="218"/>
        <v>1.926922094097862</v>
      </c>
      <c r="V376">
        <f t="shared" si="248"/>
        <v>1.9482433644845993</v>
      </c>
      <c r="W376" s="8">
        <f t="shared" si="245"/>
        <v>-0.66461724959175239</v>
      </c>
      <c r="X376">
        <f t="shared" si="219"/>
        <v>1.8123985102245794</v>
      </c>
      <c r="Y376">
        <f t="shared" si="249"/>
        <v>1.7572977562494601</v>
      </c>
      <c r="Z376">
        <f t="shared" si="220"/>
        <v>1.4654545192234081</v>
      </c>
      <c r="AA376" s="4">
        <f t="shared" si="250"/>
        <v>1.5327460869566754</v>
      </c>
      <c r="AB376">
        <f t="shared" si="231"/>
        <v>1.7118814691829056</v>
      </c>
      <c r="AC376" s="4">
        <f t="shared" si="251"/>
        <v>2.1740499428690359</v>
      </c>
      <c r="AD376">
        <v>18776</v>
      </c>
      <c r="AE376" s="4">
        <v>1.9747545745880271</v>
      </c>
      <c r="AF376">
        <v>2.486754677240234</v>
      </c>
      <c r="AG376">
        <v>0.77862331280669239</v>
      </c>
      <c r="AH376" s="4">
        <f t="shared" si="221"/>
        <v>1.6024600148066763</v>
      </c>
      <c r="AI376" s="4">
        <f t="shared" si="252"/>
        <v>2.0664411144728723</v>
      </c>
      <c r="AJ376">
        <f t="shared" si="222"/>
        <v>1.8020749835219962</v>
      </c>
      <c r="AK376" s="4">
        <f t="shared" si="253"/>
        <v>2.2492786655617758</v>
      </c>
      <c r="AL376" s="5">
        <f t="shared" si="223"/>
        <v>2281.8981593685517</v>
      </c>
      <c r="AM376">
        <v>1.7143000000000002</v>
      </c>
      <c r="AN376" s="4">
        <f t="shared" si="254"/>
        <v>1.3306466666666668</v>
      </c>
      <c r="AO376">
        <v>0</v>
      </c>
      <c r="AP376">
        <f t="shared" si="242"/>
        <v>0</v>
      </c>
      <c r="AQ376">
        <f t="shared" si="224"/>
        <v>326569.8889881401</v>
      </c>
      <c r="AR376" s="5">
        <f t="shared" si="225"/>
        <v>0.46482579860766704</v>
      </c>
      <c r="AS376" s="4">
        <f t="shared" si="232"/>
        <v>1.6024600148066763</v>
      </c>
      <c r="AT376" s="4">
        <f t="shared" si="255"/>
        <v>2.0664411144728723</v>
      </c>
      <c r="AU376">
        <f t="shared" si="256"/>
        <v>1.8020749835219962</v>
      </c>
      <c r="AV376" s="4">
        <f t="shared" si="257"/>
        <v>2.2492786655617758</v>
      </c>
      <c r="AW376" s="6">
        <f t="shared" si="226"/>
        <v>1.2726851312528957E-3</v>
      </c>
      <c r="AX376" s="7">
        <f t="shared" si="258"/>
        <v>1.273495338651065E-3</v>
      </c>
      <c r="AY376" s="7">
        <f t="shared" si="246"/>
        <v>0.82389285651547717</v>
      </c>
      <c r="AZ376" s="7">
        <f t="shared" si="259"/>
        <v>6.2311317148940226E-2</v>
      </c>
      <c r="BA376" s="6">
        <f t="shared" si="233"/>
        <v>0.48570031986974105</v>
      </c>
      <c r="BB376">
        <f t="shared" si="227"/>
        <v>10.812444702451012</v>
      </c>
      <c r="BC376">
        <f t="shared" si="234"/>
        <v>4.3443995465143566</v>
      </c>
      <c r="BD376">
        <f t="shared" si="260"/>
        <v>4.9062223512255061</v>
      </c>
      <c r="BE376">
        <f t="shared" si="235"/>
        <v>-9.5123883135651788E-2</v>
      </c>
      <c r="BF376">
        <f t="shared" si="236"/>
        <v>0.90487611686434821</v>
      </c>
      <c r="BG376">
        <f t="shared" si="243"/>
        <v>2.5768828573773009E-2</v>
      </c>
      <c r="BH376">
        <f t="shared" si="237"/>
        <v>2.2882282010911306</v>
      </c>
      <c r="BQ376" s="6"/>
      <c r="BR376" s="5"/>
    </row>
    <row r="377" spans="1:73" x14ac:dyDescent="0.25">
      <c r="A377" s="3">
        <v>44345.833333333336</v>
      </c>
      <c r="B377">
        <v>133955454.020394</v>
      </c>
      <c r="C377">
        <v>56020.038432883615</v>
      </c>
      <c r="D377">
        <v>1.6691951871463209</v>
      </c>
      <c r="E377" s="5">
        <f t="shared" si="228"/>
        <v>2739377.6086032474</v>
      </c>
      <c r="F377">
        <f t="shared" si="238"/>
        <v>1.0192635467335001</v>
      </c>
      <c r="G377">
        <f t="shared" si="238"/>
        <v>1.020265697345337</v>
      </c>
      <c r="H377">
        <f t="shared" si="229"/>
        <v>0.35887182906989779</v>
      </c>
      <c r="I377">
        <f t="shared" si="239"/>
        <v>9.8272745575873335E-4</v>
      </c>
      <c r="J377">
        <f t="shared" si="230"/>
        <v>9.5875634477355807E-4</v>
      </c>
      <c r="K377">
        <v>7022</v>
      </c>
      <c r="L377" s="1">
        <v>267698998.18500486</v>
      </c>
      <c r="M377" s="1">
        <v>85593729.542190075</v>
      </c>
      <c r="N377" s="1">
        <f t="shared" si="247"/>
        <v>209990992.17391956</v>
      </c>
      <c r="O377">
        <v>256781.18862657022</v>
      </c>
      <c r="P377">
        <v>0.35011387597321286</v>
      </c>
      <c r="Q377">
        <v>4.2509352429659104E-3</v>
      </c>
      <c r="R377">
        <f t="shared" si="240"/>
        <v>4.7902171214085465E-2</v>
      </c>
      <c r="S377">
        <f t="shared" si="241"/>
        <v>4.6790233463484689E-2</v>
      </c>
      <c r="T377">
        <f t="shared" si="244"/>
        <v>7.4140884945529811E-3</v>
      </c>
      <c r="U377" s="5">
        <f t="shared" si="218"/>
        <v>1.6731925887206038</v>
      </c>
      <c r="V377">
        <f t="shared" si="248"/>
        <v>1.972047451841185</v>
      </c>
      <c r="W377" s="8">
        <f t="shared" si="245"/>
        <v>-0.51248384733456831</v>
      </c>
      <c r="X377">
        <f t="shared" si="219"/>
        <v>1.5940815920693916</v>
      </c>
      <c r="Y377">
        <f t="shared" si="249"/>
        <v>1.7910029908649987</v>
      </c>
      <c r="Z377">
        <f t="shared" si="220"/>
        <v>1.5515913636825573</v>
      </c>
      <c r="AA377" s="4">
        <f t="shared" si="250"/>
        <v>1.5472916190177064</v>
      </c>
      <c r="AB377">
        <f t="shared" si="231"/>
        <v>1.3977808022314233</v>
      </c>
      <c r="AC377" s="4">
        <f t="shared" si="251"/>
        <v>2.182331089803542</v>
      </c>
      <c r="AD377">
        <v>18777</v>
      </c>
      <c r="AE377" s="4">
        <v>1.9839312200271499</v>
      </c>
      <c r="AF377">
        <v>2.4042232802631789</v>
      </c>
      <c r="AG377">
        <v>0.85048524840166029</v>
      </c>
      <c r="AH377" s="4">
        <f t="shared" si="221"/>
        <v>1.2845943787743195</v>
      </c>
      <c r="AI377" s="4">
        <f t="shared" si="252"/>
        <v>2.0809990965670182</v>
      </c>
      <c r="AJ377">
        <f t="shared" si="222"/>
        <v>1.5263613154034565</v>
      </c>
      <c r="AK377" s="4">
        <f t="shared" si="253"/>
        <v>2.2607386255216833</v>
      </c>
      <c r="AL377" s="5">
        <f t="shared" si="223"/>
        <v>2391.2060356917304</v>
      </c>
      <c r="AM377">
        <v>1.8522999999999998</v>
      </c>
      <c r="AN377" s="4">
        <f t="shared" si="254"/>
        <v>1.3661333333333334</v>
      </c>
      <c r="AO377">
        <v>0</v>
      </c>
      <c r="AP377">
        <f t="shared" si="242"/>
        <v>0</v>
      </c>
      <c r="AQ377">
        <f t="shared" si="224"/>
        <v>256781.18862657022</v>
      </c>
      <c r="AR377" s="5">
        <f t="shared" si="225"/>
        <v>0.35011387597321286</v>
      </c>
      <c r="AS377" s="4">
        <f t="shared" si="232"/>
        <v>1.2845943787743195</v>
      </c>
      <c r="AT377" s="4">
        <f t="shared" si="255"/>
        <v>2.0809990965670182</v>
      </c>
      <c r="AU377">
        <f t="shared" si="256"/>
        <v>1.5263613154034565</v>
      </c>
      <c r="AV377" s="4">
        <f t="shared" si="257"/>
        <v>2.2607386255216833</v>
      </c>
      <c r="AW377" s="6">
        <f t="shared" si="226"/>
        <v>9.5875634477355807E-4</v>
      </c>
      <c r="AX377" s="7">
        <f t="shared" si="258"/>
        <v>9.5921609855675882E-4</v>
      </c>
      <c r="AY377" s="7">
        <f t="shared" si="246"/>
        <v>0.81235858967580477</v>
      </c>
      <c r="AZ377" s="7">
        <f t="shared" si="259"/>
        <v>6.1900746310289634E-2</v>
      </c>
      <c r="BA377" s="6">
        <f t="shared" si="233"/>
        <v>0.4866590762145146</v>
      </c>
      <c r="BB377">
        <f t="shared" si="227"/>
        <v>11.330384279830652</v>
      </c>
      <c r="BC377">
        <f t="shared" si="234"/>
        <v>4.4761542311405078</v>
      </c>
      <c r="BD377">
        <f t="shared" si="260"/>
        <v>5.1651921399153258</v>
      </c>
      <c r="BE377">
        <f t="shared" si="235"/>
        <v>-0.11176260092751644</v>
      </c>
      <c r="BF377">
        <f t="shared" si="236"/>
        <v>0.88823739907248356</v>
      </c>
      <c r="BG377">
        <f t="shared" si="243"/>
        <v>-1.8558998326580915E-2</v>
      </c>
      <c r="BH377">
        <f t="shared" si="237"/>
        <v>2.3660636179119745</v>
      </c>
      <c r="BQ377" s="6"/>
      <c r="BR377" s="5"/>
    </row>
    <row r="378" spans="1:73" x14ac:dyDescent="0.25">
      <c r="A378" s="3">
        <v>44346.833333333336</v>
      </c>
      <c r="B378">
        <v>140631963.42492399</v>
      </c>
      <c r="C378">
        <v>51988.625628067704</v>
      </c>
      <c r="D378">
        <v>1.645968162588459</v>
      </c>
      <c r="E378" s="5">
        <f t="shared" si="228"/>
        <v>2703934.6326859463</v>
      </c>
      <c r="F378">
        <f t="shared" si="238"/>
        <v>0.98608489604048577</v>
      </c>
      <c r="G378">
        <f t="shared" si="238"/>
        <v>0.98706166838555243</v>
      </c>
      <c r="H378">
        <f t="shared" si="229"/>
        <v>0.36155295287544909</v>
      </c>
      <c r="I378">
        <f t="shared" si="239"/>
        <v>9.9006575838347087E-4</v>
      </c>
      <c r="J378">
        <f t="shared" si="230"/>
        <v>9.5633767603618268E-4</v>
      </c>
      <c r="K378">
        <v>6910</v>
      </c>
      <c r="L378" s="1">
        <v>281377129.26140201</v>
      </c>
      <c r="M378" s="1">
        <v>89740087.369613305</v>
      </c>
      <c r="N378" s="1">
        <f t="shared" si="247"/>
        <v>208988725.93712908</v>
      </c>
      <c r="O378">
        <v>269220.26210883993</v>
      </c>
      <c r="P378">
        <v>0.34923021614324984</v>
      </c>
      <c r="Q378">
        <v>2.74374132171748E-3</v>
      </c>
      <c r="R378">
        <f t="shared" si="240"/>
        <v>0.13125029474152305</v>
      </c>
      <c r="S378">
        <f t="shared" si="241"/>
        <v>0.12332347657695764</v>
      </c>
      <c r="T378">
        <f t="shared" si="244"/>
        <v>3.9326206463180469E-2</v>
      </c>
      <c r="U378" s="5">
        <f t="shared" si="218"/>
        <v>1.6601841538639825</v>
      </c>
      <c r="V378">
        <f t="shared" si="248"/>
        <v>1.9889012886548265</v>
      </c>
      <c r="W378" s="8">
        <f t="shared" si="245"/>
        <v>-0.29470726474255399</v>
      </c>
      <c r="X378">
        <f t="shared" si="219"/>
        <v>1.6453880560193026</v>
      </c>
      <c r="Y378">
        <f t="shared" si="249"/>
        <v>1.8192047711872503</v>
      </c>
      <c r="Z378">
        <f t="shared" si="220"/>
        <v>1.0014655824268801</v>
      </c>
      <c r="AA378" s="4">
        <f t="shared" si="250"/>
        <v>1.5409848240656148</v>
      </c>
      <c r="AB378">
        <f t="shared" si="231"/>
        <v>1.523723207296273</v>
      </c>
      <c r="AC378" s="4">
        <f t="shared" si="251"/>
        <v>2.1876551345421689</v>
      </c>
      <c r="AD378">
        <v>18778</v>
      </c>
      <c r="AE378" s="4">
        <v>1.9924350480267414</v>
      </c>
      <c r="AF378">
        <v>2.4040979535109823</v>
      </c>
      <c r="AG378">
        <v>0.83691940704986933</v>
      </c>
      <c r="AH378" s="4">
        <f t="shared" si="221"/>
        <v>1.2818398649358957</v>
      </c>
      <c r="AI378" s="4">
        <f t="shared" si="252"/>
        <v>2.0855809892731707</v>
      </c>
      <c r="AJ378">
        <f t="shared" si="222"/>
        <v>1.5240438269683931</v>
      </c>
      <c r="AK378" s="4">
        <f t="shared" si="253"/>
        <v>2.2645269819879559</v>
      </c>
      <c r="AL378" s="5">
        <f t="shared" si="223"/>
        <v>2705.052532663979</v>
      </c>
      <c r="AM378">
        <v>1.5331000000000001</v>
      </c>
      <c r="AN378" s="4">
        <f t="shared" si="254"/>
        <v>1.3923299999999998</v>
      </c>
      <c r="AO378">
        <v>0</v>
      </c>
      <c r="AP378">
        <f t="shared" si="242"/>
        <v>0</v>
      </c>
      <c r="AQ378">
        <f t="shared" si="224"/>
        <v>269220.26210883993</v>
      </c>
      <c r="AR378" s="5">
        <f t="shared" si="225"/>
        <v>0.34923021614324984</v>
      </c>
      <c r="AS378" s="4">
        <f t="shared" si="232"/>
        <v>1.2818398649358957</v>
      </c>
      <c r="AT378" s="4">
        <f t="shared" si="255"/>
        <v>2.0855809892731707</v>
      </c>
      <c r="AU378">
        <f t="shared" si="256"/>
        <v>1.5240438269683931</v>
      </c>
      <c r="AV378" s="4">
        <f t="shared" si="257"/>
        <v>2.2645269819879559</v>
      </c>
      <c r="AW378" s="6">
        <f t="shared" si="226"/>
        <v>9.5633767603618268E-4</v>
      </c>
      <c r="AX378" s="7">
        <f t="shared" si="258"/>
        <v>9.5679511272117601E-4</v>
      </c>
      <c r="AY378" s="7">
        <f t="shared" si="246"/>
        <v>0.91719432858997807</v>
      </c>
      <c r="AZ378" s="7">
        <f t="shared" si="259"/>
        <v>6.6763800814357621E-2</v>
      </c>
      <c r="BA378" s="6">
        <f t="shared" si="233"/>
        <v>0.4876154138905508</v>
      </c>
      <c r="BB378">
        <f t="shared" si="227"/>
        <v>12.817500556093146</v>
      </c>
      <c r="BC378">
        <f t="shared" si="234"/>
        <v>4.8300241803175936</v>
      </c>
      <c r="BD378">
        <f t="shared" si="260"/>
        <v>5.9087502780465728</v>
      </c>
      <c r="BE378">
        <f t="shared" si="235"/>
        <v>-0.15613910683047372</v>
      </c>
      <c r="BF378">
        <f t="shared" si="236"/>
        <v>0.84386089316952628</v>
      </c>
      <c r="BG378">
        <f t="shared" si="243"/>
        <v>-5.1251386068321213E-2</v>
      </c>
      <c r="BH378">
        <f t="shared" si="237"/>
        <v>2.5801537056519162</v>
      </c>
      <c r="BQ378" s="6"/>
      <c r="BR378" s="5"/>
    </row>
    <row r="379" spans="1:73" x14ac:dyDescent="0.25">
      <c r="A379" s="3">
        <v>44347.833333333336</v>
      </c>
      <c r="B379">
        <v>137571475.11169001</v>
      </c>
      <c r="C379">
        <v>52205.063361385517</v>
      </c>
      <c r="D379">
        <v>1.6299873121323256</v>
      </c>
      <c r="E379" s="5">
        <f t="shared" si="228"/>
        <v>2679911.8595440872</v>
      </c>
      <c r="F379">
        <f t="shared" si="238"/>
        <v>0.9902909115623465</v>
      </c>
      <c r="G379">
        <f t="shared" si="238"/>
        <v>0.9911156235615074</v>
      </c>
      <c r="H379">
        <f t="shared" si="229"/>
        <v>0.30397116259383017</v>
      </c>
      <c r="I379">
        <f t="shared" si="239"/>
        <v>8.3245112213651748E-4</v>
      </c>
      <c r="J379">
        <f t="shared" si="230"/>
        <v>8.3233203478155716E-4</v>
      </c>
      <c r="K379">
        <v>6248</v>
      </c>
      <c r="L379" s="1">
        <v>274720845.16541135</v>
      </c>
      <c r="M379" s="1">
        <v>76251382.183088243</v>
      </c>
      <c r="N379" s="1">
        <f t="shared" si="247"/>
        <v>208128722.69929263</v>
      </c>
      <c r="O379">
        <v>228754.14654926473</v>
      </c>
      <c r="P379">
        <v>0.3039276595127266</v>
      </c>
      <c r="Q379">
        <v>3.0122865987377801E-3</v>
      </c>
      <c r="R379">
        <f t="shared" si="240"/>
        <v>-2.5818084375761607E-2</v>
      </c>
      <c r="S379">
        <f t="shared" si="241"/>
        <v>-2.6157221091132474E-2</v>
      </c>
      <c r="T379">
        <f t="shared" si="244"/>
        <v>2.8658110038288331E-2</v>
      </c>
      <c r="U379" s="5">
        <f t="shared" si="218"/>
        <v>1.5528803247573604</v>
      </c>
      <c r="V379">
        <f t="shared" si="248"/>
        <v>2.002443726920426</v>
      </c>
      <c r="W379" s="8">
        <f t="shared" si="245"/>
        <v>-0.39273328195947316</v>
      </c>
      <c r="X379">
        <f t="shared" si="219"/>
        <v>1.5093584770891604</v>
      </c>
      <c r="Y379">
        <f t="shared" si="249"/>
        <v>1.8386579099720641</v>
      </c>
      <c r="Z379">
        <f t="shared" si="220"/>
        <v>1.0994846085392898</v>
      </c>
      <c r="AA379" s="4">
        <f t="shared" si="250"/>
        <v>1.555414488518631</v>
      </c>
      <c r="AB379">
        <f t="shared" si="231"/>
        <v>1.3760376238019119</v>
      </c>
      <c r="AC379" s="4">
        <f t="shared" si="251"/>
        <v>2.1884744083354706</v>
      </c>
      <c r="AD379">
        <v>18779</v>
      </c>
      <c r="AE379" s="4">
        <v>2.0333373829221268</v>
      </c>
      <c r="AF379">
        <v>2.5237033301267426</v>
      </c>
      <c r="AG379">
        <v>0.63581415588505874</v>
      </c>
      <c r="AH379" s="4">
        <f t="shared" si="221"/>
        <v>1.1316770680254546</v>
      </c>
      <c r="AI379" s="4">
        <f t="shared" si="252"/>
        <v>2.0910920154623112</v>
      </c>
      <c r="AJ379">
        <f t="shared" si="222"/>
        <v>1.4001032581478696</v>
      </c>
      <c r="AK379" s="4">
        <f t="shared" si="253"/>
        <v>2.2688569168070178</v>
      </c>
      <c r="AL379" s="5">
        <f t="shared" si="223"/>
        <v>2635.2132581347928</v>
      </c>
      <c r="AM379">
        <v>1.4191999999999998</v>
      </c>
      <c r="AN379" s="4">
        <f t="shared" si="254"/>
        <v>1.4126599999999996</v>
      </c>
      <c r="AO379">
        <v>0</v>
      </c>
      <c r="AP379">
        <f t="shared" si="242"/>
        <v>0</v>
      </c>
      <c r="AQ379">
        <f t="shared" si="224"/>
        <v>228754.14654926473</v>
      </c>
      <c r="AR379" s="5">
        <f t="shared" si="225"/>
        <v>0.3039276595127266</v>
      </c>
      <c r="AS379" s="4">
        <f t="shared" si="232"/>
        <v>1.1316770680254546</v>
      </c>
      <c r="AT379" s="4">
        <f t="shared" si="255"/>
        <v>2.0910920154623112</v>
      </c>
      <c r="AU379">
        <f t="shared" si="256"/>
        <v>1.4001032581478696</v>
      </c>
      <c r="AV379" s="4">
        <f t="shared" si="257"/>
        <v>2.2688569168070178</v>
      </c>
      <c r="AW379" s="6">
        <f t="shared" si="226"/>
        <v>8.3233203478155716E-4</v>
      </c>
      <c r="AX379" s="7">
        <f t="shared" si="258"/>
        <v>8.3267851921298153E-4</v>
      </c>
      <c r="AY379" s="7">
        <f t="shared" si="246"/>
        <v>0.76951190477197451</v>
      </c>
      <c r="AZ379" s="7">
        <f t="shared" si="259"/>
        <v>5.878909148296585E-2</v>
      </c>
      <c r="BA379" s="6">
        <f t="shared" si="233"/>
        <v>0.48844774592533236</v>
      </c>
      <c r="BB379">
        <f t="shared" si="227"/>
        <v>12.48657724524956</v>
      </c>
      <c r="BC379">
        <f t="shared" si="234"/>
        <v>4.7590634696311822</v>
      </c>
      <c r="BD379">
        <f t="shared" si="260"/>
        <v>5.7432886226247799</v>
      </c>
      <c r="BE379">
        <f t="shared" si="235"/>
        <v>-0.14595625488895281</v>
      </c>
      <c r="BF379">
        <f t="shared" si="236"/>
        <v>0.85404374511104719</v>
      </c>
      <c r="BG379">
        <f t="shared" si="243"/>
        <v>1.199475376773056E-2</v>
      </c>
      <c r="BH379">
        <f t="shared" si="237"/>
        <v>2.5336351318790058</v>
      </c>
      <c r="BQ379" s="6"/>
      <c r="BR379" s="5"/>
    </row>
    <row r="380" spans="1:73" x14ac:dyDescent="0.25">
      <c r="A380" s="3">
        <v>44348.833333333336</v>
      </c>
      <c r="B380">
        <v>143411795.51493701</v>
      </c>
      <c r="C380">
        <v>52895.25039576205</v>
      </c>
      <c r="D380">
        <v>1.6743185690347366</v>
      </c>
      <c r="E380" s="5">
        <f t="shared" si="228"/>
        <v>2754233.6199873127</v>
      </c>
      <c r="F380">
        <f t="shared" si="238"/>
        <v>1.0271973018271028</v>
      </c>
      <c r="G380">
        <f t="shared" si="238"/>
        <v>1.0277329122517742</v>
      </c>
      <c r="H380">
        <f t="shared" si="229"/>
        <v>0.19032157177331421</v>
      </c>
      <c r="I380">
        <f t="shared" si="239"/>
        <v>5.2129306691869426E-4</v>
      </c>
      <c r="J380">
        <f t="shared" si="230"/>
        <v>5.0673529628091996E-4</v>
      </c>
      <c r="K380">
        <v>5820</v>
      </c>
      <c r="L380" s="1">
        <v>286921289.32321948</v>
      </c>
      <c r="M380" s="1">
        <v>48476662.898919165</v>
      </c>
      <c r="N380" s="1">
        <f t="shared" si="247"/>
        <v>202745956.88099235</v>
      </c>
      <c r="O380">
        <v>145429.9886967575</v>
      </c>
      <c r="P380">
        <v>0.18500525352972044</v>
      </c>
      <c r="Q380">
        <v>2.5279185599183301E-3</v>
      </c>
      <c r="R380">
        <f t="shared" si="240"/>
        <v>2.8850869720080441E-2</v>
      </c>
      <c r="S380">
        <f t="shared" si="241"/>
        <v>2.8442518963190902E-2</v>
      </c>
      <c r="T380">
        <f t="shared" si="244"/>
        <v>-3.1639743480846833E-2</v>
      </c>
      <c r="U380" s="5">
        <f t="shared" si="218"/>
        <v>1.206517133029305</v>
      </c>
      <c r="V380">
        <f t="shared" si="248"/>
        <v>1.9940747811028259</v>
      </c>
      <c r="W380" s="8">
        <f t="shared" si="245"/>
        <v>-0.81466199889655422</v>
      </c>
      <c r="X380">
        <f t="shared" si="219"/>
        <v>0.91320715190700141</v>
      </c>
      <c r="Y380">
        <f t="shared" si="249"/>
        <v>1.8360809490977534</v>
      </c>
      <c r="Z380">
        <f t="shared" si="220"/>
        <v>0.92269027437019047</v>
      </c>
      <c r="AA380" s="4">
        <f t="shared" si="250"/>
        <v>1.5502240376571528</v>
      </c>
      <c r="AB380">
        <f t="shared" si="231"/>
        <v>1.0296042348928003</v>
      </c>
      <c r="AC380" s="4">
        <f t="shared" si="251"/>
        <v>2.1603583818691954</v>
      </c>
      <c r="AD380">
        <v>18780</v>
      </c>
      <c r="AE380" s="4">
        <v>2.0355351454405919</v>
      </c>
      <c r="AF380">
        <v>2.4975901280585888</v>
      </c>
      <c r="AG380">
        <v>0.59905635655849432</v>
      </c>
      <c r="AH380" s="4">
        <f t="shared" si="221"/>
        <v>0.57385863976299978</v>
      </c>
      <c r="AI380" s="4">
        <f t="shared" si="252"/>
        <v>2.0536380448692246</v>
      </c>
      <c r="AJ380">
        <f t="shared" si="222"/>
        <v>1.0044450635113056</v>
      </c>
      <c r="AK380" s="4">
        <f t="shared" si="253"/>
        <v>2.2394361412354153</v>
      </c>
      <c r="AL380" s="5">
        <f t="shared" si="223"/>
        <v>2711.2414525298686</v>
      </c>
      <c r="AM380">
        <v>1.4077000000000002</v>
      </c>
      <c r="AN380" s="4">
        <f t="shared" si="254"/>
        <v>1.431623333333333</v>
      </c>
      <c r="AO380">
        <v>0</v>
      </c>
      <c r="AP380">
        <f t="shared" si="242"/>
        <v>0</v>
      </c>
      <c r="AQ380">
        <f t="shared" si="224"/>
        <v>145429.9886967575</v>
      </c>
      <c r="AR380" s="5">
        <f t="shared" si="225"/>
        <v>0.18500525352972044</v>
      </c>
      <c r="AS380" s="4">
        <f t="shared" si="232"/>
        <v>0.57385863976299978</v>
      </c>
      <c r="AT380" s="4">
        <f t="shared" si="255"/>
        <v>2.0536380448692246</v>
      </c>
      <c r="AU380">
        <f t="shared" si="256"/>
        <v>1.0044450635113056</v>
      </c>
      <c r="AV380" s="4">
        <f t="shared" si="257"/>
        <v>2.2394361412354153</v>
      </c>
      <c r="AW380" s="6">
        <f t="shared" si="226"/>
        <v>5.0673529628091996E-4</v>
      </c>
      <c r="AX380" s="7">
        <f t="shared" si="258"/>
        <v>5.0686370830055338E-4</v>
      </c>
      <c r="AY380" s="7">
        <f t="shared" si="246"/>
        <v>0.83517579374785689</v>
      </c>
      <c r="AZ380" s="7">
        <f t="shared" si="259"/>
        <v>6.26428675521844E-2</v>
      </c>
      <c r="BA380" s="6">
        <f t="shared" si="233"/>
        <v>0.48895448122161328</v>
      </c>
      <c r="BB380">
        <f t="shared" si="227"/>
        <v>12.846825858601978</v>
      </c>
      <c r="BC380">
        <f t="shared" si="234"/>
        <v>4.844510614337846</v>
      </c>
      <c r="BD380">
        <f>(1+BB380)/2-1</f>
        <v>5.9234129293009889</v>
      </c>
      <c r="BE380">
        <f t="shared" si="235"/>
        <v>-0.15583388221682637</v>
      </c>
      <c r="BF380">
        <f t="shared" si="236"/>
        <v>0.84416611778317363</v>
      </c>
      <c r="BG380">
        <f t="shared" si="243"/>
        <v>-1.1633119013081165E-2</v>
      </c>
      <c r="BH380">
        <f t="shared" si="237"/>
        <v>2.5842469025726977</v>
      </c>
      <c r="BL380" s="6"/>
      <c r="BM380" s="5"/>
      <c r="BN380" s="5"/>
      <c r="BP380" s="5"/>
      <c r="BQ380" s="6"/>
      <c r="BR380" s="5"/>
      <c r="BU380" s="5"/>
    </row>
    <row r="381" spans="1:73" s="12" customFormat="1" x14ac:dyDescent="0.25">
      <c r="A381" s="14">
        <v>44349.833333333336</v>
      </c>
      <c r="B381" s="12">
        <v>146102894.507851</v>
      </c>
      <c r="C381" s="12">
        <v>51170.538511241437</v>
      </c>
      <c r="D381" s="12">
        <v>1.6605764323809769</v>
      </c>
      <c r="E381" s="15">
        <f t="shared" si="228"/>
        <v>2734257.4476478682</v>
      </c>
      <c r="F381" s="12">
        <f t="shared" si="238"/>
        <v>0.99179240025888127</v>
      </c>
      <c r="G381" s="12">
        <f t="shared" si="238"/>
        <v>0.99274710315258718</v>
      </c>
      <c r="H381" s="12">
        <f t="shared" si="229"/>
        <v>0.35135029882436775</v>
      </c>
      <c r="I381" s="12">
        <f t="shared" si="239"/>
        <v>9.6214055272104949E-4</v>
      </c>
      <c r="J381" s="12">
        <f t="shared" si="230"/>
        <v>9.5000987619228456E-4</v>
      </c>
      <c r="K381" s="12">
        <v>6051</v>
      </c>
      <c r="L381" s="13">
        <v>292225255.48062289</v>
      </c>
      <c r="M381" s="13">
        <v>92582929.978911042</v>
      </c>
      <c r="N381" s="13">
        <f t="shared" si="247"/>
        <v>194903543.93059331</v>
      </c>
      <c r="O381" s="12">
        <v>277748.78993673314</v>
      </c>
      <c r="P381" s="12">
        <v>0.3469183666557864</v>
      </c>
      <c r="Q381" s="12">
        <v>4.5701395471924701E-3</v>
      </c>
      <c r="R381" s="12">
        <f t="shared" si="240"/>
        <v>5.3102482893303549E-2</v>
      </c>
      <c r="S381" s="12">
        <f t="shared" si="241"/>
        <v>5.1740553101097181E-2</v>
      </c>
      <c r="T381" s="12">
        <f t="shared" si="244"/>
        <v>1.4922088120135207E-2</v>
      </c>
      <c r="U381" s="15">
        <f t="shared" si="218"/>
        <v>1.6643102810107708</v>
      </c>
      <c r="V381" s="12">
        <f t="shared" si="248"/>
        <v>1.9738725382089453</v>
      </c>
      <c r="W381" s="16">
        <f t="shared" si="245"/>
        <v>-0.44777286925802434</v>
      </c>
      <c r="X381" s="12">
        <f t="shared" si="219"/>
        <v>1.6051477676656618</v>
      </c>
      <c r="Y381" s="12">
        <f t="shared" si="249"/>
        <v>1.8202687426133575</v>
      </c>
      <c r="Z381" s="12">
        <f t="shared" si="220"/>
        <v>1.6681009347252516</v>
      </c>
      <c r="AA381" s="17">
        <f t="shared" si="250"/>
        <v>1.5712425074832821</v>
      </c>
      <c r="AB381" s="12">
        <f t="shared" si="231"/>
        <v>1.3596321709231958</v>
      </c>
      <c r="AC381" s="17">
        <f t="shared" si="251"/>
        <v>2.1233150559983032</v>
      </c>
      <c r="AD381" s="12">
        <v>18781</v>
      </c>
      <c r="AE381" s="17">
        <v>1.9621261226537374</v>
      </c>
      <c r="AF381" s="12">
        <v>2.4966356839368289</v>
      </c>
      <c r="AG381" s="12">
        <v>0.66022875389879909</v>
      </c>
      <c r="AH381" s="17">
        <f t="shared" si="221"/>
        <v>1.2746052892716113</v>
      </c>
      <c r="AI381" s="17">
        <f t="shared" si="252"/>
        <v>2.0183001947748096</v>
      </c>
      <c r="AJ381" s="12">
        <f t="shared" si="222"/>
        <v>1.5179640281050004</v>
      </c>
      <c r="AK381" s="17">
        <f t="shared" si="253"/>
        <v>2.2075013751727393</v>
      </c>
      <c r="AL381" s="15">
        <f t="shared" si="223"/>
        <v>2855.2151053824514</v>
      </c>
      <c r="AM381" s="12">
        <v>1.2682</v>
      </c>
      <c r="AN381" s="17">
        <f t="shared" si="254"/>
        <v>1.4403399999999997</v>
      </c>
      <c r="AO381" s="12">
        <v>0</v>
      </c>
      <c r="AP381" s="12">
        <f t="shared" si="242"/>
        <v>0</v>
      </c>
      <c r="AQ381" s="12">
        <f t="shared" si="224"/>
        <v>277748.78993673314</v>
      </c>
      <c r="AR381" s="15">
        <f t="shared" si="225"/>
        <v>0.3469183666557864</v>
      </c>
      <c r="AS381" s="17">
        <f t="shared" si="232"/>
        <v>1.2746052892716113</v>
      </c>
      <c r="AT381" s="17">
        <f t="shared" si="255"/>
        <v>2.0183001947748096</v>
      </c>
      <c r="AU381" s="12">
        <f t="shared" si="256"/>
        <v>1.5179640281050004</v>
      </c>
      <c r="AV381" s="17">
        <f t="shared" si="257"/>
        <v>2.2075013751727393</v>
      </c>
      <c r="AW381" s="18">
        <f t="shared" si="226"/>
        <v>9.5000987619228456E-4</v>
      </c>
      <c r="AX381" s="19">
        <f t="shared" si="258"/>
        <v>9.5046127850895168E-4</v>
      </c>
      <c r="AY381" s="19">
        <f t="shared" si="246"/>
        <v>0.81151425843501002</v>
      </c>
      <c r="AZ381" s="19">
        <f t="shared" si="259"/>
        <v>5.9776253058128725E-2</v>
      </c>
      <c r="BA381" s="6">
        <f t="shared" si="233"/>
        <v>0.48990449109780554</v>
      </c>
      <c r="BB381" s="12">
        <f t="shared" si="227"/>
        <v>13.529024208991638</v>
      </c>
      <c r="BC381">
        <f t="shared" si="234"/>
        <v>5.0033830417107508</v>
      </c>
      <c r="BD381" s="12">
        <f t="shared" si="260"/>
        <v>6.264512104495819</v>
      </c>
      <c r="BE381" s="12">
        <f t="shared" si="235"/>
        <v>-0.17360134371647451</v>
      </c>
      <c r="BF381" s="12">
        <f t="shared" si="236"/>
        <v>0.82639865628352549</v>
      </c>
      <c r="BG381" s="12">
        <f t="shared" si="243"/>
        <v>-2.1272005430905783E-2</v>
      </c>
      <c r="BH381">
        <f t="shared" si="237"/>
        <v>2.678182188118424</v>
      </c>
      <c r="BL381" s="18"/>
      <c r="BM381" s="15"/>
      <c r="BN381" s="15"/>
      <c r="BP381" s="15"/>
      <c r="BQ381" s="18"/>
      <c r="BR381" s="15"/>
      <c r="BU381" s="15"/>
    </row>
    <row r="382" spans="1:73" x14ac:dyDescent="0.25">
      <c r="A382" s="3">
        <v>44350.833333333336</v>
      </c>
      <c r="B382">
        <v>133924429.598766</v>
      </c>
      <c r="C382">
        <v>49928.379956710705</v>
      </c>
      <c r="D382">
        <v>1.5681991784457581</v>
      </c>
      <c r="E382" s="5">
        <f t="shared" si="228"/>
        <v>2585851.8531603743</v>
      </c>
      <c r="F382">
        <f t="shared" si="238"/>
        <v>0.94437036914779893</v>
      </c>
      <c r="G382">
        <f t="shared" si="238"/>
        <v>0.9457236206432722</v>
      </c>
      <c r="H382">
        <f t="shared" si="229"/>
        <v>0.5230329243530607</v>
      </c>
      <c r="I382">
        <f t="shared" si="239"/>
        <v>1.431941198706966E-3</v>
      </c>
      <c r="J382">
        <f t="shared" si="230"/>
        <v>1.4874510603986838E-3</v>
      </c>
      <c r="K382">
        <v>6475</v>
      </c>
      <c r="L382" s="1">
        <v>268270386.48767337</v>
      </c>
      <c r="M382" s="1">
        <v>133111997.86676306</v>
      </c>
      <c r="N382" s="1">
        <f t="shared" si="247"/>
        <v>192345116.97135133</v>
      </c>
      <c r="O382">
        <v>399335.99360028916</v>
      </c>
      <c r="P382">
        <v>0.54332362051747696</v>
      </c>
      <c r="Q382">
        <v>6.4888923032930797E-4</v>
      </c>
      <c r="R382">
        <f t="shared" si="240"/>
        <v>-6.0550373305071292E-2</v>
      </c>
      <c r="S382">
        <f t="shared" si="241"/>
        <v>-6.2461078708240136E-2</v>
      </c>
      <c r="T382">
        <f t="shared" si="244"/>
        <v>-5.6196748423740117E-2</v>
      </c>
      <c r="U382" s="5">
        <f t="shared" si="218"/>
        <v>2.0663379669485997</v>
      </c>
      <c r="V382">
        <f t="shared" si="248"/>
        <v>1.990962367011039</v>
      </c>
      <c r="W382" s="8">
        <f t="shared" si="245"/>
        <v>-0.94636495629029094</v>
      </c>
      <c r="X382">
        <f t="shared" si="219"/>
        <v>1.8661550378823526</v>
      </c>
      <c r="Y382">
        <f t="shared" si="249"/>
        <v>1.843146579909805</v>
      </c>
      <c r="Z382">
        <f t="shared" si="220"/>
        <v>0.23684456907019741</v>
      </c>
      <c r="AA382" s="4">
        <f t="shared" si="250"/>
        <v>1.5412947836713731</v>
      </c>
      <c r="AB382">
        <f t="shared" si="231"/>
        <v>2.0740035098241609</v>
      </c>
      <c r="AC382" s="4">
        <f t="shared" si="251"/>
        <v>2.1282657850276894</v>
      </c>
      <c r="AD382">
        <v>18782</v>
      </c>
      <c r="AE382" s="4">
        <v>1.9664880676751311</v>
      </c>
      <c r="AF382">
        <v>1.9308377261827918</v>
      </c>
      <c r="AG382">
        <v>0.91317470465309036</v>
      </c>
      <c r="AH382" s="4">
        <f t="shared" si="221"/>
        <v>1.787697030912311</v>
      </c>
      <c r="AI382" s="4">
        <f t="shared" si="252"/>
        <v>2.0190218057327667</v>
      </c>
      <c r="AJ382">
        <f t="shared" si="222"/>
        <v>1.9686179978640554</v>
      </c>
      <c r="AK382" s="4">
        <f t="shared" si="253"/>
        <v>2.2081559654791527</v>
      </c>
      <c r="AL382" s="5">
        <f t="shared" si="223"/>
        <v>2682.3307648852656</v>
      </c>
      <c r="AM382">
        <v>1.2148999999999999</v>
      </c>
      <c r="AN382" s="4">
        <f t="shared" si="254"/>
        <v>1.4454266666666664</v>
      </c>
      <c r="AO382">
        <v>0</v>
      </c>
      <c r="AP382">
        <f t="shared" si="242"/>
        <v>0</v>
      </c>
      <c r="AQ382">
        <f t="shared" si="224"/>
        <v>399335.99360028916</v>
      </c>
      <c r="AR382" s="5">
        <f t="shared" si="225"/>
        <v>0.54332362051747696</v>
      </c>
      <c r="AS382" s="4">
        <f t="shared" si="232"/>
        <v>1.787697030912311</v>
      </c>
      <c r="AT382" s="4">
        <f t="shared" si="255"/>
        <v>2.0190218057327667</v>
      </c>
      <c r="AU382">
        <f t="shared" si="256"/>
        <v>1.9686179978640554</v>
      </c>
      <c r="AV382" s="4">
        <f t="shared" si="257"/>
        <v>2.2081559654791527</v>
      </c>
      <c r="AW382" s="6">
        <f t="shared" si="226"/>
        <v>1.4874510603986838E-3</v>
      </c>
      <c r="AX382" s="7">
        <f t="shared" si="258"/>
        <v>1.4885578644314723E-3</v>
      </c>
      <c r="AY382" s="7">
        <f t="shared" si="246"/>
        <v>0.76694387591070778</v>
      </c>
      <c r="AZ382" s="7">
        <f t="shared" si="259"/>
        <v>5.6278221247193727E-2</v>
      </c>
      <c r="BA382" s="6">
        <f t="shared" si="233"/>
        <v>0.4913919421582042</v>
      </c>
      <c r="BB382">
        <f t="shared" si="227"/>
        <v>12.709836742683848</v>
      </c>
      <c r="BC382">
        <f t="shared" si="234"/>
        <v>4.8274532076558447</v>
      </c>
      <c r="BD382">
        <f t="shared" si="260"/>
        <v>5.8549183713419239</v>
      </c>
      <c r="BE382">
        <f t="shared" si="235"/>
        <v>-0.14988729376874288</v>
      </c>
      <c r="BF382">
        <f t="shared" si="236"/>
        <v>0.85011270623125712</v>
      </c>
      <c r="BG382">
        <f t="shared" si="243"/>
        <v>2.829164444441451E-2</v>
      </c>
      <c r="BH382">
        <f t="shared" si="237"/>
        <v>2.5650857973804571</v>
      </c>
      <c r="BL382" s="6"/>
      <c r="BM382" s="5"/>
      <c r="BN382" s="5"/>
      <c r="BP382" s="5"/>
      <c r="BQ382" s="6"/>
      <c r="BR382" s="5"/>
      <c r="BU382" s="5"/>
    </row>
    <row r="383" spans="1:73" x14ac:dyDescent="0.25">
      <c r="A383" s="3">
        <v>44351.833333333336</v>
      </c>
      <c r="B383">
        <v>135717171.23310399</v>
      </c>
      <c r="C383">
        <v>51745.556890548716</v>
      </c>
      <c r="D383">
        <v>1.6058789650808947</v>
      </c>
      <c r="E383" s="5">
        <f t="shared" si="228"/>
        <v>2650049.1703111706</v>
      </c>
      <c r="F383">
        <f t="shared" si="238"/>
        <v>1.0240274240370926</v>
      </c>
      <c r="G383">
        <f t="shared" si="238"/>
        <v>1.0248263708813541</v>
      </c>
      <c r="H383">
        <f t="shared" si="229"/>
        <v>0.28477323098024199</v>
      </c>
      <c r="I383">
        <f t="shared" si="239"/>
        <v>7.7989643452237368E-4</v>
      </c>
      <c r="J383">
        <f t="shared" si="230"/>
        <v>7.7785870754205802E-4</v>
      </c>
      <c r="K383">
        <v>6660</v>
      </c>
      <c r="L383" s="1">
        <v>271525491.31866246</v>
      </c>
      <c r="M383" s="1">
        <v>70430211.405997142</v>
      </c>
      <c r="N383" s="1">
        <f t="shared" si="247"/>
        <v>190800494.32371584</v>
      </c>
      <c r="O383">
        <v>211290.63421799144</v>
      </c>
      <c r="P383">
        <v>0.28402888110073443</v>
      </c>
      <c r="Q383">
        <v>-2.2209906639185199E-4</v>
      </c>
      <c r="R383">
        <f t="shared" si="240"/>
        <v>-2.2201418157647868E-2</v>
      </c>
      <c r="S383">
        <f t="shared" si="241"/>
        <v>-2.2451579194184512E-2</v>
      </c>
      <c r="T383">
        <f t="shared" si="244"/>
        <v>-6.5614274329295383E-2</v>
      </c>
      <c r="U383" s="5">
        <f t="shared" si="218"/>
        <v>1.4722395071157968</v>
      </c>
      <c r="V383">
        <f t="shared" si="248"/>
        <v>2.0087728304503805</v>
      </c>
      <c r="W383" s="8">
        <f t="shared" si="245"/>
        <v>-1.00384435898211</v>
      </c>
      <c r="X383">
        <f t="shared" si="219"/>
        <v>1.1420145358363032</v>
      </c>
      <c r="Y383">
        <f>AVERAGE(X354:X383)</f>
        <v>1.8812137311043484</v>
      </c>
      <c r="Z383">
        <f t="shared" si="220"/>
        <v>-8.1066159233025972E-2</v>
      </c>
      <c r="AA383" s="4">
        <f t="shared" si="250"/>
        <v>1.4956094935893836</v>
      </c>
      <c r="AB383">
        <f t="shared" si="231"/>
        <v>1.5050202557584</v>
      </c>
      <c r="AC383" s="4">
        <f t="shared" si="251"/>
        <v>2.1312881361530542</v>
      </c>
      <c r="AD383">
        <v>18783</v>
      </c>
      <c r="AE383" s="4">
        <v>1.9518556945751508</v>
      </c>
      <c r="AF383">
        <v>1.8603830119460354</v>
      </c>
      <c r="AG383">
        <v>0.85332739015993997</v>
      </c>
      <c r="AH383" s="4">
        <f t="shared" si="221"/>
        <v>1.0590102733206852</v>
      </c>
      <c r="AI383" s="4">
        <f t="shared" si="252"/>
        <v>2.0132662905250496</v>
      </c>
      <c r="AJ383">
        <f t="shared" si="222"/>
        <v>1.3420502621661912</v>
      </c>
      <c r="AK383" s="4">
        <f t="shared" si="253"/>
        <v>2.2034876314392045</v>
      </c>
      <c r="AL383" s="5">
        <f t="shared" si="223"/>
        <v>2622.7792179369244</v>
      </c>
      <c r="AM383">
        <v>1.2309000000000001</v>
      </c>
      <c r="AN383" s="4">
        <f t="shared" si="254"/>
        <v>1.450123333333333</v>
      </c>
      <c r="AO383">
        <v>0</v>
      </c>
      <c r="AP383">
        <f t="shared" si="242"/>
        <v>0</v>
      </c>
      <c r="AQ383">
        <f t="shared" si="224"/>
        <v>211290.63421799144</v>
      </c>
      <c r="AR383" s="5">
        <f t="shared" si="225"/>
        <v>0.28402888110073443</v>
      </c>
      <c r="AS383" s="4">
        <f t="shared" si="232"/>
        <v>1.0590102733206852</v>
      </c>
      <c r="AT383" s="4">
        <f t="shared" si="255"/>
        <v>2.0132662905250496</v>
      </c>
      <c r="AU383">
        <f t="shared" si="256"/>
        <v>1.3420502621661912</v>
      </c>
      <c r="AV383" s="4">
        <f t="shared" si="257"/>
        <v>2.2034876314392045</v>
      </c>
      <c r="AW383" s="6">
        <f t="shared" si="226"/>
        <v>7.7785870754205802E-4</v>
      </c>
      <c r="AX383" s="7">
        <f t="shared" si="258"/>
        <v>7.7816131808416955E-4</v>
      </c>
      <c r="AY383" s="7">
        <f t="shared" si="246"/>
        <v>0.75386945800841698</v>
      </c>
      <c r="AZ383" s="7">
        <f t="shared" si="259"/>
        <v>5.4900069422294973E-2</v>
      </c>
      <c r="BA383" s="6">
        <f t="shared" si="233"/>
        <v>0.49216980086574624</v>
      </c>
      <c r="BB383">
        <f t="shared" si="227"/>
        <v>12.427660342444087</v>
      </c>
      <c r="BC383">
        <f t="shared" si="234"/>
        <v>4.7668853347164806</v>
      </c>
      <c r="BD383">
        <f t="shared" si="260"/>
        <v>5.7138301712220434</v>
      </c>
      <c r="BE383">
        <f t="shared" si="235"/>
        <v>-0.14104390673516265</v>
      </c>
      <c r="BF383">
        <f t="shared" si="236"/>
        <v>0.85895609326483735</v>
      </c>
      <c r="BG383">
        <f t="shared" si="243"/>
        <v>1.0348870639532021E-2</v>
      </c>
      <c r="BH383">
        <f t="shared" si="237"/>
        <v>2.5252886892344133</v>
      </c>
      <c r="BL383" s="6"/>
      <c r="BM383" s="5"/>
      <c r="BN383" s="5"/>
      <c r="BP383" s="5"/>
      <c r="BQ383" s="6"/>
      <c r="BR383" s="5"/>
      <c r="BU383" s="5"/>
    </row>
    <row r="384" spans="1:73" x14ac:dyDescent="0.25">
      <c r="A384" s="3">
        <v>44352.833333333336</v>
      </c>
      <c r="B384">
        <v>139627089.81990001</v>
      </c>
      <c r="C384">
        <v>51599.706149731777</v>
      </c>
      <c r="D384">
        <v>1.6260232825653052</v>
      </c>
      <c r="E384" s="5">
        <f t="shared" si="228"/>
        <v>2684160.3538628323</v>
      </c>
      <c r="F384">
        <f t="shared" si="238"/>
        <v>1.0125441069485557</v>
      </c>
      <c r="G384">
        <f t="shared" si="238"/>
        <v>1.0128719059003937</v>
      </c>
      <c r="H384">
        <f t="shared" si="229"/>
        <v>0.11816435116235868</v>
      </c>
      <c r="I384">
        <f t="shared" si="239"/>
        <v>3.2368555656758563E-4</v>
      </c>
      <c r="J384">
        <f t="shared" si="230"/>
        <v>3.2236404215320633E-4</v>
      </c>
      <c r="K384">
        <v>4821</v>
      </c>
      <c r="L384" s="1">
        <v>279155694.31252736</v>
      </c>
      <c r="M384" s="1">
        <v>30001421.432820797</v>
      </c>
      <c r="N384" s="1">
        <f t="shared" si="247"/>
        <v>189006409.02625123</v>
      </c>
      <c r="O384">
        <v>90004.264298462396</v>
      </c>
      <c r="P384">
        <v>0.11768184256402801</v>
      </c>
      <c r="Q384">
        <v>8.7276363772233201E-4</v>
      </c>
      <c r="R384">
        <f t="shared" si="240"/>
        <v>3.1717326589477235E-2</v>
      </c>
      <c r="S384">
        <f t="shared" si="241"/>
        <v>3.1224721196099384E-2</v>
      </c>
      <c r="T384">
        <f t="shared" si="244"/>
        <v>-4.7333278393431502E-2</v>
      </c>
      <c r="U384" s="5">
        <f t="shared" si="218"/>
        <v>0.94177623356718476</v>
      </c>
      <c r="V384">
        <f t="shared" si="248"/>
        <v>2.0401653715692865</v>
      </c>
      <c r="W384" s="8">
        <f t="shared" si="245"/>
        <v>-0.87659277372342015</v>
      </c>
      <c r="X384">
        <f t="shared" si="219"/>
        <v>0.44322824631751445</v>
      </c>
      <c r="Y384">
        <f t="shared" si="249"/>
        <v>1.895988005981599</v>
      </c>
      <c r="Z384">
        <f t="shared" si="220"/>
        <v>0.31855872776865118</v>
      </c>
      <c r="AA384" s="4">
        <f t="shared" si="250"/>
        <v>1.4606810793127096</v>
      </c>
      <c r="AB384">
        <f t="shared" si="231"/>
        <v>0.93017375627972909</v>
      </c>
      <c r="AC384" s="4">
        <f t="shared" si="251"/>
        <v>2.1243157388833138</v>
      </c>
      <c r="AD384">
        <v>18784</v>
      </c>
      <c r="AE384" s="4">
        <v>1.9523549014333004</v>
      </c>
      <c r="AF384">
        <v>1.7272548739011129</v>
      </c>
      <c r="AG384">
        <v>0.78275660146378878</v>
      </c>
      <c r="AH384" s="4">
        <f t="shared" si="221"/>
        <v>0</v>
      </c>
      <c r="AI384" s="4">
        <f t="shared" si="252"/>
        <v>1.9822200413936875</v>
      </c>
      <c r="AJ384">
        <f t="shared" si="222"/>
        <v>0.68580069837139346</v>
      </c>
      <c r="AK384" s="4">
        <f t="shared" si="253"/>
        <v>2.1848871142571284</v>
      </c>
      <c r="AL384" s="5">
        <f t="shared" si="223"/>
        <v>2705.9667629643236</v>
      </c>
      <c r="AM384">
        <v>1.2709999999999999</v>
      </c>
      <c r="AN384" s="4">
        <f t="shared" si="254"/>
        <v>1.4591899999999998</v>
      </c>
      <c r="AO384">
        <v>0</v>
      </c>
      <c r="AP384">
        <f t="shared" si="242"/>
        <v>0</v>
      </c>
      <c r="AQ384">
        <f t="shared" si="224"/>
        <v>90004.264298462396</v>
      </c>
      <c r="AR384" s="5">
        <f t="shared" si="225"/>
        <v>0.11768184256402801</v>
      </c>
      <c r="AS384" s="4">
        <f t="shared" si="232"/>
        <v>0</v>
      </c>
      <c r="AT384" s="4">
        <f t="shared" si="255"/>
        <v>1.9822200413936875</v>
      </c>
      <c r="AU384">
        <f t="shared" si="256"/>
        <v>0.68580069837139346</v>
      </c>
      <c r="AV384" s="4">
        <f t="shared" si="257"/>
        <v>2.1848871142571284</v>
      </c>
      <c r="AW384" s="6">
        <f t="shared" si="226"/>
        <v>3.2236404215320633E-4</v>
      </c>
      <c r="AX384" s="7">
        <f t="shared" si="258"/>
        <v>3.224160070247617E-4</v>
      </c>
      <c r="AY384" s="7">
        <f t="shared" si="246"/>
        <v>0.69280800053789837</v>
      </c>
      <c r="AZ384" s="7">
        <f t="shared" si="259"/>
        <v>4.7367732986251854E-2</v>
      </c>
      <c r="BA384" s="6">
        <f t="shared" si="233"/>
        <v>0.49249216490789943</v>
      </c>
      <c r="BB384">
        <f t="shared" si="227"/>
        <v>12.821832504268482</v>
      </c>
      <c r="BC384">
        <f t="shared" si="234"/>
        <v>4.8595151196118787</v>
      </c>
      <c r="BD384">
        <f t="shared" si="260"/>
        <v>5.9109162521342409</v>
      </c>
      <c r="BE384">
        <f t="shared" si="235"/>
        <v>-0.15213628615419361</v>
      </c>
      <c r="BF384">
        <f t="shared" si="236"/>
        <v>0.84786371384580639</v>
      </c>
      <c r="BG384">
        <f t="shared" si="243"/>
        <v>-1.299789882864251E-2</v>
      </c>
      <c r="BH384">
        <f t="shared" si="237"/>
        <v>2.5807586492625387</v>
      </c>
      <c r="BL384" s="6"/>
      <c r="BM384" s="5"/>
      <c r="BN384" s="5"/>
      <c r="BP384" s="5"/>
      <c r="BQ384" s="6"/>
      <c r="BR384" s="5"/>
      <c r="BU384" s="5"/>
    </row>
    <row r="385" spans="1:73" x14ac:dyDescent="0.25">
      <c r="A385" s="3">
        <v>44353.833333333336</v>
      </c>
      <c r="B385">
        <v>133060401.746967</v>
      </c>
      <c r="C385">
        <v>51455.8611954921</v>
      </c>
      <c r="D385">
        <v>1.5839910571323133</v>
      </c>
      <c r="E385" s="5">
        <f t="shared" si="228"/>
        <v>2616627.1348643368</v>
      </c>
      <c r="F385">
        <f t="shared" si="238"/>
        <v>0.97415029299784717</v>
      </c>
      <c r="G385">
        <f t="shared" si="238"/>
        <v>0.9748400951898023</v>
      </c>
      <c r="H385">
        <f t="shared" si="229"/>
        <v>0.25845888655313121</v>
      </c>
      <c r="I385">
        <f t="shared" si="239"/>
        <v>7.0785594935569222E-4</v>
      </c>
      <c r="J385">
        <f t="shared" si="230"/>
        <v>7.3632654540777356E-4</v>
      </c>
      <c r="K385">
        <v>6401</v>
      </c>
      <c r="L385" s="1">
        <v>265952826.49562404</v>
      </c>
      <c r="M385" s="1">
        <v>65300080.132511713</v>
      </c>
      <c r="N385" s="1">
        <f t="shared" si="247"/>
        <v>187191188.70700559</v>
      </c>
      <c r="O385">
        <v>195900.24039753515</v>
      </c>
      <c r="P385">
        <v>0.26885816062675627</v>
      </c>
      <c r="Q385">
        <v>2.4949297434395099E-3</v>
      </c>
      <c r="R385">
        <f t="shared" si="240"/>
        <v>-4.4366157627947711E-2</v>
      </c>
      <c r="S385">
        <f t="shared" si="241"/>
        <v>-4.5380449368902204E-2</v>
      </c>
      <c r="T385">
        <f t="shared" si="244"/>
        <v>-0.12745793604280681</v>
      </c>
      <c r="U385" s="5">
        <f t="shared" si="218"/>
        <v>1.3250753910558484</v>
      </c>
      <c r="V385">
        <f t="shared" si="248"/>
        <v>2.0716365019460308</v>
      </c>
      <c r="W385" s="8">
        <f t="shared" si="245"/>
        <v>-1.4384221836469633</v>
      </c>
      <c r="X385">
        <f t="shared" si="219"/>
        <v>0.48876286171543326</v>
      </c>
      <c r="Y385">
        <f t="shared" si="249"/>
        <v>1.9122801013721136</v>
      </c>
      <c r="Z385">
        <f t="shared" si="220"/>
        <v>0.9106493563554211</v>
      </c>
      <c r="AA385" s="4">
        <f t="shared" si="250"/>
        <v>1.4589667101031587</v>
      </c>
      <c r="AB385">
        <f t="shared" si="231"/>
        <v>1.3186378398857181</v>
      </c>
      <c r="AC385" s="4">
        <f t="shared" si="251"/>
        <v>2.1166803282695343</v>
      </c>
      <c r="AD385">
        <v>18785</v>
      </c>
      <c r="AE385" s="4">
        <v>1.9574717895221394</v>
      </c>
      <c r="AF385">
        <v>1.6989377616580295</v>
      </c>
      <c r="AG385">
        <v>0.79051518557266198</v>
      </c>
      <c r="AH385" s="4">
        <f t="shared" si="221"/>
        <v>1.0000684952576633</v>
      </c>
      <c r="AI385" s="4">
        <f t="shared" si="252"/>
        <v>1.9722148433412667</v>
      </c>
      <c r="AJ385">
        <f t="shared" si="222"/>
        <v>1.2960451930347634</v>
      </c>
      <c r="AK385" s="4">
        <f t="shared" si="253"/>
        <v>2.1767706605118398</v>
      </c>
      <c r="AL385" s="5">
        <f t="shared" si="223"/>
        <v>2585.913415022661</v>
      </c>
      <c r="AM385">
        <v>1.1973</v>
      </c>
      <c r="AN385" s="4">
        <f t="shared" si="254"/>
        <v>1.4698299999999997</v>
      </c>
      <c r="AO385">
        <v>0</v>
      </c>
      <c r="AP385">
        <f t="shared" si="242"/>
        <v>0</v>
      </c>
      <c r="AQ385">
        <f t="shared" si="224"/>
        <v>195900.24039753515</v>
      </c>
      <c r="AR385" s="5">
        <f t="shared" si="225"/>
        <v>0.26885816062675627</v>
      </c>
      <c r="AS385" s="4">
        <f t="shared" si="232"/>
        <v>1.0000684952576633</v>
      </c>
      <c r="AT385" s="4">
        <f t="shared" si="255"/>
        <v>1.9722148433412667</v>
      </c>
      <c r="AU385">
        <f t="shared" si="256"/>
        <v>1.2960451930347634</v>
      </c>
      <c r="AV385" s="4">
        <f t="shared" si="257"/>
        <v>2.1767706605118398</v>
      </c>
      <c r="AW385" s="6">
        <f t="shared" si="226"/>
        <v>7.3632654540777356E-4</v>
      </c>
      <c r="AX385" s="7">
        <f t="shared" si="258"/>
        <v>7.3659770034728567E-4</v>
      </c>
      <c r="AY385" s="7">
        <f t="shared" si="246"/>
        <v>0.65957174235458371</v>
      </c>
      <c r="AZ385" s="7">
        <f t="shared" si="259"/>
        <v>4.2156236901889521E-2</v>
      </c>
      <c r="BA385" s="6">
        <f t="shared" si="233"/>
        <v>0.49322849145330722</v>
      </c>
      <c r="BB385">
        <f t="shared" si="227"/>
        <v>12.252977062304963</v>
      </c>
      <c r="BC385">
        <f t="shared" si="234"/>
        <v>4.7322777104736717</v>
      </c>
      <c r="BD385">
        <f t="shared" si="260"/>
        <v>5.6264885311524813</v>
      </c>
      <c r="BE385">
        <f t="shared" si="235"/>
        <v>-0.13494489826322664</v>
      </c>
      <c r="BF385">
        <f t="shared" si="236"/>
        <v>0.86505510173677336</v>
      </c>
      <c r="BG385">
        <f t="shared" si="243"/>
        <v>2.0073298261403864E-2</v>
      </c>
      <c r="BH385">
        <f t="shared" si="237"/>
        <v>2.5004252687787756</v>
      </c>
      <c r="BL385" s="6"/>
      <c r="BM385" s="5"/>
      <c r="BN385" s="5"/>
      <c r="BP385" s="5"/>
      <c r="BQ385" s="6"/>
      <c r="BR385" s="5"/>
      <c r="BU385" s="5"/>
    </row>
    <row r="386" spans="1:73" x14ac:dyDescent="0.25">
      <c r="A386" s="3">
        <v>44354.833333333336</v>
      </c>
      <c r="B386">
        <v>128292030.819602</v>
      </c>
      <c r="C386">
        <v>51104.604405529797</v>
      </c>
      <c r="D386">
        <v>1.5483192071369913</v>
      </c>
      <c r="E386" s="5">
        <f t="shared" si="228"/>
        <v>2560529.9223828251</v>
      </c>
      <c r="F386">
        <f t="shared" si="238"/>
        <v>0.97747976553611171</v>
      </c>
      <c r="G386">
        <f t="shared" si="238"/>
        <v>0.97856125095774482</v>
      </c>
      <c r="H386">
        <f t="shared" si="229"/>
        <v>0.40383667551380342</v>
      </c>
      <c r="I386">
        <f t="shared" si="239"/>
        <v>1.1057902392788939E-3</v>
      </c>
      <c r="J386">
        <f t="shared" si="230"/>
        <v>1.1032433517931377E-3</v>
      </c>
      <c r="K386">
        <v>7921</v>
      </c>
      <c r="L386" s="1">
        <v>256737164.03599176</v>
      </c>
      <c r="M386" s="1">
        <v>94466623.382442206</v>
      </c>
      <c r="N386" s="1">
        <f t="shared" si="247"/>
        <v>186720746.70449197</v>
      </c>
      <c r="O386">
        <v>283399.87014732661</v>
      </c>
      <c r="P386">
        <v>0.40290603424003285</v>
      </c>
      <c r="Q386">
        <v>8.2985705021624504E-4</v>
      </c>
      <c r="R386">
        <f t="shared" si="240"/>
        <v>-2.9209159785416938E-2</v>
      </c>
      <c r="S386">
        <f t="shared" si="241"/>
        <v>-2.9644240470265371E-2</v>
      </c>
      <c r="T386">
        <f t="shared" si="244"/>
        <v>-0.14782731138044278</v>
      </c>
      <c r="U386" s="5">
        <f t="shared" ref="U386:U449" si="261">SQRT(MAX(0,8*(AR386/(365/15)-LN(COSH((T386)/2))),0))*SQRT(365/15)</f>
        <v>1.6407246910330746</v>
      </c>
      <c r="V386">
        <f t="shared" si="248"/>
        <v>2.1263273249804664</v>
      </c>
      <c r="W386" s="8">
        <f t="shared" si="245"/>
        <v>-1.5550143918927821</v>
      </c>
      <c r="X386">
        <f t="shared" ref="X386:X449" si="262">SQRT(MAX(0,8*(AR386-LN(COSH((W386)/2))),0))</f>
        <v>1.0077527101661155</v>
      </c>
      <c r="Y386">
        <f t="shared" si="249"/>
        <v>1.9458718583776506</v>
      </c>
      <c r="Z386">
        <f t="shared" ref="Z386:Z449" si="263">Q386*365</f>
        <v>0.30289782332892945</v>
      </c>
      <c r="AA386" s="4">
        <f t="shared" si="250"/>
        <v>1.4533999550964001</v>
      </c>
      <c r="AB386">
        <f t="shared" si="231"/>
        <v>1.7757936839857431</v>
      </c>
      <c r="AC386" s="4">
        <f t="shared" si="251"/>
        <v>2.122528338501275</v>
      </c>
      <c r="AD386">
        <v>18786</v>
      </c>
      <c r="AE386" s="4">
        <v>1.9114787266796704</v>
      </c>
      <c r="AF386">
        <v>1.6533166892350319</v>
      </c>
      <c r="AG386">
        <v>1.0046029867657538</v>
      </c>
      <c r="AH386" s="4">
        <f t="shared" ref="AH386:AH449" si="264">SQRT(MAX(0,8*(P386-LN(COSH(LN(3)/2))),0))</f>
        <v>1.4396249456414472</v>
      </c>
      <c r="AI386" s="4">
        <f t="shared" si="252"/>
        <v>1.9785974637555317</v>
      </c>
      <c r="AJ386">
        <f t="shared" ref="AJ386:AJ449" si="265">SQRT(MAX(8*(P386-LN(COSH(LN(2)/2))),0))</f>
        <v>1.6589503100740328</v>
      </c>
      <c r="AK386" s="4">
        <f t="shared" si="253"/>
        <v>2.1822084718455366</v>
      </c>
      <c r="AL386" s="5">
        <f t="shared" ref="AL386:AL449" si="266">B386/C386</f>
        <v>2510.3810568920107</v>
      </c>
      <c r="AM386">
        <v>1.2868999999999999</v>
      </c>
      <c r="AN386" s="4">
        <f t="shared" si="254"/>
        <v>1.4794766666666666</v>
      </c>
      <c r="AO386">
        <v>0</v>
      </c>
      <c r="AP386">
        <f t="shared" si="242"/>
        <v>0</v>
      </c>
      <c r="AQ386">
        <f t="shared" ref="AQ386:AQ449" si="267">O386+AP386</f>
        <v>283399.87014732661</v>
      </c>
      <c r="AR386" s="5">
        <f t="shared" ref="AR386:AR449" si="268">AQ386*365/L386</f>
        <v>0.40290603424003285</v>
      </c>
      <c r="AS386" s="4">
        <f t="shared" si="232"/>
        <v>1.4396249456414472</v>
      </c>
      <c r="AT386" s="4">
        <f t="shared" si="255"/>
        <v>1.9785974637555317</v>
      </c>
      <c r="AU386">
        <f t="shared" si="256"/>
        <v>1.6589503100740328</v>
      </c>
      <c r="AV386" s="4">
        <f t="shared" si="257"/>
        <v>2.1822084718455366</v>
      </c>
      <c r="AW386" s="6">
        <f t="shared" ref="AW386:AW449" si="269">LN(AR386/365+1)</f>
        <v>1.1032433517931377E-3</v>
      </c>
      <c r="AX386" s="7">
        <f t="shared" si="258"/>
        <v>1.1038521486028685E-3</v>
      </c>
      <c r="AY386" s="7">
        <f t="shared" si="246"/>
        <v>0.63650827474988647</v>
      </c>
      <c r="AZ386" s="7">
        <f t="shared" si="259"/>
        <v>3.8384342879865363E-2</v>
      </c>
      <c r="BA386" s="6">
        <f t="shared" si="233"/>
        <v>0.49433173480510034</v>
      </c>
      <c r="BB386">
        <f t="shared" ref="BB386:BB449" si="270">AL386/AL$2</f>
        <v>11.895077897445047</v>
      </c>
      <c r="BC386">
        <f t="shared" si="234"/>
        <v>4.6541742690191308</v>
      </c>
      <c r="BD386">
        <f t="shared" si="260"/>
        <v>5.4475389487225234</v>
      </c>
      <c r="BE386">
        <f t="shared" si="235"/>
        <v>-0.12304922638126681</v>
      </c>
      <c r="BF386">
        <f t="shared" si="236"/>
        <v>0.87695077361873319</v>
      </c>
      <c r="BG386">
        <f t="shared" si="243"/>
        <v>1.3657654040649303E-2</v>
      </c>
      <c r="BH386">
        <f t="shared" si="237"/>
        <v>2.4489241652209528</v>
      </c>
      <c r="BL386" s="6"/>
      <c r="BM386" s="5"/>
      <c r="BN386" s="5"/>
      <c r="BP386" s="5"/>
      <c r="BQ386" s="6"/>
      <c r="BR386" s="5"/>
      <c r="BU386" s="5"/>
    </row>
    <row r="387" spans="1:73" x14ac:dyDescent="0.25">
      <c r="A387" s="3">
        <v>44355.833333333336</v>
      </c>
      <c r="B387">
        <v>131030454.705421</v>
      </c>
      <c r="C387">
        <v>50255.871778267043</v>
      </c>
      <c r="D387">
        <v>1.5505763129840535</v>
      </c>
      <c r="E387" s="5">
        <f t="shared" ref="E387:E450" si="271">SQRT(B387*C387)</f>
        <v>2566135.1738993926</v>
      </c>
      <c r="F387">
        <f t="shared" si="238"/>
        <v>1.0014577781097451</v>
      </c>
      <c r="G387">
        <f t="shared" si="238"/>
        <v>1.0021890982282884</v>
      </c>
      <c r="H387">
        <f t="shared" ref="H387:H450" si="272">(G387/F387-1)*365</f>
        <v>0.26654328230605762</v>
      </c>
      <c r="I387">
        <f t="shared" si="239"/>
        <v>7.299890611020517E-4</v>
      </c>
      <c r="J387">
        <f t="shared" ref="J387:J450" si="273">LN(1+P387/365)</f>
        <v>7.1782724180131951E-4</v>
      </c>
      <c r="K387">
        <v>6405</v>
      </c>
      <c r="L387" s="1">
        <v>261961685.81967416</v>
      </c>
      <c r="M387" s="1">
        <v>62703580.606543541</v>
      </c>
      <c r="N387" s="1">
        <f t="shared" si="247"/>
        <v>181327661.54703814</v>
      </c>
      <c r="O387">
        <v>188110.74181963064</v>
      </c>
      <c r="P387">
        <v>0.26210100362321215</v>
      </c>
      <c r="Q387">
        <v>2.5745048277165498E-3</v>
      </c>
      <c r="R387">
        <f t="shared" si="240"/>
        <v>3.859394901387847E-2</v>
      </c>
      <c r="S387">
        <f t="shared" si="241"/>
        <v>3.7867826312398462E-2</v>
      </c>
      <c r="T387">
        <f t="shared" si="244"/>
        <v>-0.13192870115883193</v>
      </c>
      <c r="U387" s="5">
        <f t="shared" si="261"/>
        <v>1.2936725710112631</v>
      </c>
      <c r="V387">
        <f t="shared" si="248"/>
        <v>2.1110127471266913</v>
      </c>
      <c r="W387" s="8">
        <f t="shared" si="245"/>
        <v>-1.4436794496388463</v>
      </c>
      <c r="X387">
        <f t="shared" si="262"/>
        <v>0.4145503789751171</v>
      </c>
      <c r="Y387">
        <f t="shared" si="249"/>
        <v>1.9156434612365483</v>
      </c>
      <c r="Z387">
        <f t="shared" si="263"/>
        <v>0.93969426211654072</v>
      </c>
      <c r="AA387" s="4">
        <f t="shared" si="250"/>
        <v>1.4668192149452135</v>
      </c>
      <c r="AB387">
        <f t="shared" ref="AB387:AB450" si="274">SQRT(MAX(0,8*(AR387-LN(COSH(LN(Z387+1)/2))),0))</f>
        <v>1.2906053854582484</v>
      </c>
      <c r="AC387" s="4">
        <f t="shared" si="251"/>
        <v>2.0875651957899617</v>
      </c>
      <c r="AD387">
        <v>18787</v>
      </c>
      <c r="AE387" s="4">
        <v>1.9107051176111405</v>
      </c>
      <c r="AF387">
        <v>1.2232101485319609</v>
      </c>
      <c r="AG387">
        <v>1.0666946583483345</v>
      </c>
      <c r="AH387" s="4">
        <f t="shared" si="264"/>
        <v>0.97266630412417088</v>
      </c>
      <c r="AI387" s="4">
        <f t="shared" si="252"/>
        <v>1.9402622989098723</v>
      </c>
      <c r="AJ387">
        <f t="shared" si="265"/>
        <v>1.2750199552791965</v>
      </c>
      <c r="AK387" s="4">
        <f t="shared" si="253"/>
        <v>2.1488031890022317</v>
      </c>
      <c r="AL387" s="5">
        <f t="shared" si="266"/>
        <v>2607.2665754071072</v>
      </c>
      <c r="AM387">
        <v>1.3037999999999998</v>
      </c>
      <c r="AN387" s="4">
        <f t="shared" si="254"/>
        <v>1.4896199999999999</v>
      </c>
      <c r="AO387">
        <v>0</v>
      </c>
      <c r="AP387">
        <f t="shared" si="242"/>
        <v>0</v>
      </c>
      <c r="AQ387">
        <f t="shared" si="267"/>
        <v>188110.74181963064</v>
      </c>
      <c r="AR387" s="5">
        <f t="shared" si="268"/>
        <v>0.26210100362321215</v>
      </c>
      <c r="AS387" s="4">
        <f t="shared" ref="AS387:AS450" si="275">SQRT(MAX(0,8*(AR387-LN(COSH(LN(3)/2))),0))</f>
        <v>0.97266630412417088</v>
      </c>
      <c r="AT387" s="4">
        <f t="shared" si="255"/>
        <v>1.9402622989098723</v>
      </c>
      <c r="AU387">
        <f t="shared" si="256"/>
        <v>1.2750199552791965</v>
      </c>
      <c r="AV387" s="4">
        <f t="shared" si="257"/>
        <v>2.1488031890022317</v>
      </c>
      <c r="AW387" s="6">
        <f t="shared" si="269"/>
        <v>7.1782724180131951E-4</v>
      </c>
      <c r="AX387" s="7">
        <f t="shared" si="258"/>
        <v>7.1808494143343893E-4</v>
      </c>
      <c r="AY387" s="7">
        <f t="shared" si="246"/>
        <v>0.62576054618872345</v>
      </c>
      <c r="AZ387" s="7">
        <f t="shared" si="259"/>
        <v>3.5125620981654393E-2</v>
      </c>
      <c r="BA387" s="6">
        <f t="shared" ref="BA387:BA450" si="276">AW387+BA386</f>
        <v>0.49504956204690165</v>
      </c>
      <c r="BB387">
        <f t="shared" si="270"/>
        <v>12.354155927335153</v>
      </c>
      <c r="BC387">
        <f t="shared" ref="BC387:BC450" si="277">SQRT(BB387)*EXP(BA387)-1</f>
        <v>4.7663876164138141</v>
      </c>
      <c r="BD387">
        <f t="shared" si="260"/>
        <v>5.6770779636675766</v>
      </c>
      <c r="BE387">
        <f t="shared" ref="BE387:BE450" si="278">2*SQRT(BB387)*EXP(BA387)/(1+BB387)-1</f>
        <v>-0.13639055170677383</v>
      </c>
      <c r="BF387">
        <f t="shared" ref="BF387:BF450" si="279">(BE387+1)</f>
        <v>0.86360944829322617</v>
      </c>
      <c r="BG387">
        <f t="shared" si="243"/>
        <v>-1.5330221203014941E-2</v>
      </c>
      <c r="BH387">
        <f t="shared" ref="BH387:BH450" si="280">SQRT(BB387)-1</f>
        <v>2.5148479237849188</v>
      </c>
      <c r="BL387" s="6"/>
      <c r="BM387" s="5"/>
      <c r="BN387" s="5"/>
      <c r="BP387" s="5"/>
      <c r="BQ387" s="6"/>
      <c r="BR387" s="5"/>
      <c r="BU387" s="5"/>
    </row>
    <row r="388" spans="1:73" x14ac:dyDescent="0.25">
      <c r="A388" s="3">
        <v>44356.833333333336</v>
      </c>
      <c r="B388">
        <v>120606903.992503</v>
      </c>
      <c r="C388">
        <v>48789.713097754058</v>
      </c>
      <c r="D388">
        <v>1.4650088158680128</v>
      </c>
      <c r="E388" s="5">
        <f t="shared" si="271"/>
        <v>2425773.3289412246</v>
      </c>
      <c r="F388">
        <f t="shared" ref="F388:G451" si="281">D388/D387</f>
        <v>0.94481568149885653</v>
      </c>
      <c r="G388">
        <f t="shared" si="281"/>
        <v>0.94530224035514077</v>
      </c>
      <c r="H388">
        <f t="shared" si="272"/>
        <v>0.18796680243705732</v>
      </c>
      <c r="I388">
        <f t="shared" ref="I388:I451" si="282">LN(1+H388/365)</f>
        <v>5.1484498549637643E-4</v>
      </c>
      <c r="J388">
        <f t="shared" si="273"/>
        <v>5.212225697514382E-4</v>
      </c>
      <c r="K388">
        <v>5677</v>
      </c>
      <c r="L388" s="1">
        <v>241055762.17076528</v>
      </c>
      <c r="M388" s="1">
        <v>41892151.222963661</v>
      </c>
      <c r="N388" s="1">
        <f t="shared" si="247"/>
        <v>178256580.52991873</v>
      </c>
      <c r="O388">
        <v>125676.45366889099</v>
      </c>
      <c r="P388">
        <v>0.19029582689107963</v>
      </c>
      <c r="Q388">
        <v>7.4783990349958204E-4</v>
      </c>
      <c r="R388">
        <f t="shared" ref="R388:R451" si="283">AL388/AL387-1</f>
        <v>-5.1890566491517132E-2</v>
      </c>
      <c r="S388">
        <f t="shared" ref="S388:S451" si="284">(LN(R388+1))</f>
        <v>-5.3285347198976797E-2</v>
      </c>
      <c r="T388">
        <f t="shared" si="244"/>
        <v>-0.18548552439698895</v>
      </c>
      <c r="U388" s="5">
        <f t="shared" si="261"/>
        <v>0.8284796907894757</v>
      </c>
      <c r="V388">
        <f t="shared" si="248"/>
        <v>2.1188131051334915</v>
      </c>
      <c r="W388" s="8">
        <f t="shared" si="245"/>
        <v>-1.8210291891892214</v>
      </c>
      <c r="X388">
        <f t="shared" si="262"/>
        <v>0</v>
      </c>
      <c r="Y388">
        <f t="shared" si="249"/>
        <v>1.9156434612365483</v>
      </c>
      <c r="Z388">
        <f t="shared" si="263"/>
        <v>0.27296156477734745</v>
      </c>
      <c r="AA388" s="4">
        <f t="shared" si="250"/>
        <v>1.4409323250895048</v>
      </c>
      <c r="AB388">
        <f t="shared" si="274"/>
        <v>1.2100659004709338</v>
      </c>
      <c r="AC388" s="4">
        <f t="shared" si="251"/>
        <v>2.0717293806890078</v>
      </c>
      <c r="AD388">
        <v>18788</v>
      </c>
      <c r="AE388" s="4">
        <v>1.9175010585308034</v>
      </c>
      <c r="AF388">
        <v>1.2313778161169799</v>
      </c>
      <c r="AG388">
        <v>0.87332786766487136</v>
      </c>
      <c r="AH388" s="4">
        <f t="shared" si="264"/>
        <v>0.60962146067991563</v>
      </c>
      <c r="AI388" s="4">
        <f t="shared" si="252"/>
        <v>1.9112173061427278</v>
      </c>
      <c r="AJ388">
        <f t="shared" si="265"/>
        <v>1.0252972605557396</v>
      </c>
      <c r="AK388" s="4">
        <f t="shared" si="253"/>
        <v>2.1264812690758879</v>
      </c>
      <c r="AL388" s="5">
        <f t="shared" si="266"/>
        <v>2471.9740358148347</v>
      </c>
      <c r="AM388">
        <v>1.1627000000000001</v>
      </c>
      <c r="AN388" s="4">
        <f t="shared" si="254"/>
        <v>1.4890633333333334</v>
      </c>
      <c r="AO388">
        <v>0</v>
      </c>
      <c r="AP388">
        <f t="shared" ref="AP388:AP451" si="285">AO388*83333</f>
        <v>0</v>
      </c>
      <c r="AQ388">
        <f t="shared" si="267"/>
        <v>125676.45366889099</v>
      </c>
      <c r="AR388" s="5">
        <f t="shared" si="268"/>
        <v>0.19029582689107963</v>
      </c>
      <c r="AS388" s="4">
        <f t="shared" si="275"/>
        <v>0.60962146067991563</v>
      </c>
      <c r="AT388" s="4">
        <f t="shared" si="255"/>
        <v>1.9112173061427278</v>
      </c>
      <c r="AU388">
        <f t="shared" si="256"/>
        <v>1.0252972605557396</v>
      </c>
      <c r="AV388" s="4">
        <f t="shared" si="257"/>
        <v>2.1264812690758879</v>
      </c>
      <c r="AW388" s="6">
        <f t="shared" si="269"/>
        <v>5.212225697514382E-4</v>
      </c>
      <c r="AX388" s="7">
        <f t="shared" si="258"/>
        <v>5.2135842983846992E-4</v>
      </c>
      <c r="AY388" s="7">
        <f t="shared" si="246"/>
        <v>0.64762379091633637</v>
      </c>
      <c r="AZ388" s="7">
        <f t="shared" si="259"/>
        <v>3.8432289456875157E-2</v>
      </c>
      <c r="BA388" s="6">
        <f t="shared" si="276"/>
        <v>0.4955707846166531</v>
      </c>
      <c r="BB388">
        <f t="shared" si="270"/>
        <v>11.7130917777412</v>
      </c>
      <c r="BC388">
        <f t="shared" si="277"/>
        <v>4.6177114766804381</v>
      </c>
      <c r="BD388">
        <f t="shared" si="260"/>
        <v>5.3565458888705999</v>
      </c>
      <c r="BE388">
        <f t="shared" si="278"/>
        <v>-0.11623205827613936</v>
      </c>
      <c r="BF388">
        <f t="shared" si="279"/>
        <v>0.88376794172386064</v>
      </c>
      <c r="BG388">
        <f t="shared" ref="BG388:BG451" si="286">LN(BF388/BF387)</f>
        <v>2.3073879643421509E-2</v>
      </c>
      <c r="BH388">
        <f t="shared" si="280"/>
        <v>2.4224394483673777</v>
      </c>
      <c r="BL388" s="6"/>
      <c r="BM388" s="5"/>
      <c r="BN388" s="5"/>
      <c r="BP388" s="5"/>
      <c r="BQ388" s="6"/>
      <c r="BR388" s="5"/>
      <c r="BU388" s="5"/>
    </row>
    <row r="389" spans="1:73" x14ac:dyDescent="0.25">
      <c r="A389" s="3">
        <v>44357.833333333336</v>
      </c>
      <c r="B389">
        <v>118488483.26868799</v>
      </c>
      <c r="C389">
        <v>50424.172480984009</v>
      </c>
      <c r="D389">
        <v>1.4752618551530647</v>
      </c>
      <c r="E389" s="5">
        <f t="shared" si="271"/>
        <v>2444316.6156106927</v>
      </c>
      <c r="F389">
        <f t="shared" si="281"/>
        <v>1.0069986195127276</v>
      </c>
      <c r="G389">
        <f t="shared" si="281"/>
        <v>1.0076442784031934</v>
      </c>
      <c r="H389">
        <f t="shared" si="272"/>
        <v>0.2340276247191031</v>
      </c>
      <c r="I389">
        <f t="shared" si="282"/>
        <v>6.4096611189872496E-4</v>
      </c>
      <c r="J389">
        <f t="shared" si="273"/>
        <v>6.473868407966979E-4</v>
      </c>
      <c r="K389">
        <v>6272</v>
      </c>
      <c r="L389" s="1">
        <v>236954809.97574645</v>
      </c>
      <c r="M389" s="1">
        <v>51150363.863692835</v>
      </c>
      <c r="N389" s="1">
        <f t="shared" si="247"/>
        <v>171922229.28092492</v>
      </c>
      <c r="O389">
        <v>153451.0915910785</v>
      </c>
      <c r="P389">
        <v>0.23637270092333862</v>
      </c>
      <c r="Q389">
        <v>1.97824806053529E-3</v>
      </c>
      <c r="R389">
        <f t="shared" si="283"/>
        <v>-4.9409530666483015E-2</v>
      </c>
      <c r="S389">
        <f t="shared" si="284"/>
        <v>-5.0671940800818695E-2</v>
      </c>
      <c r="T389">
        <f t="shared" si="244"/>
        <v>-0.16785951583936401</v>
      </c>
      <c r="U389" s="5">
        <f t="shared" si="261"/>
        <v>1.0982482308926902</v>
      </c>
      <c r="V389">
        <f t="shared" si="248"/>
        <v>2.0883808967966253</v>
      </c>
      <c r="W389" s="8">
        <f t="shared" si="245"/>
        <v>-1.6921253547766122</v>
      </c>
      <c r="X389">
        <f t="shared" si="262"/>
        <v>0</v>
      </c>
      <c r="Y389">
        <f t="shared" si="249"/>
        <v>1.859493507271728</v>
      </c>
      <c r="Z389">
        <f t="shared" si="263"/>
        <v>0.72206054209538084</v>
      </c>
      <c r="AA389" s="4">
        <f t="shared" si="250"/>
        <v>1.4265628540147641</v>
      </c>
      <c r="AB389">
        <f t="shared" si="274"/>
        <v>1.2645679655334527</v>
      </c>
      <c r="AC389" s="4">
        <f t="shared" si="251"/>
        <v>2.0337460327198049</v>
      </c>
      <c r="AD389">
        <v>18789</v>
      </c>
      <c r="AE389" s="4">
        <v>1.9066611990819169</v>
      </c>
      <c r="AF389">
        <v>1.200625866005556</v>
      </c>
      <c r="AG389">
        <v>0.78805861405334443</v>
      </c>
      <c r="AH389" s="4">
        <f t="shared" si="264"/>
        <v>0.86037975195816052</v>
      </c>
      <c r="AI389" s="4">
        <f t="shared" si="252"/>
        <v>1.8638621096468984</v>
      </c>
      <c r="AJ389">
        <f t="shared" si="265"/>
        <v>1.1915743639241221</v>
      </c>
      <c r="AK389" s="4">
        <f t="shared" si="253"/>
        <v>2.0853526854486812</v>
      </c>
      <c r="AL389" s="5">
        <f t="shared" si="266"/>
        <v>2349.8349588854917</v>
      </c>
      <c r="AM389">
        <v>1.1137000000000001</v>
      </c>
      <c r="AN389" s="4">
        <f t="shared" si="254"/>
        <v>1.4873300000000003</v>
      </c>
      <c r="AO389">
        <v>0</v>
      </c>
      <c r="AP389">
        <f t="shared" si="285"/>
        <v>0</v>
      </c>
      <c r="AQ389">
        <f t="shared" si="267"/>
        <v>153451.0915910785</v>
      </c>
      <c r="AR389" s="5">
        <f t="shared" si="268"/>
        <v>0.23637270092333862</v>
      </c>
      <c r="AS389" s="4">
        <f t="shared" si="275"/>
        <v>0.86037975195816052</v>
      </c>
      <c r="AT389" s="4">
        <f t="shared" si="255"/>
        <v>1.8638621096468984</v>
      </c>
      <c r="AU389">
        <f t="shared" si="256"/>
        <v>1.1915743639241221</v>
      </c>
      <c r="AV389" s="4">
        <f t="shared" si="257"/>
        <v>2.0853526854486812</v>
      </c>
      <c r="AW389" s="6">
        <f t="shared" si="269"/>
        <v>6.473868407966979E-4</v>
      </c>
      <c r="AX389" s="7">
        <f t="shared" si="258"/>
        <v>6.4759644088585588E-4</v>
      </c>
      <c r="AY389" s="7">
        <f t="shared" si="246"/>
        <v>0.63147952580476707</v>
      </c>
      <c r="AZ389" s="7">
        <f t="shared" si="259"/>
        <v>3.3974952983796713E-2</v>
      </c>
      <c r="BA389" s="6">
        <f t="shared" si="276"/>
        <v>0.49621817145744979</v>
      </c>
      <c r="BB389">
        <f t="shared" si="270"/>
        <v>11.134353410349565</v>
      </c>
      <c r="BC389">
        <f t="shared" si="277"/>
        <v>4.4807162055203591</v>
      </c>
      <c r="BD389">
        <f t="shared" si="260"/>
        <v>5.0671767051747825</v>
      </c>
      <c r="BE389">
        <f t="shared" si="278"/>
        <v>-9.666118660335421E-2</v>
      </c>
      <c r="BF389">
        <f t="shared" si="279"/>
        <v>0.90333881339664579</v>
      </c>
      <c r="BG389">
        <f t="shared" si="286"/>
        <v>2.190317286410641E-2</v>
      </c>
      <c r="BH389">
        <f t="shared" si="280"/>
        <v>2.3368178569333935</v>
      </c>
      <c r="BL389" s="6"/>
      <c r="BM389" s="5"/>
      <c r="BN389" s="5"/>
      <c r="BP389" s="5"/>
      <c r="BQ389" s="6"/>
      <c r="BR389" s="5"/>
      <c r="BU389" s="5"/>
    </row>
    <row r="390" spans="1:73" x14ac:dyDescent="0.25">
      <c r="A390" s="3">
        <v>44358.833333333336</v>
      </c>
      <c r="B390">
        <v>118216751.35683</v>
      </c>
      <c r="C390">
        <v>49806.235251678117</v>
      </c>
      <c r="D390">
        <v>1.4636940411586341</v>
      </c>
      <c r="E390" s="5">
        <f t="shared" si="271"/>
        <v>2426505.9919084092</v>
      </c>
      <c r="F390">
        <f t="shared" si="281"/>
        <v>0.99215880627969577</v>
      </c>
      <c r="G390">
        <f t="shared" si="281"/>
        <v>0.9927134547183718</v>
      </c>
      <c r="H390">
        <f t="shared" si="272"/>
        <v>0.20404664942284434</v>
      </c>
      <c r="I390">
        <f t="shared" si="282"/>
        <v>5.5887571609648497E-4</v>
      </c>
      <c r="J390">
        <f t="shared" si="273"/>
        <v>5.5212013543652671E-4</v>
      </c>
      <c r="K390">
        <v>6260</v>
      </c>
      <c r="L390" s="1">
        <v>236377865.83984983</v>
      </c>
      <c r="M390" s="1">
        <v>43515004.750308163</v>
      </c>
      <c r="N390" s="1">
        <f t="shared" si="247"/>
        <v>162734435.78446931</v>
      </c>
      <c r="O390">
        <v>130545.01425092449</v>
      </c>
      <c r="P390">
        <v>0.20157949236190512</v>
      </c>
      <c r="Q390">
        <v>2.7407349114114401E-3</v>
      </c>
      <c r="R390">
        <f t="shared" si="283"/>
        <v>1.0085052697506036E-2</v>
      </c>
      <c r="S390">
        <f t="shared" si="284"/>
        <v>1.0034537899245395E-2</v>
      </c>
      <c r="T390">
        <f t="shared" si="244"/>
        <v>-0.15150347107253948</v>
      </c>
      <c r="U390" s="5">
        <f t="shared" si="261"/>
        <v>1.0269561586962557</v>
      </c>
      <c r="V390">
        <f t="shared" si="248"/>
        <v>2.0354172731941009</v>
      </c>
      <c r="W390" s="8">
        <f t="shared" si="245"/>
        <v>-1.5684311014587473</v>
      </c>
      <c r="X390">
        <f t="shared" si="262"/>
        <v>0</v>
      </c>
      <c r="Y390">
        <f t="shared" si="249"/>
        <v>1.777921813525754</v>
      </c>
      <c r="Z390">
        <f t="shared" si="263"/>
        <v>1.0003682426651757</v>
      </c>
      <c r="AA390" s="4">
        <f t="shared" si="250"/>
        <v>1.4259560869941401</v>
      </c>
      <c r="AB390">
        <f t="shared" si="274"/>
        <v>1.0682969126743271</v>
      </c>
      <c r="AC390" s="4">
        <f t="shared" si="251"/>
        <v>1.9747593775931482</v>
      </c>
      <c r="AD390">
        <v>18790</v>
      </c>
      <c r="AE390" s="4">
        <v>1.8890318844756853</v>
      </c>
      <c r="AF390">
        <v>1.1958547785614584</v>
      </c>
      <c r="AG390">
        <v>0.76318812388425172</v>
      </c>
      <c r="AH390" s="4">
        <f t="shared" si="264"/>
        <v>0.6796378808513529</v>
      </c>
      <c r="AI390" s="4">
        <f t="shared" si="252"/>
        <v>1.7959232282271662</v>
      </c>
      <c r="AJ390">
        <f t="shared" si="265"/>
        <v>1.0684118102443962</v>
      </c>
      <c r="AK390" s="4">
        <f t="shared" si="253"/>
        <v>2.0262970669095863</v>
      </c>
      <c r="AL390" s="5">
        <f t="shared" si="266"/>
        <v>2373.533168276294</v>
      </c>
      <c r="AM390">
        <v>1.1643000000000001</v>
      </c>
      <c r="AN390" s="4">
        <f t="shared" si="254"/>
        <v>1.484826666666667</v>
      </c>
      <c r="AO390">
        <v>0</v>
      </c>
      <c r="AP390">
        <f t="shared" si="285"/>
        <v>0</v>
      </c>
      <c r="AQ390">
        <f t="shared" si="267"/>
        <v>130545.01425092449</v>
      </c>
      <c r="AR390" s="5">
        <f t="shared" si="268"/>
        <v>0.20157949236190512</v>
      </c>
      <c r="AS390" s="4">
        <f t="shared" si="275"/>
        <v>0.6796378808513529</v>
      </c>
      <c r="AT390" s="4">
        <f t="shared" si="255"/>
        <v>1.7959232282271662</v>
      </c>
      <c r="AU390">
        <f t="shared" si="256"/>
        <v>1.0684118102443962</v>
      </c>
      <c r="AV390" s="4">
        <f t="shared" si="257"/>
        <v>2.0262970669095863</v>
      </c>
      <c r="AW390" s="6">
        <f t="shared" si="269"/>
        <v>5.5212013543652671E-4</v>
      </c>
      <c r="AX390" s="7">
        <f t="shared" si="258"/>
        <v>5.5227258181345107E-4</v>
      </c>
      <c r="AY390" s="7">
        <f t="shared" si="246"/>
        <v>0.5806840796491699</v>
      </c>
      <c r="AZ390" s="7">
        <f t="shared" si="259"/>
        <v>2.096012565708838E-2</v>
      </c>
      <c r="BA390" s="6">
        <f t="shared" si="276"/>
        <v>0.49677029159288633</v>
      </c>
      <c r="BB390">
        <f t="shared" si="270"/>
        <v>11.246643951245597</v>
      </c>
      <c r="BC390">
        <f t="shared" si="277"/>
        <v>4.5113256052416491</v>
      </c>
      <c r="BD390">
        <f t="shared" si="260"/>
        <v>5.1233219756227983</v>
      </c>
      <c r="BE390">
        <f t="shared" si="278"/>
        <v>-9.9945156047245631E-2</v>
      </c>
      <c r="BF390">
        <f t="shared" si="279"/>
        <v>0.90005484395275437</v>
      </c>
      <c r="BG390">
        <f t="shared" si="286"/>
        <v>-3.6419924850219789E-3</v>
      </c>
      <c r="BH390">
        <f t="shared" si="280"/>
        <v>2.353601638723001</v>
      </c>
      <c r="BL390" s="6"/>
      <c r="BM390" s="5"/>
      <c r="BN390" s="5"/>
      <c r="BP390" s="5"/>
      <c r="BQ390" s="6"/>
      <c r="BR390" s="5"/>
      <c r="BU390" s="5"/>
    </row>
    <row r="391" spans="1:73" x14ac:dyDescent="0.25">
      <c r="A391" s="3">
        <v>44359.833333333336</v>
      </c>
      <c r="B391">
        <v>127133161.025539</v>
      </c>
      <c r="C391">
        <v>50710.315639385415</v>
      </c>
      <c r="D391">
        <v>1.5309676459449415</v>
      </c>
      <c r="E391" s="5">
        <f t="shared" si="271"/>
        <v>2539086.9862684687</v>
      </c>
      <c r="F391">
        <f t="shared" si="281"/>
        <v>1.045961521256898</v>
      </c>
      <c r="G391">
        <f t="shared" si="281"/>
        <v>1.0463963389068396</v>
      </c>
      <c r="H391">
        <f t="shared" si="272"/>
        <v>0.15173449405473827</v>
      </c>
      <c r="I391">
        <f t="shared" si="282"/>
        <v>4.1562455876146252E-4</v>
      </c>
      <c r="J391">
        <f t="shared" si="273"/>
        <v>4.0576248036010369E-4</v>
      </c>
      <c r="K391">
        <v>5217</v>
      </c>
      <c r="L391" s="1">
        <v>254193062.41705808</v>
      </c>
      <c r="M391" s="1">
        <v>34387645.301868938</v>
      </c>
      <c r="N391" s="1">
        <f t="shared" si="247"/>
        <v>159158999.75191942</v>
      </c>
      <c r="O391">
        <v>103162.93590560682</v>
      </c>
      <c r="P391">
        <v>0.14813335677811015</v>
      </c>
      <c r="Q391">
        <v>2.3480387685063998E-3</v>
      </c>
      <c r="R391">
        <f t="shared" si="283"/>
        <v>5.6251227321333586E-2</v>
      </c>
      <c r="S391">
        <f t="shared" si="284"/>
        <v>5.4726061649597355E-2</v>
      </c>
      <c r="T391">
        <f t="shared" si="244"/>
        <v>-0.1709495410711509</v>
      </c>
      <c r="U391" s="5">
        <f t="shared" si="261"/>
        <v>0.68907177930709429</v>
      </c>
      <c r="V391">
        <f t="shared" si="248"/>
        <v>2.0145672579853757</v>
      </c>
      <c r="W391" s="8">
        <f t="shared" si="245"/>
        <v>-1.7050490195092733</v>
      </c>
      <c r="X391">
        <f t="shared" si="262"/>
        <v>0</v>
      </c>
      <c r="Y391">
        <f t="shared" si="249"/>
        <v>1.749238556034489</v>
      </c>
      <c r="Z391">
        <f t="shared" si="263"/>
        <v>0.85703415050483589</v>
      </c>
      <c r="AA391" s="4">
        <f t="shared" si="250"/>
        <v>1.3867712682243212</v>
      </c>
      <c r="AB391">
        <f t="shared" si="274"/>
        <v>0.89882944794321928</v>
      </c>
      <c r="AC391" s="4">
        <f t="shared" si="251"/>
        <v>1.9519198788850174</v>
      </c>
      <c r="AD391">
        <v>18791</v>
      </c>
      <c r="AE391" s="4">
        <v>1.8908022429290143</v>
      </c>
      <c r="AF391">
        <v>1.0374877922999284</v>
      </c>
      <c r="AG391">
        <v>0.7680957059132919</v>
      </c>
      <c r="AH391" s="4">
        <f t="shared" si="264"/>
        <v>0.18530667666805226</v>
      </c>
      <c r="AI391" s="4">
        <f t="shared" si="252"/>
        <v>1.7490719169165776</v>
      </c>
      <c r="AJ391">
        <f t="shared" si="265"/>
        <v>0.84494657322185063</v>
      </c>
      <c r="AK391" s="4">
        <f t="shared" si="253"/>
        <v>1.994736774726988</v>
      </c>
      <c r="AL391" s="5">
        <f t="shared" si="266"/>
        <v>2507.0473220797289</v>
      </c>
      <c r="AM391">
        <v>1.1095999999999999</v>
      </c>
      <c r="AN391" s="4">
        <f t="shared" si="254"/>
        <v>1.4838700000000002</v>
      </c>
      <c r="AO391">
        <v>0</v>
      </c>
      <c r="AP391">
        <f t="shared" si="285"/>
        <v>0</v>
      </c>
      <c r="AQ391">
        <f t="shared" si="267"/>
        <v>103162.93590560682</v>
      </c>
      <c r="AR391" s="5">
        <f t="shared" si="268"/>
        <v>0.14813335677811015</v>
      </c>
      <c r="AS391" s="4">
        <f t="shared" si="275"/>
        <v>0.18530667666805226</v>
      </c>
      <c r="AT391" s="4">
        <f t="shared" si="255"/>
        <v>1.7490719169165776</v>
      </c>
      <c r="AU391">
        <f t="shared" si="256"/>
        <v>0.84494657322185063</v>
      </c>
      <c r="AV391" s="4">
        <f t="shared" si="257"/>
        <v>1.994736774726988</v>
      </c>
      <c r="AW391" s="6">
        <f t="shared" si="269"/>
        <v>4.0576248036010369E-4</v>
      </c>
      <c r="AX391" s="7">
        <f t="shared" si="258"/>
        <v>4.0584481309080545E-4</v>
      </c>
      <c r="AY391" s="7">
        <f t="shared" si="246"/>
        <v>0.68810507063897419</v>
      </c>
      <c r="AZ391" s="7">
        <f t="shared" si="259"/>
        <v>3.9778454882800629E-2</v>
      </c>
      <c r="BA391" s="6">
        <f t="shared" si="276"/>
        <v>0.49717605407324644</v>
      </c>
      <c r="BB391">
        <f t="shared" si="270"/>
        <v>11.879281476749215</v>
      </c>
      <c r="BC391">
        <f t="shared" si="277"/>
        <v>4.6665131806202895</v>
      </c>
      <c r="BD391">
        <f t="shared" si="260"/>
        <v>5.4396407383746075</v>
      </c>
      <c r="BE391">
        <f t="shared" si="278"/>
        <v>-0.12005756053239991</v>
      </c>
      <c r="BF391">
        <f t="shared" si="279"/>
        <v>0.87994243946760009</v>
      </c>
      <c r="BG391">
        <f t="shared" si="286"/>
        <v>-2.2599203555929887E-2</v>
      </c>
      <c r="BH391">
        <f t="shared" si="280"/>
        <v>2.4466333539773584</v>
      </c>
      <c r="BL391" s="6"/>
      <c r="BM391" s="5"/>
      <c r="BN391" s="5"/>
      <c r="BP391" s="5"/>
      <c r="BQ391" s="6"/>
      <c r="BR391" s="5"/>
      <c r="BU391" s="5"/>
    </row>
    <row r="392" spans="1:73" x14ac:dyDescent="0.25">
      <c r="A392" s="3">
        <v>44360.833333333336</v>
      </c>
      <c r="B392">
        <v>127423497.26360799</v>
      </c>
      <c r="C392">
        <v>49486.409539613625</v>
      </c>
      <c r="D392">
        <v>1.5132037334470727</v>
      </c>
      <c r="E392" s="5">
        <f t="shared" si="271"/>
        <v>2511121.5363969821</v>
      </c>
      <c r="F392">
        <f t="shared" si="281"/>
        <v>0.9883969380117732</v>
      </c>
      <c r="G392">
        <f t="shared" si="281"/>
        <v>0.98898602134439451</v>
      </c>
      <c r="H392">
        <f t="shared" si="272"/>
        <v>0.21753954118810426</v>
      </c>
      <c r="I392">
        <f t="shared" si="282"/>
        <v>5.9582120626789292E-4</v>
      </c>
      <c r="J392">
        <f t="shared" si="273"/>
        <v>5.9366476625215248E-4</v>
      </c>
      <c r="K392">
        <v>5301</v>
      </c>
      <c r="L392" s="1">
        <v>254902265.01978913</v>
      </c>
      <c r="M392" s="1">
        <v>50457140.358002819</v>
      </c>
      <c r="N392" s="1">
        <f t="shared" si="247"/>
        <v>156023607.96718293</v>
      </c>
      <c r="O392">
        <v>151371.42107400845</v>
      </c>
      <c r="P392">
        <v>0.21675197232054313</v>
      </c>
      <c r="Q392">
        <v>2.1098189244724902E-3</v>
      </c>
      <c r="R392">
        <f t="shared" si="283"/>
        <v>2.7072364975323726E-2</v>
      </c>
      <c r="S392">
        <f t="shared" si="284"/>
        <v>2.6712390952200512E-2</v>
      </c>
      <c r="T392">
        <f t="shared" si="244"/>
        <v>-0.10184905176779101</v>
      </c>
      <c r="U392" s="5">
        <f t="shared" si="261"/>
        <v>1.2172549257008813</v>
      </c>
      <c r="V392">
        <f t="shared" si="248"/>
        <v>1.9981440236640373</v>
      </c>
      <c r="W392" s="8">
        <f t="shared" si="245"/>
        <v>-1.2107154894882639</v>
      </c>
      <c r="X392">
        <f t="shared" si="262"/>
        <v>0.59146677048053486</v>
      </c>
      <c r="Y392">
        <f t="shared" si="249"/>
        <v>1.7171037727623757</v>
      </c>
      <c r="Z392">
        <f t="shared" si="263"/>
        <v>0.77008390743245891</v>
      </c>
      <c r="AA392" s="4">
        <f t="shared" si="250"/>
        <v>1.3749183278349568</v>
      </c>
      <c r="AB392">
        <f t="shared" si="274"/>
        <v>1.1883939314680583</v>
      </c>
      <c r="AC392" s="4">
        <f t="shared" si="251"/>
        <v>1.9298021655309767</v>
      </c>
      <c r="AD392">
        <v>18792</v>
      </c>
      <c r="AE392" s="4">
        <v>1.8680146739844496</v>
      </c>
      <c r="AF392">
        <v>1.0241682008980171</v>
      </c>
      <c r="AG392">
        <v>0.92081426954797041</v>
      </c>
      <c r="AH392" s="4">
        <f t="shared" si="264"/>
        <v>0.76373260291624445</v>
      </c>
      <c r="AI392" s="4">
        <f t="shared" si="252"/>
        <v>1.7184091231897383</v>
      </c>
      <c r="AJ392">
        <f t="shared" si="265"/>
        <v>1.1237809554974725</v>
      </c>
      <c r="AK392" s="4">
        <f t="shared" si="253"/>
        <v>1.9697091601188794</v>
      </c>
      <c r="AL392" s="5">
        <f t="shared" si="266"/>
        <v>2574.9190221934796</v>
      </c>
      <c r="AM392">
        <v>1.1384000000000001</v>
      </c>
      <c r="AN392" s="4">
        <f t="shared" si="254"/>
        <v>1.48733</v>
      </c>
      <c r="AO392">
        <v>0</v>
      </c>
      <c r="AP392">
        <f t="shared" si="285"/>
        <v>0</v>
      </c>
      <c r="AQ392">
        <f t="shared" si="267"/>
        <v>151371.42107400845</v>
      </c>
      <c r="AR392" s="5">
        <f t="shared" si="268"/>
        <v>0.21675197232054313</v>
      </c>
      <c r="AS392" s="4">
        <f t="shared" si="275"/>
        <v>0.76373260291624445</v>
      </c>
      <c r="AT392" s="4">
        <f t="shared" si="255"/>
        <v>1.7184091231897383</v>
      </c>
      <c r="AU392">
        <f t="shared" si="256"/>
        <v>1.1237809554974725</v>
      </c>
      <c r="AV392" s="4">
        <f t="shared" si="257"/>
        <v>1.9697091601188794</v>
      </c>
      <c r="AW392" s="6">
        <f t="shared" si="269"/>
        <v>5.9366476625215248E-4</v>
      </c>
      <c r="AX392" s="7">
        <f t="shared" si="258"/>
        <v>5.9384102005632933E-4</v>
      </c>
      <c r="AY392" s="7">
        <f t="shared" si="246"/>
        <v>0.71872699872270041</v>
      </c>
      <c r="AZ392" s="7">
        <f t="shared" si="259"/>
        <v>4.29259723355504E-2</v>
      </c>
      <c r="BA392" s="6">
        <f t="shared" si="276"/>
        <v>0.49776971883949861</v>
      </c>
      <c r="BB392">
        <f t="shared" si="270"/>
        <v>12.200881720532372</v>
      </c>
      <c r="BC392">
        <f t="shared" si="277"/>
        <v>4.7461141680269163</v>
      </c>
      <c r="BD392">
        <f t="shared" si="260"/>
        <v>5.6004408602661861</v>
      </c>
      <c r="BE392">
        <f t="shared" si="278"/>
        <v>-0.1294347923609479</v>
      </c>
      <c r="BF392">
        <f t="shared" si="279"/>
        <v>0.8705652076390521</v>
      </c>
      <c r="BG392">
        <f t="shared" si="286"/>
        <v>-1.0713830975743464E-2</v>
      </c>
      <c r="BH392">
        <f t="shared" si="280"/>
        <v>2.492976054961209</v>
      </c>
      <c r="BL392" s="6"/>
      <c r="BM392" s="5"/>
      <c r="BN392" s="5"/>
      <c r="BP392" s="5"/>
      <c r="BQ392" s="6"/>
      <c r="BR392" s="5"/>
      <c r="BU392" s="5"/>
    </row>
    <row r="393" spans="1:73" x14ac:dyDescent="0.25">
      <c r="A393" s="3">
        <v>44361.833333333336</v>
      </c>
      <c r="B393">
        <v>126267566.401998</v>
      </c>
      <c r="C393">
        <v>49508.538530772756</v>
      </c>
      <c r="D393">
        <v>1.5060831712516722</v>
      </c>
      <c r="E393" s="5">
        <f t="shared" si="271"/>
        <v>2500264.521285743</v>
      </c>
      <c r="F393">
        <f t="shared" si="281"/>
        <v>0.99529437970710011</v>
      </c>
      <c r="G393">
        <f t="shared" si="281"/>
        <v>0.99567642786146582</v>
      </c>
      <c r="H393">
        <f t="shared" si="272"/>
        <v>0.14010686605553158</v>
      </c>
      <c r="I393">
        <f t="shared" si="282"/>
        <v>3.8378077428611164E-4</v>
      </c>
      <c r="J393">
        <f t="shared" si="273"/>
        <v>3.8616058664904995E-4</v>
      </c>
      <c r="K393">
        <v>4895</v>
      </c>
      <c r="L393" s="1">
        <v>252654602.54001191</v>
      </c>
      <c r="M393" s="1">
        <v>32528029.962826766</v>
      </c>
      <c r="N393" s="1">
        <f t="shared" si="247"/>
        <v>150231628.04998225</v>
      </c>
      <c r="O393">
        <v>97584.089888480303</v>
      </c>
      <c r="P393">
        <v>0.14097583203003239</v>
      </c>
      <c r="Q393">
        <v>1.0496289552445299E-3</v>
      </c>
      <c r="R393">
        <f t="shared" si="283"/>
        <v>-9.5144860177425183E-3</v>
      </c>
      <c r="S393">
        <f t="shared" si="284"/>
        <v>-9.5600379052903708E-3</v>
      </c>
      <c r="T393">
        <f t="shared" si="244"/>
        <v>-0.1006444754736307</v>
      </c>
      <c r="U393" s="5">
        <f t="shared" si="261"/>
        <v>0.93884542208025179</v>
      </c>
      <c r="V393">
        <f t="shared" si="248"/>
        <v>1.9584108850168784</v>
      </c>
      <c r="W393" s="8">
        <f t="shared" si="245"/>
        <v>-1.1853655012777888</v>
      </c>
      <c r="X393">
        <f t="shared" si="262"/>
        <v>0</v>
      </c>
      <c r="Y393">
        <f t="shared" si="249"/>
        <v>1.6502131138188276</v>
      </c>
      <c r="Z393">
        <f t="shared" si="263"/>
        <v>0.38311456866425342</v>
      </c>
      <c r="AA393" s="4">
        <f t="shared" si="250"/>
        <v>1.3219388040879752</v>
      </c>
      <c r="AB393">
        <f t="shared" si="274"/>
        <v>1.0114689638495271</v>
      </c>
      <c r="AC393" s="4">
        <f t="shared" si="251"/>
        <v>1.8919395338109353</v>
      </c>
      <c r="AD393">
        <v>18793</v>
      </c>
      <c r="AE393" s="4">
        <v>1.8360980961991478</v>
      </c>
      <c r="AF393">
        <v>1.0017161679330702</v>
      </c>
      <c r="AG393">
        <v>0.63440737432644712</v>
      </c>
      <c r="AH393" s="4">
        <f t="shared" si="264"/>
        <v>0</v>
      </c>
      <c r="AI393" s="4">
        <f t="shared" si="252"/>
        <v>1.6469734560898175</v>
      </c>
      <c r="AJ393">
        <f t="shared" si="265"/>
        <v>0.81035456043310206</v>
      </c>
      <c r="AK393" s="4">
        <f t="shared" si="253"/>
        <v>1.9201823521843162</v>
      </c>
      <c r="AL393" s="5">
        <f t="shared" si="266"/>
        <v>2550.4199911600003</v>
      </c>
      <c r="AM393">
        <v>1.0993999999999999</v>
      </c>
      <c r="AN393" s="4">
        <f t="shared" si="254"/>
        <v>1.4871800000000002</v>
      </c>
      <c r="AO393">
        <v>0</v>
      </c>
      <c r="AP393">
        <f t="shared" si="285"/>
        <v>0</v>
      </c>
      <c r="AQ393">
        <f t="shared" si="267"/>
        <v>97584.089888480303</v>
      </c>
      <c r="AR393" s="5">
        <f t="shared" si="268"/>
        <v>0.14097583203003239</v>
      </c>
      <c r="AS393" s="4">
        <f t="shared" si="275"/>
        <v>0</v>
      </c>
      <c r="AT393" s="4">
        <f t="shared" si="255"/>
        <v>1.6469734560898175</v>
      </c>
      <c r="AU393">
        <f t="shared" si="256"/>
        <v>0.81035456043310206</v>
      </c>
      <c r="AV393" s="4">
        <f t="shared" si="257"/>
        <v>1.9201823521843162</v>
      </c>
      <c r="AW393" s="6">
        <f t="shared" si="269"/>
        <v>3.8616058664904995E-4</v>
      </c>
      <c r="AX393" s="7">
        <f t="shared" si="258"/>
        <v>3.862351562466948E-4</v>
      </c>
      <c r="AY393" s="7">
        <f t="shared" si="246"/>
        <v>0.77547121502342997</v>
      </c>
      <c r="AZ393" s="7">
        <f t="shared" si="259"/>
        <v>4.703673986764545E-2</v>
      </c>
      <c r="BA393" s="6">
        <f t="shared" si="276"/>
        <v>0.49815587942614764</v>
      </c>
      <c r="BB393">
        <f t="shared" si="270"/>
        <v>12.084796601998237</v>
      </c>
      <c r="BC393">
        <f t="shared" si="277"/>
        <v>4.7209219422837441</v>
      </c>
      <c r="BD393">
        <f t="shared" si="260"/>
        <v>5.5423983009991185</v>
      </c>
      <c r="BE393">
        <f t="shared" si="278"/>
        <v>-0.1255619607552666</v>
      </c>
      <c r="BF393">
        <f t="shared" si="279"/>
        <v>0.8744380392447334</v>
      </c>
      <c r="BG393">
        <f t="shared" si="286"/>
        <v>4.4387745081521908E-3</v>
      </c>
      <c r="BH393">
        <f t="shared" si="280"/>
        <v>2.4763194044848982</v>
      </c>
      <c r="BL393" s="6"/>
      <c r="BM393" s="5"/>
      <c r="BN393" s="5"/>
      <c r="BP393" s="5"/>
      <c r="BQ393" s="6"/>
      <c r="BR393" s="5"/>
      <c r="BU393" s="5"/>
    </row>
    <row r="394" spans="1:73" x14ac:dyDescent="0.25">
      <c r="A394" s="3">
        <v>44362.833333333336</v>
      </c>
      <c r="B394">
        <v>118941403.886867</v>
      </c>
      <c r="C394">
        <v>50357.807963074658</v>
      </c>
      <c r="D394">
        <v>1.4735119772267007</v>
      </c>
      <c r="E394" s="5">
        <f t="shared" si="271"/>
        <v>2447371.7281592819</v>
      </c>
      <c r="F394">
        <f t="shared" si="281"/>
        <v>0.97837357547929948</v>
      </c>
      <c r="G394">
        <f t="shared" si="281"/>
        <v>0.97884512111572042</v>
      </c>
      <c r="H394">
        <f t="shared" si="272"/>
        <v>0.175918648670913</v>
      </c>
      <c r="I394">
        <f t="shared" si="282"/>
        <v>4.8185279076375857E-4</v>
      </c>
      <c r="J394">
        <f t="shared" si="273"/>
        <v>4.9231081858678834E-4</v>
      </c>
      <c r="K394">
        <v>4909</v>
      </c>
      <c r="L394" s="1">
        <v>237768568.69026384</v>
      </c>
      <c r="M394" s="1">
        <v>39028285.797422417</v>
      </c>
      <c r="N394" s="1">
        <f t="shared" si="247"/>
        <v>143567381.72361788</v>
      </c>
      <c r="O394">
        <v>117084.85739226725</v>
      </c>
      <c r="P394">
        <v>0.17973768855819125</v>
      </c>
      <c r="Q394">
        <v>2.9998500099989099E-4</v>
      </c>
      <c r="R394">
        <f t="shared" si="283"/>
        <v>-7.3907133328751873E-2</v>
      </c>
      <c r="S394">
        <f t="shared" si="284"/>
        <v>-7.6780761382551702E-2</v>
      </c>
      <c r="T394">
        <f t="shared" si="244"/>
        <v>-9.5855034223132324E-2</v>
      </c>
      <c r="U394" s="5">
        <f t="shared" si="261"/>
        <v>1.1020017332761227</v>
      </c>
      <c r="V394">
        <f t="shared" si="248"/>
        <v>1.9134506188883089</v>
      </c>
      <c r="W394" s="8">
        <f t="shared" si="245"/>
        <v>-1.1547801395773742</v>
      </c>
      <c r="X394">
        <f t="shared" si="262"/>
        <v>0.41532351201805989</v>
      </c>
      <c r="Y394">
        <f t="shared" si="249"/>
        <v>1.5851477438036203</v>
      </c>
      <c r="Z394">
        <f t="shared" si="263"/>
        <v>0.10949452536496021</v>
      </c>
      <c r="AA394" s="4">
        <f t="shared" si="250"/>
        <v>1.272388800220779</v>
      </c>
      <c r="AB394">
        <f t="shared" si="274"/>
        <v>1.1946171815071414</v>
      </c>
      <c r="AC394" s="4">
        <f t="shared" si="251"/>
        <v>1.8493425929926517</v>
      </c>
      <c r="AD394">
        <v>18794</v>
      </c>
      <c r="AE394" s="4">
        <v>1.8414598267198929</v>
      </c>
      <c r="AF394">
        <v>0.77793485942457752</v>
      </c>
      <c r="AG394">
        <v>0.592991081226939</v>
      </c>
      <c r="AH394" s="4">
        <f t="shared" si="264"/>
        <v>0.53588545292665557</v>
      </c>
      <c r="AI394" s="4">
        <f t="shared" si="252"/>
        <v>1.5842815459037334</v>
      </c>
      <c r="AJ394">
        <f t="shared" si="265"/>
        <v>0.98324430628404702</v>
      </c>
      <c r="AK394" s="4">
        <f t="shared" si="253"/>
        <v>1.8678444373402385</v>
      </c>
      <c r="AL394" s="5">
        <f t="shared" si="266"/>
        <v>2361.9257608290241</v>
      </c>
      <c r="AM394">
        <v>0.95450000000000002</v>
      </c>
      <c r="AN394" s="4">
        <f t="shared" si="254"/>
        <v>1.4762833333333336</v>
      </c>
      <c r="AO394">
        <v>0</v>
      </c>
      <c r="AP394">
        <f t="shared" si="285"/>
        <v>0</v>
      </c>
      <c r="AQ394">
        <f t="shared" si="267"/>
        <v>117084.85739226725</v>
      </c>
      <c r="AR394" s="5">
        <f t="shared" si="268"/>
        <v>0.17973768855819125</v>
      </c>
      <c r="AS394" s="4">
        <f t="shared" si="275"/>
        <v>0.53588545292665557</v>
      </c>
      <c r="AT394" s="4">
        <f t="shared" si="255"/>
        <v>1.5842815459037334</v>
      </c>
      <c r="AU394">
        <f t="shared" si="256"/>
        <v>0.98324430628404702</v>
      </c>
      <c r="AV394" s="4">
        <f t="shared" si="257"/>
        <v>1.8678444373402385</v>
      </c>
      <c r="AW394" s="6">
        <f t="shared" si="269"/>
        <v>4.9231081858678834E-4</v>
      </c>
      <c r="AX394" s="7">
        <f t="shared" si="258"/>
        <v>4.9243202344717574E-4</v>
      </c>
      <c r="AY394" s="7">
        <f t="shared" si="246"/>
        <v>0.6974205195688139</v>
      </c>
      <c r="AZ394" s="7">
        <f t="shared" si="259"/>
        <v>3.6635117255183092E-2</v>
      </c>
      <c r="BA394" s="6">
        <f t="shared" si="276"/>
        <v>0.49864819024473445</v>
      </c>
      <c r="BB394">
        <f t="shared" si="270"/>
        <v>11.191643928283506</v>
      </c>
      <c r="BC394">
        <f t="shared" si="277"/>
        <v>4.5081670072160032</v>
      </c>
      <c r="BD394">
        <f t="shared" si="260"/>
        <v>5.095821964141753</v>
      </c>
      <c r="BE394">
        <f t="shared" si="278"/>
        <v>-9.6402906840552305E-2</v>
      </c>
      <c r="BF394">
        <f t="shared" si="279"/>
        <v>0.9035970931594477</v>
      </c>
      <c r="BG394">
        <f t="shared" si="286"/>
        <v>3.2802128464213529E-2</v>
      </c>
      <c r="BH394">
        <f t="shared" si="280"/>
        <v>2.3453914461963201</v>
      </c>
      <c r="BL394" s="6"/>
      <c r="BM394" s="5"/>
      <c r="BN394" s="5"/>
      <c r="BP394" s="5"/>
      <c r="BQ394" s="6"/>
      <c r="BR394" s="5"/>
      <c r="BU394" s="5"/>
    </row>
    <row r="395" spans="1:73" x14ac:dyDescent="0.25">
      <c r="A395" s="3">
        <v>44363.833333333336</v>
      </c>
      <c r="B395">
        <v>118684480.092389</v>
      </c>
      <c r="C395">
        <v>50113.535489938193</v>
      </c>
      <c r="D395">
        <v>1.4677914267338061</v>
      </c>
      <c r="E395" s="5">
        <f t="shared" si="271"/>
        <v>2438790.459472646</v>
      </c>
      <c r="F395">
        <f t="shared" si="281"/>
        <v>0.99611774415050147</v>
      </c>
      <c r="G395">
        <f t="shared" si="281"/>
        <v>0.99649367989835769</v>
      </c>
      <c r="H395">
        <f t="shared" si="272"/>
        <v>0.13775133388931105</v>
      </c>
      <c r="I395">
        <f t="shared" si="282"/>
        <v>3.773297169528527E-4</v>
      </c>
      <c r="J395">
        <f t="shared" si="273"/>
        <v>3.7799775063296787E-4</v>
      </c>
      <c r="K395">
        <v>5172</v>
      </c>
      <c r="L395" s="1">
        <v>237553156.94130459</v>
      </c>
      <c r="M395" s="1">
        <v>29937177.396250136</v>
      </c>
      <c r="N395" s="1">
        <f t="shared" si="247"/>
        <v>139711304.8888019</v>
      </c>
      <c r="O395">
        <v>89811.532188750411</v>
      </c>
      <c r="P395">
        <v>0.13799525828652148</v>
      </c>
      <c r="Q395">
        <v>2.9998500099989099E-4</v>
      </c>
      <c r="R395">
        <f t="shared" si="283"/>
        <v>2.7037649504986216E-3</v>
      </c>
      <c r="S395">
        <f t="shared" si="284"/>
        <v>2.7001163531981762E-3</v>
      </c>
      <c r="T395">
        <f t="shared" si="244"/>
        <v>-0.10877453234681284</v>
      </c>
      <c r="U395" s="5">
        <f t="shared" si="261"/>
        <v>0.90343475305778209</v>
      </c>
      <c r="V395">
        <f t="shared" si="248"/>
        <v>1.8872545607347766</v>
      </c>
      <c r="W395" s="8">
        <f t="shared" si="245"/>
        <v>-1.2475679186210482</v>
      </c>
      <c r="X395">
        <f t="shared" si="262"/>
        <v>0</v>
      </c>
      <c r="Y395">
        <f t="shared" si="249"/>
        <v>1.5347708006520586</v>
      </c>
      <c r="Z395">
        <f t="shared" si="263"/>
        <v>0.10949452536496021</v>
      </c>
      <c r="AA395" s="4">
        <f t="shared" si="250"/>
        <v>1.2267015847393048</v>
      </c>
      <c r="AB395">
        <f t="shared" si="274"/>
        <v>1.0455480707163627</v>
      </c>
      <c r="AC395" s="4">
        <f t="shared" si="251"/>
        <v>1.8225457982229463</v>
      </c>
      <c r="AD395">
        <v>18795</v>
      </c>
      <c r="AE395" s="4">
        <v>1.8464904102583197</v>
      </c>
      <c r="AF395">
        <v>0.90187200269389156</v>
      </c>
      <c r="AG395">
        <v>0.71114942956572236</v>
      </c>
      <c r="AH395" s="4">
        <f t="shared" si="264"/>
        <v>0</v>
      </c>
      <c r="AI395" s="4">
        <f t="shared" si="252"/>
        <v>1.5258971217071917</v>
      </c>
      <c r="AJ395">
        <f t="shared" si="265"/>
        <v>0.79550608021977987</v>
      </c>
      <c r="AK395" s="4">
        <f t="shared" si="253"/>
        <v>1.829833422638699</v>
      </c>
      <c r="AL395" s="5">
        <f t="shared" si="266"/>
        <v>2368.3118529168332</v>
      </c>
      <c r="AM395">
        <v>0.98849999999999993</v>
      </c>
      <c r="AN395" s="4">
        <f t="shared" si="254"/>
        <v>1.464726666666667</v>
      </c>
      <c r="AO395">
        <v>0</v>
      </c>
      <c r="AP395">
        <f t="shared" si="285"/>
        <v>0</v>
      </c>
      <c r="AQ395">
        <f t="shared" si="267"/>
        <v>89811.532188750411</v>
      </c>
      <c r="AR395" s="5">
        <f t="shared" si="268"/>
        <v>0.13799525828652148</v>
      </c>
      <c r="AS395" s="4">
        <f t="shared" si="275"/>
        <v>0</v>
      </c>
      <c r="AT395" s="4">
        <f t="shared" si="255"/>
        <v>1.5258971217071917</v>
      </c>
      <c r="AU395">
        <f t="shared" si="256"/>
        <v>0.79550608021977987</v>
      </c>
      <c r="AV395" s="4">
        <f t="shared" si="257"/>
        <v>1.829833422638699</v>
      </c>
      <c r="AW395" s="6">
        <f t="shared" si="269"/>
        <v>3.7799775063296787E-4</v>
      </c>
      <c r="AX395" s="7">
        <f t="shared" si="258"/>
        <v>3.7806920078509165E-4</v>
      </c>
      <c r="AY395" s="7">
        <f t="shared" si="246"/>
        <v>0.96376248634089279</v>
      </c>
      <c r="AZ395" s="7">
        <f t="shared" si="259"/>
        <v>5.2207112418364732E-2</v>
      </c>
      <c r="BA395" s="6">
        <f t="shared" si="276"/>
        <v>0.49902618799536741</v>
      </c>
      <c r="BB395">
        <f t="shared" si="270"/>
        <v>11.221903502875259</v>
      </c>
      <c r="BC395">
        <f t="shared" si="277"/>
        <v>4.5176936567819421</v>
      </c>
      <c r="BD395">
        <f t="shared" si="260"/>
        <v>5.1109517514376295</v>
      </c>
      <c r="BE395">
        <f t="shared" si="278"/>
        <v>-9.7081128895530999E-2</v>
      </c>
      <c r="BF395">
        <f t="shared" si="279"/>
        <v>0.902918871104469</v>
      </c>
      <c r="BG395">
        <f t="shared" si="286"/>
        <v>-7.5086199099245467E-4</v>
      </c>
      <c r="BH395">
        <f t="shared" si="280"/>
        <v>2.3499109693953448</v>
      </c>
      <c r="BL395" s="6"/>
      <c r="BM395" s="5"/>
      <c r="BN395" s="5"/>
      <c r="BP395" s="5"/>
      <c r="BQ395" s="6"/>
      <c r="BR395" s="5"/>
      <c r="BU395" s="5"/>
    </row>
    <row r="396" spans="1:73" x14ac:dyDescent="0.25">
      <c r="A396" s="3">
        <v>44364.833333333336</v>
      </c>
      <c r="B396">
        <v>99824759.915509</v>
      </c>
      <c r="C396">
        <v>44630.035783289852</v>
      </c>
      <c r="D396">
        <v>1.2695538376664854</v>
      </c>
      <c r="E396" s="5">
        <f t="shared" si="271"/>
        <v>2110730.3492126809</v>
      </c>
      <c r="F396">
        <f t="shared" si="281"/>
        <v>0.86494158130597087</v>
      </c>
      <c r="G396">
        <f t="shared" si="281"/>
        <v>0.86548245299807203</v>
      </c>
      <c r="H396">
        <f t="shared" si="272"/>
        <v>0.22824451024636261</v>
      </c>
      <c r="I396">
        <f t="shared" si="282"/>
        <v>6.2513198960803182E-4</v>
      </c>
      <c r="J396">
        <f t="shared" si="273"/>
        <v>6.4843770137480358E-4</v>
      </c>
      <c r="K396">
        <v>5306</v>
      </c>
      <c r="L396" s="1">
        <v>199291381.72027153</v>
      </c>
      <c r="M396" s="1">
        <v>43089984.230816066</v>
      </c>
      <c r="N396" s="1">
        <f t="shared" si="247"/>
        <v>117077609.66341384</v>
      </c>
      <c r="O396">
        <v>129269.95269244821</v>
      </c>
      <c r="P396">
        <v>0.2367565136307356</v>
      </c>
      <c r="Q396">
        <v>2.9998500099989099E-4</v>
      </c>
      <c r="R396">
        <f t="shared" si="283"/>
        <v>-5.5564831540724557E-2</v>
      </c>
      <c r="S396">
        <f t="shared" si="284"/>
        <v>-5.7168235519536564E-2</v>
      </c>
      <c r="T396">
        <f t="shared" si="244"/>
        <v>2.2636604414530234E-2</v>
      </c>
      <c r="U396" s="5">
        <f t="shared" si="261"/>
        <v>1.3717082741388713</v>
      </c>
      <c r="V396">
        <f t="shared" si="248"/>
        <v>1.7530784318106079</v>
      </c>
      <c r="W396" s="8">
        <f t="shared" si="245"/>
        <v>-0.32815332301785771</v>
      </c>
      <c r="X396">
        <f t="shared" si="262"/>
        <v>1.3367300515373317</v>
      </c>
      <c r="Y396">
        <f t="shared" si="249"/>
        <v>1.3993876596134383</v>
      </c>
      <c r="Z396">
        <f t="shared" si="263"/>
        <v>0.10949452536496021</v>
      </c>
      <c r="AA396" s="4">
        <f t="shared" si="250"/>
        <v>1.1728994360517953</v>
      </c>
      <c r="AB396">
        <f t="shared" si="274"/>
        <v>1.3723195003104858</v>
      </c>
      <c r="AC396" s="4">
        <f t="shared" si="251"/>
        <v>1.690752456154031</v>
      </c>
      <c r="AD396">
        <v>18796</v>
      </c>
      <c r="AE396" s="4">
        <v>1.8414382517949666</v>
      </c>
      <c r="AF396">
        <v>0.8852536305909704</v>
      </c>
      <c r="AG396">
        <v>0.82321481198229951</v>
      </c>
      <c r="AH396" s="4">
        <f t="shared" si="264"/>
        <v>0.86216229286530599</v>
      </c>
      <c r="AI396" s="4">
        <f t="shared" si="252"/>
        <v>1.3776822377746343</v>
      </c>
      <c r="AJ396">
        <f t="shared" si="265"/>
        <v>1.1928620902771416</v>
      </c>
      <c r="AK396" s="4">
        <f t="shared" si="253"/>
        <v>1.690520946528246</v>
      </c>
      <c r="AL396" s="5">
        <f t="shared" si="266"/>
        <v>2236.7170037736082</v>
      </c>
      <c r="AM396">
        <v>0.96579999999999999</v>
      </c>
      <c r="AN396" s="4">
        <f t="shared" si="254"/>
        <v>1.455986666666667</v>
      </c>
      <c r="AO396">
        <v>0</v>
      </c>
      <c r="AP396">
        <f t="shared" si="285"/>
        <v>0</v>
      </c>
      <c r="AQ396">
        <f t="shared" si="267"/>
        <v>129269.95269244821</v>
      </c>
      <c r="AR396" s="5">
        <f t="shared" si="268"/>
        <v>0.2367565136307356</v>
      </c>
      <c r="AS396" s="4">
        <f t="shared" si="275"/>
        <v>0.86216229286530599</v>
      </c>
      <c r="AT396" s="4">
        <f t="shared" si="255"/>
        <v>1.3776822377746343</v>
      </c>
      <c r="AU396">
        <f t="shared" si="256"/>
        <v>1.1928620902771416</v>
      </c>
      <c r="AV396" s="4">
        <f t="shared" si="257"/>
        <v>1.690520946528246</v>
      </c>
      <c r="AW396" s="6">
        <f t="shared" si="269"/>
        <v>6.4843770137480358E-4</v>
      </c>
      <c r="AX396" s="7">
        <f t="shared" si="258"/>
        <v>6.4864798255004352E-4</v>
      </c>
      <c r="AY396" s="7">
        <f t="shared" si="246"/>
        <v>0.80516700410866215</v>
      </c>
      <c r="AZ396" s="7">
        <f t="shared" si="259"/>
        <v>3.6505413904285744E-2</v>
      </c>
      <c r="BA396" s="6">
        <f t="shared" si="276"/>
        <v>0.4996746256967422</v>
      </c>
      <c r="BB396">
        <f t="shared" si="270"/>
        <v>10.598360325171729</v>
      </c>
      <c r="BC396">
        <f t="shared" si="277"/>
        <v>4.3656862329541433</v>
      </c>
      <c r="BD396">
        <f t="shared" si="260"/>
        <v>4.7991801625858646</v>
      </c>
      <c r="BE396">
        <f t="shared" si="278"/>
        <v>-7.4750898830228008E-2</v>
      </c>
      <c r="BF396">
        <f t="shared" si="279"/>
        <v>0.92524910116977199</v>
      </c>
      <c r="BG396">
        <f t="shared" si="286"/>
        <v>2.4430294177326253E-2</v>
      </c>
      <c r="BH396">
        <f t="shared" si="280"/>
        <v>2.2555122984212068</v>
      </c>
      <c r="BL396" s="6"/>
      <c r="BM396" s="5"/>
      <c r="BN396" s="5"/>
      <c r="BP396" s="5"/>
      <c r="BQ396" s="6"/>
      <c r="BR396" s="5"/>
      <c r="BU396" s="5"/>
    </row>
    <row r="397" spans="1:73" x14ac:dyDescent="0.25">
      <c r="A397" s="3">
        <v>44365.833333333336</v>
      </c>
      <c r="B397">
        <v>95945940.274993002</v>
      </c>
      <c r="C397">
        <v>44165.811759630538</v>
      </c>
      <c r="D397">
        <v>1.2375758700565693</v>
      </c>
      <c r="E397" s="5">
        <f t="shared" si="271"/>
        <v>2058526.2537276747</v>
      </c>
      <c r="F397">
        <f t="shared" si="281"/>
        <v>0.97481164905247852</v>
      </c>
      <c r="G397">
        <f t="shared" si="281"/>
        <v>0.97526728342894264</v>
      </c>
      <c r="H397">
        <f t="shared" si="272"/>
        <v>0.17060377517143177</v>
      </c>
      <c r="I397">
        <f t="shared" si="282"/>
        <v>4.672984023018644E-4</v>
      </c>
      <c r="J397">
        <f t="shared" si="273"/>
        <v>4.7489921992468202E-4</v>
      </c>
      <c r="K397">
        <v>5030</v>
      </c>
      <c r="L397" s="1">
        <v>191742676.75023565</v>
      </c>
      <c r="M397" s="1">
        <v>30360024.276989475</v>
      </c>
      <c r="N397" s="1">
        <f t="shared" si="247"/>
        <v>105026217.10687654</v>
      </c>
      <c r="O397">
        <v>91080.07283096842</v>
      </c>
      <c r="P397">
        <v>0.1733793808803841</v>
      </c>
      <c r="Q397">
        <v>2.9998500099989099E-4</v>
      </c>
      <c r="R397">
        <f t="shared" si="283"/>
        <v>-2.8753768093502052E-2</v>
      </c>
      <c r="S397">
        <f t="shared" si="284"/>
        <v>-2.9175256940754998E-2</v>
      </c>
      <c r="T397">
        <f t="shared" si="244"/>
        <v>-7.736832708764535E-2</v>
      </c>
      <c r="U397" s="5">
        <f t="shared" si="261"/>
        <v>1.1141882613860781</v>
      </c>
      <c r="V397">
        <f t="shared" si="248"/>
        <v>1.66368226770282</v>
      </c>
      <c r="W397" s="8">
        <f t="shared" si="245"/>
        <v>-0.85765072746030269</v>
      </c>
      <c r="X397">
        <f t="shared" si="262"/>
        <v>0.82034566060601888</v>
      </c>
      <c r="Y397">
        <f t="shared" si="249"/>
        <v>1.2996204572655019</v>
      </c>
      <c r="Z397">
        <f t="shared" si="263"/>
        <v>0.10949452536496021</v>
      </c>
      <c r="AA397" s="4">
        <f t="shared" si="250"/>
        <v>1.084253314941604</v>
      </c>
      <c r="AB397">
        <f t="shared" si="274"/>
        <v>1.1731341564073603</v>
      </c>
      <c r="AC397" s="4">
        <f t="shared" si="251"/>
        <v>1.6084186882751759</v>
      </c>
      <c r="AD397">
        <v>18797</v>
      </c>
      <c r="AE397" s="4">
        <v>1.4892418893251023</v>
      </c>
      <c r="AF397">
        <v>0.85461179752455652</v>
      </c>
      <c r="AG397">
        <v>0.93296319377469761</v>
      </c>
      <c r="AH397" s="4">
        <f t="shared" si="264"/>
        <v>0.48611393441861922</v>
      </c>
      <c r="AI397" s="4">
        <f t="shared" si="252"/>
        <v>1.2702090597792166</v>
      </c>
      <c r="AJ397">
        <f t="shared" si="265"/>
        <v>0.95702816281316394</v>
      </c>
      <c r="AK397" s="4">
        <f t="shared" si="253"/>
        <v>1.5957289447767777</v>
      </c>
      <c r="AL397" s="5">
        <f t="shared" si="266"/>
        <v>2172.4029617563092</v>
      </c>
      <c r="AM397">
        <v>1.0318000000000001</v>
      </c>
      <c r="AN397" s="4">
        <f t="shared" si="254"/>
        <v>1.41577</v>
      </c>
      <c r="AO397">
        <v>0</v>
      </c>
      <c r="AP397">
        <f t="shared" si="285"/>
        <v>0</v>
      </c>
      <c r="AQ397">
        <f t="shared" si="267"/>
        <v>91080.07283096842</v>
      </c>
      <c r="AR397" s="5">
        <f t="shared" si="268"/>
        <v>0.1733793808803841</v>
      </c>
      <c r="AS397" s="4">
        <f t="shared" si="275"/>
        <v>0.48611393441861922</v>
      </c>
      <c r="AT397" s="4">
        <f t="shared" si="255"/>
        <v>1.2702090597792166</v>
      </c>
      <c r="AU397">
        <f t="shared" si="256"/>
        <v>0.95702816281316394</v>
      </c>
      <c r="AV397" s="4">
        <f t="shared" si="257"/>
        <v>1.5957289447767777</v>
      </c>
      <c r="AW397" s="6">
        <f t="shared" si="269"/>
        <v>4.7489921992468202E-4</v>
      </c>
      <c r="AX397" s="7">
        <f t="shared" si="258"/>
        <v>4.750120024119564E-4</v>
      </c>
      <c r="AY397" s="7">
        <f t="shared" si="246"/>
        <v>0.8941239929433531</v>
      </c>
      <c r="AZ397" s="7">
        <f t="shared" si="259"/>
        <v>3.6166868421620313E-2</v>
      </c>
      <c r="BA397" s="6">
        <f t="shared" si="276"/>
        <v>0.50014952491666687</v>
      </c>
      <c r="BB397">
        <f t="shared" si="270"/>
        <v>10.293617530210367</v>
      </c>
      <c r="BC397">
        <f t="shared" si="277"/>
        <v>4.2904935906073804</v>
      </c>
      <c r="BD397">
        <f t="shared" si="260"/>
        <v>4.6468087651051837</v>
      </c>
      <c r="BE397">
        <f t="shared" si="278"/>
        <v>-6.3100272971820082E-2</v>
      </c>
      <c r="BF397">
        <f t="shared" si="279"/>
        <v>0.93689972702817992</v>
      </c>
      <c r="BG397">
        <f t="shared" si="286"/>
        <v>1.2513261780698755E-2</v>
      </c>
      <c r="BH397">
        <f t="shared" si="280"/>
        <v>2.2083668010703463</v>
      </c>
      <c r="BL397" s="6"/>
      <c r="BM397" s="5"/>
      <c r="BN397" s="5"/>
      <c r="BP397" s="5"/>
      <c r="BQ397" s="6"/>
      <c r="BR397" s="5"/>
      <c r="BU397" s="5"/>
    </row>
    <row r="398" spans="1:73" x14ac:dyDescent="0.25">
      <c r="A398" s="3">
        <v>44366.833333333336</v>
      </c>
      <c r="B398">
        <v>93222799.898798004</v>
      </c>
      <c r="C398">
        <v>41622.187493188881</v>
      </c>
      <c r="D398">
        <v>1.1835233497078153</v>
      </c>
      <c r="E398" s="5">
        <f t="shared" si="271"/>
        <v>1969806.2991136464</v>
      </c>
      <c r="F398">
        <f t="shared" si="281"/>
        <v>0.95632387342338587</v>
      </c>
      <c r="G398">
        <f t="shared" si="281"/>
        <v>0.95690122753918239</v>
      </c>
      <c r="H398">
        <f t="shared" si="272"/>
        <v>0.22035866522009728</v>
      </c>
      <c r="I398">
        <f t="shared" si="282"/>
        <v>6.0354020343090804E-4</v>
      </c>
      <c r="J398">
        <f t="shared" si="273"/>
        <v>5.9322667423916849E-4</v>
      </c>
      <c r="K398">
        <v>5260</v>
      </c>
      <c r="L398" s="1">
        <v>186362518.8658458</v>
      </c>
      <c r="M398" s="1">
        <v>36862671.968972996</v>
      </c>
      <c r="N398" s="1">
        <f t="shared" si="247"/>
        <v>95564208.889634266</v>
      </c>
      <c r="O398">
        <v>110588.01590691898</v>
      </c>
      <c r="P398">
        <v>0.21659197381358725</v>
      </c>
      <c r="Q398">
        <v>3.3198152937730303E-4</v>
      </c>
      <c r="R398">
        <f t="shared" si="283"/>
        <v>3.0995702826650984E-2</v>
      </c>
      <c r="S398">
        <f t="shared" si="284"/>
        <v>3.052503705974598E-2</v>
      </c>
      <c r="T398">
        <f t="shared" si="244"/>
        <v>6.4498782056517101E-4</v>
      </c>
      <c r="U398" s="5">
        <f t="shared" si="261"/>
        <v>1.3163303793562502</v>
      </c>
      <c r="V398">
        <f t="shared" si="248"/>
        <v>1.5885617370010483</v>
      </c>
      <c r="W398" s="8">
        <f t="shared" si="245"/>
        <v>-0.2838797045594052</v>
      </c>
      <c r="X398">
        <f t="shared" si="262"/>
        <v>1.2854638298504579</v>
      </c>
      <c r="Y398">
        <f t="shared" si="249"/>
        <v>1.2229271427046113</v>
      </c>
      <c r="Z398">
        <f t="shared" si="263"/>
        <v>0.1211732582227156</v>
      </c>
      <c r="AA398" s="4">
        <f t="shared" si="250"/>
        <v>1.0487647491663312</v>
      </c>
      <c r="AB398">
        <f t="shared" si="274"/>
        <v>1.3113585004200812</v>
      </c>
      <c r="AC398" s="4">
        <f t="shared" si="251"/>
        <v>1.5353512166806456</v>
      </c>
      <c r="AD398">
        <v>18798</v>
      </c>
      <c r="AE398" s="4">
        <v>1.4183711659386109</v>
      </c>
      <c r="AF398">
        <v>0.82436583627804594</v>
      </c>
      <c r="AG398">
        <v>0.9691281599969962</v>
      </c>
      <c r="AH398" s="4">
        <f t="shared" si="264"/>
        <v>0.76289416087788664</v>
      </c>
      <c r="AI398" s="4">
        <f t="shared" si="252"/>
        <v>1.1815263244930525</v>
      </c>
      <c r="AJ398">
        <f t="shared" si="265"/>
        <v>1.1232113104323536</v>
      </c>
      <c r="AK398" s="4">
        <f t="shared" si="253"/>
        <v>1.5157947983053972</v>
      </c>
      <c r="AL398" s="5">
        <f t="shared" si="266"/>
        <v>2239.7381183786442</v>
      </c>
      <c r="AM398">
        <v>0.97019999999999995</v>
      </c>
      <c r="AN398" s="4">
        <f t="shared" si="254"/>
        <v>1.3840233333333332</v>
      </c>
      <c r="AO398">
        <v>0</v>
      </c>
      <c r="AP398">
        <f t="shared" si="285"/>
        <v>0</v>
      </c>
      <c r="AQ398">
        <f t="shared" si="267"/>
        <v>110588.01590691898</v>
      </c>
      <c r="AR398" s="5">
        <f t="shared" si="268"/>
        <v>0.21659197381358725</v>
      </c>
      <c r="AS398" s="4">
        <f t="shared" si="275"/>
        <v>0.76289416087788664</v>
      </c>
      <c r="AT398" s="4">
        <f t="shared" si="255"/>
        <v>1.1815263244930525</v>
      </c>
      <c r="AU398">
        <f t="shared" si="256"/>
        <v>1.1232113104323536</v>
      </c>
      <c r="AV398" s="4">
        <f t="shared" si="257"/>
        <v>1.5157947983053972</v>
      </c>
      <c r="AW398" s="6">
        <f t="shared" si="269"/>
        <v>5.9322667423916849E-4</v>
      </c>
      <c r="AX398" s="7">
        <f t="shared" si="258"/>
        <v>5.9340266798235675E-4</v>
      </c>
      <c r="AY398" s="7">
        <f t="shared" si="246"/>
        <v>0.9767711202294953</v>
      </c>
      <c r="AZ398" s="7">
        <f t="shared" si="259"/>
        <v>3.3777055618307461E-2</v>
      </c>
      <c r="BA398" s="6">
        <f t="shared" si="276"/>
        <v>0.50074275159090609</v>
      </c>
      <c r="BB398">
        <f t="shared" si="270"/>
        <v>10.612675440187973</v>
      </c>
      <c r="BC398">
        <f t="shared" si="277"/>
        <v>4.3750468651562633</v>
      </c>
      <c r="BD398">
        <f t="shared" si="260"/>
        <v>4.8063377200939863</v>
      </c>
      <c r="BE398">
        <f t="shared" si="278"/>
        <v>-7.4279326441029303E-2</v>
      </c>
      <c r="BF398">
        <f t="shared" si="279"/>
        <v>0.9257206735589707</v>
      </c>
      <c r="BG398">
        <f t="shared" si="286"/>
        <v>-1.2003720883986151E-2</v>
      </c>
      <c r="BH398">
        <f t="shared" si="280"/>
        <v>2.2577101528816175</v>
      </c>
      <c r="BL398" s="6"/>
      <c r="BM398" s="5"/>
      <c r="BN398" s="5"/>
      <c r="BP398" s="5"/>
      <c r="BQ398" s="6"/>
      <c r="BR398" s="5"/>
      <c r="BU398" s="5"/>
    </row>
    <row r="399" spans="1:73" x14ac:dyDescent="0.25">
      <c r="A399" s="3">
        <v>44367.833333333336</v>
      </c>
      <c r="B399">
        <v>85394747.728871003</v>
      </c>
      <c r="C399">
        <v>45305.792777157119</v>
      </c>
      <c r="D399">
        <v>1.1795215440206466</v>
      </c>
      <c r="E399" s="5">
        <f t="shared" si="271"/>
        <v>1966946.045234042</v>
      </c>
      <c r="F399">
        <f t="shared" si="281"/>
        <v>0.996618735331114</v>
      </c>
      <c r="G399">
        <f t="shared" si="281"/>
        <v>0.99854795170424049</v>
      </c>
      <c r="H399">
        <f t="shared" si="272"/>
        <v>0.70655301895087508</v>
      </c>
      <c r="I399">
        <f t="shared" si="282"/>
        <v>1.9338905234577528E-3</v>
      </c>
      <c r="J399">
        <f t="shared" si="273"/>
        <v>1.9890887002553428E-3</v>
      </c>
      <c r="K399">
        <v>7692</v>
      </c>
      <c r="L399" s="1">
        <v>171030264.69164354</v>
      </c>
      <c r="M399" s="1">
        <v>113510976.57510895</v>
      </c>
      <c r="N399" s="1">
        <f t="shared" si="247"/>
        <v>93208253.63964133</v>
      </c>
      <c r="O399">
        <v>340532.92972532683</v>
      </c>
      <c r="P399">
        <v>0.7267399110551529</v>
      </c>
      <c r="Q399">
        <v>2.13692501011774E-3</v>
      </c>
      <c r="R399">
        <f t="shared" si="283"/>
        <v>-0.15844949631017546</v>
      </c>
      <c r="S399">
        <f t="shared" si="284"/>
        <v>-0.17250925088382102</v>
      </c>
      <c r="T399">
        <f t="shared" si="244"/>
        <v>-6.0732155348029969E-2</v>
      </c>
      <c r="U399" s="5">
        <f t="shared" si="261"/>
        <v>2.3925263093054951</v>
      </c>
      <c r="V399">
        <f t="shared" si="248"/>
        <v>1.5770148425807911</v>
      </c>
      <c r="W399" s="8">
        <f t="shared" si="245"/>
        <v>-0.68370514589525955</v>
      </c>
      <c r="X399">
        <f t="shared" si="262"/>
        <v>2.3141515067489187</v>
      </c>
      <c r="Y399">
        <f t="shared" si="249"/>
        <v>1.2086869413402033</v>
      </c>
      <c r="Z399">
        <f t="shared" si="263"/>
        <v>0.77997762869297516</v>
      </c>
      <c r="AA399" s="4">
        <f t="shared" si="250"/>
        <v>0.98854245608372182</v>
      </c>
      <c r="AB399">
        <f t="shared" si="274"/>
        <v>2.3422119617407375</v>
      </c>
      <c r="AC399" s="4">
        <f t="shared" si="251"/>
        <v>1.5317080003353161</v>
      </c>
      <c r="AD399">
        <v>18799</v>
      </c>
      <c r="AE399" s="4">
        <v>1.3468474255178386</v>
      </c>
      <c r="AF399">
        <v>0.85168447321143448</v>
      </c>
      <c r="AG399">
        <v>0.97327687464312795</v>
      </c>
      <c r="AH399" s="4">
        <f t="shared" si="264"/>
        <v>2.1594422887945166</v>
      </c>
      <c r="AI399" s="4">
        <f t="shared" si="252"/>
        <v>1.1692441891512293</v>
      </c>
      <c r="AJ399">
        <f t="shared" si="265"/>
        <v>2.3114469809657519</v>
      </c>
      <c r="AK399" s="4">
        <f t="shared" si="253"/>
        <v>1.5042120440932005</v>
      </c>
      <c r="AL399" s="5">
        <f t="shared" si="266"/>
        <v>1884.8527416548479</v>
      </c>
      <c r="AM399">
        <v>1.0012999999999999</v>
      </c>
      <c r="AN399" s="4">
        <f t="shared" si="254"/>
        <v>1.3443366666666665</v>
      </c>
      <c r="AO399">
        <v>0</v>
      </c>
      <c r="AP399">
        <f t="shared" si="285"/>
        <v>0</v>
      </c>
      <c r="AQ399">
        <f t="shared" si="267"/>
        <v>340532.92972532683</v>
      </c>
      <c r="AR399" s="5">
        <f t="shared" si="268"/>
        <v>0.7267399110551529</v>
      </c>
      <c r="AS399" s="4">
        <f t="shared" si="275"/>
        <v>2.1594422887945166</v>
      </c>
      <c r="AT399" s="4">
        <f t="shared" si="255"/>
        <v>1.1692441891512293</v>
      </c>
      <c r="AU399">
        <f t="shared" si="256"/>
        <v>2.3114469809657519</v>
      </c>
      <c r="AV399" s="4">
        <f t="shared" si="257"/>
        <v>1.5042120440932005</v>
      </c>
      <c r="AW399" s="6">
        <f t="shared" si="269"/>
        <v>1.9890887002553428E-3</v>
      </c>
      <c r="AX399" s="7">
        <f t="shared" si="258"/>
        <v>1.9910682494661547E-3</v>
      </c>
      <c r="AY399" s="7">
        <f t="shared" si="246"/>
        <v>0.89582043092133556</v>
      </c>
      <c r="AZ399" s="7">
        <f t="shared" si="259"/>
        <v>3.1677272798102951E-2</v>
      </c>
      <c r="BA399" s="6">
        <f t="shared" si="276"/>
        <v>0.50273184029116147</v>
      </c>
      <c r="BB399">
        <f t="shared" si="270"/>
        <v>8.9311023621868202</v>
      </c>
      <c r="BC399">
        <f t="shared" si="277"/>
        <v>3.9406739861306388</v>
      </c>
      <c r="BD399">
        <f t="shared" si="260"/>
        <v>3.9655511810934101</v>
      </c>
      <c r="BE399">
        <f t="shared" si="278"/>
        <v>-5.009956408765337E-3</v>
      </c>
      <c r="BF399">
        <f t="shared" si="279"/>
        <v>0.99499004359123466</v>
      </c>
      <c r="BG399">
        <f t="shared" si="286"/>
        <v>7.2160189950853451E-2</v>
      </c>
      <c r="BH399">
        <f t="shared" si="280"/>
        <v>1.9884949995251491</v>
      </c>
      <c r="BL399" s="6"/>
      <c r="BM399" s="5"/>
      <c r="BN399" s="5"/>
      <c r="BP399" s="5"/>
      <c r="BQ399" s="6"/>
      <c r="BR399" s="5"/>
      <c r="BU399" s="5"/>
    </row>
    <row r="400" spans="1:73" x14ac:dyDescent="0.25">
      <c r="A400" s="3">
        <v>44368.833333333336</v>
      </c>
      <c r="B400">
        <v>98895329.222684994</v>
      </c>
      <c r="C400">
        <v>52828.87753827875</v>
      </c>
      <c r="D400">
        <v>1.3682620183985814</v>
      </c>
      <c r="E400" s="5">
        <f t="shared" si="271"/>
        <v>2285722.9133499507</v>
      </c>
      <c r="F400">
        <f t="shared" si="281"/>
        <v>1.1600144357979028</v>
      </c>
      <c r="G400">
        <f t="shared" si="281"/>
        <v>1.1620669102176509</v>
      </c>
      <c r="H400">
        <f t="shared" si="272"/>
        <v>0.64581365549362557</v>
      </c>
      <c r="I400">
        <f t="shared" si="282"/>
        <v>1.7677890206402045E-3</v>
      </c>
      <c r="J400">
        <f t="shared" si="273"/>
        <v>1.614117047788509E-3</v>
      </c>
      <c r="K400">
        <v>8124</v>
      </c>
      <c r="L400" s="1">
        <v>197743821.34484383</v>
      </c>
      <c r="M400" s="1">
        <v>106479803.35712795</v>
      </c>
      <c r="N400" s="1">
        <f t="shared" si="247"/>
        <v>82517344.211517587</v>
      </c>
      <c r="O400">
        <v>319439.41007138387</v>
      </c>
      <c r="P400">
        <v>0.58962845909974293</v>
      </c>
      <c r="Q400">
        <v>1.4598854261410599E-4</v>
      </c>
      <c r="R400">
        <f t="shared" si="283"/>
        <v>-6.8222726572605419E-3</v>
      </c>
      <c r="S400">
        <f t="shared" si="284"/>
        <v>-6.8456507478416749E-3</v>
      </c>
      <c r="T400">
        <f t="shared" si="244"/>
        <v>-1.4484859414458109E-2</v>
      </c>
      <c r="U400" s="5">
        <f t="shared" si="261"/>
        <v>2.1706962737159947</v>
      </c>
      <c r="V400">
        <f t="shared" si="248"/>
        <v>1.5148625712723802</v>
      </c>
      <c r="W400" s="8">
        <f t="shared" si="245"/>
        <v>-0.4076197448119333</v>
      </c>
      <c r="X400">
        <f t="shared" si="262"/>
        <v>2.1335443583937721</v>
      </c>
      <c r="Y400">
        <f t="shared" si="249"/>
        <v>1.146007123242254</v>
      </c>
      <c r="Z400">
        <f t="shared" si="263"/>
        <v>5.3285818054148684E-2</v>
      </c>
      <c r="AA400" s="4">
        <f t="shared" si="250"/>
        <v>0.88200458236101154</v>
      </c>
      <c r="AB400">
        <f t="shared" si="274"/>
        <v>2.1712514471495994</v>
      </c>
      <c r="AC400" s="4">
        <f t="shared" si="251"/>
        <v>1.4778064895253915</v>
      </c>
      <c r="AD400">
        <v>18800</v>
      </c>
      <c r="AE400" s="4">
        <v>1.4624249023281932</v>
      </c>
      <c r="AF400">
        <v>1.13966726514488</v>
      </c>
      <c r="AG400">
        <v>0.86825238592892706</v>
      </c>
      <c r="AH400" s="4">
        <f t="shared" si="264"/>
        <v>1.8884648217509428</v>
      </c>
      <c r="AI400" s="4">
        <f t="shared" si="252"/>
        <v>1.1025220713723671</v>
      </c>
      <c r="AJ400">
        <f t="shared" si="265"/>
        <v>2.0605570921894909</v>
      </c>
      <c r="AK400" s="4">
        <f t="shared" si="253"/>
        <v>1.4403466831729552</v>
      </c>
      <c r="AL400" s="5">
        <f t="shared" si="266"/>
        <v>1871.9937623324936</v>
      </c>
      <c r="AM400">
        <v>1.3631</v>
      </c>
      <c r="AN400" s="4">
        <f t="shared" si="254"/>
        <v>1.3166033333333336</v>
      </c>
      <c r="AO400">
        <v>0</v>
      </c>
      <c r="AP400">
        <f t="shared" si="285"/>
        <v>0</v>
      </c>
      <c r="AQ400">
        <f t="shared" si="267"/>
        <v>319439.41007138387</v>
      </c>
      <c r="AR400" s="5">
        <f t="shared" si="268"/>
        <v>0.58962845909974293</v>
      </c>
      <c r="AS400" s="4">
        <f t="shared" si="275"/>
        <v>1.8884648217509428</v>
      </c>
      <c r="AT400" s="4">
        <f t="shared" si="255"/>
        <v>1.1025220713723671</v>
      </c>
      <c r="AU400">
        <f t="shared" si="256"/>
        <v>2.0605570921894909</v>
      </c>
      <c r="AV400" s="4">
        <f t="shared" si="257"/>
        <v>1.4403466831729552</v>
      </c>
      <c r="AW400" s="6">
        <f t="shared" si="269"/>
        <v>1.614117047788509E-3</v>
      </c>
      <c r="AX400" s="7">
        <f t="shared" si="258"/>
        <v>1.6154204358898028E-3</v>
      </c>
      <c r="AY400" s="7">
        <f t="shared" si="246"/>
        <v>0.70876283966940623</v>
      </c>
      <c r="AZ400" s="7">
        <f t="shared" si="259"/>
        <v>1.4110035640865215E-2</v>
      </c>
      <c r="BA400" s="6">
        <f t="shared" si="276"/>
        <v>0.50434595733894994</v>
      </c>
      <c r="BB400">
        <f t="shared" si="270"/>
        <v>8.8701719467420777</v>
      </c>
      <c r="BC400">
        <f t="shared" si="277"/>
        <v>3.9317458246092443</v>
      </c>
      <c r="BD400">
        <f t="shared" si="260"/>
        <v>3.9350859733710388</v>
      </c>
      <c r="BE400">
        <f t="shared" si="278"/>
        <v>-6.7681673223474181E-4</v>
      </c>
      <c r="BF400">
        <f t="shared" si="279"/>
        <v>0.99932318326776526</v>
      </c>
      <c r="BG400">
        <f t="shared" si="286"/>
        <v>4.3455024385018887E-3</v>
      </c>
      <c r="BH400">
        <f t="shared" si="280"/>
        <v>1.9782833892600076</v>
      </c>
      <c r="BL400" s="6"/>
      <c r="BM400" s="5"/>
      <c r="BN400" s="5"/>
      <c r="BP400" s="5"/>
      <c r="BQ400" s="6"/>
      <c r="BR400" s="5"/>
      <c r="BU400" s="5"/>
    </row>
    <row r="401" spans="1:86" x14ac:dyDescent="0.25">
      <c r="A401" s="3">
        <v>44369.833333333336</v>
      </c>
      <c r="B401">
        <v>102935078.627323</v>
      </c>
      <c r="C401">
        <v>52251.000816547639</v>
      </c>
      <c r="D401">
        <v>1.3872217029461333</v>
      </c>
      <c r="E401" s="5">
        <f t="shared" si="271"/>
        <v>2319150.8957822579</v>
      </c>
      <c r="F401">
        <f t="shared" si="281"/>
        <v>1.0138567644885315</v>
      </c>
      <c r="G401">
        <f t="shared" si="281"/>
        <v>1.0146246871119278</v>
      </c>
      <c r="H401">
        <f t="shared" si="272"/>
        <v>0.27646090390394562</v>
      </c>
      <c r="I401">
        <f t="shared" si="282"/>
        <v>7.5714043081380477E-4</v>
      </c>
      <c r="J401">
        <f t="shared" si="273"/>
        <v>7.5156663390251995E-4</v>
      </c>
      <c r="K401">
        <v>5542</v>
      </c>
      <c r="L401" s="1">
        <v>205828683.07697174</v>
      </c>
      <c r="M401" s="1">
        <v>51584038.826680057</v>
      </c>
      <c r="N401" s="1">
        <f t="shared" si="247"/>
        <v>76025451.521382377</v>
      </c>
      <c r="O401">
        <v>154752.11648004016</v>
      </c>
      <c r="P401">
        <v>0.27442493276844071</v>
      </c>
      <c r="Q401">
        <v>1.10472684420812E-3</v>
      </c>
      <c r="R401">
        <f t="shared" si="283"/>
        <v>5.2360139761411739E-2</v>
      </c>
      <c r="S401">
        <f t="shared" si="284"/>
        <v>5.1035393907421615E-2</v>
      </c>
      <c r="T401">
        <f t="shared" si="244"/>
        <v>-0.10428048435542922</v>
      </c>
      <c r="U401" s="5">
        <f t="shared" si="261"/>
        <v>1.3895713001533794</v>
      </c>
      <c r="V401">
        <f t="shared" si="248"/>
        <v>1.4759324164241998</v>
      </c>
      <c r="W401" s="8">
        <f t="shared" si="245"/>
        <v>-1.0226997802098003</v>
      </c>
      <c r="X401">
        <f t="shared" si="262"/>
        <v>1.0918423668899415</v>
      </c>
      <c r="Y401">
        <f t="shared" si="249"/>
        <v>1.0958383404154675</v>
      </c>
      <c r="Z401">
        <f t="shared" si="263"/>
        <v>0.40322529813596381</v>
      </c>
      <c r="AA401" s="4">
        <f t="shared" si="250"/>
        <v>0.78428309374563221</v>
      </c>
      <c r="AB401">
        <f t="shared" si="274"/>
        <v>1.4426284057169576</v>
      </c>
      <c r="AC401" s="4">
        <f t="shared" si="251"/>
        <v>1.4503507058661524</v>
      </c>
      <c r="AD401">
        <v>18801</v>
      </c>
      <c r="AE401" s="4">
        <v>1.4351039480554644</v>
      </c>
      <c r="AF401">
        <v>1.1357866898063225</v>
      </c>
      <c r="AG401">
        <v>0.82962266345802138</v>
      </c>
      <c r="AH401" s="4">
        <f t="shared" si="264"/>
        <v>1.0220915674930513</v>
      </c>
      <c r="AI401" s="4">
        <f t="shared" si="252"/>
        <v>1.0551631012129146</v>
      </c>
      <c r="AJ401">
        <f t="shared" si="265"/>
        <v>1.313113597341065</v>
      </c>
      <c r="AK401" s="4">
        <f t="shared" si="253"/>
        <v>1.3981768185521797</v>
      </c>
      <c r="AL401" s="5">
        <f t="shared" si="266"/>
        <v>1970.0116173607139</v>
      </c>
      <c r="AM401">
        <v>1.3069</v>
      </c>
      <c r="AN401" s="4">
        <f t="shared" si="254"/>
        <v>1.2841166666666664</v>
      </c>
      <c r="AO401">
        <v>0</v>
      </c>
      <c r="AP401">
        <f t="shared" si="285"/>
        <v>0</v>
      </c>
      <c r="AQ401">
        <f t="shared" si="267"/>
        <v>154752.11648004016</v>
      </c>
      <c r="AR401" s="5">
        <f t="shared" si="268"/>
        <v>0.27442493276844071</v>
      </c>
      <c r="AS401" s="4">
        <f t="shared" si="275"/>
        <v>1.0220915674930513</v>
      </c>
      <c r="AT401" s="4">
        <f t="shared" si="255"/>
        <v>1.0551631012129146</v>
      </c>
      <c r="AU401">
        <f t="shared" si="256"/>
        <v>1.313113597341065</v>
      </c>
      <c r="AV401" s="4">
        <f t="shared" si="257"/>
        <v>1.3981768185521797</v>
      </c>
      <c r="AW401" s="6">
        <f t="shared" si="269"/>
        <v>7.5156663390251995E-4</v>
      </c>
      <c r="AX401" s="7">
        <f t="shared" si="258"/>
        <v>7.5184913087245064E-4</v>
      </c>
      <c r="AY401" s="7">
        <f t="shared" si="246"/>
        <v>0.72920321100979246</v>
      </c>
      <c r="AZ401" s="7">
        <f t="shared" si="259"/>
        <v>1.4760684791448986E-2</v>
      </c>
      <c r="BA401" s="6">
        <f t="shared" si="276"/>
        <v>0.50509752397285246</v>
      </c>
      <c r="BB401">
        <f t="shared" si="270"/>
        <v>9.3346153895812467</v>
      </c>
      <c r="BC401">
        <f t="shared" si="277"/>
        <v>4.0630157895298815</v>
      </c>
      <c r="BD401">
        <f t="shared" si="260"/>
        <v>4.1673076947906234</v>
      </c>
      <c r="BE401">
        <f t="shared" si="278"/>
        <v>-2.0183025943255273E-2</v>
      </c>
      <c r="BF401">
        <f t="shared" si="279"/>
        <v>0.97981697405674473</v>
      </c>
      <c r="BG401">
        <f t="shared" si="286"/>
        <v>-1.9712440050067469E-2</v>
      </c>
      <c r="BH401">
        <f t="shared" si="280"/>
        <v>2.0552602818059946</v>
      </c>
      <c r="BL401" s="6"/>
      <c r="BM401" s="5"/>
      <c r="BN401" s="5"/>
      <c r="BP401" s="5"/>
      <c r="BQ401" s="6"/>
      <c r="BR401" s="5"/>
      <c r="BU401" s="5"/>
    </row>
    <row r="402" spans="1:86" x14ac:dyDescent="0.25">
      <c r="A402" s="3">
        <v>44370.833333333336</v>
      </c>
      <c r="B402">
        <v>143888446.113875</v>
      </c>
      <c r="C402">
        <v>72385.762570097897</v>
      </c>
      <c r="D402">
        <v>1.9296067838192268</v>
      </c>
      <c r="E402" s="5">
        <f t="shared" si="271"/>
        <v>3227301.4883923195</v>
      </c>
      <c r="F402">
        <f t="shared" si="281"/>
        <v>1.3909865883161969</v>
      </c>
      <c r="G402">
        <f t="shared" si="281"/>
        <v>1.3915875393281554</v>
      </c>
      <c r="H402">
        <f t="shared" si="272"/>
        <v>0.15769175720832362</v>
      </c>
      <c r="I402">
        <f t="shared" si="282"/>
        <v>4.3193891248491536E-4</v>
      </c>
      <c r="J402">
        <f t="shared" si="273"/>
        <v>3.9621906819696138E-4</v>
      </c>
      <c r="K402">
        <v>4862</v>
      </c>
      <c r="L402" s="1">
        <v>287783312.72993112</v>
      </c>
      <c r="M402" s="1">
        <v>38015942.827542007</v>
      </c>
      <c r="N402" s="1">
        <f t="shared" si="247"/>
        <v>70502605.106752187</v>
      </c>
      <c r="O402">
        <v>114047.82848262602</v>
      </c>
      <c r="P402">
        <v>0.14464861426911013</v>
      </c>
      <c r="Q402">
        <v>1.6933391371130901E-3</v>
      </c>
      <c r="R402">
        <f t="shared" si="283"/>
        <v>9.0297738913034387E-3</v>
      </c>
      <c r="S402">
        <f t="shared" si="284"/>
        <v>8.9892492525654403E-3</v>
      </c>
      <c r="T402">
        <f t="shared" si="244"/>
        <v>-0.12391919026143659</v>
      </c>
      <c r="U402" s="5">
        <f t="shared" si="261"/>
        <v>0.88530555066925321</v>
      </c>
      <c r="V402">
        <f t="shared" si="248"/>
        <v>1.4295292883917019</v>
      </c>
      <c r="W402" s="8">
        <f t="shared" si="245"/>
        <v>-1.0701887664428016</v>
      </c>
      <c r="X402">
        <f t="shared" si="262"/>
        <v>0.25039744641419537</v>
      </c>
      <c r="Y402">
        <f t="shared" si="249"/>
        <v>1.0261348941237363</v>
      </c>
      <c r="Z402">
        <f t="shared" si="263"/>
        <v>0.61806878504627782</v>
      </c>
      <c r="AA402" s="4">
        <f t="shared" si="250"/>
        <v>0.75248293028966251</v>
      </c>
      <c r="AB402">
        <f t="shared" si="274"/>
        <v>0.96322590852507706</v>
      </c>
      <c r="AC402" s="4">
        <f t="shared" si="251"/>
        <v>1.4085965990049161</v>
      </c>
      <c r="AD402">
        <v>18802</v>
      </c>
      <c r="AE402" s="4">
        <v>1.1979412638371021</v>
      </c>
      <c r="AF402">
        <v>1.2025852276038214</v>
      </c>
      <c r="AG402">
        <v>0.8012644806088961</v>
      </c>
      <c r="AH402" s="4">
        <f t="shared" si="264"/>
        <v>8.0378009093021785E-2</v>
      </c>
      <c r="AI402" s="4">
        <f t="shared" si="252"/>
        <v>0.98619196633233408</v>
      </c>
      <c r="AJ402">
        <f t="shared" si="265"/>
        <v>0.82828544085197342</v>
      </c>
      <c r="AK402" s="4">
        <f t="shared" si="253"/>
        <v>1.3490472498834334</v>
      </c>
      <c r="AL402" s="5">
        <f t="shared" si="266"/>
        <v>1987.8003768287219</v>
      </c>
      <c r="AM402">
        <v>1.1154000000000002</v>
      </c>
      <c r="AN402" s="4">
        <f t="shared" si="254"/>
        <v>1.2627566666666667</v>
      </c>
      <c r="AO402">
        <v>0</v>
      </c>
      <c r="AP402">
        <f t="shared" si="285"/>
        <v>0</v>
      </c>
      <c r="AQ402">
        <f t="shared" si="267"/>
        <v>114047.82848262602</v>
      </c>
      <c r="AR402" s="5">
        <f t="shared" si="268"/>
        <v>0.14464861426911013</v>
      </c>
      <c r="AS402" s="4">
        <f t="shared" si="275"/>
        <v>8.0378009093021785E-2</v>
      </c>
      <c r="AT402" s="4">
        <f t="shared" si="255"/>
        <v>0.98619196633233408</v>
      </c>
      <c r="AU402">
        <f t="shared" si="256"/>
        <v>0.82828544085197342</v>
      </c>
      <c r="AV402" s="4">
        <f t="shared" si="257"/>
        <v>1.3490472498834334</v>
      </c>
      <c r="AW402" s="6">
        <f t="shared" si="269"/>
        <v>3.9621906819696138E-4</v>
      </c>
      <c r="AX402" s="7">
        <f t="shared" si="258"/>
        <v>3.9629757334003202E-4</v>
      </c>
      <c r="AY402" s="7">
        <f t="shared" si="246"/>
        <v>0.68932931017234378</v>
      </c>
      <c r="AZ402" s="7">
        <f t="shared" si="259"/>
        <v>8.3214644067650667E-3</v>
      </c>
      <c r="BA402" s="6">
        <f t="shared" si="276"/>
        <v>0.50549374304104944</v>
      </c>
      <c r="BB402">
        <f t="shared" si="270"/>
        <v>9.4189048559114461</v>
      </c>
      <c r="BC402">
        <f t="shared" si="277"/>
        <v>4.0878388617809875</v>
      </c>
      <c r="BD402">
        <f t="shared" si="260"/>
        <v>4.2094524279557231</v>
      </c>
      <c r="BE402">
        <f t="shared" si="278"/>
        <v>-2.3344788700270125E-2</v>
      </c>
      <c r="BF402">
        <f t="shared" si="279"/>
        <v>0.97665521129972988</v>
      </c>
      <c r="BG402">
        <f t="shared" si="286"/>
        <v>-3.2321088264198844E-3</v>
      </c>
      <c r="BH402">
        <f t="shared" si="280"/>
        <v>2.0690234368462299</v>
      </c>
      <c r="BL402" s="6"/>
      <c r="BM402" s="5"/>
      <c r="BN402" s="5"/>
      <c r="BP402" s="5"/>
      <c r="BQ402" s="6"/>
      <c r="BR402" s="5"/>
      <c r="BU402" s="5"/>
    </row>
    <row r="403" spans="1:86" x14ac:dyDescent="0.25">
      <c r="A403" s="3">
        <v>44371.833333333336</v>
      </c>
      <c r="B403">
        <v>141241388.94835401</v>
      </c>
      <c r="C403">
        <v>77768.734585537662</v>
      </c>
      <c r="D403">
        <v>1.9802926507904315</v>
      </c>
      <c r="E403" s="5">
        <f t="shared" si="271"/>
        <v>3314236.5771950008</v>
      </c>
      <c r="F403">
        <f t="shared" si="281"/>
        <v>1.0262674589435694</v>
      </c>
      <c r="G403">
        <f t="shared" si="281"/>
        <v>1.0269373930868753</v>
      </c>
      <c r="H403">
        <f t="shared" si="272"/>
        <v>0.23826728615011339</v>
      </c>
      <c r="I403">
        <f t="shared" si="282"/>
        <v>6.5257411253227457E-4</v>
      </c>
      <c r="J403">
        <f t="shared" si="273"/>
        <v>6.6841168535475607E-4</v>
      </c>
      <c r="K403">
        <v>5920</v>
      </c>
      <c r="L403" s="1">
        <v>282486155.30748051</v>
      </c>
      <c r="M403" s="1">
        <v>62960054.993649282</v>
      </c>
      <c r="N403" s="1">
        <f t="shared" si="247"/>
        <v>67373823.79424037</v>
      </c>
      <c r="O403">
        <v>188880.16498094785</v>
      </c>
      <c r="P403">
        <v>0.2440518196122029</v>
      </c>
      <c r="Q403">
        <v>2.9924324323277701E-3</v>
      </c>
      <c r="R403">
        <f t="shared" si="283"/>
        <v>-8.6340911378540386E-2</v>
      </c>
      <c r="S403">
        <f t="shared" si="284"/>
        <v>-9.0297765484601153E-2</v>
      </c>
      <c r="T403">
        <f t="shared" si="244"/>
        <v>-0.2019465318016965</v>
      </c>
      <c r="U403" s="5">
        <f t="shared" si="261"/>
        <v>0.98067554051093364</v>
      </c>
      <c r="V403">
        <f t="shared" si="248"/>
        <v>1.3968650723277098</v>
      </c>
      <c r="W403" s="8">
        <f t="shared" si="245"/>
        <v>-1.6126554005275262</v>
      </c>
      <c r="X403">
        <f t="shared" si="262"/>
        <v>0</v>
      </c>
      <c r="Y403">
        <f t="shared" si="249"/>
        <v>0.95837854350769114</v>
      </c>
      <c r="Z403">
        <f t="shared" si="263"/>
        <v>1.092237837799636</v>
      </c>
      <c r="AA403" s="4">
        <f t="shared" si="250"/>
        <v>0.6995042399111786</v>
      </c>
      <c r="AB403">
        <f t="shared" si="274"/>
        <v>1.1913725412273262</v>
      </c>
      <c r="AC403" s="4">
        <f t="shared" si="251"/>
        <v>1.3931150468548799</v>
      </c>
      <c r="AD403">
        <v>18803</v>
      </c>
      <c r="AE403" s="4">
        <v>1.1925020652094547</v>
      </c>
      <c r="AF403">
        <v>1.1754553409884589</v>
      </c>
      <c r="AG403">
        <v>0.89840947851520969</v>
      </c>
      <c r="AH403" s="4">
        <f t="shared" si="264"/>
        <v>0.89536934674496205</v>
      </c>
      <c r="AI403" s="4">
        <f t="shared" si="252"/>
        <v>0.95658118490774624</v>
      </c>
      <c r="AJ403">
        <f t="shared" si="265"/>
        <v>1.2170794609523612</v>
      </c>
      <c r="AK403" s="4">
        <f t="shared" si="253"/>
        <v>1.3241171495222479</v>
      </c>
      <c r="AL403" s="5">
        <f t="shared" si="266"/>
        <v>1816.171880654724</v>
      </c>
      <c r="AM403">
        <v>1.0952</v>
      </c>
      <c r="AN403" s="4">
        <f t="shared" si="254"/>
        <v>1.2428833333333331</v>
      </c>
      <c r="AO403">
        <v>0</v>
      </c>
      <c r="AP403">
        <f t="shared" si="285"/>
        <v>0</v>
      </c>
      <c r="AQ403">
        <f t="shared" si="267"/>
        <v>188880.16498094785</v>
      </c>
      <c r="AR403" s="5">
        <f t="shared" si="268"/>
        <v>0.2440518196122029</v>
      </c>
      <c r="AS403" s="4">
        <f t="shared" si="275"/>
        <v>0.89536934674496205</v>
      </c>
      <c r="AT403" s="4">
        <f t="shared" si="255"/>
        <v>0.95658118490774624</v>
      </c>
      <c r="AU403">
        <f t="shared" si="256"/>
        <v>1.2170794609523612</v>
      </c>
      <c r="AV403" s="4">
        <f t="shared" si="257"/>
        <v>1.3241171495222479</v>
      </c>
      <c r="AW403" s="6">
        <f t="shared" si="269"/>
        <v>6.6841168535475607E-4</v>
      </c>
      <c r="AX403" s="7">
        <f t="shared" si="258"/>
        <v>6.6863512222514743E-4</v>
      </c>
      <c r="AY403" s="7">
        <f t="shared" si="246"/>
        <v>0.66256105957359657</v>
      </c>
      <c r="AZ403" s="7">
        <f t="shared" si="259"/>
        <v>3.6486991533863922E-3</v>
      </c>
      <c r="BA403" s="6">
        <f t="shared" si="276"/>
        <v>0.50616215472640425</v>
      </c>
      <c r="BB403">
        <f t="shared" si="270"/>
        <v>8.6056680264642917</v>
      </c>
      <c r="BC403">
        <f t="shared" si="277"/>
        <v>3.8664887649555952</v>
      </c>
      <c r="BD403">
        <f t="shared" si="260"/>
        <v>3.8028340132321459</v>
      </c>
      <c r="BE403">
        <f t="shared" si="278"/>
        <v>1.3253581437142392E-2</v>
      </c>
      <c r="BF403">
        <f t="shared" si="279"/>
        <v>1.0132535814371424</v>
      </c>
      <c r="BG403">
        <f t="shared" si="286"/>
        <v>3.6788115876243033E-2</v>
      </c>
      <c r="BH403">
        <f t="shared" si="280"/>
        <v>1.9335418910362079</v>
      </c>
      <c r="BL403" s="6"/>
      <c r="BM403" s="5"/>
      <c r="BN403" s="5"/>
      <c r="BP403" s="5"/>
      <c r="BQ403" s="6"/>
      <c r="BR403" s="5"/>
      <c r="BU403" s="5"/>
    </row>
    <row r="404" spans="1:86" x14ac:dyDescent="0.25">
      <c r="A404" s="3">
        <v>44372.833333333336</v>
      </c>
      <c r="B404">
        <v>139972158.85963601</v>
      </c>
      <c r="C404">
        <v>76648.958767116957</v>
      </c>
      <c r="D404">
        <v>1.9559808801452485</v>
      </c>
      <c r="E404" s="5">
        <f t="shared" si="271"/>
        <v>3275472.5205650232</v>
      </c>
      <c r="F404">
        <f t="shared" si="281"/>
        <v>0.9877231425186177</v>
      </c>
      <c r="G404">
        <f t="shared" si="281"/>
        <v>0.98830377502417599</v>
      </c>
      <c r="H404">
        <f t="shared" si="272"/>
        <v>0.2145650490565465</v>
      </c>
      <c r="I404">
        <f t="shared" si="282"/>
        <v>5.8767673366631463E-4</v>
      </c>
      <c r="J404">
        <f t="shared" si="273"/>
        <v>5.8052479618465316E-4</v>
      </c>
      <c r="K404">
        <v>5529</v>
      </c>
      <c r="L404" s="1">
        <v>279835517.46736127</v>
      </c>
      <c r="M404" s="1">
        <v>54166206.472759277</v>
      </c>
      <c r="N404" s="1">
        <f t="shared" si="247"/>
        <v>65719329.27625639</v>
      </c>
      <c r="O404">
        <v>162498.61941827784</v>
      </c>
      <c r="P404">
        <v>0.21195306666027228</v>
      </c>
      <c r="Q404">
        <v>8.6283569936707201E-4</v>
      </c>
      <c r="R404">
        <f t="shared" si="283"/>
        <v>5.4916168820304812E-3</v>
      </c>
      <c r="S404">
        <f t="shared" si="284"/>
        <v>5.4765929327916215E-3</v>
      </c>
      <c r="T404">
        <f t="shared" si="244"/>
        <v>-0.17380752761211679</v>
      </c>
      <c r="U404" s="5">
        <f t="shared" si="261"/>
        <v>0.98054112141541572</v>
      </c>
      <c r="V404">
        <f t="shared" si="248"/>
        <v>1.3712593829475168</v>
      </c>
      <c r="W404" s="8">
        <f t="shared" si="245"/>
        <v>-1.4167373241101533</v>
      </c>
      <c r="X404">
        <f t="shared" si="262"/>
        <v>0</v>
      </c>
      <c r="Y404">
        <f t="shared" si="249"/>
        <v>0.89827852446462031</v>
      </c>
      <c r="Z404">
        <f t="shared" si="263"/>
        <v>0.31493503026898129</v>
      </c>
      <c r="AA404" s="4">
        <f t="shared" si="250"/>
        <v>0.65025745012862579</v>
      </c>
      <c r="AB404">
        <f t="shared" si="274"/>
        <v>1.2731449364130609</v>
      </c>
      <c r="AC404" s="4">
        <f t="shared" si="251"/>
        <v>1.385541955950313</v>
      </c>
      <c r="AD404">
        <v>18804</v>
      </c>
      <c r="AE404" s="4">
        <v>1.1936242516923676</v>
      </c>
      <c r="AF404">
        <v>1.2203266204054533</v>
      </c>
      <c r="AG404">
        <v>0.90626764905872781</v>
      </c>
      <c r="AH404" s="4">
        <f t="shared" si="264"/>
        <v>0.73817087688085814</v>
      </c>
      <c r="AI404" s="4">
        <f t="shared" si="252"/>
        <v>0.93275075295450849</v>
      </c>
      <c r="AJ404">
        <f t="shared" si="265"/>
        <v>1.1065678427718046</v>
      </c>
      <c r="AK404" s="4">
        <f t="shared" si="253"/>
        <v>1.3053146368324795</v>
      </c>
      <c r="AL404" s="5">
        <f t="shared" si="266"/>
        <v>1826.1456008151963</v>
      </c>
      <c r="AM404">
        <v>1.1577999999999999</v>
      </c>
      <c r="AN404" s="4">
        <f t="shared" si="254"/>
        <v>1.2310700000000001</v>
      </c>
      <c r="AO404">
        <v>0</v>
      </c>
      <c r="AP404">
        <f t="shared" si="285"/>
        <v>0</v>
      </c>
      <c r="AQ404">
        <f t="shared" si="267"/>
        <v>162498.61941827784</v>
      </c>
      <c r="AR404" s="5">
        <f t="shared" si="268"/>
        <v>0.21195306666027228</v>
      </c>
      <c r="AS404" s="4">
        <f t="shared" si="275"/>
        <v>0.73817087688085814</v>
      </c>
      <c r="AT404" s="4">
        <f t="shared" si="255"/>
        <v>0.93275075295450849</v>
      </c>
      <c r="AU404">
        <f t="shared" si="256"/>
        <v>1.1065678427718046</v>
      </c>
      <c r="AV404" s="4">
        <f t="shared" si="257"/>
        <v>1.3053146368324795</v>
      </c>
      <c r="AW404" s="6">
        <f t="shared" si="269"/>
        <v>5.8052479618465316E-4</v>
      </c>
      <c r="AX404" s="7">
        <f t="shared" si="258"/>
        <v>5.806933333158959E-4</v>
      </c>
      <c r="AY404" s="7">
        <f t="shared" si="246"/>
        <v>0.75467937418607201</v>
      </c>
      <c r="AZ404" s="7">
        <f t="shared" si="259"/>
        <v>1.4371521382783303E-2</v>
      </c>
      <c r="BA404" s="6">
        <f t="shared" si="276"/>
        <v>0.50674267952258889</v>
      </c>
      <c r="BB404">
        <f t="shared" si="270"/>
        <v>8.6529270582795714</v>
      </c>
      <c r="BC404">
        <f t="shared" si="277"/>
        <v>3.8826666021685714</v>
      </c>
      <c r="BD404">
        <f t="shared" si="260"/>
        <v>3.8264635291397857</v>
      </c>
      <c r="BE404">
        <f t="shared" si="278"/>
        <v>1.1644773173869361E-2</v>
      </c>
      <c r="BF404">
        <f t="shared" si="279"/>
        <v>1.0116447731738694</v>
      </c>
      <c r="BG404">
        <f t="shared" si="286"/>
        <v>-1.5890265287936459E-3</v>
      </c>
      <c r="BH404">
        <f t="shared" si="280"/>
        <v>1.9415858067171134</v>
      </c>
      <c r="BL404" s="6"/>
      <c r="BM404" s="5"/>
      <c r="BN404" s="5"/>
      <c r="BP404" s="5"/>
      <c r="BQ404" s="6"/>
      <c r="BR404" s="5"/>
      <c r="BU404" s="5"/>
    </row>
    <row r="405" spans="1:86" x14ac:dyDescent="0.25">
      <c r="A405" s="3">
        <v>44373.833333333336</v>
      </c>
      <c r="B405">
        <v>134795532.83994499</v>
      </c>
      <c r="C405">
        <v>68135.578012544691</v>
      </c>
      <c r="D405">
        <v>1.8089649167902679</v>
      </c>
      <c r="E405" s="5">
        <f t="shared" si="271"/>
        <v>3030572.8078299984</v>
      </c>
      <c r="F405">
        <f t="shared" si="281"/>
        <v>0.92483772983299128</v>
      </c>
      <c r="G405">
        <f t="shared" si="281"/>
        <v>0.92523224933275294</v>
      </c>
      <c r="H405">
        <f t="shared" si="272"/>
        <v>0.15570257653629849</v>
      </c>
      <c r="I405">
        <f t="shared" si="282"/>
        <v>4.2649144106384206E-4</v>
      </c>
      <c r="J405">
        <f t="shared" si="273"/>
        <v>4.1742012904883694E-4</v>
      </c>
      <c r="K405">
        <v>4442</v>
      </c>
      <c r="L405" s="1">
        <v>269342578.42530197</v>
      </c>
      <c r="M405" s="1">
        <v>37484160.725547463</v>
      </c>
      <c r="N405" s="1">
        <f t="shared" si="247"/>
        <v>61830833.31236811</v>
      </c>
      <c r="O405">
        <v>112452.48217664238</v>
      </c>
      <c r="P405">
        <v>0.15239015024821898</v>
      </c>
      <c r="Q405">
        <v>6.6585973268284504E-4</v>
      </c>
      <c r="R405">
        <f t="shared" si="283"/>
        <v>8.3343430054605649E-2</v>
      </c>
      <c r="S405">
        <f t="shared" si="284"/>
        <v>8.0052027680510243E-2</v>
      </c>
      <c r="T405">
        <f t="shared" si="244"/>
        <v>-7.1696314739653114E-2</v>
      </c>
      <c r="U405" s="5">
        <f t="shared" si="261"/>
        <v>1.0459760284695168</v>
      </c>
      <c r="V405">
        <f t="shared" si="248"/>
        <v>1.3291881556377798</v>
      </c>
      <c r="W405" s="8">
        <f t="shared" si="245"/>
        <v>-0.70253408477208568</v>
      </c>
      <c r="X405">
        <f t="shared" si="262"/>
        <v>0.85755171589215373</v>
      </c>
      <c r="Y405">
        <f t="shared" si="249"/>
        <v>0.85129541815664378</v>
      </c>
      <c r="Z405">
        <f t="shared" si="263"/>
        <v>0.24303880242923845</v>
      </c>
      <c r="AA405" s="4">
        <f t="shared" si="250"/>
        <v>0.61353031328745078</v>
      </c>
      <c r="AB405">
        <f t="shared" si="274"/>
        <v>1.0825351374425611</v>
      </c>
      <c r="AC405" s="4">
        <f t="shared" si="251"/>
        <v>1.3499288269678928</v>
      </c>
      <c r="AD405">
        <v>18805</v>
      </c>
      <c r="AE405" s="4">
        <v>1.1881760796565168</v>
      </c>
      <c r="AF405">
        <v>1.2187494598616389</v>
      </c>
      <c r="AG405">
        <v>1.0239161043378977</v>
      </c>
      <c r="AH405" s="4">
        <f t="shared" si="264"/>
        <v>0.26152038578020764</v>
      </c>
      <c r="AI405" s="4">
        <f t="shared" si="252"/>
        <v>0.87330912718443299</v>
      </c>
      <c r="AJ405">
        <f t="shared" si="265"/>
        <v>0.86486360737414469</v>
      </c>
      <c r="AK405" s="4">
        <f t="shared" si="253"/>
        <v>1.2606536129599137</v>
      </c>
      <c r="AL405" s="5">
        <f t="shared" si="266"/>
        <v>1978.3428389662636</v>
      </c>
      <c r="AM405">
        <v>1.1618000000000002</v>
      </c>
      <c r="AN405" s="4">
        <f t="shared" si="254"/>
        <v>1.22</v>
      </c>
      <c r="AO405">
        <v>0</v>
      </c>
      <c r="AP405">
        <f t="shared" si="285"/>
        <v>0</v>
      </c>
      <c r="AQ405">
        <f t="shared" si="267"/>
        <v>112452.48217664238</v>
      </c>
      <c r="AR405" s="5">
        <f t="shared" si="268"/>
        <v>0.15239015024821898</v>
      </c>
      <c r="AS405" s="4">
        <f t="shared" si="275"/>
        <v>0.26152038578020764</v>
      </c>
      <c r="AT405" s="4">
        <f t="shared" si="255"/>
        <v>0.87330912718443299</v>
      </c>
      <c r="AU405">
        <f t="shared" si="256"/>
        <v>0.86486360737414469</v>
      </c>
      <c r="AV405" s="4">
        <f t="shared" si="257"/>
        <v>1.2606536129599137</v>
      </c>
      <c r="AW405" s="6">
        <f t="shared" si="269"/>
        <v>4.1742012904883694E-4</v>
      </c>
      <c r="AX405" s="7">
        <f t="shared" si="258"/>
        <v>4.175072609540198E-4</v>
      </c>
      <c r="AY405" s="7">
        <f t="shared" si="246"/>
        <v>0.86697245047680471</v>
      </c>
      <c r="AZ405" s="7">
        <f t="shared" si="259"/>
        <v>2.039264353107284E-2</v>
      </c>
      <c r="BA405" s="6">
        <f t="shared" si="276"/>
        <v>0.50716009965163777</v>
      </c>
      <c r="BB405">
        <f t="shared" si="270"/>
        <v>9.3740916793289006</v>
      </c>
      <c r="BC405">
        <f t="shared" si="277"/>
        <v>4.0841860073210565</v>
      </c>
      <c r="BD405">
        <f t="shared" si="260"/>
        <v>4.1870458396644503</v>
      </c>
      <c r="BE405">
        <f t="shared" si="278"/>
        <v>-1.9830137523914382E-2</v>
      </c>
      <c r="BF405">
        <f t="shared" si="279"/>
        <v>0.98016986247608562</v>
      </c>
      <c r="BG405">
        <f t="shared" si="286"/>
        <v>-3.1606887874919339E-2</v>
      </c>
      <c r="BH405">
        <f t="shared" si="280"/>
        <v>2.0617138467415437</v>
      </c>
      <c r="BL405" s="6"/>
      <c r="BM405" s="5"/>
      <c r="BN405" s="5"/>
      <c r="BP405" s="5"/>
      <c r="BQ405" s="6"/>
      <c r="BR405" s="5"/>
      <c r="BU405" s="5"/>
    </row>
    <row r="406" spans="1:86" x14ac:dyDescent="0.25">
      <c r="A406" s="3">
        <v>44374.833333333336</v>
      </c>
      <c r="B406">
        <v>138730965.525962</v>
      </c>
      <c r="C406">
        <v>66690.725339647484</v>
      </c>
      <c r="D406">
        <v>1.8146804699858801</v>
      </c>
      <c r="E406" s="5">
        <f t="shared" si="271"/>
        <v>3041721.3412796436</v>
      </c>
      <c r="F406">
        <f t="shared" si="281"/>
        <v>1.0031595710577701</v>
      </c>
      <c r="G406">
        <f t="shared" si="281"/>
        <v>1.0036786885373092</v>
      </c>
      <c r="H406">
        <f t="shared" si="272"/>
        <v>0.18888109678506515</v>
      </c>
      <c r="I406">
        <f t="shared" si="282"/>
        <v>5.173486090727208E-4</v>
      </c>
      <c r="J406">
        <f t="shared" si="273"/>
        <v>5.1118414866227165E-4</v>
      </c>
      <c r="K406">
        <v>4645</v>
      </c>
      <c r="L406" s="1">
        <v>277179750.36711138</v>
      </c>
      <c r="M406" s="1">
        <v>47242038.56784489</v>
      </c>
      <c r="N406" s="1">
        <f t="shared" si="247"/>
        <v>59777013.60920582</v>
      </c>
      <c r="O406">
        <v>141726.11570353468</v>
      </c>
      <c r="P406">
        <v>0.18662991132388351</v>
      </c>
      <c r="Q406">
        <v>-4.1039044500135901E-5</v>
      </c>
      <c r="R406">
        <f t="shared" si="283"/>
        <v>5.1493064888692652E-2</v>
      </c>
      <c r="S406">
        <f t="shared" si="284"/>
        <v>5.0211120693021104E-2</v>
      </c>
      <c r="T406">
        <f t="shared" si="244"/>
        <v>-1.8520070379729674E-2</v>
      </c>
      <c r="U406" s="5">
        <f t="shared" si="261"/>
        <v>1.2184798917911295</v>
      </c>
      <c r="V406">
        <f t="shared" si="248"/>
        <v>1.3055734155608887</v>
      </c>
      <c r="W406" s="8">
        <f t="shared" si="245"/>
        <v>-0.32277584159210571</v>
      </c>
      <c r="X406">
        <f t="shared" si="262"/>
        <v>1.1786874882294329</v>
      </c>
      <c r="Y406">
        <f t="shared" si="249"/>
        <v>0.83017171742347229</v>
      </c>
      <c r="Z406">
        <f t="shared" si="263"/>
        <v>-1.4979251242549604E-2</v>
      </c>
      <c r="AA406" s="4">
        <f t="shared" si="250"/>
        <v>0.56418252093858545</v>
      </c>
      <c r="AB406">
        <f t="shared" si="274"/>
        <v>1.2218066569568378</v>
      </c>
      <c r="AC406" s="4">
        <f t="shared" si="251"/>
        <v>1.3335929998936902</v>
      </c>
      <c r="AD406">
        <v>18806</v>
      </c>
      <c r="AE406" s="4">
        <v>1.1620768243260398</v>
      </c>
      <c r="AF406">
        <v>1.3031599496544102</v>
      </c>
      <c r="AG406">
        <v>0.96559057942736426</v>
      </c>
      <c r="AH406" s="4">
        <f t="shared" si="264"/>
        <v>0.58507350032619398</v>
      </c>
      <c r="AI406" s="4">
        <f t="shared" si="252"/>
        <v>0.83939624336841667</v>
      </c>
      <c r="AJ406">
        <f t="shared" si="265"/>
        <v>1.0108942318390857</v>
      </c>
      <c r="AK406" s="4">
        <f t="shared" si="253"/>
        <v>1.2342809212371502</v>
      </c>
      <c r="AL406" s="5">
        <f t="shared" si="266"/>
        <v>2080.2137751452337</v>
      </c>
      <c r="AM406">
        <v>1.1362999999999999</v>
      </c>
      <c r="AN406" s="4">
        <f t="shared" si="254"/>
        <v>1.2007333333333332</v>
      </c>
      <c r="AO406">
        <v>0</v>
      </c>
      <c r="AP406">
        <f t="shared" si="285"/>
        <v>0</v>
      </c>
      <c r="AQ406">
        <f t="shared" si="267"/>
        <v>141726.11570353468</v>
      </c>
      <c r="AR406" s="5">
        <f t="shared" si="268"/>
        <v>0.18662991132388351</v>
      </c>
      <c r="AS406" s="4">
        <f t="shared" si="275"/>
        <v>0.58507350032619398</v>
      </c>
      <c r="AT406" s="4">
        <f t="shared" si="255"/>
        <v>0.83939624336841667</v>
      </c>
      <c r="AU406">
        <f t="shared" si="256"/>
        <v>1.0108942318390857</v>
      </c>
      <c r="AV406" s="4">
        <f t="shared" si="257"/>
        <v>1.2342809212371502</v>
      </c>
      <c r="AW406" s="6">
        <f t="shared" si="269"/>
        <v>5.1118414866227165E-4</v>
      </c>
      <c r="AX406" s="7">
        <f t="shared" si="258"/>
        <v>5.1131482554489516E-4</v>
      </c>
      <c r="AY406" s="7">
        <f t="shared" si="246"/>
        <v>0.86994334410981333</v>
      </c>
      <c r="AZ406" s="7">
        <f t="shared" si="259"/>
        <v>1.9738697716016995E-2</v>
      </c>
      <c r="BA406" s="6">
        <f t="shared" si="276"/>
        <v>0.50767128380030002</v>
      </c>
      <c r="BB406">
        <f t="shared" si="270"/>
        <v>9.8567923904451362</v>
      </c>
      <c r="BC406">
        <f t="shared" si="277"/>
        <v>4.2161088034241594</v>
      </c>
      <c r="BD406">
        <f t="shared" si="260"/>
        <v>4.4283961952225681</v>
      </c>
      <c r="BE406">
        <f t="shared" si="278"/>
        <v>-3.910683453526087E-2</v>
      </c>
      <c r="BF406">
        <f t="shared" si="279"/>
        <v>0.96089316546473913</v>
      </c>
      <c r="BG406">
        <f t="shared" si="286"/>
        <v>-1.9862653083638996E-2</v>
      </c>
      <c r="BH406">
        <f t="shared" si="280"/>
        <v>2.1395528965833872</v>
      </c>
      <c r="BL406" s="6"/>
      <c r="BM406" s="5"/>
      <c r="BN406" s="5"/>
      <c r="BP406" s="5"/>
      <c r="BQ406" s="6"/>
      <c r="BR406" s="5"/>
      <c r="BU406" s="5"/>
    </row>
    <row r="407" spans="1:86" x14ac:dyDescent="0.25">
      <c r="A407" s="3">
        <v>44375.833333333336</v>
      </c>
      <c r="B407">
        <v>151507031.19778001</v>
      </c>
      <c r="C407">
        <v>69990.808304504535</v>
      </c>
      <c r="D407">
        <v>1.9418466740564135</v>
      </c>
      <c r="E407" s="5">
        <f t="shared" si="271"/>
        <v>3256393.6459446065</v>
      </c>
      <c r="F407">
        <f t="shared" si="281"/>
        <v>1.0700763611962623</v>
      </c>
      <c r="G407">
        <f t="shared" si="281"/>
        <v>1.070575927436749</v>
      </c>
      <c r="H407">
        <f t="shared" si="272"/>
        <v>0.17040062222644758</v>
      </c>
      <c r="I407">
        <f t="shared" si="282"/>
        <v>4.6674207876597906E-4</v>
      </c>
      <c r="J407">
        <f t="shared" si="273"/>
        <v>4.5885964746227335E-4</v>
      </c>
      <c r="K407">
        <v>4817</v>
      </c>
      <c r="L407" s="1">
        <v>302702602.73433578</v>
      </c>
      <c r="M407" s="1">
        <v>46309960.599080108</v>
      </c>
      <c r="N407" s="1">
        <f t="shared" si="247"/>
        <v>58467554.64443548</v>
      </c>
      <c r="O407">
        <v>138929.88179724032</v>
      </c>
      <c r="P407">
        <v>0.16752220297391157</v>
      </c>
      <c r="Q407">
        <v>5.95932471222957E-4</v>
      </c>
      <c r="R407">
        <f t="shared" si="283"/>
        <v>4.059997513882263E-2</v>
      </c>
      <c r="S407">
        <f t="shared" si="284"/>
        <v>3.9797445982870938E-2</v>
      </c>
      <c r="T407">
        <f t="shared" si="244"/>
        <v>-2.2025993524145707E-2</v>
      </c>
      <c r="U407" s="5">
        <f t="shared" si="261"/>
        <v>1.1525505117968902</v>
      </c>
      <c r="V407">
        <f t="shared" si="248"/>
        <v>1.2882186796634314</v>
      </c>
      <c r="W407" s="8">
        <f t="shared" si="245"/>
        <v>-0.34716720824330388</v>
      </c>
      <c r="X407">
        <f t="shared" si="262"/>
        <v>1.1046506218138894</v>
      </c>
      <c r="Y407">
        <f t="shared" si="249"/>
        <v>0.81385735174828888</v>
      </c>
      <c r="Z407">
        <f t="shared" si="263"/>
        <v>0.21751535199637931</v>
      </c>
      <c r="AA407" s="4">
        <f t="shared" si="250"/>
        <v>0.51971332054904618</v>
      </c>
      <c r="AB407">
        <f t="shared" si="274"/>
        <v>1.1408351955128486</v>
      </c>
      <c r="AC407" s="4">
        <f t="shared" si="251"/>
        <v>1.3250281463364044</v>
      </c>
      <c r="AD407">
        <v>18807</v>
      </c>
      <c r="AE407" s="4">
        <v>1.1618772660235597</v>
      </c>
      <c r="AF407">
        <v>1.2952851010327933</v>
      </c>
      <c r="AG407">
        <v>0.96821425027835883</v>
      </c>
      <c r="AH407" s="4">
        <f t="shared" si="264"/>
        <v>0.43525777877502592</v>
      </c>
      <c r="AI407" s="4">
        <f t="shared" si="252"/>
        <v>0.81108502336844013</v>
      </c>
      <c r="AJ407">
        <f t="shared" si="265"/>
        <v>0.9322260890823425</v>
      </c>
      <c r="AK407" s="4">
        <f t="shared" si="253"/>
        <v>1.214476413693113</v>
      </c>
      <c r="AL407" s="5">
        <f t="shared" si="266"/>
        <v>2164.6704026995667</v>
      </c>
      <c r="AM407">
        <v>1.0758000000000001</v>
      </c>
      <c r="AN407" s="4">
        <f t="shared" si="254"/>
        <v>1.1748499999999999</v>
      </c>
      <c r="AO407">
        <v>0</v>
      </c>
      <c r="AP407">
        <f t="shared" si="285"/>
        <v>0</v>
      </c>
      <c r="AQ407">
        <f t="shared" si="267"/>
        <v>138929.88179724032</v>
      </c>
      <c r="AR407" s="5">
        <f t="shared" si="268"/>
        <v>0.16752220297391157</v>
      </c>
      <c r="AS407" s="4">
        <f t="shared" si="275"/>
        <v>0.43525777877502592</v>
      </c>
      <c r="AT407" s="4">
        <f t="shared" si="255"/>
        <v>0.81108502336844013</v>
      </c>
      <c r="AU407">
        <f t="shared" si="256"/>
        <v>0.9322260890823425</v>
      </c>
      <c r="AV407" s="4">
        <f t="shared" si="257"/>
        <v>1.214476413693113</v>
      </c>
      <c r="AW407" s="6">
        <f t="shared" si="269"/>
        <v>4.5885964746227335E-4</v>
      </c>
      <c r="AX407" s="7">
        <f t="shared" si="258"/>
        <v>4.5896493965447149E-4</v>
      </c>
      <c r="AY407" s="7">
        <f t="shared" si="246"/>
        <v>0.80023229736236012</v>
      </c>
      <c r="AZ407" s="7">
        <f t="shared" si="259"/>
        <v>1.5393199600596486E-2</v>
      </c>
      <c r="BA407" s="6">
        <f t="shared" si="276"/>
        <v>0.50813014344776231</v>
      </c>
      <c r="BB407">
        <f t="shared" si="270"/>
        <v>10.256977916445745</v>
      </c>
      <c r="BC407">
        <f t="shared" si="277"/>
        <v>4.3233844005228663</v>
      </c>
      <c r="BD407">
        <f t="shared" si="260"/>
        <v>4.6284889582228725</v>
      </c>
      <c r="BE407">
        <f t="shared" si="278"/>
        <v>-5.4207187748723795E-2</v>
      </c>
      <c r="BF407">
        <f t="shared" si="279"/>
        <v>0.9457928122512762</v>
      </c>
      <c r="BG407">
        <f t="shared" si="286"/>
        <v>-1.583970208730507E-2</v>
      </c>
      <c r="BH407">
        <f t="shared" si="280"/>
        <v>2.2026517007701205</v>
      </c>
      <c r="BL407" s="6"/>
      <c r="BM407" s="5"/>
      <c r="BN407" s="5"/>
      <c r="BP407" s="5"/>
      <c r="BQ407" s="6"/>
      <c r="BR407" s="5"/>
      <c r="BU407" s="5"/>
    </row>
    <row r="408" spans="1:86" x14ac:dyDescent="0.25">
      <c r="A408" s="3">
        <v>44376.833333333336</v>
      </c>
      <c r="B408">
        <v>155028456.134653</v>
      </c>
      <c r="C408">
        <v>68156.293084601115</v>
      </c>
      <c r="D408">
        <v>1.9375066374986516</v>
      </c>
      <c r="E408" s="5">
        <f t="shared" si="271"/>
        <v>3250563.7807565997</v>
      </c>
      <c r="F408">
        <f t="shared" si="281"/>
        <v>0.99776499524100126</v>
      </c>
      <c r="G408">
        <f t="shared" si="281"/>
        <v>0.99820971730636221</v>
      </c>
      <c r="H408">
        <f t="shared" si="272"/>
        <v>0.16268716043457476</v>
      </c>
      <c r="I408">
        <f t="shared" si="282"/>
        <v>4.456189448940681E-4</v>
      </c>
      <c r="J408">
        <f t="shared" si="273"/>
        <v>4.3481313985700254E-4</v>
      </c>
      <c r="K408">
        <v>4633</v>
      </c>
      <c r="L408" s="1">
        <v>309949411.70734084</v>
      </c>
      <c r="M408" s="1">
        <v>44933127.016198426</v>
      </c>
      <c r="N408" s="1">
        <f t="shared" si="247"/>
        <v>56973989.299321644</v>
      </c>
      <c r="O408">
        <v>134799.38104859527</v>
      </c>
      <c r="P408">
        <v>0.15874130494944888</v>
      </c>
      <c r="Q408">
        <v>2.9998500099989099E-4</v>
      </c>
      <c r="R408">
        <f t="shared" si="283"/>
        <v>5.0784556224243493E-2</v>
      </c>
      <c r="S408">
        <f t="shared" si="284"/>
        <v>4.9537081561216306E-2</v>
      </c>
      <c r="T408">
        <f t="shared" si="244"/>
        <v>-5.9138384833933424E-2</v>
      </c>
      <c r="U408" s="5">
        <f t="shared" si="261"/>
        <v>1.0885038767597961</v>
      </c>
      <c r="V408">
        <f t="shared" si="248"/>
        <v>1.2691626704266252</v>
      </c>
      <c r="W408" s="8">
        <f t="shared" si="245"/>
        <v>-0.60453968233730015</v>
      </c>
      <c r="X408">
        <f t="shared" si="262"/>
        <v>0.95388445937174782</v>
      </c>
      <c r="Y408">
        <f t="shared" si="249"/>
        <v>0.7908072318600371</v>
      </c>
      <c r="Z408">
        <f t="shared" si="263"/>
        <v>0.10949452536496021</v>
      </c>
      <c r="AA408" s="4">
        <f t="shared" si="250"/>
        <v>0.48998095198031544</v>
      </c>
      <c r="AB408">
        <f t="shared" si="274"/>
        <v>1.1221136936523533</v>
      </c>
      <c r="AC408" s="4">
        <f t="shared" si="251"/>
        <v>1.3116411625482738</v>
      </c>
      <c r="AD408">
        <v>18808</v>
      </c>
      <c r="AE408" s="4">
        <v>1.1572775594510962</v>
      </c>
      <c r="AF408">
        <v>1.3147051596029713</v>
      </c>
      <c r="AG408">
        <v>0.97635028290406156</v>
      </c>
      <c r="AH408" s="4">
        <f t="shared" si="264"/>
        <v>0.34525664336616013</v>
      </c>
      <c r="AI408" s="4">
        <f t="shared" si="252"/>
        <v>0.77986558264944894</v>
      </c>
      <c r="AJ408">
        <f t="shared" si="265"/>
        <v>0.89375516612216455</v>
      </c>
      <c r="AK408" s="4">
        <f t="shared" si="253"/>
        <v>1.1934667916649055</v>
      </c>
      <c r="AL408" s="5">
        <f t="shared" si="266"/>
        <v>2274.6022284724186</v>
      </c>
      <c r="AM408">
        <v>1.0146999999999999</v>
      </c>
      <c r="AN408" s="4">
        <f t="shared" si="254"/>
        <v>1.1575699999999998</v>
      </c>
      <c r="AO408">
        <v>0</v>
      </c>
      <c r="AP408">
        <f t="shared" si="285"/>
        <v>0</v>
      </c>
      <c r="AQ408">
        <f t="shared" si="267"/>
        <v>134799.38104859527</v>
      </c>
      <c r="AR408" s="5">
        <f t="shared" si="268"/>
        <v>0.15874130494944888</v>
      </c>
      <c r="AS408" s="4">
        <f t="shared" si="275"/>
        <v>0.34525664336616013</v>
      </c>
      <c r="AT408" s="4">
        <f t="shared" si="255"/>
        <v>0.77986558264944894</v>
      </c>
      <c r="AU408">
        <f t="shared" si="256"/>
        <v>0.89375516612216455</v>
      </c>
      <c r="AV408" s="4">
        <f t="shared" si="257"/>
        <v>1.1934667916649055</v>
      </c>
      <c r="AW408" s="6">
        <f t="shared" si="269"/>
        <v>4.3481313985700254E-4</v>
      </c>
      <c r="AX408" s="7">
        <f t="shared" si="258"/>
        <v>4.3490768479292896E-4</v>
      </c>
      <c r="AY408" s="7">
        <f t="shared" si="246"/>
        <v>0.86315679440774551</v>
      </c>
      <c r="AZ408" s="7">
        <f t="shared" si="259"/>
        <v>1.8412470425744898E-2</v>
      </c>
      <c r="BA408" s="6">
        <f t="shared" si="276"/>
        <v>0.50856495658761935</v>
      </c>
      <c r="BB408">
        <f t="shared" si="270"/>
        <v>10.777873988134308</v>
      </c>
      <c r="BC408">
        <f t="shared" si="277"/>
        <v>4.4592565665754371</v>
      </c>
      <c r="BD408">
        <f t="shared" si="260"/>
        <v>4.8889369940671541</v>
      </c>
      <c r="BE408">
        <f t="shared" si="278"/>
        <v>-7.2964004866175491E-2</v>
      </c>
      <c r="BF408">
        <f t="shared" si="279"/>
        <v>0.92703599513382451</v>
      </c>
      <c r="BG408">
        <f t="shared" si="286"/>
        <v>-2.0031136017080429E-2</v>
      </c>
      <c r="BH408">
        <f t="shared" si="280"/>
        <v>2.2829672535884833</v>
      </c>
      <c r="BL408" s="6"/>
      <c r="BM408" s="5"/>
      <c r="BN408" s="5"/>
      <c r="BP408" s="5"/>
      <c r="BQ408" s="6"/>
      <c r="BR408" s="5"/>
      <c r="BU408" s="5"/>
    </row>
    <row r="409" spans="1:86" x14ac:dyDescent="0.25">
      <c r="A409" s="3">
        <v>44377.833333333336</v>
      </c>
      <c r="B409">
        <v>159686138.74412301</v>
      </c>
      <c r="C409">
        <v>75627.383000917165</v>
      </c>
      <c r="D409">
        <v>2.07043089415982</v>
      </c>
      <c r="E409" s="5">
        <f t="shared" si="271"/>
        <v>3475146.7270806548</v>
      </c>
      <c r="F409">
        <f t="shared" si="281"/>
        <v>1.0686058329238941</v>
      </c>
      <c r="G409">
        <f t="shared" si="281"/>
        <v>1.0690904598314885</v>
      </c>
      <c r="H409">
        <f t="shared" si="272"/>
        <v>0.16553233738954454</v>
      </c>
      <c r="I409">
        <f t="shared" si="282"/>
        <v>4.5341044706809208E-4</v>
      </c>
      <c r="J409">
        <f t="shared" si="273"/>
        <v>4.2429867457600777E-4</v>
      </c>
      <c r="K409">
        <v>5092</v>
      </c>
      <c r="L409" s="1">
        <v>319528514.70802432</v>
      </c>
      <c r="M409" s="1">
        <v>45201430.53535524</v>
      </c>
      <c r="N409" s="1">
        <f t="shared" si="247"/>
        <v>55938990.911063887</v>
      </c>
      <c r="O409">
        <v>135604.29160606573</v>
      </c>
      <c r="P409">
        <v>0.15490187622673229</v>
      </c>
      <c r="Q409">
        <v>2.66463161294864E-3</v>
      </c>
      <c r="R409">
        <f t="shared" si="283"/>
        <v>-7.1712105565268192E-2</v>
      </c>
      <c r="S409">
        <f t="shared" si="284"/>
        <v>-7.4413363235735955E-2</v>
      </c>
      <c r="T409">
        <f t="shared" si="244"/>
        <v>-8.6961930229176809E-2</v>
      </c>
      <c r="U409" s="5">
        <f t="shared" si="261"/>
        <v>1.027256110515121</v>
      </c>
      <c r="V409">
        <f t="shared" si="248"/>
        <v>1.2516418632852173</v>
      </c>
      <c r="W409" s="8">
        <f t="shared" si="245"/>
        <v>-0.77286072162019959</v>
      </c>
      <c r="X409">
        <f t="shared" si="262"/>
        <v>0.81006229495843252</v>
      </c>
      <c r="Y409">
        <f t="shared" si="249"/>
        <v>0.76749735912234618</v>
      </c>
      <c r="Z409">
        <f t="shared" si="263"/>
        <v>0.97259053872625356</v>
      </c>
      <c r="AA409" s="4">
        <f t="shared" si="250"/>
        <v>0.48575114965321425</v>
      </c>
      <c r="AB409">
        <f t="shared" si="274"/>
        <v>0.88674273823490413</v>
      </c>
      <c r="AC409" s="4">
        <f t="shared" si="251"/>
        <v>1.2953313330293736</v>
      </c>
      <c r="AD409">
        <v>18809</v>
      </c>
      <c r="AE409" s="4">
        <v>1.0767752470034113</v>
      </c>
      <c r="AF409">
        <v>1.3371725267609766</v>
      </c>
      <c r="AG409">
        <v>0.93797236228636083</v>
      </c>
      <c r="AH409" s="4">
        <f t="shared" si="264"/>
        <v>0.29746717467097977</v>
      </c>
      <c r="AI409" s="4">
        <f t="shared" si="252"/>
        <v>0.75205858620429977</v>
      </c>
      <c r="AJ409">
        <f t="shared" si="265"/>
        <v>0.87640337013747571</v>
      </c>
      <c r="AK409" s="4">
        <f t="shared" si="253"/>
        <v>1.1760101287312255</v>
      </c>
      <c r="AL409" s="5">
        <f t="shared" si="266"/>
        <v>2111.4857133452101</v>
      </c>
      <c r="AM409">
        <v>1.0647</v>
      </c>
      <c r="AN409" s="4">
        <f t="shared" si="254"/>
        <v>1.1457533333333332</v>
      </c>
      <c r="AO409">
        <v>0</v>
      </c>
      <c r="AP409">
        <f t="shared" si="285"/>
        <v>0</v>
      </c>
      <c r="AQ409">
        <f t="shared" si="267"/>
        <v>135604.29160606573</v>
      </c>
      <c r="AR409" s="5">
        <f t="shared" si="268"/>
        <v>0.15490187622673229</v>
      </c>
      <c r="AS409" s="4">
        <f t="shared" si="275"/>
        <v>0.29746717467097977</v>
      </c>
      <c r="AT409" s="4">
        <f t="shared" si="255"/>
        <v>0.75205858620429977</v>
      </c>
      <c r="AU409">
        <f t="shared" si="256"/>
        <v>0.87640337013747571</v>
      </c>
      <c r="AV409" s="4">
        <f t="shared" si="257"/>
        <v>1.1760101287312255</v>
      </c>
      <c r="AW409" s="6">
        <f t="shared" si="269"/>
        <v>4.2429867457600777E-4</v>
      </c>
      <c r="AX409" s="7">
        <f t="shared" si="258"/>
        <v>4.2438870199101864E-4</v>
      </c>
      <c r="AY409" s="7">
        <f t="shared" si="246"/>
        <v>0.77878925588680992</v>
      </c>
      <c r="AZ409" s="7">
        <f t="shared" si="259"/>
        <v>1.2829956322036651E-2</v>
      </c>
      <c r="BA409" s="6">
        <f t="shared" si="276"/>
        <v>0.50898925526219541</v>
      </c>
      <c r="BB409">
        <f t="shared" si="270"/>
        <v>10.004969950928063</v>
      </c>
      <c r="BC409">
        <f t="shared" si="277"/>
        <v>4.2621002681387292</v>
      </c>
      <c r="BD409">
        <f t="shared" si="260"/>
        <v>4.5024849754640313</v>
      </c>
      <c r="BE409">
        <f t="shared" si="278"/>
        <v>-4.3686572230036913E-2</v>
      </c>
      <c r="BF409">
        <f t="shared" si="279"/>
        <v>0.95631342776996309</v>
      </c>
      <c r="BG409">
        <f t="shared" si="286"/>
        <v>3.1093318121029893E-2</v>
      </c>
      <c r="BH409">
        <f t="shared" si="280"/>
        <v>2.1630633807952795</v>
      </c>
      <c r="BL409" s="6"/>
      <c r="BM409" s="5"/>
      <c r="BN409" s="5"/>
      <c r="BP409" s="5"/>
      <c r="BQ409" s="6"/>
      <c r="BR409" s="5"/>
      <c r="BU409" s="5"/>
    </row>
    <row r="410" spans="1:86" x14ac:dyDescent="0.25">
      <c r="A410" s="3">
        <v>44378.833333333336</v>
      </c>
      <c r="B410">
        <v>160419092.387642</v>
      </c>
      <c r="C410">
        <v>74624.858357751742</v>
      </c>
      <c r="D410">
        <v>2.0606751672761017</v>
      </c>
      <c r="E410" s="5">
        <f t="shared" si="271"/>
        <v>3459949.7174535464</v>
      </c>
      <c r="F410">
        <f t="shared" si="281"/>
        <v>0.99528806930420288</v>
      </c>
      <c r="G410">
        <f t="shared" si="281"/>
        <v>0.99562694446577371</v>
      </c>
      <c r="H410">
        <f t="shared" si="272"/>
        <v>0.12427500920391688</v>
      </c>
      <c r="I410">
        <f t="shared" si="282"/>
        <v>3.4042152728726408E-4</v>
      </c>
      <c r="J410">
        <f t="shared" si="273"/>
        <v>3.3389798274636485E-4</v>
      </c>
      <c r="K410">
        <v>4763</v>
      </c>
      <c r="L410" s="1">
        <v>320752127.78387588</v>
      </c>
      <c r="M410" s="1">
        <v>35705456.80114539</v>
      </c>
      <c r="N410" s="1">
        <f t="shared" si="247"/>
        <v>55513284.041138083</v>
      </c>
      <c r="O410">
        <v>107116.37040343617</v>
      </c>
      <c r="P410">
        <v>0.12189311250211954</v>
      </c>
      <c r="Q410">
        <v>3.6191485633300799E-4</v>
      </c>
      <c r="R410">
        <f t="shared" si="283"/>
        <v>1.8085818124701891E-2</v>
      </c>
      <c r="S410">
        <f t="shared" si="284"/>
        <v>1.792421528711358E-2</v>
      </c>
      <c r="T410">
        <f t="shared" si="244"/>
        <v>-9.1215002239842496E-2</v>
      </c>
      <c r="U410" s="5">
        <f t="shared" si="261"/>
        <v>0.87906621849252398</v>
      </c>
      <c r="V410">
        <f t="shared" si="248"/>
        <v>1.2407268328006578</v>
      </c>
      <c r="W410" s="8">
        <f t="shared" si="245"/>
        <v>-0.80954935290251795</v>
      </c>
      <c r="X410">
        <f t="shared" si="262"/>
        <v>0.58045328728877832</v>
      </c>
      <c r="Y410">
        <f t="shared" si="249"/>
        <v>0.75640556363507205</v>
      </c>
      <c r="Z410">
        <f t="shared" si="263"/>
        <v>0.13209892256154793</v>
      </c>
      <c r="AA410" s="4">
        <f t="shared" si="250"/>
        <v>0.45939810459292624</v>
      </c>
      <c r="AB410">
        <f t="shared" si="274"/>
        <v>0.97967370313668367</v>
      </c>
      <c r="AC410" s="4">
        <f t="shared" si="251"/>
        <v>1.2936669819708364</v>
      </c>
      <c r="AD410">
        <v>18810</v>
      </c>
      <c r="AE410" s="4">
        <v>1.0992758908290847</v>
      </c>
      <c r="AF410">
        <v>1.299889602155418</v>
      </c>
      <c r="AG410">
        <v>0.58385029149224543</v>
      </c>
      <c r="AH410" s="4">
        <f t="shared" si="264"/>
        <v>0</v>
      </c>
      <c r="AI410" s="4">
        <f t="shared" si="252"/>
        <v>0.73292996487886664</v>
      </c>
      <c r="AJ410">
        <f t="shared" si="265"/>
        <v>0.70993855888479762</v>
      </c>
      <c r="AK410" s="4">
        <f t="shared" si="253"/>
        <v>1.1661932452436754</v>
      </c>
      <c r="AL410" s="5">
        <f t="shared" si="266"/>
        <v>2149.6736599296778</v>
      </c>
      <c r="AM410">
        <v>1.0162</v>
      </c>
      <c r="AN410" s="4">
        <f t="shared" si="254"/>
        <v>1.1327033333333332</v>
      </c>
      <c r="AO410">
        <v>0</v>
      </c>
      <c r="AP410">
        <f t="shared" si="285"/>
        <v>0</v>
      </c>
      <c r="AQ410">
        <f t="shared" si="267"/>
        <v>107116.37040343617</v>
      </c>
      <c r="AR410" s="5">
        <f t="shared" si="268"/>
        <v>0.12189311250211954</v>
      </c>
      <c r="AS410" s="4">
        <f t="shared" si="275"/>
        <v>0</v>
      </c>
      <c r="AT410" s="4">
        <f t="shared" si="255"/>
        <v>0.73292996487886664</v>
      </c>
      <c r="AU410">
        <f t="shared" si="256"/>
        <v>0.70993855888479762</v>
      </c>
      <c r="AV410" s="4">
        <f t="shared" si="257"/>
        <v>1.1661932452436754</v>
      </c>
      <c r="AW410" s="6">
        <f t="shared" si="269"/>
        <v>3.3389798274636485E-4</v>
      </c>
      <c r="AX410" s="7">
        <f t="shared" si="258"/>
        <v>3.339537328825859E-4</v>
      </c>
      <c r="AY410" s="7">
        <f t="shared" si="246"/>
        <v>0.7528937682759046</v>
      </c>
      <c r="AZ410" s="7">
        <f t="shared" si="259"/>
        <v>1.0385841184377353E-2</v>
      </c>
      <c r="BA410" s="6">
        <f t="shared" si="276"/>
        <v>0.50932315324494182</v>
      </c>
      <c r="BB410">
        <f t="shared" si="270"/>
        <v>10.185918017803655</v>
      </c>
      <c r="BC410">
        <f t="shared" si="277"/>
        <v>4.3112448520971309</v>
      </c>
      <c r="BD410">
        <f t="shared" si="260"/>
        <v>4.5929590089018273</v>
      </c>
      <c r="BE410">
        <f t="shared" si="278"/>
        <v>-5.0369429912916597E-2</v>
      </c>
      <c r="BF410">
        <f t="shared" si="279"/>
        <v>0.9496305700870834</v>
      </c>
      <c r="BG410">
        <f t="shared" si="286"/>
        <v>-7.0126772640083579E-3</v>
      </c>
      <c r="BH410">
        <f t="shared" si="280"/>
        <v>2.1915385032619699</v>
      </c>
      <c r="BL410" s="6"/>
      <c r="BM410" s="5"/>
      <c r="BN410" s="5"/>
      <c r="BP410" s="10"/>
      <c r="BQ410" s="6"/>
      <c r="BR410" s="5"/>
      <c r="BU410" s="5"/>
    </row>
    <row r="411" spans="1:86" s="12" customFormat="1" x14ac:dyDescent="0.25">
      <c r="A411" s="20">
        <v>44379.833333333336</v>
      </c>
      <c r="B411" s="21">
        <v>151263167.79092601</v>
      </c>
      <c r="C411" s="21">
        <v>67959.853154449651</v>
      </c>
      <c r="D411" s="21">
        <v>1.9090949406565059</v>
      </c>
      <c r="E411" s="15">
        <f t="shared" si="271"/>
        <v>3206216.2545199925</v>
      </c>
      <c r="F411" s="12">
        <f t="shared" si="281"/>
        <v>0.92644147460661563</v>
      </c>
      <c r="G411" s="12">
        <f t="shared" si="281"/>
        <v>0.92666556347521245</v>
      </c>
      <c r="H411" s="12">
        <f t="shared" si="272"/>
        <v>8.8286674635923434E-2</v>
      </c>
      <c r="I411" s="12">
        <f t="shared" si="282"/>
        <v>2.4185205180701701E-4</v>
      </c>
      <c r="J411" s="12">
        <f t="shared" si="273"/>
        <v>2.4324265517534246E-4</v>
      </c>
      <c r="K411" s="21">
        <v>4438</v>
      </c>
      <c r="L411" s="22">
        <v>302457398.88591462</v>
      </c>
      <c r="M411" s="22">
        <v>24526496.418265853</v>
      </c>
      <c r="N411" s="22">
        <f t="shared" si="247"/>
        <v>53244736.255783245</v>
      </c>
      <c r="O411" s="21">
        <v>73579.489254797561</v>
      </c>
      <c r="P411" s="21">
        <v>8.8794367990089246E-2</v>
      </c>
      <c r="Q411" s="12">
        <v>2.93754418594368E-3</v>
      </c>
      <c r="R411" s="12">
        <f t="shared" si="283"/>
        <v>3.540015203180169E-2</v>
      </c>
      <c r="S411" s="12">
        <f t="shared" si="284"/>
        <v>3.4787972319535405E-2</v>
      </c>
      <c r="T411" s="12">
        <f t="shared" si="244"/>
        <v>-9.9846241088510132E-2</v>
      </c>
      <c r="U411" s="15">
        <f t="shared" si="261"/>
        <v>0.6840102546744522</v>
      </c>
      <c r="V411" s="12">
        <f t="shared" si="248"/>
        <v>1.2080501652561142</v>
      </c>
      <c r="W411" s="16">
        <f t="shared" si="245"/>
        <v>-0.86868122480245369</v>
      </c>
      <c r="X411" s="12">
        <f t="shared" si="262"/>
        <v>0</v>
      </c>
      <c r="Y411" s="12">
        <f t="shared" si="249"/>
        <v>0.70290063804621672</v>
      </c>
      <c r="Z411" s="12">
        <f t="shared" si="263"/>
        <v>1.0722036278694431</v>
      </c>
      <c r="AA411" s="17">
        <f t="shared" si="250"/>
        <v>0.43953486103106604</v>
      </c>
      <c r="AB411" s="12">
        <f t="shared" si="274"/>
        <v>0.4368317582890261</v>
      </c>
      <c r="AC411" s="17">
        <f t="shared" si="251"/>
        <v>1.2629069682163638</v>
      </c>
      <c r="AD411" s="21">
        <v>18811</v>
      </c>
      <c r="AE411" s="23">
        <v>1.0958406176116986</v>
      </c>
      <c r="AF411" s="12">
        <v>1.3049360711933027</v>
      </c>
      <c r="AG411" s="12">
        <v>0.64363876475758608</v>
      </c>
      <c r="AH411" s="23">
        <f t="shared" si="264"/>
        <v>0</v>
      </c>
      <c r="AI411" s="23">
        <f t="shared" si="252"/>
        <v>0.69044312190314616</v>
      </c>
      <c r="AJ411" s="21">
        <f t="shared" si="265"/>
        <v>0.48910408022749191</v>
      </c>
      <c r="AK411" s="23">
        <f t="shared" si="253"/>
        <v>1.1318979136477587</v>
      </c>
      <c r="AL411" s="24">
        <f t="shared" si="266"/>
        <v>2225.772434309948</v>
      </c>
      <c r="AM411" s="21">
        <v>0.98060000000000003</v>
      </c>
      <c r="AN411" s="23">
        <f t="shared" si="254"/>
        <v>1.1231166666666668</v>
      </c>
      <c r="AO411" s="21">
        <v>0</v>
      </c>
      <c r="AP411" s="21">
        <f t="shared" si="285"/>
        <v>0</v>
      </c>
      <c r="AQ411" s="21">
        <f t="shared" si="267"/>
        <v>73579.489254797561</v>
      </c>
      <c r="AR411" s="24">
        <f t="shared" si="268"/>
        <v>8.8794367990089246E-2</v>
      </c>
      <c r="AS411" s="23">
        <f t="shared" si="275"/>
        <v>0</v>
      </c>
      <c r="AT411" s="23">
        <f t="shared" si="255"/>
        <v>0.69044312190314616</v>
      </c>
      <c r="AU411" s="21">
        <f t="shared" si="256"/>
        <v>0.48910408022749191</v>
      </c>
      <c r="AV411" s="23">
        <f t="shared" si="257"/>
        <v>1.1318979136477587</v>
      </c>
      <c r="AW411" s="18">
        <f t="shared" si="269"/>
        <v>2.4324265517534246E-4</v>
      </c>
      <c r="AX411" s="25">
        <f t="shared" si="258"/>
        <v>2.4327224106879264E-4</v>
      </c>
      <c r="AY411" s="19">
        <f t="shared" si="246"/>
        <v>0.82979044323981932</v>
      </c>
      <c r="AZ411" s="19">
        <f t="shared" si="259"/>
        <v>1.5434493092974622E-2</v>
      </c>
      <c r="BA411" s="6">
        <f t="shared" si="276"/>
        <v>0.50956639590011721</v>
      </c>
      <c r="BB411" s="12">
        <f t="shared" si="270"/>
        <v>10.546501064217372</v>
      </c>
      <c r="BC411">
        <f t="shared" si="277"/>
        <v>4.4057514603334074</v>
      </c>
      <c r="BD411" s="21">
        <f t="shared" si="260"/>
        <v>4.773250532108686</v>
      </c>
      <c r="BE411" s="12">
        <f t="shared" si="278"/>
        <v>-6.3655486580979748E-2</v>
      </c>
      <c r="BF411" s="12">
        <f t="shared" si="279"/>
        <v>0.93634451341902025</v>
      </c>
      <c r="BG411" s="12">
        <f t="shared" si="286"/>
        <v>-1.4089556722497561E-2</v>
      </c>
      <c r="BH411">
        <f t="shared" si="280"/>
        <v>2.2475376925014086</v>
      </c>
      <c r="BI411" s="21"/>
      <c r="BJ411" s="21"/>
      <c r="BK411" s="21"/>
      <c r="BL411" s="26"/>
      <c r="BM411" s="24"/>
      <c r="BN411" s="24"/>
      <c r="BO411" s="21"/>
      <c r="BP411" s="24"/>
      <c r="BQ411" s="26"/>
      <c r="BR411" s="24"/>
      <c r="BS411" s="21"/>
      <c r="BT411" s="21"/>
      <c r="BU411" s="24"/>
      <c r="BV411" s="21"/>
      <c r="BW411" s="21"/>
      <c r="BX411" s="21"/>
      <c r="BY411" s="21"/>
      <c r="BZ411" s="21"/>
      <c r="CA411" s="21"/>
      <c r="CB411" s="21"/>
      <c r="CC411" s="21"/>
      <c r="CD411" s="21"/>
      <c r="CE411" s="21"/>
      <c r="CF411" s="21"/>
      <c r="CG411" s="21"/>
      <c r="CH411" s="21"/>
    </row>
    <row r="412" spans="1:86" x14ac:dyDescent="0.25">
      <c r="A412" s="3">
        <v>44380.833333333336</v>
      </c>
      <c r="B412">
        <v>153650975.95972401</v>
      </c>
      <c r="C412">
        <v>66000.807651775598</v>
      </c>
      <c r="D412">
        <v>1.8956866496262716</v>
      </c>
      <c r="E412" s="5">
        <f t="shared" si="271"/>
        <v>3184507.5772912428</v>
      </c>
      <c r="F412">
        <f t="shared" si="281"/>
        <v>0.99297662429212485</v>
      </c>
      <c r="G412">
        <f t="shared" si="281"/>
        <v>0.99322919120064168</v>
      </c>
      <c r="H412">
        <f t="shared" si="272"/>
        <v>9.2838964536896551E-2</v>
      </c>
      <c r="I412">
        <f t="shared" si="282"/>
        <v>2.5432098517487749E-4</v>
      </c>
      <c r="J412">
        <f t="shared" si="273"/>
        <v>2.5394266118692867E-4</v>
      </c>
      <c r="K412">
        <v>4795</v>
      </c>
      <c r="L412" s="1">
        <v>307196200.48573697</v>
      </c>
      <c r="M412" s="1">
        <v>26006708.852612395</v>
      </c>
      <c r="N412" s="1">
        <f t="shared" si="247"/>
        <v>49674559.955311559</v>
      </c>
      <c r="O412">
        <v>78020.126557837182</v>
      </c>
      <c r="P412">
        <v>9.2700841184175931E-2</v>
      </c>
      <c r="Q412">
        <v>3.0053967841468699E-3</v>
      </c>
      <c r="R412">
        <f t="shared" si="283"/>
        <v>4.5936487544211202E-2</v>
      </c>
      <c r="S412">
        <f t="shared" si="284"/>
        <v>4.4912644434237037E-2</v>
      </c>
      <c r="T412">
        <f t="shared" si="244"/>
        <v>-4.6667390569205949E-2</v>
      </c>
      <c r="U412" s="5">
        <f t="shared" si="261"/>
        <v>0.82982968191814011</v>
      </c>
      <c r="V412">
        <f t="shared" si="248"/>
        <v>1.1668332224217657</v>
      </c>
      <c r="W412" s="8">
        <f t="shared" si="245"/>
        <v>-0.49415363374765892</v>
      </c>
      <c r="X412">
        <f t="shared" si="262"/>
        <v>0.70701039053053716</v>
      </c>
      <c r="Y412">
        <f t="shared" si="249"/>
        <v>0.66426248313448955</v>
      </c>
      <c r="Z412">
        <f t="shared" si="263"/>
        <v>1.0969698262136074</v>
      </c>
      <c r="AA412" s="4">
        <f t="shared" si="250"/>
        <v>0.46820570293584629</v>
      </c>
      <c r="AB412">
        <f t="shared" si="274"/>
        <v>0.45317144750321142</v>
      </c>
      <c r="AC412" s="4">
        <f t="shared" si="251"/>
        <v>1.2088792328056654</v>
      </c>
      <c r="AD412">
        <v>18812</v>
      </c>
      <c r="AE412" s="4">
        <v>1.084501477490978</v>
      </c>
      <c r="AF412">
        <v>1.2861857943483641</v>
      </c>
      <c r="AG412">
        <v>1.005055288197916</v>
      </c>
      <c r="AH412" s="4">
        <f t="shared" si="264"/>
        <v>0</v>
      </c>
      <c r="AI412" s="4">
        <f t="shared" si="252"/>
        <v>0.63085322087273588</v>
      </c>
      <c r="AJ412">
        <f t="shared" si="265"/>
        <v>0.5200717131779754</v>
      </c>
      <c r="AK412" s="4">
        <f t="shared" si="253"/>
        <v>1.0836130374915558</v>
      </c>
      <c r="AL412" s="5">
        <f t="shared" si="266"/>
        <v>2328.0166020148754</v>
      </c>
      <c r="AM412">
        <v>0.95</v>
      </c>
      <c r="AN412" s="4">
        <f t="shared" si="254"/>
        <v>1.1142866666666664</v>
      </c>
      <c r="AO412">
        <v>0</v>
      </c>
      <c r="AP412">
        <f t="shared" si="285"/>
        <v>0</v>
      </c>
      <c r="AQ412">
        <f t="shared" si="267"/>
        <v>78020.126557837182</v>
      </c>
      <c r="AR412" s="5">
        <f t="shared" si="268"/>
        <v>9.2700841184175931E-2</v>
      </c>
      <c r="AS412" s="4">
        <f t="shared" si="275"/>
        <v>0</v>
      </c>
      <c r="AT412" s="4">
        <f t="shared" si="255"/>
        <v>0.63085322087273588</v>
      </c>
      <c r="AU412">
        <f t="shared" si="256"/>
        <v>0.5200717131779754</v>
      </c>
      <c r="AV412" s="4">
        <f t="shared" si="257"/>
        <v>1.0836130374915558</v>
      </c>
      <c r="AW412" s="6">
        <f t="shared" si="269"/>
        <v>2.5394266118692867E-4</v>
      </c>
      <c r="AX412" s="7">
        <f t="shared" si="258"/>
        <v>2.539749073540154E-4</v>
      </c>
      <c r="AY412" s="7">
        <f t="shared" si="246"/>
        <v>0.88761440005845826</v>
      </c>
      <c r="AZ412" s="7">
        <f t="shared" si="259"/>
        <v>1.6792266482886564E-2</v>
      </c>
      <c r="BA412" s="6">
        <f t="shared" si="276"/>
        <v>0.50982033856130415</v>
      </c>
      <c r="BB412">
        <f t="shared" si="270"/>
        <v>11.030970278988802</v>
      </c>
      <c r="BC412">
        <f t="shared" si="277"/>
        <v>4.5299221456707865</v>
      </c>
      <c r="BD412">
        <f t="shared" si="260"/>
        <v>5.0154851394944009</v>
      </c>
      <c r="BE412">
        <f t="shared" si="278"/>
        <v>-8.0718841882871928E-2</v>
      </c>
      <c r="BF412">
        <f t="shared" si="279"/>
        <v>0.91928115811712807</v>
      </c>
      <c r="BG412">
        <f t="shared" si="286"/>
        <v>-1.839146389111445E-2</v>
      </c>
      <c r="BH412">
        <f t="shared" si="280"/>
        <v>2.3212904538731332</v>
      </c>
      <c r="BL412" s="6"/>
      <c r="BM412" s="5"/>
      <c r="BN412" s="5"/>
      <c r="BP412" s="5"/>
      <c r="BQ412" s="6"/>
      <c r="BR412" s="5"/>
      <c r="BU412" s="5"/>
    </row>
    <row r="413" spans="1:86" x14ac:dyDescent="0.25">
      <c r="A413" s="3">
        <v>44381.833333333336</v>
      </c>
      <c r="B413">
        <v>161546754.333206</v>
      </c>
      <c r="C413">
        <v>73353.840749728188</v>
      </c>
      <c r="D413">
        <v>2.0483971422900891</v>
      </c>
      <c r="E413" s="5">
        <f t="shared" si="271"/>
        <v>3442393.7733782656</v>
      </c>
      <c r="F413">
        <f t="shared" si="281"/>
        <v>1.0805568223492652</v>
      </c>
      <c r="G413">
        <f t="shared" si="281"/>
        <v>1.0809814986549293</v>
      </c>
      <c r="H413">
        <f t="shared" si="272"/>
        <v>0.14345090268405913</v>
      </c>
      <c r="I413">
        <f t="shared" si="282"/>
        <v>3.9293896111087894E-4</v>
      </c>
      <c r="J413">
        <f t="shared" si="273"/>
        <v>3.9120411162325055E-4</v>
      </c>
      <c r="K413">
        <v>4741</v>
      </c>
      <c r="L413" s="1">
        <v>323198270.86556518</v>
      </c>
      <c r="M413" s="1">
        <v>42153742.298431419</v>
      </c>
      <c r="N413" s="1">
        <f t="shared" si="247"/>
        <v>48732010.985059373</v>
      </c>
      <c r="O413">
        <v>126461.22689529425</v>
      </c>
      <c r="P413">
        <v>0.14281743430484514</v>
      </c>
      <c r="Q413">
        <v>1.66791207568527E-3</v>
      </c>
      <c r="R413">
        <f t="shared" si="283"/>
        <v>-5.4003987627648131E-2</v>
      </c>
      <c r="S413">
        <f t="shared" si="284"/>
        <v>-5.5516925190356642E-2</v>
      </c>
      <c r="T413">
        <f t="shared" si="244"/>
        <v>-6.3332691464877675E-2</v>
      </c>
      <c r="U413" s="5">
        <f t="shared" si="261"/>
        <v>1.0222299430927024</v>
      </c>
      <c r="V413">
        <f t="shared" si="248"/>
        <v>1.1518329036209958</v>
      </c>
      <c r="W413" s="8">
        <f t="shared" si="245"/>
        <v>-0.60948803792871831</v>
      </c>
      <c r="X413">
        <f t="shared" si="262"/>
        <v>0.88129170394868495</v>
      </c>
      <c r="Y413">
        <f t="shared" si="249"/>
        <v>0.65557172207156889</v>
      </c>
      <c r="Z413">
        <f t="shared" si="263"/>
        <v>0.60878790762512358</v>
      </c>
      <c r="AA413" s="4">
        <f t="shared" si="250"/>
        <v>0.49120083849778468</v>
      </c>
      <c r="AB413">
        <f t="shared" si="274"/>
        <v>0.95841296374573182</v>
      </c>
      <c r="AC413" s="4">
        <f t="shared" si="251"/>
        <v>1.1906589897385766</v>
      </c>
      <c r="AD413">
        <v>18813</v>
      </c>
      <c r="AE413" s="4">
        <v>1.0815215656646018</v>
      </c>
      <c r="AF413">
        <v>1.2954332258175865</v>
      </c>
      <c r="AG413">
        <v>1.2171831899382177</v>
      </c>
      <c r="AH413" s="4">
        <f t="shared" si="264"/>
        <v>0</v>
      </c>
      <c r="AI413" s="4">
        <f t="shared" si="252"/>
        <v>0.59555287842871307</v>
      </c>
      <c r="AJ413">
        <f t="shared" si="265"/>
        <v>0.81939449095855421</v>
      </c>
      <c r="AK413" s="4">
        <f t="shared" si="253"/>
        <v>1.0661911784513012</v>
      </c>
      <c r="AL413" s="5">
        <f t="shared" si="266"/>
        <v>2202.2944222427045</v>
      </c>
      <c r="AM413">
        <v>0.93440000000000001</v>
      </c>
      <c r="AN413" s="4">
        <f t="shared" si="254"/>
        <v>1.1044033333333332</v>
      </c>
      <c r="AO413">
        <v>0</v>
      </c>
      <c r="AP413">
        <f t="shared" si="285"/>
        <v>0</v>
      </c>
      <c r="AQ413">
        <f t="shared" si="267"/>
        <v>126461.22689529425</v>
      </c>
      <c r="AR413" s="5">
        <f t="shared" si="268"/>
        <v>0.14281743430484514</v>
      </c>
      <c r="AS413" s="4">
        <f t="shared" si="275"/>
        <v>0</v>
      </c>
      <c r="AT413" s="4">
        <f t="shared" si="255"/>
        <v>0.59555287842871307</v>
      </c>
      <c r="AU413">
        <f t="shared" si="256"/>
        <v>0.81939449095855421</v>
      </c>
      <c r="AV413" s="4">
        <f t="shared" si="257"/>
        <v>1.0661911784513012</v>
      </c>
      <c r="AW413" s="6">
        <f t="shared" si="269"/>
        <v>3.9120411162325055E-4</v>
      </c>
      <c r="AX413" s="7">
        <f t="shared" si="258"/>
        <v>3.9128064193105772E-4</v>
      </c>
      <c r="AY413" s="7">
        <f t="shared" si="246"/>
        <v>0.81386602835806532</v>
      </c>
      <c r="AZ413" s="7">
        <f t="shared" si="259"/>
        <v>1.2830283006379339E-2</v>
      </c>
      <c r="BA413" s="6">
        <f t="shared" si="276"/>
        <v>0.51021154267292745</v>
      </c>
      <c r="BB413">
        <f t="shared" si="270"/>
        <v>10.435253896521337</v>
      </c>
      <c r="BC413">
        <f t="shared" si="277"/>
        <v>4.3806354383201658</v>
      </c>
      <c r="BD413">
        <f t="shared" si="260"/>
        <v>4.7176269482606683</v>
      </c>
      <c r="BE413">
        <f t="shared" si="278"/>
        <v>-5.8939051636276663E-2</v>
      </c>
      <c r="BF413">
        <f t="shared" si="279"/>
        <v>0.94106094836372334</v>
      </c>
      <c r="BG413">
        <f t="shared" si="286"/>
        <v>2.341589251121047E-2</v>
      </c>
      <c r="BH413">
        <f t="shared" si="280"/>
        <v>2.2303643597156864</v>
      </c>
      <c r="BL413" s="6"/>
      <c r="BM413" s="5"/>
      <c r="BN413" s="5"/>
      <c r="BP413" s="5"/>
      <c r="BQ413" s="6"/>
      <c r="BR413" s="5"/>
      <c r="BU413" s="5"/>
    </row>
    <row r="414" spans="1:86" x14ac:dyDescent="0.25">
      <c r="A414" s="3">
        <v>44382.833333333336</v>
      </c>
      <c r="B414">
        <v>166307685.04213399</v>
      </c>
      <c r="C414">
        <v>71664.107329209422</v>
      </c>
      <c r="D414">
        <v>2.0536127167913851</v>
      </c>
      <c r="E414" s="5">
        <f t="shared" si="271"/>
        <v>3452287.9066688293</v>
      </c>
      <c r="F414">
        <f t="shared" si="281"/>
        <v>1.0025461734902954</v>
      </c>
      <c r="G414">
        <f t="shared" si="281"/>
        <v>1.0028742014835954</v>
      </c>
      <c r="H414">
        <f t="shared" si="272"/>
        <v>0.11942613788813894</v>
      </c>
      <c r="I414">
        <f t="shared" si="282"/>
        <v>3.2714138174617301E-4</v>
      </c>
      <c r="J414">
        <f t="shared" si="273"/>
        <v>3.227695461066544E-4</v>
      </c>
      <c r="K414">
        <v>3225</v>
      </c>
      <c r="L414" s="1">
        <v>332730746.95474333</v>
      </c>
      <c r="M414" s="1">
        <v>35804228.669921502</v>
      </c>
      <c r="N414" s="1">
        <f t="shared" si="247"/>
        <v>48925437.892962724</v>
      </c>
      <c r="O414">
        <v>107412.68600976451</v>
      </c>
      <c r="P414">
        <v>0.11782989925754182</v>
      </c>
      <c r="Q414">
        <v>1.5099364788007601E-4</v>
      </c>
      <c r="R414">
        <f t="shared" si="283"/>
        <v>5.3744313428938817E-2</v>
      </c>
      <c r="S414">
        <f t="shared" si="284"/>
        <v>5.2349833810649345E-2</v>
      </c>
      <c r="T414">
        <f t="shared" si="244"/>
        <v>-5.2215705747225623E-2</v>
      </c>
      <c r="U414" s="5">
        <f t="shared" si="261"/>
        <v>0.93611024176996527</v>
      </c>
      <c r="V414">
        <f t="shared" si="248"/>
        <v>1.151644037227755</v>
      </c>
      <c r="W414" s="8">
        <f t="shared" si="245"/>
        <v>-0.5358020623777906</v>
      </c>
      <c r="X414">
        <f t="shared" si="262"/>
        <v>0.81174199525145163</v>
      </c>
      <c r="Y414">
        <f t="shared" si="249"/>
        <v>0.66785551370270002</v>
      </c>
      <c r="Z414">
        <f t="shared" si="263"/>
        <v>5.5112681476227741E-2</v>
      </c>
      <c r="AA414" s="4">
        <f t="shared" si="250"/>
        <v>0.48241930362137048</v>
      </c>
      <c r="AB414">
        <f t="shared" si="274"/>
        <v>0.9694129551142685</v>
      </c>
      <c r="AC414" s="4">
        <f t="shared" si="251"/>
        <v>1.1919669630330612</v>
      </c>
      <c r="AD414">
        <v>18814</v>
      </c>
      <c r="AE414" s="4">
        <v>1.0939246447094191</v>
      </c>
      <c r="AF414">
        <v>1.3180615145884109</v>
      </c>
      <c r="AG414">
        <v>1.2720202677224262</v>
      </c>
      <c r="AH414" s="4">
        <f t="shared" si="264"/>
        <v>0</v>
      </c>
      <c r="AI414" s="4">
        <f t="shared" si="252"/>
        <v>0.59555287842871307</v>
      </c>
      <c r="AJ414">
        <f t="shared" si="265"/>
        <v>0.68666371058532105</v>
      </c>
      <c r="AK414" s="4">
        <f t="shared" si="253"/>
        <v>1.0662199455250989</v>
      </c>
      <c r="AL414" s="5">
        <f t="shared" si="266"/>
        <v>2320.6552239345201</v>
      </c>
      <c r="AM414">
        <v>0.91610000000000003</v>
      </c>
      <c r="AN414" s="4">
        <f t="shared" si="254"/>
        <v>1.0925733333333332</v>
      </c>
      <c r="AO414">
        <v>0</v>
      </c>
      <c r="AP414">
        <f t="shared" si="285"/>
        <v>0</v>
      </c>
      <c r="AQ414">
        <f t="shared" si="267"/>
        <v>107412.68600976451</v>
      </c>
      <c r="AR414" s="5">
        <f t="shared" si="268"/>
        <v>0.11782989925754182</v>
      </c>
      <c r="AS414" s="4">
        <f t="shared" si="275"/>
        <v>0</v>
      </c>
      <c r="AT414" s="4">
        <f t="shared" si="255"/>
        <v>0.59555287842871307</v>
      </c>
      <c r="AU414">
        <f t="shared" si="256"/>
        <v>0.68666371058532105</v>
      </c>
      <c r="AV414" s="4">
        <f t="shared" si="257"/>
        <v>1.0662199455250989</v>
      </c>
      <c r="AW414" s="6">
        <f t="shared" si="269"/>
        <v>3.227695461066544E-4</v>
      </c>
      <c r="AX414" s="7">
        <f t="shared" si="258"/>
        <v>3.2282164180141848E-4</v>
      </c>
      <c r="AY414" s="7">
        <f t="shared" si="246"/>
        <v>0.89742185892723858</v>
      </c>
      <c r="AZ414" s="7">
        <f t="shared" si="259"/>
        <v>1.6716854343964638E-2</v>
      </c>
      <c r="BA414" s="6">
        <f t="shared" si="276"/>
        <v>0.51053431221903411</v>
      </c>
      <c r="BB414">
        <f t="shared" si="270"/>
        <v>10.996089452646533</v>
      </c>
      <c r="BC414">
        <f t="shared" si="277"/>
        <v>4.5251155701677792</v>
      </c>
      <c r="BD414">
        <f t="shared" si="260"/>
        <v>4.9980447263232666</v>
      </c>
      <c r="BE414">
        <f t="shared" si="278"/>
        <v>-7.8847220675092866E-2</v>
      </c>
      <c r="BF414">
        <f t="shared" si="279"/>
        <v>0.92115277932490713</v>
      </c>
      <c r="BG414">
        <f t="shared" si="286"/>
        <v>-2.1382000595940264E-2</v>
      </c>
      <c r="BH414">
        <f t="shared" si="280"/>
        <v>2.3160352007550422</v>
      </c>
      <c r="BL414" s="6"/>
      <c r="BM414" s="5"/>
      <c r="BN414" s="5"/>
      <c r="BP414" s="5"/>
      <c r="BQ414" s="6"/>
      <c r="BR414" s="5"/>
      <c r="BU414" s="5"/>
    </row>
    <row r="415" spans="1:86" x14ac:dyDescent="0.25">
      <c r="A415" s="3">
        <v>44383.833333333336</v>
      </c>
      <c r="B415">
        <v>163864616.62929499</v>
      </c>
      <c r="C415">
        <v>70793.41256937127</v>
      </c>
      <c r="D415">
        <v>2.0255315154783018</v>
      </c>
      <c r="E415" s="5">
        <f t="shared" si="271"/>
        <v>3405955.8732548985</v>
      </c>
      <c r="F415">
        <f t="shared" si="281"/>
        <v>0.98632595080685026</v>
      </c>
      <c r="G415">
        <f t="shared" si="281"/>
        <v>0.98657932517029345</v>
      </c>
      <c r="H415">
        <f t="shared" si="272"/>
        <v>9.376377310271411E-2</v>
      </c>
      <c r="I415">
        <f t="shared" si="282"/>
        <v>2.5685405976800401E-4</v>
      </c>
      <c r="J415">
        <f t="shared" si="273"/>
        <v>2.6009871119996985E-4</v>
      </c>
      <c r="K415">
        <v>3335</v>
      </c>
      <c r="L415" s="1">
        <v>327957261.54944396</v>
      </c>
      <c r="M415" s="1">
        <v>28437451.797847014</v>
      </c>
      <c r="N415" s="1">
        <f t="shared" si="247"/>
        <v>47696683.615140572</v>
      </c>
      <c r="O415">
        <v>85312.355393541045</v>
      </c>
      <c r="P415">
        <v>9.4948377027925204E-2</v>
      </c>
      <c r="Q415">
        <v>4.3196309282826899E-4</v>
      </c>
      <c r="R415">
        <f t="shared" si="283"/>
        <v>-2.5716326055219563E-3</v>
      </c>
      <c r="S415">
        <f t="shared" si="284"/>
        <v>-2.5749449325950203E-3</v>
      </c>
      <c r="T415">
        <f t="shared" ref="T415:T478" si="287">AVERAGE(S386:S415)*15+POWER(AE415/SQRT(365/15),2)/2</f>
        <v>-3.0197553827726643E-2</v>
      </c>
      <c r="U415" s="5">
        <f t="shared" si="261"/>
        <v>0.85871909319107598</v>
      </c>
      <c r="V415">
        <f t="shared" si="248"/>
        <v>1.1360988272989294</v>
      </c>
      <c r="W415" s="8">
        <f t="shared" ref="W415:W478" si="288">(SUM(S386:S415)*SQRT(365/30))</f>
        <v>-0.38649325579815497</v>
      </c>
      <c r="X415">
        <f t="shared" si="262"/>
        <v>0.78174839533220397</v>
      </c>
      <c r="Y415">
        <f t="shared" si="249"/>
        <v>0.67762169815659257</v>
      </c>
      <c r="Z415">
        <f t="shared" si="263"/>
        <v>0.15766652888231819</v>
      </c>
      <c r="AA415" s="4">
        <f t="shared" si="250"/>
        <v>0.4573198760389337</v>
      </c>
      <c r="AB415">
        <f t="shared" si="274"/>
        <v>0.85916896400204545</v>
      </c>
      <c r="AC415" s="4">
        <f t="shared" si="251"/>
        <v>1.1766513338369389</v>
      </c>
      <c r="AD415">
        <v>18815</v>
      </c>
      <c r="AE415" s="4">
        <v>1.1075290427048721</v>
      </c>
      <c r="AF415">
        <v>0.97916871191659371</v>
      </c>
      <c r="AG415">
        <v>1.2948400981060115</v>
      </c>
      <c r="AH415" s="4">
        <f t="shared" si="264"/>
        <v>0</v>
      </c>
      <c r="AI415" s="4">
        <f t="shared" si="252"/>
        <v>0.56221726192012444</v>
      </c>
      <c r="AJ415">
        <f t="shared" si="265"/>
        <v>0.53707995084332516</v>
      </c>
      <c r="AK415" s="4">
        <f t="shared" si="253"/>
        <v>1.0409211041187176</v>
      </c>
      <c r="AL415" s="5">
        <f t="shared" si="266"/>
        <v>2314.6873512944753</v>
      </c>
      <c r="AM415">
        <v>0.95930000000000004</v>
      </c>
      <c r="AN415" s="4">
        <f t="shared" si="254"/>
        <v>1.0846399999999998</v>
      </c>
      <c r="AO415">
        <v>0</v>
      </c>
      <c r="AP415">
        <f t="shared" si="285"/>
        <v>0</v>
      </c>
      <c r="AQ415">
        <f t="shared" si="267"/>
        <v>85312.355393541045</v>
      </c>
      <c r="AR415" s="5">
        <f t="shared" si="268"/>
        <v>9.4948377027925204E-2</v>
      </c>
      <c r="AS415" s="4">
        <f t="shared" si="275"/>
        <v>0</v>
      </c>
      <c r="AT415" s="4">
        <f t="shared" si="255"/>
        <v>0.56221726192012444</v>
      </c>
      <c r="AU415">
        <f t="shared" si="256"/>
        <v>0.53707995084332516</v>
      </c>
      <c r="AV415" s="4">
        <f t="shared" si="257"/>
        <v>1.0409211041187176</v>
      </c>
      <c r="AW415" s="6">
        <f t="shared" si="269"/>
        <v>2.6009871119996985E-4</v>
      </c>
      <c r="AX415" s="7">
        <f t="shared" si="258"/>
        <v>2.6013253980261553E-4</v>
      </c>
      <c r="AY415" s="7">
        <f t="shared" ref="AY415:AY478" si="289">AL415/AL386</f>
        <v>0.92204621483249438</v>
      </c>
      <c r="AZ415" s="7">
        <f t="shared" si="259"/>
        <v>1.6883724358391694E-2</v>
      </c>
      <c r="BA415" s="6">
        <f t="shared" si="276"/>
        <v>0.51079441093023403</v>
      </c>
      <c r="BB415">
        <f t="shared" si="270"/>
        <v>10.967811550476872</v>
      </c>
      <c r="BC415">
        <f t="shared" si="277"/>
        <v>4.5194421263097944</v>
      </c>
      <c r="BD415">
        <f t="shared" si="260"/>
        <v>4.9839057752384361</v>
      </c>
      <c r="BE415">
        <f t="shared" si="278"/>
        <v>-7.7618810585321163E-2</v>
      </c>
      <c r="BF415">
        <f t="shared" si="279"/>
        <v>0.92238118941467884</v>
      </c>
      <c r="BG415">
        <f t="shared" si="286"/>
        <v>1.3326689851197438E-3</v>
      </c>
      <c r="BH415">
        <f t="shared" si="280"/>
        <v>2.3117686438634073</v>
      </c>
      <c r="BL415" s="6"/>
      <c r="BM415" s="5"/>
      <c r="BN415" s="5"/>
      <c r="BP415" s="5"/>
      <c r="BQ415" s="6"/>
      <c r="BR415" s="5"/>
      <c r="BU415" s="5"/>
    </row>
    <row r="416" spans="1:86" x14ac:dyDescent="0.25">
      <c r="A416" s="3">
        <v>44384.833333333336</v>
      </c>
      <c r="B416">
        <v>146367777.970779</v>
      </c>
      <c r="C416">
        <v>69053.174654988587</v>
      </c>
      <c r="D416">
        <v>1.8898777607390007</v>
      </c>
      <c r="E416" s="5">
        <f t="shared" si="271"/>
        <v>3179175.9523623087</v>
      </c>
      <c r="F416">
        <f t="shared" si="281"/>
        <v>0.93302807006324551</v>
      </c>
      <c r="G416">
        <f t="shared" si="281"/>
        <v>0.93341665913132699</v>
      </c>
      <c r="H416">
        <f t="shared" si="272"/>
        <v>0.15201580145399185</v>
      </c>
      <c r="I416">
        <f t="shared" si="282"/>
        <v>4.1639494341069863E-4</v>
      </c>
      <c r="J416">
        <f t="shared" si="273"/>
        <v>4.2484440157309765E-4</v>
      </c>
      <c r="K416">
        <v>3978</v>
      </c>
      <c r="L416" s="1">
        <v>292766886.08849078</v>
      </c>
      <c r="M416" s="1">
        <v>41468932.471713893</v>
      </c>
      <c r="N416" s="1">
        <f t="shared" ref="N416:N479" si="290">AVERAGE(M387:M416)</f>
        <v>45930093.918116294</v>
      </c>
      <c r="O416">
        <v>124406.79741514169</v>
      </c>
      <c r="P416">
        <v>0.15510115116913081</v>
      </c>
      <c r="Q416">
        <v>7.9881067177504103E-4</v>
      </c>
      <c r="R416">
        <f t="shared" si="283"/>
        <v>-8.4265678566518787E-2</v>
      </c>
      <c r="S416">
        <f t="shared" si="284"/>
        <v>-8.8028998481539028E-2</v>
      </c>
      <c r="T416">
        <f t="shared" si="287"/>
        <v>-5.985940873887631E-2</v>
      </c>
      <c r="U416" s="5">
        <f t="shared" si="261"/>
        <v>1.0740727484815835</v>
      </c>
      <c r="V416">
        <f t="shared" ref="V416:V479" si="291">AVERAGE(U387:U416)</f>
        <v>1.1172104292138798</v>
      </c>
      <c r="W416" s="8">
        <f t="shared" si="288"/>
        <v>-0.59014366608768121</v>
      </c>
      <c r="X416">
        <f t="shared" si="262"/>
        <v>0.94735376684174433</v>
      </c>
      <c r="Y416">
        <f t="shared" ref="Y416:Y479" si="292">AVERAGE(X387:X416)</f>
        <v>0.67560840004578027</v>
      </c>
      <c r="Z416">
        <f t="shared" si="263"/>
        <v>0.29156589519789</v>
      </c>
      <c r="AA416" s="4">
        <f t="shared" ref="AA416:AA479" si="293">AVERAGE(Z387:Z416)</f>
        <v>0.45694214510123243</v>
      </c>
      <c r="AB416">
        <f t="shared" si="274"/>
        <v>1.0842163180927595</v>
      </c>
      <c r="AC416" s="4">
        <f t="shared" ref="AC416:AC479" si="294">AVERAGE(AB387:AB416)</f>
        <v>1.1535987549738396</v>
      </c>
      <c r="AD416">
        <v>18816</v>
      </c>
      <c r="AE416" s="4">
        <v>1.0971657819277572</v>
      </c>
      <c r="AF416">
        <v>0.97756538629360035</v>
      </c>
      <c r="AG416">
        <v>1.3059993937954428</v>
      </c>
      <c r="AH416" s="4">
        <f t="shared" si="264"/>
        <v>0.30013483560880322</v>
      </c>
      <c r="AI416" s="4">
        <f t="shared" ref="AI416:AI479" si="295">AVERAGE(AH387:AH416)</f>
        <v>0.52423425825236958</v>
      </c>
      <c r="AJ416">
        <f t="shared" si="265"/>
        <v>0.87731241113272385</v>
      </c>
      <c r="AK416" s="4">
        <f t="shared" ref="AK416:AK479" si="296">AVERAGE(AJ387:AJ416)</f>
        <v>1.0148665074873404</v>
      </c>
      <c r="AL416" s="5">
        <f t="shared" si="266"/>
        <v>2119.6386509683084</v>
      </c>
      <c r="AM416">
        <v>0.91579999999999995</v>
      </c>
      <c r="AN416" s="4">
        <f t="shared" ref="AN416:AN479" si="297">AVERAGE(AM387:AM416)</f>
        <v>1.0722699999999998</v>
      </c>
      <c r="AO416">
        <v>0</v>
      </c>
      <c r="AP416">
        <f t="shared" si="285"/>
        <v>0</v>
      </c>
      <c r="AQ416">
        <f t="shared" si="267"/>
        <v>124406.79741514169</v>
      </c>
      <c r="AR416" s="5">
        <f t="shared" si="268"/>
        <v>0.15510115116913081</v>
      </c>
      <c r="AS416" s="4">
        <f t="shared" si="275"/>
        <v>0.30013483560880322</v>
      </c>
      <c r="AT416" s="4">
        <f t="shared" ref="AT416:AT479" si="298">AVERAGE(AS387:AS416)</f>
        <v>0.52423425825236958</v>
      </c>
      <c r="AU416">
        <f t="shared" ref="AU416:AU479" si="299">SQRT(MAX(8*(AR416-LN(COSH(LN(2)/2))),0))</f>
        <v>0.87731241113272385</v>
      </c>
      <c r="AV416" s="4">
        <f t="shared" ref="AV416:AV479" si="300">AVERAGE(AU387:AU416)</f>
        <v>1.0148665074873404</v>
      </c>
      <c r="AW416" s="6">
        <f t="shared" si="269"/>
        <v>4.2484440157309765E-4</v>
      </c>
      <c r="AX416" s="7">
        <f t="shared" ref="AX416:AX479" si="301">EXP(AW416)-1</f>
        <v>4.2493466073745267E-4</v>
      </c>
      <c r="AY416" s="7">
        <f t="shared" si="289"/>
        <v>0.812973506798913</v>
      </c>
      <c r="AZ416" s="7">
        <f t="shared" ref="AZ416:AZ479" si="302">2*SQRT(AY416)*EXP(SUM(AW387:AW416))/(1+AY416)-1</f>
        <v>1.1604823371049289E-2</v>
      </c>
      <c r="BA416" s="6">
        <f t="shared" si="276"/>
        <v>0.51121925533180712</v>
      </c>
      <c r="BB416">
        <f t="shared" si="270"/>
        <v>10.043601467786237</v>
      </c>
      <c r="BC416">
        <f t="shared" si="277"/>
        <v>4.2840198129663376</v>
      </c>
      <c r="BD416">
        <f t="shared" ref="BD416:BD479" si="303">(1+BB416)/2-1</f>
        <v>4.5218007338931185</v>
      </c>
      <c r="BE416">
        <f t="shared" si="278"/>
        <v>-4.3062206042182694E-2</v>
      </c>
      <c r="BF416">
        <f t="shared" si="279"/>
        <v>0.95693779395781731</v>
      </c>
      <c r="BG416">
        <f t="shared" si="286"/>
        <v>3.677981259340421E-2</v>
      </c>
      <c r="BH416">
        <f t="shared" si="280"/>
        <v>2.1691641591729258</v>
      </c>
      <c r="BL416" s="6"/>
      <c r="BM416" s="5"/>
      <c r="BN416" s="5"/>
      <c r="BP416" s="5"/>
      <c r="BQ416" s="6"/>
      <c r="BR416" s="5"/>
      <c r="BU416" s="5"/>
    </row>
    <row r="417" spans="1:73" x14ac:dyDescent="0.25">
      <c r="A417" s="3">
        <v>44385.833333333336</v>
      </c>
      <c r="B417">
        <v>147552341.873772</v>
      </c>
      <c r="C417">
        <v>68542.123157539914</v>
      </c>
      <c r="D417">
        <v>1.889813044973927</v>
      </c>
      <c r="E417" s="5">
        <f t="shared" si="271"/>
        <v>3180180.936502751</v>
      </c>
      <c r="F417">
        <f t="shared" si="281"/>
        <v>0.99996575663970544</v>
      </c>
      <c r="G417">
        <f t="shared" si="281"/>
        <v>1.0003161146647752</v>
      </c>
      <c r="H417">
        <f t="shared" si="272"/>
        <v>0.12788505836455966</v>
      </c>
      <c r="I417">
        <f t="shared" si="282"/>
        <v>3.5030865767339851E-4</v>
      </c>
      <c r="J417">
        <f t="shared" si="273"/>
        <v>3.4606221808755394E-4</v>
      </c>
      <c r="K417">
        <v>3592</v>
      </c>
      <c r="L417" s="1">
        <v>295143573.98690838</v>
      </c>
      <c r="M417" s="1">
        <v>34051904.988457881</v>
      </c>
      <c r="N417" s="1">
        <f t="shared" si="290"/>
        <v>44975038.064180098</v>
      </c>
      <c r="O417">
        <v>102155.71496537364</v>
      </c>
      <c r="P417">
        <v>0.12633456815161867</v>
      </c>
      <c r="Q417">
        <v>8.7484212874721105E-4</v>
      </c>
      <c r="R417">
        <f t="shared" si="283"/>
        <v>1.5609427621419814E-2</v>
      </c>
      <c r="S417">
        <f t="shared" si="284"/>
        <v>1.5488853614891515E-2</v>
      </c>
      <c r="T417">
        <f t="shared" si="287"/>
        <v>-6.9399935827631265E-2</v>
      </c>
      <c r="U417" s="5">
        <f t="shared" si="261"/>
        <v>0.94525244273270426</v>
      </c>
      <c r="V417">
        <f t="shared" si="291"/>
        <v>1.1055964249379278</v>
      </c>
      <c r="W417" s="8">
        <f t="shared" si="288"/>
        <v>-0.66820319955059915</v>
      </c>
      <c r="X417">
        <f t="shared" si="262"/>
        <v>0.75647105172645768</v>
      </c>
      <c r="Y417">
        <f t="shared" si="292"/>
        <v>0.68700575580415812</v>
      </c>
      <c r="Z417">
        <f t="shared" si="263"/>
        <v>0.31931737699273205</v>
      </c>
      <c r="AA417" s="4">
        <f t="shared" si="293"/>
        <v>0.43626291559710545</v>
      </c>
      <c r="AB417">
        <f t="shared" si="274"/>
        <v>0.96650327461664431</v>
      </c>
      <c r="AC417" s="4">
        <f t="shared" si="294"/>
        <v>1.1427953512791196</v>
      </c>
      <c r="AD417">
        <v>18817</v>
      </c>
      <c r="AE417" s="4">
        <v>1.1331469912091754</v>
      </c>
      <c r="AF417">
        <v>1.0658463571862646</v>
      </c>
      <c r="AG417">
        <v>1.4247721760433489</v>
      </c>
      <c r="AH417" s="4">
        <f t="shared" si="264"/>
        <v>0</v>
      </c>
      <c r="AI417" s="4">
        <f t="shared" si="295"/>
        <v>0.4918120481148972</v>
      </c>
      <c r="AJ417">
        <f t="shared" si="265"/>
        <v>0.73453686264708073</v>
      </c>
      <c r="AK417" s="4">
        <f t="shared" si="296"/>
        <v>0.99685040439960326</v>
      </c>
      <c r="AL417" s="5">
        <f t="shared" si="266"/>
        <v>2152.7249970741623</v>
      </c>
      <c r="AM417">
        <v>0.96439999999999992</v>
      </c>
      <c r="AN417" s="4">
        <f t="shared" si="297"/>
        <v>1.0609566666666665</v>
      </c>
      <c r="AO417">
        <v>0</v>
      </c>
      <c r="AP417">
        <f t="shared" si="285"/>
        <v>0</v>
      </c>
      <c r="AQ417">
        <f t="shared" si="267"/>
        <v>102155.71496537364</v>
      </c>
      <c r="AR417" s="5">
        <f t="shared" si="268"/>
        <v>0.12633456815161867</v>
      </c>
      <c r="AS417" s="4">
        <f t="shared" si="275"/>
        <v>0</v>
      </c>
      <c r="AT417" s="4">
        <f t="shared" si="298"/>
        <v>0.4918120481148972</v>
      </c>
      <c r="AU417">
        <f t="shared" si="299"/>
        <v>0.73453686264708073</v>
      </c>
      <c r="AV417" s="4">
        <f t="shared" si="300"/>
        <v>0.99685040439960326</v>
      </c>
      <c r="AW417" s="6">
        <f t="shared" si="269"/>
        <v>3.4606221808755394E-4</v>
      </c>
      <c r="AX417" s="7">
        <f t="shared" si="301"/>
        <v>3.46122104524893E-4</v>
      </c>
      <c r="AY417" s="7">
        <f t="shared" si="289"/>
        <v>0.8708525922540935</v>
      </c>
      <c r="AZ417" s="7">
        <f t="shared" si="302"/>
        <v>1.4227662660882823E-2</v>
      </c>
      <c r="BA417" s="6">
        <f t="shared" si="276"/>
        <v>0.51156531754989465</v>
      </c>
      <c r="BB417">
        <f t="shared" si="270"/>
        <v>10.200376337956031</v>
      </c>
      <c r="BC417">
        <f t="shared" si="277"/>
        <v>4.3269435200300039</v>
      </c>
      <c r="BD417">
        <f t="shared" si="303"/>
        <v>4.6001881689780157</v>
      </c>
      <c r="BE417">
        <f t="shared" si="278"/>
        <v>-4.8792047821113904E-2</v>
      </c>
      <c r="BF417">
        <f t="shared" si="279"/>
        <v>0.9512079521788861</v>
      </c>
      <c r="BG417">
        <f t="shared" si="286"/>
        <v>-6.0056827552337081E-3</v>
      </c>
      <c r="BH417">
        <f t="shared" si="280"/>
        <v>2.1938028019832458</v>
      </c>
      <c r="BL417" s="6"/>
      <c r="BM417" s="5"/>
      <c r="BN417" s="5"/>
      <c r="BP417" s="5"/>
      <c r="BQ417" s="6"/>
      <c r="BR417" s="5"/>
      <c r="BU417" s="5"/>
    </row>
    <row r="418" spans="1:73" x14ac:dyDescent="0.25">
      <c r="A418" s="3">
        <v>44386.833333333336</v>
      </c>
      <c r="B418">
        <v>145884305.16827399</v>
      </c>
      <c r="C418">
        <v>68964.863504671594</v>
      </c>
      <c r="D418">
        <v>1.8843827601291985</v>
      </c>
      <c r="E418" s="5">
        <f t="shared" si="271"/>
        <v>3171890.7915317439</v>
      </c>
      <c r="F418">
        <f t="shared" si="281"/>
        <v>0.99712654917947008</v>
      </c>
      <c r="G418">
        <f t="shared" si="281"/>
        <v>0.99739318449593506</v>
      </c>
      <c r="H418">
        <f t="shared" si="272"/>
        <v>9.7602346051086641E-2</v>
      </c>
      <c r="I418">
        <f t="shared" si="282"/>
        <v>2.6736794181733383E-4</v>
      </c>
      <c r="J418">
        <f t="shared" si="273"/>
        <v>2.6770956575747958E-4</v>
      </c>
      <c r="K418">
        <v>4275</v>
      </c>
      <c r="L418" s="1">
        <v>291722181.16167998</v>
      </c>
      <c r="M418" s="1">
        <v>26035757.668731809</v>
      </c>
      <c r="N418" s="1">
        <f t="shared" si="290"/>
        <v>44446491.612372369</v>
      </c>
      <c r="O418">
        <v>78107.273006195421</v>
      </c>
      <c r="P418">
        <v>9.7727072153833985E-2</v>
      </c>
      <c r="Q418">
        <v>1.50249421036807E-3</v>
      </c>
      <c r="R418">
        <f t="shared" si="283"/>
        <v>-1.7365209429032746E-2</v>
      </c>
      <c r="S418">
        <f t="shared" si="284"/>
        <v>-1.7517753227771288E-2</v>
      </c>
      <c r="T418">
        <f t="shared" si="287"/>
        <v>-5.187313773119679E-2</v>
      </c>
      <c r="U418" s="5">
        <f t="shared" si="261"/>
        <v>0.84637298997677346</v>
      </c>
      <c r="V418">
        <f t="shared" si="291"/>
        <v>1.1061928682441711</v>
      </c>
      <c r="W418" s="8">
        <f t="shared" si="288"/>
        <v>-0.54344315197279347</v>
      </c>
      <c r="X418">
        <f t="shared" si="262"/>
        <v>0.70003592909239176</v>
      </c>
      <c r="Y418">
        <f t="shared" si="292"/>
        <v>0.71034028677390448</v>
      </c>
      <c r="Z418">
        <f t="shared" si="263"/>
        <v>0.5484103867843455</v>
      </c>
      <c r="AA418" s="4">
        <f t="shared" si="293"/>
        <v>0.44544454299733871</v>
      </c>
      <c r="AB418">
        <f t="shared" si="274"/>
        <v>0.76951355825879553</v>
      </c>
      <c r="AC418" s="4">
        <f t="shared" si="294"/>
        <v>1.1281102732053816</v>
      </c>
      <c r="AD418">
        <v>18818</v>
      </c>
      <c r="AE418" s="4">
        <v>1.125454644908841</v>
      </c>
      <c r="AF418">
        <v>1.0662518625644799</v>
      </c>
      <c r="AG418">
        <v>1.4176607018638594</v>
      </c>
      <c r="AH418" s="4">
        <f t="shared" si="264"/>
        <v>0</v>
      </c>
      <c r="AI418" s="4">
        <f t="shared" si="295"/>
        <v>0.47149133275889993</v>
      </c>
      <c r="AJ418">
        <f t="shared" si="265"/>
        <v>0.55739073781786042</v>
      </c>
      <c r="AK418" s="4">
        <f t="shared" si="296"/>
        <v>0.98125352030834068</v>
      </c>
      <c r="AL418" s="5">
        <f t="shared" si="266"/>
        <v>2115.3424766568555</v>
      </c>
      <c r="AM418">
        <v>0.88370000000000004</v>
      </c>
      <c r="AN418" s="4">
        <f t="shared" si="297"/>
        <v>1.0516566666666669</v>
      </c>
      <c r="AO418">
        <v>0</v>
      </c>
      <c r="AP418">
        <f t="shared" si="285"/>
        <v>0</v>
      </c>
      <c r="AQ418">
        <f t="shared" si="267"/>
        <v>78107.273006195421</v>
      </c>
      <c r="AR418" s="5">
        <f t="shared" si="268"/>
        <v>9.7727072153833985E-2</v>
      </c>
      <c r="AS418" s="4">
        <f t="shared" si="275"/>
        <v>0</v>
      </c>
      <c r="AT418" s="4">
        <f t="shared" si="298"/>
        <v>0.47149133275889993</v>
      </c>
      <c r="AU418">
        <f t="shared" si="299"/>
        <v>0.55739073781786042</v>
      </c>
      <c r="AV418" s="4">
        <f t="shared" si="300"/>
        <v>0.98125352030834068</v>
      </c>
      <c r="AW418" s="6">
        <f t="shared" si="269"/>
        <v>2.6770956575747958E-4</v>
      </c>
      <c r="AX418" s="7">
        <f t="shared" si="301"/>
        <v>2.6774540316121254E-4</v>
      </c>
      <c r="AY418" s="7">
        <f t="shared" si="289"/>
        <v>0.90020895665802247</v>
      </c>
      <c r="AZ418" s="7">
        <f t="shared" si="302"/>
        <v>1.4992660541866654E-2</v>
      </c>
      <c r="BA418" s="6">
        <f t="shared" si="276"/>
        <v>0.51183302711565215</v>
      </c>
      <c r="BB418">
        <f t="shared" si="270"/>
        <v>10.023244666592475</v>
      </c>
      <c r="BC418">
        <f t="shared" si="277"/>
        <v>4.2819030464555539</v>
      </c>
      <c r="BD418">
        <f t="shared" si="303"/>
        <v>4.5116223332962377</v>
      </c>
      <c r="BE418">
        <f t="shared" si="278"/>
        <v>-4.167906887468098E-2</v>
      </c>
      <c r="BF418">
        <f t="shared" si="279"/>
        <v>0.95832093112531902</v>
      </c>
      <c r="BG418">
        <f t="shared" si="286"/>
        <v>7.4500175491022712E-3</v>
      </c>
      <c r="BH418">
        <f t="shared" si="280"/>
        <v>2.1659508313605369</v>
      </c>
      <c r="BL418" s="6"/>
      <c r="BM418" s="5"/>
      <c r="BN418" s="5"/>
      <c r="BP418" s="5"/>
      <c r="BQ418" s="6"/>
      <c r="BR418" s="5"/>
      <c r="BU418" s="5"/>
    </row>
    <row r="419" spans="1:73" x14ac:dyDescent="0.25">
      <c r="A419" s="3">
        <v>44387.833333333336</v>
      </c>
      <c r="B419">
        <v>146278973.94393101</v>
      </c>
      <c r="C419">
        <v>68291.545154618871</v>
      </c>
      <c r="D419">
        <v>1.8773658417572434</v>
      </c>
      <c r="E419" s="5">
        <f t="shared" si="271"/>
        <v>3160635.5617602104</v>
      </c>
      <c r="F419">
        <f t="shared" si="281"/>
        <v>0.99627627755866655</v>
      </c>
      <c r="G419">
        <f t="shared" si="281"/>
        <v>0.99645157084172553</v>
      </c>
      <c r="H419">
        <f t="shared" si="272"/>
        <v>6.422119020370709E-2</v>
      </c>
      <c r="I419">
        <f t="shared" si="282"/>
        <v>1.7593298919555084E-4</v>
      </c>
      <c r="J419">
        <f t="shared" si="273"/>
        <v>1.7513684405551767E-4</v>
      </c>
      <c r="K419">
        <v>3626</v>
      </c>
      <c r="L419" s="1">
        <v>292434721.35167271</v>
      </c>
      <c r="M419" s="1">
        <v>17073526.454727963</v>
      </c>
      <c r="N419" s="1">
        <f t="shared" si="290"/>
        <v>43310597.032073535</v>
      </c>
      <c r="O419">
        <v>51220.57936418389</v>
      </c>
      <c r="P419">
        <v>6.3930546213917236E-2</v>
      </c>
      <c r="Q419">
        <v>4.2496469196274801E-4</v>
      </c>
      <c r="R419">
        <f t="shared" si="283"/>
        <v>1.2591496628733712E-2</v>
      </c>
      <c r="S419">
        <f t="shared" si="284"/>
        <v>1.251288295642675E-2</v>
      </c>
      <c r="T419">
        <f t="shared" si="287"/>
        <v>-2.0846522135875383E-2</v>
      </c>
      <c r="U419" s="5">
        <f t="shared" si="261"/>
        <v>0.70772158535740715</v>
      </c>
      <c r="V419">
        <f t="shared" si="291"/>
        <v>1.0931753133929949</v>
      </c>
      <c r="W419" s="8">
        <f t="shared" si="288"/>
        <v>-0.3230497527272268</v>
      </c>
      <c r="X419">
        <f t="shared" si="262"/>
        <v>0.63838381596766836</v>
      </c>
      <c r="Y419">
        <f t="shared" si="292"/>
        <v>0.73161974730616008</v>
      </c>
      <c r="Z419">
        <f t="shared" si="263"/>
        <v>0.15511211256640303</v>
      </c>
      <c r="AA419" s="4">
        <f t="shared" si="293"/>
        <v>0.42654626201303947</v>
      </c>
      <c r="AB419">
        <f t="shared" si="274"/>
        <v>0.70047802757067423</v>
      </c>
      <c r="AC419" s="4">
        <f t="shared" si="294"/>
        <v>1.1093072752732891</v>
      </c>
      <c r="AD419">
        <v>18819</v>
      </c>
      <c r="AE419" s="4">
        <v>1.1131544091572474</v>
      </c>
      <c r="AF419">
        <v>0.94448897205798377</v>
      </c>
      <c r="AG419">
        <v>1.0828566812006053</v>
      </c>
      <c r="AH419" s="4">
        <f t="shared" si="264"/>
        <v>0</v>
      </c>
      <c r="AI419" s="4">
        <f t="shared" si="295"/>
        <v>0.44281200769362794</v>
      </c>
      <c r="AJ419">
        <f t="shared" si="265"/>
        <v>0.20077905041563671</v>
      </c>
      <c r="AK419" s="4">
        <f t="shared" si="296"/>
        <v>0.94822700985805786</v>
      </c>
      <c r="AL419" s="5">
        <f t="shared" si="266"/>
        <v>2141.9778043202978</v>
      </c>
      <c r="AM419">
        <v>0.88730000000000009</v>
      </c>
      <c r="AN419" s="4">
        <f t="shared" si="297"/>
        <v>1.0441100000000001</v>
      </c>
      <c r="AO419">
        <v>0</v>
      </c>
      <c r="AP419">
        <f t="shared" si="285"/>
        <v>0</v>
      </c>
      <c r="AQ419">
        <f t="shared" si="267"/>
        <v>51220.57936418389</v>
      </c>
      <c r="AR419" s="5">
        <f t="shared" si="268"/>
        <v>6.3930546213917236E-2</v>
      </c>
      <c r="AS419" s="4">
        <f t="shared" si="275"/>
        <v>0</v>
      </c>
      <c r="AT419" s="4">
        <f t="shared" si="298"/>
        <v>0.44281200769362794</v>
      </c>
      <c r="AU419">
        <f t="shared" si="299"/>
        <v>0.20077905041563671</v>
      </c>
      <c r="AV419" s="4">
        <f t="shared" si="300"/>
        <v>0.94822700985805786</v>
      </c>
      <c r="AW419" s="6">
        <f t="shared" si="269"/>
        <v>1.7513684405551767E-4</v>
      </c>
      <c r="AX419" s="7">
        <f t="shared" si="301"/>
        <v>1.7515218140795596E-4</v>
      </c>
      <c r="AY419" s="7">
        <f t="shared" si="289"/>
        <v>0.90244275199062995</v>
      </c>
      <c r="AZ419" s="7">
        <f t="shared" si="302"/>
        <v>1.457868936907647E-2</v>
      </c>
      <c r="BA419" s="6">
        <f t="shared" si="276"/>
        <v>0.51200816395970772</v>
      </c>
      <c r="BB419">
        <f t="shared" si="270"/>
        <v>10.149452318020849</v>
      </c>
      <c r="BC419">
        <f t="shared" si="277"/>
        <v>4.3159834976564015</v>
      </c>
      <c r="BD419">
        <f t="shared" si="303"/>
        <v>4.5747261590104245</v>
      </c>
      <c r="BE419">
        <f t="shared" si="278"/>
        <v>-4.6413519511773194E-2</v>
      </c>
      <c r="BF419">
        <f t="shared" si="279"/>
        <v>0.95358648048822681</v>
      </c>
      <c r="BG419">
        <f t="shared" si="286"/>
        <v>-4.9526041749306257E-3</v>
      </c>
      <c r="BH419">
        <f t="shared" si="280"/>
        <v>2.1858205093854313</v>
      </c>
      <c r="BL419" s="6"/>
      <c r="BM419" s="5"/>
      <c r="BN419" s="5"/>
      <c r="BP419" s="5"/>
      <c r="BQ419" s="6"/>
      <c r="BR419" s="5"/>
      <c r="BU419" s="5"/>
    </row>
    <row r="420" spans="1:73" x14ac:dyDescent="0.25">
      <c r="A420" s="3">
        <v>44388.833333333336</v>
      </c>
      <c r="B420">
        <v>133457634.10796601</v>
      </c>
      <c r="C420">
        <v>65571.791402573595</v>
      </c>
      <c r="D420">
        <v>1.7566885784019124</v>
      </c>
      <c r="E420" s="5">
        <f t="shared" si="271"/>
        <v>2958218.4072188684</v>
      </c>
      <c r="F420">
        <f t="shared" si="281"/>
        <v>0.9357199003672213</v>
      </c>
      <c r="G420">
        <f t="shared" si="281"/>
        <v>0.93595681925801888</v>
      </c>
      <c r="H420">
        <f t="shared" si="272"/>
        <v>9.2415898290890697E-2</v>
      </c>
      <c r="I420">
        <f t="shared" si="282"/>
        <v>2.5316219364029523E-4</v>
      </c>
      <c r="J420">
        <f t="shared" si="273"/>
        <v>2.566401808651894E-4</v>
      </c>
      <c r="K420">
        <v>3716</v>
      </c>
      <c r="L420" s="1">
        <v>266999906.57115489</v>
      </c>
      <c r="M420" s="1">
        <v>22843899.310321454</v>
      </c>
      <c r="N420" s="1">
        <f t="shared" si="290"/>
        <v>42621560.184073992</v>
      </c>
      <c r="O420">
        <v>68531.697930964365</v>
      </c>
      <c r="P420">
        <v>9.3685687257481484E-2</v>
      </c>
      <c r="Q420">
        <v>1.10277620603913E-3</v>
      </c>
      <c r="R420">
        <f t="shared" si="283"/>
        <v>-4.9807918940728668E-2</v>
      </c>
      <c r="S420">
        <f t="shared" si="284"/>
        <v>-5.1091124236606111E-2</v>
      </c>
      <c r="T420">
        <f t="shared" si="287"/>
        <v>-5.1844513619158122E-2</v>
      </c>
      <c r="U420" s="5">
        <f t="shared" si="261"/>
        <v>0.82709635728272701</v>
      </c>
      <c r="V420">
        <f t="shared" si="291"/>
        <v>1.0865133200125441</v>
      </c>
      <c r="W420" s="8">
        <f t="shared" si="288"/>
        <v>-0.53626064195933498</v>
      </c>
      <c r="X420">
        <f t="shared" si="262"/>
        <v>0.68212256059640974</v>
      </c>
      <c r="Y420">
        <f t="shared" si="292"/>
        <v>0.75435716599270697</v>
      </c>
      <c r="Z420">
        <f t="shared" si="263"/>
        <v>0.40251331520428246</v>
      </c>
      <c r="AA420" s="4">
        <f t="shared" si="293"/>
        <v>0.40661776443100961</v>
      </c>
      <c r="AB420">
        <f t="shared" si="274"/>
        <v>0.79724721325353987</v>
      </c>
      <c r="AC420" s="4">
        <f t="shared" si="294"/>
        <v>1.1002722852925964</v>
      </c>
      <c r="AD420">
        <v>18820</v>
      </c>
      <c r="AE420" s="4">
        <v>1.1036008933239925</v>
      </c>
      <c r="AF420">
        <v>0.94458171612311748</v>
      </c>
      <c r="AG420">
        <v>0.90217142023311125</v>
      </c>
      <c r="AH420" s="4">
        <f t="shared" si="264"/>
        <v>0</v>
      </c>
      <c r="AI420" s="4">
        <f t="shared" si="295"/>
        <v>0.4201574116652495</v>
      </c>
      <c r="AJ420">
        <f t="shared" si="265"/>
        <v>0.52759203503684438</v>
      </c>
      <c r="AK420" s="4">
        <f t="shared" si="296"/>
        <v>0.93019968401780595</v>
      </c>
      <c r="AL420" s="5">
        <f t="shared" si="266"/>
        <v>2035.2903474698724</v>
      </c>
      <c r="AM420">
        <v>0.84650000000000003</v>
      </c>
      <c r="AN420" s="4">
        <f t="shared" si="297"/>
        <v>1.0335166666666666</v>
      </c>
      <c r="AO420">
        <v>0</v>
      </c>
      <c r="AP420">
        <f t="shared" si="285"/>
        <v>0</v>
      </c>
      <c r="AQ420">
        <f t="shared" si="267"/>
        <v>68531.697930964365</v>
      </c>
      <c r="AR420" s="5">
        <f t="shared" si="268"/>
        <v>9.3685687257481484E-2</v>
      </c>
      <c r="AS420" s="4">
        <f t="shared" si="275"/>
        <v>0</v>
      </c>
      <c r="AT420" s="4">
        <f t="shared" si="298"/>
        <v>0.4201574116652495</v>
      </c>
      <c r="AU420">
        <f t="shared" si="299"/>
        <v>0.52759203503684438</v>
      </c>
      <c r="AV420" s="4">
        <f t="shared" si="300"/>
        <v>0.93019968401780595</v>
      </c>
      <c r="AW420" s="6">
        <f t="shared" si="269"/>
        <v>2.566401808651894E-4</v>
      </c>
      <c r="AX420" s="7">
        <f t="shared" si="301"/>
        <v>2.5667311577382002E-4</v>
      </c>
      <c r="AY420" s="7">
        <f t="shared" si="289"/>
        <v>0.8118276546058536</v>
      </c>
      <c r="AZ420" s="7">
        <f t="shared" si="302"/>
        <v>1.0122891978201931E-2</v>
      </c>
      <c r="BA420" s="6">
        <f t="shared" si="276"/>
        <v>0.51226480414057296</v>
      </c>
      <c r="BB420">
        <f t="shared" si="270"/>
        <v>9.6439292196720761</v>
      </c>
      <c r="BC420">
        <f t="shared" si="277"/>
        <v>4.1832336311820724</v>
      </c>
      <c r="BD420">
        <f t="shared" si="303"/>
        <v>4.321964609836038</v>
      </c>
      <c r="BE420">
        <f t="shared" si="278"/>
        <v>-2.6067625176906195E-2</v>
      </c>
      <c r="BF420">
        <f t="shared" si="279"/>
        <v>0.9739323748230938</v>
      </c>
      <c r="BG420">
        <f t="shared" si="286"/>
        <v>2.1111751995482472E-2</v>
      </c>
      <c r="BH420">
        <f t="shared" si="280"/>
        <v>2.1054676330098943</v>
      </c>
      <c r="BL420" s="6"/>
      <c r="BM420" s="5"/>
      <c r="BN420" s="5"/>
      <c r="BP420" s="5"/>
      <c r="BQ420" s="6"/>
      <c r="BR420" s="5"/>
      <c r="BU420" s="5"/>
    </row>
    <row r="421" spans="1:73" x14ac:dyDescent="0.25">
      <c r="A421" s="3">
        <v>44389.833333333336</v>
      </c>
      <c r="B421">
        <v>128943768.99379</v>
      </c>
      <c r="C421">
        <v>66490.015343994572</v>
      </c>
      <c r="D421">
        <v>1.7380544785508074</v>
      </c>
      <c r="E421" s="5">
        <f t="shared" si="271"/>
        <v>2928049.3812279855</v>
      </c>
      <c r="F421">
        <f t="shared" si="281"/>
        <v>0.98939248533849022</v>
      </c>
      <c r="G421">
        <f t="shared" si="281"/>
        <v>0.98980162319412857</v>
      </c>
      <c r="H421">
        <f t="shared" si="272"/>
        <v>0.15093637714147734</v>
      </c>
      <c r="I421">
        <f t="shared" si="282"/>
        <v>4.1343884331745587E-4</v>
      </c>
      <c r="J421">
        <f t="shared" si="273"/>
        <v>4.2038162263827709E-4</v>
      </c>
      <c r="K421">
        <v>4528</v>
      </c>
      <c r="L421" s="1">
        <v>257846663.44606033</v>
      </c>
      <c r="M421" s="1">
        <v>36138928.462257296</v>
      </c>
      <c r="N421" s="1">
        <f t="shared" si="290"/>
        <v>42679936.289420269</v>
      </c>
      <c r="O421">
        <v>108416.78538677189</v>
      </c>
      <c r="P421">
        <v>0.15347154831208412</v>
      </c>
      <c r="Q421">
        <v>3.7297503789225498E-4</v>
      </c>
      <c r="R421">
        <f t="shared" si="283"/>
        <v>-4.7165322969775381E-2</v>
      </c>
      <c r="S421">
        <f t="shared" si="284"/>
        <v>-4.8313866735329912E-2</v>
      </c>
      <c r="T421">
        <f t="shared" si="287"/>
        <v>-0.10287425305748864</v>
      </c>
      <c r="U421" s="5">
        <f t="shared" si="261"/>
        <v>0.98507028870766566</v>
      </c>
      <c r="V421">
        <f t="shared" si="291"/>
        <v>1.0963799369925631</v>
      </c>
      <c r="W421" s="8">
        <f t="shared" si="288"/>
        <v>-0.89567163220000623</v>
      </c>
      <c r="X421">
        <f t="shared" si="262"/>
        <v>0.67157126206048534</v>
      </c>
      <c r="Y421">
        <f t="shared" si="292"/>
        <v>0.77674287472805648</v>
      </c>
      <c r="Z421">
        <f t="shared" si="263"/>
        <v>0.13613588883067307</v>
      </c>
      <c r="AA421" s="4">
        <f t="shared" si="293"/>
        <v>0.38258782237520422</v>
      </c>
      <c r="AB421">
        <f t="shared" si="274"/>
        <v>1.1006785479094021</v>
      </c>
      <c r="AC421" s="4">
        <f t="shared" si="294"/>
        <v>1.1070005886248024</v>
      </c>
      <c r="AD421">
        <v>18821</v>
      </c>
      <c r="AE421" s="4">
        <v>1.1143574545210617</v>
      </c>
      <c r="AF421">
        <v>0.91414436579414637</v>
      </c>
      <c r="AG421">
        <v>1.2177363818225964</v>
      </c>
      <c r="AH421" s="4">
        <f t="shared" si="264"/>
        <v>0.27756818385677745</v>
      </c>
      <c r="AI421" s="4">
        <f t="shared" si="295"/>
        <v>0.42323279523820706</v>
      </c>
      <c r="AJ421">
        <f t="shared" si="265"/>
        <v>0.86985070205819803</v>
      </c>
      <c r="AK421" s="4">
        <f t="shared" si="296"/>
        <v>0.93102982164568415</v>
      </c>
      <c r="AL421" s="5">
        <f t="shared" si="266"/>
        <v>1939.2952208941895</v>
      </c>
      <c r="AM421">
        <v>0.87629999999999997</v>
      </c>
      <c r="AN421" s="4">
        <f t="shared" si="297"/>
        <v>1.0257400000000001</v>
      </c>
      <c r="AO421">
        <v>0</v>
      </c>
      <c r="AP421">
        <f t="shared" si="285"/>
        <v>0</v>
      </c>
      <c r="AQ421">
        <f t="shared" si="267"/>
        <v>108416.78538677189</v>
      </c>
      <c r="AR421" s="5">
        <f t="shared" si="268"/>
        <v>0.15347154831208412</v>
      </c>
      <c r="AS421" s="4">
        <f t="shared" si="275"/>
        <v>0.27756818385677745</v>
      </c>
      <c r="AT421" s="4">
        <f t="shared" si="298"/>
        <v>0.42323279523820706</v>
      </c>
      <c r="AU421">
        <f t="shared" si="299"/>
        <v>0.86985070205819803</v>
      </c>
      <c r="AV421" s="4">
        <f t="shared" si="300"/>
        <v>0.93102982164568415</v>
      </c>
      <c r="AW421" s="6">
        <f t="shared" si="269"/>
        <v>4.2038162263827709E-4</v>
      </c>
      <c r="AX421" s="7">
        <f t="shared" si="301"/>
        <v>4.2046999537559415E-4</v>
      </c>
      <c r="AY421" s="7">
        <f t="shared" si="289"/>
        <v>0.75314804239636812</v>
      </c>
      <c r="AZ421" s="7">
        <f t="shared" si="302"/>
        <v>5.5116590762089857E-3</v>
      </c>
      <c r="BA421" s="6">
        <f t="shared" si="276"/>
        <v>0.5126851857632112</v>
      </c>
      <c r="BB421">
        <f t="shared" si="270"/>
        <v>9.1890701833285888</v>
      </c>
      <c r="BC421">
        <f t="shared" si="277"/>
        <v>4.0616502317440437</v>
      </c>
      <c r="BD421">
        <f t="shared" si="303"/>
        <v>4.0945350916642944</v>
      </c>
      <c r="BE421">
        <f t="shared" si="278"/>
        <v>-6.4549285319590588E-3</v>
      </c>
      <c r="BF421">
        <f t="shared" si="279"/>
        <v>0.99354507146804094</v>
      </c>
      <c r="BG421">
        <f t="shared" si="286"/>
        <v>1.9937556446459146E-2</v>
      </c>
      <c r="BH421">
        <f t="shared" si="280"/>
        <v>2.031347915256279</v>
      </c>
      <c r="BL421" s="6"/>
      <c r="BM421" s="5"/>
      <c r="BN421" s="5"/>
      <c r="BP421" s="5"/>
      <c r="BQ421" s="6"/>
      <c r="BR421" s="5"/>
      <c r="BU421" s="5"/>
    </row>
    <row r="422" spans="1:73" x14ac:dyDescent="0.25">
      <c r="A422" s="3">
        <v>44390.833333333336</v>
      </c>
      <c r="B422">
        <v>130659967.259049</v>
      </c>
      <c r="C422">
        <v>65569.623575702062</v>
      </c>
      <c r="D422">
        <v>1.7365755529511082</v>
      </c>
      <c r="E422" s="5">
        <f t="shared" si="271"/>
        <v>2926999.2944292622</v>
      </c>
      <c r="F422">
        <f t="shared" si="281"/>
        <v>0.99914909134440233</v>
      </c>
      <c r="G422">
        <f t="shared" si="281"/>
        <v>0.99964136984661001</v>
      </c>
      <c r="H422">
        <f t="shared" si="272"/>
        <v>0.17983467618834736</v>
      </c>
      <c r="I422">
        <f t="shared" si="282"/>
        <v>4.9257640730171178E-4</v>
      </c>
      <c r="J422">
        <f t="shared" si="273"/>
        <v>4.8485903063334777E-4</v>
      </c>
      <c r="K422">
        <v>6024</v>
      </c>
      <c r="L422" s="1">
        <v>261258331.68060538</v>
      </c>
      <c r="M422" s="1">
        <v>42234725.264409713</v>
      </c>
      <c r="N422" s="1">
        <f t="shared" si="290"/>
        <v>42405855.78630051</v>
      </c>
      <c r="O422">
        <v>126704.17579322914</v>
      </c>
      <c r="P422">
        <v>0.17701645672707864</v>
      </c>
      <c r="Q422">
        <v>2.9998500099989099E-4</v>
      </c>
      <c r="R422">
        <f t="shared" si="283"/>
        <v>2.7533352280310064E-2</v>
      </c>
      <c r="S422">
        <f t="shared" si="284"/>
        <v>2.716112650165434E-2</v>
      </c>
      <c r="T422">
        <f t="shared" si="287"/>
        <v>-0.10320952240441689</v>
      </c>
      <c r="U422" s="5">
        <f t="shared" si="261"/>
        <v>1.0756593094936659</v>
      </c>
      <c r="V422">
        <f t="shared" si="291"/>
        <v>1.0916600831189891</v>
      </c>
      <c r="W422" s="8">
        <f t="shared" si="288"/>
        <v>-0.89410640898301286</v>
      </c>
      <c r="X422">
        <f t="shared" si="262"/>
        <v>0.80124623294712127</v>
      </c>
      <c r="Y422">
        <f t="shared" si="292"/>
        <v>0.78373552347694264</v>
      </c>
      <c r="Z422">
        <f t="shared" si="263"/>
        <v>0.10949452536496021</v>
      </c>
      <c r="AA422" s="4">
        <f t="shared" si="293"/>
        <v>0.36056817630628757</v>
      </c>
      <c r="AB422">
        <f t="shared" si="274"/>
        <v>1.1854705208073144</v>
      </c>
      <c r="AC422" s="4">
        <f t="shared" si="294"/>
        <v>1.1069031416027775</v>
      </c>
      <c r="AD422">
        <v>18822</v>
      </c>
      <c r="AE422" s="4">
        <v>1.102069354983058</v>
      </c>
      <c r="AF422">
        <v>0.90885121080631392</v>
      </c>
      <c r="AG422">
        <v>1.2291658736236941</v>
      </c>
      <c r="AH422" s="4">
        <f t="shared" si="264"/>
        <v>0.51517313983699298</v>
      </c>
      <c r="AI422" s="4">
        <f t="shared" si="295"/>
        <v>0.41494747980223201</v>
      </c>
      <c r="AJ422">
        <f t="shared" si="265"/>
        <v>0.97211085334497527</v>
      </c>
      <c r="AK422" s="4">
        <f t="shared" si="296"/>
        <v>0.92597415157393437</v>
      </c>
      <c r="AL422" s="5">
        <f t="shared" si="266"/>
        <v>1992.6905193865909</v>
      </c>
      <c r="AM422">
        <v>0.9487000000000001</v>
      </c>
      <c r="AN422" s="4">
        <f t="shared" si="297"/>
        <v>1.0194166666666666</v>
      </c>
      <c r="AO422">
        <v>0</v>
      </c>
      <c r="AP422">
        <f t="shared" si="285"/>
        <v>0</v>
      </c>
      <c r="AQ422">
        <f t="shared" si="267"/>
        <v>126704.17579322914</v>
      </c>
      <c r="AR422" s="5">
        <f t="shared" si="268"/>
        <v>0.17701645672707864</v>
      </c>
      <c r="AS422" s="4">
        <f t="shared" si="275"/>
        <v>0.51517313983699298</v>
      </c>
      <c r="AT422" s="4">
        <f t="shared" si="298"/>
        <v>0.41494747980223201</v>
      </c>
      <c r="AU422">
        <f t="shared" si="299"/>
        <v>0.97211085334497527</v>
      </c>
      <c r="AV422" s="4">
        <f t="shared" si="300"/>
        <v>0.92597415157393437</v>
      </c>
      <c r="AW422" s="6">
        <f t="shared" si="269"/>
        <v>4.8485903063334777E-4</v>
      </c>
      <c r="AX422" s="7">
        <f t="shared" si="301"/>
        <v>4.8497659377289004E-4</v>
      </c>
      <c r="AY422" s="7">
        <f t="shared" si="289"/>
        <v>0.78131857744741917</v>
      </c>
      <c r="AZ422" s="7">
        <f t="shared" si="302"/>
        <v>7.8380492105347699E-3</v>
      </c>
      <c r="BA422" s="6">
        <f t="shared" si="276"/>
        <v>0.51317004479384454</v>
      </c>
      <c r="BB422">
        <f t="shared" si="270"/>
        <v>9.4420760898146678</v>
      </c>
      <c r="BC422">
        <f t="shared" si="277"/>
        <v>4.1333475240185313</v>
      </c>
      <c r="BD422">
        <f t="shared" si="303"/>
        <v>4.2210380449073339</v>
      </c>
      <c r="BE422">
        <f t="shared" si="278"/>
        <v>-1.6795610400567207E-2</v>
      </c>
      <c r="BF422">
        <f t="shared" si="279"/>
        <v>0.98320438959943279</v>
      </c>
      <c r="BG422">
        <f t="shared" si="286"/>
        <v>-1.04624044655092E-2</v>
      </c>
      <c r="BH422">
        <f t="shared" si="280"/>
        <v>2.0727961354139111</v>
      </c>
      <c r="BL422" s="6"/>
      <c r="BM422" s="5"/>
      <c r="BN422" s="5"/>
      <c r="BP422" s="5"/>
      <c r="BQ422" s="6"/>
      <c r="BR422" s="5"/>
      <c r="BU422" s="5"/>
    </row>
    <row r="423" spans="1:73" x14ac:dyDescent="0.25">
      <c r="A423" s="3">
        <v>44391.833333333336</v>
      </c>
      <c r="B423">
        <v>135732884.20723099</v>
      </c>
      <c r="C423">
        <v>70853.172388352687</v>
      </c>
      <c r="D423">
        <v>1.8389704827734998</v>
      </c>
      <c r="E423" s="5">
        <f t="shared" si="271"/>
        <v>3101145.8275133162</v>
      </c>
      <c r="F423">
        <f t="shared" si="281"/>
        <v>1.0589637056956049</v>
      </c>
      <c r="G423">
        <f t="shared" si="281"/>
        <v>1.0594966091776974</v>
      </c>
      <c r="H423">
        <f t="shared" si="272"/>
        <v>0.18367935550350434</v>
      </c>
      <c r="I423">
        <f t="shared" si="282"/>
        <v>5.0310453265663103E-4</v>
      </c>
      <c r="J423">
        <f t="shared" si="273"/>
        <v>5.1986276402560369E-4</v>
      </c>
      <c r="K423">
        <v>5706</v>
      </c>
      <c r="L423" s="1">
        <v>271426944.69973201</v>
      </c>
      <c r="M423" s="1">
        <v>47047148.538309671</v>
      </c>
      <c r="N423" s="1">
        <f t="shared" si="290"/>
        <v>42889826.405483268</v>
      </c>
      <c r="O423">
        <v>141141.44561492902</v>
      </c>
      <c r="P423">
        <v>0.18979923937337809</v>
      </c>
      <c r="Q423">
        <v>2.9998500099989099E-4</v>
      </c>
      <c r="R423">
        <f t="shared" si="283"/>
        <v>-3.8640277424117908E-2</v>
      </c>
      <c r="S423">
        <f t="shared" si="284"/>
        <v>-3.9406618953776451E-2</v>
      </c>
      <c r="T423">
        <f t="shared" si="287"/>
        <v>-0.11790328833089089</v>
      </c>
      <c r="U423" s="5">
        <f t="shared" si="261"/>
        <v>1.0864287746747705</v>
      </c>
      <c r="V423">
        <f t="shared" si="291"/>
        <v>1.0965795282054731</v>
      </c>
      <c r="W423" s="8">
        <f t="shared" si="288"/>
        <v>-0.99821351986784568</v>
      </c>
      <c r="X423">
        <f t="shared" si="262"/>
        <v>0.74885085374466187</v>
      </c>
      <c r="Y423">
        <f t="shared" si="292"/>
        <v>0.8086972186017648</v>
      </c>
      <c r="Z423">
        <f t="shared" si="263"/>
        <v>0.10949452536496021</v>
      </c>
      <c r="AA423" s="4">
        <f t="shared" si="293"/>
        <v>0.35144750819631115</v>
      </c>
      <c r="AB423">
        <f t="shared" si="274"/>
        <v>1.2278447038911562</v>
      </c>
      <c r="AC423" s="4">
        <f t="shared" si="294"/>
        <v>1.1141156662708318</v>
      </c>
      <c r="AD423">
        <v>18823</v>
      </c>
      <c r="AE423" s="4">
        <v>1.1071255846940771</v>
      </c>
      <c r="AF423">
        <v>0.89715923393986663</v>
      </c>
      <c r="AG423">
        <v>1.3638404804793689</v>
      </c>
      <c r="AH423" s="4">
        <f t="shared" si="264"/>
        <v>0.60635437260722502</v>
      </c>
      <c r="AI423" s="4">
        <f t="shared" si="295"/>
        <v>0.43515929222247279</v>
      </c>
      <c r="AJ423">
        <f t="shared" si="265"/>
        <v>1.023358086087901</v>
      </c>
      <c r="AK423" s="4">
        <f t="shared" si="296"/>
        <v>0.93307426909576097</v>
      </c>
      <c r="AL423" s="5">
        <f t="shared" si="266"/>
        <v>1915.6924048970834</v>
      </c>
      <c r="AM423">
        <v>0.88390000000000002</v>
      </c>
      <c r="AN423" s="4">
        <f t="shared" si="297"/>
        <v>1.0122333333333333</v>
      </c>
      <c r="AO423">
        <v>0</v>
      </c>
      <c r="AP423">
        <f t="shared" si="285"/>
        <v>0</v>
      </c>
      <c r="AQ423">
        <f t="shared" si="267"/>
        <v>141141.44561492902</v>
      </c>
      <c r="AR423" s="5">
        <f t="shared" si="268"/>
        <v>0.18979923937337809</v>
      </c>
      <c r="AS423" s="4">
        <f t="shared" si="275"/>
        <v>0.60635437260722502</v>
      </c>
      <c r="AT423" s="4">
        <f t="shared" si="298"/>
        <v>0.43515929222247279</v>
      </c>
      <c r="AU423">
        <f t="shared" si="299"/>
        <v>1.023358086087901</v>
      </c>
      <c r="AV423" s="4">
        <f t="shared" si="300"/>
        <v>0.93307426909576097</v>
      </c>
      <c r="AW423" s="6">
        <f t="shared" si="269"/>
        <v>5.1986276402560369E-4</v>
      </c>
      <c r="AX423" s="7">
        <f t="shared" si="301"/>
        <v>5.1999791609147472E-4</v>
      </c>
      <c r="AY423" s="7">
        <f t="shared" si="289"/>
        <v>0.81107223464326206</v>
      </c>
      <c r="AZ423" s="7">
        <f t="shared" si="302"/>
        <v>1.0113866763884038E-2</v>
      </c>
      <c r="BA423" s="6">
        <f t="shared" si="276"/>
        <v>0.51368990755787014</v>
      </c>
      <c r="BB423">
        <f t="shared" si="270"/>
        <v>9.0772316502445989</v>
      </c>
      <c r="BC423">
        <f t="shared" si="277"/>
        <v>4.0358107621167951</v>
      </c>
      <c r="BD423">
        <f t="shared" si="303"/>
        <v>4.0386158251222994</v>
      </c>
      <c r="BE423">
        <f t="shared" si="278"/>
        <v>-5.5671301461768241E-4</v>
      </c>
      <c r="BF423">
        <f t="shared" si="279"/>
        <v>0.99944328698538232</v>
      </c>
      <c r="BG423">
        <f t="shared" si="286"/>
        <v>1.6381388098638941E-2</v>
      </c>
      <c r="BH423">
        <f t="shared" si="280"/>
        <v>2.0128444450792009</v>
      </c>
      <c r="BL423" s="6"/>
      <c r="BM423" s="5"/>
      <c r="BN423" s="5"/>
      <c r="BP423" s="5"/>
      <c r="BQ423" s="6"/>
      <c r="BR423" s="5"/>
      <c r="BU423" s="5"/>
    </row>
    <row r="424" spans="1:73" x14ac:dyDescent="0.25">
      <c r="A424" s="3">
        <v>44392.833333333336</v>
      </c>
      <c r="B424">
        <v>134016522.445217</v>
      </c>
      <c r="C424">
        <v>71509.390584709778</v>
      </c>
      <c r="D424">
        <v>1.8350191871251162</v>
      </c>
      <c r="E424" s="5">
        <f t="shared" si="271"/>
        <v>3095713.1405121419</v>
      </c>
      <c r="F424">
        <f t="shared" si="281"/>
        <v>0.99785135450220808</v>
      </c>
      <c r="G424">
        <f t="shared" si="281"/>
        <v>0.99824816783752135</v>
      </c>
      <c r="H424">
        <f t="shared" si="272"/>
        <v>0.14514874057730554</v>
      </c>
      <c r="I424">
        <f t="shared" si="282"/>
        <v>3.9758873352709588E-4</v>
      </c>
      <c r="J424">
        <f t="shared" si="273"/>
        <v>3.9858025952867437E-4</v>
      </c>
      <c r="K424">
        <v>4695</v>
      </c>
      <c r="L424" s="1">
        <v>268076812.44205675</v>
      </c>
      <c r="M424" s="1">
        <v>35623807.493866153</v>
      </c>
      <c r="N424" s="1">
        <f t="shared" si="290"/>
        <v>42776343.79536473</v>
      </c>
      <c r="O424">
        <v>106871.42248159846</v>
      </c>
      <c r="P424">
        <v>0.14551079166615655</v>
      </c>
      <c r="Q424">
        <v>4.9794560748572998E-4</v>
      </c>
      <c r="R424">
        <f t="shared" si="283"/>
        <v>-2.1705774541170286E-2</v>
      </c>
      <c r="S424">
        <f t="shared" si="284"/>
        <v>-2.1944810164376764E-2</v>
      </c>
      <c r="T424">
        <f t="shared" si="287"/>
        <v>-9.056274904298045E-2</v>
      </c>
      <c r="U424" s="5">
        <f t="shared" si="261"/>
        <v>0.98213133027281008</v>
      </c>
      <c r="V424">
        <f t="shared" si="291"/>
        <v>1.0925838481053627</v>
      </c>
      <c r="W424" s="8">
        <f t="shared" si="288"/>
        <v>-0.80694161355898619</v>
      </c>
      <c r="X424">
        <f t="shared" si="262"/>
        <v>0.72791992776590353</v>
      </c>
      <c r="Y424">
        <f t="shared" si="292"/>
        <v>0.81911709912669295</v>
      </c>
      <c r="Z424">
        <f t="shared" si="263"/>
        <v>0.18175014673229145</v>
      </c>
      <c r="AA424" s="4">
        <f t="shared" si="293"/>
        <v>0.35385602890855555</v>
      </c>
      <c r="AB424">
        <f t="shared" si="274"/>
        <v>1.0659412942133237</v>
      </c>
      <c r="AC424" s="4">
        <f t="shared" si="294"/>
        <v>1.1098264700277047</v>
      </c>
      <c r="AD424">
        <v>18824</v>
      </c>
      <c r="AE424" s="4">
        <v>1.1054223141648558</v>
      </c>
      <c r="AF424">
        <v>0.86141432443161736</v>
      </c>
      <c r="AG424">
        <v>1.4312430974249573</v>
      </c>
      <c r="AH424" s="4">
        <f t="shared" si="264"/>
        <v>0.11557700256594827</v>
      </c>
      <c r="AI424" s="4">
        <f t="shared" si="295"/>
        <v>0.42114901054378256</v>
      </c>
      <c r="AJ424">
        <f t="shared" si="265"/>
        <v>0.83243870086854999</v>
      </c>
      <c r="AK424" s="4">
        <f t="shared" si="296"/>
        <v>0.92804741558191106</v>
      </c>
      <c r="AL424" s="5">
        <f t="shared" si="266"/>
        <v>1874.1108174661549</v>
      </c>
      <c r="AM424">
        <v>0.89800000000000002</v>
      </c>
      <c r="AN424" s="4">
        <f t="shared" si="297"/>
        <v>1.0103499999999999</v>
      </c>
      <c r="AO424">
        <v>0</v>
      </c>
      <c r="AP424">
        <f t="shared" si="285"/>
        <v>0</v>
      </c>
      <c r="AQ424">
        <f t="shared" si="267"/>
        <v>106871.42248159846</v>
      </c>
      <c r="AR424" s="5">
        <f t="shared" si="268"/>
        <v>0.14551079166615655</v>
      </c>
      <c r="AS424" s="4">
        <f t="shared" si="275"/>
        <v>0.11557700256594827</v>
      </c>
      <c r="AT424" s="4">
        <f t="shared" si="298"/>
        <v>0.42114901054378256</v>
      </c>
      <c r="AU424">
        <f t="shared" si="299"/>
        <v>0.83243870086854999</v>
      </c>
      <c r="AV424" s="4">
        <f t="shared" si="300"/>
        <v>0.92804741558191106</v>
      </c>
      <c r="AW424" s="6">
        <f t="shared" si="269"/>
        <v>3.9858025952867437E-4</v>
      </c>
      <c r="AX424" s="7">
        <f t="shared" si="301"/>
        <v>3.9865970319485911E-4</v>
      </c>
      <c r="AY424" s="7">
        <f t="shared" si="289"/>
        <v>0.79132771942934121</v>
      </c>
      <c r="AZ424" s="7">
        <f t="shared" si="302"/>
        <v>8.6460098580192213E-3</v>
      </c>
      <c r="BA424" s="6">
        <f t="shared" si="276"/>
        <v>0.5140884878173988</v>
      </c>
      <c r="BB424">
        <f t="shared" si="270"/>
        <v>8.880203306586413</v>
      </c>
      <c r="BC424">
        <f t="shared" si="277"/>
        <v>3.9828435080140219</v>
      </c>
      <c r="BD424">
        <f t="shared" si="303"/>
        <v>3.9401016532932065</v>
      </c>
      <c r="BE424">
        <f t="shared" si="278"/>
        <v>8.6520192742030044E-3</v>
      </c>
      <c r="BF424">
        <f t="shared" si="279"/>
        <v>1.008652019274203</v>
      </c>
      <c r="BG424">
        <f t="shared" si="286"/>
        <v>9.1716730903371613E-3</v>
      </c>
      <c r="BH424">
        <f t="shared" si="280"/>
        <v>1.979966997566653</v>
      </c>
      <c r="BL424" s="6"/>
      <c r="BM424" s="5"/>
      <c r="BN424" s="5"/>
      <c r="BP424" s="5"/>
      <c r="BQ424" s="6"/>
      <c r="BR424" s="5"/>
      <c r="BU424" s="5"/>
    </row>
    <row r="425" spans="1:73" x14ac:dyDescent="0.25">
      <c r="A425" s="3">
        <v>44393.833333333336</v>
      </c>
      <c r="B425">
        <v>134860969.135667</v>
      </c>
      <c r="C425">
        <v>71140.812859577956</v>
      </c>
      <c r="D425">
        <v>1.8355482552459419</v>
      </c>
      <c r="E425" s="5">
        <f t="shared" si="271"/>
        <v>3097437.4840086452</v>
      </c>
      <c r="F425">
        <f t="shared" si="281"/>
        <v>1.0002883174871073</v>
      </c>
      <c r="G425">
        <f t="shared" si="281"/>
        <v>1.0005570101034031</v>
      </c>
      <c r="H425">
        <f t="shared" si="272"/>
        <v>9.8044536993424636E-2</v>
      </c>
      <c r="I425">
        <f t="shared" si="282"/>
        <v>2.6857909924952507E-4</v>
      </c>
      <c r="J425">
        <f t="shared" si="273"/>
        <v>2.6617636997104574E-4</v>
      </c>
      <c r="K425">
        <v>3951</v>
      </c>
      <c r="L425" s="1">
        <v>269737760.50687945</v>
      </c>
      <c r="M425" s="1">
        <v>23935791.408327822</v>
      </c>
      <c r="N425" s="1">
        <f t="shared" si="290"/>
        <v>42576297.595767312</v>
      </c>
      <c r="O425">
        <v>71807.374224983461</v>
      </c>
      <c r="P425">
        <v>9.7167306286175328E-2</v>
      </c>
      <c r="Q425">
        <v>2.9998500099989099E-4</v>
      </c>
      <c r="R425">
        <f t="shared" si="283"/>
        <v>1.1514669875085204E-2</v>
      </c>
      <c r="S425">
        <f t="shared" si="284"/>
        <v>1.1448880610049636E-2</v>
      </c>
      <c r="T425">
        <f t="shared" si="287"/>
        <v>-8.8212685915187355E-2</v>
      </c>
      <c r="U425" s="5">
        <f t="shared" si="261"/>
        <v>0.7668445174299916</v>
      </c>
      <c r="V425">
        <f t="shared" si="291"/>
        <v>1.0880308402511032</v>
      </c>
      <c r="W425" s="8">
        <f t="shared" si="288"/>
        <v>-0.77642526834967462</v>
      </c>
      <c r="X425">
        <f t="shared" si="262"/>
        <v>0.43481305906949458</v>
      </c>
      <c r="Y425">
        <f t="shared" si="292"/>
        <v>0.83361086776234272</v>
      </c>
      <c r="Z425">
        <f t="shared" si="263"/>
        <v>0.10949452536496021</v>
      </c>
      <c r="AA425" s="4">
        <f t="shared" si="293"/>
        <v>0.35385602890855555</v>
      </c>
      <c r="AB425">
        <f t="shared" si="274"/>
        <v>0.87552678552739838</v>
      </c>
      <c r="AC425" s="4">
        <f t="shared" si="294"/>
        <v>1.1041590938547392</v>
      </c>
      <c r="AD425">
        <v>18825</v>
      </c>
      <c r="AE425" s="4">
        <v>1.0599252967180268</v>
      </c>
      <c r="AF425">
        <v>0.79837710939086814</v>
      </c>
      <c r="AG425">
        <v>1.4243236320817529</v>
      </c>
      <c r="AH425" s="4">
        <f t="shared" si="264"/>
        <v>0</v>
      </c>
      <c r="AI425" s="4">
        <f t="shared" si="295"/>
        <v>0.42114901054378256</v>
      </c>
      <c r="AJ425">
        <f t="shared" si="265"/>
        <v>0.55335911275036354</v>
      </c>
      <c r="AK425" s="4">
        <f t="shared" si="296"/>
        <v>0.91997584999959725</v>
      </c>
      <c r="AL425" s="5">
        <f t="shared" si="266"/>
        <v>1895.6905848386036</v>
      </c>
      <c r="AM425">
        <v>0.86970000000000003</v>
      </c>
      <c r="AN425" s="4">
        <f t="shared" si="297"/>
        <v>1.0063900000000001</v>
      </c>
      <c r="AO425">
        <v>0</v>
      </c>
      <c r="AP425">
        <f t="shared" si="285"/>
        <v>0</v>
      </c>
      <c r="AQ425">
        <f t="shared" si="267"/>
        <v>71807.374224983461</v>
      </c>
      <c r="AR425" s="5">
        <f t="shared" si="268"/>
        <v>9.7167306286175328E-2</v>
      </c>
      <c r="AS425" s="4">
        <f t="shared" si="275"/>
        <v>0</v>
      </c>
      <c r="AT425" s="4">
        <f t="shared" si="298"/>
        <v>0.42114901054378256</v>
      </c>
      <c r="AU425">
        <f t="shared" si="299"/>
        <v>0.55335911275036354</v>
      </c>
      <c r="AV425" s="4">
        <f t="shared" si="300"/>
        <v>0.91997584999959725</v>
      </c>
      <c r="AW425" s="6">
        <f t="shared" si="269"/>
        <v>2.6617636997104574E-4</v>
      </c>
      <c r="AX425" s="7">
        <f t="shared" si="301"/>
        <v>2.662117980443135E-4</v>
      </c>
      <c r="AY425" s="7">
        <f t="shared" si="289"/>
        <v>0.8475326032038687</v>
      </c>
      <c r="AZ425" s="7">
        <f t="shared" si="302"/>
        <v>1.1982876797166364E-2</v>
      </c>
      <c r="BA425" s="6">
        <f t="shared" si="276"/>
        <v>0.51435466418736986</v>
      </c>
      <c r="BB425">
        <f t="shared" si="270"/>
        <v>8.9824559160853958</v>
      </c>
      <c r="BC425">
        <f t="shared" si="277"/>
        <v>4.012783403100487</v>
      </c>
      <c r="BD425">
        <f t="shared" si="303"/>
        <v>3.9912279580426979</v>
      </c>
      <c r="BE425">
        <f t="shared" si="278"/>
        <v>4.318665714927894E-3</v>
      </c>
      <c r="BF425">
        <f t="shared" si="279"/>
        <v>1.0043186657149279</v>
      </c>
      <c r="BG425">
        <f t="shared" si="286"/>
        <v>-4.3054380130437692E-3</v>
      </c>
      <c r="BH425">
        <f t="shared" si="280"/>
        <v>1.9970745596473565</v>
      </c>
      <c r="BL425" s="6"/>
      <c r="BM425" s="5"/>
      <c r="BN425" s="5"/>
      <c r="BP425" s="5"/>
      <c r="BQ425" s="6"/>
      <c r="BR425" s="5"/>
      <c r="BU425" s="5"/>
    </row>
    <row r="426" spans="1:73" x14ac:dyDescent="0.25">
      <c r="A426" s="3">
        <v>44394.833333333336</v>
      </c>
      <c r="B426">
        <v>121953388.316649</v>
      </c>
      <c r="C426">
        <v>64269.804076033048</v>
      </c>
      <c r="D426">
        <v>1.6586237465347033</v>
      </c>
      <c r="E426" s="5">
        <f t="shared" si="271"/>
        <v>2799628.6134984777</v>
      </c>
      <c r="F426">
        <f t="shared" si="281"/>
        <v>0.90361217243644043</v>
      </c>
      <c r="G426">
        <f t="shared" si="281"/>
        <v>0.90385314568972386</v>
      </c>
      <c r="H426">
        <f t="shared" si="272"/>
        <v>9.7337375625746736E-2</v>
      </c>
      <c r="I426">
        <f t="shared" si="282"/>
        <v>2.6664218925202322E-4</v>
      </c>
      <c r="J426">
        <f t="shared" si="273"/>
        <v>2.8560691360327532E-4</v>
      </c>
      <c r="K426">
        <v>3725</v>
      </c>
      <c r="L426" s="1">
        <v>243812741.47101945</v>
      </c>
      <c r="M426" s="1">
        <v>23214849.865895048</v>
      </c>
      <c r="N426" s="1">
        <f t="shared" si="290"/>
        <v>41913793.116936609</v>
      </c>
      <c r="O426">
        <v>69644.549597685138</v>
      </c>
      <c r="P426">
        <v>0.10426141164643206</v>
      </c>
      <c r="Q426">
        <v>9.3172221933586995E-4</v>
      </c>
      <c r="R426">
        <f t="shared" si="283"/>
        <v>9.6626749425099412E-4</v>
      </c>
      <c r="S426">
        <f t="shared" si="284"/>
        <v>9.6580095832391811E-4</v>
      </c>
      <c r="T426">
        <f t="shared" si="287"/>
        <v>-5.9090939009715862E-2</v>
      </c>
      <c r="U426" s="5">
        <f t="shared" si="261"/>
        <v>0.86552758540416364</v>
      </c>
      <c r="V426">
        <f t="shared" si="291"/>
        <v>1.0711581506266128</v>
      </c>
      <c r="W426" s="8">
        <f t="shared" si="288"/>
        <v>-0.5736493935534388</v>
      </c>
      <c r="X426">
        <f t="shared" si="262"/>
        <v>0.71374585689943049</v>
      </c>
      <c r="Y426">
        <f t="shared" si="292"/>
        <v>0.81284472794107931</v>
      </c>
      <c r="Z426">
        <f t="shared" si="263"/>
        <v>0.34007861005759255</v>
      </c>
      <c r="AA426" s="4">
        <f t="shared" si="293"/>
        <v>0.36154216506497661</v>
      </c>
      <c r="AB426">
        <f t="shared" si="274"/>
        <v>0.86527779396649773</v>
      </c>
      <c r="AC426" s="4">
        <f t="shared" si="294"/>
        <v>1.0872577036432731</v>
      </c>
      <c r="AD426">
        <v>18826</v>
      </c>
      <c r="AE426" s="4">
        <v>1.0611809913461852</v>
      </c>
      <c r="AF426">
        <v>0.79322158817179289</v>
      </c>
      <c r="AG426">
        <v>1.5096923701312246</v>
      </c>
      <c r="AH426" s="4">
        <f t="shared" si="264"/>
        <v>0</v>
      </c>
      <c r="AI426" s="4">
        <f t="shared" si="295"/>
        <v>0.39241026744827234</v>
      </c>
      <c r="AJ426">
        <f t="shared" si="265"/>
        <v>0.60246091204817875</v>
      </c>
      <c r="AK426" s="4">
        <f t="shared" si="296"/>
        <v>0.90029581072529863</v>
      </c>
      <c r="AL426" s="5">
        <f t="shared" si="266"/>
        <v>1897.5223290298909</v>
      </c>
      <c r="AM426">
        <v>0.84459999999999991</v>
      </c>
      <c r="AN426" s="4">
        <f t="shared" si="297"/>
        <v>1.0023500000000001</v>
      </c>
      <c r="AO426">
        <v>0</v>
      </c>
      <c r="AP426">
        <f t="shared" si="285"/>
        <v>0</v>
      </c>
      <c r="AQ426">
        <f t="shared" si="267"/>
        <v>69644.549597685138</v>
      </c>
      <c r="AR426" s="5">
        <f t="shared" si="268"/>
        <v>0.10426141164643206</v>
      </c>
      <c r="AS426" s="4">
        <f t="shared" si="275"/>
        <v>0</v>
      </c>
      <c r="AT426" s="4">
        <f t="shared" si="298"/>
        <v>0.39241026744827234</v>
      </c>
      <c r="AU426">
        <f t="shared" si="299"/>
        <v>0.60246091204817875</v>
      </c>
      <c r="AV426" s="4">
        <f t="shared" si="300"/>
        <v>0.90029581072529863</v>
      </c>
      <c r="AW426" s="6">
        <f t="shared" si="269"/>
        <v>2.8560691360327532E-4</v>
      </c>
      <c r="AX426" s="7">
        <f t="shared" si="301"/>
        <v>2.8564770314098986E-4</v>
      </c>
      <c r="AY426" s="7">
        <f t="shared" si="289"/>
        <v>0.87346701437739371</v>
      </c>
      <c r="AZ426" s="7">
        <f t="shared" si="302"/>
        <v>1.2760364362775611E-2</v>
      </c>
      <c r="BA426" s="6">
        <f t="shared" si="276"/>
        <v>0.5146402711009731</v>
      </c>
      <c r="BB426">
        <f t="shared" si="270"/>
        <v>8.9911353712556519</v>
      </c>
      <c r="BC426">
        <f t="shared" si="277"/>
        <v>4.0166372448673702</v>
      </c>
      <c r="BD426">
        <f t="shared" si="303"/>
        <v>3.9955676856278259</v>
      </c>
      <c r="BE426">
        <f t="shared" si="278"/>
        <v>4.2176506386173429E-3</v>
      </c>
      <c r="BF426">
        <f t="shared" si="279"/>
        <v>1.0042176506386173</v>
      </c>
      <c r="BG426">
        <f t="shared" si="286"/>
        <v>-1.0058576045978694E-4</v>
      </c>
      <c r="BH426">
        <f t="shared" si="280"/>
        <v>1.9985221978927639</v>
      </c>
      <c r="BL426" s="6"/>
      <c r="BM426" s="5"/>
      <c r="BN426" s="5"/>
      <c r="BP426" s="5"/>
      <c r="BQ426" s="6"/>
      <c r="BR426" s="5"/>
      <c r="BU426" s="5"/>
    </row>
    <row r="427" spans="1:73" x14ac:dyDescent="0.25">
      <c r="A427" s="3">
        <v>44395.833333333336</v>
      </c>
      <c r="B427">
        <v>119343815.51117501</v>
      </c>
      <c r="C427">
        <v>65568.663734995353</v>
      </c>
      <c r="D427">
        <v>1.6567178035043266</v>
      </c>
      <c r="E427" s="5">
        <f t="shared" si="271"/>
        <v>2797358.4875920992</v>
      </c>
      <c r="F427">
        <f t="shared" si="281"/>
        <v>0.99885088885628293</v>
      </c>
      <c r="G427">
        <f t="shared" si="281"/>
        <v>0.99918913319594138</v>
      </c>
      <c r="H427">
        <f t="shared" si="272"/>
        <v>0.12360121550943237</v>
      </c>
      <c r="I427">
        <f t="shared" si="282"/>
        <v>3.3857614377730272E-4</v>
      </c>
      <c r="J427">
        <f t="shared" si="273"/>
        <v>3.4005620971734065E-4</v>
      </c>
      <c r="K427">
        <v>4979</v>
      </c>
      <c r="L427" s="1">
        <v>238697496.51649004</v>
      </c>
      <c r="M427" s="1">
        <v>27061456.258807909</v>
      </c>
      <c r="N427" s="1">
        <f t="shared" si="290"/>
        <v>41803840.849663891</v>
      </c>
      <c r="O427">
        <v>81184.368776423726</v>
      </c>
      <c r="P427">
        <v>0.12414162291537717</v>
      </c>
      <c r="Q427">
        <v>7.01864040819396E-4</v>
      </c>
      <c r="R427">
        <f t="shared" si="283"/>
        <v>-4.0783390401709751E-2</v>
      </c>
      <c r="S427">
        <f t="shared" si="284"/>
        <v>-4.1638359323789592E-2</v>
      </c>
      <c r="T427">
        <f t="shared" si="287"/>
        <v>-6.6085678551214069E-2</v>
      </c>
      <c r="U427" s="5">
        <f t="shared" si="261"/>
        <v>0.94174356272158999</v>
      </c>
      <c r="V427">
        <f t="shared" si="291"/>
        <v>1.0654099940044632</v>
      </c>
      <c r="W427" s="8">
        <f t="shared" si="288"/>
        <v>-0.61712162843527696</v>
      </c>
      <c r="X427">
        <f t="shared" si="262"/>
        <v>0.78624933360170679</v>
      </c>
      <c r="Y427">
        <f t="shared" si="292"/>
        <v>0.81170818370760245</v>
      </c>
      <c r="Z427">
        <f t="shared" si="263"/>
        <v>0.25618037489907952</v>
      </c>
      <c r="AA427" s="4">
        <f t="shared" si="293"/>
        <v>0.36643169338278059</v>
      </c>
      <c r="AB427">
        <f t="shared" si="274"/>
        <v>0.97016845458762457</v>
      </c>
      <c r="AC427" s="4">
        <f t="shared" si="294"/>
        <v>1.0804921802492815</v>
      </c>
      <c r="AD427">
        <v>18827</v>
      </c>
      <c r="AE427" s="4">
        <v>1.0435340259723533</v>
      </c>
      <c r="AF427">
        <v>0.76136624716439683</v>
      </c>
      <c r="AG427">
        <v>1.440893010529209</v>
      </c>
      <c r="AH427" s="4">
        <f t="shared" si="264"/>
        <v>0</v>
      </c>
      <c r="AI427" s="4">
        <f t="shared" si="295"/>
        <v>0.37620646963431842</v>
      </c>
      <c r="AJ427">
        <f t="shared" si="265"/>
        <v>0.72249625652835348</v>
      </c>
      <c r="AK427" s="4">
        <f t="shared" si="296"/>
        <v>0.89247808051580479</v>
      </c>
      <c r="AL427" s="5">
        <f t="shared" si="266"/>
        <v>1820.1349350891032</v>
      </c>
      <c r="AM427">
        <v>0.87309999999999999</v>
      </c>
      <c r="AN427" s="4">
        <f t="shared" si="297"/>
        <v>0.99706000000000006</v>
      </c>
      <c r="AO427">
        <v>0</v>
      </c>
      <c r="AP427">
        <f t="shared" si="285"/>
        <v>0</v>
      </c>
      <c r="AQ427">
        <f t="shared" si="267"/>
        <v>81184.368776423726</v>
      </c>
      <c r="AR427" s="5">
        <f t="shared" si="268"/>
        <v>0.12414162291537717</v>
      </c>
      <c r="AS427" s="4">
        <f t="shared" si="275"/>
        <v>0</v>
      </c>
      <c r="AT427" s="4">
        <f t="shared" si="298"/>
        <v>0.37620646963431842</v>
      </c>
      <c r="AU427">
        <f t="shared" si="299"/>
        <v>0.72249625652835348</v>
      </c>
      <c r="AV427" s="4">
        <f t="shared" si="300"/>
        <v>0.89247808051580479</v>
      </c>
      <c r="AW427" s="6">
        <f t="shared" si="269"/>
        <v>3.4005620971734065E-4</v>
      </c>
      <c r="AX427" s="7">
        <f t="shared" si="301"/>
        <v>3.4011403538469764E-4</v>
      </c>
      <c r="AY427" s="7">
        <f t="shared" si="289"/>
        <v>0.81265524757274143</v>
      </c>
      <c r="AZ427" s="7">
        <f t="shared" si="302"/>
        <v>9.5059679029507738E-3</v>
      </c>
      <c r="BA427" s="6">
        <f t="shared" si="276"/>
        <v>0.51498032731069043</v>
      </c>
      <c r="BB427">
        <f t="shared" si="270"/>
        <v>8.6244463872551105</v>
      </c>
      <c r="BC427">
        <f t="shared" si="277"/>
        <v>3.9149457418833196</v>
      </c>
      <c r="BD427">
        <f t="shared" si="303"/>
        <v>3.8122231936275552</v>
      </c>
      <c r="BE427">
        <f t="shared" si="278"/>
        <v>2.1346172885703174E-2</v>
      </c>
      <c r="BF427">
        <f t="shared" si="279"/>
        <v>1.0213461728857032</v>
      </c>
      <c r="BG427">
        <f t="shared" si="286"/>
        <v>1.691275321451478E-2</v>
      </c>
      <c r="BH427">
        <f t="shared" si="280"/>
        <v>1.9367407763122557</v>
      </c>
      <c r="BL427" s="6"/>
      <c r="BM427" s="5"/>
      <c r="BN427" s="5"/>
      <c r="BP427" s="5"/>
      <c r="BQ427" s="6"/>
      <c r="BR427" s="5"/>
      <c r="BU427" s="5"/>
    </row>
    <row r="428" spans="1:73" x14ac:dyDescent="0.25">
      <c r="A428" s="3">
        <v>44396.833333333336</v>
      </c>
      <c r="B428">
        <v>117869446.8223</v>
      </c>
      <c r="C428">
        <v>65982.146836002546</v>
      </c>
      <c r="D428">
        <v>1.6506914573105393</v>
      </c>
      <c r="E428" s="5">
        <f t="shared" si="271"/>
        <v>2788777.3571419059</v>
      </c>
      <c r="F428">
        <f t="shared" si="281"/>
        <v>0.99636247876310602</v>
      </c>
      <c r="G428">
        <f t="shared" si="281"/>
        <v>0.99693241660364396</v>
      </c>
      <c r="H428">
        <f t="shared" si="272"/>
        <v>0.20878677813582769</v>
      </c>
      <c r="I428">
        <f t="shared" si="282"/>
        <v>5.7185502997520257E-4</v>
      </c>
      <c r="J428">
        <f t="shared" si="273"/>
        <v>5.6818814101578983E-4</v>
      </c>
      <c r="K428">
        <v>5669</v>
      </c>
      <c r="L428" s="1">
        <v>235379255.52795929</v>
      </c>
      <c r="M428" s="1">
        <v>44592567.828464083</v>
      </c>
      <c r="N428" s="1">
        <f t="shared" si="290"/>
        <v>42061504.044980258</v>
      </c>
      <c r="O428">
        <v>133777.70348539227</v>
      </c>
      <c r="P428">
        <v>0.20744760052301248</v>
      </c>
      <c r="Q428">
        <v>2.9998500099989099E-4</v>
      </c>
      <c r="R428">
        <f t="shared" si="283"/>
        <v>-1.8543133103798515E-2</v>
      </c>
      <c r="S428">
        <f t="shared" si="284"/>
        <v>-1.8717212338053568E-2</v>
      </c>
      <c r="T428">
        <f t="shared" si="287"/>
        <v>-9.0451367279944378E-2</v>
      </c>
      <c r="U428" s="5">
        <f t="shared" si="261"/>
        <v>1.2085390712781352</v>
      </c>
      <c r="V428">
        <f t="shared" si="291"/>
        <v>1.0618169504018595</v>
      </c>
      <c r="W428" s="8">
        <f t="shared" si="288"/>
        <v>-0.78888228369918445</v>
      </c>
      <c r="X428">
        <f t="shared" si="262"/>
        <v>1.0260329777899704</v>
      </c>
      <c r="Y428">
        <f t="shared" si="292"/>
        <v>0.80306048863891955</v>
      </c>
      <c r="Z428">
        <f t="shared" si="263"/>
        <v>0.10949452536496021</v>
      </c>
      <c r="AA428" s="4">
        <f t="shared" si="293"/>
        <v>0.36604240228752211</v>
      </c>
      <c r="AB428">
        <f t="shared" si="274"/>
        <v>1.2840519872928184</v>
      </c>
      <c r="AC428" s="4">
        <f t="shared" si="294"/>
        <v>1.0795819631450396</v>
      </c>
      <c r="AD428">
        <v>18828</v>
      </c>
      <c r="AE428" s="4">
        <v>1.049473430143413</v>
      </c>
      <c r="AF428">
        <v>0.7214788132404597</v>
      </c>
      <c r="AG428">
        <v>2.5320948272258978</v>
      </c>
      <c r="AH428" s="4">
        <f t="shared" si="264"/>
        <v>0.71333898980567201</v>
      </c>
      <c r="AI428" s="4">
        <f t="shared" si="295"/>
        <v>0.37455463059857791</v>
      </c>
      <c r="AJ428">
        <f t="shared" si="265"/>
        <v>1.0901599247626776</v>
      </c>
      <c r="AK428" s="4">
        <f t="shared" si="296"/>
        <v>0.89137636766014894</v>
      </c>
      <c r="AL428" s="5">
        <f t="shared" si="266"/>
        <v>1786.3839307208723</v>
      </c>
      <c r="AM428">
        <v>1.0088999999999999</v>
      </c>
      <c r="AN428" s="4">
        <f t="shared" si="297"/>
        <v>0.99835000000000007</v>
      </c>
      <c r="AO428">
        <v>0</v>
      </c>
      <c r="AP428">
        <f t="shared" si="285"/>
        <v>0</v>
      </c>
      <c r="AQ428">
        <f t="shared" si="267"/>
        <v>133777.70348539227</v>
      </c>
      <c r="AR428" s="5">
        <f t="shared" si="268"/>
        <v>0.20744760052301248</v>
      </c>
      <c r="AS428" s="4">
        <f t="shared" si="275"/>
        <v>0.71333898980567201</v>
      </c>
      <c r="AT428" s="4">
        <f t="shared" si="298"/>
        <v>0.37455463059857791</v>
      </c>
      <c r="AU428">
        <f t="shared" si="299"/>
        <v>1.0901599247626776</v>
      </c>
      <c r="AV428" s="4">
        <f t="shared" si="300"/>
        <v>0.89137636766014894</v>
      </c>
      <c r="AW428" s="6">
        <f t="shared" si="269"/>
        <v>5.6818814101578983E-4</v>
      </c>
      <c r="AX428" s="7">
        <f t="shared" si="301"/>
        <v>5.6834959047402656E-4</v>
      </c>
      <c r="AY428" s="7">
        <f t="shared" si="289"/>
        <v>0.94775782279547061</v>
      </c>
      <c r="AZ428" s="7">
        <f t="shared" si="302"/>
        <v>1.4550779346900189E-2</v>
      </c>
      <c r="BA428" s="6">
        <f t="shared" si="276"/>
        <v>0.51554851545170621</v>
      </c>
      <c r="BB428">
        <f t="shared" si="270"/>
        <v>8.464522129949664</v>
      </c>
      <c r="BC428">
        <f t="shared" si="277"/>
        <v>3.8719306515262222</v>
      </c>
      <c r="BD428">
        <f t="shared" si="303"/>
        <v>3.732261064974832</v>
      </c>
      <c r="BE428">
        <f t="shared" si="278"/>
        <v>2.9514345179545431E-2</v>
      </c>
      <c r="BF428">
        <f t="shared" si="279"/>
        <v>1.0295143451795454</v>
      </c>
      <c r="BG428">
        <f t="shared" si="286"/>
        <v>7.9656470170447399E-3</v>
      </c>
      <c r="BH428">
        <f t="shared" si="280"/>
        <v>1.9093851807468987</v>
      </c>
      <c r="BL428" s="6"/>
      <c r="BM428" s="5"/>
      <c r="BN428" s="5"/>
      <c r="BP428" s="5"/>
      <c r="BQ428" s="6"/>
      <c r="BR428" s="5"/>
      <c r="BU428" s="5"/>
    </row>
    <row r="429" spans="1:73" x14ac:dyDescent="0.25">
      <c r="A429" s="3">
        <v>44397.833333333336</v>
      </c>
      <c r="B429">
        <v>133421029.285165</v>
      </c>
      <c r="C429">
        <v>67043.117596114651</v>
      </c>
      <c r="D429">
        <v>1.7695132132889566</v>
      </c>
      <c r="E429" s="5">
        <f t="shared" si="271"/>
        <v>2990812.8922017124</v>
      </c>
      <c r="F429">
        <f t="shared" si="281"/>
        <v>1.0719830198746001</v>
      </c>
      <c r="G429">
        <f t="shared" si="281"/>
        <v>1.0724459177576169</v>
      </c>
      <c r="H429">
        <f t="shared" si="272"/>
        <v>0.15761231677059118</v>
      </c>
      <c r="I429">
        <f t="shared" si="282"/>
        <v>4.3172136141542714E-4</v>
      </c>
      <c r="J429">
        <f t="shared" si="273"/>
        <v>4.1409175867236501E-4</v>
      </c>
      <c r="K429">
        <v>5082</v>
      </c>
      <c r="L429" s="1">
        <v>266731365.97042966</v>
      </c>
      <c r="M429" s="1">
        <v>36824710.687662736</v>
      </c>
      <c r="N429" s="1">
        <f t="shared" si="290"/>
        <v>39505295.18206539</v>
      </c>
      <c r="O429">
        <v>110474.13206298821</v>
      </c>
      <c r="P429">
        <v>0.15117478987252286</v>
      </c>
      <c r="Q429">
        <v>2.9698529647081002E-4</v>
      </c>
      <c r="R429">
        <f t="shared" si="283"/>
        <v>0.1140258847534743</v>
      </c>
      <c r="S429">
        <f t="shared" si="284"/>
        <v>0.10798037710002194</v>
      </c>
      <c r="T429">
        <f t="shared" si="287"/>
        <v>4.9453949060421651E-2</v>
      </c>
      <c r="U429" s="5">
        <f t="shared" si="261"/>
        <v>1.0723304143739552</v>
      </c>
      <c r="V429">
        <f t="shared" si="291"/>
        <v>1.0178104205708081</v>
      </c>
      <c r="W429" s="8">
        <f t="shared" si="288"/>
        <v>0.18948655376069434</v>
      </c>
      <c r="X429">
        <f t="shared" si="262"/>
        <v>1.0833036289665343</v>
      </c>
      <c r="Y429">
        <f t="shared" si="292"/>
        <v>0.76203222604617327</v>
      </c>
      <c r="Z429">
        <f t="shared" si="263"/>
        <v>0.10839963321184566</v>
      </c>
      <c r="AA429" s="4">
        <f t="shared" si="293"/>
        <v>0.34365646910481779</v>
      </c>
      <c r="AB429">
        <f t="shared" si="274"/>
        <v>1.0949022968051951</v>
      </c>
      <c r="AC429" s="4">
        <f t="shared" si="294"/>
        <v>1.0380049743138549</v>
      </c>
      <c r="AD429">
        <v>18829</v>
      </c>
      <c r="AE429" s="4">
        <v>1.0415720145696192</v>
      </c>
      <c r="AF429">
        <v>0.69285553220380991</v>
      </c>
      <c r="AG429">
        <v>2.8650894560677744</v>
      </c>
      <c r="AH429" s="4">
        <f t="shared" si="264"/>
        <v>0.24221896947402724</v>
      </c>
      <c r="AI429" s="4">
        <f t="shared" si="295"/>
        <v>0.31064718662122831</v>
      </c>
      <c r="AJ429">
        <f t="shared" si="265"/>
        <v>0.85922417118854955</v>
      </c>
      <c r="AK429" s="4">
        <f t="shared" si="296"/>
        <v>0.84296894066757555</v>
      </c>
      <c r="AL429" s="5">
        <f t="shared" si="266"/>
        <v>1990.077938930709</v>
      </c>
      <c r="AM429">
        <v>1.0410999999999999</v>
      </c>
      <c r="AN429" s="4">
        <f t="shared" si="297"/>
        <v>0.99967666666666688</v>
      </c>
      <c r="AO429">
        <v>0</v>
      </c>
      <c r="AP429">
        <f t="shared" si="285"/>
        <v>0</v>
      </c>
      <c r="AQ429">
        <f t="shared" si="267"/>
        <v>110474.13206298821</v>
      </c>
      <c r="AR429" s="5">
        <f t="shared" si="268"/>
        <v>0.15117478987252286</v>
      </c>
      <c r="AS429" s="4">
        <f t="shared" si="275"/>
        <v>0.24221896947402724</v>
      </c>
      <c r="AT429" s="4">
        <f t="shared" si="298"/>
        <v>0.31064718662122831</v>
      </c>
      <c r="AU429">
        <f t="shared" si="299"/>
        <v>0.85922417118854955</v>
      </c>
      <c r="AV429" s="4">
        <f t="shared" si="300"/>
        <v>0.84296894066757555</v>
      </c>
      <c r="AW429" s="6">
        <f t="shared" si="269"/>
        <v>4.1409175867236501E-4</v>
      </c>
      <c r="AX429" s="7">
        <f t="shared" si="301"/>
        <v>4.1417750650007967E-4</v>
      </c>
      <c r="AY429" s="7">
        <f t="shared" si="289"/>
        <v>1.0630793643516649</v>
      </c>
      <c r="AZ429" s="7">
        <f t="shared" si="302"/>
        <v>1.284491868833415E-2</v>
      </c>
      <c r="BA429" s="6">
        <f t="shared" si="276"/>
        <v>0.51596260721037857</v>
      </c>
      <c r="BB429">
        <f t="shared" si="270"/>
        <v>9.4296967548325377</v>
      </c>
      <c r="BC429">
        <f t="shared" si="277"/>
        <v>4.1443271152630512</v>
      </c>
      <c r="BD429">
        <f t="shared" si="303"/>
        <v>4.2148483774162688</v>
      </c>
      <c r="BE429">
        <f t="shared" si="278"/>
        <v>-1.3523166360621564E-2</v>
      </c>
      <c r="BF429">
        <f t="shared" si="279"/>
        <v>0.98647683363937844</v>
      </c>
      <c r="BG429">
        <f t="shared" si="286"/>
        <v>-4.270261869309052E-2</v>
      </c>
      <c r="BH429">
        <f t="shared" si="280"/>
        <v>2.0707811310532271</v>
      </c>
      <c r="BL429" s="6"/>
      <c r="BM429" s="5"/>
      <c r="BN429" s="5"/>
      <c r="BP429" s="5"/>
      <c r="BQ429" s="6"/>
      <c r="BR429" s="5"/>
      <c r="BU429" s="5"/>
    </row>
    <row r="430" spans="1:73" x14ac:dyDescent="0.25">
      <c r="A430" s="3">
        <v>44398.833333333336</v>
      </c>
      <c r="B430">
        <v>134344573.165057</v>
      </c>
      <c r="C430">
        <v>66451.61065240881</v>
      </c>
      <c r="D430">
        <v>1.7671361020014011</v>
      </c>
      <c r="E430" s="5">
        <f t="shared" si="271"/>
        <v>2987877.7199257025</v>
      </c>
      <c r="F430">
        <f t="shared" si="281"/>
        <v>0.99865662981790504</v>
      </c>
      <c r="G430">
        <f t="shared" si="281"/>
        <v>0.99901860384390373</v>
      </c>
      <c r="H430">
        <f t="shared" si="272"/>
        <v>0.13229824500698983</v>
      </c>
      <c r="I430">
        <f t="shared" si="282"/>
        <v>3.6239527212503307E-4</v>
      </c>
      <c r="J430">
        <f t="shared" si="273"/>
        <v>3.6017548047177105E-4</v>
      </c>
      <c r="K430">
        <v>4459</v>
      </c>
      <c r="L430" s="1">
        <v>268568880.96751499</v>
      </c>
      <c r="M430" s="1">
        <v>32249782.689268135</v>
      </c>
      <c r="N430" s="1">
        <f t="shared" si="290"/>
        <v>37030961.159803398</v>
      </c>
      <c r="O430">
        <v>96749.3480678044</v>
      </c>
      <c r="P430">
        <v>0.1314877282786161</v>
      </c>
      <c r="Q430">
        <v>1.28372375569283E-3</v>
      </c>
      <c r="R430">
        <f t="shared" si="283"/>
        <v>1.5884959893306405E-2</v>
      </c>
      <c r="S430">
        <f t="shared" si="284"/>
        <v>1.5760114293995035E-2</v>
      </c>
      <c r="T430">
        <f t="shared" si="287"/>
        <v>5.6397822213058883E-2</v>
      </c>
      <c r="U430" s="5">
        <f t="shared" si="261"/>
        <v>0.98717511059865248</v>
      </c>
      <c r="V430">
        <f t="shared" si="291"/>
        <v>0.97835971513356312</v>
      </c>
      <c r="W430" s="8">
        <f t="shared" si="288"/>
        <v>0.26833715591253909</v>
      </c>
      <c r="X430">
        <f t="shared" si="262"/>
        <v>0.99000605785394691</v>
      </c>
      <c r="Y430">
        <f t="shared" si="292"/>
        <v>0.72391428269484581</v>
      </c>
      <c r="Z430">
        <f t="shared" si="263"/>
        <v>0.46855917082788295</v>
      </c>
      <c r="AA430" s="4">
        <f t="shared" si="293"/>
        <v>0.35749891419727559</v>
      </c>
      <c r="AB430">
        <f t="shared" si="274"/>
        <v>0.9513827501634704</v>
      </c>
      <c r="AC430" s="4">
        <f t="shared" si="294"/>
        <v>0.99734268441431739</v>
      </c>
      <c r="AD430">
        <v>18830</v>
      </c>
      <c r="AE430" s="4">
        <v>0.93420222950472609</v>
      </c>
      <c r="AF430">
        <v>0.85712033435881463</v>
      </c>
      <c r="AG430">
        <v>2.6821226375731424</v>
      </c>
      <c r="AH430" s="4">
        <f t="shared" si="264"/>
        <v>0</v>
      </c>
      <c r="AI430" s="4">
        <f t="shared" si="295"/>
        <v>0.24769835922953029</v>
      </c>
      <c r="AJ430">
        <f t="shared" si="265"/>
        <v>0.76208246509376909</v>
      </c>
      <c r="AK430" s="4">
        <f t="shared" si="296"/>
        <v>0.79968645309771824</v>
      </c>
      <c r="AL430" s="5">
        <f t="shared" si="266"/>
        <v>2021.6902471751771</v>
      </c>
      <c r="AM430">
        <v>0.9909</v>
      </c>
      <c r="AN430" s="4">
        <f t="shared" si="297"/>
        <v>0.98727000000000009</v>
      </c>
      <c r="AO430">
        <v>0</v>
      </c>
      <c r="AP430">
        <f t="shared" si="285"/>
        <v>0</v>
      </c>
      <c r="AQ430">
        <f t="shared" si="267"/>
        <v>96749.3480678044</v>
      </c>
      <c r="AR430" s="5">
        <f t="shared" si="268"/>
        <v>0.1314877282786161</v>
      </c>
      <c r="AS430" s="4">
        <f t="shared" si="275"/>
        <v>0</v>
      </c>
      <c r="AT430" s="4">
        <f t="shared" si="298"/>
        <v>0.24769835922953029</v>
      </c>
      <c r="AU430">
        <f t="shared" si="299"/>
        <v>0.76208246509376909</v>
      </c>
      <c r="AV430" s="4">
        <f t="shared" si="300"/>
        <v>0.79968645309771824</v>
      </c>
      <c r="AW430" s="6">
        <f t="shared" si="269"/>
        <v>3.6017548047177105E-4</v>
      </c>
      <c r="AX430" s="7">
        <f t="shared" si="301"/>
        <v>3.6024035144821553E-4</v>
      </c>
      <c r="AY430" s="7">
        <f t="shared" si="289"/>
        <v>1.0262326523148624</v>
      </c>
      <c r="AZ430" s="7">
        <f t="shared" si="302"/>
        <v>1.1964015267141193E-2</v>
      </c>
      <c r="BA430" s="6">
        <f t="shared" si="276"/>
        <v>0.5163227826908503</v>
      </c>
      <c r="BB430">
        <f t="shared" si="270"/>
        <v>9.5794871095890937</v>
      </c>
      <c r="BC430">
        <f t="shared" si="277"/>
        <v>4.1868927017166779</v>
      </c>
      <c r="BD430">
        <f t="shared" si="303"/>
        <v>4.2897435547945468</v>
      </c>
      <c r="BE430">
        <f t="shared" si="278"/>
        <v>-1.9443447874641584E-2</v>
      </c>
      <c r="BF430">
        <f t="shared" si="279"/>
        <v>0.98055655212535842</v>
      </c>
      <c r="BG430">
        <f t="shared" si="286"/>
        <v>-6.0195210040218878E-3</v>
      </c>
      <c r="BH430">
        <f t="shared" si="280"/>
        <v>2.095074653314374</v>
      </c>
      <c r="BL430" s="6"/>
      <c r="BM430" s="5"/>
      <c r="BN430" s="5"/>
      <c r="BP430" s="5"/>
      <c r="BQ430" s="6"/>
      <c r="BR430" s="5"/>
      <c r="BU430" s="5"/>
    </row>
    <row r="431" spans="1:73" x14ac:dyDescent="0.25">
      <c r="A431" s="3">
        <v>44399.833333333336</v>
      </c>
      <c r="B431">
        <v>137526759.496025</v>
      </c>
      <c r="C431">
        <v>64815.863051521374</v>
      </c>
      <c r="D431">
        <v>1.765336707933959</v>
      </c>
      <c r="E431" s="5">
        <f t="shared" si="271"/>
        <v>2985618.1285311542</v>
      </c>
      <c r="F431">
        <f t="shared" si="281"/>
        <v>0.99898174562479702</v>
      </c>
      <c r="G431">
        <f t="shared" si="281"/>
        <v>0.99924374703172103</v>
      </c>
      <c r="H431">
        <f t="shared" si="272"/>
        <v>9.5727988970861766E-2</v>
      </c>
      <c r="I431">
        <f t="shared" si="282"/>
        <v>2.62234076572717E-4</v>
      </c>
      <c r="J431">
        <f t="shared" si="273"/>
        <v>2.5794748249978396E-4</v>
      </c>
      <c r="K431">
        <v>4890</v>
      </c>
      <c r="L431" s="1">
        <v>274834786.66730303</v>
      </c>
      <c r="M431" s="1">
        <v>23634028.479418371</v>
      </c>
      <c r="N431" s="1">
        <f t="shared" si="290"/>
        <v>36099294.148228005</v>
      </c>
      <c r="O431">
        <v>70902.085438255119</v>
      </c>
      <c r="P431">
        <v>9.41629751414651E-2</v>
      </c>
      <c r="Q431">
        <v>1.2166962092802201E-3</v>
      </c>
      <c r="R431">
        <f t="shared" si="283"/>
        <v>4.952136937781626E-2</v>
      </c>
      <c r="S431">
        <f t="shared" si="284"/>
        <v>4.8334221555599778E-2</v>
      </c>
      <c r="T431">
        <f t="shared" si="287"/>
        <v>5.5081954302787492E-2</v>
      </c>
      <c r="U431" s="5">
        <f t="shared" si="261"/>
        <v>0.82430896590077651</v>
      </c>
      <c r="V431">
        <f t="shared" si="291"/>
        <v>0.95951763732514295</v>
      </c>
      <c r="W431" s="8">
        <f t="shared" si="288"/>
        <v>0.25891526437014328</v>
      </c>
      <c r="X431">
        <f t="shared" si="262"/>
        <v>0.82852465463923797</v>
      </c>
      <c r="Y431">
        <f t="shared" si="292"/>
        <v>0.7151370256198224</v>
      </c>
      <c r="Z431">
        <f t="shared" si="263"/>
        <v>0.4440941163872803</v>
      </c>
      <c r="AA431" s="4">
        <f t="shared" si="293"/>
        <v>0.35886120813898614</v>
      </c>
      <c r="AB431">
        <f t="shared" si="274"/>
        <v>0.78677424423282183</v>
      </c>
      <c r="AC431" s="4">
        <f t="shared" si="294"/>
        <v>0.9754808790315127</v>
      </c>
      <c r="AD431">
        <v>18831</v>
      </c>
      <c r="AE431" s="4">
        <v>0.93510610514140324</v>
      </c>
      <c r="AF431">
        <v>0.86741489634230629</v>
      </c>
      <c r="AG431">
        <v>2.6614012407833472</v>
      </c>
      <c r="AH431" s="4">
        <f t="shared" si="264"/>
        <v>0</v>
      </c>
      <c r="AI431" s="4">
        <f t="shared" si="295"/>
        <v>0.21362864031309525</v>
      </c>
      <c r="AJ431">
        <f t="shared" si="265"/>
        <v>0.53119832313947268</v>
      </c>
      <c r="AK431" s="4">
        <f t="shared" si="296"/>
        <v>0.77362261062433169</v>
      </c>
      <c r="AL431" s="5">
        <f t="shared" si="266"/>
        <v>2121.8071166730679</v>
      </c>
      <c r="AM431">
        <v>0.93120000000000003</v>
      </c>
      <c r="AN431" s="4">
        <f t="shared" si="297"/>
        <v>0.97474666666666687</v>
      </c>
      <c r="AO431">
        <v>0</v>
      </c>
      <c r="AP431">
        <f t="shared" si="285"/>
        <v>0</v>
      </c>
      <c r="AQ431">
        <f t="shared" si="267"/>
        <v>70902.085438255119</v>
      </c>
      <c r="AR431" s="5">
        <f t="shared" si="268"/>
        <v>9.41629751414651E-2</v>
      </c>
      <c r="AS431" s="4">
        <f t="shared" si="275"/>
        <v>0</v>
      </c>
      <c r="AT431" s="4">
        <f t="shared" si="298"/>
        <v>0.21362864031309525</v>
      </c>
      <c r="AU431">
        <f t="shared" si="299"/>
        <v>0.53119832313947268</v>
      </c>
      <c r="AV431" s="4">
        <f t="shared" si="300"/>
        <v>0.77362261062433169</v>
      </c>
      <c r="AW431" s="6">
        <f t="shared" si="269"/>
        <v>2.5794748249978396E-4</v>
      </c>
      <c r="AX431" s="7">
        <f t="shared" si="301"/>
        <v>2.5798075381233687E-4</v>
      </c>
      <c r="AY431" s="7">
        <f t="shared" si="289"/>
        <v>1.0674145861960929</v>
      </c>
      <c r="AZ431" s="7">
        <f t="shared" si="302"/>
        <v>1.1011462030410257E-2</v>
      </c>
      <c r="BA431" s="6">
        <f t="shared" si="276"/>
        <v>0.51658073017335004</v>
      </c>
      <c r="BB431">
        <f t="shared" si="270"/>
        <v>10.053876429193085</v>
      </c>
      <c r="BC431">
        <f t="shared" si="277"/>
        <v>4.3151427395446156</v>
      </c>
      <c r="BD431">
        <f t="shared" si="303"/>
        <v>4.5269382145965427</v>
      </c>
      <c r="BE431">
        <f t="shared" si="278"/>
        <v>-3.8320579465241589E-2</v>
      </c>
      <c r="BF431">
        <f t="shared" si="279"/>
        <v>0.96167942053475841</v>
      </c>
      <c r="BG431">
        <f t="shared" si="286"/>
        <v>-1.9439168355909784E-2</v>
      </c>
      <c r="BH431">
        <f t="shared" si="280"/>
        <v>2.1707848285863052</v>
      </c>
      <c r="BL431" s="6"/>
      <c r="BM431" s="5"/>
      <c r="BN431" s="5"/>
      <c r="BP431" s="5"/>
      <c r="BQ431" s="6"/>
      <c r="BR431" s="5"/>
      <c r="BU431" s="5"/>
    </row>
    <row r="432" spans="1:73" x14ac:dyDescent="0.25">
      <c r="A432" s="3">
        <v>44400.833333333336</v>
      </c>
      <c r="B432">
        <v>130812202.90369</v>
      </c>
      <c r="C432">
        <v>59926.614842215313</v>
      </c>
      <c r="D432">
        <v>1.6550309819617284</v>
      </c>
      <c r="E432" s="5">
        <f t="shared" si="271"/>
        <v>2799845.0850129458</v>
      </c>
      <c r="F432">
        <f t="shared" si="281"/>
        <v>0.93751575805539911</v>
      </c>
      <c r="G432">
        <f t="shared" si="281"/>
        <v>0.93777735948783114</v>
      </c>
      <c r="H432">
        <f t="shared" si="272"/>
        <v>0.10184844576452301</v>
      </c>
      <c r="I432">
        <f t="shared" si="282"/>
        <v>2.7899791417318768E-4</v>
      </c>
      <c r="J432">
        <f t="shared" si="273"/>
        <v>2.8812320166880849E-4</v>
      </c>
      <c r="K432">
        <v>6895</v>
      </c>
      <c r="L432" s="1">
        <v>261521228.59802467</v>
      </c>
      <c r="M432" s="1">
        <v>25120396.606774934</v>
      </c>
      <c r="N432" s="1">
        <f t="shared" si="290"/>
        <v>35669442.607535772</v>
      </c>
      <c r="O432">
        <v>75361.189820324798</v>
      </c>
      <c r="P432">
        <v>0.10518012029799068</v>
      </c>
      <c r="Q432">
        <v>5.6992391544262401E-4</v>
      </c>
      <c r="R432">
        <f t="shared" si="283"/>
        <v>2.8780234628243972E-2</v>
      </c>
      <c r="S432">
        <f t="shared" si="284"/>
        <v>2.8373862252359747E-2</v>
      </c>
      <c r="T432">
        <f t="shared" si="287"/>
        <v>6.4470977808230745E-2</v>
      </c>
      <c r="U432" s="5">
        <f t="shared" si="261"/>
        <v>0.86041664570038601</v>
      </c>
      <c r="V432">
        <f t="shared" si="291"/>
        <v>0.95868800715951408</v>
      </c>
      <c r="W432" s="8">
        <f t="shared" si="288"/>
        <v>0.32653024686179843</v>
      </c>
      <c r="X432">
        <f t="shared" si="262"/>
        <v>0.85749011507919781</v>
      </c>
      <c r="Y432">
        <f t="shared" si="292"/>
        <v>0.73537344790865566</v>
      </c>
      <c r="Z432">
        <f t="shared" si="263"/>
        <v>0.20802222913655777</v>
      </c>
      <c r="AA432" s="4">
        <f t="shared" si="293"/>
        <v>0.34519298960866218</v>
      </c>
      <c r="AB432">
        <f t="shared" si="274"/>
        <v>0.89765184976469259</v>
      </c>
      <c r="AC432" s="4">
        <f t="shared" si="294"/>
        <v>0.97329507707283303</v>
      </c>
      <c r="AD432">
        <v>18832</v>
      </c>
      <c r="AE432" s="4">
        <v>0.9271804870013004</v>
      </c>
      <c r="AF432">
        <v>0.80090554057465702</v>
      </c>
      <c r="AG432">
        <v>2.6264517463630628</v>
      </c>
      <c r="AH432" s="4">
        <f t="shared" si="264"/>
        <v>0</v>
      </c>
      <c r="AI432" s="4">
        <f t="shared" si="295"/>
        <v>0.21094937334332781</v>
      </c>
      <c r="AJ432">
        <f t="shared" si="265"/>
        <v>0.60853004836112434</v>
      </c>
      <c r="AK432" s="4">
        <f t="shared" si="296"/>
        <v>0.76629743087463686</v>
      </c>
      <c r="AL432" s="5">
        <f t="shared" si="266"/>
        <v>2182.8732233267965</v>
      </c>
      <c r="AM432">
        <v>0.88629999999999998</v>
      </c>
      <c r="AN432" s="4">
        <f t="shared" si="297"/>
        <v>0.96711000000000003</v>
      </c>
      <c r="AO432">
        <v>0</v>
      </c>
      <c r="AP432">
        <f t="shared" si="285"/>
        <v>0</v>
      </c>
      <c r="AQ432">
        <f t="shared" si="267"/>
        <v>75361.189820324798</v>
      </c>
      <c r="AR432" s="5">
        <f t="shared" si="268"/>
        <v>0.10518012029799068</v>
      </c>
      <c r="AS432" s="4">
        <f t="shared" si="275"/>
        <v>0</v>
      </c>
      <c r="AT432" s="4">
        <f t="shared" si="298"/>
        <v>0.21094937334332781</v>
      </c>
      <c r="AU432">
        <f t="shared" si="299"/>
        <v>0.60853004836112434</v>
      </c>
      <c r="AV432" s="4">
        <f t="shared" si="300"/>
        <v>0.76629743087463686</v>
      </c>
      <c r="AW432" s="6">
        <f t="shared" si="269"/>
        <v>2.8812320166880849E-4</v>
      </c>
      <c r="AX432" s="7">
        <f t="shared" si="301"/>
        <v>2.8816471314518921E-4</v>
      </c>
      <c r="AY432" s="7">
        <f t="shared" si="289"/>
        <v>1.201908941867263</v>
      </c>
      <c r="AZ432" s="7">
        <f t="shared" si="302"/>
        <v>7.1787896290680386E-3</v>
      </c>
      <c r="BA432" s="6">
        <f t="shared" si="276"/>
        <v>0.51686885337501887</v>
      </c>
      <c r="BB432">
        <f t="shared" si="270"/>
        <v>10.343229351748635</v>
      </c>
      <c r="BC432">
        <f t="shared" si="277"/>
        <v>4.392639249424338</v>
      </c>
      <c r="BD432">
        <f t="shared" si="303"/>
        <v>4.6716146758743173</v>
      </c>
      <c r="BE432">
        <f t="shared" si="278"/>
        <v>-4.9188007717920867E-2</v>
      </c>
      <c r="BF432">
        <f t="shared" si="279"/>
        <v>0.95081199228207913</v>
      </c>
      <c r="BG432">
        <f t="shared" si="286"/>
        <v>-1.136480420067772E-2</v>
      </c>
      <c r="BH432">
        <f t="shared" si="280"/>
        <v>2.2160891392728272</v>
      </c>
      <c r="BL432" s="6"/>
      <c r="BM432" s="5"/>
      <c r="BN432" s="5"/>
      <c r="BP432" s="5"/>
      <c r="BQ432" s="6"/>
      <c r="BR432" s="5"/>
      <c r="BU432" s="5"/>
    </row>
    <row r="433" spans="1:77" x14ac:dyDescent="0.25">
      <c r="A433" s="3">
        <v>44401.833333333336</v>
      </c>
      <c r="B433">
        <v>131058888.038982</v>
      </c>
      <c r="C433">
        <v>59848.823553716175</v>
      </c>
      <c r="D433">
        <v>1.6550523071182346</v>
      </c>
      <c r="E433" s="5">
        <f t="shared" si="271"/>
        <v>2800664.2543138363</v>
      </c>
      <c r="F433">
        <f t="shared" si="281"/>
        <v>1.0000128850497294</v>
      </c>
      <c r="G433">
        <f t="shared" si="281"/>
        <v>1.0002925766519282</v>
      </c>
      <c r="H433">
        <f t="shared" si="272"/>
        <v>0.10208611941784462</v>
      </c>
      <c r="I433">
        <f t="shared" si="282"/>
        <v>2.7964889300819806E-4</v>
      </c>
      <c r="J433">
        <f t="shared" si="273"/>
        <v>2.7686495606381946E-4</v>
      </c>
      <c r="K433">
        <v>6851</v>
      </c>
      <c r="L433" s="1">
        <v>262183397.20412242</v>
      </c>
      <c r="M433" s="1">
        <v>24199814.801612455</v>
      </c>
      <c r="N433" s="1">
        <f t="shared" si="290"/>
        <v>34377434.601134546</v>
      </c>
      <c r="O433">
        <v>72599.44440483737</v>
      </c>
      <c r="P433">
        <v>0.10106969964667536</v>
      </c>
      <c r="Q433">
        <v>2.9998500099989099E-4</v>
      </c>
      <c r="R433">
        <f t="shared" si="283"/>
        <v>3.1880436510050014E-3</v>
      </c>
      <c r="S433">
        <f t="shared" si="284"/>
        <v>3.1829726147760669E-3</v>
      </c>
      <c r="T433">
        <f t="shared" si="287"/>
        <v>0.11139952454575743</v>
      </c>
      <c r="U433" s="5">
        <f t="shared" si="261"/>
        <v>0.71185707544658805</v>
      </c>
      <c r="V433">
        <f t="shared" si="291"/>
        <v>0.94972739165736919</v>
      </c>
      <c r="W433" s="8">
        <f t="shared" si="288"/>
        <v>0.6525980651857165</v>
      </c>
      <c r="X433">
        <f t="shared" si="262"/>
        <v>0.62451812304808441</v>
      </c>
      <c r="Y433">
        <f t="shared" si="292"/>
        <v>0.75619071867692511</v>
      </c>
      <c r="Z433">
        <f t="shared" si="263"/>
        <v>0.10949452536496021</v>
      </c>
      <c r="AA433" s="4">
        <f t="shared" si="293"/>
        <v>0.31243487919417295</v>
      </c>
      <c r="AB433">
        <f t="shared" si="274"/>
        <v>0.89317764137932798</v>
      </c>
      <c r="AC433" s="4">
        <f t="shared" si="294"/>
        <v>0.96335524707789977</v>
      </c>
      <c r="AD433">
        <v>18833</v>
      </c>
      <c r="AE433" s="4">
        <v>0.93210602201900217</v>
      </c>
      <c r="AF433">
        <v>0.81239770705965608</v>
      </c>
      <c r="AG433">
        <v>3.3997246882060326</v>
      </c>
      <c r="AH433" s="4">
        <f t="shared" si="264"/>
        <v>0</v>
      </c>
      <c r="AI433" s="4">
        <f t="shared" si="295"/>
        <v>0.18110372845182907</v>
      </c>
      <c r="AJ433">
        <f t="shared" si="265"/>
        <v>0.58088333987804286</v>
      </c>
      <c r="AK433" s="4">
        <f t="shared" si="296"/>
        <v>0.74509089350549296</v>
      </c>
      <c r="AL433" s="5">
        <f t="shared" si="266"/>
        <v>2189.8323184473725</v>
      </c>
      <c r="AM433">
        <v>0.90529999999999999</v>
      </c>
      <c r="AN433" s="4">
        <f t="shared" si="297"/>
        <v>0.96077999999999997</v>
      </c>
      <c r="AO433">
        <v>0</v>
      </c>
      <c r="AP433">
        <f t="shared" si="285"/>
        <v>0</v>
      </c>
      <c r="AQ433">
        <f t="shared" si="267"/>
        <v>72599.44440483737</v>
      </c>
      <c r="AR433" s="5">
        <f t="shared" si="268"/>
        <v>0.10106969964667536</v>
      </c>
      <c r="AS433" s="4">
        <f t="shared" si="275"/>
        <v>0</v>
      </c>
      <c r="AT433" s="4">
        <f t="shared" si="298"/>
        <v>0.18110372845182907</v>
      </c>
      <c r="AU433">
        <f t="shared" si="299"/>
        <v>0.58088333987804286</v>
      </c>
      <c r="AV433" s="4">
        <f t="shared" si="300"/>
        <v>0.74509089350549296</v>
      </c>
      <c r="AW433" s="6">
        <f t="shared" si="269"/>
        <v>2.7686495606381946E-4</v>
      </c>
      <c r="AX433" s="7">
        <f t="shared" si="301"/>
        <v>2.7690328670315623E-4</v>
      </c>
      <c r="AY433" s="7">
        <f t="shared" si="289"/>
        <v>1.199155378119809</v>
      </c>
      <c r="AZ433" s="7">
        <f t="shared" si="302"/>
        <v>6.8897309982651755E-3</v>
      </c>
      <c r="BA433" s="6">
        <f t="shared" si="276"/>
        <v>0.51714571833108269</v>
      </c>
      <c r="BB433">
        <f t="shared" si="270"/>
        <v>10.376204018414366</v>
      </c>
      <c r="BC433">
        <f t="shared" si="277"/>
        <v>4.4027240117849855</v>
      </c>
      <c r="BD433">
        <f t="shared" si="303"/>
        <v>4.6881020092071832</v>
      </c>
      <c r="BE433">
        <f t="shared" si="278"/>
        <v>-5.0171040702199687E-2</v>
      </c>
      <c r="BF433">
        <f t="shared" si="279"/>
        <v>0.94982895929780031</v>
      </c>
      <c r="BG433">
        <f t="shared" si="286"/>
        <v>-1.0344226994771599E-3</v>
      </c>
      <c r="BH433">
        <f t="shared" si="280"/>
        <v>2.2212115761642179</v>
      </c>
      <c r="BL433" s="6"/>
      <c r="BM433" s="5"/>
      <c r="BN433" s="5"/>
      <c r="BP433" s="5"/>
      <c r="BQ433" s="6"/>
      <c r="BR433" s="5"/>
      <c r="BU433" s="5"/>
      <c r="BV433" s="5"/>
      <c r="BY433" s="5"/>
    </row>
    <row r="434" spans="1:77" x14ac:dyDescent="0.25">
      <c r="A434" s="3">
        <v>44402.833333333336</v>
      </c>
      <c r="B434">
        <v>132604219.39300901</v>
      </c>
      <c r="C434">
        <v>59275.06923159767</v>
      </c>
      <c r="D434">
        <v>1.6555259934283975</v>
      </c>
      <c r="E434" s="5">
        <f t="shared" si="271"/>
        <v>2803591.3191694994</v>
      </c>
      <c r="F434">
        <f t="shared" si="281"/>
        <v>1.0002862062474556</v>
      </c>
      <c r="G434">
        <f t="shared" si="281"/>
        <v>1.0010451323649932</v>
      </c>
      <c r="H434">
        <f t="shared" si="272"/>
        <v>0.27692877415595563</v>
      </c>
      <c r="I434">
        <f t="shared" si="282"/>
        <v>7.5842129613760056E-4</v>
      </c>
      <c r="J434">
        <f t="shared" si="273"/>
        <v>7.676146011182433E-4</v>
      </c>
      <c r="K434">
        <v>7343</v>
      </c>
      <c r="L434" s="1">
        <v>265163810.06689045</v>
      </c>
      <c r="M434" s="1">
        <v>67873917.937593177</v>
      </c>
      <c r="N434" s="1">
        <f t="shared" si="290"/>
        <v>34834358.316629007</v>
      </c>
      <c r="O434">
        <v>203621.75381277953</v>
      </c>
      <c r="P434">
        <v>0.28028689180064204</v>
      </c>
      <c r="Q434">
        <v>7.01864040819396E-4</v>
      </c>
      <c r="R434">
        <f t="shared" si="283"/>
        <v>2.1584776299340191E-2</v>
      </c>
      <c r="S434">
        <f t="shared" si="284"/>
        <v>2.1355123803839929E-2</v>
      </c>
      <c r="T434">
        <f t="shared" si="287"/>
        <v>0.11690831134119739</v>
      </c>
      <c r="U434" s="5">
        <f t="shared" si="261"/>
        <v>1.3819939323866595</v>
      </c>
      <c r="V434">
        <f t="shared" si="291"/>
        <v>0.96310915202307734</v>
      </c>
      <c r="W434" s="8">
        <f t="shared" si="288"/>
        <v>0.70798357052701621</v>
      </c>
      <c r="X434">
        <f t="shared" si="262"/>
        <v>1.3233237704225498</v>
      </c>
      <c r="Y434">
        <f t="shared" si="292"/>
        <v>0.80030151102434355</v>
      </c>
      <c r="Z434">
        <f t="shared" si="263"/>
        <v>0.25618037489907952</v>
      </c>
      <c r="AA434" s="4">
        <f t="shared" si="293"/>
        <v>0.31047639068184291</v>
      </c>
      <c r="AB434">
        <f t="shared" si="274"/>
        <v>1.479996277481487</v>
      </c>
      <c r="AC434" s="4">
        <f t="shared" si="294"/>
        <v>0.97025029178018063</v>
      </c>
      <c r="AD434">
        <v>18834</v>
      </c>
      <c r="AE434" s="4">
        <v>0.86633616019802528</v>
      </c>
      <c r="AF434">
        <v>0.80691951999320044</v>
      </c>
      <c r="AG434">
        <v>3.3937683165763408</v>
      </c>
      <c r="AH434" s="4">
        <f t="shared" si="264"/>
        <v>1.0447807638916469</v>
      </c>
      <c r="AI434" s="4">
        <f t="shared" si="295"/>
        <v>0.19132405801885538</v>
      </c>
      <c r="AJ434">
        <f t="shared" si="265"/>
        <v>1.3308504768679326</v>
      </c>
      <c r="AK434" s="4">
        <f t="shared" si="296"/>
        <v>0.75256698130869715</v>
      </c>
      <c r="AL434" s="5">
        <f t="shared" si="266"/>
        <v>2237.0993591741244</v>
      </c>
      <c r="AM434">
        <v>0.88590000000000002</v>
      </c>
      <c r="AN434" s="4">
        <f t="shared" si="297"/>
        <v>0.95171666666666666</v>
      </c>
      <c r="AO434">
        <v>0</v>
      </c>
      <c r="AP434">
        <f t="shared" si="285"/>
        <v>0</v>
      </c>
      <c r="AQ434">
        <f t="shared" si="267"/>
        <v>203621.75381277953</v>
      </c>
      <c r="AR434" s="5">
        <f t="shared" si="268"/>
        <v>0.28028689180064204</v>
      </c>
      <c r="AS434" s="4">
        <f t="shared" si="275"/>
        <v>1.0447807638916469</v>
      </c>
      <c r="AT434" s="4">
        <f t="shared" si="298"/>
        <v>0.19132405801885538</v>
      </c>
      <c r="AU434">
        <f t="shared" si="299"/>
        <v>1.3308504768679326</v>
      </c>
      <c r="AV434" s="4">
        <f t="shared" si="300"/>
        <v>0.75256698130869715</v>
      </c>
      <c r="AW434" s="6">
        <f t="shared" si="269"/>
        <v>7.676146011182433E-4</v>
      </c>
      <c r="AX434" s="7">
        <f t="shared" si="301"/>
        <v>7.6790929260450724E-4</v>
      </c>
      <c r="AY434" s="7">
        <f t="shared" si="289"/>
        <v>1.1307945797418348</v>
      </c>
      <c r="AZ434" s="7">
        <f t="shared" si="302"/>
        <v>9.3263806020160711E-3</v>
      </c>
      <c r="BA434" s="6">
        <f t="shared" si="276"/>
        <v>0.51791333293220099</v>
      </c>
      <c r="BB434">
        <f t="shared" si="270"/>
        <v>10.600172060988154</v>
      </c>
      <c r="BC434">
        <f t="shared" si="277"/>
        <v>4.4649143525418244</v>
      </c>
      <c r="BD434">
        <f t="shared" si="303"/>
        <v>4.8000860304940769</v>
      </c>
      <c r="BE434">
        <f t="shared" si="278"/>
        <v>-5.7787363185663132E-2</v>
      </c>
      <c r="BF434">
        <f t="shared" si="279"/>
        <v>0.94221263681433687</v>
      </c>
      <c r="BG434">
        <f t="shared" si="286"/>
        <v>-8.0509473348562739E-3</v>
      </c>
      <c r="BH434">
        <f t="shared" si="280"/>
        <v>2.2557905431689171</v>
      </c>
      <c r="BL434" s="6"/>
      <c r="BM434" s="5"/>
      <c r="BN434" s="5"/>
      <c r="BP434" s="5"/>
      <c r="BQ434" s="6"/>
      <c r="BR434" s="5"/>
      <c r="BU434" s="5"/>
      <c r="BV434" s="5"/>
      <c r="BY434" s="5"/>
    </row>
    <row r="435" spans="1:77" x14ac:dyDescent="0.25">
      <c r="A435" s="3">
        <v>44403.833333333336</v>
      </c>
      <c r="B435">
        <v>136378868.32425699</v>
      </c>
      <c r="C435">
        <v>59413.860865697716</v>
      </c>
      <c r="D435">
        <v>1.6801219851941944</v>
      </c>
      <c r="E435" s="5">
        <f t="shared" si="271"/>
        <v>2846540.9021545281</v>
      </c>
      <c r="F435">
        <f t="shared" si="281"/>
        <v>1.0148569046112417</v>
      </c>
      <c r="G435">
        <f t="shared" si="281"/>
        <v>1.0153194877910205</v>
      </c>
      <c r="H435">
        <f t="shared" si="272"/>
        <v>0.16637110104105179</v>
      </c>
      <c r="I435">
        <f t="shared" si="282"/>
        <v>4.5570738534385049E-4</v>
      </c>
      <c r="J435">
        <f t="shared" si="273"/>
        <v>4.4764316602925822E-4</v>
      </c>
      <c r="K435">
        <v>5237</v>
      </c>
      <c r="L435" s="1">
        <v>272612329.57377559</v>
      </c>
      <c r="M435" s="1">
        <v>40686788.00489299</v>
      </c>
      <c r="N435" s="1">
        <f t="shared" si="290"/>
        <v>34941112.559273854</v>
      </c>
      <c r="O435">
        <v>122060.36401467897</v>
      </c>
      <c r="P435">
        <v>0.16342633121184988</v>
      </c>
      <c r="Q435">
        <v>4.6989875586522503E-5</v>
      </c>
      <c r="R435">
        <f t="shared" si="283"/>
        <v>2.6063016303862652E-2</v>
      </c>
      <c r="S435">
        <f t="shared" si="284"/>
        <v>2.5729164261959973E-2</v>
      </c>
      <c r="T435">
        <f t="shared" si="287"/>
        <v>8.978588944123847E-2</v>
      </c>
      <c r="U435" s="5">
        <f t="shared" si="261"/>
        <v>1.0541884051337753</v>
      </c>
      <c r="V435">
        <f t="shared" si="291"/>
        <v>0.96338289791188603</v>
      </c>
      <c r="W435" s="8">
        <f t="shared" si="288"/>
        <v>0.51850135290519306</v>
      </c>
      <c r="X435">
        <f t="shared" si="262"/>
        <v>1.0205516336418363</v>
      </c>
      <c r="Y435">
        <f t="shared" si="292"/>
        <v>0.80573484161599973</v>
      </c>
      <c r="Z435">
        <f t="shared" si="263"/>
        <v>1.7151304589080714E-2</v>
      </c>
      <c r="AA435" s="4">
        <f t="shared" si="293"/>
        <v>0.30294680742050434</v>
      </c>
      <c r="AB435">
        <f t="shared" si="274"/>
        <v>1.1432941236519769</v>
      </c>
      <c r="AC435" s="4">
        <f t="shared" si="294"/>
        <v>0.97227559132049446</v>
      </c>
      <c r="AD435">
        <v>18835</v>
      </c>
      <c r="AE435" s="4">
        <v>0.86743116144935661</v>
      </c>
      <c r="AF435">
        <v>0.80939023064847315</v>
      </c>
      <c r="AG435">
        <v>2.4187263994934298</v>
      </c>
      <c r="AH435" s="4">
        <f t="shared" si="264"/>
        <v>0.39583122651917679</v>
      </c>
      <c r="AI435" s="4">
        <f t="shared" si="295"/>
        <v>0.1958010860434877</v>
      </c>
      <c r="AJ435">
        <f t="shared" si="265"/>
        <v>0.91448264448772676</v>
      </c>
      <c r="AK435" s="4">
        <f t="shared" si="296"/>
        <v>0.75422094921248328</v>
      </c>
      <c r="AL435" s="5">
        <f t="shared" si="266"/>
        <v>2295.4049162456404</v>
      </c>
      <c r="AM435">
        <v>1.0127999999999999</v>
      </c>
      <c r="AN435" s="4">
        <f t="shared" si="297"/>
        <v>0.94675000000000009</v>
      </c>
      <c r="AO435">
        <v>0</v>
      </c>
      <c r="AP435">
        <f t="shared" si="285"/>
        <v>0</v>
      </c>
      <c r="AQ435">
        <f t="shared" si="267"/>
        <v>122060.36401467897</v>
      </c>
      <c r="AR435" s="5">
        <f t="shared" si="268"/>
        <v>0.16342633121184988</v>
      </c>
      <c r="AS435" s="4">
        <f t="shared" si="275"/>
        <v>0.39583122651917679</v>
      </c>
      <c r="AT435" s="4">
        <f t="shared" si="298"/>
        <v>0.1958010860434877</v>
      </c>
      <c r="AU435">
        <f t="shared" si="299"/>
        <v>0.91448264448772676</v>
      </c>
      <c r="AV435" s="4">
        <f t="shared" si="300"/>
        <v>0.75422094921248328</v>
      </c>
      <c r="AW435" s="6">
        <f t="shared" si="269"/>
        <v>4.4764316602925822E-4</v>
      </c>
      <c r="AX435" s="7">
        <f t="shared" si="301"/>
        <v>4.4774337318309598E-4</v>
      </c>
      <c r="AY435" s="7">
        <f t="shared" si="289"/>
        <v>1.1034466474895748</v>
      </c>
      <c r="AZ435" s="7">
        <f t="shared" si="302"/>
        <v>1.0040163106068256E-2</v>
      </c>
      <c r="BA435" s="6">
        <f t="shared" si="276"/>
        <v>0.51836097609823029</v>
      </c>
      <c r="BB435">
        <f t="shared" si="270"/>
        <v>10.876444518237438</v>
      </c>
      <c r="BC435">
        <f t="shared" si="277"/>
        <v>4.5381509128769872</v>
      </c>
      <c r="BD435">
        <f t="shared" si="303"/>
        <v>4.938222259118719</v>
      </c>
      <c r="BE435">
        <f t="shared" si="278"/>
        <v>-6.7372241856960335E-2</v>
      </c>
      <c r="BF435">
        <f t="shared" si="279"/>
        <v>0.93262775814303966</v>
      </c>
      <c r="BG435">
        <f t="shared" si="286"/>
        <v>-1.0224830020635227E-2</v>
      </c>
      <c r="BH435">
        <f t="shared" si="280"/>
        <v>2.2979454995856798</v>
      </c>
      <c r="BL435" s="6"/>
      <c r="BM435" s="5"/>
      <c r="BN435" s="5"/>
      <c r="BP435" s="5"/>
      <c r="BQ435" s="6"/>
      <c r="BR435" s="5"/>
      <c r="BU435" s="5"/>
      <c r="BV435" s="5"/>
      <c r="BY435" s="5"/>
    </row>
    <row r="436" spans="1:77" x14ac:dyDescent="0.25">
      <c r="A436" s="3">
        <v>44404.833333333336</v>
      </c>
      <c r="B436">
        <v>136506578.06903499</v>
      </c>
      <c r="C436">
        <v>59407.765040112128</v>
      </c>
      <c r="D436">
        <v>1.6800836772028467</v>
      </c>
      <c r="E436" s="5">
        <f t="shared" si="271"/>
        <v>2847727.2896741629</v>
      </c>
      <c r="F436">
        <f t="shared" si="281"/>
        <v>0.99997719927976347</v>
      </c>
      <c r="G436">
        <f t="shared" si="281"/>
        <v>1.0004167821789376</v>
      </c>
      <c r="H436">
        <f t="shared" si="272"/>
        <v>0.16045141660643414</v>
      </c>
      <c r="I436">
        <f t="shared" si="282"/>
        <v>4.3949632954737728E-4</v>
      </c>
      <c r="J436">
        <f t="shared" si="273"/>
        <v>4.3845283928193685E-4</v>
      </c>
      <c r="K436">
        <v>5261</v>
      </c>
      <c r="L436" s="1">
        <v>273009626.56817836</v>
      </c>
      <c r="M436" s="1">
        <v>39909363.854306497</v>
      </c>
      <c r="N436" s="1">
        <f t="shared" si="290"/>
        <v>34696690.068822578</v>
      </c>
      <c r="O436">
        <v>119728.09156291949</v>
      </c>
      <c r="P436">
        <v>0.16007037542887625</v>
      </c>
      <c r="Q436">
        <v>2.33937157681884E-4</v>
      </c>
      <c r="R436">
        <f t="shared" si="283"/>
        <v>1.0391395278501747E-3</v>
      </c>
      <c r="S436">
        <f t="shared" si="284"/>
        <v>1.0385999961044984E-3</v>
      </c>
      <c r="T436">
        <f t="shared" si="287"/>
        <v>6.3963397602186611E-2</v>
      </c>
      <c r="U436" s="5">
        <f t="shared" si="261"/>
        <v>1.0867495610723985</v>
      </c>
      <c r="V436">
        <f t="shared" si="291"/>
        <v>0.95899188688792825</v>
      </c>
      <c r="W436" s="8">
        <f t="shared" si="288"/>
        <v>0.34698391657423056</v>
      </c>
      <c r="X436">
        <f t="shared" si="262"/>
        <v>1.0773877417244804</v>
      </c>
      <c r="Y436">
        <f t="shared" si="292"/>
        <v>0.80235818339916798</v>
      </c>
      <c r="Z436">
        <f t="shared" si="263"/>
        <v>8.5387062553887658E-2</v>
      </c>
      <c r="AA436" s="4">
        <f t="shared" si="293"/>
        <v>0.30629235121371889</v>
      </c>
      <c r="AB436">
        <f t="shared" si="274"/>
        <v>1.1286501955278492</v>
      </c>
      <c r="AC436" s="4">
        <f t="shared" si="294"/>
        <v>0.96917037593952826</v>
      </c>
      <c r="AD436">
        <v>18836</v>
      </c>
      <c r="AE436" s="4">
        <v>0.83202977950180779</v>
      </c>
      <c r="AF436">
        <v>0.76874783072159769</v>
      </c>
      <c r="AG436">
        <v>2.306660077193492</v>
      </c>
      <c r="AH436" s="4">
        <f t="shared" si="264"/>
        <v>0.36032584368025405</v>
      </c>
      <c r="AI436" s="4">
        <f t="shared" si="295"/>
        <v>0.188309497488623</v>
      </c>
      <c r="AJ436">
        <f t="shared" si="265"/>
        <v>0.89968375599733763</v>
      </c>
      <c r="AK436" s="4">
        <f t="shared" si="296"/>
        <v>0.75051393335109173</v>
      </c>
      <c r="AL436" s="5">
        <f t="shared" si="266"/>
        <v>2297.7901622265326</v>
      </c>
      <c r="AM436">
        <v>1.0386</v>
      </c>
      <c r="AN436" s="4">
        <f t="shared" si="297"/>
        <v>0.94349333333333329</v>
      </c>
      <c r="AO436">
        <v>0</v>
      </c>
      <c r="AP436">
        <f t="shared" si="285"/>
        <v>0</v>
      </c>
      <c r="AQ436">
        <f t="shared" si="267"/>
        <v>119728.09156291949</v>
      </c>
      <c r="AR436" s="5">
        <f t="shared" si="268"/>
        <v>0.16007037542887625</v>
      </c>
      <c r="AS436" s="4">
        <f t="shared" si="275"/>
        <v>0.36032584368025405</v>
      </c>
      <c r="AT436" s="4">
        <f t="shared" si="298"/>
        <v>0.188309497488623</v>
      </c>
      <c r="AU436">
        <f t="shared" si="299"/>
        <v>0.89968375599733763</v>
      </c>
      <c r="AV436" s="4">
        <f t="shared" si="300"/>
        <v>0.75051393335109173</v>
      </c>
      <c r="AW436" s="6">
        <f t="shared" si="269"/>
        <v>4.3845283928193685E-4</v>
      </c>
      <c r="AX436" s="7">
        <f t="shared" si="301"/>
        <v>4.3854897377770818E-4</v>
      </c>
      <c r="AY436" s="7">
        <f t="shared" si="289"/>
        <v>1.0614965490177868</v>
      </c>
      <c r="AZ436" s="7">
        <f t="shared" si="302"/>
        <v>1.0740269118483026E-2</v>
      </c>
      <c r="BA436" s="6">
        <f t="shared" si="276"/>
        <v>0.51879942893751219</v>
      </c>
      <c r="BB436">
        <f t="shared" si="270"/>
        <v>10.887746661658808</v>
      </c>
      <c r="BC436">
        <f t="shared" si="277"/>
        <v>4.5434576334850885</v>
      </c>
      <c r="BD436">
        <f t="shared" si="303"/>
        <v>4.9438733308294038</v>
      </c>
      <c r="BE436">
        <f t="shared" si="278"/>
        <v>-6.7366122233368908E-2</v>
      </c>
      <c r="BF436">
        <f t="shared" si="279"/>
        <v>0.93263387776663109</v>
      </c>
      <c r="BG436">
        <f t="shared" si="286"/>
        <v>6.5616785052435902E-6</v>
      </c>
      <c r="BH436">
        <f t="shared" si="280"/>
        <v>2.2996585674367593</v>
      </c>
      <c r="BL436" s="6"/>
      <c r="BM436" s="5"/>
      <c r="BN436" s="5"/>
      <c r="BP436" s="5"/>
      <c r="BQ436" s="6"/>
      <c r="BR436" s="5"/>
      <c r="BU436" s="5"/>
      <c r="BV436" s="5"/>
      <c r="BY436" s="5"/>
    </row>
    <row r="437" spans="1:77" x14ac:dyDescent="0.25">
      <c r="A437" s="3">
        <v>44405.833333333336</v>
      </c>
      <c r="B437">
        <v>138961068.41345799</v>
      </c>
      <c r="C437">
        <v>58401.358019840089</v>
      </c>
      <c r="D437">
        <v>1.6801063620740213</v>
      </c>
      <c r="E437" s="5">
        <f t="shared" si="271"/>
        <v>2848774.3166551208</v>
      </c>
      <c r="F437">
        <f t="shared" si="281"/>
        <v>1.0000135022269916</v>
      </c>
      <c r="G437">
        <f t="shared" si="281"/>
        <v>1.0003676710845011</v>
      </c>
      <c r="H437">
        <f t="shared" si="272"/>
        <v>0.1292698875596221</v>
      </c>
      <c r="I437">
        <f t="shared" si="282"/>
        <v>3.5410137421355115E-4</v>
      </c>
      <c r="J437">
        <f t="shared" si="273"/>
        <v>3.4854110140135726E-4</v>
      </c>
      <c r="K437">
        <v>6074</v>
      </c>
      <c r="L437" s="1">
        <v>277818597.61791027</v>
      </c>
      <c r="M437" s="1">
        <v>32282692.263599418</v>
      </c>
      <c r="N437" s="1">
        <f t="shared" si="290"/>
        <v>34229114.457639888</v>
      </c>
      <c r="O437">
        <v>96848.076790798252</v>
      </c>
      <c r="P437">
        <v>0.12723967485163948</v>
      </c>
      <c r="Q437">
        <v>6.4791545150330598E-4</v>
      </c>
      <c r="R437">
        <f t="shared" si="283"/>
        <v>3.5523198899788611E-2</v>
      </c>
      <c r="S437">
        <f t="shared" si="284"/>
        <v>3.4906805175494431E-2</v>
      </c>
      <c r="T437">
        <f t="shared" si="287"/>
        <v>6.0988535646304423E-2</v>
      </c>
      <c r="U437" s="5">
        <f t="shared" si="261"/>
        <v>0.96302706101272284</v>
      </c>
      <c r="V437">
        <f t="shared" si="291"/>
        <v>0.95267443852845601</v>
      </c>
      <c r="W437" s="8">
        <f t="shared" si="288"/>
        <v>0.3299249950178782</v>
      </c>
      <c r="X437">
        <f t="shared" si="262"/>
        <v>0.95370699271381409</v>
      </c>
      <c r="Y437">
        <f t="shared" si="292"/>
        <v>0.79732672909583224</v>
      </c>
      <c r="Z437">
        <f t="shared" si="263"/>
        <v>0.23648913979870667</v>
      </c>
      <c r="AA437" s="4">
        <f t="shared" si="293"/>
        <v>0.30692481080712991</v>
      </c>
      <c r="AB437">
        <f t="shared" si="274"/>
        <v>0.98637753374925252</v>
      </c>
      <c r="AC437" s="4">
        <f t="shared" si="294"/>
        <v>0.96402178721407494</v>
      </c>
      <c r="AD437">
        <v>18837</v>
      </c>
      <c r="AE437" s="4">
        <v>0.81639606305460366</v>
      </c>
      <c r="AF437">
        <v>0.71085500433715842</v>
      </c>
      <c r="AG437">
        <v>2.2627454876487727</v>
      </c>
      <c r="AH437" s="4">
        <f t="shared" si="264"/>
        <v>0</v>
      </c>
      <c r="AI437" s="4">
        <f t="shared" si="295"/>
        <v>0.17380090486278879</v>
      </c>
      <c r="AJ437">
        <f t="shared" si="265"/>
        <v>0.73944929250597213</v>
      </c>
      <c r="AK437" s="4">
        <f t="shared" si="296"/>
        <v>0.74408804013187935</v>
      </c>
      <c r="AL437" s="5">
        <f t="shared" si="266"/>
        <v>2379.4150191892832</v>
      </c>
      <c r="AM437">
        <v>1.0207999999999999</v>
      </c>
      <c r="AN437" s="4">
        <f t="shared" si="297"/>
        <v>0.94166000000000005</v>
      </c>
      <c r="AO437">
        <v>0</v>
      </c>
      <c r="AP437">
        <f t="shared" si="285"/>
        <v>0</v>
      </c>
      <c r="AQ437">
        <f t="shared" si="267"/>
        <v>96848.076790798252</v>
      </c>
      <c r="AR437" s="5">
        <f t="shared" si="268"/>
        <v>0.12723967485163948</v>
      </c>
      <c r="AS437" s="4">
        <f t="shared" si="275"/>
        <v>0</v>
      </c>
      <c r="AT437" s="4">
        <f t="shared" si="298"/>
        <v>0.17380090486278879</v>
      </c>
      <c r="AU437">
        <f t="shared" si="299"/>
        <v>0.73944929250597213</v>
      </c>
      <c r="AV437" s="4">
        <f t="shared" si="300"/>
        <v>0.74408804013187935</v>
      </c>
      <c r="AW437" s="6">
        <f t="shared" si="269"/>
        <v>3.4854110140135726E-4</v>
      </c>
      <c r="AX437" s="7">
        <f t="shared" si="301"/>
        <v>3.4860184890850299E-4</v>
      </c>
      <c r="AY437" s="7">
        <f t="shared" si="289"/>
        <v>1.046079613131855</v>
      </c>
      <c r="AZ437" s="7">
        <f t="shared" si="302"/>
        <v>1.0822308209166964E-2</v>
      </c>
      <c r="BA437" s="6">
        <f t="shared" si="276"/>
        <v>0.51914797003891355</v>
      </c>
      <c r="BB437">
        <f t="shared" si="270"/>
        <v>11.274514251891421</v>
      </c>
      <c r="BC437">
        <f t="shared" si="277"/>
        <v>4.6430255760874388</v>
      </c>
      <c r="BD437">
        <f t="shared" si="303"/>
        <v>5.1372571259457107</v>
      </c>
      <c r="BE437">
        <f t="shared" si="278"/>
        <v>-8.0529712168791345E-2</v>
      </c>
      <c r="BF437">
        <f t="shared" si="279"/>
        <v>0.91947028783120865</v>
      </c>
      <c r="BG437">
        <f t="shared" si="286"/>
        <v>-1.4214979738505983E-2</v>
      </c>
      <c r="BH437">
        <f t="shared" si="280"/>
        <v>2.3577543465672739</v>
      </c>
      <c r="BL437" s="6"/>
      <c r="BM437" s="5"/>
      <c r="BN437" s="5"/>
      <c r="BP437" s="5"/>
      <c r="BQ437" s="6"/>
      <c r="BR437" s="5"/>
      <c r="BU437" s="5"/>
      <c r="BV437" s="5"/>
      <c r="BY437" s="5"/>
    </row>
    <row r="438" spans="1:77" x14ac:dyDescent="0.25">
      <c r="A438" s="3">
        <v>44406.833333333336</v>
      </c>
      <c r="B438">
        <v>141356009.883268</v>
      </c>
      <c r="C438">
        <v>57210.484895650574</v>
      </c>
      <c r="D438">
        <v>1.6763861031580394</v>
      </c>
      <c r="E438" s="5">
        <f t="shared" si="271"/>
        <v>2843773.1745580793</v>
      </c>
      <c r="F438">
        <f t="shared" si="281"/>
        <v>0.99778570035804792</v>
      </c>
      <c r="G438">
        <f t="shared" si="281"/>
        <v>0.99824445830341746</v>
      </c>
      <c r="H438">
        <f t="shared" si="272"/>
        <v>0.16781824995062755</v>
      </c>
      <c r="I438">
        <f t="shared" si="282"/>
        <v>4.5967036265116693E-4</v>
      </c>
      <c r="J438">
        <f t="shared" si="273"/>
        <v>4.5190857300371766E-4</v>
      </c>
      <c r="K438">
        <v>6041</v>
      </c>
      <c r="L438" s="1">
        <v>282444787.81621766</v>
      </c>
      <c r="M438" s="1">
        <v>42556021.996132463</v>
      </c>
      <c r="N438" s="1">
        <f t="shared" si="290"/>
        <v>34149877.623637684</v>
      </c>
      <c r="O438">
        <v>127668.06598839739</v>
      </c>
      <c r="P438">
        <v>0.16498390515914274</v>
      </c>
      <c r="Q438">
        <v>1.4706133794217199E-3</v>
      </c>
      <c r="R438">
        <f t="shared" si="283"/>
        <v>3.8409016298435406E-2</v>
      </c>
      <c r="S438">
        <f t="shared" si="284"/>
        <v>3.7689749805989665E-2</v>
      </c>
      <c r="T438">
        <f t="shared" si="287"/>
        <v>5.5026912238978931E-2</v>
      </c>
      <c r="U438" s="5">
        <f t="shared" si="261"/>
        <v>1.116333350409312</v>
      </c>
      <c r="V438">
        <f t="shared" si="291"/>
        <v>0.95360208765010657</v>
      </c>
      <c r="W438" s="8">
        <f t="shared" si="288"/>
        <v>0.2886006142210587</v>
      </c>
      <c r="X438">
        <f t="shared" si="262"/>
        <v>1.1121458469945094</v>
      </c>
      <c r="Y438">
        <f t="shared" si="292"/>
        <v>0.80260210868325765</v>
      </c>
      <c r="Z438">
        <f t="shared" si="263"/>
        <v>0.53677388348892774</v>
      </c>
      <c r="AA438" s="4">
        <f t="shared" si="293"/>
        <v>0.32116745607792885</v>
      </c>
      <c r="AB438">
        <f t="shared" si="274"/>
        <v>1.0661354724882226</v>
      </c>
      <c r="AC438" s="4">
        <f t="shared" si="294"/>
        <v>0.96215584650860408</v>
      </c>
      <c r="AD438">
        <v>18838</v>
      </c>
      <c r="AE438" s="4">
        <v>0.8152639237235163</v>
      </c>
      <c r="AF438">
        <v>0.71717197281293954</v>
      </c>
      <c r="AG438">
        <v>2.2668616800562233</v>
      </c>
      <c r="AH438" s="4">
        <f t="shared" si="264"/>
        <v>0.41126992531185497</v>
      </c>
      <c r="AI438" s="4">
        <f t="shared" si="295"/>
        <v>0.17600134759431194</v>
      </c>
      <c r="AJ438">
        <f t="shared" si="265"/>
        <v>0.92127037217507912</v>
      </c>
      <c r="AK438" s="4">
        <f t="shared" si="296"/>
        <v>0.74500521366697647</v>
      </c>
      <c r="AL438" s="5">
        <f t="shared" si="266"/>
        <v>2470.8060094420662</v>
      </c>
      <c r="AM438">
        <v>0.98010000000000008</v>
      </c>
      <c r="AN438" s="4">
        <f t="shared" si="297"/>
        <v>0.9405066666666666</v>
      </c>
      <c r="AO438">
        <v>0</v>
      </c>
      <c r="AP438">
        <f t="shared" si="285"/>
        <v>0</v>
      </c>
      <c r="AQ438">
        <f t="shared" si="267"/>
        <v>127668.06598839739</v>
      </c>
      <c r="AR438" s="5">
        <f t="shared" si="268"/>
        <v>0.16498390515914274</v>
      </c>
      <c r="AS438" s="4">
        <f t="shared" si="275"/>
        <v>0.41126992531185497</v>
      </c>
      <c r="AT438" s="4">
        <f t="shared" si="298"/>
        <v>0.17600134759431194</v>
      </c>
      <c r="AU438">
        <f t="shared" si="299"/>
        <v>0.92127037217507912</v>
      </c>
      <c r="AV438" s="4">
        <f t="shared" si="300"/>
        <v>0.74500521366697647</v>
      </c>
      <c r="AW438" s="6">
        <f t="shared" si="269"/>
        <v>4.5190857300371766E-4</v>
      </c>
      <c r="AX438" s="7">
        <f t="shared" si="301"/>
        <v>4.5201069906619651E-4</v>
      </c>
      <c r="AY438" s="7">
        <f t="shared" si="289"/>
        <v>1.1701741545423898</v>
      </c>
      <c r="AZ438" s="7">
        <f t="shared" si="302"/>
        <v>7.9826695424134453E-3</v>
      </c>
      <c r="BA438" s="6">
        <f t="shared" si="276"/>
        <v>0.51959987861191725</v>
      </c>
      <c r="BB438">
        <f t="shared" si="270"/>
        <v>11.707557253549261</v>
      </c>
      <c r="BC438">
        <f t="shared" si="277"/>
        <v>4.7529752444801758</v>
      </c>
      <c r="BD438">
        <f t="shared" si="303"/>
        <v>5.3537786267746306</v>
      </c>
      <c r="BE438">
        <f t="shared" si="278"/>
        <v>-9.4558437991951405E-2</v>
      </c>
      <c r="BF438">
        <f t="shared" si="279"/>
        <v>0.90544156200804859</v>
      </c>
      <c r="BG438">
        <f t="shared" si="286"/>
        <v>-1.5374991595285695E-2</v>
      </c>
      <c r="BH438">
        <f t="shared" si="280"/>
        <v>2.4216307886078621</v>
      </c>
      <c r="BL438" s="6"/>
      <c r="BM438" s="5"/>
      <c r="BN438" s="5"/>
      <c r="BP438" s="5"/>
      <c r="BQ438" s="6"/>
      <c r="BR438" s="5"/>
      <c r="BU438" s="5"/>
      <c r="BV438" s="5"/>
      <c r="BY438" s="5"/>
    </row>
    <row r="439" spans="1:77" x14ac:dyDescent="0.25">
      <c r="A439" s="3">
        <v>44407.833333333336</v>
      </c>
      <c r="B439">
        <v>143364614.99495</v>
      </c>
      <c r="C439">
        <v>56399.387255146743</v>
      </c>
      <c r="D439">
        <v>1.6757015757144571</v>
      </c>
      <c r="E439" s="5">
        <f t="shared" si="271"/>
        <v>2843532.3876800141</v>
      </c>
      <c r="F439">
        <f t="shared" si="281"/>
        <v>0.99959166480663808</v>
      </c>
      <c r="G439">
        <f t="shared" si="281"/>
        <v>0.99991532838124386</v>
      </c>
      <c r="H439">
        <f t="shared" si="272"/>
        <v>0.11818546401537899</v>
      </c>
      <c r="I439">
        <f t="shared" si="282"/>
        <v>3.2374338127879221E-4</v>
      </c>
      <c r="J439">
        <f t="shared" si="273"/>
        <v>3.1867327215159087E-4</v>
      </c>
      <c r="K439">
        <v>5460</v>
      </c>
      <c r="L439" s="1">
        <v>286569735.28560394</v>
      </c>
      <c r="M439" s="1">
        <v>30445555.915838931</v>
      </c>
      <c r="N439" s="1">
        <f t="shared" si="290"/>
        <v>33658015.136320479</v>
      </c>
      <c r="O439">
        <v>91336.667747516796</v>
      </c>
      <c r="P439">
        <v>0.11633427966361522</v>
      </c>
      <c r="Q439">
        <v>4.6795812459876098E-4</v>
      </c>
      <c r="R439">
        <f t="shared" si="283"/>
        <v>2.8795220886709494E-2</v>
      </c>
      <c r="S439">
        <f t="shared" si="284"/>
        <v>2.8388429162579849E-2</v>
      </c>
      <c r="T439">
        <f t="shared" si="287"/>
        <v>0.10609671479527999</v>
      </c>
      <c r="U439" s="5">
        <f t="shared" si="261"/>
        <v>0.81049005520281892</v>
      </c>
      <c r="V439">
        <f t="shared" si="291"/>
        <v>0.94637655247302988</v>
      </c>
      <c r="W439" s="8">
        <f t="shared" si="288"/>
        <v>0.64718096829862781</v>
      </c>
      <c r="X439">
        <f t="shared" si="262"/>
        <v>0.72037682536965475</v>
      </c>
      <c r="Y439">
        <f t="shared" si="292"/>
        <v>0.7996125930302983</v>
      </c>
      <c r="Z439">
        <f t="shared" si="263"/>
        <v>0.17080471547854775</v>
      </c>
      <c r="AA439" s="4">
        <f t="shared" si="293"/>
        <v>0.2944412619696718</v>
      </c>
      <c r="AB439">
        <f t="shared" si="274"/>
        <v>0.95175281028892345</v>
      </c>
      <c r="AC439" s="4">
        <f t="shared" si="294"/>
        <v>0.96432284891040454</v>
      </c>
      <c r="AD439">
        <v>18839</v>
      </c>
      <c r="AE439" s="4">
        <v>0.80532107967735256</v>
      </c>
      <c r="AF439">
        <v>0.66421865177510631</v>
      </c>
      <c r="AG439">
        <v>2.1692345693207744</v>
      </c>
      <c r="AH439" s="4">
        <f t="shared" si="264"/>
        <v>0</v>
      </c>
      <c r="AI439" s="4">
        <f t="shared" si="295"/>
        <v>0.1660857751052793</v>
      </c>
      <c r="AJ439">
        <f t="shared" si="265"/>
        <v>0.67789534198384094</v>
      </c>
      <c r="AK439" s="4">
        <f t="shared" si="296"/>
        <v>0.73838827939518858</v>
      </c>
      <c r="AL439" s="5">
        <f t="shared" si="266"/>
        <v>2541.9534142521597</v>
      </c>
      <c r="AM439">
        <v>0.98269999999999991</v>
      </c>
      <c r="AN439" s="4">
        <f t="shared" si="297"/>
        <v>0.93777333333333324</v>
      </c>
      <c r="AO439">
        <v>0</v>
      </c>
      <c r="AP439">
        <f t="shared" si="285"/>
        <v>0</v>
      </c>
      <c r="AQ439">
        <f t="shared" si="267"/>
        <v>91336.667747516796</v>
      </c>
      <c r="AR439" s="5">
        <f t="shared" si="268"/>
        <v>0.11633427966361522</v>
      </c>
      <c r="AS439" s="4">
        <f t="shared" si="275"/>
        <v>0</v>
      </c>
      <c r="AT439" s="4">
        <f t="shared" si="298"/>
        <v>0.1660857751052793</v>
      </c>
      <c r="AU439">
        <f t="shared" si="299"/>
        <v>0.67789534198384094</v>
      </c>
      <c r="AV439" s="4">
        <f t="shared" si="300"/>
        <v>0.73838827939518858</v>
      </c>
      <c r="AW439" s="6">
        <f t="shared" si="269"/>
        <v>3.1867327215159087E-4</v>
      </c>
      <c r="AX439" s="7">
        <f t="shared" si="301"/>
        <v>3.1872405387289859E-4</v>
      </c>
      <c r="AY439" s="7">
        <f t="shared" si="289"/>
        <v>1.1824833981243994</v>
      </c>
      <c r="AZ439" s="7">
        <f t="shared" si="302"/>
        <v>7.4490835246561193E-3</v>
      </c>
      <c r="BA439" s="6">
        <f t="shared" si="276"/>
        <v>0.51991855188406888</v>
      </c>
      <c r="BB439">
        <f t="shared" si="270"/>
        <v>12.04467895070901</v>
      </c>
      <c r="BC439">
        <f t="shared" si="277"/>
        <v>4.8370763276849678</v>
      </c>
      <c r="BD439">
        <f t="shared" si="303"/>
        <v>5.5223394753545048</v>
      </c>
      <c r="BE439">
        <f t="shared" si="278"/>
        <v>-0.10506401119703923</v>
      </c>
      <c r="BF439">
        <f t="shared" si="279"/>
        <v>0.89493598880296077</v>
      </c>
      <c r="BG439">
        <f t="shared" si="286"/>
        <v>-1.1670543703161453E-2</v>
      </c>
      <c r="BH439">
        <f t="shared" si="280"/>
        <v>2.4705444746767053</v>
      </c>
      <c r="BL439" s="6"/>
      <c r="BM439" s="5"/>
      <c r="BN439" s="5"/>
      <c r="BP439" s="5"/>
      <c r="BQ439" s="6"/>
      <c r="BR439" s="5"/>
      <c r="BU439" s="5"/>
      <c r="BV439" s="5"/>
      <c r="BY439" s="5"/>
    </row>
    <row r="440" spans="1:77" x14ac:dyDescent="0.25">
      <c r="A440" s="3">
        <v>44408.833333333336</v>
      </c>
      <c r="B440">
        <v>142829400.65679801</v>
      </c>
      <c r="C440">
        <v>55682.035107912656</v>
      </c>
      <c r="D440">
        <v>1.6611421339305068</v>
      </c>
      <c r="E440" s="5">
        <f t="shared" si="271"/>
        <v>2820112.0016435427</v>
      </c>
      <c r="F440">
        <f t="shared" si="281"/>
        <v>0.99131143516545139</v>
      </c>
      <c r="G440">
        <f t="shared" si="281"/>
        <v>0.99176362958342112</v>
      </c>
      <c r="H440">
        <f t="shared" si="272"/>
        <v>0.16649758764400557</v>
      </c>
      <c r="I440">
        <f t="shared" si="282"/>
        <v>4.5605376603785071E-4</v>
      </c>
      <c r="J440">
        <f t="shared" si="273"/>
        <v>4.589483851066287E-4</v>
      </c>
      <c r="K440">
        <v>5046</v>
      </c>
      <c r="L440" s="1">
        <v>285607812.40331244</v>
      </c>
      <c r="M440" s="1">
        <v>43703109.394070119</v>
      </c>
      <c r="N440" s="1">
        <f t="shared" si="290"/>
        <v>33924603.55608464</v>
      </c>
      <c r="O440">
        <v>131109.32818221036</v>
      </c>
      <c r="P440">
        <v>0.16755460708102032</v>
      </c>
      <c r="Q440">
        <v>4.53957748127885E-4</v>
      </c>
      <c r="R440">
        <f t="shared" si="283"/>
        <v>9.1016746686576333E-3</v>
      </c>
      <c r="S440">
        <f t="shared" si="284"/>
        <v>9.0605040535705183E-3</v>
      </c>
      <c r="T440">
        <f t="shared" si="287"/>
        <v>0.10024069238349585</v>
      </c>
      <c r="U440" s="5">
        <f t="shared" si="261"/>
        <v>1.0469159680003763</v>
      </c>
      <c r="V440">
        <f t="shared" si="291"/>
        <v>0.95197154412329177</v>
      </c>
      <c r="W440" s="8">
        <f t="shared" si="288"/>
        <v>0.61626367942247307</v>
      </c>
      <c r="X440">
        <f t="shared" si="262"/>
        <v>0.98311635189279201</v>
      </c>
      <c r="Y440">
        <f t="shared" si="292"/>
        <v>0.81303469518376537</v>
      </c>
      <c r="Z440">
        <f t="shared" si="263"/>
        <v>0.16569457806667803</v>
      </c>
      <c r="AA440" s="4">
        <f t="shared" si="293"/>
        <v>0.29556111715317612</v>
      </c>
      <c r="AB440">
        <f t="shared" si="274"/>
        <v>1.1475860341238511</v>
      </c>
      <c r="AC440" s="4">
        <f t="shared" si="294"/>
        <v>0.96991992660997683</v>
      </c>
      <c r="AD440">
        <v>18840</v>
      </c>
      <c r="AE440" s="4">
        <v>0.76107331491919017</v>
      </c>
      <c r="AF440">
        <v>0.64183777835493983</v>
      </c>
      <c r="AG440">
        <v>1.6505061811346524</v>
      </c>
      <c r="AH440" s="4">
        <f t="shared" si="264"/>
        <v>0.43555546930447264</v>
      </c>
      <c r="AI440" s="4">
        <f t="shared" si="295"/>
        <v>0.18060429074876172</v>
      </c>
      <c r="AJ440">
        <f t="shared" si="265"/>
        <v>0.93236511840728442</v>
      </c>
      <c r="AK440" s="4">
        <f t="shared" si="296"/>
        <v>0.74580249804593812</v>
      </c>
      <c r="AL440" s="5">
        <f t="shared" si="266"/>
        <v>2565.0894472515665</v>
      </c>
      <c r="AM440">
        <v>0.94989999999999997</v>
      </c>
      <c r="AN440" s="4">
        <f t="shared" si="297"/>
        <v>0.9355633333333333</v>
      </c>
      <c r="AO440">
        <v>0</v>
      </c>
      <c r="AP440">
        <f t="shared" si="285"/>
        <v>0</v>
      </c>
      <c r="AQ440">
        <f t="shared" si="267"/>
        <v>131109.32818221036</v>
      </c>
      <c r="AR440" s="5">
        <f t="shared" si="268"/>
        <v>0.16755460708102032</v>
      </c>
      <c r="AS440" s="4">
        <f t="shared" si="275"/>
        <v>0.43555546930447264</v>
      </c>
      <c r="AT440" s="4">
        <f t="shared" si="298"/>
        <v>0.18060429074876172</v>
      </c>
      <c r="AU440">
        <f t="shared" si="299"/>
        <v>0.93236511840728442</v>
      </c>
      <c r="AV440" s="4">
        <f t="shared" si="300"/>
        <v>0.74580249804593812</v>
      </c>
      <c r="AW440" s="6">
        <f t="shared" si="269"/>
        <v>4.589483851066287E-4</v>
      </c>
      <c r="AX440" s="7">
        <f t="shared" si="301"/>
        <v>4.5905371803023343E-4</v>
      </c>
      <c r="AY440" s="7">
        <f t="shared" si="289"/>
        <v>1.1524491038306961</v>
      </c>
      <c r="AZ440" s="7">
        <f t="shared" si="302"/>
        <v>8.5764511948556166E-3</v>
      </c>
      <c r="BA440" s="6">
        <f t="shared" si="276"/>
        <v>0.52037750026917551</v>
      </c>
      <c r="BB440">
        <f t="shared" si="270"/>
        <v>12.154305700006793</v>
      </c>
      <c r="BC440">
        <f t="shared" si="277"/>
        <v>4.866271440878017</v>
      </c>
      <c r="BD440">
        <f t="shared" si="303"/>
        <v>5.5771528500033964</v>
      </c>
      <c r="BE440">
        <f t="shared" si="278"/>
        <v>-0.10808345576536393</v>
      </c>
      <c r="BF440">
        <f t="shared" si="279"/>
        <v>0.89191654423463607</v>
      </c>
      <c r="BG440">
        <f t="shared" si="286"/>
        <v>-3.3796268986657132E-3</v>
      </c>
      <c r="BH440">
        <f t="shared" si="280"/>
        <v>2.4863025829676335</v>
      </c>
      <c r="BL440" s="6"/>
      <c r="BM440" s="5"/>
      <c r="BN440" s="5"/>
      <c r="BP440" s="5"/>
      <c r="BQ440" s="6"/>
      <c r="BR440" s="5"/>
      <c r="BU440" s="5"/>
      <c r="BV440" s="5"/>
      <c r="BY440" s="5"/>
    </row>
    <row r="441" spans="1:77" x14ac:dyDescent="0.25">
      <c r="A441" s="3">
        <v>44409.833333333336</v>
      </c>
      <c r="B441">
        <v>144262724.556995</v>
      </c>
      <c r="C441">
        <v>55237.108511184124</v>
      </c>
      <c r="D441">
        <v>1.6621246063357482</v>
      </c>
      <c r="E441" s="5">
        <f t="shared" si="271"/>
        <v>2822880.7573955012</v>
      </c>
      <c r="F441">
        <f t="shared" si="281"/>
        <v>1.0005914439139032</v>
      </c>
      <c r="G441">
        <f t="shared" si="281"/>
        <v>1.0009817892872144</v>
      </c>
      <c r="H441">
        <f t="shared" si="272"/>
        <v>0.1423918444687533</v>
      </c>
      <c r="I441">
        <f t="shared" si="282"/>
        <v>3.9003856744769999E-4</v>
      </c>
      <c r="J441">
        <f t="shared" si="273"/>
        <v>3.8792897825892629E-4</v>
      </c>
      <c r="K441">
        <v>4413</v>
      </c>
      <c r="L441" s="1">
        <v>288467904.97333622</v>
      </c>
      <c r="M441" s="1">
        <v>37308922.683857083</v>
      </c>
      <c r="N441" s="1">
        <f t="shared" si="290"/>
        <v>34350684.431604348</v>
      </c>
      <c r="O441">
        <v>111926.76805157126</v>
      </c>
      <c r="P441">
        <v>0.14162154483910325</v>
      </c>
      <c r="Q441">
        <v>2.9998500099989099E-4</v>
      </c>
      <c r="R441">
        <f t="shared" si="283"/>
        <v>1.8170897765193983E-2</v>
      </c>
      <c r="S441">
        <f t="shared" si="284"/>
        <v>1.8007780035976223E-2</v>
      </c>
      <c r="T441">
        <f t="shared" si="287"/>
        <v>9.1822893165942582E-2</v>
      </c>
      <c r="U441" s="5">
        <f t="shared" si="261"/>
        <v>0.96326489843509744</v>
      </c>
      <c r="V441">
        <f t="shared" si="291"/>
        <v>0.96128003224864644</v>
      </c>
      <c r="W441" s="8">
        <f t="shared" si="288"/>
        <v>0.55773311151938942</v>
      </c>
      <c r="X441">
        <f t="shared" si="262"/>
        <v>0.90876631150719811</v>
      </c>
      <c r="Y441">
        <f t="shared" si="292"/>
        <v>0.84332690556733858</v>
      </c>
      <c r="Z441">
        <f t="shared" si="263"/>
        <v>0.10949452536496021</v>
      </c>
      <c r="AA441" s="4">
        <f t="shared" si="293"/>
        <v>0.26347081373636005</v>
      </c>
      <c r="AB441">
        <f t="shared" si="274"/>
        <v>1.0593304775184005</v>
      </c>
      <c r="AC441" s="4">
        <f t="shared" si="294"/>
        <v>0.99066988391762267</v>
      </c>
      <c r="AD441">
        <v>18841</v>
      </c>
      <c r="AE441" s="4">
        <v>0.76018706535152569</v>
      </c>
      <c r="AF441">
        <v>0.64171546280204017</v>
      </c>
      <c r="AG441">
        <v>1.6572399960758994</v>
      </c>
      <c r="AH441" s="4">
        <f t="shared" si="264"/>
        <v>0</v>
      </c>
      <c r="AI441" s="4">
        <f t="shared" si="295"/>
        <v>0.18060429074876172</v>
      </c>
      <c r="AJ441">
        <f t="shared" si="265"/>
        <v>0.81353562680886504</v>
      </c>
      <c r="AK441" s="4">
        <f t="shared" si="296"/>
        <v>0.75661688293198393</v>
      </c>
      <c r="AL441" s="5">
        <f t="shared" si="266"/>
        <v>2611.6994253561525</v>
      </c>
      <c r="AM441">
        <v>0.99129999999999996</v>
      </c>
      <c r="AN441" s="4">
        <f t="shared" si="297"/>
        <v>0.93591999999999997</v>
      </c>
      <c r="AO441">
        <v>0</v>
      </c>
      <c r="AP441">
        <f t="shared" si="285"/>
        <v>0</v>
      </c>
      <c r="AQ441">
        <f t="shared" si="267"/>
        <v>111926.76805157126</v>
      </c>
      <c r="AR441" s="5">
        <f t="shared" si="268"/>
        <v>0.14162154483910325</v>
      </c>
      <c r="AS441" s="4">
        <f t="shared" si="275"/>
        <v>0</v>
      </c>
      <c r="AT441" s="4">
        <f t="shared" si="298"/>
        <v>0.18060429074876172</v>
      </c>
      <c r="AU441">
        <f t="shared" si="299"/>
        <v>0.81353562680886504</v>
      </c>
      <c r="AV441" s="4">
        <f t="shared" si="300"/>
        <v>0.75661688293198393</v>
      </c>
      <c r="AW441" s="6">
        <f t="shared" si="269"/>
        <v>3.8792897825892629E-4</v>
      </c>
      <c r="AX441" s="7">
        <f t="shared" si="301"/>
        <v>3.8800423243579019E-4</v>
      </c>
      <c r="AY441" s="7">
        <f t="shared" si="289"/>
        <v>1.1218560138685232</v>
      </c>
      <c r="AZ441" s="7">
        <f t="shared" si="302"/>
        <v>9.5929849967051339E-3</v>
      </c>
      <c r="BA441" s="6">
        <f t="shared" si="276"/>
        <v>0.52076542924743441</v>
      </c>
      <c r="BB441">
        <f t="shared" si="270"/>
        <v>12.37516034628853</v>
      </c>
      <c r="BC441">
        <f t="shared" si="277"/>
        <v>4.9216259332362089</v>
      </c>
      <c r="BD441">
        <f t="shared" si="303"/>
        <v>5.6875801731442648</v>
      </c>
      <c r="BE441">
        <f t="shared" si="278"/>
        <v>-0.11453384035438507</v>
      </c>
      <c r="BF441">
        <f t="shared" si="279"/>
        <v>0.88546615964561493</v>
      </c>
      <c r="BG441">
        <f t="shared" si="286"/>
        <v>-7.2583275328227011E-3</v>
      </c>
      <c r="BH441">
        <f t="shared" si="280"/>
        <v>2.5178346104227995</v>
      </c>
      <c r="BL441" s="6"/>
      <c r="BM441" s="5"/>
      <c r="BN441" s="5"/>
      <c r="BP441" s="5"/>
      <c r="BQ441" s="6"/>
      <c r="BR441" s="5"/>
      <c r="BU441" s="5"/>
      <c r="BV441" s="5"/>
      <c r="BY441" s="5"/>
    </row>
    <row r="442" spans="1:77" x14ac:dyDescent="0.25">
      <c r="A442" s="3">
        <v>44410.833333333336</v>
      </c>
      <c r="B442">
        <v>141242422.5738</v>
      </c>
      <c r="C442">
        <v>56407.26920048867</v>
      </c>
      <c r="D442">
        <v>1.6612150169824937</v>
      </c>
      <c r="E442" s="5">
        <f t="shared" si="271"/>
        <v>2822605.064944353</v>
      </c>
      <c r="F442">
        <f t="shared" si="281"/>
        <v>0.99945275501620801</v>
      </c>
      <c r="G442">
        <f t="shared" si="281"/>
        <v>0.99990233648714133</v>
      </c>
      <c r="H442">
        <f t="shared" si="272"/>
        <v>0.16418708745068678</v>
      </c>
      <c r="I442">
        <f t="shared" si="282"/>
        <v>4.4972649472963672E-4</v>
      </c>
      <c r="J442">
        <f t="shared" si="273"/>
        <v>4.4916848742883596E-4</v>
      </c>
      <c r="K442">
        <v>5150</v>
      </c>
      <c r="L442" s="1">
        <v>282561263.20801699</v>
      </c>
      <c r="M442" s="1">
        <v>42315374.388637364</v>
      </c>
      <c r="N442" s="1">
        <f t="shared" si="290"/>
        <v>34894306.61613851</v>
      </c>
      <c r="O442">
        <v>126946.1231659121</v>
      </c>
      <c r="P442">
        <v>0.16398332322518885</v>
      </c>
      <c r="Q442">
        <v>9.9719483799119593E-6</v>
      </c>
      <c r="R442">
        <f t="shared" si="283"/>
        <v>-4.1246661255492811E-2</v>
      </c>
      <c r="S442">
        <f t="shared" si="284"/>
        <v>-4.2121443913506793E-2</v>
      </c>
      <c r="T442">
        <f t="shared" si="287"/>
        <v>4.8129790167325742E-2</v>
      </c>
      <c r="U442" s="5">
        <f t="shared" si="261"/>
        <v>1.1204929387625391</v>
      </c>
      <c r="V442">
        <f t="shared" si="291"/>
        <v>0.97096880747679315</v>
      </c>
      <c r="W442" s="8">
        <f t="shared" si="288"/>
        <v>0.25415169052984954</v>
      </c>
      <c r="X442">
        <f t="shared" si="262"/>
        <v>1.116891491358444</v>
      </c>
      <c r="Y442">
        <f t="shared" si="292"/>
        <v>0.85698960892826892</v>
      </c>
      <c r="Z442">
        <f t="shared" si="263"/>
        <v>3.6397611586678653E-3</v>
      </c>
      <c r="AA442" s="4">
        <f t="shared" si="293"/>
        <v>0.22702647823452873</v>
      </c>
      <c r="AB442">
        <f t="shared" si="274"/>
        <v>1.1453616834896216</v>
      </c>
      <c r="AC442" s="4">
        <f t="shared" si="294"/>
        <v>1.0137428917838365</v>
      </c>
      <c r="AD442">
        <v>18842</v>
      </c>
      <c r="AE442" s="4">
        <v>0.7545304355625273</v>
      </c>
      <c r="AF442">
        <v>0.63154663867247141</v>
      </c>
      <c r="AG442">
        <v>1.5821138473908243</v>
      </c>
      <c r="AH442" s="4">
        <f t="shared" si="264"/>
        <v>0.40142034825652234</v>
      </c>
      <c r="AI442" s="4">
        <f t="shared" si="295"/>
        <v>0.19398496902397913</v>
      </c>
      <c r="AJ442">
        <f t="shared" si="265"/>
        <v>0.91691572304982194</v>
      </c>
      <c r="AK442" s="4">
        <f t="shared" si="296"/>
        <v>0.76984501659437876</v>
      </c>
      <c r="AL442" s="5">
        <f t="shared" si="266"/>
        <v>2503.975543857322</v>
      </c>
      <c r="AM442">
        <v>0.97120000000000006</v>
      </c>
      <c r="AN442" s="4">
        <f t="shared" si="297"/>
        <v>0.93662666666666661</v>
      </c>
      <c r="AO442">
        <v>0</v>
      </c>
      <c r="AP442">
        <f t="shared" si="285"/>
        <v>0</v>
      </c>
      <c r="AQ442">
        <f t="shared" si="267"/>
        <v>126946.1231659121</v>
      </c>
      <c r="AR442" s="5">
        <f t="shared" si="268"/>
        <v>0.16398332322518885</v>
      </c>
      <c r="AS442" s="4">
        <f t="shared" si="275"/>
        <v>0.40142034825652234</v>
      </c>
      <c r="AT442" s="4">
        <f t="shared" si="298"/>
        <v>0.19398496902397913</v>
      </c>
      <c r="AU442">
        <f t="shared" si="299"/>
        <v>0.91691572304982194</v>
      </c>
      <c r="AV442" s="4">
        <f t="shared" si="300"/>
        <v>0.76984501659437876</v>
      </c>
      <c r="AW442" s="6">
        <f t="shared" si="269"/>
        <v>4.4916848742883596E-4</v>
      </c>
      <c r="AX442" s="7">
        <f t="shared" si="301"/>
        <v>4.4926937869904648E-4</v>
      </c>
      <c r="AY442" s="7">
        <f t="shared" si="289"/>
        <v>1.1369849183504723</v>
      </c>
      <c r="AZ442" s="7">
        <f t="shared" si="302"/>
        <v>9.3792076028851312E-3</v>
      </c>
      <c r="BA442" s="6">
        <f t="shared" si="276"/>
        <v>0.52121459773486323</v>
      </c>
      <c r="BB442">
        <f t="shared" si="270"/>
        <v>11.86472629950276</v>
      </c>
      <c r="BC442">
        <f t="shared" si="277"/>
        <v>4.8008212862265713</v>
      </c>
      <c r="BD442">
        <f t="shared" si="303"/>
        <v>5.4323631497513798</v>
      </c>
      <c r="BE442">
        <f t="shared" si="278"/>
        <v>-9.8181935444552559E-2</v>
      </c>
      <c r="BF442">
        <f t="shared" si="279"/>
        <v>0.90181806455544744</v>
      </c>
      <c r="BG442">
        <f t="shared" si="286"/>
        <v>1.8298557056218339E-2</v>
      </c>
      <c r="BH442">
        <f t="shared" si="280"/>
        <v>2.4445212003270873</v>
      </c>
      <c r="BL442" s="6"/>
      <c r="BM442" s="5"/>
      <c r="BN442" s="5"/>
      <c r="BP442" s="5"/>
      <c r="BQ442" s="6"/>
      <c r="BR442" s="5"/>
      <c r="BU442" s="5"/>
      <c r="BV442" s="5"/>
      <c r="BY442" s="5"/>
    </row>
    <row r="443" spans="1:77" x14ac:dyDescent="0.25">
      <c r="A443" s="3">
        <v>44411.833333333336</v>
      </c>
      <c r="B443">
        <v>147278166.524259</v>
      </c>
      <c r="C443">
        <v>54085.363557177006</v>
      </c>
      <c r="D443">
        <v>1.6603632822611503</v>
      </c>
      <c r="E443" s="5">
        <f t="shared" si="271"/>
        <v>2822338.2470035381</v>
      </c>
      <c r="F443">
        <f t="shared" si="281"/>
        <v>0.99948728207207604</v>
      </c>
      <c r="G443">
        <f t="shared" si="281"/>
        <v>0.99990547103307914</v>
      </c>
      <c r="H443">
        <f t="shared" si="272"/>
        <v>0.15271727164922755</v>
      </c>
      <c r="I443">
        <f t="shared" si="282"/>
        <v>4.1831597764057179E-4</v>
      </c>
      <c r="J443">
        <f t="shared" si="273"/>
        <v>4.0838921025644913E-4</v>
      </c>
      <c r="K443">
        <v>4940</v>
      </c>
      <c r="L443" s="1">
        <v>294779956.6706894</v>
      </c>
      <c r="M443" s="1">
        <v>40136513.002984785</v>
      </c>
      <c r="N443" s="1">
        <f t="shared" si="290"/>
        <v>34827065.639623627</v>
      </c>
      <c r="O443">
        <v>120409.53900895435</v>
      </c>
      <c r="P443">
        <v>0.14909250355635978</v>
      </c>
      <c r="Q443">
        <v>9.9879295441113506E-4</v>
      </c>
      <c r="R443">
        <f t="shared" si="283"/>
        <v>8.7498164927545696E-2</v>
      </c>
      <c r="S443">
        <f t="shared" si="284"/>
        <v>8.3879796556331918E-2</v>
      </c>
      <c r="T443">
        <f t="shared" si="287"/>
        <v>0.11800087008586237</v>
      </c>
      <c r="U443" s="5">
        <f t="shared" si="261"/>
        <v>0.92418293239023386</v>
      </c>
      <c r="V443">
        <f t="shared" si="291"/>
        <v>0.96770057378671082</v>
      </c>
      <c r="W443" s="8">
        <f t="shared" si="288"/>
        <v>0.7403778999670193</v>
      </c>
      <c r="X443">
        <f t="shared" si="262"/>
        <v>0.81034636997158294</v>
      </c>
      <c r="Y443">
        <f t="shared" si="292"/>
        <v>0.85462476446236546</v>
      </c>
      <c r="Z443">
        <f t="shared" si="263"/>
        <v>0.36455942836006427</v>
      </c>
      <c r="AA443" s="4">
        <f t="shared" si="293"/>
        <v>0.21888552892569341</v>
      </c>
      <c r="AB443">
        <f t="shared" si="274"/>
        <v>1.0471438276065839</v>
      </c>
      <c r="AC443" s="4">
        <f t="shared" si="294"/>
        <v>1.0167005872458648</v>
      </c>
      <c r="AD443">
        <v>18843</v>
      </c>
      <c r="AE443" s="4">
        <v>0.76008015260861683</v>
      </c>
      <c r="AF443">
        <v>0.63159566298292313</v>
      </c>
      <c r="AG443">
        <v>1.5877616545710962</v>
      </c>
      <c r="AH443" s="4">
        <f t="shared" si="264"/>
        <v>0.20496765267659936</v>
      </c>
      <c r="AI443" s="4">
        <f t="shared" si="295"/>
        <v>0.20081722411319911</v>
      </c>
      <c r="AJ443">
        <f t="shared" si="265"/>
        <v>0.84947506486379287</v>
      </c>
      <c r="AK443" s="4">
        <f t="shared" si="296"/>
        <v>0.77084770239122002</v>
      </c>
      <c r="AL443" s="5">
        <f t="shared" si="266"/>
        <v>2723.0688089682908</v>
      </c>
      <c r="AM443">
        <v>1.008</v>
      </c>
      <c r="AN443" s="4">
        <f t="shared" si="297"/>
        <v>0.93907999999999991</v>
      </c>
      <c r="AO443">
        <v>0</v>
      </c>
      <c r="AP443">
        <f t="shared" si="285"/>
        <v>0</v>
      </c>
      <c r="AQ443">
        <f t="shared" si="267"/>
        <v>120409.53900895435</v>
      </c>
      <c r="AR443" s="5">
        <f t="shared" si="268"/>
        <v>0.14909250355635978</v>
      </c>
      <c r="AS443" s="4">
        <f t="shared" si="275"/>
        <v>0.20496765267659936</v>
      </c>
      <c r="AT443" s="4">
        <f t="shared" si="298"/>
        <v>0.20081722411319911</v>
      </c>
      <c r="AU443">
        <f t="shared" si="299"/>
        <v>0.84947506486379287</v>
      </c>
      <c r="AV443" s="4">
        <f t="shared" si="300"/>
        <v>0.77084770239122002</v>
      </c>
      <c r="AW443" s="6">
        <f t="shared" si="269"/>
        <v>4.0838921025644913E-4</v>
      </c>
      <c r="AX443" s="7">
        <f t="shared" si="301"/>
        <v>4.0847261248311284E-4</v>
      </c>
      <c r="AY443" s="7">
        <f t="shared" si="289"/>
        <v>1.1734051576827964</v>
      </c>
      <c r="AZ443" s="7">
        <f t="shared" si="302"/>
        <v>8.2523107343601687E-3</v>
      </c>
      <c r="BA443" s="6">
        <f t="shared" si="276"/>
        <v>0.52162298694511966</v>
      </c>
      <c r="BB443">
        <f t="shared" si="270"/>
        <v>12.902868078076841</v>
      </c>
      <c r="BC443">
        <f t="shared" si="277"/>
        <v>5.0517518740775964</v>
      </c>
      <c r="BD443">
        <f t="shared" si="303"/>
        <v>5.9514340390384204</v>
      </c>
      <c r="BE443">
        <f t="shared" si="278"/>
        <v>-0.12942396632238995</v>
      </c>
      <c r="BF443">
        <f t="shared" si="279"/>
        <v>0.87057603367761005</v>
      </c>
      <c r="BG443">
        <f t="shared" si="286"/>
        <v>-3.5257697223836336E-2</v>
      </c>
      <c r="BH443">
        <f t="shared" si="280"/>
        <v>2.592056246507958</v>
      </c>
      <c r="BL443" s="6"/>
      <c r="BM443" s="5"/>
      <c r="BN443" s="5"/>
      <c r="BP443" s="5"/>
      <c r="BQ443" s="6"/>
      <c r="BR443" s="5"/>
      <c r="BU443" s="5"/>
      <c r="BV443" s="5"/>
      <c r="BY443" s="5"/>
    </row>
    <row r="444" spans="1:77" x14ac:dyDescent="0.25">
      <c r="A444" s="3">
        <v>44412.833333333336</v>
      </c>
      <c r="B444">
        <v>150360039.72212499</v>
      </c>
      <c r="C444">
        <v>53225.392858934552</v>
      </c>
      <c r="D444">
        <v>1.6633141054898604</v>
      </c>
      <c r="E444" s="5">
        <f t="shared" si="271"/>
        <v>2828952.488907353</v>
      </c>
      <c r="F444">
        <f t="shared" si="281"/>
        <v>1.0017772154204059</v>
      </c>
      <c r="G444">
        <f t="shared" si="281"/>
        <v>1.00234353267573</v>
      </c>
      <c r="H444">
        <f t="shared" si="272"/>
        <v>0.20633908918214705</v>
      </c>
      <c r="I444">
        <f t="shared" si="282"/>
        <v>5.651528441441429E-4</v>
      </c>
      <c r="J444">
        <f t="shared" si="273"/>
        <v>5.5099282041233587E-4</v>
      </c>
      <c r="K444">
        <v>4417</v>
      </c>
      <c r="L444" s="1">
        <v>300726030.56478524</v>
      </c>
      <c r="M444" s="1">
        <v>55247847.103246756</v>
      </c>
      <c r="N444" s="1">
        <f t="shared" si="290"/>
        <v>35475186.254067801</v>
      </c>
      <c r="O444">
        <v>165743.54130974028</v>
      </c>
      <c r="P444">
        <v>0.20116779536656204</v>
      </c>
      <c r="Q444">
        <v>1.9882819396910899E-3</v>
      </c>
      <c r="R444">
        <f t="shared" si="283"/>
        <v>3.7420774323913886E-2</v>
      </c>
      <c r="S444">
        <f t="shared" si="284"/>
        <v>3.6737608109550512E-2</v>
      </c>
      <c r="T444">
        <f t="shared" si="287"/>
        <v>0.11095123625211806</v>
      </c>
      <c r="U444" s="5">
        <f t="shared" si="261"/>
        <v>1.1445297051814092</v>
      </c>
      <c r="V444">
        <f t="shared" si="291"/>
        <v>0.974647889233759</v>
      </c>
      <c r="W444" s="8">
        <f t="shared" si="288"/>
        <v>0.685921287010817</v>
      </c>
      <c r="X444">
        <f t="shared" si="262"/>
        <v>1.0713534877947826</v>
      </c>
      <c r="Y444">
        <f t="shared" si="292"/>
        <v>0.86327848088047643</v>
      </c>
      <c r="Z444">
        <f t="shared" si="263"/>
        <v>0.72572290798724781</v>
      </c>
      <c r="AA444" s="4">
        <f t="shared" si="293"/>
        <v>0.24123920314272743</v>
      </c>
      <c r="AB444">
        <f t="shared" si="274"/>
        <v>1.1468367470692353</v>
      </c>
      <c r="AC444" s="4">
        <f t="shared" si="294"/>
        <v>1.0226147136443633</v>
      </c>
      <c r="AD444">
        <v>18844</v>
      </c>
      <c r="AE444" s="4">
        <v>0.78392419948660841</v>
      </c>
      <c r="AF444">
        <v>0.67055453854904656</v>
      </c>
      <c r="AG444">
        <v>1.3197802861647323</v>
      </c>
      <c r="AH444" s="4">
        <f t="shared" si="264"/>
        <v>0.67721050872337563</v>
      </c>
      <c r="AI444" s="4">
        <f t="shared" si="295"/>
        <v>0.22339090773731166</v>
      </c>
      <c r="AJ444">
        <f t="shared" si="265"/>
        <v>1.0668693548448016</v>
      </c>
      <c r="AK444" s="4">
        <f t="shared" si="296"/>
        <v>0.783521223866536</v>
      </c>
      <c r="AL444" s="5">
        <f t="shared" si="266"/>
        <v>2824.9681523371823</v>
      </c>
      <c r="AM444">
        <v>1.0695999999999999</v>
      </c>
      <c r="AN444" s="4">
        <f t="shared" si="297"/>
        <v>0.94419666666666657</v>
      </c>
      <c r="AO444">
        <v>0</v>
      </c>
      <c r="AP444">
        <f t="shared" si="285"/>
        <v>0</v>
      </c>
      <c r="AQ444">
        <f t="shared" si="267"/>
        <v>165743.54130974028</v>
      </c>
      <c r="AR444" s="5">
        <f t="shared" si="268"/>
        <v>0.20116779536656204</v>
      </c>
      <c r="AS444" s="4">
        <f t="shared" si="275"/>
        <v>0.67721050872337563</v>
      </c>
      <c r="AT444" s="4">
        <f t="shared" si="298"/>
        <v>0.22339090773731166</v>
      </c>
      <c r="AU444">
        <f t="shared" si="299"/>
        <v>1.0668693548448016</v>
      </c>
      <c r="AV444" s="4">
        <f t="shared" si="300"/>
        <v>0.783521223866536</v>
      </c>
      <c r="AW444" s="6">
        <f t="shared" si="269"/>
        <v>5.5099282041233587E-4</v>
      </c>
      <c r="AX444" s="7">
        <f t="shared" si="301"/>
        <v>5.5114464483985159E-4</v>
      </c>
      <c r="AY444" s="7">
        <f t="shared" si="289"/>
        <v>1.2204534451520355</v>
      </c>
      <c r="AZ444" s="7">
        <f t="shared" si="302"/>
        <v>6.7090570946624073E-3</v>
      </c>
      <c r="BA444" s="6">
        <f t="shared" si="276"/>
        <v>0.52217397976553204</v>
      </c>
      <c r="BB444">
        <f t="shared" si="270"/>
        <v>13.385703392557787</v>
      </c>
      <c r="BC444">
        <f t="shared" si="277"/>
        <v>5.1673397922864091</v>
      </c>
      <c r="BD444">
        <f t="shared" si="303"/>
        <v>6.1928516962788933</v>
      </c>
      <c r="BE444">
        <f t="shared" si="278"/>
        <v>-0.14257375896169477</v>
      </c>
      <c r="BF444">
        <f t="shared" si="279"/>
        <v>0.85742624103830523</v>
      </c>
      <c r="BG444">
        <f t="shared" si="286"/>
        <v>-1.5219941168838664E-2</v>
      </c>
      <c r="BH444">
        <f t="shared" si="280"/>
        <v>2.6586477546434812</v>
      </c>
      <c r="BL444" s="6"/>
      <c r="BM444" s="5"/>
      <c r="BN444" s="5"/>
      <c r="BP444" s="5"/>
      <c r="BQ444" s="6"/>
      <c r="BR444" s="5"/>
      <c r="BU444" s="5"/>
      <c r="BV444" s="5"/>
      <c r="BY444" s="5"/>
    </row>
    <row r="445" spans="1:77" x14ac:dyDescent="0.25">
      <c r="A445" s="3">
        <v>44413.833333333336</v>
      </c>
      <c r="B445">
        <v>150280526.97729701</v>
      </c>
      <c r="C445">
        <v>52061.822531287762</v>
      </c>
      <c r="D445">
        <v>1.6439465672102271</v>
      </c>
      <c r="E445" s="5">
        <f t="shared" si="271"/>
        <v>2797119.6122798254</v>
      </c>
      <c r="F445">
        <f t="shared" si="281"/>
        <v>0.98835605480906485</v>
      </c>
      <c r="G445">
        <f t="shared" si="281"/>
        <v>0.98874746862934315</v>
      </c>
      <c r="H445">
        <f t="shared" si="272"/>
        <v>0.14454916697926645</v>
      </c>
      <c r="I445">
        <f t="shared" si="282"/>
        <v>3.9594671776333216E-4</v>
      </c>
      <c r="J445">
        <f t="shared" si="273"/>
        <v>3.9269183615937614E-4</v>
      </c>
      <c r="K445">
        <v>5412</v>
      </c>
      <c r="L445" s="1">
        <v>300462700.06007969</v>
      </c>
      <c r="M445" s="1">
        <v>39337473.041409187</v>
      </c>
      <c r="N445" s="1">
        <f t="shared" si="290"/>
        <v>35838520.295519866</v>
      </c>
      <c r="O445">
        <v>118012.41912422757</v>
      </c>
      <c r="P445">
        <v>0.14336066663758928</v>
      </c>
      <c r="Q445">
        <v>1.2735744794643499E-3</v>
      </c>
      <c r="R445">
        <f t="shared" si="283"/>
        <v>2.1809146333507501E-2</v>
      </c>
      <c r="S445">
        <f t="shared" si="284"/>
        <v>2.1574729071902908E-2</v>
      </c>
      <c r="T445">
        <f t="shared" si="287"/>
        <v>0.1226421958802391</v>
      </c>
      <c r="U445" s="5">
        <f t="shared" si="261"/>
        <v>0.88380664212298965</v>
      </c>
      <c r="V445">
        <f t="shared" si="291"/>
        <v>0.97548414086482282</v>
      </c>
      <c r="W445" s="8">
        <f t="shared" si="288"/>
        <v>0.77015715929831818</v>
      </c>
      <c r="X445">
        <f t="shared" si="262"/>
        <v>0.75355662279405589</v>
      </c>
      <c r="Y445">
        <f t="shared" si="292"/>
        <v>0.86233875512920488</v>
      </c>
      <c r="Z445">
        <f t="shared" si="263"/>
        <v>0.46485468500448773</v>
      </c>
      <c r="AA445" s="4">
        <f t="shared" si="293"/>
        <v>0.25147880834679975</v>
      </c>
      <c r="AB445">
        <f t="shared" si="274"/>
        <v>1.0010115522619734</v>
      </c>
      <c r="AC445" s="4">
        <f t="shared" si="294"/>
        <v>1.0273427999196947</v>
      </c>
      <c r="AD445">
        <v>18845</v>
      </c>
      <c r="AE445" s="4">
        <v>0.77191652290462143</v>
      </c>
      <c r="AF445">
        <v>0.52668669134845181</v>
      </c>
      <c r="AG445">
        <v>1.2127816829905385</v>
      </c>
      <c r="AH445" s="4">
        <f t="shared" si="264"/>
        <v>0</v>
      </c>
      <c r="AI445" s="4">
        <f t="shared" si="295"/>
        <v>0.22339090773731166</v>
      </c>
      <c r="AJ445">
        <f t="shared" si="265"/>
        <v>0.82204208558636538</v>
      </c>
      <c r="AK445" s="4">
        <f t="shared" si="296"/>
        <v>0.79301996169130395</v>
      </c>
      <c r="AL445" s="5">
        <f t="shared" si="266"/>
        <v>2886.5782961590025</v>
      </c>
      <c r="AM445">
        <v>1.1277999999999999</v>
      </c>
      <c r="AN445" s="4">
        <f t="shared" si="297"/>
        <v>0.94981333333333329</v>
      </c>
      <c r="AO445">
        <v>0</v>
      </c>
      <c r="AP445">
        <f t="shared" si="285"/>
        <v>0</v>
      </c>
      <c r="AQ445">
        <f t="shared" si="267"/>
        <v>118012.41912422757</v>
      </c>
      <c r="AR445" s="5">
        <f t="shared" si="268"/>
        <v>0.14336066663758928</v>
      </c>
      <c r="AS445" s="4">
        <f t="shared" si="275"/>
        <v>0</v>
      </c>
      <c r="AT445" s="4">
        <f t="shared" si="298"/>
        <v>0.22339090773731166</v>
      </c>
      <c r="AU445">
        <f t="shared" si="299"/>
        <v>0.82204208558636538</v>
      </c>
      <c r="AV445" s="4">
        <f t="shared" si="300"/>
        <v>0.79301996169130395</v>
      </c>
      <c r="AW445" s="6">
        <f t="shared" si="269"/>
        <v>3.9269183615937614E-4</v>
      </c>
      <c r="AX445" s="7">
        <f t="shared" si="301"/>
        <v>3.9276894969209053E-4</v>
      </c>
      <c r="AY445" s="7">
        <f t="shared" si="289"/>
        <v>1.3618256559156134</v>
      </c>
      <c r="AZ445" s="7">
        <f t="shared" si="302"/>
        <v>-1.0235972188021858E-4</v>
      </c>
      <c r="BA445" s="6">
        <f t="shared" si="276"/>
        <v>0.52256667160169146</v>
      </c>
      <c r="BB445">
        <f t="shared" si="270"/>
        <v>13.677634156623009</v>
      </c>
      <c r="BC445">
        <f t="shared" si="277"/>
        <v>5.2366778784525749</v>
      </c>
      <c r="BD445">
        <f t="shared" si="303"/>
        <v>6.3388170783115045</v>
      </c>
      <c r="BE445">
        <f t="shared" si="278"/>
        <v>-0.15017940740287627</v>
      </c>
      <c r="BF445">
        <f t="shared" si="279"/>
        <v>0.84982059259712373</v>
      </c>
      <c r="BG445">
        <f t="shared" si="286"/>
        <v>-8.9098993849426808E-3</v>
      </c>
      <c r="BH445">
        <f t="shared" si="280"/>
        <v>2.6983285625567408</v>
      </c>
      <c r="BL445" s="6"/>
      <c r="BM445" s="5"/>
      <c r="BN445" s="5"/>
      <c r="BP445" s="5"/>
      <c r="BQ445" s="6"/>
      <c r="BR445" s="5"/>
      <c r="BU445" s="5"/>
      <c r="BV445" s="5"/>
      <c r="BY445" s="5"/>
    </row>
    <row r="446" spans="1:77" x14ac:dyDescent="0.25">
      <c r="A446" s="3">
        <v>44414.833333333336</v>
      </c>
      <c r="B446">
        <v>152114170.183294</v>
      </c>
      <c r="C446">
        <v>48137.271781958923</v>
      </c>
      <c r="D446">
        <v>1.5895912371164533</v>
      </c>
      <c r="E446" s="5">
        <f t="shared" si="271"/>
        <v>2705986.1699573365</v>
      </c>
      <c r="F446">
        <f t="shared" si="281"/>
        <v>0.96693607251115554</v>
      </c>
      <c r="G446">
        <f t="shared" si="281"/>
        <v>0.96741882545086821</v>
      </c>
      <c r="H446">
        <f t="shared" si="272"/>
        <v>0.18223006463863101</v>
      </c>
      <c r="I446">
        <f t="shared" si="282"/>
        <v>4.9913586203227005E-4</v>
      </c>
      <c r="J446">
        <f t="shared" si="273"/>
        <v>4.932515773653735E-4</v>
      </c>
      <c r="K446">
        <v>4403</v>
      </c>
      <c r="L446" s="1">
        <v>304099291.18320364</v>
      </c>
      <c r="M446" s="1">
        <v>50011484.79183428</v>
      </c>
      <c r="N446" s="1">
        <f t="shared" si="290"/>
        <v>36123272.039523877</v>
      </c>
      <c r="O446">
        <v>150034.45437550286</v>
      </c>
      <c r="P446">
        <v>0.18008123476377</v>
      </c>
      <c r="Q446">
        <v>2.4219824967986799E-3</v>
      </c>
      <c r="R446">
        <f t="shared" si="283"/>
        <v>9.4724551254210754E-2</v>
      </c>
      <c r="S446">
        <f t="shared" si="284"/>
        <v>9.05027802580948E-2</v>
      </c>
      <c r="T446">
        <f t="shared" si="287"/>
        <v>0.21193683824671339</v>
      </c>
      <c r="U446" s="5">
        <f t="shared" si="261"/>
        <v>0.59135740673866488</v>
      </c>
      <c r="V446">
        <f t="shared" si="291"/>
        <v>0.95939362947339224</v>
      </c>
      <c r="W446" s="8">
        <f t="shared" si="288"/>
        <v>1.3928893796326873</v>
      </c>
      <c r="X446">
        <f t="shared" si="262"/>
        <v>0</v>
      </c>
      <c r="Y446">
        <f t="shared" si="292"/>
        <v>0.83076029623448011</v>
      </c>
      <c r="Z446">
        <f t="shared" si="263"/>
        <v>0.88402361133151819</v>
      </c>
      <c r="AA446" s="4">
        <f t="shared" si="293"/>
        <v>0.27122739888458736</v>
      </c>
      <c r="AB446">
        <f t="shared" si="274"/>
        <v>1.0227291459272418</v>
      </c>
      <c r="AC446" s="4">
        <f t="shared" si="294"/>
        <v>1.0252932275141771</v>
      </c>
      <c r="AD446">
        <v>18846</v>
      </c>
      <c r="AE446" s="4">
        <v>0.77282237987596802</v>
      </c>
      <c r="AF446">
        <v>0.52567998866850418</v>
      </c>
      <c r="AG446">
        <v>1.1966213727256696</v>
      </c>
      <c r="AH446" s="4">
        <f t="shared" si="264"/>
        <v>0.5384436723586199</v>
      </c>
      <c r="AI446" s="4">
        <f t="shared" si="295"/>
        <v>0.23133453562897219</v>
      </c>
      <c r="AJ446">
        <f t="shared" si="265"/>
        <v>0.98464091702743439</v>
      </c>
      <c r="AK446" s="4">
        <f t="shared" si="296"/>
        <v>0.79659757855446089</v>
      </c>
      <c r="AL446" s="5">
        <f t="shared" si="266"/>
        <v>3160.0081299228086</v>
      </c>
      <c r="AM446">
        <v>1.0582</v>
      </c>
      <c r="AN446" s="4">
        <f t="shared" si="297"/>
        <v>0.95456000000000008</v>
      </c>
      <c r="AO446">
        <v>0</v>
      </c>
      <c r="AP446">
        <f t="shared" si="285"/>
        <v>0</v>
      </c>
      <c r="AQ446">
        <f t="shared" si="267"/>
        <v>150034.45437550286</v>
      </c>
      <c r="AR446" s="5">
        <f t="shared" si="268"/>
        <v>0.18008123476377</v>
      </c>
      <c r="AS446" s="4">
        <f t="shared" si="275"/>
        <v>0.5384436723586199</v>
      </c>
      <c r="AT446" s="4">
        <f t="shared" si="298"/>
        <v>0.23133453562897219</v>
      </c>
      <c r="AU446">
        <f t="shared" si="299"/>
        <v>0.98464091702743439</v>
      </c>
      <c r="AV446" s="4">
        <f t="shared" si="300"/>
        <v>0.79659757855446089</v>
      </c>
      <c r="AW446" s="6">
        <f t="shared" si="269"/>
        <v>4.932515773653735E-4</v>
      </c>
      <c r="AX446" s="7">
        <f t="shared" si="301"/>
        <v>4.9337324592824139E-4</v>
      </c>
      <c r="AY446" s="7">
        <f t="shared" si="289"/>
        <v>1.467910733706199</v>
      </c>
      <c r="AZ446" s="7">
        <f t="shared" si="302"/>
        <v>-6.4431804916769142E-3</v>
      </c>
      <c r="BA446" s="6">
        <f t="shared" si="276"/>
        <v>0.52305992317905681</v>
      </c>
      <c r="BB446">
        <f t="shared" si="270"/>
        <v>14.973241914328391</v>
      </c>
      <c r="BC446">
        <f t="shared" si="277"/>
        <v>5.5285984712676699</v>
      </c>
      <c r="BD446">
        <f t="shared" si="303"/>
        <v>6.9866209571641953</v>
      </c>
      <c r="BE446">
        <f t="shared" si="278"/>
        <v>-0.18255811734606531</v>
      </c>
      <c r="BF446">
        <f t="shared" si="279"/>
        <v>0.81744188265393469</v>
      </c>
      <c r="BG446">
        <f t="shared" si="286"/>
        <v>-3.8845450984215824E-2</v>
      </c>
      <c r="BH446">
        <f t="shared" si="280"/>
        <v>2.8695273502494318</v>
      </c>
      <c r="BL446" s="6"/>
      <c r="BM446" s="5"/>
      <c r="BN446" s="5"/>
      <c r="BP446" s="5"/>
      <c r="BQ446" s="6"/>
      <c r="BR446" s="5"/>
      <c r="BU446" s="5"/>
      <c r="BV446" s="5"/>
      <c r="BY446" s="5"/>
    </row>
    <row r="447" spans="1:77" x14ac:dyDescent="0.25">
      <c r="A447" s="3">
        <v>44415.833333333336</v>
      </c>
      <c r="B447">
        <v>148378786.48375401</v>
      </c>
      <c r="C447">
        <v>49254.793392410844</v>
      </c>
      <c r="D447">
        <v>1.5873650172933704</v>
      </c>
      <c r="E447" s="5">
        <f t="shared" si="271"/>
        <v>2703399.0589763005</v>
      </c>
      <c r="F447">
        <f t="shared" si="281"/>
        <v>0.99859950170138001</v>
      </c>
      <c r="G447">
        <f t="shared" si="281"/>
        <v>0.99904393044954964</v>
      </c>
      <c r="H447">
        <f t="shared" si="272"/>
        <v>0.16244399562138745</v>
      </c>
      <c r="I447">
        <f t="shared" si="282"/>
        <v>4.4495303651213305E-4</v>
      </c>
      <c r="J447">
        <f t="shared" si="273"/>
        <v>4.4875193206703385E-4</v>
      </c>
      <c r="K447">
        <v>4579</v>
      </c>
      <c r="L447" s="1">
        <v>296779713.50743216</v>
      </c>
      <c r="M447" s="1">
        <v>44403452.267262928</v>
      </c>
      <c r="N447" s="1">
        <f t="shared" si="290"/>
        <v>36468323.615484037</v>
      </c>
      <c r="O447">
        <v>133210.35680178879</v>
      </c>
      <c r="P447">
        <v>0.1638312122416524</v>
      </c>
      <c r="Q447">
        <v>1.0297778192912099E-3</v>
      </c>
      <c r="R447">
        <f t="shared" si="283"/>
        <v>-4.668788274357305E-2</v>
      </c>
      <c r="S447">
        <f t="shared" si="284"/>
        <v>-4.7812918710111917E-2</v>
      </c>
      <c r="T447">
        <f t="shared" si="287"/>
        <v>0.17934674456958621</v>
      </c>
      <c r="U447" s="5">
        <f t="shared" si="261"/>
        <v>0.72732974685035934</v>
      </c>
      <c r="V447">
        <f t="shared" si="291"/>
        <v>0.95212953961064728</v>
      </c>
      <c r="W447" s="8">
        <f t="shared" si="288"/>
        <v>1.1720880550206736</v>
      </c>
      <c r="X447">
        <f t="shared" si="262"/>
        <v>9.4713538858499646E-2</v>
      </c>
      <c r="Y447">
        <f t="shared" si="292"/>
        <v>0.8087017124722149</v>
      </c>
      <c r="Z447">
        <f t="shared" si="263"/>
        <v>0.37586890404129164</v>
      </c>
      <c r="AA447" s="4">
        <f t="shared" si="293"/>
        <v>0.27311244978620602</v>
      </c>
      <c r="AB447">
        <f t="shared" si="274"/>
        <v>1.0996650354120665</v>
      </c>
      <c r="AC447" s="4">
        <f t="shared" si="294"/>
        <v>1.0297319528740245</v>
      </c>
      <c r="AD447">
        <v>18847</v>
      </c>
      <c r="AE447" s="4">
        <v>0.74266165364319781</v>
      </c>
      <c r="AF447">
        <v>0.60520523309100771</v>
      </c>
      <c r="AG447">
        <v>0.83780365163459602</v>
      </c>
      <c r="AH447" s="4">
        <f t="shared" si="264"/>
        <v>0.39990174809082296</v>
      </c>
      <c r="AI447" s="4">
        <f t="shared" si="295"/>
        <v>0.24466459389866629</v>
      </c>
      <c r="AJ447">
        <f t="shared" si="265"/>
        <v>0.9162519060322255</v>
      </c>
      <c r="AK447" s="4">
        <f t="shared" si="296"/>
        <v>0.80265474666729908</v>
      </c>
      <c r="AL447" s="5">
        <f t="shared" si="266"/>
        <v>3012.4740408842349</v>
      </c>
      <c r="AM447">
        <v>1.173</v>
      </c>
      <c r="AN447" s="4">
        <f t="shared" si="297"/>
        <v>0.96151333333333322</v>
      </c>
      <c r="AO447">
        <v>0</v>
      </c>
      <c r="AP447">
        <f t="shared" si="285"/>
        <v>0</v>
      </c>
      <c r="AQ447">
        <f t="shared" si="267"/>
        <v>133210.35680178879</v>
      </c>
      <c r="AR447" s="5">
        <f t="shared" si="268"/>
        <v>0.1638312122416524</v>
      </c>
      <c r="AS447" s="4">
        <f t="shared" si="275"/>
        <v>0.39990174809082296</v>
      </c>
      <c r="AT447" s="4">
        <f t="shared" si="298"/>
        <v>0.24466459389866629</v>
      </c>
      <c r="AU447">
        <f t="shared" si="299"/>
        <v>0.9162519060322255</v>
      </c>
      <c r="AV447" s="4">
        <f t="shared" si="300"/>
        <v>0.80265474666729908</v>
      </c>
      <c r="AW447" s="6">
        <f t="shared" si="269"/>
        <v>4.4875193206703385E-4</v>
      </c>
      <c r="AX447" s="7">
        <f t="shared" si="301"/>
        <v>4.4885263627847394E-4</v>
      </c>
      <c r="AY447" s="7">
        <f t="shared" si="289"/>
        <v>1.4241070058996925</v>
      </c>
      <c r="AZ447" s="7">
        <f t="shared" si="302"/>
        <v>-3.5937231444610473E-3</v>
      </c>
      <c r="BA447" s="6">
        <f t="shared" si="276"/>
        <v>0.52350867511112387</v>
      </c>
      <c r="BB447">
        <f t="shared" si="270"/>
        <v>14.274172951541074</v>
      </c>
      <c r="BC447">
        <f t="shared" si="277"/>
        <v>5.3772347817869077</v>
      </c>
      <c r="BD447">
        <f t="shared" si="303"/>
        <v>6.6370864757705368</v>
      </c>
      <c r="BE447">
        <f t="shared" si="278"/>
        <v>-0.16496496379615988</v>
      </c>
      <c r="BF447">
        <f t="shared" si="279"/>
        <v>0.83503503620384012</v>
      </c>
      <c r="BG447">
        <f t="shared" si="286"/>
        <v>2.1293874806672157E-2</v>
      </c>
      <c r="BH447">
        <f t="shared" si="280"/>
        <v>2.7781176465987758</v>
      </c>
      <c r="BL447" s="6"/>
      <c r="BM447" s="5"/>
      <c r="BN447" s="5"/>
      <c r="BP447" s="5"/>
      <c r="BQ447" s="6"/>
      <c r="BR447" s="5"/>
      <c r="BU447" s="5"/>
      <c r="BV447" s="5"/>
      <c r="BY447" s="5"/>
    </row>
    <row r="448" spans="1:77" x14ac:dyDescent="0.25">
      <c r="A448" s="3">
        <v>44416.833333333336</v>
      </c>
      <c r="B448">
        <v>152508411.56016201</v>
      </c>
      <c r="C448">
        <v>48252.073030235428</v>
      </c>
      <c r="D448">
        <v>1.5916680571704158</v>
      </c>
      <c r="E448" s="5">
        <f t="shared" si="271"/>
        <v>2712719.4864795986</v>
      </c>
      <c r="F448">
        <f t="shared" si="281"/>
        <v>1.0027108067962733</v>
      </c>
      <c r="G448">
        <f t="shared" si="281"/>
        <v>1.0034476698777972</v>
      </c>
      <c r="H448">
        <f t="shared" si="272"/>
        <v>0.26822791071286378</v>
      </c>
      <c r="I448">
        <f t="shared" si="282"/>
        <v>7.346011027823075E-4</v>
      </c>
      <c r="J448">
        <f t="shared" si="273"/>
        <v>7.2433317423472611E-4</v>
      </c>
      <c r="K448">
        <v>4420</v>
      </c>
      <c r="L448" s="1">
        <v>305021116.64912635</v>
      </c>
      <c r="M448" s="1">
        <v>73672316.307310879</v>
      </c>
      <c r="N448" s="1">
        <f t="shared" si="290"/>
        <v>38056208.903436683</v>
      </c>
      <c r="O448">
        <v>221016.94892193264</v>
      </c>
      <c r="P448">
        <v>0.26447738190304887</v>
      </c>
      <c r="Q448">
        <v>2.6443551620034598E-3</v>
      </c>
      <c r="R448">
        <f t="shared" si="283"/>
        <v>4.9190882934645908E-2</v>
      </c>
      <c r="S448">
        <f t="shared" si="284"/>
        <v>4.8019279432840539E-2</v>
      </c>
      <c r="T448">
        <f t="shared" si="287"/>
        <v>0.21300973304607865</v>
      </c>
      <c r="U448" s="5">
        <f t="shared" si="261"/>
        <v>1.0068863807461195</v>
      </c>
      <c r="V448">
        <f t="shared" si="291"/>
        <v>0.95747998596962547</v>
      </c>
      <c r="W448" s="8">
        <f t="shared" si="288"/>
        <v>1.4006861351551245</v>
      </c>
      <c r="X448">
        <f t="shared" si="262"/>
        <v>0.54405717499175277</v>
      </c>
      <c r="Y448">
        <f t="shared" si="292"/>
        <v>0.80350242066886013</v>
      </c>
      <c r="Z448">
        <f t="shared" si="263"/>
        <v>0.9651896341312628</v>
      </c>
      <c r="AA448" s="4">
        <f t="shared" si="293"/>
        <v>0.28700509136443664</v>
      </c>
      <c r="AB448">
        <f t="shared" si="274"/>
        <v>1.2914424425487598</v>
      </c>
      <c r="AC448" s="4">
        <f t="shared" si="294"/>
        <v>1.0471295823503568</v>
      </c>
      <c r="AD448">
        <v>18848</v>
      </c>
      <c r="AE448" s="4">
        <v>0.77141254175254825</v>
      </c>
      <c r="AF448">
        <v>0.70316880063643405</v>
      </c>
      <c r="AG448">
        <v>0.83458138431953111</v>
      </c>
      <c r="AH448" s="4">
        <f t="shared" si="264"/>
        <v>0.98239033251415286</v>
      </c>
      <c r="AI448" s="4">
        <f t="shared" si="295"/>
        <v>0.27741093831580471</v>
      </c>
      <c r="AJ448">
        <f t="shared" si="265"/>
        <v>1.2824534738534799</v>
      </c>
      <c r="AK448" s="4">
        <f t="shared" si="296"/>
        <v>0.82682350453515308</v>
      </c>
      <c r="AL448" s="5">
        <f t="shared" si="266"/>
        <v>3160.6602987730307</v>
      </c>
      <c r="AM448">
        <v>1.0957999999999999</v>
      </c>
      <c r="AN448" s="4">
        <f t="shared" si="297"/>
        <v>0.96858333333333335</v>
      </c>
      <c r="AO448">
        <v>0</v>
      </c>
      <c r="AP448">
        <f t="shared" si="285"/>
        <v>0</v>
      </c>
      <c r="AQ448">
        <f t="shared" si="267"/>
        <v>221016.94892193264</v>
      </c>
      <c r="AR448" s="5">
        <f t="shared" si="268"/>
        <v>0.26447738190304887</v>
      </c>
      <c r="AS448" s="4">
        <f t="shared" si="275"/>
        <v>0.98239033251415286</v>
      </c>
      <c r="AT448" s="4">
        <f t="shared" si="298"/>
        <v>0.27741093831580471</v>
      </c>
      <c r="AU448">
        <f t="shared" si="299"/>
        <v>1.2824534738534799</v>
      </c>
      <c r="AV448" s="4">
        <f t="shared" si="300"/>
        <v>0.82682350453515308</v>
      </c>
      <c r="AW448" s="6">
        <f t="shared" si="269"/>
        <v>7.2433317423472611E-4</v>
      </c>
      <c r="AX448" s="7">
        <f t="shared" si="301"/>
        <v>7.2459556685777748E-4</v>
      </c>
      <c r="AY448" s="7">
        <f t="shared" si="289"/>
        <v>1.4755803222601487</v>
      </c>
      <c r="AZ448" s="7">
        <f t="shared" si="302"/>
        <v>-6.3815556580053556E-3</v>
      </c>
      <c r="BA448" s="6">
        <f t="shared" si="276"/>
        <v>0.52423300828535857</v>
      </c>
      <c r="BB448">
        <f t="shared" si="270"/>
        <v>14.976332122189218</v>
      </c>
      <c r="BC448">
        <f t="shared" si="277"/>
        <v>5.5369360153769032</v>
      </c>
      <c r="BD448">
        <f t="shared" si="303"/>
        <v>6.988166061094609</v>
      </c>
      <c r="BE448">
        <f t="shared" si="278"/>
        <v>-0.18167249336311941</v>
      </c>
      <c r="BF448">
        <f t="shared" si="279"/>
        <v>0.81832750663688059</v>
      </c>
      <c r="BG448">
        <f t="shared" si="286"/>
        <v>-2.0211052160304992E-2</v>
      </c>
      <c r="BH448">
        <f t="shared" si="280"/>
        <v>2.8699266300783042</v>
      </c>
      <c r="BL448" s="6"/>
      <c r="BM448" s="5"/>
      <c r="BN448" s="5"/>
      <c r="BP448" s="5"/>
      <c r="BQ448" s="6"/>
      <c r="BR448" s="5"/>
      <c r="BU448" s="5"/>
      <c r="BV448" s="5"/>
      <c r="BY448" s="5"/>
    </row>
    <row r="449" spans="1:77" x14ac:dyDescent="0.25">
      <c r="A449" s="3">
        <v>44417.833333333336</v>
      </c>
      <c r="B449">
        <v>152195477.84881499</v>
      </c>
      <c r="C449">
        <v>48469.296641350586</v>
      </c>
      <c r="D449">
        <v>1.592831533874278</v>
      </c>
      <c r="E449" s="5">
        <f t="shared" si="271"/>
        <v>2716027.9386129878</v>
      </c>
      <c r="F449">
        <f t="shared" si="281"/>
        <v>1.0007309794894863</v>
      </c>
      <c r="G449">
        <f t="shared" si="281"/>
        <v>1.0012196071690711</v>
      </c>
      <c r="H449">
        <f t="shared" si="272"/>
        <v>0.17821882874002659</v>
      </c>
      <c r="I449">
        <f t="shared" si="282"/>
        <v>4.8815159829038076E-4</v>
      </c>
      <c r="J449">
        <f t="shared" si="273"/>
        <v>4.8667960998436511E-4</v>
      </c>
      <c r="K449">
        <v>4060</v>
      </c>
      <c r="L449" s="1">
        <v>304521080.37059528</v>
      </c>
      <c r="M449" s="1">
        <v>49413423.486426882</v>
      </c>
      <c r="N449" s="1">
        <f t="shared" si="290"/>
        <v>39134205.47115998</v>
      </c>
      <c r="O449">
        <v>148240.27045928064</v>
      </c>
      <c r="P449">
        <v>0.17768129106789451</v>
      </c>
      <c r="Q449">
        <v>1.41062393575957E-3</v>
      </c>
      <c r="R449">
        <f t="shared" si="283"/>
        <v>-6.5243896666273837E-3</v>
      </c>
      <c r="S449">
        <f t="shared" si="284"/>
        <v>-6.5457665282686664E-3</v>
      </c>
      <c r="T449">
        <f t="shared" si="287"/>
        <v>0.20362594623329522</v>
      </c>
      <c r="U449" s="5">
        <f t="shared" si="261"/>
        <v>0.64361698903628051</v>
      </c>
      <c r="V449">
        <f t="shared" si="291"/>
        <v>0.95534316609225456</v>
      </c>
      <c r="W449" s="8">
        <f t="shared" si="288"/>
        <v>1.3342081378262149</v>
      </c>
      <c r="X449">
        <f t="shared" si="262"/>
        <v>0</v>
      </c>
      <c r="Y449">
        <f t="shared" si="292"/>
        <v>0.78222296013660464</v>
      </c>
      <c r="Z449">
        <f t="shared" si="263"/>
        <v>0.51487773655224311</v>
      </c>
      <c r="AA449" s="4">
        <f t="shared" si="293"/>
        <v>0.29899727883063132</v>
      </c>
      <c r="AB449">
        <f t="shared" si="274"/>
        <v>1.1181114428687806</v>
      </c>
      <c r="AC449" s="4">
        <f t="shared" si="294"/>
        <v>1.061050696193627</v>
      </c>
      <c r="AD449">
        <v>18849</v>
      </c>
      <c r="AE449" s="4">
        <v>0.77598979083399533</v>
      </c>
      <c r="AF449">
        <v>0.70767014545260121</v>
      </c>
      <c r="AG449">
        <v>0.85663489861885089</v>
      </c>
      <c r="AH449" s="4">
        <f t="shared" si="264"/>
        <v>0.52030956048878529</v>
      </c>
      <c r="AI449" s="4">
        <f t="shared" si="295"/>
        <v>0.29475459033209755</v>
      </c>
      <c r="AJ449">
        <f t="shared" si="265"/>
        <v>0.97484264674747534</v>
      </c>
      <c r="AK449" s="4">
        <f t="shared" si="296"/>
        <v>0.85262562441288103</v>
      </c>
      <c r="AL449" s="5">
        <f t="shared" si="266"/>
        <v>3140.0389193799965</v>
      </c>
      <c r="AM449">
        <v>1.1959</v>
      </c>
      <c r="AN449" s="4">
        <f t="shared" si="297"/>
        <v>0.97887000000000013</v>
      </c>
      <c r="AO449">
        <v>0</v>
      </c>
      <c r="AP449">
        <f t="shared" si="285"/>
        <v>0</v>
      </c>
      <c r="AQ449">
        <f t="shared" si="267"/>
        <v>148240.27045928064</v>
      </c>
      <c r="AR449" s="5">
        <f t="shared" si="268"/>
        <v>0.17768129106789451</v>
      </c>
      <c r="AS449" s="4">
        <f t="shared" si="275"/>
        <v>0.52030956048878529</v>
      </c>
      <c r="AT449" s="4">
        <f t="shared" si="298"/>
        <v>0.29475459033209755</v>
      </c>
      <c r="AU449">
        <f t="shared" si="299"/>
        <v>0.97484264674747534</v>
      </c>
      <c r="AV449" s="4">
        <f t="shared" si="300"/>
        <v>0.85262562441288103</v>
      </c>
      <c r="AW449" s="6">
        <f t="shared" si="269"/>
        <v>4.8667960998436511E-4</v>
      </c>
      <c r="AX449" s="7">
        <f t="shared" si="301"/>
        <v>4.8679805772033902E-4</v>
      </c>
      <c r="AY449" s="7">
        <f t="shared" si="289"/>
        <v>1.5427965465877971</v>
      </c>
      <c r="AZ449" s="7">
        <f t="shared" si="302"/>
        <v>-1.0551358722214466E-2</v>
      </c>
      <c r="BA449" s="6">
        <f t="shared" si="276"/>
        <v>0.52471968789534296</v>
      </c>
      <c r="BB449">
        <f t="shared" si="270"/>
        <v>14.878620695647227</v>
      </c>
      <c r="BC449">
        <f t="shared" si="277"/>
        <v>5.518748129706613</v>
      </c>
      <c r="BD449">
        <f t="shared" si="303"/>
        <v>6.9393103478236133</v>
      </c>
      <c r="BE449">
        <f t="shared" si="278"/>
        <v>-0.17892765944165623</v>
      </c>
      <c r="BF449">
        <f t="shared" si="279"/>
        <v>0.82107234055834377</v>
      </c>
      <c r="BG449">
        <f t="shared" si="286"/>
        <v>3.3485869734404916E-3</v>
      </c>
      <c r="BH449">
        <f t="shared" si="280"/>
        <v>2.8572815162556164</v>
      </c>
      <c r="BL449" s="6"/>
      <c r="BM449" s="5"/>
      <c r="BN449" s="5"/>
      <c r="BP449" s="5"/>
      <c r="BQ449" s="6"/>
      <c r="BR449" s="5"/>
      <c r="BU449" s="5"/>
      <c r="BV449" s="5"/>
      <c r="BY449" s="5"/>
    </row>
    <row r="450" spans="1:77" x14ac:dyDescent="0.25">
      <c r="A450" s="3">
        <v>44418.833333333336</v>
      </c>
      <c r="B450">
        <v>152457360.32939601</v>
      </c>
      <c r="C450">
        <v>48052.216495215966</v>
      </c>
      <c r="D450">
        <v>1.5867541903123197</v>
      </c>
      <c r="E450" s="5">
        <f t="shared" si="271"/>
        <v>2706642.5853513218</v>
      </c>
      <c r="F450">
        <f t="shared" si="281"/>
        <v>0.99618456601799166</v>
      </c>
      <c r="G450">
        <f t="shared" si="281"/>
        <v>0.9965444562891872</v>
      </c>
      <c r="H450">
        <f t="shared" si="272"/>
        <v>0.13186306380099988</v>
      </c>
      <c r="I450">
        <f t="shared" si="282"/>
        <v>3.6120342613546659E-4</v>
      </c>
      <c r="J450">
        <f t="shared" si="273"/>
        <v>3.6289179710254684E-4</v>
      </c>
      <c r="K450">
        <v>4448</v>
      </c>
      <c r="L450" s="1">
        <v>304836755.632231</v>
      </c>
      <c r="M450" s="1">
        <v>36880944.182758637</v>
      </c>
      <c r="N450" s="1">
        <f t="shared" si="290"/>
        <v>39602106.966907881</v>
      </c>
      <c r="O450">
        <v>110642.83254827591</v>
      </c>
      <c r="P450">
        <v>0.1324795423582141</v>
      </c>
      <c r="Q450">
        <v>1.0927694270136401E-3</v>
      </c>
      <c r="R450">
        <f t="shared" si="283"/>
        <v>1.0415360888345715E-2</v>
      </c>
      <c r="S450">
        <f t="shared" si="284"/>
        <v>1.0361494718022765E-2</v>
      </c>
      <c r="T450">
        <f t="shared" si="287"/>
        <v>0.23447132541717225</v>
      </c>
      <c r="U450" s="5">
        <f t="shared" ref="U450:U513" si="304">SQRT(MAX(0,8*(AR450/(365/15)-LN(COSH((T450)/2))),0))*SQRT(365/15)</f>
        <v>0</v>
      </c>
      <c r="V450">
        <f t="shared" si="291"/>
        <v>0.92777328751616372</v>
      </c>
      <c r="W450" s="8">
        <f t="shared" si="288"/>
        <v>1.5485594769387203</v>
      </c>
      <c r="X450">
        <f t="shared" ref="X450:X513" si="305">SQRT(MAX(0,8*(AR450-LN(COSH((W450)/2))),0))</f>
        <v>0</v>
      </c>
      <c r="Y450">
        <f t="shared" si="292"/>
        <v>0.75948554145005764</v>
      </c>
      <c r="Z450">
        <f t="shared" ref="Z450:Z513" si="306">Q450*365</f>
        <v>0.39886084085997864</v>
      </c>
      <c r="AA450" s="4">
        <f t="shared" si="293"/>
        <v>0.29887552968582115</v>
      </c>
      <c r="AB450">
        <f t="shared" si="274"/>
        <v>0.97349620661871961</v>
      </c>
      <c r="AC450" s="4">
        <f t="shared" si="294"/>
        <v>1.066925662639133</v>
      </c>
      <c r="AD450">
        <v>18850</v>
      </c>
      <c r="AE450" s="4">
        <v>0.77971461522660146</v>
      </c>
      <c r="AF450">
        <v>0.72584123141471768</v>
      </c>
      <c r="AG450">
        <v>0.7525709007903052</v>
      </c>
      <c r="AH450" s="4">
        <f t="shared" ref="AH450:AH513" si="307">SQRT(MAX(0,8*(P450-LN(COSH(LN(3)/2))),0))</f>
        <v>0</v>
      </c>
      <c r="AI450" s="4">
        <f t="shared" si="295"/>
        <v>0.29475459033209755</v>
      </c>
      <c r="AJ450">
        <f t="shared" ref="AJ450:AJ513" si="308">SQRT(MAX(8*(P450-LN(COSH(LN(2)/2))),0))</f>
        <v>0.76727061473783797</v>
      </c>
      <c r="AK450" s="4">
        <f t="shared" si="296"/>
        <v>0.86061491040291427</v>
      </c>
      <c r="AL450" s="5">
        <f t="shared" ref="AL450:AL513" si="309">B450/C450</f>
        <v>3172.7435579287903</v>
      </c>
      <c r="AM450">
        <v>1.0619000000000001</v>
      </c>
      <c r="AN450" s="4">
        <f t="shared" si="297"/>
        <v>0.98604999999999998</v>
      </c>
      <c r="AO450">
        <v>0</v>
      </c>
      <c r="AP450">
        <f t="shared" si="285"/>
        <v>0</v>
      </c>
      <c r="AQ450">
        <f t="shared" ref="AQ450:AQ513" si="310">O450+AP450</f>
        <v>110642.83254827591</v>
      </c>
      <c r="AR450" s="5">
        <f t="shared" ref="AR450:AR513" si="311">AQ450*365/L450</f>
        <v>0.1324795423582141</v>
      </c>
      <c r="AS450" s="4">
        <f t="shared" si="275"/>
        <v>0</v>
      </c>
      <c r="AT450" s="4">
        <f t="shared" si="298"/>
        <v>0.29475459033209755</v>
      </c>
      <c r="AU450">
        <f t="shared" si="299"/>
        <v>0.76727061473783797</v>
      </c>
      <c r="AV450" s="4">
        <f t="shared" si="300"/>
        <v>0.86061491040291427</v>
      </c>
      <c r="AW450" s="6">
        <f t="shared" ref="AW450:AW513" si="312">LN(AR450/365+1)</f>
        <v>3.6289179710254684E-4</v>
      </c>
      <c r="AX450" s="7">
        <f t="shared" si="301"/>
        <v>3.6295765029636939E-4</v>
      </c>
      <c r="AY450" s="7">
        <f t="shared" si="289"/>
        <v>1.6360291737664729</v>
      </c>
      <c r="AZ450" s="7">
        <f t="shared" si="302"/>
        <v>-1.7026082449762003E-2</v>
      </c>
      <c r="BA450" s="6">
        <f t="shared" si="276"/>
        <v>0.52508257969244554</v>
      </c>
      <c r="BB450">
        <f t="shared" ref="BB450:BB513" si="313">AL450/AL$2</f>
        <v>15.033586899713201</v>
      </c>
      <c r="BC450">
        <f t="shared" si="277"/>
        <v>5.5549860693126476</v>
      </c>
      <c r="BD450">
        <f t="shared" si="303"/>
        <v>7.0167934498565998</v>
      </c>
      <c r="BE450">
        <f t="shared" si="278"/>
        <v>-0.18234315124709866</v>
      </c>
      <c r="BF450">
        <f t="shared" si="279"/>
        <v>0.81765684875290134</v>
      </c>
      <c r="BG450">
        <f t="shared" si="286"/>
        <v>-4.1684700234687726E-3</v>
      </c>
      <c r="BH450">
        <f t="shared" si="280"/>
        <v>2.8773169717877338</v>
      </c>
      <c r="BL450" s="6"/>
      <c r="BM450" s="5"/>
      <c r="BN450" s="5"/>
      <c r="BP450" s="5"/>
      <c r="BQ450" s="6"/>
      <c r="BR450" s="5"/>
      <c r="BU450" s="5"/>
      <c r="BV450" s="5"/>
      <c r="BY450" s="5"/>
    </row>
    <row r="451" spans="1:77" x14ac:dyDescent="0.25">
      <c r="A451" s="3">
        <v>44419.833333333336</v>
      </c>
      <c r="B451">
        <v>149304285.49451399</v>
      </c>
      <c r="C451">
        <v>49086.540158208445</v>
      </c>
      <c r="D451">
        <v>1.586352892903852</v>
      </c>
      <c r="E451" s="5">
        <f t="shared" ref="E451:E514" si="314">SQRT(B451*C451)</f>
        <v>2707181.3396444428</v>
      </c>
      <c r="F451">
        <f t="shared" si="281"/>
        <v>0.9997470954159644</v>
      </c>
      <c r="G451">
        <f t="shared" si="281"/>
        <v>1.0001990489235766</v>
      </c>
      <c r="H451">
        <f t="shared" ref="H451:H514" si="315">(G451/F451-1)*365</f>
        <v>0.16500476073878723</v>
      </c>
      <c r="I451">
        <f t="shared" si="282"/>
        <v>4.5196568576082521E-4</v>
      </c>
      <c r="J451">
        <f t="shared" ref="J451:J514" si="316">LN(1+P451/365)</f>
        <v>4.5512132645239713E-4</v>
      </c>
      <c r="K451">
        <v>3987</v>
      </c>
      <c r="L451" s="1">
        <v>298602434.57248205</v>
      </c>
      <c r="M451" s="1">
        <v>45310422.122438602</v>
      </c>
      <c r="N451" s="1">
        <f t="shared" si="290"/>
        <v>39907823.422247268</v>
      </c>
      <c r="O451">
        <v>135931.26636731581</v>
      </c>
      <c r="P451">
        <v>0.16615709210511098</v>
      </c>
      <c r="Q451">
        <v>4.6296205981969599E-4</v>
      </c>
      <c r="R451">
        <f t="shared" si="283"/>
        <v>-4.1317321964165377E-2</v>
      </c>
      <c r="S451">
        <f t="shared" si="284"/>
        <v>-4.2195147242417033E-2</v>
      </c>
      <c r="T451">
        <f t="shared" si="287"/>
        <v>0.23651373679205473</v>
      </c>
      <c r="U451" s="5">
        <f t="shared" si="304"/>
        <v>0</v>
      </c>
      <c r="V451">
        <f t="shared" si="291"/>
        <v>0.8949376112259082</v>
      </c>
      <c r="W451" s="8">
        <f t="shared" si="288"/>
        <v>1.5699020289612469</v>
      </c>
      <c r="X451">
        <f t="shared" si="305"/>
        <v>0</v>
      </c>
      <c r="Y451">
        <f t="shared" si="292"/>
        <v>0.73709983271470803</v>
      </c>
      <c r="Z451">
        <f t="shared" si="306"/>
        <v>0.16898115183418905</v>
      </c>
      <c r="AA451" s="4">
        <f t="shared" si="293"/>
        <v>0.29997037178593833</v>
      </c>
      <c r="AB451">
        <f t="shared" ref="AB451:AB514" si="317">SQRT(MAX(0,8*(AR451-LN(COSH(LN(Z451+1)/2))),0))</f>
        <v>1.1423239826642417</v>
      </c>
      <c r="AC451" s="4">
        <f t="shared" si="294"/>
        <v>1.0683138437976276</v>
      </c>
      <c r="AD451">
        <v>18851</v>
      </c>
      <c r="AE451" s="4">
        <v>0.7473040838784224</v>
      </c>
      <c r="AF451">
        <v>0.7290182972489031</v>
      </c>
      <c r="AG451">
        <v>0.71975936482044811</v>
      </c>
      <c r="AH451" s="4">
        <f t="shared" si="307"/>
        <v>0.42252626786244274</v>
      </c>
      <c r="AI451" s="4">
        <f t="shared" si="295"/>
        <v>0.29958652646561978</v>
      </c>
      <c r="AJ451">
        <f t="shared" si="308"/>
        <v>0.92635014665911009</v>
      </c>
      <c r="AK451" s="4">
        <f t="shared" si="296"/>
        <v>0.86249822522294473</v>
      </c>
      <c r="AL451" s="5">
        <f t="shared" si="309"/>
        <v>3041.6542908361148</v>
      </c>
      <c r="AM451">
        <v>0.99780000000000002</v>
      </c>
      <c r="AN451" s="4">
        <f t="shared" si="297"/>
        <v>0.99009999999999998</v>
      </c>
      <c r="AO451">
        <v>0</v>
      </c>
      <c r="AP451">
        <f t="shared" si="285"/>
        <v>0</v>
      </c>
      <c r="AQ451">
        <f t="shared" si="310"/>
        <v>135931.26636731581</v>
      </c>
      <c r="AR451" s="5">
        <f t="shared" si="311"/>
        <v>0.16615709210511098</v>
      </c>
      <c r="AS451" s="4">
        <f t="shared" ref="AS451:AS514" si="318">SQRT(MAX(0,8*(AR451-LN(COSH(LN(3)/2))),0))</f>
        <v>0.42252626786244274</v>
      </c>
      <c r="AT451" s="4">
        <f t="shared" si="298"/>
        <v>0.29958652646561978</v>
      </c>
      <c r="AU451">
        <f t="shared" si="299"/>
        <v>0.92635014665911009</v>
      </c>
      <c r="AV451" s="4">
        <f t="shared" si="300"/>
        <v>0.86249822522294473</v>
      </c>
      <c r="AW451" s="6">
        <f t="shared" si="312"/>
        <v>4.5512132645239713E-4</v>
      </c>
      <c r="AX451" s="7">
        <f t="shared" si="301"/>
        <v>4.552249098770389E-4</v>
      </c>
      <c r="AY451" s="7">
        <f t="shared" si="289"/>
        <v>1.5264057620811213</v>
      </c>
      <c r="AZ451" s="7">
        <f t="shared" si="302"/>
        <v>-9.2965683272149269E-3</v>
      </c>
      <c r="BA451" s="6">
        <f t="shared" ref="BA451:BA514" si="319">AW451+BA450</f>
        <v>0.52553770101889796</v>
      </c>
      <c r="BB451">
        <f t="shared" si="313"/>
        <v>14.412439349501492</v>
      </c>
      <c r="BC451">
        <f t="shared" ref="BC451:BC514" si="320">SQRT(BB451)*EXP(BA451)-1</f>
        <v>5.4210620971911041</v>
      </c>
      <c r="BD451">
        <f t="shared" si="303"/>
        <v>6.7062196747507459</v>
      </c>
      <c r="BE451">
        <f t="shared" ref="BE451:BE514" si="321">2*SQRT(BB451)*EXP(BA451)/(1+BB451)-1</f>
        <v>-0.16676887394871853</v>
      </c>
      <c r="BF451">
        <f t="shared" ref="BF451:BF514" si="322">(BE451+1)</f>
        <v>0.83323112605128147</v>
      </c>
      <c r="BG451">
        <f t="shared" si="286"/>
        <v>1.8868317641945579E-2</v>
      </c>
      <c r="BH451">
        <f t="shared" ref="BH451:BH514" si="323">SQRT(BB451)-1</f>
        <v>2.7963718665986201</v>
      </c>
      <c r="BL451" s="6"/>
      <c r="BM451" s="5"/>
      <c r="BN451" s="5"/>
      <c r="BP451" s="5"/>
      <c r="BQ451" s="6"/>
      <c r="BR451" s="5"/>
      <c r="BU451" s="5"/>
      <c r="BV451" s="5"/>
      <c r="BY451" s="5"/>
    </row>
    <row r="452" spans="1:77" x14ac:dyDescent="0.25">
      <c r="A452" s="3">
        <v>44420.833333333336</v>
      </c>
      <c r="B452">
        <v>155880384.65650499</v>
      </c>
      <c r="C452">
        <v>46952.859808179768</v>
      </c>
      <c r="D452">
        <v>1.5848027668852525</v>
      </c>
      <c r="E452" s="5">
        <f t="shared" si="314"/>
        <v>2705370.5564343706</v>
      </c>
      <c r="F452">
        <f t="shared" ref="F452:G515" si="324">D452/D451</f>
        <v>0.99902283657972091</v>
      </c>
      <c r="G452">
        <f t="shared" si="324"/>
        <v>0.99933111861272284</v>
      </c>
      <c r="H452">
        <f t="shared" si="315"/>
        <v>0.11263300289603984</v>
      </c>
      <c r="I452">
        <f t="shared" ref="I452:I515" si="325">LN(1+H452/365)</f>
        <v>3.0853596746105357E-4</v>
      </c>
      <c r="J452">
        <f t="shared" si="316"/>
        <v>3.0289177637565404E-4</v>
      </c>
      <c r="K452">
        <v>3907</v>
      </c>
      <c r="L452" s="1">
        <v>311385707.70473033</v>
      </c>
      <c r="M452" s="1">
        <v>31443485.127686884</v>
      </c>
      <c r="N452" s="1">
        <f t="shared" si="290"/>
        <v>39548115.417689838</v>
      </c>
      <c r="O452">
        <v>94330.45538306066</v>
      </c>
      <c r="P452">
        <v>0.1105722432433083</v>
      </c>
      <c r="Q452">
        <v>2.9998500099989099E-4</v>
      </c>
      <c r="R452">
        <f t="shared" ref="R452:R515" si="326">AL452/AL451-1</f>
        <v>9.1489514552467677E-2</v>
      </c>
      <c r="S452">
        <f t="shared" ref="S452:S515" si="327">(LN(R452+1))</f>
        <v>8.7543290504978666E-2</v>
      </c>
      <c r="T452">
        <f t="shared" si="287"/>
        <v>0.2664114568885666</v>
      </c>
      <c r="U452" s="5">
        <f t="shared" si="304"/>
        <v>0</v>
      </c>
      <c r="V452">
        <f t="shared" si="291"/>
        <v>0.85908230090945259</v>
      </c>
      <c r="W452" s="8">
        <f t="shared" si="288"/>
        <v>1.780519541002181</v>
      </c>
      <c r="X452">
        <f t="shared" si="305"/>
        <v>0</v>
      </c>
      <c r="Y452">
        <f t="shared" si="292"/>
        <v>0.7103916249498039</v>
      </c>
      <c r="Z452">
        <f t="shared" si="306"/>
        <v>0.10949452536496021</v>
      </c>
      <c r="AA452" s="4">
        <f t="shared" si="293"/>
        <v>0.29997037178593833</v>
      </c>
      <c r="AB452">
        <f t="shared" si="317"/>
        <v>0.93476555768438685</v>
      </c>
      <c r="AC452" s="4">
        <f t="shared" si="294"/>
        <v>1.05995701169353</v>
      </c>
      <c r="AD452">
        <v>18852</v>
      </c>
      <c r="AE452" s="4">
        <v>0.73768994010405131</v>
      </c>
      <c r="AF452">
        <v>0.78156984527066053</v>
      </c>
      <c r="AG452">
        <v>0.74432666645823964</v>
      </c>
      <c r="AH452" s="4">
        <f t="shared" si="307"/>
        <v>0</v>
      </c>
      <c r="AI452" s="4">
        <f t="shared" si="295"/>
        <v>0.28241408847105337</v>
      </c>
      <c r="AJ452">
        <f t="shared" si="308"/>
        <v>0.64299751424164409</v>
      </c>
      <c r="AK452" s="4">
        <f t="shared" si="296"/>
        <v>0.85152778058616696</v>
      </c>
      <c r="AL452" s="5">
        <f t="shared" si="309"/>
        <v>3319.9337653411412</v>
      </c>
      <c r="AM452">
        <v>1.0327999999999999</v>
      </c>
      <c r="AN452" s="4">
        <f t="shared" si="297"/>
        <v>0.99290333333333336</v>
      </c>
      <c r="AO452">
        <v>0</v>
      </c>
      <c r="AP452">
        <f t="shared" ref="AP452:AP515" si="328">AO452*83333</f>
        <v>0</v>
      </c>
      <c r="AQ452">
        <f t="shared" si="310"/>
        <v>94330.45538306066</v>
      </c>
      <c r="AR452" s="5">
        <f t="shared" si="311"/>
        <v>0.1105722432433083</v>
      </c>
      <c r="AS452" s="4">
        <f t="shared" si="318"/>
        <v>0</v>
      </c>
      <c r="AT452" s="4">
        <f t="shared" si="298"/>
        <v>0.28241408847105337</v>
      </c>
      <c r="AU452">
        <f t="shared" si="299"/>
        <v>0.64299751424164409</v>
      </c>
      <c r="AV452" s="4">
        <f t="shared" si="300"/>
        <v>0.85152778058616696</v>
      </c>
      <c r="AW452" s="6">
        <f t="shared" si="312"/>
        <v>3.0289177637565404E-4</v>
      </c>
      <c r="AX452" s="7">
        <f t="shared" si="301"/>
        <v>3.0293765272149109E-4</v>
      </c>
      <c r="AY452" s="7">
        <f t="shared" si="289"/>
        <v>1.7330202682092368</v>
      </c>
      <c r="AZ452" s="7">
        <f t="shared" si="302"/>
        <v>-2.4355246995406699E-2</v>
      </c>
      <c r="BA452" s="6">
        <f t="shared" si="319"/>
        <v>0.52584059279527362</v>
      </c>
      <c r="BB452">
        <f t="shared" si="313"/>
        <v>15.731026429104267</v>
      </c>
      <c r="BC452">
        <f t="shared" si="320"/>
        <v>5.7103967456033695</v>
      </c>
      <c r="BD452">
        <f t="shared" si="303"/>
        <v>7.3655132145521343</v>
      </c>
      <c r="BE452">
        <f t="shared" si="321"/>
        <v>-0.19784996168192348</v>
      </c>
      <c r="BF452">
        <f t="shared" si="322"/>
        <v>0.80215003831807652</v>
      </c>
      <c r="BG452">
        <f t="shared" ref="BG452:BG515" si="329">LN(BF452/BF451)</f>
        <v>-3.8015395361449128E-2</v>
      </c>
      <c r="BH452">
        <f t="shared" si="323"/>
        <v>2.9662358009962375</v>
      </c>
      <c r="BL452" s="6"/>
      <c r="BM452" s="5"/>
      <c r="BN452" s="5"/>
      <c r="BP452" s="5"/>
      <c r="BQ452" s="6"/>
      <c r="BR452" s="5"/>
      <c r="BU452" s="5"/>
      <c r="BV452" s="5"/>
      <c r="BY452" s="5"/>
    </row>
    <row r="453" spans="1:77" x14ac:dyDescent="0.25">
      <c r="A453" s="3">
        <v>44421.833333333336</v>
      </c>
      <c r="B453">
        <v>154817987.76523599</v>
      </c>
      <c r="C453">
        <v>47309.246431013002</v>
      </c>
      <c r="D453">
        <v>1.5849222967340302</v>
      </c>
      <c r="E453" s="5">
        <f t="shared" si="314"/>
        <v>2706348.5243292493</v>
      </c>
      <c r="F453">
        <f t="shared" si="324"/>
        <v>1.0000754225391799</v>
      </c>
      <c r="G453">
        <f t="shared" si="324"/>
        <v>1.000361491290926</v>
      </c>
      <c r="H453">
        <f t="shared" si="315"/>
        <v>0.10440721972968303</v>
      </c>
      <c r="I453">
        <f t="shared" si="325"/>
        <v>2.8600627364783632E-4</v>
      </c>
      <c r="J453">
        <f t="shared" si="316"/>
        <v>2.8603749226745217E-4</v>
      </c>
      <c r="K453">
        <v>4111</v>
      </c>
      <c r="L453" s="1">
        <v>309270847.3457095</v>
      </c>
      <c r="M453" s="1">
        <v>29491903.562723417</v>
      </c>
      <c r="N453" s="1">
        <f t="shared" si="290"/>
        <v>38962940.585170299</v>
      </c>
      <c r="O453">
        <v>88475.710688170249</v>
      </c>
      <c r="P453">
        <v>0.10441861778547666</v>
      </c>
      <c r="Q453">
        <v>2.2171447391875002E-3</v>
      </c>
      <c r="R453">
        <f t="shared" si="326"/>
        <v>-1.4297248881928071E-2</v>
      </c>
      <c r="S453">
        <f t="shared" si="327"/>
        <v>-1.4400439284840638E-2</v>
      </c>
      <c r="T453">
        <f t="shared" si="287"/>
        <v>0.28020729912755449</v>
      </c>
      <c r="U453" s="5">
        <f t="shared" si="304"/>
        <v>0</v>
      </c>
      <c r="V453">
        <f t="shared" si="291"/>
        <v>0.82286800842029362</v>
      </c>
      <c r="W453" s="8">
        <f t="shared" si="288"/>
        <v>1.8677429692189949</v>
      </c>
      <c r="X453">
        <f t="shared" si="305"/>
        <v>0</v>
      </c>
      <c r="Y453">
        <f t="shared" si="292"/>
        <v>0.68542992982498208</v>
      </c>
      <c r="Z453">
        <f t="shared" si="306"/>
        <v>0.80925782980343752</v>
      </c>
      <c r="AA453" s="4">
        <f t="shared" si="293"/>
        <v>0.32329581526722084</v>
      </c>
      <c r="AB453">
        <f t="shared" si="317"/>
        <v>0.69916423590295185</v>
      </c>
      <c r="AC453" s="4">
        <f t="shared" si="294"/>
        <v>1.0423343294272565</v>
      </c>
      <c r="AD453">
        <v>18853</v>
      </c>
      <c r="AE453" s="4">
        <v>0.77916647648883341</v>
      </c>
      <c r="AF453">
        <v>0.84976351526704119</v>
      </c>
      <c r="AG453">
        <v>0.84860661556747674</v>
      </c>
      <c r="AH453" s="4">
        <f t="shared" si="307"/>
        <v>0</v>
      </c>
      <c r="AI453" s="4">
        <f t="shared" si="295"/>
        <v>0.26220227605081248</v>
      </c>
      <c r="AJ453">
        <f t="shared" si="308"/>
        <v>0.60350376938199835</v>
      </c>
      <c r="AK453" s="4">
        <f t="shared" si="296"/>
        <v>0.83753263669597022</v>
      </c>
      <c r="AL453" s="5">
        <f t="shared" si="309"/>
        <v>3272.4678460265422</v>
      </c>
      <c r="AM453">
        <v>1.0354999999999999</v>
      </c>
      <c r="AN453" s="4">
        <f t="shared" si="297"/>
        <v>0.9979566666666666</v>
      </c>
      <c r="AO453">
        <v>0</v>
      </c>
      <c r="AP453">
        <f t="shared" si="328"/>
        <v>0</v>
      </c>
      <c r="AQ453">
        <f t="shared" si="310"/>
        <v>88475.710688170249</v>
      </c>
      <c r="AR453" s="5">
        <f t="shared" si="311"/>
        <v>0.10441861778547666</v>
      </c>
      <c r="AS453" s="4">
        <f t="shared" si="318"/>
        <v>0</v>
      </c>
      <c r="AT453" s="4">
        <f t="shared" si="298"/>
        <v>0.26220227605081248</v>
      </c>
      <c r="AU453">
        <f t="shared" si="299"/>
        <v>0.60350376938199835</v>
      </c>
      <c r="AV453" s="4">
        <f t="shared" si="300"/>
        <v>0.83753263669597022</v>
      </c>
      <c r="AW453" s="6">
        <f t="shared" si="312"/>
        <v>2.8603749226745217E-4</v>
      </c>
      <c r="AX453" s="7">
        <f t="shared" si="301"/>
        <v>2.8607840489169867E-4</v>
      </c>
      <c r="AY453" s="7">
        <f t="shared" si="289"/>
        <v>1.7461442597353989</v>
      </c>
      <c r="AZ453" s="7">
        <f t="shared" si="302"/>
        <v>-2.5576143135123242E-2</v>
      </c>
      <c r="BA453" s="6">
        <f t="shared" si="319"/>
        <v>0.52612663028754103</v>
      </c>
      <c r="BB453">
        <f t="shared" si="313"/>
        <v>15.506116029079173</v>
      </c>
      <c r="BC453">
        <f t="shared" si="320"/>
        <v>5.6641598694957382</v>
      </c>
      <c r="BD453">
        <f t="shared" si="303"/>
        <v>7.2530580145395867</v>
      </c>
      <c r="BE453">
        <f t="shared" si="321"/>
        <v>-0.19252235259277872</v>
      </c>
      <c r="BF453">
        <f t="shared" si="322"/>
        <v>0.80747764740722128</v>
      </c>
      <c r="BG453">
        <f t="shared" si="329"/>
        <v>6.6197029179323567E-3</v>
      </c>
      <c r="BH453">
        <f t="shared" si="323"/>
        <v>2.9377805968691519</v>
      </c>
      <c r="BL453" s="6"/>
      <c r="BM453" s="5"/>
      <c r="BN453" s="5"/>
      <c r="BP453" s="5"/>
      <c r="BQ453" s="6"/>
      <c r="BR453" s="5"/>
      <c r="BU453" s="5"/>
      <c r="BV453" s="5"/>
      <c r="BY453" s="5"/>
    </row>
    <row r="454" spans="1:77" x14ac:dyDescent="0.25">
      <c r="A454" s="3">
        <v>44422.833333333336</v>
      </c>
      <c r="B454">
        <v>155310267.615614</v>
      </c>
      <c r="C454">
        <v>46979.877761083648</v>
      </c>
      <c r="D454">
        <v>1.5814496116112846</v>
      </c>
      <c r="E454" s="5">
        <f t="shared" si="314"/>
        <v>2701195.5478311325</v>
      </c>
      <c r="F454">
        <f t="shared" si="324"/>
        <v>0.99780892405267974</v>
      </c>
      <c r="G454">
        <f t="shared" si="324"/>
        <v>0.99809596714843152</v>
      </c>
      <c r="H454">
        <f t="shared" si="315"/>
        <v>0.1050007946650422</v>
      </c>
      <c r="I454">
        <f t="shared" si="325"/>
        <v>2.8763203997964342E-4</v>
      </c>
      <c r="J454">
        <f t="shared" si="316"/>
        <v>2.8246797960593408E-4</v>
      </c>
      <c r="K454">
        <v>4134</v>
      </c>
      <c r="L454" s="1">
        <v>310861836.2461139</v>
      </c>
      <c r="M454" s="1">
        <v>29273639.17856627</v>
      </c>
      <c r="N454" s="1">
        <f t="shared" si="290"/>
        <v>38751268.307993636</v>
      </c>
      <c r="O454">
        <v>87820.917535698813</v>
      </c>
      <c r="P454">
        <v>0.10311537526643168</v>
      </c>
      <c r="Q454">
        <v>7.15856918444871E-4</v>
      </c>
      <c r="R454">
        <f t="shared" si="326"/>
        <v>1.0212871137671442E-2</v>
      </c>
      <c r="S454">
        <f t="shared" si="327"/>
        <v>1.0161072148306352E-2</v>
      </c>
      <c r="T454">
        <f t="shared" si="287"/>
        <v>0.29563931253428227</v>
      </c>
      <c r="U454" s="5">
        <f t="shared" si="304"/>
        <v>0</v>
      </c>
      <c r="V454">
        <f t="shared" si="291"/>
        <v>0.79013029741119989</v>
      </c>
      <c r="W454" s="8">
        <f t="shared" si="288"/>
        <v>1.9797306921863935</v>
      </c>
      <c r="X454">
        <f t="shared" si="305"/>
        <v>0</v>
      </c>
      <c r="Y454">
        <f t="shared" si="292"/>
        <v>0.6611659322327853</v>
      </c>
      <c r="Z454">
        <f t="shared" si="306"/>
        <v>0.26128777523237789</v>
      </c>
      <c r="AA454" s="4">
        <f t="shared" si="293"/>
        <v>0.32594706955055702</v>
      </c>
      <c r="AB454">
        <f t="shared" si="317"/>
        <v>0.87815585954840858</v>
      </c>
      <c r="AC454" s="4">
        <f t="shared" si="294"/>
        <v>1.0360748149384258</v>
      </c>
      <c r="AD454">
        <v>18854</v>
      </c>
      <c r="AE454" s="4">
        <v>0.75952742825357666</v>
      </c>
      <c r="AF454">
        <v>0.86789055713574814</v>
      </c>
      <c r="AG454">
        <v>0.80283969169630998</v>
      </c>
      <c r="AH454" s="4">
        <f t="shared" si="307"/>
        <v>0</v>
      </c>
      <c r="AI454" s="4">
        <f t="shared" si="295"/>
        <v>0.25834970929861423</v>
      </c>
      <c r="AJ454">
        <f t="shared" si="308"/>
        <v>0.59480321073941789</v>
      </c>
      <c r="AK454" s="4">
        <f t="shared" si="296"/>
        <v>0.82961145369166578</v>
      </c>
      <c r="AL454" s="5">
        <f t="shared" si="309"/>
        <v>3305.8891384401845</v>
      </c>
      <c r="AM454">
        <v>0.95889999999999997</v>
      </c>
      <c r="AN454" s="4">
        <f t="shared" si="297"/>
        <v>0.99998666666666669</v>
      </c>
      <c r="AO454">
        <v>0</v>
      </c>
      <c r="AP454">
        <f t="shared" si="328"/>
        <v>0</v>
      </c>
      <c r="AQ454">
        <f t="shared" si="310"/>
        <v>87820.917535698813</v>
      </c>
      <c r="AR454" s="5">
        <f t="shared" si="311"/>
        <v>0.10311537526643168</v>
      </c>
      <c r="AS454" s="4">
        <f t="shared" si="318"/>
        <v>0</v>
      </c>
      <c r="AT454" s="4">
        <f t="shared" si="298"/>
        <v>0.25834970929861423</v>
      </c>
      <c r="AU454">
        <f t="shared" si="299"/>
        <v>0.59480321073941789</v>
      </c>
      <c r="AV454" s="4">
        <f t="shared" si="300"/>
        <v>0.82961145369166578</v>
      </c>
      <c r="AW454" s="6">
        <f t="shared" si="312"/>
        <v>2.8246797960593408E-4</v>
      </c>
      <c r="AX454" s="7">
        <f t="shared" si="301"/>
        <v>2.8250787744221739E-4</v>
      </c>
      <c r="AY454" s="7">
        <f t="shared" si="289"/>
        <v>1.7438970077079552</v>
      </c>
      <c r="AZ454" s="7">
        <f t="shared" si="302"/>
        <v>-2.5518993030476778E-2</v>
      </c>
      <c r="BA454" s="6">
        <f t="shared" si="319"/>
        <v>0.52640909826714699</v>
      </c>
      <c r="BB454">
        <f t="shared" si="313"/>
        <v>15.664477993929941</v>
      </c>
      <c r="BC454">
        <f t="shared" si="320"/>
        <v>5.6999957941030752</v>
      </c>
      <c r="BD454">
        <f t="shared" si="303"/>
        <v>7.3322389969649713</v>
      </c>
      <c r="BE454">
        <f t="shared" si="321"/>
        <v>-0.1958949093342669</v>
      </c>
      <c r="BF454">
        <f t="shared" si="322"/>
        <v>0.8041050906657331</v>
      </c>
      <c r="BG454">
        <f t="shared" si="329"/>
        <v>-4.1854030637949215E-3</v>
      </c>
      <c r="BH454">
        <f t="shared" si="323"/>
        <v>2.9578375401132804</v>
      </c>
      <c r="BL454" s="6"/>
      <c r="BM454" s="5"/>
      <c r="BN454" s="5"/>
      <c r="BP454" s="5"/>
      <c r="BQ454" s="6"/>
      <c r="BR454" s="5"/>
      <c r="BU454" s="5"/>
      <c r="BV454" s="5"/>
      <c r="BY454" s="5"/>
    </row>
    <row r="455" spans="1:77" x14ac:dyDescent="0.25">
      <c r="A455" s="3">
        <v>44423.833333333336</v>
      </c>
      <c r="B455">
        <v>151638651.01354501</v>
      </c>
      <c r="C455">
        <v>48118.822537894492</v>
      </c>
      <c r="D455">
        <v>1.5808823663349401</v>
      </c>
      <c r="E455" s="5">
        <f t="shared" si="314"/>
        <v>2701235.5206472627</v>
      </c>
      <c r="F455">
        <f t="shared" si="324"/>
        <v>0.99964131308883963</v>
      </c>
      <c r="G455">
        <f t="shared" si="324"/>
        <v>1.0000147981941412</v>
      </c>
      <c r="H455">
        <f t="shared" si="315"/>
        <v>0.13637097791987851</v>
      </c>
      <c r="I455">
        <f t="shared" si="325"/>
        <v>3.7354933934597698E-4</v>
      </c>
      <c r="J455">
        <f t="shared" si="316"/>
        <v>3.7789260807284789E-4</v>
      </c>
      <c r="K455">
        <v>4163</v>
      </c>
      <c r="L455" s="1">
        <v>303304687.63118678</v>
      </c>
      <c r="M455" s="1">
        <v>38212752.853565618</v>
      </c>
      <c r="N455" s="1">
        <f t="shared" si="290"/>
        <v>39227167.022834897</v>
      </c>
      <c r="O455">
        <v>114638.25856069686</v>
      </c>
      <c r="P455">
        <v>0.13795686674495011</v>
      </c>
      <c r="Q455">
        <v>1.1545342782868001E-3</v>
      </c>
      <c r="R455">
        <f t="shared" si="326"/>
        <v>-4.6750392778457273E-2</v>
      </c>
      <c r="S455">
        <f t="shared" si="327"/>
        <v>-4.7878492285941182E-2</v>
      </c>
      <c r="T455">
        <f t="shared" si="287"/>
        <v>0.26567164074105371</v>
      </c>
      <c r="U455" s="5">
        <f t="shared" si="304"/>
        <v>0</v>
      </c>
      <c r="V455">
        <f t="shared" si="291"/>
        <v>0.76456881349686701</v>
      </c>
      <c r="W455" s="8">
        <f t="shared" si="288"/>
        <v>1.7727923705556814</v>
      </c>
      <c r="X455">
        <f t="shared" si="305"/>
        <v>0</v>
      </c>
      <c r="Y455">
        <f t="shared" si="292"/>
        <v>0.64667216359713531</v>
      </c>
      <c r="Z455">
        <f t="shared" si="306"/>
        <v>0.42140501157468202</v>
      </c>
      <c r="AA455" s="4">
        <f t="shared" si="293"/>
        <v>0.33634408575754782</v>
      </c>
      <c r="AB455">
        <f t="shared" si="317"/>
        <v>0.99026867431975529</v>
      </c>
      <c r="AC455" s="4">
        <f t="shared" si="294"/>
        <v>1.0398995445648376</v>
      </c>
      <c r="AD455">
        <v>18855</v>
      </c>
      <c r="AE455" s="4">
        <v>0.74972525687846359</v>
      </c>
      <c r="AF455">
        <v>0.86685426987161318</v>
      </c>
      <c r="AG455">
        <v>0.79757720368817064</v>
      </c>
      <c r="AH455" s="4">
        <f t="shared" si="307"/>
        <v>0</v>
      </c>
      <c r="AI455" s="4">
        <f t="shared" si="295"/>
        <v>0.25834970929861423</v>
      </c>
      <c r="AJ455">
        <f t="shared" si="308"/>
        <v>0.79531301468922777</v>
      </c>
      <c r="AK455" s="4">
        <f t="shared" si="296"/>
        <v>0.83767658375629461</v>
      </c>
      <c r="AL455" s="5">
        <f t="shared" si="309"/>
        <v>3151.3375227360702</v>
      </c>
      <c r="AM455">
        <v>0.95330000000000004</v>
      </c>
      <c r="AN455" s="4">
        <f t="shared" si="297"/>
        <v>1.0027733333333333</v>
      </c>
      <c r="AO455">
        <v>0</v>
      </c>
      <c r="AP455">
        <f t="shared" si="328"/>
        <v>0</v>
      </c>
      <c r="AQ455">
        <f t="shared" si="310"/>
        <v>114638.25856069686</v>
      </c>
      <c r="AR455" s="5">
        <f t="shared" si="311"/>
        <v>0.13795686674495011</v>
      </c>
      <c r="AS455" s="4">
        <f t="shared" si="318"/>
        <v>0</v>
      </c>
      <c r="AT455" s="4">
        <f t="shared" si="298"/>
        <v>0.25834970929861423</v>
      </c>
      <c r="AU455">
        <f t="shared" si="299"/>
        <v>0.79531301468922777</v>
      </c>
      <c r="AV455" s="4">
        <f t="shared" si="300"/>
        <v>0.83767658375629461</v>
      </c>
      <c r="AW455" s="6">
        <f t="shared" si="312"/>
        <v>3.7789260807284789E-4</v>
      </c>
      <c r="AX455" s="7">
        <f t="shared" si="301"/>
        <v>3.7796401847933758E-4</v>
      </c>
      <c r="AY455" s="7">
        <f t="shared" si="289"/>
        <v>1.6607643949819515</v>
      </c>
      <c r="AZ455" s="7">
        <f t="shared" si="302"/>
        <v>-1.920808112673289E-2</v>
      </c>
      <c r="BA455" s="6">
        <f t="shared" si="319"/>
        <v>0.52678699087521985</v>
      </c>
      <c r="BB455">
        <f t="shared" si="313"/>
        <v>14.932157495044216</v>
      </c>
      <c r="BC455">
        <f t="shared" si="320"/>
        <v>5.5439800134476123</v>
      </c>
      <c r="BD455">
        <f t="shared" si="303"/>
        <v>6.9660787475221078</v>
      </c>
      <c r="BE455">
        <f t="shared" si="321"/>
        <v>-0.17851929150422308</v>
      </c>
      <c r="BF455">
        <f t="shared" si="322"/>
        <v>0.82148070849577692</v>
      </c>
      <c r="BG455">
        <f t="shared" si="329"/>
        <v>2.1378483513683821E-2</v>
      </c>
      <c r="BH455">
        <f t="shared" si="323"/>
        <v>2.8642149907897485</v>
      </c>
      <c r="BL455" s="6"/>
      <c r="BM455" s="5"/>
      <c r="BN455" s="5"/>
      <c r="BP455" s="5"/>
      <c r="BQ455" s="6"/>
      <c r="BR455" s="5"/>
      <c r="BU455" s="5"/>
      <c r="BV455" s="5"/>
      <c r="BY455" s="5"/>
    </row>
    <row r="456" spans="1:77" x14ac:dyDescent="0.25">
      <c r="A456" s="3">
        <v>44424.833333333336</v>
      </c>
      <c r="B456">
        <v>148341724.48653799</v>
      </c>
      <c r="C456">
        <v>49281.189299141501</v>
      </c>
      <c r="D456">
        <v>1.5816414660697837</v>
      </c>
      <c r="E456" s="5">
        <f t="shared" si="314"/>
        <v>2703785.6064011757</v>
      </c>
      <c r="F456">
        <f t="shared" si="324"/>
        <v>1.0004801747119259</v>
      </c>
      <c r="G456">
        <f t="shared" si="324"/>
        <v>1.0009440442102959</v>
      </c>
      <c r="H456">
        <f t="shared" si="315"/>
        <v>0.16923110640728822</v>
      </c>
      <c r="I456">
        <f t="shared" si="325"/>
        <v>4.6353941587229977E-4</v>
      </c>
      <c r="J456">
        <f t="shared" si="316"/>
        <v>4.7234915338590521E-4</v>
      </c>
      <c r="K456">
        <v>4600</v>
      </c>
      <c r="L456" s="1">
        <v>296892801.18188596</v>
      </c>
      <c r="M456" s="1">
        <v>46756729.643044636</v>
      </c>
      <c r="N456" s="1">
        <f t="shared" si="290"/>
        <v>40011896.348739885</v>
      </c>
      <c r="O456">
        <v>140270.1889291339</v>
      </c>
      <c r="P456">
        <v>0.17244816565211352</v>
      </c>
      <c r="Q456">
        <v>6.8487187432322697E-4</v>
      </c>
      <c r="R456">
        <f t="shared" si="326"/>
        <v>-4.481559612393049E-2</v>
      </c>
      <c r="S456">
        <f t="shared" si="327"/>
        <v>-4.5850864077525873E-2</v>
      </c>
      <c r="T456">
        <f t="shared" si="287"/>
        <v>0.24335678870845517</v>
      </c>
      <c r="U456" s="5">
        <f t="shared" si="304"/>
        <v>0</v>
      </c>
      <c r="V456">
        <f t="shared" si="291"/>
        <v>0.73571789398339482</v>
      </c>
      <c r="W456" s="8">
        <f t="shared" si="288"/>
        <v>1.609492335277688</v>
      </c>
      <c r="X456">
        <f t="shared" si="305"/>
        <v>0</v>
      </c>
      <c r="Y456">
        <f t="shared" si="292"/>
        <v>0.62288063503382107</v>
      </c>
      <c r="Z456">
        <f t="shared" si="306"/>
        <v>0.24997823412797784</v>
      </c>
      <c r="AA456" s="4">
        <f t="shared" si="293"/>
        <v>0.33334073989322732</v>
      </c>
      <c r="AB456">
        <f t="shared" si="317"/>
        <v>1.1532141969154357</v>
      </c>
      <c r="AC456" s="4">
        <f t="shared" si="294"/>
        <v>1.0494974246631357</v>
      </c>
      <c r="AD456">
        <v>18856</v>
      </c>
      <c r="AE456" s="4">
        <v>0.78441316350974077</v>
      </c>
      <c r="AF456">
        <v>0.92498708403489804</v>
      </c>
      <c r="AG456">
        <v>1.0352710766887638</v>
      </c>
      <c r="AH456" s="4">
        <f t="shared" si="307"/>
        <v>0.47839004526618756</v>
      </c>
      <c r="AI456" s="4">
        <f t="shared" si="295"/>
        <v>0.27429604414082048</v>
      </c>
      <c r="AJ456">
        <f t="shared" si="308"/>
        <v>0.95312810397730641</v>
      </c>
      <c r="AK456" s="4">
        <f t="shared" si="296"/>
        <v>0.84936549015393226</v>
      </c>
      <c r="AL456" s="5">
        <f t="shared" si="309"/>
        <v>3010.1084530669427</v>
      </c>
      <c r="AM456">
        <v>0.93799999999999994</v>
      </c>
      <c r="AN456" s="4">
        <f t="shared" si="297"/>
        <v>1.0058866666666666</v>
      </c>
      <c r="AO456">
        <v>0</v>
      </c>
      <c r="AP456">
        <f t="shared" si="328"/>
        <v>0</v>
      </c>
      <c r="AQ456">
        <f t="shared" si="310"/>
        <v>140270.1889291339</v>
      </c>
      <c r="AR456" s="5">
        <f t="shared" si="311"/>
        <v>0.17244816565211352</v>
      </c>
      <c r="AS456" s="4">
        <f t="shared" si="318"/>
        <v>0.47839004526618756</v>
      </c>
      <c r="AT456" s="4">
        <f t="shared" si="298"/>
        <v>0.27429604414082048</v>
      </c>
      <c r="AU456">
        <f t="shared" si="299"/>
        <v>0.95312810397730641</v>
      </c>
      <c r="AV456" s="4">
        <f t="shared" si="300"/>
        <v>0.84936549015393226</v>
      </c>
      <c r="AW456" s="6">
        <f t="shared" si="312"/>
        <v>4.7234915338590521E-4</v>
      </c>
      <c r="AX456" s="7">
        <f t="shared" si="301"/>
        <v>4.7246072781392812E-4</v>
      </c>
      <c r="AY456" s="7">
        <f t="shared" si="289"/>
        <v>1.6537831316992908</v>
      </c>
      <c r="AZ456" s="7">
        <f t="shared" si="302"/>
        <v>-1.8513710280615103E-2</v>
      </c>
      <c r="BA456" s="6">
        <f t="shared" si="319"/>
        <v>0.52725934002860575</v>
      </c>
      <c r="BB456">
        <f t="shared" si="313"/>
        <v>14.262963955487391</v>
      </c>
      <c r="BC456">
        <f t="shared" si="320"/>
        <v>5.3986847551006267</v>
      </c>
      <c r="BD456">
        <f t="shared" si="303"/>
        <v>6.6314819777436957</v>
      </c>
      <c r="BE456">
        <f t="shared" si="321"/>
        <v>-0.1615409990141331</v>
      </c>
      <c r="BF456">
        <f t="shared" si="322"/>
        <v>0.8384590009858669</v>
      </c>
      <c r="BG456">
        <f t="shared" si="329"/>
        <v>2.0457230469866854E-2</v>
      </c>
      <c r="BH456">
        <f t="shared" si="323"/>
        <v>2.7766339451272466</v>
      </c>
      <c r="BL456" s="6"/>
      <c r="BM456" s="5"/>
      <c r="BN456" s="5"/>
      <c r="BP456" s="5"/>
      <c r="BQ456" s="6"/>
      <c r="BR456" s="5"/>
      <c r="BU456" s="5"/>
      <c r="BV456" s="5"/>
      <c r="BY456" s="5"/>
    </row>
    <row r="457" spans="1:77" x14ac:dyDescent="0.25">
      <c r="A457" s="3">
        <v>44425.833333333336</v>
      </c>
      <c r="B457">
        <v>148016066.96649399</v>
      </c>
      <c r="C457">
        <v>48965.531451154799</v>
      </c>
      <c r="D457">
        <v>1.5740842600448024</v>
      </c>
      <c r="E457" s="5">
        <f t="shared" si="314"/>
        <v>2692152.5555443726</v>
      </c>
      <c r="F457">
        <f t="shared" si="324"/>
        <v>0.99522192216940275</v>
      </c>
      <c r="G457">
        <f t="shared" si="324"/>
        <v>0.9956974950864218</v>
      </c>
      <c r="H457">
        <f t="shared" si="315"/>
        <v>0.17441749507842386</v>
      </c>
      <c r="I457">
        <f t="shared" si="325"/>
        <v>4.7774201400854445E-4</v>
      </c>
      <c r="J457">
        <f t="shared" si="316"/>
        <v>4.7915809102054373E-4</v>
      </c>
      <c r="K457">
        <v>5021</v>
      </c>
      <c r="L457" s="1">
        <v>296034925.85979062</v>
      </c>
      <c r="M457" s="1">
        <v>47293839.691572301</v>
      </c>
      <c r="N457" s="1">
        <f t="shared" si="290"/>
        <v>40686309.129832029</v>
      </c>
      <c r="O457">
        <v>141881.5190747169</v>
      </c>
      <c r="P457">
        <v>0.17493461054253828</v>
      </c>
      <c r="Q457">
        <v>1.02777972195383E-3</v>
      </c>
      <c r="R457">
        <f t="shared" si="326"/>
        <v>4.2370596790395343E-3</v>
      </c>
      <c r="S457">
        <f t="shared" si="327"/>
        <v>4.2281086168932574E-3</v>
      </c>
      <c r="T457">
        <f t="shared" si="287"/>
        <v>0.26720495615461198</v>
      </c>
      <c r="U457" s="5">
        <f t="shared" si="304"/>
        <v>0</v>
      </c>
      <c r="V457">
        <f t="shared" si="291"/>
        <v>0.70432644189267513</v>
      </c>
      <c r="W457" s="8">
        <f t="shared" si="288"/>
        <v>1.7694780118963664</v>
      </c>
      <c r="X457">
        <f t="shared" si="305"/>
        <v>0</v>
      </c>
      <c r="Y457">
        <f t="shared" si="292"/>
        <v>0.59667232391376401</v>
      </c>
      <c r="Z457">
        <f t="shared" si="306"/>
        <v>0.37513959851314793</v>
      </c>
      <c r="AA457" s="4">
        <f t="shared" si="293"/>
        <v>0.33730604734702962</v>
      </c>
      <c r="AB457">
        <f t="shared" si="317"/>
        <v>1.1394848067444214</v>
      </c>
      <c r="AC457" s="4">
        <f t="shared" si="294"/>
        <v>1.0551413030683621</v>
      </c>
      <c r="AD457">
        <v>18857</v>
      </c>
      <c r="AE457" s="4">
        <v>0.81229968212294945</v>
      </c>
      <c r="AF457">
        <v>0.97010061425529037</v>
      </c>
      <c r="AG457">
        <v>0.98096176468153073</v>
      </c>
      <c r="AH457" s="4">
        <f t="shared" si="307"/>
        <v>0.49874702458579451</v>
      </c>
      <c r="AI457" s="4">
        <f t="shared" si="295"/>
        <v>0.29092094496034698</v>
      </c>
      <c r="AJ457">
        <f t="shared" si="308"/>
        <v>0.96350648244564152</v>
      </c>
      <c r="AK457" s="4">
        <f t="shared" si="296"/>
        <v>0.85739916435117525</v>
      </c>
      <c r="AL457" s="5">
        <f t="shared" si="309"/>
        <v>3022.8624622229686</v>
      </c>
      <c r="AM457">
        <v>0.96079999999999999</v>
      </c>
      <c r="AN457" s="4">
        <f t="shared" si="297"/>
        <v>1.0088099999999998</v>
      </c>
      <c r="AO457">
        <v>0</v>
      </c>
      <c r="AP457">
        <f t="shared" si="328"/>
        <v>0</v>
      </c>
      <c r="AQ457">
        <f t="shared" si="310"/>
        <v>141881.5190747169</v>
      </c>
      <c r="AR457" s="5">
        <f t="shared" si="311"/>
        <v>0.17493461054253828</v>
      </c>
      <c r="AS457" s="4">
        <f t="shared" si="318"/>
        <v>0.49874702458579451</v>
      </c>
      <c r="AT457" s="4">
        <f t="shared" si="298"/>
        <v>0.29092094496034698</v>
      </c>
      <c r="AU457">
        <f t="shared" si="299"/>
        <v>0.96350648244564152</v>
      </c>
      <c r="AV457" s="4">
        <f t="shared" si="300"/>
        <v>0.85739916435117525</v>
      </c>
      <c r="AW457" s="6">
        <f t="shared" si="312"/>
        <v>4.7915809102054373E-4</v>
      </c>
      <c r="AX457" s="7">
        <f t="shared" si="301"/>
        <v>4.7927290559601765E-4</v>
      </c>
      <c r="AY457" s="7">
        <f t="shared" si="289"/>
        <v>1.6921684136528989</v>
      </c>
      <c r="AZ457" s="7">
        <f t="shared" si="302"/>
        <v>-2.1208100605482172E-2</v>
      </c>
      <c r="BA457" s="6">
        <f t="shared" si="319"/>
        <v>0.52773849811962625</v>
      </c>
      <c r="BB457">
        <f t="shared" si="313"/>
        <v>14.323396984966781</v>
      </c>
      <c r="BC457">
        <f t="shared" si="320"/>
        <v>5.4152994371367713</v>
      </c>
      <c r="BD457">
        <f t="shared" si="303"/>
        <v>6.6616984924833904</v>
      </c>
      <c r="BE457">
        <f t="shared" si="321"/>
        <v>-0.16267920965167382</v>
      </c>
      <c r="BF457">
        <f t="shared" si="322"/>
        <v>0.83732079034832618</v>
      </c>
      <c r="BG457">
        <f t="shared" si="329"/>
        <v>-1.3584252757513787E-3</v>
      </c>
      <c r="BH457">
        <f t="shared" si="323"/>
        <v>2.7846263996551603</v>
      </c>
      <c r="BL457" s="6"/>
      <c r="BM457" s="5"/>
      <c r="BN457" s="5"/>
      <c r="BP457" s="5"/>
      <c r="BQ457" s="6"/>
      <c r="BR457" s="5"/>
      <c r="BU457" s="5"/>
      <c r="BV457" s="5"/>
      <c r="BY457" s="5"/>
    </row>
    <row r="458" spans="1:77" x14ac:dyDescent="0.25">
      <c r="A458" s="3">
        <v>44426.833333333336</v>
      </c>
      <c r="B458">
        <v>98042387.103098005</v>
      </c>
      <c r="C458">
        <v>30850.185170389443</v>
      </c>
      <c r="D458">
        <v>1.0162781067276954</v>
      </c>
      <c r="E458" s="5">
        <f t="shared" si="314"/>
        <v>1739145.1338739891</v>
      </c>
      <c r="F458">
        <f t="shared" si="324"/>
        <v>0.64563132516093491</v>
      </c>
      <c r="G458">
        <f t="shared" si="324"/>
        <v>0.6460054168521373</v>
      </c>
      <c r="H458">
        <f t="shared" si="315"/>
        <v>0.21148829365561506</v>
      </c>
      <c r="I458">
        <f t="shared" si="325"/>
        <v>5.7925218367424025E-4</v>
      </c>
      <c r="J458">
        <f t="shared" si="316"/>
        <v>6.0423080903169253E-4</v>
      </c>
      <c r="K458">
        <v>5338</v>
      </c>
      <c r="L458" s="1">
        <v>195941853.89693055</v>
      </c>
      <c r="M458" s="1">
        <v>39476626.930486947</v>
      </c>
      <c r="N458" s="1">
        <f t="shared" si="290"/>
        <v>40515777.76656612</v>
      </c>
      <c r="O458">
        <v>118429.88079146085</v>
      </c>
      <c r="P458">
        <v>0.22061088853237787</v>
      </c>
      <c r="Q458">
        <v>1.27241474762759E-3</v>
      </c>
      <c r="R458">
        <f t="shared" si="326"/>
        <v>5.1326748311531167E-2</v>
      </c>
      <c r="S458">
        <f t="shared" si="327"/>
        <v>5.0052936357431105E-2</v>
      </c>
      <c r="T458">
        <f t="shared" si="287"/>
        <v>0.3007632941346059</v>
      </c>
      <c r="U458" s="5">
        <f t="shared" si="304"/>
        <v>0</v>
      </c>
      <c r="V458">
        <f t="shared" si="291"/>
        <v>0.66404180618340403</v>
      </c>
      <c r="W458" s="8">
        <f t="shared" si="288"/>
        <v>2.0093534429943753</v>
      </c>
      <c r="X458">
        <f t="shared" si="305"/>
        <v>0</v>
      </c>
      <c r="Y458">
        <f t="shared" si="292"/>
        <v>0.56247122465409849</v>
      </c>
      <c r="Z458">
        <f t="shared" si="306"/>
        <v>0.46443138288407032</v>
      </c>
      <c r="AA458" s="4">
        <f t="shared" si="293"/>
        <v>0.34913727593099997</v>
      </c>
      <c r="AB458">
        <f t="shared" si="317"/>
        <v>1.2728879944753049</v>
      </c>
      <c r="AC458" s="4">
        <f t="shared" si="294"/>
        <v>1.054769169974445</v>
      </c>
      <c r="AD458">
        <v>18858</v>
      </c>
      <c r="AE458" s="4">
        <v>0.78714437706599782</v>
      </c>
      <c r="AF458">
        <v>0.93243470587869803</v>
      </c>
      <c r="AG458">
        <v>1.0165656181624243</v>
      </c>
      <c r="AH458" s="4">
        <f t="shared" si="307"/>
        <v>0.78368285578536157</v>
      </c>
      <c r="AI458" s="4">
        <f t="shared" si="295"/>
        <v>0.29326574049300319</v>
      </c>
      <c r="AJ458">
        <f t="shared" si="308"/>
        <v>1.1374334994334789</v>
      </c>
      <c r="AK458" s="4">
        <f t="shared" si="296"/>
        <v>0.85897495017353509</v>
      </c>
      <c r="AL458" s="5">
        <f t="shared" si="309"/>
        <v>3178.016163001862</v>
      </c>
      <c r="AM458">
        <v>0.91220000000000001</v>
      </c>
      <c r="AN458" s="4">
        <f t="shared" si="297"/>
        <v>1.0055866666666664</v>
      </c>
      <c r="AO458">
        <v>0</v>
      </c>
      <c r="AP458">
        <f t="shared" si="328"/>
        <v>0</v>
      </c>
      <c r="AQ458">
        <f t="shared" si="310"/>
        <v>118429.88079146085</v>
      </c>
      <c r="AR458" s="5">
        <f t="shared" si="311"/>
        <v>0.22061088853237787</v>
      </c>
      <c r="AS458" s="4">
        <f t="shared" si="318"/>
        <v>0.78368285578536157</v>
      </c>
      <c r="AT458" s="4">
        <f t="shared" si="298"/>
        <v>0.29326574049300319</v>
      </c>
      <c r="AU458">
        <f t="shared" si="299"/>
        <v>1.1374334994334789</v>
      </c>
      <c r="AV458" s="4">
        <f t="shared" si="300"/>
        <v>0.85897495017353509</v>
      </c>
      <c r="AW458" s="6">
        <f t="shared" si="312"/>
        <v>6.0423080903169253E-4</v>
      </c>
      <c r="AX458" s="7">
        <f t="shared" si="301"/>
        <v>6.0441339323946686E-4</v>
      </c>
      <c r="AY458" s="7">
        <f t="shared" si="289"/>
        <v>1.5969305024854681</v>
      </c>
      <c r="AZ458" s="7">
        <f t="shared" si="302"/>
        <v>-1.4244672990876617E-2</v>
      </c>
      <c r="BA458" s="6">
        <f t="shared" si="319"/>
        <v>0.52834272892865797</v>
      </c>
      <c r="BB458">
        <f t="shared" si="313"/>
        <v>15.058570376980313</v>
      </c>
      <c r="BC458">
        <f t="shared" si="320"/>
        <v>5.5818533750556938</v>
      </c>
      <c r="BD458">
        <f t="shared" si="303"/>
        <v>7.0292851884901566</v>
      </c>
      <c r="BE458">
        <f t="shared" si="321"/>
        <v>-0.18026907494945277</v>
      </c>
      <c r="BF458">
        <f t="shared" si="322"/>
        <v>0.81973092505054723</v>
      </c>
      <c r="BG458">
        <f t="shared" si="329"/>
        <v>-2.1231112901967136E-2</v>
      </c>
      <c r="BH458">
        <f t="shared" si="323"/>
        <v>2.8805373825000467</v>
      </c>
      <c r="BL458" s="6"/>
      <c r="BM458" s="5"/>
      <c r="BN458" s="5"/>
      <c r="BP458" s="5"/>
      <c r="BQ458" s="6"/>
      <c r="BR458" s="5"/>
      <c r="BU458" s="5"/>
      <c r="BV458" s="5"/>
      <c r="BY458" s="5"/>
    </row>
    <row r="459" spans="1:77" x14ac:dyDescent="0.25">
      <c r="A459" s="3">
        <v>44427.833333333336</v>
      </c>
      <c r="B459">
        <v>99504380.496332005</v>
      </c>
      <c r="C459">
        <v>30360.085032902294</v>
      </c>
      <c r="D459">
        <v>1.0151772405274095</v>
      </c>
      <c r="E459" s="5">
        <f t="shared" si="314"/>
        <v>1738091.3247050352</v>
      </c>
      <c r="F459">
        <f t="shared" si="324"/>
        <v>0.99891676678558938</v>
      </c>
      <c r="G459">
        <f t="shared" si="324"/>
        <v>0.99939406484920179</v>
      </c>
      <c r="H459">
        <f t="shared" si="315"/>
        <v>0.17440271202884161</v>
      </c>
      <c r="I459">
        <f t="shared" si="325"/>
        <v>4.7770153184666992E-4</v>
      </c>
      <c r="J459">
        <f t="shared" si="316"/>
        <v>4.7479972882674671E-4</v>
      </c>
      <c r="K459">
        <v>5427</v>
      </c>
      <c r="L459" s="1">
        <v>198902361.78630912</v>
      </c>
      <c r="M459" s="1">
        <v>31487070.247725859</v>
      </c>
      <c r="N459" s="1">
        <f t="shared" si="290"/>
        <v>40337856.418568224</v>
      </c>
      <c r="O459">
        <v>94461.21074317758</v>
      </c>
      <c r="P459">
        <v>0.17334304938169437</v>
      </c>
      <c r="Q459">
        <v>3.9092838751801397E-3</v>
      </c>
      <c r="R459">
        <f t="shared" si="326"/>
        <v>3.1295481467280784E-2</v>
      </c>
      <c r="S459">
        <f t="shared" si="327"/>
        <v>3.0815760935233898E-2</v>
      </c>
      <c r="T459">
        <f t="shared" si="287"/>
        <v>0.26217664319102729</v>
      </c>
      <c r="U459" s="5">
        <f t="shared" si="304"/>
        <v>0</v>
      </c>
      <c r="V459">
        <f t="shared" si="291"/>
        <v>0.62829745903760548</v>
      </c>
      <c r="W459" s="8">
        <f t="shared" si="288"/>
        <v>1.7401974804269111</v>
      </c>
      <c r="X459">
        <f t="shared" si="305"/>
        <v>0</v>
      </c>
      <c r="Y459">
        <f t="shared" si="292"/>
        <v>0.52636110368854738</v>
      </c>
      <c r="Z459">
        <f t="shared" si="306"/>
        <v>1.4268886144407509</v>
      </c>
      <c r="AA459" s="4">
        <f t="shared" si="293"/>
        <v>0.39308690863863016</v>
      </c>
      <c r="AB459">
        <f t="shared" si="317"/>
        <v>0.79065798221747519</v>
      </c>
      <c r="AC459" s="4">
        <f t="shared" si="294"/>
        <v>1.0446276928215212</v>
      </c>
      <c r="AD459">
        <v>18859</v>
      </c>
      <c r="AE459" s="4">
        <v>0.7870101128759186</v>
      </c>
      <c r="AF459">
        <v>0.87853863763735685</v>
      </c>
      <c r="AG459">
        <v>1.0131359064772809</v>
      </c>
      <c r="AH459" s="4">
        <f t="shared" si="307"/>
        <v>0.48581488783942367</v>
      </c>
      <c r="AI459" s="4">
        <f t="shared" si="295"/>
        <v>0.30138560443851642</v>
      </c>
      <c r="AJ459">
        <f t="shared" si="308"/>
        <v>0.95687629943897234</v>
      </c>
      <c r="AK459" s="4">
        <f t="shared" si="296"/>
        <v>0.86223002111521596</v>
      </c>
      <c r="AL459" s="5">
        <f t="shared" si="309"/>
        <v>3277.4737089338055</v>
      </c>
      <c r="AM459">
        <v>0.94189999999999996</v>
      </c>
      <c r="AN459" s="4">
        <f t="shared" si="297"/>
        <v>1.0022799999999998</v>
      </c>
      <c r="AO459">
        <v>0</v>
      </c>
      <c r="AP459">
        <f t="shared" si="328"/>
        <v>0</v>
      </c>
      <c r="AQ459">
        <f t="shared" si="310"/>
        <v>94461.21074317758</v>
      </c>
      <c r="AR459" s="5">
        <f t="shared" si="311"/>
        <v>0.17334304938169437</v>
      </c>
      <c r="AS459" s="4">
        <f t="shared" si="318"/>
        <v>0.48581488783942367</v>
      </c>
      <c r="AT459" s="4">
        <f t="shared" si="298"/>
        <v>0.30138560443851642</v>
      </c>
      <c r="AU459">
        <f t="shared" si="299"/>
        <v>0.95687629943897234</v>
      </c>
      <c r="AV459" s="4">
        <f t="shared" si="300"/>
        <v>0.86223002111521596</v>
      </c>
      <c r="AW459" s="6">
        <f t="shared" si="312"/>
        <v>4.7479972882674671E-4</v>
      </c>
      <c r="AX459" s="7">
        <f t="shared" si="301"/>
        <v>4.7491246405950704E-4</v>
      </c>
      <c r="AY459" s="7">
        <f t="shared" si="289"/>
        <v>1.6211552256896338</v>
      </c>
      <c r="AZ459" s="7">
        <f t="shared" si="302"/>
        <v>-1.591553355407771E-2</v>
      </c>
      <c r="BA459" s="6">
        <f t="shared" si="319"/>
        <v>0.52881752865748466</v>
      </c>
      <c r="BB459">
        <f t="shared" si="313"/>
        <v>15.529835587136844</v>
      </c>
      <c r="BC459">
        <f t="shared" si="320"/>
        <v>5.6872254275344423</v>
      </c>
      <c r="BD459">
        <f t="shared" si="303"/>
        <v>7.2649177935684222</v>
      </c>
      <c r="BE459">
        <f t="shared" si="321"/>
        <v>-0.19089026720407376</v>
      </c>
      <c r="BF459">
        <f t="shared" si="322"/>
        <v>0.80910973279592624</v>
      </c>
      <c r="BG459">
        <f t="shared" si="329"/>
        <v>-1.3041598321648352E-2</v>
      </c>
      <c r="BH459">
        <f t="shared" si="323"/>
        <v>2.9407912387154997</v>
      </c>
      <c r="BL459" s="6"/>
      <c r="BM459" s="5"/>
      <c r="BN459" s="5"/>
      <c r="BP459" s="5"/>
      <c r="BQ459" s="6"/>
      <c r="BR459" s="5"/>
      <c r="BU459" s="5"/>
      <c r="BV459" s="5"/>
      <c r="BY459" s="5"/>
    </row>
    <row r="460" spans="1:77" x14ac:dyDescent="0.25">
      <c r="A460" s="3">
        <v>44428.833333333336</v>
      </c>
      <c r="B460">
        <v>98922100.730083004</v>
      </c>
      <c r="C460">
        <v>30585.654931198238</v>
      </c>
      <c r="D460">
        <v>1.01561462283508</v>
      </c>
      <c r="E460" s="5">
        <f t="shared" si="314"/>
        <v>1739424.3984719636</v>
      </c>
      <c r="F460">
        <f t="shared" si="324"/>
        <v>1.0004308432953473</v>
      </c>
      <c r="G460">
        <f t="shared" si="324"/>
        <v>1.000766975674972</v>
      </c>
      <c r="H460">
        <f t="shared" si="315"/>
        <v>0.12263548188790163</v>
      </c>
      <c r="I460">
        <f t="shared" si="325"/>
        <v>3.3593119040952114E-4</v>
      </c>
      <c r="J460">
        <f t="shared" si="316"/>
        <v>3.3692706314123659E-4</v>
      </c>
      <c r="K460">
        <v>4305</v>
      </c>
      <c r="L460" s="1">
        <v>197893610.4958359</v>
      </c>
      <c r="M460" s="1">
        <v>22228982.228820514</v>
      </c>
      <c r="N460" s="1">
        <f t="shared" si="290"/>
        <v>40003829.736553304</v>
      </c>
      <c r="O460">
        <v>66686.946686461539</v>
      </c>
      <c r="P460">
        <v>0.12299909774535465</v>
      </c>
      <c r="Q460">
        <v>3.5487505054317401E-3</v>
      </c>
      <c r="R460">
        <f t="shared" si="326"/>
        <v>-1.3183665829706204E-2</v>
      </c>
      <c r="S460">
        <f t="shared" si="327"/>
        <v>-1.3271341798451167E-2</v>
      </c>
      <c r="T460">
        <f t="shared" si="287"/>
        <v>0.24562664905539378</v>
      </c>
      <c r="U460" s="5">
        <f t="shared" si="304"/>
        <v>0</v>
      </c>
      <c r="V460">
        <f t="shared" si="291"/>
        <v>0.59539162201765039</v>
      </c>
      <c r="W460" s="8">
        <f t="shared" si="288"/>
        <v>1.6389335864601429</v>
      </c>
      <c r="X460">
        <f t="shared" si="305"/>
        <v>0</v>
      </c>
      <c r="Y460">
        <f t="shared" si="292"/>
        <v>0.4933609017600824</v>
      </c>
      <c r="Z460">
        <f t="shared" si="306"/>
        <v>1.2952939344825851</v>
      </c>
      <c r="AA460" s="4">
        <f t="shared" si="293"/>
        <v>0.42064473409378689</v>
      </c>
      <c r="AB460">
        <f t="shared" si="317"/>
        <v>0.55915195632369563</v>
      </c>
      <c r="AC460" s="4">
        <f t="shared" si="294"/>
        <v>1.031553333026862</v>
      </c>
      <c r="AD460">
        <v>18860</v>
      </c>
      <c r="AE460" s="4">
        <v>0.72137643992878164</v>
      </c>
      <c r="AF460">
        <v>0.87506985944736759</v>
      </c>
      <c r="AG460">
        <v>0.92324527754743202</v>
      </c>
      <c r="AH460" s="4">
        <f t="shared" si="307"/>
        <v>0</v>
      </c>
      <c r="AI460" s="4">
        <f t="shared" si="295"/>
        <v>0.30138560443851642</v>
      </c>
      <c r="AJ460">
        <f t="shared" si="308"/>
        <v>0.71614289030702805</v>
      </c>
      <c r="AK460" s="4">
        <f t="shared" si="296"/>
        <v>0.86069870195565779</v>
      </c>
      <c r="AL460" s="5">
        <f t="shared" si="309"/>
        <v>3234.2645907895744</v>
      </c>
      <c r="AM460">
        <v>0.88170000000000004</v>
      </c>
      <c r="AN460" s="4">
        <f t="shared" si="297"/>
        <v>0.99863999999999975</v>
      </c>
      <c r="AO460">
        <v>0</v>
      </c>
      <c r="AP460">
        <f t="shared" si="328"/>
        <v>0</v>
      </c>
      <c r="AQ460">
        <f t="shared" si="310"/>
        <v>66686.946686461539</v>
      </c>
      <c r="AR460" s="5">
        <f t="shared" si="311"/>
        <v>0.12299909774535465</v>
      </c>
      <c r="AS460" s="4">
        <f t="shared" si="318"/>
        <v>0</v>
      </c>
      <c r="AT460" s="4">
        <f t="shared" si="298"/>
        <v>0.30138560443851642</v>
      </c>
      <c r="AU460">
        <f t="shared" si="299"/>
        <v>0.71614289030702805</v>
      </c>
      <c r="AV460" s="4">
        <f t="shared" si="300"/>
        <v>0.86069870195565779</v>
      </c>
      <c r="AW460" s="6">
        <f t="shared" si="312"/>
        <v>3.3692706314123659E-4</v>
      </c>
      <c r="AX460" s="7">
        <f t="shared" si="301"/>
        <v>3.3698382943936345E-4</v>
      </c>
      <c r="AY460" s="7">
        <f t="shared" si="289"/>
        <v>1.524297173562509</v>
      </c>
      <c r="AZ460" s="7">
        <f t="shared" si="302"/>
        <v>-9.1747589547437336E-3</v>
      </c>
      <c r="BA460" s="6">
        <f t="shared" si="319"/>
        <v>0.52915445572062592</v>
      </c>
      <c r="BB460">
        <f t="shared" si="313"/>
        <v>15.325095424365752</v>
      </c>
      <c r="BC460">
        <f t="shared" si="320"/>
        <v>5.6452366845824793</v>
      </c>
      <c r="BD460">
        <f t="shared" si="303"/>
        <v>7.1625477121828762</v>
      </c>
      <c r="BE460">
        <f t="shared" si="321"/>
        <v>-0.18588694132050942</v>
      </c>
      <c r="BF460">
        <f t="shared" si="322"/>
        <v>0.81411305867949058</v>
      </c>
      <c r="BG460">
        <f t="shared" si="329"/>
        <v>6.1647011798646768E-3</v>
      </c>
      <c r="BH460">
        <f t="shared" si="323"/>
        <v>2.9147280140982659</v>
      </c>
      <c r="BL460" s="6"/>
      <c r="BM460" s="5"/>
      <c r="BN460" s="5"/>
      <c r="BP460" s="5"/>
      <c r="BQ460" s="6"/>
      <c r="BR460" s="5"/>
      <c r="BU460" s="5"/>
      <c r="BV460" s="5"/>
      <c r="BY460" s="5"/>
    </row>
    <row r="461" spans="1:77" x14ac:dyDescent="0.25">
      <c r="A461" s="3">
        <v>44429.833333333336</v>
      </c>
      <c r="B461">
        <v>99256943.887453005</v>
      </c>
      <c r="C461">
        <v>30578.250552948844</v>
      </c>
      <c r="D461">
        <v>1.0168783435009292</v>
      </c>
      <c r="E461" s="5">
        <f t="shared" si="314"/>
        <v>1742154.9010666423</v>
      </c>
      <c r="F461">
        <f t="shared" si="324"/>
        <v>1.0012442915230204</v>
      </c>
      <c r="G461">
        <f t="shared" si="324"/>
        <v>1.0015697736544786</v>
      </c>
      <c r="H461">
        <f t="shared" si="315"/>
        <v>0.11865333863878225</v>
      </c>
      <c r="I461">
        <f t="shared" si="325"/>
        <v>3.2502481381832413E-4</v>
      </c>
      <c r="J461">
        <f t="shared" si="316"/>
        <v>3.2292977658500156E-4</v>
      </c>
      <c r="K461">
        <v>4354</v>
      </c>
      <c r="L461" s="1">
        <v>198339841.29873228</v>
      </c>
      <c r="M461" s="1">
        <v>21353394.517400704</v>
      </c>
      <c r="N461" s="1">
        <f t="shared" si="290"/>
        <v>39927808.604486041</v>
      </c>
      <c r="O461">
        <v>64060.183552202114</v>
      </c>
      <c r="P461">
        <v>0.11788840226677756</v>
      </c>
      <c r="Q461">
        <v>7.7387843387967501E-4</v>
      </c>
      <c r="R461">
        <f t="shared" si="326"/>
        <v>3.6278824713380509E-3</v>
      </c>
      <c r="S461">
        <f t="shared" si="327"/>
        <v>3.6213175787067737E-3</v>
      </c>
      <c r="T461">
        <f t="shared" si="287"/>
        <v>0.22358321097681449</v>
      </c>
      <c r="U461" s="5">
        <f t="shared" si="304"/>
        <v>0</v>
      </c>
      <c r="V461">
        <f t="shared" si="291"/>
        <v>0.5679146564876244</v>
      </c>
      <c r="W461" s="8">
        <f t="shared" si="288"/>
        <v>1.4829716273753386</v>
      </c>
      <c r="X461">
        <f t="shared" si="305"/>
        <v>0</v>
      </c>
      <c r="Y461">
        <f t="shared" si="292"/>
        <v>0.46574341327210783</v>
      </c>
      <c r="Z461">
        <f t="shared" si="306"/>
        <v>0.28246562836608136</v>
      </c>
      <c r="AA461" s="4">
        <f t="shared" si="293"/>
        <v>0.41525711782641361</v>
      </c>
      <c r="AB461">
        <f t="shared" si="317"/>
        <v>0.93881438772116155</v>
      </c>
      <c r="AC461" s="4">
        <f t="shared" si="294"/>
        <v>1.0366213378098066</v>
      </c>
      <c r="AD461">
        <v>18861</v>
      </c>
      <c r="AE461" s="4">
        <v>0.73185880584841256</v>
      </c>
      <c r="AF461">
        <v>0.88343970351062417</v>
      </c>
      <c r="AG461">
        <v>1.4223357508966692</v>
      </c>
      <c r="AH461" s="4">
        <f t="shared" si="307"/>
        <v>0</v>
      </c>
      <c r="AI461" s="4">
        <f t="shared" si="295"/>
        <v>0.30138560443851642</v>
      </c>
      <c r="AJ461">
        <f t="shared" si="308"/>
        <v>0.68700442175337373</v>
      </c>
      <c r="AK461" s="4">
        <f t="shared" si="296"/>
        <v>0.8658922385761213</v>
      </c>
      <c r="AL461" s="5">
        <f t="shared" si="309"/>
        <v>3245.9981226061691</v>
      </c>
      <c r="AM461">
        <v>0.86419999999999997</v>
      </c>
      <c r="AN461" s="4">
        <f t="shared" si="297"/>
        <v>0.99640666666666655</v>
      </c>
      <c r="AO461">
        <v>0</v>
      </c>
      <c r="AP461">
        <f t="shared" si="328"/>
        <v>0</v>
      </c>
      <c r="AQ461">
        <f t="shared" si="310"/>
        <v>64060.183552202114</v>
      </c>
      <c r="AR461" s="5">
        <f t="shared" si="311"/>
        <v>0.11788840226677756</v>
      </c>
      <c r="AS461" s="4">
        <f t="shared" si="318"/>
        <v>0</v>
      </c>
      <c r="AT461" s="4">
        <f t="shared" si="298"/>
        <v>0.30138560443851642</v>
      </c>
      <c r="AU461">
        <f t="shared" si="299"/>
        <v>0.68700442175337373</v>
      </c>
      <c r="AV461" s="4">
        <f t="shared" si="300"/>
        <v>0.8658922385761213</v>
      </c>
      <c r="AW461" s="6">
        <f t="shared" si="312"/>
        <v>3.2292977658500156E-4</v>
      </c>
      <c r="AX461" s="7">
        <f t="shared" si="301"/>
        <v>3.2298192401847281E-4</v>
      </c>
      <c r="AY461" s="7">
        <f t="shared" si="289"/>
        <v>1.4870300702388581</v>
      </c>
      <c r="AZ461" s="7">
        <f t="shared" si="302"/>
        <v>-6.6328798487744756E-3</v>
      </c>
      <c r="BA461" s="6">
        <f t="shared" si="319"/>
        <v>0.52947738549721091</v>
      </c>
      <c r="BB461">
        <f t="shared" si="313"/>
        <v>15.380693069427393</v>
      </c>
      <c r="BC461">
        <f t="shared" si="320"/>
        <v>5.6594300215771787</v>
      </c>
      <c r="BD461">
        <f t="shared" si="303"/>
        <v>7.1903465347136972</v>
      </c>
      <c r="BE461">
        <f t="shared" si="321"/>
        <v>-0.18691718435208227</v>
      </c>
      <c r="BF461">
        <f t="shared" si="322"/>
        <v>0.81308281564791773</v>
      </c>
      <c r="BG461">
        <f t="shared" si="329"/>
        <v>-1.2662804589054324E-3</v>
      </c>
      <c r="BH461">
        <f t="shared" si="323"/>
        <v>2.9218226718488167</v>
      </c>
      <c r="BL461" s="6"/>
      <c r="BM461" s="5"/>
      <c r="BN461" s="5"/>
      <c r="BP461" s="5"/>
      <c r="BQ461" s="6"/>
      <c r="BR461" s="5"/>
      <c r="BU461" s="5"/>
      <c r="BV461" s="5"/>
      <c r="BY461" s="5"/>
    </row>
    <row r="462" spans="1:77" x14ac:dyDescent="0.25">
      <c r="A462" s="3">
        <v>44430.833333333336</v>
      </c>
      <c r="B462">
        <v>100337155.18488599</v>
      </c>
      <c r="C462">
        <v>30178.05700048347</v>
      </c>
      <c r="D462">
        <v>1.0151588707001298</v>
      </c>
      <c r="E462" s="5">
        <f t="shared" si="314"/>
        <v>1740109.3035886697</v>
      </c>
      <c r="F462">
        <f t="shared" si="324"/>
        <v>0.99830906734144853</v>
      </c>
      <c r="G462">
        <f t="shared" si="324"/>
        <v>0.99882582342320991</v>
      </c>
      <c r="H462">
        <f t="shared" si="315"/>
        <v>0.18893544696049314</v>
      </c>
      <c r="I462">
        <f t="shared" si="325"/>
        <v>5.1749743663620073E-4</v>
      </c>
      <c r="J462">
        <f t="shared" si="316"/>
        <v>5.1697496294676704E-4</v>
      </c>
      <c r="K462">
        <v>5388</v>
      </c>
      <c r="L462" s="1">
        <v>200600635.39387041</v>
      </c>
      <c r="M462" s="1">
        <v>34577439.081650272</v>
      </c>
      <c r="N462" s="1">
        <f t="shared" si="290"/>
        <v>40243043.353648558</v>
      </c>
      <c r="O462">
        <v>103732.31724495081</v>
      </c>
      <c r="P462">
        <v>0.18874464539988178</v>
      </c>
      <c r="Q462">
        <v>2.3698282707244301E-4</v>
      </c>
      <c r="R462">
        <f t="shared" si="326"/>
        <v>2.4288377148503404E-2</v>
      </c>
      <c r="S462">
        <f t="shared" si="327"/>
        <v>2.3998105279408762E-2</v>
      </c>
      <c r="T462">
        <f t="shared" si="287"/>
        <v>0.22113543958132892</v>
      </c>
      <c r="U462" s="5">
        <f t="shared" si="304"/>
        <v>0.56784885277924424</v>
      </c>
      <c r="V462">
        <f t="shared" si="291"/>
        <v>0.55816239672358636</v>
      </c>
      <c r="W462" s="8">
        <f t="shared" si="288"/>
        <v>1.4677086592099717</v>
      </c>
      <c r="X462">
        <f t="shared" si="305"/>
        <v>0</v>
      </c>
      <c r="Y462">
        <f t="shared" si="292"/>
        <v>0.43716040943613454</v>
      </c>
      <c r="Z462">
        <f t="shared" si="306"/>
        <v>8.6498731881441693E-2</v>
      </c>
      <c r="AA462" s="4">
        <f t="shared" si="293"/>
        <v>0.41120633458457634</v>
      </c>
      <c r="AB462">
        <f t="shared" si="317"/>
        <v>1.2260002918786836</v>
      </c>
      <c r="AC462" s="4">
        <f t="shared" si="294"/>
        <v>1.047566285880273</v>
      </c>
      <c r="AD462">
        <v>18862</v>
      </c>
      <c r="AE462" s="4">
        <v>0.72316608751104972</v>
      </c>
      <c r="AF462">
        <v>0.77354169704541587</v>
      </c>
      <c r="AG462">
        <v>1.3355060896229658</v>
      </c>
      <c r="AH462" s="4">
        <f t="shared" si="307"/>
        <v>0.59935705000603035</v>
      </c>
      <c r="AI462" s="4">
        <f t="shared" si="295"/>
        <v>0.32136417277205076</v>
      </c>
      <c r="AJ462">
        <f t="shared" si="308"/>
        <v>1.0192276588542528</v>
      </c>
      <c r="AK462" s="4">
        <f t="shared" si="296"/>
        <v>0.8795821589258922</v>
      </c>
      <c r="AL462" s="5">
        <f t="shared" si="309"/>
        <v>3324.8381492313615</v>
      </c>
      <c r="AM462">
        <v>0.92059999999999997</v>
      </c>
      <c r="AN462" s="4">
        <f t="shared" si="297"/>
        <v>0.99754999999999994</v>
      </c>
      <c r="AO462">
        <v>0</v>
      </c>
      <c r="AP462">
        <f t="shared" si="328"/>
        <v>0</v>
      </c>
      <c r="AQ462">
        <f t="shared" si="310"/>
        <v>103732.31724495081</v>
      </c>
      <c r="AR462" s="5">
        <f t="shared" si="311"/>
        <v>0.18874464539988178</v>
      </c>
      <c r="AS462" s="4">
        <f t="shared" si="318"/>
        <v>0.59935705000603035</v>
      </c>
      <c r="AT462" s="4">
        <f t="shared" si="298"/>
        <v>0.32136417277205076</v>
      </c>
      <c r="AU462">
        <f t="shared" si="299"/>
        <v>1.0192276588542528</v>
      </c>
      <c r="AV462" s="4">
        <f t="shared" si="300"/>
        <v>0.8795821589258922</v>
      </c>
      <c r="AW462" s="6">
        <f t="shared" si="312"/>
        <v>5.1697496294676704E-4</v>
      </c>
      <c r="AX462" s="7">
        <f t="shared" si="301"/>
        <v>5.1710861753395676E-4</v>
      </c>
      <c r="AY462" s="7">
        <f t="shared" si="289"/>
        <v>1.5183071878255623</v>
      </c>
      <c r="AZ462" s="7">
        <f t="shared" si="302"/>
        <v>-8.4800659462460626E-3</v>
      </c>
      <c r="BA462" s="6">
        <f t="shared" si="319"/>
        <v>0.52999436046015769</v>
      </c>
      <c r="BB462">
        <f t="shared" si="313"/>
        <v>15.754265143503016</v>
      </c>
      <c r="BC462">
        <f t="shared" si="320"/>
        <v>5.7433034175134452</v>
      </c>
      <c r="BD462">
        <f t="shared" si="303"/>
        <v>7.3771325717515079</v>
      </c>
      <c r="BE462">
        <f t="shared" si="321"/>
        <v>-0.19503441544514777</v>
      </c>
      <c r="BF462">
        <f t="shared" si="322"/>
        <v>0.80496558455485223</v>
      </c>
      <c r="BG462">
        <f t="shared" si="329"/>
        <v>-1.0033444226687666E-2</v>
      </c>
      <c r="BH462">
        <f t="shared" si="323"/>
        <v>2.9691642877944742</v>
      </c>
      <c r="BL462" s="6"/>
      <c r="BM462" s="5"/>
      <c r="BN462" s="5"/>
      <c r="BP462" s="5"/>
      <c r="BQ462" s="6"/>
      <c r="BR462" s="5"/>
      <c r="BU462" s="5"/>
      <c r="BV462" s="5"/>
      <c r="BY462" s="5"/>
    </row>
    <row r="463" spans="1:77" x14ac:dyDescent="0.25">
      <c r="A463" s="3">
        <v>44431.833333333336</v>
      </c>
      <c r="B463">
        <v>97970157.477939993</v>
      </c>
      <c r="C463">
        <v>30870.217380590464</v>
      </c>
      <c r="D463">
        <v>1.0139465683022062</v>
      </c>
      <c r="E463" s="5">
        <f t="shared" si="314"/>
        <v>1739068.7330162337</v>
      </c>
      <c r="F463">
        <f t="shared" si="324"/>
        <v>0.99880580032060651</v>
      </c>
      <c r="G463">
        <f t="shared" si="324"/>
        <v>0.99940200850010397</v>
      </c>
      <c r="H463">
        <f t="shared" si="315"/>
        <v>0.21787617317273744</v>
      </c>
      <c r="I463">
        <f t="shared" si="325"/>
        <v>5.9674293590309682E-4</v>
      </c>
      <c r="J463">
        <f t="shared" si="316"/>
        <v>6.0252056463833115E-4</v>
      </c>
      <c r="K463">
        <v>4986</v>
      </c>
      <c r="L463" s="1">
        <v>195947765.57048851</v>
      </c>
      <c r="M463" s="1">
        <v>39366044.351762034</v>
      </c>
      <c r="N463" s="1">
        <f t="shared" si="290"/>
        <v>40748584.33865355</v>
      </c>
      <c r="O463">
        <v>118098.1330552861</v>
      </c>
      <c r="P463">
        <v>0.21998627256442443</v>
      </c>
      <c r="Q463">
        <v>3.3131531911898401E-3</v>
      </c>
      <c r="R463">
        <f t="shared" si="326"/>
        <v>-4.5483127837127602E-2</v>
      </c>
      <c r="S463">
        <f t="shared" si="327"/>
        <v>-4.6549959531626252E-2</v>
      </c>
      <c r="T463">
        <f t="shared" si="287"/>
        <v>0.19622711793791134</v>
      </c>
      <c r="U463" s="5">
        <f t="shared" si="304"/>
        <v>0.90798269570597701</v>
      </c>
      <c r="V463">
        <f t="shared" si="291"/>
        <v>0.56469991739889913</v>
      </c>
      <c r="W463" s="8">
        <f t="shared" si="288"/>
        <v>1.2942364657556402</v>
      </c>
      <c r="X463">
        <f t="shared" si="305"/>
        <v>0.4360699085185889</v>
      </c>
      <c r="Y463">
        <f t="shared" si="292"/>
        <v>0.43087880228515135</v>
      </c>
      <c r="Z463">
        <f t="shared" si="306"/>
        <v>1.2093009147842917</v>
      </c>
      <c r="AA463" s="4">
        <f t="shared" si="293"/>
        <v>0.44786654756522076</v>
      </c>
      <c r="AB463">
        <f t="shared" si="317"/>
        <v>1.0711429108190933</v>
      </c>
      <c r="AC463" s="4">
        <f t="shared" si="294"/>
        <v>1.0534984615282652</v>
      </c>
      <c r="AD463">
        <v>18863</v>
      </c>
      <c r="AE463" s="4">
        <v>0.72175634326424465</v>
      </c>
      <c r="AF463">
        <v>0.73578689505639361</v>
      </c>
      <c r="AG463">
        <v>1.4513755985746155</v>
      </c>
      <c r="AH463" s="4">
        <f t="shared" si="307"/>
        <v>0.78048823867389083</v>
      </c>
      <c r="AI463" s="4">
        <f t="shared" si="295"/>
        <v>0.34738044739451379</v>
      </c>
      <c r="AJ463">
        <f t="shared" si="308"/>
        <v>1.1352347941680885</v>
      </c>
      <c r="AK463" s="4">
        <f t="shared" si="296"/>
        <v>0.8980605407355603</v>
      </c>
      <c r="AL463" s="5">
        <f t="shared" si="309"/>
        <v>3173.6141106521127</v>
      </c>
      <c r="AM463">
        <v>0.88090000000000002</v>
      </c>
      <c r="AN463" s="4">
        <f t="shared" si="297"/>
        <v>0.99673666666666649</v>
      </c>
      <c r="AO463">
        <v>0</v>
      </c>
      <c r="AP463">
        <f t="shared" si="328"/>
        <v>0</v>
      </c>
      <c r="AQ463">
        <f t="shared" si="310"/>
        <v>118098.1330552861</v>
      </c>
      <c r="AR463" s="5">
        <f t="shared" si="311"/>
        <v>0.21998627256442443</v>
      </c>
      <c r="AS463" s="4">
        <f t="shared" si="318"/>
        <v>0.78048823867389083</v>
      </c>
      <c r="AT463" s="4">
        <f t="shared" si="298"/>
        <v>0.34738044739451379</v>
      </c>
      <c r="AU463">
        <f t="shared" si="299"/>
        <v>1.1352347941680885</v>
      </c>
      <c r="AV463" s="4">
        <f t="shared" si="300"/>
        <v>0.8980605407355603</v>
      </c>
      <c r="AW463" s="6">
        <f t="shared" si="312"/>
        <v>6.0252056463833115E-4</v>
      </c>
      <c r="AX463" s="7">
        <f t="shared" si="301"/>
        <v>6.0270211661483941E-4</v>
      </c>
      <c r="AY463" s="7">
        <f t="shared" si="289"/>
        <v>1.4186290374799104</v>
      </c>
      <c r="AZ463" s="7">
        <f t="shared" si="302"/>
        <v>-1.7555108891634807E-3</v>
      </c>
      <c r="BA463" s="6">
        <f t="shared" si="319"/>
        <v>0.53059688102479596</v>
      </c>
      <c r="BB463">
        <f t="shared" si="313"/>
        <v>15.037711888001065</v>
      </c>
      <c r="BC463">
        <f t="shared" si="320"/>
        <v>5.5921362866479196</v>
      </c>
      <c r="BD463">
        <f t="shared" si="303"/>
        <v>7.0188559440005314</v>
      </c>
      <c r="BE463">
        <f t="shared" si="321"/>
        <v>-0.17792059956134276</v>
      </c>
      <c r="BF463">
        <f t="shared" si="322"/>
        <v>0.82207940043865724</v>
      </c>
      <c r="BG463">
        <f t="shared" si="329"/>
        <v>2.1037460199979589E-2</v>
      </c>
      <c r="BH463">
        <f t="shared" si="323"/>
        <v>2.8778488737960206</v>
      </c>
      <c r="BL463" s="6"/>
      <c r="BM463" s="5"/>
      <c r="BN463" s="5"/>
      <c r="BP463" s="5"/>
      <c r="BQ463" s="6"/>
      <c r="BR463" s="5"/>
      <c r="BU463" s="5"/>
      <c r="BV463" s="5"/>
      <c r="BY463" s="5"/>
    </row>
    <row r="464" spans="1:77" x14ac:dyDescent="0.25">
      <c r="A464" s="3">
        <v>44432.833333333336</v>
      </c>
      <c r="B464">
        <v>99192871.995207995</v>
      </c>
      <c r="C464">
        <v>30816.644507606619</v>
      </c>
      <c r="D464">
        <v>1.0187937877525424</v>
      </c>
      <c r="E464" s="5">
        <f t="shared" si="314"/>
        <v>1748368.2317992549</v>
      </c>
      <c r="F464">
        <f t="shared" si="324"/>
        <v>1.0047805472219828</v>
      </c>
      <c r="G464">
        <f t="shared" si="324"/>
        <v>1.0053474015181056</v>
      </c>
      <c r="H464">
        <f t="shared" si="315"/>
        <v>0.20591742013406633</v>
      </c>
      <c r="I464">
        <f t="shared" si="325"/>
        <v>5.6399823852430861E-4</v>
      </c>
      <c r="J464">
        <f t="shared" si="316"/>
        <v>5.5912442133254083E-4</v>
      </c>
      <c r="K464">
        <v>4396</v>
      </c>
      <c r="L464" s="1">
        <v>198443599.76634246</v>
      </c>
      <c r="M464" s="1">
        <v>36995229.133086622</v>
      </c>
      <c r="N464" s="1">
        <f t="shared" si="290"/>
        <v>39719294.711836658</v>
      </c>
      <c r="O464">
        <v>110985.68739925987</v>
      </c>
      <c r="P464">
        <v>0.20413747759276746</v>
      </c>
      <c r="Q464">
        <v>9.3971633566630199E-4</v>
      </c>
      <c r="R464">
        <f t="shared" si="326"/>
        <v>1.4240615335544549E-2</v>
      </c>
      <c r="S464">
        <f t="shared" si="327"/>
        <v>1.4140170249725959E-2</v>
      </c>
      <c r="T464">
        <f t="shared" si="287"/>
        <v>0.19346182137203369</v>
      </c>
      <c r="U464" s="5">
        <f t="shared" si="304"/>
        <v>0.85075337283980079</v>
      </c>
      <c r="V464">
        <f t="shared" si="291"/>
        <v>0.54699189874733711</v>
      </c>
      <c r="W464" s="8">
        <f t="shared" si="288"/>
        <v>1.2690701671947817</v>
      </c>
      <c r="X464">
        <f t="shared" si="305"/>
        <v>0.34682625593455291</v>
      </c>
      <c r="Y464">
        <f t="shared" si="292"/>
        <v>0.39832888513555154</v>
      </c>
      <c r="Z464">
        <f t="shared" si="306"/>
        <v>0.34299646251820021</v>
      </c>
      <c r="AA464" s="4">
        <f t="shared" si="293"/>
        <v>0.45076041715252479</v>
      </c>
      <c r="AB464">
        <f t="shared" si="317"/>
        <v>1.2435614989162216</v>
      </c>
      <c r="AC464" s="4">
        <f t="shared" si="294"/>
        <v>1.0456173022427564</v>
      </c>
      <c r="AD464">
        <v>18864</v>
      </c>
      <c r="AE464" s="4">
        <v>0.74961211479864887</v>
      </c>
      <c r="AF464">
        <v>0.73897049595123931</v>
      </c>
      <c r="AG464">
        <v>1.4487169558912032</v>
      </c>
      <c r="AH464" s="4">
        <f t="shared" si="307"/>
        <v>0.69452971925974238</v>
      </c>
      <c r="AI464" s="4">
        <f t="shared" si="295"/>
        <v>0.33570541257345032</v>
      </c>
      <c r="AJ464">
        <f t="shared" si="308"/>
        <v>1.0779460460137171</v>
      </c>
      <c r="AK464" s="4">
        <f t="shared" si="296"/>
        <v>0.88963039304041991</v>
      </c>
      <c r="AL464" s="5">
        <f t="shared" si="309"/>
        <v>3218.8083284253657</v>
      </c>
      <c r="AM464">
        <v>0.89800000000000002</v>
      </c>
      <c r="AN464" s="4">
        <f t="shared" si="297"/>
        <v>0.9971399999999998</v>
      </c>
      <c r="AO464">
        <v>0</v>
      </c>
      <c r="AP464">
        <f t="shared" si="328"/>
        <v>0</v>
      </c>
      <c r="AQ464">
        <f t="shared" si="310"/>
        <v>110985.68739925987</v>
      </c>
      <c r="AR464" s="5">
        <f t="shared" si="311"/>
        <v>0.20413747759276746</v>
      </c>
      <c r="AS464" s="4">
        <f t="shared" si="318"/>
        <v>0.69452971925974238</v>
      </c>
      <c r="AT464" s="4">
        <f t="shared" si="298"/>
        <v>0.33570541257345032</v>
      </c>
      <c r="AU464">
        <f t="shared" si="299"/>
        <v>1.0779460460137171</v>
      </c>
      <c r="AV464" s="4">
        <f t="shared" si="300"/>
        <v>0.88963039304041991</v>
      </c>
      <c r="AW464" s="6">
        <f t="shared" si="312"/>
        <v>5.5912442133254083E-4</v>
      </c>
      <c r="AX464" s="7">
        <f t="shared" si="301"/>
        <v>5.592807605281358E-4</v>
      </c>
      <c r="AY464" s="7">
        <f t="shared" si="289"/>
        <v>1.4022834514487501</v>
      </c>
      <c r="AZ464" s="7">
        <f t="shared" si="302"/>
        <v>-9.784187520297527E-4</v>
      </c>
      <c r="BA464" s="6">
        <f t="shared" si="319"/>
        <v>0.53115600544612851</v>
      </c>
      <c r="BB464">
        <f t="shared" si="313"/>
        <v>15.251858158524833</v>
      </c>
      <c r="BC464">
        <f t="shared" si="320"/>
        <v>5.6426214116617093</v>
      </c>
      <c r="BD464">
        <f t="shared" si="303"/>
        <v>7.1259290792624164</v>
      </c>
      <c r="BE464">
        <f t="shared" si="321"/>
        <v>-0.18254007057311727</v>
      </c>
      <c r="BF464">
        <f t="shared" si="322"/>
        <v>0.81745992942688273</v>
      </c>
      <c r="BG464">
        <f t="shared" si="329"/>
        <v>-5.6350990203673165E-3</v>
      </c>
      <c r="BH464">
        <f t="shared" si="323"/>
        <v>2.9053627435265001</v>
      </c>
      <c r="BL464" s="6"/>
      <c r="BM464" s="5"/>
      <c r="BN464" s="5"/>
      <c r="BP464" s="5"/>
      <c r="BQ464" s="6"/>
      <c r="BR464" s="5"/>
      <c r="BU464" s="5"/>
      <c r="BV464" s="5"/>
      <c r="BY464" s="5"/>
    </row>
    <row r="465" spans="1:77" x14ac:dyDescent="0.25">
      <c r="A465" s="3">
        <v>44433.833333333336</v>
      </c>
      <c r="B465">
        <v>113254897.084489</v>
      </c>
      <c r="C465">
        <v>36523.782317973295</v>
      </c>
      <c r="D465">
        <v>1.1844853608116914</v>
      </c>
      <c r="E465" s="5">
        <f t="shared" si="314"/>
        <v>2033838.0485078807</v>
      </c>
      <c r="F465">
        <f t="shared" si="324"/>
        <v>1.1626350445507372</v>
      </c>
      <c r="G465">
        <f t="shared" si="324"/>
        <v>1.163277856184133</v>
      </c>
      <c r="H465">
        <f t="shared" si="315"/>
        <v>0.20180558575897622</v>
      </c>
      <c r="I465">
        <f t="shared" si="325"/>
        <v>5.5273922730188652E-4</v>
      </c>
      <c r="J465">
        <f t="shared" si="316"/>
        <v>4.9248955410279667E-4</v>
      </c>
      <c r="K465">
        <v>4566</v>
      </c>
      <c r="L465" s="1">
        <v>226626634.27317646</v>
      </c>
      <c r="M465" s="1">
        <v>37212912.753581055</v>
      </c>
      <c r="N465" s="1">
        <f t="shared" si="290"/>
        <v>39603498.870126262</v>
      </c>
      <c r="O465">
        <v>111638.73826074316</v>
      </c>
      <c r="P465">
        <v>0.17980295915286515</v>
      </c>
      <c r="Q465">
        <v>2.9998500099989099E-4</v>
      </c>
      <c r="R465">
        <f t="shared" si="326"/>
        <v>-3.6645505995063998E-2</v>
      </c>
      <c r="S465">
        <f t="shared" si="327"/>
        <v>-3.7333820689930755E-2</v>
      </c>
      <c r="T465">
        <f t="shared" si="287"/>
        <v>0.16192311794063921</v>
      </c>
      <c r="U465" s="5">
        <f t="shared" si="304"/>
        <v>0.89505387573380957</v>
      </c>
      <c r="V465">
        <f t="shared" si="291"/>
        <v>0.54168741443400503</v>
      </c>
      <c r="W465" s="8">
        <f t="shared" si="288"/>
        <v>1.04910175083079</v>
      </c>
      <c r="X465">
        <f t="shared" si="305"/>
        <v>0.62037316813886367</v>
      </c>
      <c r="Y465">
        <f t="shared" si="292"/>
        <v>0.38498960295211909</v>
      </c>
      <c r="Z465">
        <f t="shared" si="306"/>
        <v>0.10949452536496021</v>
      </c>
      <c r="AA465" s="4">
        <f t="shared" si="293"/>
        <v>0.45383852451172074</v>
      </c>
      <c r="AB465">
        <f t="shared" si="317"/>
        <v>1.1948357105097995</v>
      </c>
      <c r="AC465" s="4">
        <f t="shared" si="294"/>
        <v>1.0473353551380173</v>
      </c>
      <c r="AD465">
        <v>18865</v>
      </c>
      <c r="AE465" s="4">
        <v>0.74937800173724778</v>
      </c>
      <c r="AF465">
        <v>0.74169545838608164</v>
      </c>
      <c r="AG465">
        <v>1.5119663059212576</v>
      </c>
      <c r="AH465" s="4">
        <f t="shared" si="307"/>
        <v>0.53637242976853128</v>
      </c>
      <c r="AI465" s="4">
        <f t="shared" si="295"/>
        <v>0.34039011934842889</v>
      </c>
      <c r="AJ465">
        <f t="shared" si="308"/>
        <v>0.98350980198338045</v>
      </c>
      <c r="AK465" s="4">
        <f t="shared" si="296"/>
        <v>0.89193129829027518</v>
      </c>
      <c r="AL465" s="5">
        <f t="shared" si="309"/>
        <v>3100.853468529092</v>
      </c>
      <c r="AM465">
        <v>0.88760000000000006</v>
      </c>
      <c r="AN465" s="4">
        <f t="shared" si="297"/>
        <v>0.99296666666666644</v>
      </c>
      <c r="AO465">
        <v>0</v>
      </c>
      <c r="AP465">
        <f t="shared" si="328"/>
        <v>0</v>
      </c>
      <c r="AQ465">
        <f t="shared" si="310"/>
        <v>111638.73826074316</v>
      </c>
      <c r="AR465" s="5">
        <f t="shared" si="311"/>
        <v>0.17980295915286515</v>
      </c>
      <c r="AS465" s="4">
        <f t="shared" si="318"/>
        <v>0.53637242976853128</v>
      </c>
      <c r="AT465" s="4">
        <f t="shared" si="298"/>
        <v>0.34039011934842889</v>
      </c>
      <c r="AU465">
        <f t="shared" si="299"/>
        <v>0.98350980198338045</v>
      </c>
      <c r="AV465" s="4">
        <f t="shared" si="300"/>
        <v>0.89193129829027518</v>
      </c>
      <c r="AW465" s="6">
        <f t="shared" si="312"/>
        <v>4.9248955410279667E-4</v>
      </c>
      <c r="AX465" s="7">
        <f t="shared" si="301"/>
        <v>4.9261084699425695E-4</v>
      </c>
      <c r="AY465" s="7">
        <f t="shared" si="289"/>
        <v>1.3494937525210744</v>
      </c>
      <c r="AZ465" s="7">
        <f t="shared" si="302"/>
        <v>2.1017866298902455E-3</v>
      </c>
      <c r="BA465" s="6">
        <f t="shared" si="319"/>
        <v>0.53164849500023126</v>
      </c>
      <c r="BB465">
        <f t="shared" si="313"/>
        <v>14.692946098940745</v>
      </c>
      <c r="BC465">
        <f t="shared" si="320"/>
        <v>5.5229860596268043</v>
      </c>
      <c r="BD465">
        <f t="shared" si="303"/>
        <v>6.8464730494703723</v>
      </c>
      <c r="BE465">
        <f t="shared" si="321"/>
        <v>-0.16867285231202089</v>
      </c>
      <c r="BF465">
        <f t="shared" si="322"/>
        <v>0.83132714768797911</v>
      </c>
      <c r="BG465">
        <f t="shared" si="329"/>
        <v>1.6821511333744016E-2</v>
      </c>
      <c r="BH465">
        <f t="shared" si="323"/>
        <v>2.8331378919810262</v>
      </c>
      <c r="BL465" s="6"/>
      <c r="BM465" s="5"/>
      <c r="BN465" s="5"/>
      <c r="BP465" s="5"/>
      <c r="BQ465" s="6"/>
      <c r="BR465" s="5"/>
      <c r="BU465" s="5"/>
      <c r="BV465" s="5"/>
      <c r="BY465" s="5"/>
    </row>
    <row r="466" spans="1:77" x14ac:dyDescent="0.25">
      <c r="A466" s="3">
        <v>44434.833333333336</v>
      </c>
      <c r="B466">
        <v>118836538.165095</v>
      </c>
      <c r="C466">
        <v>36318.370235294766</v>
      </c>
      <c r="D466">
        <v>1.2094728546740237</v>
      </c>
      <c r="E466" s="5">
        <f t="shared" si="314"/>
        <v>2077486.3153726566</v>
      </c>
      <c r="F466">
        <f t="shared" si="324"/>
        <v>1.0210956544411904</v>
      </c>
      <c r="G466">
        <f t="shared" si="324"/>
        <v>1.0214610336829908</v>
      </c>
      <c r="H466">
        <f t="shared" si="315"/>
        <v>0.1306081586745611</v>
      </c>
      <c r="I466">
        <f t="shared" si="325"/>
        <v>3.5776656562053617E-4</v>
      </c>
      <c r="J466">
        <f t="shared" si="316"/>
        <v>3.4704180724653858E-4</v>
      </c>
      <c r="K466">
        <v>3328</v>
      </c>
      <c r="L466" s="1">
        <v>237627836.93898073</v>
      </c>
      <c r="M466" s="1">
        <v>27493701.783838265</v>
      </c>
      <c r="N466" s="1">
        <f t="shared" si="290"/>
        <v>39189643.467777319</v>
      </c>
      <c r="O466">
        <v>82481.105351514794</v>
      </c>
      <c r="P466">
        <v>0.12669224212579761</v>
      </c>
      <c r="Q466">
        <v>2.09719407966105E-3</v>
      </c>
      <c r="R466">
        <f t="shared" si="326"/>
        <v>5.5218499036348234E-2</v>
      </c>
      <c r="S466">
        <f t="shared" si="327"/>
        <v>5.374785357543517E-2</v>
      </c>
      <c r="T466">
        <f t="shared" si="287"/>
        <v>0.18885782878930579</v>
      </c>
      <c r="U466" s="5">
        <f t="shared" si="304"/>
        <v>0.38330262315311403</v>
      </c>
      <c r="V466">
        <f t="shared" si="291"/>
        <v>0.51823918317002893</v>
      </c>
      <c r="W466" s="8">
        <f t="shared" si="288"/>
        <v>1.2329555764373408</v>
      </c>
      <c r="X466">
        <f t="shared" si="305"/>
        <v>0</v>
      </c>
      <c r="Y466">
        <f t="shared" si="292"/>
        <v>0.34907667822796973</v>
      </c>
      <c r="Z466">
        <f t="shared" si="306"/>
        <v>0.76547583907628325</v>
      </c>
      <c r="AA466" s="4">
        <f t="shared" si="293"/>
        <v>0.47650815039580063</v>
      </c>
      <c r="AB466">
        <f t="shared" si="317"/>
        <v>0.83348345850317751</v>
      </c>
      <c r="AC466" s="4">
        <f t="shared" si="294"/>
        <v>1.0374964639038615</v>
      </c>
      <c r="AD466">
        <v>18866</v>
      </c>
      <c r="AE466" s="4">
        <v>0.76798316845212888</v>
      </c>
      <c r="AF466">
        <v>0.76792824300524631</v>
      </c>
      <c r="AG466">
        <v>1.5377787050813576</v>
      </c>
      <c r="AH466" s="4">
        <f t="shared" si="307"/>
        <v>0</v>
      </c>
      <c r="AI466" s="4">
        <f t="shared" si="295"/>
        <v>0.3283792578924204</v>
      </c>
      <c r="AJ466">
        <f t="shared" si="308"/>
        <v>0.73648203941497981</v>
      </c>
      <c r="AK466" s="4">
        <f t="shared" si="296"/>
        <v>0.8864912410708633</v>
      </c>
      <c r="AL466" s="5">
        <f t="shared" si="309"/>
        <v>3272.0779427929224</v>
      </c>
      <c r="AM466">
        <v>0.87909999999999999</v>
      </c>
      <c r="AN466" s="4">
        <f t="shared" si="297"/>
        <v>0.98764999999999981</v>
      </c>
      <c r="AO466">
        <v>0</v>
      </c>
      <c r="AP466">
        <f t="shared" si="328"/>
        <v>0</v>
      </c>
      <c r="AQ466">
        <f t="shared" si="310"/>
        <v>82481.105351514794</v>
      </c>
      <c r="AR466" s="5">
        <f t="shared" si="311"/>
        <v>0.12669224212579761</v>
      </c>
      <c r="AS466" s="4">
        <f t="shared" si="318"/>
        <v>0</v>
      </c>
      <c r="AT466" s="4">
        <f t="shared" si="298"/>
        <v>0.3283792578924204</v>
      </c>
      <c r="AU466">
        <f t="shared" si="299"/>
        <v>0.73648203941497981</v>
      </c>
      <c r="AV466" s="4">
        <f t="shared" si="300"/>
        <v>0.8864912410708633</v>
      </c>
      <c r="AW466" s="6">
        <f t="shared" si="312"/>
        <v>3.4704180724653858E-4</v>
      </c>
      <c r="AX466" s="7">
        <f t="shared" si="301"/>
        <v>3.4710203322130262E-4</v>
      </c>
      <c r="AY466" s="7">
        <f t="shared" si="289"/>
        <v>1.375160666132043</v>
      </c>
      <c r="AZ466" s="7">
        <f t="shared" si="302"/>
        <v>5.636493184788538E-4</v>
      </c>
      <c r="BA466" s="6">
        <f t="shared" si="319"/>
        <v>0.5319955368074778</v>
      </c>
      <c r="BB466">
        <f t="shared" si="313"/>
        <v>15.50426852894622</v>
      </c>
      <c r="BC466">
        <f t="shared" si="320"/>
        <v>5.7029868414883689</v>
      </c>
      <c r="BD466">
        <f t="shared" si="303"/>
        <v>7.2521342644731099</v>
      </c>
      <c r="BE466">
        <f t="shared" si="321"/>
        <v>-0.18772688050582176</v>
      </c>
      <c r="BF466">
        <f t="shared" si="322"/>
        <v>0.81227311949417824</v>
      </c>
      <c r="BG466">
        <f t="shared" si="329"/>
        <v>-2.3186759248045575E-2</v>
      </c>
      <c r="BH466">
        <f t="shared" si="323"/>
        <v>2.9375460034069723</v>
      </c>
      <c r="BL466" s="6"/>
      <c r="BM466" s="5"/>
      <c r="BN466" s="5"/>
      <c r="BP466" s="5"/>
      <c r="BQ466" s="6"/>
      <c r="BR466" s="5"/>
      <c r="BU466" s="5"/>
      <c r="BV466" s="5"/>
      <c r="BY466" s="5"/>
    </row>
    <row r="467" spans="1:77" x14ac:dyDescent="0.25">
      <c r="A467" s="3">
        <v>44435.833333333336</v>
      </c>
      <c r="B467">
        <v>118260709.943858</v>
      </c>
      <c r="C467">
        <v>36547.921354864236</v>
      </c>
      <c r="D467">
        <v>1.2099316539295371</v>
      </c>
      <c r="E467" s="5">
        <f t="shared" si="314"/>
        <v>2078986.0813383367</v>
      </c>
      <c r="F467">
        <f t="shared" si="324"/>
        <v>1.0003793381998947</v>
      </c>
      <c r="G467">
        <f t="shared" si="324"/>
        <v>1.0007219137640437</v>
      </c>
      <c r="H467">
        <f t="shared" si="315"/>
        <v>0.12499266642131857</v>
      </c>
      <c r="I467">
        <f t="shared" si="325"/>
        <v>3.4238704029540773E-4</v>
      </c>
      <c r="J467">
        <f t="shared" si="316"/>
        <v>3.4202248609969314E-4</v>
      </c>
      <c r="K467">
        <v>3572</v>
      </c>
      <c r="L467" s="1">
        <v>236580431.65356746</v>
      </c>
      <c r="M467" s="1">
        <v>26976555.496882841</v>
      </c>
      <c r="N467" s="1">
        <f t="shared" si="290"/>
        <v>39012772.242220096</v>
      </c>
      <c r="O467">
        <v>80929.666490648524</v>
      </c>
      <c r="P467">
        <v>0.12485955859756873</v>
      </c>
      <c r="Q467">
        <v>3.5212798906516102E-3</v>
      </c>
      <c r="R467">
        <f t="shared" si="326"/>
        <v>-1.1095940141467753E-2</v>
      </c>
      <c r="S467">
        <f t="shared" si="327"/>
        <v>-1.1157959285827333E-2</v>
      </c>
      <c r="T467">
        <f t="shared" si="287"/>
        <v>0.16625929333392692</v>
      </c>
      <c r="U467" s="5">
        <f t="shared" si="304"/>
        <v>0.57186015015415259</v>
      </c>
      <c r="V467">
        <f t="shared" si="291"/>
        <v>0.50520028614140988</v>
      </c>
      <c r="W467" s="8">
        <f t="shared" si="288"/>
        <v>1.0722782266977537</v>
      </c>
      <c r="X467">
        <f t="shared" si="305"/>
        <v>0</v>
      </c>
      <c r="Y467">
        <f t="shared" si="292"/>
        <v>0.31728644513750925</v>
      </c>
      <c r="Z467">
        <f t="shared" si="306"/>
        <v>1.2852671600878378</v>
      </c>
      <c r="AA467" s="4">
        <f t="shared" si="293"/>
        <v>0.51146741773877169</v>
      </c>
      <c r="AB467">
        <f t="shared" si="317"/>
        <v>0.5782748934524754</v>
      </c>
      <c r="AC467" s="4">
        <f t="shared" si="294"/>
        <v>1.0238930425606356</v>
      </c>
      <c r="AD467">
        <v>18867</v>
      </c>
      <c r="AE467" s="4">
        <v>0.78160861268465431</v>
      </c>
      <c r="AF467">
        <v>0.78513516512136527</v>
      </c>
      <c r="AG467">
        <v>1.6761198267491384</v>
      </c>
      <c r="AH467" s="4">
        <f t="shared" si="307"/>
        <v>0</v>
      </c>
      <c r="AI467" s="4">
        <f t="shared" si="295"/>
        <v>0.3283792578924204</v>
      </c>
      <c r="AJ467">
        <f t="shared" si="308"/>
        <v>0.7264601339062019</v>
      </c>
      <c r="AK467" s="4">
        <f t="shared" si="296"/>
        <v>0.88605826911753749</v>
      </c>
      <c r="AL467" s="5">
        <f t="shared" si="309"/>
        <v>3235.771161801475</v>
      </c>
      <c r="AM467">
        <v>0.87319999999999998</v>
      </c>
      <c r="AN467" s="4">
        <f t="shared" si="297"/>
        <v>0.98272999999999988</v>
      </c>
      <c r="AO467">
        <v>0</v>
      </c>
      <c r="AP467">
        <f t="shared" si="328"/>
        <v>0</v>
      </c>
      <c r="AQ467">
        <f t="shared" si="310"/>
        <v>80929.666490648524</v>
      </c>
      <c r="AR467" s="5">
        <f t="shared" si="311"/>
        <v>0.12485955859756873</v>
      </c>
      <c r="AS467" s="4">
        <f t="shared" si="318"/>
        <v>0</v>
      </c>
      <c r="AT467" s="4">
        <f t="shared" si="298"/>
        <v>0.3283792578924204</v>
      </c>
      <c r="AU467">
        <f t="shared" si="299"/>
        <v>0.7264601339062019</v>
      </c>
      <c r="AV467" s="4">
        <f t="shared" si="300"/>
        <v>0.88605826911753749</v>
      </c>
      <c r="AW467" s="6">
        <f t="shared" si="312"/>
        <v>3.4202248609969314E-4</v>
      </c>
      <c r="AX467" s="7">
        <f t="shared" si="301"/>
        <v>3.4208098245902541E-4</v>
      </c>
      <c r="AY467" s="7">
        <f t="shared" si="289"/>
        <v>1.3096014618048246</v>
      </c>
      <c r="AZ467" s="7">
        <f t="shared" si="302"/>
        <v>4.1317313342701389E-3</v>
      </c>
      <c r="BA467" s="6">
        <f t="shared" si="319"/>
        <v>0.53233755929357751</v>
      </c>
      <c r="BB467">
        <f t="shared" si="313"/>
        <v>15.33223409341179</v>
      </c>
      <c r="BC467">
        <f t="shared" si="320"/>
        <v>5.6679753434523379</v>
      </c>
      <c r="BD467">
        <f t="shared" si="303"/>
        <v>7.1661170467058959</v>
      </c>
      <c r="BE467">
        <f t="shared" si="321"/>
        <v>-0.18345826966292245</v>
      </c>
      <c r="BF467">
        <f t="shared" si="322"/>
        <v>0.81654173033707755</v>
      </c>
      <c r="BG467">
        <f t="shared" si="329"/>
        <v>5.2413822426058271E-3</v>
      </c>
      <c r="BH467">
        <f t="shared" si="323"/>
        <v>2.915639678700249</v>
      </c>
      <c r="BL467" s="6"/>
      <c r="BM467" s="5"/>
      <c r="BN467" s="5"/>
      <c r="BP467" s="5"/>
      <c r="BQ467" s="6"/>
      <c r="BR467" s="5"/>
      <c r="BU467" s="5"/>
      <c r="BV467" s="5"/>
      <c r="BY467" s="5"/>
    </row>
    <row r="468" spans="1:77" x14ac:dyDescent="0.25">
      <c r="A468" s="3">
        <v>44436.833333333336</v>
      </c>
      <c r="B468">
        <v>122959739.79137599</v>
      </c>
      <c r="C468">
        <v>38028.927606852296</v>
      </c>
      <c r="D468">
        <v>1.258019090956908</v>
      </c>
      <c r="E468" s="5">
        <f t="shared" si="314"/>
        <v>2162412.3203227534</v>
      </c>
      <c r="F468">
        <f t="shared" si="324"/>
        <v>1.0397439284038861</v>
      </c>
      <c r="G468">
        <f t="shared" si="324"/>
        <v>1.0401283297340362</v>
      </c>
      <c r="H468">
        <f t="shared" si="315"/>
        <v>0.13494330832034107</v>
      </c>
      <c r="I468">
        <f t="shared" si="325"/>
        <v>3.6963936897849885E-4</v>
      </c>
      <c r="J468">
        <f t="shared" si="316"/>
        <v>3.634932181871965E-4</v>
      </c>
      <c r="K468">
        <v>3429</v>
      </c>
      <c r="L468" s="1">
        <v>245830440.15372923</v>
      </c>
      <c r="M468" s="1">
        <v>29791313.415461548</v>
      </c>
      <c r="N468" s="1">
        <f t="shared" si="290"/>
        <v>38587281.956197739</v>
      </c>
      <c r="O468">
        <v>89373.940246384649</v>
      </c>
      <c r="P468">
        <v>0.13269914079611403</v>
      </c>
      <c r="Q468">
        <v>1.03979784569695E-3</v>
      </c>
      <c r="R468">
        <f t="shared" si="326"/>
        <v>-7.5713345733796622E-4</v>
      </c>
      <c r="S468">
        <f t="shared" si="327"/>
        <v>-7.5742022763213587E-4</v>
      </c>
      <c r="T468">
        <f t="shared" si="287"/>
        <v>0.14696773921198103</v>
      </c>
      <c r="U468" s="5">
        <f t="shared" si="304"/>
        <v>0.73244606185112915</v>
      </c>
      <c r="V468">
        <f t="shared" si="291"/>
        <v>0.49240404318947045</v>
      </c>
      <c r="W468" s="8">
        <f t="shared" si="288"/>
        <v>0.93817161705305185</v>
      </c>
      <c r="X468">
        <f t="shared" si="305"/>
        <v>0.46035861177745629</v>
      </c>
      <c r="Y468">
        <f t="shared" si="292"/>
        <v>0.29556020396360755</v>
      </c>
      <c r="Z468">
        <f t="shared" si="306"/>
        <v>0.37952621367938677</v>
      </c>
      <c r="AA468" s="4">
        <f t="shared" si="293"/>
        <v>0.50622582874512034</v>
      </c>
      <c r="AB468">
        <f t="shared" si="317"/>
        <v>0.97904027198895549</v>
      </c>
      <c r="AC468" s="4">
        <f t="shared" si="294"/>
        <v>1.02098986921066</v>
      </c>
      <c r="AD468">
        <v>18868</v>
      </c>
      <c r="AE468" s="4">
        <v>0.77948970079122537</v>
      </c>
      <c r="AF468">
        <v>0.65257824545192</v>
      </c>
      <c r="AG468">
        <v>1.0889505565734583</v>
      </c>
      <c r="AH468" s="4">
        <f t="shared" si="307"/>
        <v>0</v>
      </c>
      <c r="AI468" s="4">
        <f t="shared" si="295"/>
        <v>0.31467026038202522</v>
      </c>
      <c r="AJ468">
        <f t="shared" si="308"/>
        <v>0.76841459105314969</v>
      </c>
      <c r="AK468" s="4">
        <f t="shared" si="296"/>
        <v>0.88096307641347316</v>
      </c>
      <c r="AL468" s="5">
        <f t="shared" si="309"/>
        <v>3233.3212511945858</v>
      </c>
      <c r="AM468">
        <v>0.85809999999999997</v>
      </c>
      <c r="AN468" s="4">
        <f t="shared" si="297"/>
        <v>0.97866333333333322</v>
      </c>
      <c r="AO468">
        <v>0</v>
      </c>
      <c r="AP468">
        <f t="shared" si="328"/>
        <v>0</v>
      </c>
      <c r="AQ468">
        <f t="shared" si="310"/>
        <v>89373.940246384649</v>
      </c>
      <c r="AR468" s="5">
        <f t="shared" si="311"/>
        <v>0.13269914079611403</v>
      </c>
      <c r="AS468" s="4">
        <f t="shared" si="318"/>
        <v>0</v>
      </c>
      <c r="AT468" s="4">
        <f t="shared" si="298"/>
        <v>0.31467026038202522</v>
      </c>
      <c r="AU468">
        <f t="shared" si="299"/>
        <v>0.76841459105314969</v>
      </c>
      <c r="AV468" s="4">
        <f t="shared" si="300"/>
        <v>0.88096307641347316</v>
      </c>
      <c r="AW468" s="6">
        <f t="shared" si="312"/>
        <v>3.634932181871965E-4</v>
      </c>
      <c r="AX468" s="7">
        <f t="shared" si="301"/>
        <v>3.6355928985232211E-4</v>
      </c>
      <c r="AY468" s="7">
        <f t="shared" si="289"/>
        <v>1.2719828904283148</v>
      </c>
      <c r="AZ468" s="7">
        <f t="shared" si="302"/>
        <v>5.9012352918204058E-3</v>
      </c>
      <c r="BA468" s="6">
        <f t="shared" si="319"/>
        <v>0.53270105251176469</v>
      </c>
      <c r="BB468">
        <f t="shared" si="313"/>
        <v>15.32062554600393</v>
      </c>
      <c r="BC468">
        <f t="shared" si="320"/>
        <v>5.6678738783394742</v>
      </c>
      <c r="BD468">
        <f t="shared" si="303"/>
        <v>7.1603127730019658</v>
      </c>
      <c r="BE468">
        <f t="shared" si="321"/>
        <v>-0.18288991319060222</v>
      </c>
      <c r="BF468">
        <f t="shared" si="322"/>
        <v>0.81711008680939778</v>
      </c>
      <c r="BG468">
        <f t="shared" si="329"/>
        <v>6.9581105261945931E-4</v>
      </c>
      <c r="BH468">
        <f t="shared" si="323"/>
        <v>2.9141570671095876</v>
      </c>
      <c r="BL468" s="6"/>
      <c r="BM468" s="5"/>
      <c r="BN468" s="5"/>
      <c r="BP468" s="5"/>
      <c r="BQ468" s="6"/>
      <c r="BR468" s="5"/>
      <c r="BU468" s="5"/>
      <c r="BV468" s="5"/>
      <c r="BY468" s="5"/>
    </row>
    <row r="469" spans="1:77" x14ac:dyDescent="0.25">
      <c r="A469" s="3">
        <v>44437.833333333336</v>
      </c>
      <c r="B469">
        <v>122776947.76852</v>
      </c>
      <c r="C469">
        <v>38076.67885902588</v>
      </c>
      <c r="D469">
        <v>1.2573435800352117</v>
      </c>
      <c r="E469" s="5">
        <f t="shared" si="314"/>
        <v>2162160.5887337159</v>
      </c>
      <c r="F469">
        <f t="shared" si="324"/>
        <v>0.99946303603295683</v>
      </c>
      <c r="G469">
        <f t="shared" si="324"/>
        <v>0.99988358760876839</v>
      </c>
      <c r="H469">
        <f t="shared" si="315"/>
        <v>0.15358379413461964</v>
      </c>
      <c r="I469">
        <f t="shared" si="325"/>
        <v>4.2068901614271241E-4</v>
      </c>
      <c r="J469">
        <f t="shared" si="316"/>
        <v>4.2007276633201652E-4</v>
      </c>
      <c r="K469">
        <v>3609</v>
      </c>
      <c r="L469" s="1">
        <v>245461275.52091464</v>
      </c>
      <c r="M469" s="1">
        <v>34377752.418408379</v>
      </c>
      <c r="N469" s="1">
        <f t="shared" si="290"/>
        <v>38718355.172950052</v>
      </c>
      <c r="O469">
        <v>103133.25725522514</v>
      </c>
      <c r="P469">
        <v>0.15335876837709062</v>
      </c>
      <c r="Q469">
        <v>8.0680585068220996E-4</v>
      </c>
      <c r="R469">
        <f t="shared" si="326"/>
        <v>-2.7388176140153986E-3</v>
      </c>
      <c r="S469">
        <f t="shared" si="327"/>
        <v>-2.7425750371427005E-3</v>
      </c>
      <c r="T469">
        <f t="shared" si="287"/>
        <v>0.13128767538227637</v>
      </c>
      <c r="U469" s="5">
        <f t="shared" si="304"/>
        <v>0.89874949204585119</v>
      </c>
      <c r="V469">
        <f t="shared" si="291"/>
        <v>0.49534602441757164</v>
      </c>
      <c r="W469" s="8">
        <f t="shared" si="288"/>
        <v>0.82958434198420117</v>
      </c>
      <c r="X469">
        <f t="shared" si="305"/>
        <v>0.74668202165454867</v>
      </c>
      <c r="Y469">
        <f t="shared" si="292"/>
        <v>0.29643704383977065</v>
      </c>
      <c r="Z469">
        <f t="shared" si="306"/>
        <v>0.29448413549900665</v>
      </c>
      <c r="AA469" s="4">
        <f t="shared" si="293"/>
        <v>0.51034847607913558</v>
      </c>
      <c r="AB469">
        <f t="shared" si="317"/>
        <v>1.0772336447121036</v>
      </c>
      <c r="AC469" s="4">
        <f t="shared" si="294"/>
        <v>1.0251725636914328</v>
      </c>
      <c r="AD469">
        <v>18869</v>
      </c>
      <c r="AE469" s="4">
        <v>0.77590518500687289</v>
      </c>
      <c r="AF469">
        <v>0.64776559813141588</v>
      </c>
      <c r="AG469">
        <v>1.0851882558626991</v>
      </c>
      <c r="AH469" s="4">
        <f t="shared" si="307"/>
        <v>0.27593814018653123</v>
      </c>
      <c r="AI469" s="4">
        <f t="shared" si="295"/>
        <v>0.32386819838824293</v>
      </c>
      <c r="AJ469">
        <f t="shared" si="308"/>
        <v>0.86933192992733899</v>
      </c>
      <c r="AK469" s="4">
        <f t="shared" si="296"/>
        <v>0.88734429601158971</v>
      </c>
      <c r="AL469" s="5">
        <f t="shared" si="309"/>
        <v>3224.4657740000439</v>
      </c>
      <c r="AM469">
        <v>0.87170000000000003</v>
      </c>
      <c r="AN469" s="4">
        <f t="shared" si="297"/>
        <v>0.97496333333333318</v>
      </c>
      <c r="AO469">
        <v>0</v>
      </c>
      <c r="AP469">
        <f t="shared" si="328"/>
        <v>0</v>
      </c>
      <c r="AQ469">
        <f t="shared" si="310"/>
        <v>103133.25725522514</v>
      </c>
      <c r="AR469" s="5">
        <f t="shared" si="311"/>
        <v>0.15335876837709062</v>
      </c>
      <c r="AS469" s="4">
        <f t="shared" si="318"/>
        <v>0.27593814018653123</v>
      </c>
      <c r="AT469" s="4">
        <f t="shared" si="298"/>
        <v>0.32386819838824293</v>
      </c>
      <c r="AU469">
        <f t="shared" si="299"/>
        <v>0.86933192992733899</v>
      </c>
      <c r="AV469" s="4">
        <f t="shared" si="300"/>
        <v>0.88734429601158971</v>
      </c>
      <c r="AW469" s="6">
        <f t="shared" si="312"/>
        <v>4.2007276633201652E-4</v>
      </c>
      <c r="AX469" s="7">
        <f t="shared" si="301"/>
        <v>4.2016100925224009E-4</v>
      </c>
      <c r="AY469" s="7">
        <f t="shared" si="289"/>
        <v>1.2570578298760628</v>
      </c>
      <c r="AZ469" s="7">
        <f t="shared" si="302"/>
        <v>6.6969261957883219E-3</v>
      </c>
      <c r="BA469" s="6">
        <f t="shared" si="319"/>
        <v>0.53312112527809674</v>
      </c>
      <c r="BB469">
        <f t="shared" si="313"/>
        <v>15.278665146900801</v>
      </c>
      <c r="BC469">
        <f t="shared" si="320"/>
        <v>5.6615343139619148</v>
      </c>
      <c r="BD469">
        <f t="shared" si="303"/>
        <v>7.1393325734503996</v>
      </c>
      <c r="BE469">
        <f t="shared" si="321"/>
        <v>-0.18156258466559028</v>
      </c>
      <c r="BF469">
        <f t="shared" si="322"/>
        <v>0.81843741533440972</v>
      </c>
      <c r="BG469">
        <f t="shared" si="329"/>
        <v>1.6231002947588991E-3</v>
      </c>
      <c r="BH469">
        <f t="shared" si="323"/>
        <v>2.9087933108442559</v>
      </c>
      <c r="BL469" s="6"/>
      <c r="BM469" s="5"/>
      <c r="BN469" s="5"/>
      <c r="BP469" s="5"/>
      <c r="BQ469" s="6"/>
      <c r="BR469" s="5"/>
      <c r="BU469" s="5"/>
      <c r="BV469" s="5"/>
      <c r="BY469" s="5"/>
    </row>
    <row r="470" spans="1:77" x14ac:dyDescent="0.25">
      <c r="A470" s="3">
        <v>44438.833333333336</v>
      </c>
      <c r="B470">
        <v>123448203.77333701</v>
      </c>
      <c r="C470">
        <v>35969.263214810147</v>
      </c>
      <c r="D470">
        <v>1.2246886403764448</v>
      </c>
      <c r="E470" s="5">
        <f t="shared" si="314"/>
        <v>2107211.6492936057</v>
      </c>
      <c r="F470">
        <f t="shared" si="324"/>
        <v>0.97402862656056788</v>
      </c>
      <c r="G470">
        <f t="shared" si="324"/>
        <v>0.974586097014981</v>
      </c>
      <c r="H470">
        <f t="shared" si="315"/>
        <v>0.20890219272026833</v>
      </c>
      <c r="I470">
        <f t="shared" si="325"/>
        <v>5.7217105349484994E-4</v>
      </c>
      <c r="J470">
        <f t="shared" si="316"/>
        <v>5.6312042524469532E-4</v>
      </c>
      <c r="K470">
        <v>3923</v>
      </c>
      <c r="L470" s="1">
        <v>246874082.89705721</v>
      </c>
      <c r="M470" s="1">
        <v>46352996.115516789</v>
      </c>
      <c r="N470" s="1">
        <f t="shared" si="290"/>
        <v>38806684.730331615</v>
      </c>
      <c r="O470">
        <v>139058.98834655038</v>
      </c>
      <c r="P470">
        <v>0.20559683767070683</v>
      </c>
      <c r="Q470">
        <v>2.1998874022101998E-3</v>
      </c>
      <c r="R470">
        <f t="shared" si="326"/>
        <v>6.4376951839985708E-2</v>
      </c>
      <c r="S470">
        <f t="shared" si="327"/>
        <v>6.2389606222903592E-2</v>
      </c>
      <c r="T470">
        <f t="shared" si="287"/>
        <v>0.15787915520070231</v>
      </c>
      <c r="U470" s="5">
        <f t="shared" si="304"/>
        <v>1.0192522307291572</v>
      </c>
      <c r="V470">
        <f t="shared" si="291"/>
        <v>0.4944238998418643</v>
      </c>
      <c r="W470" s="8">
        <f t="shared" si="288"/>
        <v>1.0156002459134366</v>
      </c>
      <c r="X470">
        <f t="shared" si="305"/>
        <v>0.80921637723917006</v>
      </c>
      <c r="Y470">
        <f t="shared" si="292"/>
        <v>0.29064037801798326</v>
      </c>
      <c r="Z470">
        <f t="shared" si="306"/>
        <v>0.80295890180672291</v>
      </c>
      <c r="AA470" s="4">
        <f t="shared" si="293"/>
        <v>0.53159062020380377</v>
      </c>
      <c r="AB470">
        <f t="shared" si="317"/>
        <v>1.1411677639447086</v>
      </c>
      <c r="AC470" s="4">
        <f t="shared" si="294"/>
        <v>1.024958621352128</v>
      </c>
      <c r="AD470">
        <v>18870</v>
      </c>
      <c r="AE470" s="4">
        <v>0.77361018682764704</v>
      </c>
      <c r="AF470">
        <v>0.64323912495921542</v>
      </c>
      <c r="AG470">
        <v>1.0688592879042647</v>
      </c>
      <c r="AH470" s="4">
        <f t="shared" si="307"/>
        <v>0.70288435148218475</v>
      </c>
      <c r="AI470" s="4">
        <f t="shared" si="295"/>
        <v>0.33277916112749995</v>
      </c>
      <c r="AJ470">
        <f t="shared" si="308"/>
        <v>1.0833478475264173</v>
      </c>
      <c r="AK470" s="4">
        <f t="shared" si="296"/>
        <v>0.8923770536488943</v>
      </c>
      <c r="AL470" s="5">
        <f t="shared" si="309"/>
        <v>3432.0470518425268</v>
      </c>
      <c r="AM470">
        <v>0.93079999999999996</v>
      </c>
      <c r="AN470" s="4">
        <f t="shared" si="297"/>
        <v>0.97432666666666667</v>
      </c>
      <c r="AO470">
        <v>0</v>
      </c>
      <c r="AP470">
        <f t="shared" si="328"/>
        <v>0</v>
      </c>
      <c r="AQ470">
        <f t="shared" si="310"/>
        <v>139058.98834655038</v>
      </c>
      <c r="AR470" s="5">
        <f t="shared" si="311"/>
        <v>0.20559683767070683</v>
      </c>
      <c r="AS470" s="4">
        <f t="shared" si="318"/>
        <v>0.70288435148218475</v>
      </c>
      <c r="AT470" s="4">
        <f t="shared" si="298"/>
        <v>0.33277916112749995</v>
      </c>
      <c r="AU470">
        <f t="shared" si="299"/>
        <v>1.0833478475264173</v>
      </c>
      <c r="AV470" s="4">
        <f t="shared" si="300"/>
        <v>0.8923770536488943</v>
      </c>
      <c r="AW470" s="6">
        <f t="shared" si="312"/>
        <v>5.6312042524469532E-4</v>
      </c>
      <c r="AX470" s="7">
        <f t="shared" si="301"/>
        <v>5.6327900731689695E-4</v>
      </c>
      <c r="AY470" s="7">
        <f t="shared" si="289"/>
        <v>1.3141049151835322</v>
      </c>
      <c r="AZ470" s="7">
        <f t="shared" si="302"/>
        <v>4.0168855780764456E-3</v>
      </c>
      <c r="BA470" s="6">
        <f t="shared" si="319"/>
        <v>0.53368424570334139</v>
      </c>
      <c r="BB470">
        <f t="shared" si="313"/>
        <v>16.262259037242099</v>
      </c>
      <c r="BC470">
        <f t="shared" si="320"/>
        <v>5.876485954455803</v>
      </c>
      <c r="BD470">
        <f t="shared" si="303"/>
        <v>7.6311295186210497</v>
      </c>
      <c r="BE470">
        <f t="shared" si="321"/>
        <v>-0.20329246136090617</v>
      </c>
      <c r="BF470">
        <f t="shared" si="322"/>
        <v>0.79670753863909383</v>
      </c>
      <c r="BG470">
        <f t="shared" si="329"/>
        <v>-2.6909272581651888E-2</v>
      </c>
      <c r="BH470">
        <f t="shared" si="323"/>
        <v>3.0326491339121109</v>
      </c>
      <c r="BL470" s="6"/>
      <c r="BM470" s="5"/>
      <c r="BN470" s="5"/>
      <c r="BP470" s="5"/>
      <c r="BQ470" s="6"/>
      <c r="BR470" s="5"/>
      <c r="BU470" s="5"/>
      <c r="BV470" s="5"/>
      <c r="BY470" s="5"/>
    </row>
    <row r="471" spans="1:77" x14ac:dyDescent="0.25">
      <c r="A471" s="3">
        <v>44439.833333333336</v>
      </c>
      <c r="B471">
        <v>110256975.26045901</v>
      </c>
      <c r="C471">
        <v>28835.828381851588</v>
      </c>
      <c r="D471">
        <v>1.035736874295119</v>
      </c>
      <c r="E471" s="5">
        <f t="shared" si="314"/>
        <v>1783073.5308765739</v>
      </c>
      <c r="F471">
        <f t="shared" si="324"/>
        <v>0.84571444540936891</v>
      </c>
      <c r="G471">
        <f t="shared" si="324"/>
        <v>0.84617676229832361</v>
      </c>
      <c r="H471">
        <f t="shared" si="315"/>
        <v>0.19953030882286948</v>
      </c>
      <c r="I471">
        <f t="shared" si="325"/>
        <v>5.4650901707553915E-4</v>
      </c>
      <c r="J471">
        <f t="shared" si="316"/>
        <v>5.4288768445616995E-4</v>
      </c>
      <c r="K471">
        <v>3415</v>
      </c>
      <c r="L471" s="1">
        <v>220498738.95877579</v>
      </c>
      <c r="M471" s="1">
        <v>39912849.723273762</v>
      </c>
      <c r="N471" s="1">
        <f t="shared" si="290"/>
        <v>38893482.298312165</v>
      </c>
      <c r="O471">
        <v>119738.54916982129</v>
      </c>
      <c r="P471">
        <v>0.19820780224577941</v>
      </c>
      <c r="Q471">
        <v>2.1770650485092601E-3</v>
      </c>
      <c r="R471">
        <f t="shared" si="326"/>
        <v>0.11409034038763366</v>
      </c>
      <c r="S471">
        <f t="shared" si="327"/>
        <v>0.10803823371759876</v>
      </c>
      <c r="T471">
        <f t="shared" si="287"/>
        <v>0.20364888590286639</v>
      </c>
      <c r="U471" s="5">
        <f t="shared" si="304"/>
        <v>0.760413282445216</v>
      </c>
      <c r="V471">
        <f t="shared" si="291"/>
        <v>0.48766217930886829</v>
      </c>
      <c r="W471" s="8">
        <f t="shared" si="288"/>
        <v>1.3296332136834546</v>
      </c>
      <c r="X471">
        <f t="shared" si="305"/>
        <v>0</v>
      </c>
      <c r="Y471">
        <f t="shared" si="292"/>
        <v>0.26034816763440999</v>
      </c>
      <c r="Z471">
        <f t="shared" si="306"/>
        <v>0.79462874270587991</v>
      </c>
      <c r="AA471" s="4">
        <f t="shared" si="293"/>
        <v>0.55442842744850107</v>
      </c>
      <c r="AB471">
        <f t="shared" si="317"/>
        <v>1.1173354020806998</v>
      </c>
      <c r="AC471" s="4">
        <f t="shared" si="294"/>
        <v>1.0268921188375379</v>
      </c>
      <c r="AD471">
        <v>18871</v>
      </c>
      <c r="AE471" s="4">
        <v>0.79698927789693419</v>
      </c>
      <c r="AF471">
        <v>0.66833459989893629</v>
      </c>
      <c r="AG471">
        <v>1.262223643887129</v>
      </c>
      <c r="AH471" s="4">
        <f t="shared" si="307"/>
        <v>0.65949535870930298</v>
      </c>
      <c r="AI471" s="4">
        <f t="shared" si="295"/>
        <v>0.35476233975114341</v>
      </c>
      <c r="AJ471">
        <f t="shared" si="308"/>
        <v>1.0557131595943579</v>
      </c>
      <c r="AK471" s="4">
        <f t="shared" si="296"/>
        <v>0.90044963807507739</v>
      </c>
      <c r="AL471" s="5">
        <f t="shared" si="309"/>
        <v>3823.6104682136151</v>
      </c>
      <c r="AM471">
        <v>0.92330000000000001</v>
      </c>
      <c r="AN471" s="4">
        <f t="shared" si="297"/>
        <v>0.97206000000000015</v>
      </c>
      <c r="AO471">
        <v>0</v>
      </c>
      <c r="AP471">
        <f t="shared" si="328"/>
        <v>0</v>
      </c>
      <c r="AQ471">
        <f t="shared" si="310"/>
        <v>119738.54916982129</v>
      </c>
      <c r="AR471" s="5">
        <f t="shared" si="311"/>
        <v>0.19820780224577941</v>
      </c>
      <c r="AS471" s="4">
        <f t="shared" si="318"/>
        <v>0.65949535870930298</v>
      </c>
      <c r="AT471" s="4">
        <f t="shared" si="298"/>
        <v>0.35476233975114341</v>
      </c>
      <c r="AU471">
        <f t="shared" si="299"/>
        <v>1.0557131595943579</v>
      </c>
      <c r="AV471" s="4">
        <f t="shared" si="300"/>
        <v>0.90044963807507739</v>
      </c>
      <c r="AW471" s="6">
        <f t="shared" si="312"/>
        <v>5.4288768445616995E-4</v>
      </c>
      <c r="AX471" s="7">
        <f t="shared" si="301"/>
        <v>5.4303507464603662E-4</v>
      </c>
      <c r="AY471" s="7">
        <f t="shared" si="289"/>
        <v>1.5270158998132319</v>
      </c>
      <c r="AZ471" s="7">
        <f t="shared" si="302"/>
        <v>-8.7341500911327641E-3</v>
      </c>
      <c r="BA471" s="6">
        <f t="shared" si="319"/>
        <v>0.53422713338779759</v>
      </c>
      <c r="BB471">
        <f t="shared" si="313"/>
        <v>18.117625706272921</v>
      </c>
      <c r="BC471">
        <f t="shared" si="320"/>
        <v>6.2621052313474905</v>
      </c>
      <c r="BD471">
        <f t="shared" si="303"/>
        <v>8.5588128531364607</v>
      </c>
      <c r="BE471">
        <f t="shared" si="321"/>
        <v>-0.24027121956209962</v>
      </c>
      <c r="BF471">
        <f t="shared" si="322"/>
        <v>0.75972878043790038</v>
      </c>
      <c r="BG471">
        <f t="shared" si="329"/>
        <v>-4.752615692950956E-2</v>
      </c>
      <c r="BH471">
        <f t="shared" si="323"/>
        <v>3.2564804364959699</v>
      </c>
      <c r="BL471" s="6"/>
      <c r="BM471" s="5"/>
      <c r="BN471" s="5"/>
      <c r="BP471" s="5"/>
      <c r="BQ471" s="6"/>
      <c r="BR471" s="5"/>
      <c r="BU471" s="5"/>
      <c r="BV471" s="5"/>
      <c r="BY471" s="5"/>
    </row>
    <row r="472" spans="1:77" x14ac:dyDescent="0.25">
      <c r="A472" s="3">
        <v>44440.833333333336</v>
      </c>
      <c r="B472">
        <v>109584096.52294999</v>
      </c>
      <c r="C472">
        <v>28878.071494142121</v>
      </c>
      <c r="D472">
        <v>1.0329148071585177</v>
      </c>
      <c r="E472" s="5">
        <f t="shared" si="314"/>
        <v>1778925.9045870125</v>
      </c>
      <c r="F472">
        <f t="shared" si="324"/>
        <v>0.99727530494796579</v>
      </c>
      <c r="G472">
        <f t="shared" si="324"/>
        <v>0.99767388937262591</v>
      </c>
      <c r="H472">
        <f t="shared" si="315"/>
        <v>0.14588079568310541</v>
      </c>
      <c r="I472">
        <f t="shared" si="325"/>
        <v>3.9959356468670897E-4</v>
      </c>
      <c r="J472">
        <f t="shared" si="316"/>
        <v>3.9791183874299138E-4</v>
      </c>
      <c r="K472">
        <v>3273</v>
      </c>
      <c r="L472" s="1">
        <v>219153396.96772492</v>
      </c>
      <c r="M472" s="1">
        <v>29073694.384715207</v>
      </c>
      <c r="N472" s="1">
        <f t="shared" si="290"/>
        <v>38452092.964848094</v>
      </c>
      <c r="O472">
        <v>87221.083154145628</v>
      </c>
      <c r="P472">
        <v>0.14526672089847481</v>
      </c>
      <c r="Q472">
        <v>2.19200927916846E-3</v>
      </c>
      <c r="R472">
        <f t="shared" si="326"/>
        <v>-7.5567044523534577E-3</v>
      </c>
      <c r="S472">
        <f t="shared" si="327"/>
        <v>-7.585401002415215E-3</v>
      </c>
      <c r="T472">
        <f t="shared" si="287"/>
        <v>0.22344691579769349</v>
      </c>
      <c r="U472" s="5">
        <f t="shared" si="304"/>
        <v>0</v>
      </c>
      <c r="V472">
        <f t="shared" si="291"/>
        <v>0.45031241468345029</v>
      </c>
      <c r="W472" s="8">
        <f t="shared" si="288"/>
        <v>1.4500975188923995</v>
      </c>
      <c r="X472">
        <f t="shared" si="305"/>
        <v>0</v>
      </c>
      <c r="Y472">
        <f t="shared" si="292"/>
        <v>0.22311845125579516</v>
      </c>
      <c r="Z472">
        <f t="shared" si="306"/>
        <v>0.80008338689648795</v>
      </c>
      <c r="AA472" s="4">
        <f t="shared" si="293"/>
        <v>0.58097654830642853</v>
      </c>
      <c r="AB472">
        <f t="shared" si="317"/>
        <v>0.90633856202900531</v>
      </c>
      <c r="AC472" s="4">
        <f t="shared" si="294"/>
        <v>1.0189246814555175</v>
      </c>
      <c r="AD472">
        <v>18872</v>
      </c>
      <c r="AE472" s="4">
        <v>0.87081512760231516</v>
      </c>
      <c r="AF472">
        <v>0.78843283569076061</v>
      </c>
      <c r="AG472">
        <v>0.93450726648142424</v>
      </c>
      <c r="AH472" s="4">
        <f t="shared" si="307"/>
        <v>0.10679642962512989</v>
      </c>
      <c r="AI472" s="4">
        <f t="shared" si="295"/>
        <v>0.34494154246343028</v>
      </c>
      <c r="AJ472">
        <f t="shared" si="308"/>
        <v>0.83126507478797962</v>
      </c>
      <c r="AK472" s="4">
        <f t="shared" si="296"/>
        <v>0.8975946164663493</v>
      </c>
      <c r="AL472" s="5">
        <f t="shared" si="309"/>
        <v>3794.7165739644001</v>
      </c>
      <c r="AM472">
        <v>1.0321</v>
      </c>
      <c r="AN472" s="4">
        <f t="shared" si="297"/>
        <v>0.97409000000000023</v>
      </c>
      <c r="AO472">
        <v>0</v>
      </c>
      <c r="AP472">
        <f t="shared" si="328"/>
        <v>0</v>
      </c>
      <c r="AQ472">
        <f t="shared" si="310"/>
        <v>87221.083154145628</v>
      </c>
      <c r="AR472" s="5">
        <f t="shared" si="311"/>
        <v>0.14526672089847481</v>
      </c>
      <c r="AS472" s="4">
        <f t="shared" si="318"/>
        <v>0.10679642962512989</v>
      </c>
      <c r="AT472" s="4">
        <f t="shared" si="298"/>
        <v>0.34494154246343028</v>
      </c>
      <c r="AU472">
        <f t="shared" si="299"/>
        <v>0.83126507478797962</v>
      </c>
      <c r="AV472" s="4">
        <f t="shared" si="300"/>
        <v>0.8975946164663493</v>
      </c>
      <c r="AW472" s="6">
        <f t="shared" si="312"/>
        <v>3.9791183874299138E-4</v>
      </c>
      <c r="AX472" s="7">
        <f t="shared" si="301"/>
        <v>3.9799101616022625E-4</v>
      </c>
      <c r="AY472" s="7">
        <f t="shared" si="289"/>
        <v>1.3935441372126518</v>
      </c>
      <c r="AZ472" s="7">
        <f t="shared" si="302"/>
        <v>-2.9237878847054866E-4</v>
      </c>
      <c r="BA472" s="6">
        <f t="shared" si="319"/>
        <v>0.53462504522654053</v>
      </c>
      <c r="BB472">
        <f t="shared" si="313"/>
        <v>17.980716163432259</v>
      </c>
      <c r="BC472">
        <f t="shared" si="320"/>
        <v>6.2374937179223195</v>
      </c>
      <c r="BD472">
        <f t="shared" si="303"/>
        <v>8.4903580817161295</v>
      </c>
      <c r="BE472">
        <f t="shared" si="321"/>
        <v>-0.23738454802186215</v>
      </c>
      <c r="BF472">
        <f t="shared" si="322"/>
        <v>0.76261545197813785</v>
      </c>
      <c r="BG472">
        <f t="shared" si="329"/>
        <v>3.7924077071804919E-3</v>
      </c>
      <c r="BH472">
        <f t="shared" si="323"/>
        <v>3.2403674561802136</v>
      </c>
      <c r="BL472" s="6"/>
      <c r="BM472" s="5"/>
      <c r="BN472" s="5"/>
      <c r="BP472" s="5"/>
      <c r="BQ472" s="6"/>
      <c r="BR472" s="5"/>
      <c r="BU472" s="5"/>
      <c r="BV472" s="5"/>
      <c r="BY472" s="5"/>
    </row>
    <row r="473" spans="1:77" x14ac:dyDescent="0.25">
      <c r="A473" s="3">
        <v>44441.833333333336</v>
      </c>
      <c r="B473">
        <v>113209226.22889499</v>
      </c>
      <c r="C473">
        <v>28822.849226082402</v>
      </c>
      <c r="D473">
        <v>1.0483082811912774</v>
      </c>
      <c r="E473" s="5">
        <f t="shared" si="314"/>
        <v>1806381.0391489647</v>
      </c>
      <c r="F473">
        <f t="shared" si="324"/>
        <v>1.0149029464250843</v>
      </c>
      <c r="G473">
        <f t="shared" si="324"/>
        <v>1.0154335458779695</v>
      </c>
      <c r="H473">
        <f t="shared" si="315"/>
        <v>0.19082494635103808</v>
      </c>
      <c r="I473">
        <f t="shared" si="325"/>
        <v>5.2267145566852347E-4</v>
      </c>
      <c r="J473">
        <f t="shared" si="316"/>
        <v>5.1614963986781567E-4</v>
      </c>
      <c r="K473">
        <v>3323</v>
      </c>
      <c r="L473" s="1">
        <v>226412704.70884731</v>
      </c>
      <c r="M473" s="1">
        <v>38964333.513967082</v>
      </c>
      <c r="N473" s="1">
        <f t="shared" si="290"/>
        <v>38413020.315214172</v>
      </c>
      <c r="O473">
        <v>116893.00054190125</v>
      </c>
      <c r="P473">
        <v>0.1884432468251272</v>
      </c>
      <c r="Q473">
        <v>4.1570924183362999E-3</v>
      </c>
      <c r="R473">
        <f t="shared" si="326"/>
        <v>3.5060101128055132E-2</v>
      </c>
      <c r="S473">
        <f t="shared" si="327"/>
        <v>3.4459493754167965E-2</v>
      </c>
      <c r="T473">
        <f t="shared" si="287"/>
        <v>0.198099225837265</v>
      </c>
      <c r="U473" s="5">
        <f t="shared" si="304"/>
        <v>0.74443465005233322</v>
      </c>
      <c r="V473">
        <f t="shared" si="291"/>
        <v>0.44432080527218693</v>
      </c>
      <c r="W473" s="8">
        <f t="shared" si="288"/>
        <v>1.2777158000138196</v>
      </c>
      <c r="X473">
        <f t="shared" si="305"/>
        <v>0</v>
      </c>
      <c r="Y473">
        <f t="shared" si="292"/>
        <v>0.19610690559007571</v>
      </c>
      <c r="Z473">
        <f t="shared" si="306"/>
        <v>1.5173387326927494</v>
      </c>
      <c r="AA473" s="4">
        <f t="shared" si="293"/>
        <v>0.61940252511751792</v>
      </c>
      <c r="AB473">
        <f t="shared" si="317"/>
        <v>0.82697960357052669</v>
      </c>
      <c r="AC473" s="4">
        <f t="shared" si="294"/>
        <v>1.0115858739876491</v>
      </c>
      <c r="AD473">
        <v>18873</v>
      </c>
      <c r="AE473" s="4">
        <v>0.85281422942289764</v>
      </c>
      <c r="AF473">
        <v>0.79734435553705041</v>
      </c>
      <c r="AG473">
        <v>0.9270181458262754</v>
      </c>
      <c r="AH473" s="4">
        <f t="shared" si="307"/>
        <v>0.59734218400670014</v>
      </c>
      <c r="AI473" s="4">
        <f t="shared" si="295"/>
        <v>0.35802069350776705</v>
      </c>
      <c r="AJ473">
        <f t="shared" si="308"/>
        <v>1.0180441208393105</v>
      </c>
      <c r="AK473" s="4">
        <f t="shared" si="296"/>
        <v>0.9032135849988665</v>
      </c>
      <c r="AL473" s="5">
        <f t="shared" si="309"/>
        <v>3927.7597207998988</v>
      </c>
      <c r="AM473">
        <v>0.94330000000000003</v>
      </c>
      <c r="AN473" s="4">
        <f t="shared" si="297"/>
        <v>0.97193333333333354</v>
      </c>
      <c r="AO473">
        <v>0</v>
      </c>
      <c r="AP473">
        <f t="shared" si="328"/>
        <v>0</v>
      </c>
      <c r="AQ473">
        <f t="shared" si="310"/>
        <v>116893.00054190125</v>
      </c>
      <c r="AR473" s="5">
        <f t="shared" si="311"/>
        <v>0.1884432468251272</v>
      </c>
      <c r="AS473" s="4">
        <f t="shared" si="318"/>
        <v>0.59734218400670014</v>
      </c>
      <c r="AT473" s="4">
        <f t="shared" si="298"/>
        <v>0.35802069350776705</v>
      </c>
      <c r="AU473">
        <f t="shared" si="299"/>
        <v>1.0180441208393105</v>
      </c>
      <c r="AV473" s="4">
        <f t="shared" si="300"/>
        <v>0.9032135849988665</v>
      </c>
      <c r="AW473" s="6">
        <f t="shared" si="312"/>
        <v>5.1614963986781567E-4</v>
      </c>
      <c r="AX473" s="7">
        <f t="shared" si="301"/>
        <v>5.1628286801408407E-4</v>
      </c>
      <c r="AY473" s="7">
        <f t="shared" si="289"/>
        <v>1.3903730976755768</v>
      </c>
      <c r="AZ473" s="7">
        <f t="shared" si="302"/>
        <v>1.9902690633344378E-6</v>
      </c>
      <c r="BA473" s="6">
        <f t="shared" si="319"/>
        <v>0.53514119486640832</v>
      </c>
      <c r="BB473">
        <f t="shared" si="313"/>
        <v>18.611121890477047</v>
      </c>
      <c r="BC473">
        <f t="shared" si="320"/>
        <v>6.3670759079331747</v>
      </c>
      <c r="BD473">
        <f t="shared" si="303"/>
        <v>8.8055609452385237</v>
      </c>
      <c r="BE473">
        <f t="shared" si="321"/>
        <v>-0.24868388977679567</v>
      </c>
      <c r="BF473">
        <f t="shared" si="322"/>
        <v>0.75131611022320433</v>
      </c>
      <c r="BG473">
        <f t="shared" si="329"/>
        <v>-1.492742717547744E-2</v>
      </c>
      <c r="BH473">
        <f t="shared" si="323"/>
        <v>3.314060951177793</v>
      </c>
      <c r="BL473" s="6"/>
      <c r="BM473" s="5"/>
      <c r="BN473" s="5"/>
      <c r="BP473" s="5"/>
      <c r="BQ473" s="6"/>
      <c r="BR473" s="5"/>
      <c r="BU473" s="5"/>
      <c r="BV473" s="5"/>
      <c r="BY473" s="5"/>
    </row>
    <row r="474" spans="1:77" x14ac:dyDescent="0.25">
      <c r="A474" s="3">
        <v>44442.833333333336</v>
      </c>
      <c r="B474">
        <v>113328217.208739</v>
      </c>
      <c r="C474">
        <v>29169.431489874718</v>
      </c>
      <c r="D474">
        <v>1.0546496440725068</v>
      </c>
      <c r="E474" s="5">
        <f t="shared" si="314"/>
        <v>1818163.8176302908</v>
      </c>
      <c r="F474">
        <f t="shared" si="324"/>
        <v>1.0060491393562427</v>
      </c>
      <c r="G474">
        <f t="shared" si="324"/>
        <v>1.0065228643491948</v>
      </c>
      <c r="H474">
        <f t="shared" si="315"/>
        <v>0.17186995710582798</v>
      </c>
      <c r="I474">
        <f t="shared" si="325"/>
        <v>4.7076576721609946E-4</v>
      </c>
      <c r="J474">
        <f t="shared" si="316"/>
        <v>4.7015164069210758E-4</v>
      </c>
      <c r="K474">
        <v>3342</v>
      </c>
      <c r="L474" s="1">
        <v>226714888.29825518</v>
      </c>
      <c r="M474" s="1">
        <v>35538479.150093131</v>
      </c>
      <c r="N474" s="1">
        <f t="shared" si="290"/>
        <v>37756041.383442387</v>
      </c>
      <c r="O474">
        <v>106615.43745027939</v>
      </c>
      <c r="P474">
        <v>0.17164569544351124</v>
      </c>
      <c r="Q474">
        <v>4.6453269699275801E-3</v>
      </c>
      <c r="R474">
        <f t="shared" si="326"/>
        <v>-1.0843111269743799E-2</v>
      </c>
      <c r="S474">
        <f t="shared" si="327"/>
        <v>-1.0902326239453147E-2</v>
      </c>
      <c r="T474">
        <f t="shared" si="287"/>
        <v>0.17310759226516925</v>
      </c>
      <c r="U474" s="5">
        <f t="shared" si="304"/>
        <v>0.80305399942798206</v>
      </c>
      <c r="V474">
        <f t="shared" si="291"/>
        <v>0.43293828174707277</v>
      </c>
      <c r="W474" s="8">
        <f t="shared" si="288"/>
        <v>1.1115441396899501</v>
      </c>
      <c r="X474">
        <f t="shared" si="305"/>
        <v>0.44322501922102225</v>
      </c>
      <c r="Y474">
        <f t="shared" si="292"/>
        <v>0.17516928997095035</v>
      </c>
      <c r="Z474">
        <f t="shared" si="306"/>
        <v>1.6955443440235667</v>
      </c>
      <c r="AA474" s="4">
        <f t="shared" si="293"/>
        <v>0.65172990631872851</v>
      </c>
      <c r="AB474">
        <f t="shared" si="317"/>
        <v>0.65400365026560969</v>
      </c>
      <c r="AC474" s="4">
        <f t="shared" si="294"/>
        <v>0.99515810409419481</v>
      </c>
      <c r="AD474">
        <v>18874</v>
      </c>
      <c r="AE474" s="4">
        <v>0.818700807309931</v>
      </c>
      <c r="AF474">
        <v>0.78335448953796027</v>
      </c>
      <c r="AG474">
        <v>0.83903491959471821</v>
      </c>
      <c r="AH474" s="4">
        <f t="shared" si="307"/>
        <v>0.47163256221444971</v>
      </c>
      <c r="AI474" s="4">
        <f t="shared" si="295"/>
        <v>0.3511680952908029</v>
      </c>
      <c r="AJ474">
        <f t="shared" si="308"/>
        <v>0.94975440031755409</v>
      </c>
      <c r="AK474" s="4">
        <f t="shared" si="296"/>
        <v>0.89930975318129169</v>
      </c>
      <c r="AL474" s="5">
        <f t="shared" si="309"/>
        <v>3885.1705851064476</v>
      </c>
      <c r="AM474">
        <v>0.9012</v>
      </c>
      <c r="AN474" s="4">
        <f t="shared" si="297"/>
        <v>0.96632000000000018</v>
      </c>
      <c r="AO474">
        <v>0</v>
      </c>
      <c r="AP474">
        <f t="shared" si="328"/>
        <v>0</v>
      </c>
      <c r="AQ474">
        <f t="shared" si="310"/>
        <v>106615.43745027939</v>
      </c>
      <c r="AR474" s="5">
        <f t="shared" si="311"/>
        <v>0.17164569544351124</v>
      </c>
      <c r="AS474" s="4">
        <f t="shared" si="318"/>
        <v>0.47163256221444971</v>
      </c>
      <c r="AT474" s="4">
        <f t="shared" si="298"/>
        <v>0.3511680952908029</v>
      </c>
      <c r="AU474">
        <f t="shared" si="299"/>
        <v>0.94975440031755409</v>
      </c>
      <c r="AV474" s="4">
        <f t="shared" si="300"/>
        <v>0.89930975318129169</v>
      </c>
      <c r="AW474" s="6">
        <f t="shared" si="312"/>
        <v>4.7015164069210758E-4</v>
      </c>
      <c r="AX474" s="7">
        <f t="shared" si="301"/>
        <v>4.7026217929735381E-4</v>
      </c>
      <c r="AY474" s="7">
        <f t="shared" si="289"/>
        <v>1.3459432540860619</v>
      </c>
      <c r="AZ474" s="7">
        <f t="shared" si="302"/>
        <v>2.447511714597228E-3</v>
      </c>
      <c r="BA474" s="6">
        <f t="shared" si="319"/>
        <v>0.53561134650710041</v>
      </c>
      <c r="BB474">
        <f t="shared" si="313"/>
        <v>18.40931942496384</v>
      </c>
      <c r="BC474">
        <f t="shared" si="320"/>
        <v>6.3304716570464734</v>
      </c>
      <c r="BD474">
        <f t="shared" si="303"/>
        <v>8.7046597124819201</v>
      </c>
      <c r="BE474">
        <f t="shared" si="321"/>
        <v>-0.24464413238331462</v>
      </c>
      <c r="BF474">
        <f t="shared" si="322"/>
        <v>0.75535586761668538</v>
      </c>
      <c r="BG474">
        <f t="shared" si="329"/>
        <v>5.3625037614674622E-3</v>
      </c>
      <c r="BH474">
        <f t="shared" si="323"/>
        <v>3.2906082814635784</v>
      </c>
      <c r="BL474" s="6"/>
      <c r="BM474" s="5"/>
      <c r="BN474" s="5"/>
      <c r="BP474" s="5"/>
      <c r="BQ474" s="6"/>
      <c r="BR474" s="5"/>
      <c r="BU474" s="5"/>
      <c r="BV474" s="5"/>
      <c r="BY474" s="5"/>
    </row>
    <row r="475" spans="1:77" x14ac:dyDescent="0.25">
      <c r="A475" s="3">
        <v>44443.833333333336</v>
      </c>
      <c r="B475">
        <v>114051914.983977</v>
      </c>
      <c r="C475">
        <v>28858.548481764294</v>
      </c>
      <c r="D475">
        <v>1.0520075218052507</v>
      </c>
      <c r="E475" s="5">
        <f t="shared" si="314"/>
        <v>1814214.0772254965</v>
      </c>
      <c r="F475">
        <f t="shared" si="324"/>
        <v>0.99749478674543179</v>
      </c>
      <c r="G475">
        <f t="shared" si="324"/>
        <v>0.99782762127015479</v>
      </c>
      <c r="H475">
        <f t="shared" si="315"/>
        <v>0.12178971072144384</v>
      </c>
      <c r="I475">
        <f t="shared" si="325"/>
        <v>3.3361478473142208E-4</v>
      </c>
      <c r="J475">
        <f t="shared" si="316"/>
        <v>3.3212251409079106E-4</v>
      </c>
      <c r="K475">
        <v>2712</v>
      </c>
      <c r="L475" s="1">
        <v>228105424.57276225</v>
      </c>
      <c r="M475" s="1">
        <v>25257176.368574779</v>
      </c>
      <c r="N475" s="1">
        <f t="shared" si="290"/>
        <v>37286698.161014572</v>
      </c>
      <c r="O475">
        <v>75771.529105724345</v>
      </c>
      <c r="P475">
        <v>0.12124485060094367</v>
      </c>
      <c r="Q475">
        <v>2.2791265908410001E-3</v>
      </c>
      <c r="R475">
        <f t="shared" si="326"/>
        <v>1.7227298285874104E-2</v>
      </c>
      <c r="S475">
        <f t="shared" si="327"/>
        <v>1.7080590900454707E-2</v>
      </c>
      <c r="T475">
        <f t="shared" si="287"/>
        <v>0.17085268936208381</v>
      </c>
      <c r="U475" s="5">
        <f t="shared" si="304"/>
        <v>0.51040713802690685</v>
      </c>
      <c r="V475">
        <f t="shared" si="291"/>
        <v>0.4204916316105366</v>
      </c>
      <c r="W475" s="8">
        <f t="shared" si="288"/>
        <v>1.0958682490347809</v>
      </c>
      <c r="X475">
        <f t="shared" si="305"/>
        <v>0</v>
      </c>
      <c r="Y475">
        <f t="shared" si="292"/>
        <v>0.1500507358778152</v>
      </c>
      <c r="Z475">
        <f t="shared" si="306"/>
        <v>0.83188120565696499</v>
      </c>
      <c r="AA475" s="4">
        <f t="shared" si="293"/>
        <v>0.66396412367381119</v>
      </c>
      <c r="AB475">
        <f t="shared" si="317"/>
        <v>0.78037177500024635</v>
      </c>
      <c r="AC475" s="4">
        <f t="shared" si="294"/>
        <v>0.98780344485213734</v>
      </c>
      <c r="AD475">
        <v>18875</v>
      </c>
      <c r="AE475" s="4">
        <v>0.81846793835292186</v>
      </c>
      <c r="AF475">
        <v>0.78843026881769107</v>
      </c>
      <c r="AG475">
        <v>0.96414074965880037</v>
      </c>
      <c r="AH475" s="4">
        <f t="shared" si="307"/>
        <v>0</v>
      </c>
      <c r="AI475" s="4">
        <f t="shared" si="295"/>
        <v>0.3511680952908029</v>
      </c>
      <c r="AJ475">
        <f t="shared" si="308"/>
        <v>0.70627661874227177</v>
      </c>
      <c r="AK475" s="4">
        <f t="shared" si="296"/>
        <v>0.89545090428648844</v>
      </c>
      <c r="AL475" s="5">
        <f t="shared" si="309"/>
        <v>3952.1015776675799</v>
      </c>
      <c r="AM475">
        <v>0.89670000000000005</v>
      </c>
      <c r="AN475" s="4">
        <f t="shared" si="297"/>
        <v>0.95861666666666678</v>
      </c>
      <c r="AO475">
        <v>0</v>
      </c>
      <c r="AP475">
        <f t="shared" si="328"/>
        <v>0</v>
      </c>
      <c r="AQ475">
        <f t="shared" si="310"/>
        <v>75771.529105724345</v>
      </c>
      <c r="AR475" s="5">
        <f t="shared" si="311"/>
        <v>0.12124485060094367</v>
      </c>
      <c r="AS475" s="4">
        <f t="shared" si="318"/>
        <v>0</v>
      </c>
      <c r="AT475" s="4">
        <f t="shared" si="298"/>
        <v>0.3511680952908029</v>
      </c>
      <c r="AU475">
        <f t="shared" si="299"/>
        <v>0.70627661874227177</v>
      </c>
      <c r="AV475" s="4">
        <f t="shared" si="300"/>
        <v>0.89545090428648844</v>
      </c>
      <c r="AW475" s="6">
        <f t="shared" si="312"/>
        <v>3.3212251409079106E-4</v>
      </c>
      <c r="AX475" s="7">
        <f t="shared" si="301"/>
        <v>3.3217767287929689E-4</v>
      </c>
      <c r="AY475" s="7">
        <f t="shared" si="289"/>
        <v>1.2506618385706876</v>
      </c>
      <c r="AZ475" s="7">
        <f t="shared" si="302"/>
        <v>7.1616181707130355E-3</v>
      </c>
      <c r="BA475" s="6">
        <f t="shared" si="319"/>
        <v>0.53594346902119117</v>
      </c>
      <c r="BB475">
        <f t="shared" si="313"/>
        <v>18.726462261937627</v>
      </c>
      <c r="BC475">
        <f t="shared" si="320"/>
        <v>6.395800047302429</v>
      </c>
      <c r="BD475">
        <f t="shared" si="303"/>
        <v>8.8632311309688134</v>
      </c>
      <c r="BE475">
        <f t="shared" si="321"/>
        <v>-0.25016458104880901</v>
      </c>
      <c r="BF475">
        <f t="shared" si="322"/>
        <v>0.74983541895119099</v>
      </c>
      <c r="BG475">
        <f t="shared" si="329"/>
        <v>-7.3352449850390003E-3</v>
      </c>
      <c r="BH475">
        <f t="shared" si="323"/>
        <v>3.3274082615276352</v>
      </c>
      <c r="BL475" s="6"/>
      <c r="BM475" s="5"/>
      <c r="BN475" s="5"/>
      <c r="BP475" s="5"/>
      <c r="BQ475" s="6"/>
      <c r="BR475" s="5"/>
      <c r="BU475" s="5"/>
      <c r="BV475" s="5"/>
      <c r="BY475" s="5"/>
    </row>
    <row r="476" spans="1:77" x14ac:dyDescent="0.25">
      <c r="A476" s="3">
        <v>44444.833333333336</v>
      </c>
      <c r="B476">
        <v>113600234.64424001</v>
      </c>
      <c r="C476">
        <v>28895.810856806755</v>
      </c>
      <c r="D476">
        <v>1.0502126017170286</v>
      </c>
      <c r="E476" s="5">
        <f t="shared" si="314"/>
        <v>1811786.6578515323</v>
      </c>
      <c r="F476">
        <f t="shared" si="324"/>
        <v>0.99829381439674303</v>
      </c>
      <c r="G476">
        <f t="shared" si="324"/>
        <v>0.99866199948262091</v>
      </c>
      <c r="H476">
        <f t="shared" si="315"/>
        <v>0.13461723833945838</v>
      </c>
      <c r="I476">
        <f t="shared" si="325"/>
        <v>3.6874635631988927E-4</v>
      </c>
      <c r="J476">
        <f t="shared" si="316"/>
        <v>3.6891939126622986E-4</v>
      </c>
      <c r="K476">
        <v>3003</v>
      </c>
      <c r="L476" s="1">
        <v>227021358.9361923</v>
      </c>
      <c r="M476" s="1">
        <v>27922677.472951073</v>
      </c>
      <c r="N476" s="1">
        <f t="shared" si="290"/>
        <v>36550404.583718464</v>
      </c>
      <c r="O476">
        <v>83768.032418853225</v>
      </c>
      <c r="P476">
        <v>0.13468041939382044</v>
      </c>
      <c r="Q476">
        <v>4.4765042397027898E-3</v>
      </c>
      <c r="R476">
        <f t="shared" si="326"/>
        <v>-5.2447402217215E-3</v>
      </c>
      <c r="S476">
        <f t="shared" si="327"/>
        <v>-5.2585421512257877E-3</v>
      </c>
      <c r="T476">
        <f t="shared" si="287"/>
        <v>0.12294540043979565</v>
      </c>
      <c r="U476" s="5">
        <f t="shared" si="304"/>
        <v>0.84253340363933005</v>
      </c>
      <c r="V476">
        <f t="shared" si="291"/>
        <v>0.42886416484055873</v>
      </c>
      <c r="W476" s="8">
        <f t="shared" si="288"/>
        <v>0.76184558177014883</v>
      </c>
      <c r="X476">
        <f t="shared" si="305"/>
        <v>0.71452838890204673</v>
      </c>
      <c r="Y476">
        <f t="shared" si="292"/>
        <v>0.17386834884121677</v>
      </c>
      <c r="Z476">
        <f t="shared" si="306"/>
        <v>1.6339240474915182</v>
      </c>
      <c r="AA476" s="4">
        <f t="shared" si="293"/>
        <v>0.68896080487914446</v>
      </c>
      <c r="AB476">
        <f t="shared" si="317"/>
        <v>0.41715143019036299</v>
      </c>
      <c r="AC476" s="4">
        <f t="shared" si="294"/>
        <v>0.96761752099424136</v>
      </c>
      <c r="AD476">
        <v>18876</v>
      </c>
      <c r="AE476" s="4">
        <v>0.81767590392146938</v>
      </c>
      <c r="AF476">
        <v>0.77260198577734929</v>
      </c>
      <c r="AG476">
        <v>1.0050535211804268</v>
      </c>
      <c r="AH476" s="4">
        <f t="shared" si="307"/>
        <v>0</v>
      </c>
      <c r="AI476" s="4">
        <f t="shared" si="295"/>
        <v>0.33321997287884886</v>
      </c>
      <c r="AJ476">
        <f t="shared" si="308"/>
        <v>0.77865988244228335</v>
      </c>
      <c r="AK476" s="4">
        <f t="shared" si="296"/>
        <v>0.88858486980031681</v>
      </c>
      <c r="AL476" s="5">
        <f t="shared" si="309"/>
        <v>3931.373831562858</v>
      </c>
      <c r="AM476">
        <v>0.92689999999999995</v>
      </c>
      <c r="AN476" s="4">
        <f t="shared" si="297"/>
        <v>0.9542400000000002</v>
      </c>
      <c r="AO476">
        <v>0</v>
      </c>
      <c r="AP476">
        <f t="shared" si="328"/>
        <v>0</v>
      </c>
      <c r="AQ476">
        <f t="shared" si="310"/>
        <v>83768.032418853225</v>
      </c>
      <c r="AR476" s="5">
        <f t="shared" si="311"/>
        <v>0.13468041939382044</v>
      </c>
      <c r="AS476" s="4">
        <f t="shared" si="318"/>
        <v>0</v>
      </c>
      <c r="AT476" s="4">
        <f t="shared" si="298"/>
        <v>0.33321997287884886</v>
      </c>
      <c r="AU476">
        <f t="shared" si="299"/>
        <v>0.77865988244228335</v>
      </c>
      <c r="AV476" s="4">
        <f t="shared" si="300"/>
        <v>0.88858486980031681</v>
      </c>
      <c r="AW476" s="6">
        <f t="shared" si="312"/>
        <v>3.6891939126622986E-4</v>
      </c>
      <c r="AX476" s="7">
        <f t="shared" si="301"/>
        <v>3.6898745039404268E-4</v>
      </c>
      <c r="AY476" s="7">
        <f t="shared" si="289"/>
        <v>1.3050316046570491</v>
      </c>
      <c r="AZ476" s="7">
        <f t="shared" si="302"/>
        <v>4.4286650752352053E-3</v>
      </c>
      <c r="BA476" s="6">
        <f t="shared" si="319"/>
        <v>0.53631238841245743</v>
      </c>
      <c r="BB476">
        <f t="shared" si="313"/>
        <v>18.628246832101894</v>
      </c>
      <c r="BC476">
        <f t="shared" si="320"/>
        <v>6.3791018172541598</v>
      </c>
      <c r="BD476">
        <f t="shared" si="303"/>
        <v>8.814123416050947</v>
      </c>
      <c r="BE476">
        <f t="shared" si="321"/>
        <v>-0.24811401849851633</v>
      </c>
      <c r="BF476">
        <f t="shared" si="322"/>
        <v>0.75188598150148367</v>
      </c>
      <c r="BG476">
        <f t="shared" si="329"/>
        <v>2.7309510593842212E-3</v>
      </c>
      <c r="BH476">
        <f t="shared" si="323"/>
        <v>3.3160452768827504</v>
      </c>
      <c r="BL476" s="6"/>
      <c r="BM476" s="5"/>
      <c r="BN476" s="5"/>
      <c r="BP476" s="5"/>
      <c r="BQ476" s="6"/>
      <c r="BR476" s="5"/>
      <c r="BU476" s="5"/>
      <c r="BV476" s="5"/>
      <c r="BY476" s="5"/>
    </row>
    <row r="477" spans="1:77" x14ac:dyDescent="0.25">
      <c r="A477" s="3">
        <v>44445.833333333336</v>
      </c>
      <c r="B477">
        <v>106347229.152706</v>
      </c>
      <c r="C477">
        <v>30995.06765781001</v>
      </c>
      <c r="D477">
        <v>1.0508088232114923</v>
      </c>
      <c r="E477" s="5">
        <f t="shared" si="314"/>
        <v>1815554.8911582783</v>
      </c>
      <c r="F477">
        <f t="shared" si="324"/>
        <v>1.0005677150450194</v>
      </c>
      <c r="G477">
        <f t="shared" si="324"/>
        <v>1.0020798438328353</v>
      </c>
      <c r="H477">
        <f t="shared" si="315"/>
        <v>0.55161384807223768</v>
      </c>
      <c r="I477">
        <f t="shared" si="325"/>
        <v>1.5101299961435008E-3</v>
      </c>
      <c r="J477">
        <f t="shared" si="316"/>
        <v>1.500241264288439E-3</v>
      </c>
      <c r="K477">
        <v>4247</v>
      </c>
      <c r="L477" s="1">
        <v>212761297.7492862</v>
      </c>
      <c r="M477" s="1">
        <v>106477610.52388844</v>
      </c>
      <c r="N477" s="1">
        <f t="shared" si="290"/>
        <v>38619543.192272641</v>
      </c>
      <c r="O477">
        <v>319432.8315716653</v>
      </c>
      <c r="P477">
        <v>0.54799902405675649</v>
      </c>
      <c r="Q477">
        <v>1.77744519957991E-3</v>
      </c>
      <c r="R477">
        <f t="shared" si="326"/>
        <v>-0.12725122534560107</v>
      </c>
      <c r="S477">
        <f t="shared" si="327"/>
        <v>-0.13610753700324918</v>
      </c>
      <c r="T477">
        <f t="shared" si="287"/>
        <v>7.7230585875356597E-2</v>
      </c>
      <c r="U477" s="5">
        <f t="shared" si="304"/>
        <v>2.058856609619939</v>
      </c>
      <c r="V477">
        <f t="shared" si="291"/>
        <v>0.47324839359954474</v>
      </c>
      <c r="W477" s="8">
        <f t="shared" si="288"/>
        <v>0.45386733788871558</v>
      </c>
      <c r="X477">
        <f t="shared" si="305"/>
        <v>2.044441443188814</v>
      </c>
      <c r="Y477">
        <f t="shared" si="292"/>
        <v>0.23885927898556059</v>
      </c>
      <c r="Z477">
        <f t="shared" si="306"/>
        <v>0.6487674978466671</v>
      </c>
      <c r="AA477" s="4">
        <f t="shared" si="293"/>
        <v>0.69805742467265697</v>
      </c>
      <c r="AB477">
        <f t="shared" si="317"/>
        <v>2.0338451993313189</v>
      </c>
      <c r="AC477" s="4">
        <f t="shared" si="294"/>
        <v>0.99875685979154982</v>
      </c>
      <c r="AD477">
        <v>18877</v>
      </c>
      <c r="AE477" s="4">
        <v>0.76961589132767927</v>
      </c>
      <c r="AF477">
        <v>0.77766487311483701</v>
      </c>
      <c r="AG477">
        <v>0.94588237789071972</v>
      </c>
      <c r="AH477" s="4">
        <f t="shared" si="307"/>
        <v>1.7981278882901874</v>
      </c>
      <c r="AI477" s="4">
        <f t="shared" si="295"/>
        <v>0.37982751088549432</v>
      </c>
      <c r="AJ477">
        <f t="shared" si="308"/>
        <v>1.9780950558121617</v>
      </c>
      <c r="AK477" s="4">
        <f t="shared" si="296"/>
        <v>0.92397964145964795</v>
      </c>
      <c r="AL477" s="5">
        <f t="shared" si="309"/>
        <v>3431.1016942048536</v>
      </c>
      <c r="AM477">
        <v>0.87849999999999995</v>
      </c>
      <c r="AN477" s="4">
        <f t="shared" si="297"/>
        <v>0.9444233333333335</v>
      </c>
      <c r="AO477">
        <v>0</v>
      </c>
      <c r="AP477">
        <f t="shared" si="328"/>
        <v>0</v>
      </c>
      <c r="AQ477">
        <f t="shared" si="310"/>
        <v>319432.8315716653</v>
      </c>
      <c r="AR477" s="5">
        <f t="shared" si="311"/>
        <v>0.54799902405675649</v>
      </c>
      <c r="AS477" s="4">
        <f t="shared" si="318"/>
        <v>1.7981278882901874</v>
      </c>
      <c r="AT477" s="4">
        <f t="shared" si="298"/>
        <v>0.37982751088549432</v>
      </c>
      <c r="AU477">
        <f t="shared" si="299"/>
        <v>1.9780950558121617</v>
      </c>
      <c r="AV477" s="4">
        <f t="shared" si="300"/>
        <v>0.92397964145964795</v>
      </c>
      <c r="AW477" s="6">
        <f t="shared" si="312"/>
        <v>1.500241264288439E-3</v>
      </c>
      <c r="AX477" s="7">
        <f t="shared" si="301"/>
        <v>1.5013671891965785E-3</v>
      </c>
      <c r="AY477" s="7">
        <f t="shared" si="289"/>
        <v>1.0855648408456955</v>
      </c>
      <c r="AZ477" s="7">
        <f t="shared" si="302"/>
        <v>1.3552646469183971E-2</v>
      </c>
      <c r="BA477" s="6">
        <f t="shared" si="319"/>
        <v>0.53781262967674592</v>
      </c>
      <c r="BB477">
        <f t="shared" si="313"/>
        <v>16.257779596676617</v>
      </c>
      <c r="BC477">
        <f t="shared" si="320"/>
        <v>5.9039823617396339</v>
      </c>
      <c r="BD477">
        <f t="shared" si="303"/>
        <v>7.6288897983383084</v>
      </c>
      <c r="BE477">
        <f t="shared" si="321"/>
        <v>-0.19989911528721171</v>
      </c>
      <c r="BF477">
        <f t="shared" si="322"/>
        <v>0.80010088471278829</v>
      </c>
      <c r="BG477">
        <f t="shared" si="329"/>
        <v>6.2153133497691464E-2</v>
      </c>
      <c r="BH477">
        <f t="shared" si="323"/>
        <v>3.0320936988959737</v>
      </c>
      <c r="BL477" s="6"/>
      <c r="BM477" s="5"/>
      <c r="BN477" s="5"/>
      <c r="BP477" s="5"/>
      <c r="BQ477" s="6"/>
      <c r="BR477" s="5"/>
      <c r="BU477" s="5"/>
      <c r="BV477" s="5"/>
      <c r="BY477" s="5"/>
    </row>
    <row r="478" spans="1:77" x14ac:dyDescent="0.25">
      <c r="A478" s="3">
        <v>44446.833333333336</v>
      </c>
      <c r="B478">
        <v>107382874.57930499</v>
      </c>
      <c r="C478">
        <v>30748.425263926041</v>
      </c>
      <c r="D478">
        <v>1.0507188251209096</v>
      </c>
      <c r="E478" s="5">
        <f t="shared" si="314"/>
        <v>1817100.5183058265</v>
      </c>
      <c r="F478">
        <f t="shared" si="324"/>
        <v>0.9999143535069418</v>
      </c>
      <c r="G478">
        <f t="shared" si="324"/>
        <v>1.0008513249338125</v>
      </c>
      <c r="H478">
        <f t="shared" si="315"/>
        <v>0.34202386395227991</v>
      </c>
      <c r="I478">
        <f t="shared" si="325"/>
        <v>9.3661292320537063E-4</v>
      </c>
      <c r="J478">
        <f t="shared" si="316"/>
        <v>9.2418587744190288E-4</v>
      </c>
      <c r="K478">
        <v>3414</v>
      </c>
      <c r="L478" s="1">
        <v>214825880.24201989</v>
      </c>
      <c r="M478" s="1">
        <v>66210272.129505441</v>
      </c>
      <c r="N478" s="1">
        <f t="shared" si="290"/>
        <v>38370808.386345789</v>
      </c>
      <c r="O478">
        <v>198630.81638851634</v>
      </c>
      <c r="P478">
        <v>0.33748377011247754</v>
      </c>
      <c r="Q478">
        <v>1.34740711823312E-3</v>
      </c>
      <c r="R478">
        <f t="shared" si="326"/>
        <v>1.783775533494536E-2</v>
      </c>
      <c r="S478">
        <f t="shared" si="327"/>
        <v>1.7680529527767958E-2</v>
      </c>
      <c r="T478">
        <f t="shared" si="287"/>
        <v>6.6605401126989427E-2</v>
      </c>
      <c r="U478" s="5">
        <f t="shared" si="304"/>
        <v>1.6099505092003712</v>
      </c>
      <c r="V478">
        <f t="shared" si="291"/>
        <v>0.49335053121468647</v>
      </c>
      <c r="W478" s="8">
        <f t="shared" si="288"/>
        <v>0.34804350515746879</v>
      </c>
      <c r="X478">
        <f t="shared" si="305"/>
        <v>1.6060331202642095</v>
      </c>
      <c r="Y478">
        <f t="shared" si="292"/>
        <v>0.27425847716130908</v>
      </c>
      <c r="Z478">
        <f t="shared" si="306"/>
        <v>0.49180359815508878</v>
      </c>
      <c r="AA478" s="4">
        <f t="shared" si="293"/>
        <v>0.68227789014011775</v>
      </c>
      <c r="AB478">
        <f t="shared" si="317"/>
        <v>1.5940316032957582</v>
      </c>
      <c r="AC478" s="4">
        <f t="shared" si="294"/>
        <v>1.0088431651497829</v>
      </c>
      <c r="AD478">
        <v>18878</v>
      </c>
      <c r="AE478" s="4">
        <v>0.90191973596342156</v>
      </c>
      <c r="AF478">
        <v>1.0677039746076702</v>
      </c>
      <c r="AG478">
        <v>1.020469695015864</v>
      </c>
      <c r="AH478" s="4">
        <f t="shared" si="307"/>
        <v>1.2446452792232401</v>
      </c>
      <c r="AI478" s="4">
        <f t="shared" si="295"/>
        <v>0.38856934244246388</v>
      </c>
      <c r="AJ478">
        <f t="shared" si="308"/>
        <v>1.4928958497746208</v>
      </c>
      <c r="AK478" s="4">
        <f t="shared" si="296"/>
        <v>0.930994387323686</v>
      </c>
      <c r="AL478" s="5">
        <f t="shared" si="309"/>
        <v>3492.3048467553963</v>
      </c>
      <c r="AM478">
        <v>1.0239</v>
      </c>
      <c r="AN478" s="4">
        <f t="shared" si="297"/>
        <v>0.9420266666666669</v>
      </c>
      <c r="AO478">
        <v>0</v>
      </c>
      <c r="AP478">
        <f t="shared" si="328"/>
        <v>0</v>
      </c>
      <c r="AQ478">
        <f t="shared" si="310"/>
        <v>198630.81638851634</v>
      </c>
      <c r="AR478" s="5">
        <f t="shared" si="311"/>
        <v>0.33748377011247754</v>
      </c>
      <c r="AS478" s="4">
        <f t="shared" si="318"/>
        <v>1.2446452792232401</v>
      </c>
      <c r="AT478" s="4">
        <f t="shared" si="298"/>
        <v>0.38856934244246388</v>
      </c>
      <c r="AU478">
        <f t="shared" si="299"/>
        <v>1.4928958497746208</v>
      </c>
      <c r="AV478" s="4">
        <f t="shared" si="300"/>
        <v>0.930994387323686</v>
      </c>
      <c r="AW478" s="6">
        <f t="shared" si="312"/>
        <v>9.2418587744190288E-4</v>
      </c>
      <c r="AX478" s="7">
        <f t="shared" si="301"/>
        <v>9.2461306880120553E-4</v>
      </c>
      <c r="AY478" s="7">
        <f t="shared" si="289"/>
        <v>1.1121852105721528</v>
      </c>
      <c r="AZ478" s="7">
        <f t="shared" si="302"/>
        <v>1.3177366782559208E-2</v>
      </c>
      <c r="BA478" s="6">
        <f t="shared" si="319"/>
        <v>0.53873681555418784</v>
      </c>
      <c r="BB478">
        <f t="shared" si="313"/>
        <v>16.547781891411599</v>
      </c>
      <c r="BC478">
        <f t="shared" si="320"/>
        <v>5.9717261589725981</v>
      </c>
      <c r="BD478">
        <f t="shared" si="303"/>
        <v>7.7738909457057996</v>
      </c>
      <c r="BE478">
        <f t="shared" si="321"/>
        <v>-0.20540086466600482</v>
      </c>
      <c r="BF478">
        <f t="shared" si="322"/>
        <v>0.79459913533399518</v>
      </c>
      <c r="BG478">
        <f t="shared" si="329"/>
        <v>-6.9000704060322568E-3</v>
      </c>
      <c r="BH478">
        <f t="shared" si="323"/>
        <v>3.0678964946777594</v>
      </c>
      <c r="BL478" s="6"/>
      <c r="BM478" s="5"/>
      <c r="BN478" s="5"/>
      <c r="BP478" s="5"/>
      <c r="BQ478" s="6"/>
      <c r="BR478" s="5"/>
      <c r="BU478" s="5"/>
      <c r="BV478" s="5"/>
      <c r="BY478" s="5"/>
    </row>
    <row r="479" spans="1:77" x14ac:dyDescent="0.25">
      <c r="A479" s="3">
        <v>44447.833333333336</v>
      </c>
      <c r="B479">
        <v>105011388.186454</v>
      </c>
      <c r="C479">
        <v>30649.6584569271</v>
      </c>
      <c r="D479">
        <v>1.0368284522001383</v>
      </c>
      <c r="E479" s="5">
        <f t="shared" si="314"/>
        <v>1794035.4461388451</v>
      </c>
      <c r="F479">
        <f t="shared" si="324"/>
        <v>0.98678012367469203</v>
      </c>
      <c r="G479">
        <f t="shared" si="324"/>
        <v>0.98730666139015466</v>
      </c>
      <c r="H479">
        <f t="shared" si="315"/>
        <v>0.19476098224206706</v>
      </c>
      <c r="I479">
        <f t="shared" si="325"/>
        <v>5.334494227229058E-4</v>
      </c>
      <c r="J479">
        <f t="shared" si="316"/>
        <v>5.4080635744089634E-4</v>
      </c>
      <c r="K479">
        <v>3375</v>
      </c>
      <c r="L479" s="1">
        <v>210280849.44631058</v>
      </c>
      <c r="M479" s="1">
        <v>37917325.450731955</v>
      </c>
      <c r="N479" s="1">
        <f t="shared" si="290"/>
        <v>37987605.118489295</v>
      </c>
      <c r="O479">
        <v>113751.97635219587</v>
      </c>
      <c r="P479">
        <v>0.19744770614098334</v>
      </c>
      <c r="Q479">
        <v>4.1650550114502201E-3</v>
      </c>
      <c r="R479">
        <f t="shared" si="326"/>
        <v>-1.8933122124370705E-2</v>
      </c>
      <c r="S479">
        <f t="shared" si="327"/>
        <v>-1.9114648574679528E-2</v>
      </c>
      <c r="T479">
        <f t="shared" ref="T479:T542" si="330">AVERAGE(S450:S479)*15+POWER(AE479/SQRT(365/15),2)/2</f>
        <v>5.9843746835916159E-2</v>
      </c>
      <c r="U479" s="5">
        <f t="shared" si="304"/>
        <v>1.2216588373271746</v>
      </c>
      <c r="V479">
        <f t="shared" si="291"/>
        <v>0.51261859282438293</v>
      </c>
      <c r="W479" s="8">
        <f t="shared" ref="W479:W542" si="331">(SUM(S450:S479)*SQRT(365/30))</f>
        <v>0.30420230288447181</v>
      </c>
      <c r="X479">
        <f t="shared" si="305"/>
        <v>1.2195889608996364</v>
      </c>
      <c r="Y479">
        <f t="shared" si="292"/>
        <v>0.31491144252463033</v>
      </c>
      <c r="Z479">
        <f t="shared" si="306"/>
        <v>1.5202450791793303</v>
      </c>
      <c r="AA479" s="4">
        <f t="shared" si="293"/>
        <v>0.71579013489435406</v>
      </c>
      <c r="AB479">
        <f t="shared" si="317"/>
        <v>0.86829649298523148</v>
      </c>
      <c r="AC479" s="4">
        <f t="shared" si="294"/>
        <v>1.0005160001536646</v>
      </c>
      <c r="AD479">
        <v>18879</v>
      </c>
      <c r="AE479" s="4">
        <v>0.88895153472171562</v>
      </c>
      <c r="AF479">
        <v>1.0405873658962068</v>
      </c>
      <c r="AG479">
        <v>1.0164407309210115</v>
      </c>
      <c r="AH479" s="4">
        <f t="shared" si="307"/>
        <v>0.65486896347341395</v>
      </c>
      <c r="AI479" s="4">
        <f t="shared" si="295"/>
        <v>0.39305465587528482</v>
      </c>
      <c r="AJ479">
        <f t="shared" si="308"/>
        <v>1.0528292864953623</v>
      </c>
      <c r="AK479" s="4">
        <f t="shared" si="296"/>
        <v>0.93359394198194889</v>
      </c>
      <c r="AL479" s="5">
        <f t="shared" si="309"/>
        <v>3426.1846125962447</v>
      </c>
      <c r="AM479">
        <v>0.98470000000000002</v>
      </c>
      <c r="AN479" s="4">
        <f t="shared" si="297"/>
        <v>0.93498666666666685</v>
      </c>
      <c r="AO479">
        <v>0</v>
      </c>
      <c r="AP479">
        <f t="shared" si="328"/>
        <v>0</v>
      </c>
      <c r="AQ479">
        <f t="shared" si="310"/>
        <v>113751.97635219587</v>
      </c>
      <c r="AR479" s="5">
        <f t="shared" si="311"/>
        <v>0.19744770614098334</v>
      </c>
      <c r="AS479" s="4">
        <f t="shared" si="318"/>
        <v>0.65486896347341395</v>
      </c>
      <c r="AT479" s="4">
        <f t="shared" si="298"/>
        <v>0.39305465587528482</v>
      </c>
      <c r="AU479">
        <f t="shared" si="299"/>
        <v>1.0528292864953623</v>
      </c>
      <c r="AV479" s="4">
        <f t="shared" si="300"/>
        <v>0.93359394198194889</v>
      </c>
      <c r="AW479" s="6">
        <f t="shared" si="312"/>
        <v>5.4080635744089634E-4</v>
      </c>
      <c r="AX479" s="7">
        <f t="shared" si="301"/>
        <v>5.4095261956432772E-4</v>
      </c>
      <c r="AY479" s="7">
        <f t="shared" ref="AY479:AY542" si="332">AL479/AL450</f>
        <v>1.0798807246914415</v>
      </c>
      <c r="AZ479" s="7">
        <f t="shared" si="302"/>
        <v>1.3915799622881142E-2</v>
      </c>
      <c r="BA479" s="6">
        <f t="shared" si="319"/>
        <v>0.53927762191162876</v>
      </c>
      <c r="BB479">
        <f t="shared" si="313"/>
        <v>16.234480715974055</v>
      </c>
      <c r="BC479">
        <f t="shared" si="320"/>
        <v>5.909148007524017</v>
      </c>
      <c r="BD479">
        <f t="shared" si="303"/>
        <v>7.6172403579870274</v>
      </c>
      <c r="BE479">
        <f t="shared" si="321"/>
        <v>-0.19821802334663174</v>
      </c>
      <c r="BF479">
        <f t="shared" si="322"/>
        <v>0.80178197665336826</v>
      </c>
      <c r="BG479">
        <f t="shared" si="329"/>
        <v>8.998966147132817E-3</v>
      </c>
      <c r="BH479">
        <f t="shared" si="323"/>
        <v>3.0292034840615898</v>
      </c>
      <c r="BL479" s="6"/>
      <c r="BM479" s="5"/>
      <c r="BN479" s="5"/>
      <c r="BP479" s="5"/>
      <c r="BQ479" s="6"/>
      <c r="BR479" s="5"/>
      <c r="BU479" s="5"/>
      <c r="BV479" s="5"/>
      <c r="BY479" s="5"/>
    </row>
    <row r="480" spans="1:77" x14ac:dyDescent="0.25">
      <c r="A480" s="3">
        <v>44448.833333333336</v>
      </c>
      <c r="B480">
        <v>101630233.98706201</v>
      </c>
      <c r="C480">
        <v>31662.042005935506</v>
      </c>
      <c r="D480">
        <v>1.0359091292961731</v>
      </c>
      <c r="E480" s="5">
        <f t="shared" si="314"/>
        <v>1793828.5139810359</v>
      </c>
      <c r="F480">
        <f t="shared" si="324"/>
        <v>0.99911333171652994</v>
      </c>
      <c r="G480">
        <f t="shared" si="324"/>
        <v>0.99988465547977079</v>
      </c>
      <c r="H480">
        <f t="shared" si="315"/>
        <v>0.28178302165099756</v>
      </c>
      <c r="I480">
        <f t="shared" si="325"/>
        <v>7.7171043338758558E-4</v>
      </c>
      <c r="J480">
        <f t="shared" si="316"/>
        <v>7.8412940663758369E-4</v>
      </c>
      <c r="K480">
        <v>4742</v>
      </c>
      <c r="L480" s="1">
        <v>203047915.74631575</v>
      </c>
      <c r="M480" s="1">
        <v>53092760.307988614</v>
      </c>
      <c r="N480" s="1">
        <f t="shared" ref="N480:N543" si="333">AVERAGE(M451:M480)</f>
        <v>38527998.989330292</v>
      </c>
      <c r="O480">
        <v>159278.28092396585</v>
      </c>
      <c r="P480">
        <v>0.28631947451202738</v>
      </c>
      <c r="Q480">
        <v>3.4000554194562002E-3</v>
      </c>
      <c r="R480">
        <f t="shared" si="326"/>
        <v>-6.3143132983685457E-2</v>
      </c>
      <c r="S480">
        <f t="shared" si="327"/>
        <v>-6.5224765065013318E-2</v>
      </c>
      <c r="T480">
        <f t="shared" si="330"/>
        <v>2.2157575681733977E-2</v>
      </c>
      <c r="U480" s="5">
        <f t="shared" si="304"/>
        <v>1.5095063404681948</v>
      </c>
      <c r="V480">
        <f t="shared" ref="V480:V543" si="334">AVERAGE(U451:U480)</f>
        <v>0.5629354708399894</v>
      </c>
      <c r="W480" s="8">
        <f t="shared" si="331"/>
        <v>4.0551765631346617E-2</v>
      </c>
      <c r="X480">
        <f t="shared" si="305"/>
        <v>1.5129148895635596</v>
      </c>
      <c r="Y480">
        <f t="shared" ref="Y480:Y543" si="335">AVERAGE(X451:X480)</f>
        <v>0.36534193884341559</v>
      </c>
      <c r="Z480">
        <f t="shared" si="306"/>
        <v>1.241020228101513</v>
      </c>
      <c r="AA480" s="4">
        <f t="shared" ref="AA480:AA543" si="336">AVERAGE(Z451:Z480)</f>
        <v>0.7438621144690718</v>
      </c>
      <c r="AB480">
        <f t="shared" si="317"/>
        <v>1.2869937068769361</v>
      </c>
      <c r="AC480" s="4">
        <f t="shared" ref="AC480:AC543" si="337">AVERAGE(AB451:AB480)</f>
        <v>1.0109659168289384</v>
      </c>
      <c r="AD480">
        <v>18880</v>
      </c>
      <c r="AE480" s="4">
        <v>0.89187451824856279</v>
      </c>
      <c r="AF480">
        <v>1.0471566023146781</v>
      </c>
      <c r="AG480">
        <v>0.97571183917897641</v>
      </c>
      <c r="AH480" s="4">
        <f t="shared" si="307"/>
        <v>1.0676270445661706</v>
      </c>
      <c r="AI480" s="4">
        <f t="shared" ref="AI480:AI543" si="338">AVERAGE(AH451:AH480)</f>
        <v>0.42864222402749053</v>
      </c>
      <c r="AJ480">
        <f t="shared" si="308"/>
        <v>1.3488601311739798</v>
      </c>
      <c r="AK480" s="4">
        <f t="shared" ref="AK480:AK543" si="339">AVERAGE(AJ451:AJ480)</f>
        <v>0.95298025919648699</v>
      </c>
      <c r="AL480" s="5">
        <f t="shared" si="309"/>
        <v>3209.8445819764233</v>
      </c>
      <c r="AM480">
        <v>0.9466</v>
      </c>
      <c r="AN480" s="4">
        <f t="shared" ref="AN480:AN543" si="340">AVERAGE(AM451:AM480)</f>
        <v>0.93114333333333343</v>
      </c>
      <c r="AO480">
        <v>0</v>
      </c>
      <c r="AP480">
        <f t="shared" si="328"/>
        <v>0</v>
      </c>
      <c r="AQ480">
        <f t="shared" si="310"/>
        <v>159278.28092396585</v>
      </c>
      <c r="AR480" s="5">
        <f t="shared" si="311"/>
        <v>0.28631947451202738</v>
      </c>
      <c r="AS480" s="4">
        <f t="shared" si="318"/>
        <v>1.0676270445661706</v>
      </c>
      <c r="AT480" s="4">
        <f t="shared" ref="AT480:AT543" si="341">AVERAGE(AS451:AS480)</f>
        <v>0.42864222402749053</v>
      </c>
      <c r="AU480">
        <f t="shared" ref="AU480:AU543" si="342">SQRT(MAX(8*(AR480-LN(COSH(LN(2)/2))),0))</f>
        <v>1.3488601311739798</v>
      </c>
      <c r="AV480" s="4">
        <f t="shared" ref="AV480:AV543" si="343">AVERAGE(AU451:AU480)</f>
        <v>0.95298025919648699</v>
      </c>
      <c r="AW480" s="6">
        <f t="shared" si="312"/>
        <v>7.8412940663758369E-4</v>
      </c>
      <c r="AX480" s="7">
        <f t="shared" ref="AX480:AX543" si="344">EXP(AW480)-1</f>
        <v>7.8443691647134273E-4</v>
      </c>
      <c r="AY480" s="7">
        <f t="shared" si="332"/>
        <v>1.0552956631682409</v>
      </c>
      <c r="AZ480" s="7">
        <f t="shared" ref="AZ480:AZ543" si="345">2*SQRT(AY480)*EXP(SUM(AW451:AW480))/(1+AY480)-1</f>
        <v>1.4724480764530812E-2</v>
      </c>
      <c r="BA480" s="6">
        <f t="shared" si="319"/>
        <v>0.54006175131826639</v>
      </c>
      <c r="BB480">
        <f t="shared" si="313"/>
        <v>15.209384741204229</v>
      </c>
      <c r="BC480">
        <f t="shared" si="320"/>
        <v>5.6927046742520018</v>
      </c>
      <c r="BD480">
        <f t="shared" ref="BD480:BD543" si="346">(1+BB480)/2-1</f>
        <v>7.1046923706021143</v>
      </c>
      <c r="BE480">
        <f t="shared" si="321"/>
        <v>-0.17421854300994444</v>
      </c>
      <c r="BF480">
        <f t="shared" si="322"/>
        <v>0.82578145699005556</v>
      </c>
      <c r="BG480">
        <f t="shared" si="329"/>
        <v>2.9493437249016631E-2</v>
      </c>
      <c r="BH480">
        <f t="shared" si="323"/>
        <v>2.8999211198695067</v>
      </c>
      <c r="BL480" s="6"/>
      <c r="BM480" s="5"/>
      <c r="BN480" s="5"/>
      <c r="BP480" s="5"/>
      <c r="BQ480" s="6"/>
      <c r="BR480" s="5"/>
      <c r="BU480" s="5"/>
      <c r="BV480" s="5"/>
      <c r="BY480" s="5"/>
    </row>
    <row r="481" spans="1:77" x14ac:dyDescent="0.25">
      <c r="A481" s="3">
        <v>44449.833333333336</v>
      </c>
      <c r="B481">
        <v>102362941.21988501</v>
      </c>
      <c r="C481">
        <v>31415.104574876583</v>
      </c>
      <c r="D481">
        <v>1.0350850853300393</v>
      </c>
      <c r="E481" s="5">
        <f t="shared" si="314"/>
        <v>1793249.1469437906</v>
      </c>
      <c r="F481">
        <f t="shared" si="324"/>
        <v>0.99920452099240242</v>
      </c>
      <c r="G481">
        <f t="shared" si="324"/>
        <v>0.99967702206050923</v>
      </c>
      <c r="H481">
        <f t="shared" si="315"/>
        <v>0.17260018968654922</v>
      </c>
      <c r="I481">
        <f t="shared" si="325"/>
        <v>4.727654608143127E-4</v>
      </c>
      <c r="J481">
        <f t="shared" si="316"/>
        <v>4.7359706604479976E-4</v>
      </c>
      <c r="K481">
        <v>4245</v>
      </c>
      <c r="L481" s="1">
        <v>204768200.77445686</v>
      </c>
      <c r="M481" s="1">
        <v>32333528.96323169</v>
      </c>
      <c r="N481" s="1">
        <f t="shared" si="333"/>
        <v>38095435.884023406</v>
      </c>
      <c r="O481">
        <v>97000.586889695071</v>
      </c>
      <c r="P481">
        <v>0.17290386925719969</v>
      </c>
      <c r="Q481">
        <v>1.89337203222636E-3</v>
      </c>
      <c r="R481">
        <f t="shared" si="326"/>
        <v>1.5126678534687743E-2</v>
      </c>
      <c r="S481">
        <f t="shared" si="327"/>
        <v>1.5013411144191122E-2</v>
      </c>
      <c r="T481">
        <f t="shared" si="330"/>
        <v>5.1906181687688874E-2</v>
      </c>
      <c r="U481" s="5">
        <f t="shared" si="304"/>
        <v>1.147901645573725</v>
      </c>
      <c r="V481">
        <f t="shared" si="334"/>
        <v>0.6011988590257803</v>
      </c>
      <c r="W481" s="8">
        <f t="shared" si="331"/>
        <v>0.24009950350593753</v>
      </c>
      <c r="X481">
        <f t="shared" si="305"/>
        <v>1.1513996361066057</v>
      </c>
      <c r="Y481">
        <f t="shared" si="335"/>
        <v>0.40372192671363577</v>
      </c>
      <c r="Z481">
        <f t="shared" si="306"/>
        <v>0.69108079176262138</v>
      </c>
      <c r="AA481" s="4">
        <f t="shared" si="336"/>
        <v>0.7612654358000196</v>
      </c>
      <c r="AB481">
        <f t="shared" si="317"/>
        <v>1.0537251205587381</v>
      </c>
      <c r="AC481" s="4">
        <f t="shared" si="337"/>
        <v>1.0080126214254215</v>
      </c>
      <c r="AD481">
        <v>18881</v>
      </c>
      <c r="AE481" s="4">
        <v>0.9225674652024709</v>
      </c>
      <c r="AF481">
        <v>1.0819668606604287</v>
      </c>
      <c r="AG481">
        <v>0.90640020616923345</v>
      </c>
      <c r="AH481" s="4">
        <f t="shared" si="307"/>
        <v>0.48218530074077787</v>
      </c>
      <c r="AI481" s="4">
        <f t="shared" si="338"/>
        <v>0.43063085845676835</v>
      </c>
      <c r="AJ481">
        <f t="shared" si="308"/>
        <v>0.95503864394696847</v>
      </c>
      <c r="AK481" s="4">
        <f t="shared" si="339"/>
        <v>0.9539365424394155</v>
      </c>
      <c r="AL481" s="5">
        <f t="shared" si="309"/>
        <v>3258.3988691142899</v>
      </c>
      <c r="AM481">
        <v>0.95069999999999988</v>
      </c>
      <c r="AN481" s="4">
        <f t="shared" si="340"/>
        <v>0.92957333333333347</v>
      </c>
      <c r="AO481">
        <v>0</v>
      </c>
      <c r="AP481">
        <f t="shared" si="328"/>
        <v>0</v>
      </c>
      <c r="AQ481">
        <f t="shared" si="310"/>
        <v>97000.586889695071</v>
      </c>
      <c r="AR481" s="5">
        <f t="shared" si="311"/>
        <v>0.17290386925719969</v>
      </c>
      <c r="AS481" s="4">
        <f t="shared" si="318"/>
        <v>0.48218530074077787</v>
      </c>
      <c r="AT481" s="4">
        <f t="shared" si="341"/>
        <v>0.43063085845676835</v>
      </c>
      <c r="AU481">
        <f t="shared" si="342"/>
        <v>0.95503864394696847</v>
      </c>
      <c r="AV481" s="4">
        <f t="shared" si="343"/>
        <v>0.9539365424394155</v>
      </c>
      <c r="AW481" s="6">
        <f t="shared" si="312"/>
        <v>4.7359706604479976E-4</v>
      </c>
      <c r="AX481" s="7">
        <f t="shared" si="344"/>
        <v>4.7370923084155692E-4</v>
      </c>
      <c r="AY481" s="7">
        <f t="shared" si="332"/>
        <v>0.98146502292628468</v>
      </c>
      <c r="AZ481" s="7">
        <f t="shared" si="345"/>
        <v>1.5066264034242272E-2</v>
      </c>
      <c r="BA481" s="6">
        <f t="shared" si="319"/>
        <v>0.54053534838431117</v>
      </c>
      <c r="BB481">
        <f t="shared" si="313"/>
        <v>15.439452214894809</v>
      </c>
      <c r="BC481">
        <f t="shared" si="320"/>
        <v>5.746328164274618</v>
      </c>
      <c r="BD481">
        <f t="shared" si="346"/>
        <v>7.2197261074474035</v>
      </c>
      <c r="BE481">
        <f t="shared" si="321"/>
        <v>-0.17925146457590935</v>
      </c>
      <c r="BF481">
        <f t="shared" si="322"/>
        <v>0.82074853542409065</v>
      </c>
      <c r="BG481">
        <f t="shared" si="329"/>
        <v>-6.1133866543164129E-3</v>
      </c>
      <c r="BH481">
        <f t="shared" si="323"/>
        <v>2.9293068364400874</v>
      </c>
      <c r="BL481" s="6"/>
      <c r="BM481" s="5"/>
      <c r="BN481" s="5"/>
      <c r="BP481" s="5"/>
      <c r="BQ481" s="6"/>
      <c r="BR481" s="5"/>
      <c r="BU481" s="5"/>
      <c r="BV481" s="5"/>
      <c r="BY481" s="5"/>
    </row>
    <row r="482" spans="1:77" x14ac:dyDescent="0.25">
      <c r="A482" s="3">
        <v>44450.833333333336</v>
      </c>
      <c r="B482">
        <v>104738871.33951201</v>
      </c>
      <c r="C482">
        <v>30728.328789523141</v>
      </c>
      <c r="D482">
        <v>1.0350333538070151</v>
      </c>
      <c r="E482" s="5">
        <f t="shared" si="314"/>
        <v>1794004.0344336149</v>
      </c>
      <c r="F482">
        <f t="shared" si="324"/>
        <v>0.99995002196074767</v>
      </c>
      <c r="G482">
        <f t="shared" si="324"/>
        <v>1.0004209607410721</v>
      </c>
      <c r="H482">
        <f t="shared" si="315"/>
        <v>0.1719012461056324</v>
      </c>
      <c r="I482">
        <f t="shared" si="325"/>
        <v>4.7085145015347254E-4</v>
      </c>
      <c r="J482">
        <f t="shared" si="316"/>
        <v>4.6705456224736943E-4</v>
      </c>
      <c r="K482">
        <v>4090</v>
      </c>
      <c r="L482" s="1">
        <v>209620484.62551984</v>
      </c>
      <c r="M482" s="1">
        <v>32642356.84907924</v>
      </c>
      <c r="N482" s="1">
        <f t="shared" si="333"/>
        <v>38135398.274736479</v>
      </c>
      <c r="O482">
        <v>97927.070547237716</v>
      </c>
      <c r="P482">
        <v>0.17051473196236591</v>
      </c>
      <c r="Q482">
        <v>2.2360987952874099E-3</v>
      </c>
      <c r="R482">
        <f t="shared" si="326"/>
        <v>4.6079526273357541E-2</v>
      </c>
      <c r="S482">
        <f t="shared" si="327"/>
        <v>4.5049391694702047E-2</v>
      </c>
      <c r="T482">
        <f t="shared" si="330"/>
        <v>3.0309581093005904E-2</v>
      </c>
      <c r="U482" s="5">
        <f t="shared" si="304"/>
        <v>1.1583455403335032</v>
      </c>
      <c r="V482">
        <f t="shared" si="334"/>
        <v>0.63981037703689703</v>
      </c>
      <c r="W482" s="8">
        <f t="shared" si="331"/>
        <v>9.1877600696244691E-2</v>
      </c>
      <c r="X482">
        <f t="shared" si="305"/>
        <v>1.1643364331826835</v>
      </c>
      <c r="Y482">
        <f t="shared" si="335"/>
        <v>0.44253314115305853</v>
      </c>
      <c r="Z482">
        <f t="shared" si="306"/>
        <v>0.81617606027990464</v>
      </c>
      <c r="AA482" s="4">
        <f t="shared" si="336"/>
        <v>0.78482148696385112</v>
      </c>
      <c r="AB482">
        <f t="shared" si="317"/>
        <v>1.0065726690557504</v>
      </c>
      <c r="AC482" s="4">
        <f t="shared" si="337"/>
        <v>1.0104061918044669</v>
      </c>
      <c r="AD482">
        <v>18882</v>
      </c>
      <c r="AE482" s="4">
        <v>0.91329862036408405</v>
      </c>
      <c r="AF482">
        <v>1.0520714798937256</v>
      </c>
      <c r="AG482">
        <v>0.89214547042010395</v>
      </c>
      <c r="AH482" s="4">
        <f t="shared" si="307"/>
        <v>0.46194108487100832</v>
      </c>
      <c r="AI482" s="4">
        <f t="shared" si="338"/>
        <v>0.44602889461913525</v>
      </c>
      <c r="AJ482">
        <f t="shared" si="308"/>
        <v>0.94497921303772303</v>
      </c>
      <c r="AK482" s="4">
        <f t="shared" si="339"/>
        <v>0.96400259906595132</v>
      </c>
      <c r="AL482" s="5">
        <f t="shared" si="309"/>
        <v>3408.5443454127203</v>
      </c>
      <c r="AM482">
        <v>0.96909999999999996</v>
      </c>
      <c r="AN482" s="4">
        <f t="shared" si="340"/>
        <v>0.92745000000000022</v>
      </c>
      <c r="AO482">
        <v>0</v>
      </c>
      <c r="AP482">
        <f t="shared" si="328"/>
        <v>0</v>
      </c>
      <c r="AQ482">
        <f t="shared" si="310"/>
        <v>97927.070547237716</v>
      </c>
      <c r="AR482" s="5">
        <f t="shared" si="311"/>
        <v>0.17051473196236591</v>
      </c>
      <c r="AS482" s="4">
        <f t="shared" si="318"/>
        <v>0.46194108487100832</v>
      </c>
      <c r="AT482" s="4">
        <f t="shared" si="341"/>
        <v>0.44602889461913525</v>
      </c>
      <c r="AU482">
        <f t="shared" si="342"/>
        <v>0.94497921303772303</v>
      </c>
      <c r="AV482" s="4">
        <f t="shared" si="343"/>
        <v>0.96400259906595132</v>
      </c>
      <c r="AW482" s="6">
        <f t="shared" si="312"/>
        <v>4.6705456224736943E-4</v>
      </c>
      <c r="AX482" s="7">
        <f t="shared" si="344"/>
        <v>4.6716364921195463E-4</v>
      </c>
      <c r="AY482" s="7">
        <f t="shared" si="332"/>
        <v>1.0415822265607295</v>
      </c>
      <c r="AZ482" s="7">
        <f t="shared" si="345"/>
        <v>1.5066722300099977E-2</v>
      </c>
      <c r="BA482" s="6">
        <f t="shared" si="319"/>
        <v>0.54100240294655855</v>
      </c>
      <c r="BB482">
        <f t="shared" si="313"/>
        <v>16.150894858877304</v>
      </c>
      <c r="BC482">
        <f t="shared" si="320"/>
        <v>5.9032349262117307</v>
      </c>
      <c r="BD482">
        <f t="shared" si="346"/>
        <v>7.5754474294386522</v>
      </c>
      <c r="BE482">
        <f t="shared" si="321"/>
        <v>-0.19500002967616403</v>
      </c>
      <c r="BF482">
        <f t="shared" si="322"/>
        <v>0.80499997032383597</v>
      </c>
      <c r="BG482">
        <f t="shared" si="329"/>
        <v>-1.9374531390271347E-2</v>
      </c>
      <c r="BH482">
        <f t="shared" si="323"/>
        <v>3.0188175946262232</v>
      </c>
      <c r="BL482" s="6"/>
      <c r="BM482" s="5"/>
      <c r="BN482" s="5"/>
      <c r="BP482" s="5"/>
      <c r="BQ482" s="6"/>
      <c r="BR482" s="5"/>
      <c r="BU482" s="5"/>
      <c r="BV482" s="5"/>
      <c r="BY482" s="5"/>
    </row>
    <row r="483" spans="1:77" x14ac:dyDescent="0.25">
      <c r="A483" s="3">
        <v>44451.833333333336</v>
      </c>
      <c r="B483">
        <v>102950131.351962</v>
      </c>
      <c r="C483">
        <v>31296.480626289933</v>
      </c>
      <c r="D483">
        <v>1.0348488929505624</v>
      </c>
      <c r="E483" s="5">
        <f t="shared" si="314"/>
        <v>1794986.5713510734</v>
      </c>
      <c r="F483">
        <f t="shared" si="324"/>
        <v>0.99982178269350042</v>
      </c>
      <c r="G483">
        <f t="shared" si="324"/>
        <v>1.0005476782095246</v>
      </c>
      <c r="H483">
        <f t="shared" si="315"/>
        <v>0.26499909077304817</v>
      </c>
      <c r="I483">
        <f t="shared" si="325"/>
        <v>7.2576147764139638E-4</v>
      </c>
      <c r="J483">
        <f t="shared" si="316"/>
        <v>7.2070941076781715E-4</v>
      </c>
      <c r="K483">
        <v>3863</v>
      </c>
      <c r="L483" s="1">
        <v>205812589.52455452</v>
      </c>
      <c r="M483" s="1">
        <v>49461511.589100733</v>
      </c>
      <c r="N483" s="1">
        <f t="shared" si="333"/>
        <v>38801051.875615723</v>
      </c>
      <c r="O483">
        <v>148384.53476730219</v>
      </c>
      <c r="P483">
        <v>0.26315375223245852</v>
      </c>
      <c r="Q483">
        <v>2.56178998731268E-3</v>
      </c>
      <c r="R483">
        <f t="shared" si="326"/>
        <v>-3.4921914976932533E-2</v>
      </c>
      <c r="S483">
        <f t="shared" si="327"/>
        <v>-3.5546263794415174E-2</v>
      </c>
      <c r="T483">
        <f t="shared" si="330"/>
        <v>1.8241987309518138E-2</v>
      </c>
      <c r="U483" s="5">
        <f t="shared" si="304"/>
        <v>1.4481480326058143</v>
      </c>
      <c r="V483">
        <f t="shared" si="334"/>
        <v>0.6880819781237576</v>
      </c>
      <c r="W483" s="8">
        <f t="shared" si="331"/>
        <v>1.8119380503679269E-2</v>
      </c>
      <c r="X483">
        <f t="shared" si="305"/>
        <v>1.4508279396265187</v>
      </c>
      <c r="Y483">
        <f t="shared" si="335"/>
        <v>0.49089407247394251</v>
      </c>
      <c r="Z483">
        <f t="shared" si="306"/>
        <v>0.93505334536912821</v>
      </c>
      <c r="AA483" s="4">
        <f t="shared" si="336"/>
        <v>0.7890146708160406</v>
      </c>
      <c r="AB483">
        <f t="shared" si="317"/>
        <v>1.2950451774891654</v>
      </c>
      <c r="AC483" s="4">
        <f t="shared" si="337"/>
        <v>1.0302688898573409</v>
      </c>
      <c r="AD483">
        <v>18883</v>
      </c>
      <c r="AE483" s="4">
        <v>0.87256701876065001</v>
      </c>
      <c r="AF483">
        <v>1.0707822035401728</v>
      </c>
      <c r="AG483">
        <v>0.71905821166594719</v>
      </c>
      <c r="AH483" s="4">
        <f t="shared" si="307"/>
        <v>0.97698604291593893</v>
      </c>
      <c r="AI483" s="4">
        <f t="shared" si="338"/>
        <v>0.47859509604966655</v>
      </c>
      <c r="AJ483">
        <f t="shared" si="308"/>
        <v>1.2783183778832781</v>
      </c>
      <c r="AK483" s="4">
        <f t="shared" si="339"/>
        <v>0.9864964193493273</v>
      </c>
      <c r="AL483" s="5">
        <f t="shared" si="309"/>
        <v>3289.511449587113</v>
      </c>
      <c r="AM483">
        <v>0.97230000000000005</v>
      </c>
      <c r="AN483" s="4">
        <f t="shared" si="340"/>
        <v>0.92534333333333352</v>
      </c>
      <c r="AO483">
        <v>0</v>
      </c>
      <c r="AP483">
        <f t="shared" si="328"/>
        <v>0</v>
      </c>
      <c r="AQ483">
        <f t="shared" si="310"/>
        <v>148384.53476730219</v>
      </c>
      <c r="AR483" s="5">
        <f t="shared" si="311"/>
        <v>0.26315375223245852</v>
      </c>
      <c r="AS483" s="4">
        <f t="shared" si="318"/>
        <v>0.97698604291593893</v>
      </c>
      <c r="AT483" s="4">
        <f t="shared" si="341"/>
        <v>0.47859509604966655</v>
      </c>
      <c r="AU483">
        <f t="shared" si="342"/>
        <v>1.2783183778832781</v>
      </c>
      <c r="AV483" s="4">
        <f t="shared" si="343"/>
        <v>0.9864964193493273</v>
      </c>
      <c r="AW483" s="6">
        <f t="shared" si="312"/>
        <v>7.2070941076781715E-4</v>
      </c>
      <c r="AX483" s="7">
        <f t="shared" si="344"/>
        <v>7.2096918419850553E-4</v>
      </c>
      <c r="AY483" s="7">
        <f t="shared" si="332"/>
        <v>0.99504590499946444</v>
      </c>
      <c r="AZ483" s="7">
        <f t="shared" si="345"/>
        <v>1.5715610372186273E-2</v>
      </c>
      <c r="BA483" s="6">
        <f t="shared" si="319"/>
        <v>0.5417231123573264</v>
      </c>
      <c r="BB483">
        <f t="shared" si="313"/>
        <v>15.586874681814212</v>
      </c>
      <c r="BC483">
        <f t="shared" si="320"/>
        <v>5.7865160458855787</v>
      </c>
      <c r="BD483">
        <f t="shared" si="346"/>
        <v>7.293437340907106</v>
      </c>
      <c r="BE483">
        <f t="shared" si="321"/>
        <v>-0.18170044977474997</v>
      </c>
      <c r="BF483">
        <f t="shared" si="322"/>
        <v>0.81829955022525003</v>
      </c>
      <c r="BG483">
        <f t="shared" si="329"/>
        <v>1.6386227334121022E-2</v>
      </c>
      <c r="BH483">
        <f t="shared" si="323"/>
        <v>2.9480216161786923</v>
      </c>
      <c r="BL483" s="6"/>
      <c r="BM483" s="5"/>
      <c r="BN483" s="5"/>
      <c r="BP483" s="5"/>
      <c r="BQ483" s="6"/>
      <c r="BR483" s="5"/>
      <c r="BU483" s="5"/>
      <c r="BV483" s="5"/>
      <c r="BY483" s="5"/>
    </row>
    <row r="484" spans="1:77" x14ac:dyDescent="0.25">
      <c r="A484" s="3">
        <v>44452.833333333336</v>
      </c>
      <c r="B484">
        <v>105012420.24872801</v>
      </c>
      <c r="C484">
        <v>30634.337160570616</v>
      </c>
      <c r="D484">
        <v>1.0336062574686387</v>
      </c>
      <c r="E484" s="5">
        <f t="shared" si="314"/>
        <v>1793595.7983746133</v>
      </c>
      <c r="F484">
        <f t="shared" si="324"/>
        <v>0.99879921069598798</v>
      </c>
      <c r="G484">
        <f t="shared" si="324"/>
        <v>0.9992251903169318</v>
      </c>
      <c r="H484">
        <f t="shared" si="315"/>
        <v>0.15566948790050605</v>
      </c>
      <c r="I484">
        <f t="shared" si="325"/>
        <v>4.264008259178697E-4</v>
      </c>
      <c r="J484">
        <f t="shared" si="316"/>
        <v>4.2037101051069453E-4</v>
      </c>
      <c r="K484">
        <v>3907</v>
      </c>
      <c r="L484" s="1">
        <v>209879880.06881306</v>
      </c>
      <c r="M484" s="1">
        <v>29415321.331138946</v>
      </c>
      <c r="N484" s="1">
        <f t="shared" si="333"/>
        <v>38805774.614034809</v>
      </c>
      <c r="O484">
        <v>88245.963993416837</v>
      </c>
      <c r="P484">
        <v>0.15346767325689611</v>
      </c>
      <c r="Q484">
        <v>4.3596229200179202E-4</v>
      </c>
      <c r="R484">
        <f t="shared" si="326"/>
        <v>4.2079320535514997E-2</v>
      </c>
      <c r="S484">
        <f t="shared" si="327"/>
        <v>4.1218063788560563E-2</v>
      </c>
      <c r="T484">
        <f t="shared" si="330"/>
        <v>3.4057671954891247E-2</v>
      </c>
      <c r="U484" s="5">
        <f t="shared" si="304"/>
        <v>1.0952250489892636</v>
      </c>
      <c r="V484">
        <f t="shared" si="334"/>
        <v>0.72458947975673305</v>
      </c>
      <c r="W484" s="8">
        <f t="shared" si="331"/>
        <v>0.12644849421988041</v>
      </c>
      <c r="X484">
        <f t="shared" si="305"/>
        <v>1.1008009835224906</v>
      </c>
      <c r="Y484">
        <f t="shared" si="335"/>
        <v>0.52758743859135893</v>
      </c>
      <c r="Z484">
        <f t="shared" si="306"/>
        <v>0.15912623658065408</v>
      </c>
      <c r="AA484" s="4">
        <f t="shared" si="336"/>
        <v>0.78560928619431647</v>
      </c>
      <c r="AB484">
        <f t="shared" si="317"/>
        <v>1.0981601797287923</v>
      </c>
      <c r="AC484" s="4">
        <f t="shared" si="337"/>
        <v>1.0376023671966872</v>
      </c>
      <c r="AD484">
        <v>18884</v>
      </c>
      <c r="AE484" s="4">
        <v>0.88053945116473198</v>
      </c>
      <c r="AF484">
        <v>1.0889026640882906</v>
      </c>
      <c r="AG484">
        <v>0.80817436488203676</v>
      </c>
      <c r="AH484" s="4">
        <f t="shared" si="307"/>
        <v>0.27751233530790259</v>
      </c>
      <c r="AI484" s="4">
        <f t="shared" si="338"/>
        <v>0.48784550722659664</v>
      </c>
      <c r="AJ484">
        <f t="shared" si="308"/>
        <v>0.86983288247205037</v>
      </c>
      <c r="AK484" s="4">
        <f t="shared" si="339"/>
        <v>0.99566407507374843</v>
      </c>
      <c r="AL484" s="5">
        <f t="shared" si="309"/>
        <v>3427.9318562795361</v>
      </c>
      <c r="AM484">
        <v>0.94279999999999997</v>
      </c>
      <c r="AN484" s="4">
        <f t="shared" si="340"/>
        <v>0.92480666666666678</v>
      </c>
      <c r="AO484">
        <v>0</v>
      </c>
      <c r="AP484">
        <f t="shared" si="328"/>
        <v>0</v>
      </c>
      <c r="AQ484">
        <f t="shared" si="310"/>
        <v>88245.963993416837</v>
      </c>
      <c r="AR484" s="5">
        <f t="shared" si="311"/>
        <v>0.15346767325689611</v>
      </c>
      <c r="AS484" s="4">
        <f t="shared" si="318"/>
        <v>0.27751233530790259</v>
      </c>
      <c r="AT484" s="4">
        <f t="shared" si="341"/>
        <v>0.48784550722659664</v>
      </c>
      <c r="AU484">
        <f t="shared" si="342"/>
        <v>0.86983288247205037</v>
      </c>
      <c r="AV484" s="4">
        <f t="shared" si="343"/>
        <v>0.99566407507374843</v>
      </c>
      <c r="AW484" s="6">
        <f t="shared" si="312"/>
        <v>4.2037101051069453E-4</v>
      </c>
      <c r="AX484" s="7">
        <f t="shared" si="344"/>
        <v>4.2045937878598671E-4</v>
      </c>
      <c r="AY484" s="7">
        <f t="shared" si="332"/>
        <v>1.0877704566863786</v>
      </c>
      <c r="AZ484" s="7">
        <f t="shared" si="345"/>
        <v>1.4960718391737071E-2</v>
      </c>
      <c r="BA484" s="6">
        <f t="shared" si="319"/>
        <v>0.54214348336783713</v>
      </c>
      <c r="BB484">
        <f t="shared" si="313"/>
        <v>16.242759777697177</v>
      </c>
      <c r="BC484">
        <f t="shared" si="320"/>
        <v>5.9307436208492019</v>
      </c>
      <c r="BD484">
        <f t="shared" si="346"/>
        <v>7.6213798888485886</v>
      </c>
      <c r="BE484">
        <f t="shared" si="321"/>
        <v>-0.19609810607999745</v>
      </c>
      <c r="BF484">
        <f t="shared" si="322"/>
        <v>0.80390189392000255</v>
      </c>
      <c r="BG484">
        <f t="shared" si="329"/>
        <v>-1.7751228641825826E-2</v>
      </c>
      <c r="BH484">
        <f t="shared" si="323"/>
        <v>3.0302307350444808</v>
      </c>
      <c r="BL484" s="6"/>
      <c r="BM484" s="5"/>
      <c r="BN484" s="5"/>
      <c r="BP484" s="5"/>
      <c r="BQ484" s="6"/>
      <c r="BR484" s="5"/>
      <c r="BU484" s="5"/>
      <c r="BV484" s="5"/>
      <c r="BY484" s="5"/>
    </row>
    <row r="485" spans="1:77" x14ac:dyDescent="0.25">
      <c r="A485" s="3">
        <v>44453.833333333336</v>
      </c>
      <c r="B485">
        <v>107689205.524342</v>
      </c>
      <c r="C485">
        <v>29893.686251202042</v>
      </c>
      <c r="D485">
        <v>1.0335611071581712</v>
      </c>
      <c r="E485" s="5">
        <f t="shared" si="314"/>
        <v>1794220.5334311314</v>
      </c>
      <c r="F485">
        <f t="shared" si="324"/>
        <v>0.99995631768853832</v>
      </c>
      <c r="G485">
        <f t="shared" si="324"/>
        <v>1.0003483142952745</v>
      </c>
      <c r="H485">
        <f t="shared" si="315"/>
        <v>0.14308501174272958</v>
      </c>
      <c r="I485">
        <f t="shared" si="325"/>
        <v>3.9193691349440074E-4</v>
      </c>
      <c r="J485">
        <f t="shared" si="316"/>
        <v>3.8395105621639449E-4</v>
      </c>
      <c r="K485">
        <v>3936</v>
      </c>
      <c r="L485" s="1">
        <v>215372429.85602352</v>
      </c>
      <c r="M485" s="1">
        <v>27569449.628664531</v>
      </c>
      <c r="N485" s="1">
        <f t="shared" si="333"/>
        <v>38450997.839871436</v>
      </c>
      <c r="O485">
        <v>82708.34888599359</v>
      </c>
      <c r="P485">
        <v>0.14016904282302384</v>
      </c>
      <c r="Q485">
        <v>2.4709573843188699E-3</v>
      </c>
      <c r="R485">
        <f t="shared" si="326"/>
        <v>5.089789198860073E-2</v>
      </c>
      <c r="S485">
        <f t="shared" si="327"/>
        <v>4.9644933976849763E-2</v>
      </c>
      <c r="T485">
        <f t="shared" si="330"/>
        <v>8.3234098481505453E-2</v>
      </c>
      <c r="U485" s="5">
        <f t="shared" si="304"/>
        <v>0.97612587000319029</v>
      </c>
      <c r="V485">
        <f t="shared" si="334"/>
        <v>0.75712700875683936</v>
      </c>
      <c r="W485" s="8">
        <f t="shared" si="331"/>
        <v>0.46661751174707089</v>
      </c>
      <c r="X485">
        <f t="shared" si="305"/>
        <v>0.95161312135685205</v>
      </c>
      <c r="Y485">
        <f t="shared" si="335"/>
        <v>0.55930787596992071</v>
      </c>
      <c r="Z485">
        <f t="shared" si="306"/>
        <v>0.90189944527638755</v>
      </c>
      <c r="AA485" s="4">
        <f t="shared" si="336"/>
        <v>0.80162576731770663</v>
      </c>
      <c r="AB485">
        <f t="shared" si="317"/>
        <v>0.8455874506444846</v>
      </c>
      <c r="AC485" s="4">
        <f t="shared" si="337"/>
        <v>1.0327796597408445</v>
      </c>
      <c r="AD485">
        <v>18885</v>
      </c>
      <c r="AE485" s="4">
        <v>0.89192625458879637</v>
      </c>
      <c r="AF485">
        <v>1.1078859162186403</v>
      </c>
      <c r="AG485">
        <v>0.62590725855513341</v>
      </c>
      <c r="AH485" s="4">
        <f t="shared" si="307"/>
        <v>0</v>
      </c>
      <c r="AI485" s="4">
        <f t="shared" si="338"/>
        <v>0.48784550722659664</v>
      </c>
      <c r="AJ485">
        <f t="shared" si="308"/>
        <v>0.80636232548318976</v>
      </c>
      <c r="AK485" s="4">
        <f t="shared" si="339"/>
        <v>0.99603238543354722</v>
      </c>
      <c r="AL485" s="5">
        <f t="shared" si="309"/>
        <v>3602.4063616447356</v>
      </c>
      <c r="AM485">
        <v>0.93909999999999993</v>
      </c>
      <c r="AN485" s="4">
        <f t="shared" si="340"/>
        <v>0.92433333333333334</v>
      </c>
      <c r="AO485">
        <v>0</v>
      </c>
      <c r="AP485">
        <f t="shared" si="328"/>
        <v>0</v>
      </c>
      <c r="AQ485">
        <f t="shared" si="310"/>
        <v>82708.34888599359</v>
      </c>
      <c r="AR485" s="5">
        <f t="shared" si="311"/>
        <v>0.14016904282302384</v>
      </c>
      <c r="AS485" s="4">
        <f t="shared" si="318"/>
        <v>0</v>
      </c>
      <c r="AT485" s="4">
        <f t="shared" si="341"/>
        <v>0.48784550722659664</v>
      </c>
      <c r="AU485">
        <f t="shared" si="342"/>
        <v>0.80636232548318976</v>
      </c>
      <c r="AV485" s="4">
        <f t="shared" si="343"/>
        <v>0.99603238543354722</v>
      </c>
      <c r="AW485" s="6">
        <f t="shared" si="312"/>
        <v>3.8395105621639449E-4</v>
      </c>
      <c r="AX485" s="7">
        <f t="shared" si="344"/>
        <v>3.8402477485766084E-4</v>
      </c>
      <c r="AY485" s="7">
        <f t="shared" si="332"/>
        <v>1.1967696240227863</v>
      </c>
      <c r="AZ485" s="7">
        <f t="shared" si="345"/>
        <v>1.1781530904428461E-2</v>
      </c>
      <c r="BA485" s="6">
        <f t="shared" si="319"/>
        <v>0.54252743442405349</v>
      </c>
      <c r="BB485">
        <f t="shared" si="313"/>
        <v>17.069482010459197</v>
      </c>
      <c r="BC485">
        <f t="shared" si="320"/>
        <v>6.1076632294680175</v>
      </c>
      <c r="BD485">
        <f t="shared" si="346"/>
        <v>8.0347410052295984</v>
      </c>
      <c r="BE485">
        <f t="shared" si="321"/>
        <v>-0.21329640491588264</v>
      </c>
      <c r="BF485">
        <f t="shared" si="322"/>
        <v>0.78670359508411736</v>
      </c>
      <c r="BG485">
        <f t="shared" si="329"/>
        <v>-2.1625688092756442E-2</v>
      </c>
      <c r="BH485">
        <f t="shared" si="323"/>
        <v>3.1315229650165559</v>
      </c>
      <c r="BL485" s="6"/>
      <c r="BM485" s="5"/>
      <c r="BN485" s="5"/>
      <c r="BP485" s="5"/>
      <c r="BQ485" s="6"/>
      <c r="BR485" s="5"/>
      <c r="BU485" s="5"/>
      <c r="BV485" s="5"/>
      <c r="BY485" s="5"/>
    </row>
    <row r="486" spans="1:77" x14ac:dyDescent="0.25">
      <c r="A486" s="3">
        <v>44454.833333333336</v>
      </c>
      <c r="B486">
        <v>107142888.97972099</v>
      </c>
      <c r="C486">
        <v>30024.689550244857</v>
      </c>
      <c r="D486">
        <v>1.0327456415975336</v>
      </c>
      <c r="E486" s="5">
        <f t="shared" si="314"/>
        <v>1793580.7701724707</v>
      </c>
      <c r="F486">
        <f t="shared" si="324"/>
        <v>0.99921101369334631</v>
      </c>
      <c r="G486">
        <f t="shared" si="324"/>
        <v>0.99964343109069365</v>
      </c>
      <c r="H486">
        <f t="shared" si="315"/>
        <v>0.15795697592283497</v>
      </c>
      <c r="I486">
        <f t="shared" si="325"/>
        <v>4.3266522504571404E-4</v>
      </c>
      <c r="J486">
        <f t="shared" si="316"/>
        <v>4.3337498071014513E-4</v>
      </c>
      <c r="K486">
        <v>3359</v>
      </c>
      <c r="L486" s="1">
        <v>214261913.94756961</v>
      </c>
      <c r="M486" s="1">
        <v>30958625.470304478</v>
      </c>
      <c r="N486" s="1">
        <f t="shared" si="333"/>
        <v>37924394.367446773</v>
      </c>
      <c r="O486">
        <v>92875.876410913435</v>
      </c>
      <c r="P486">
        <v>0.15821614894319824</v>
      </c>
      <c r="Q486">
        <v>1.09973587684455E-3</v>
      </c>
      <c r="R486">
        <f t="shared" si="326"/>
        <v>-9.4141364611776135E-3</v>
      </c>
      <c r="S486">
        <f t="shared" si="327"/>
        <v>-9.4587295346891045E-3</v>
      </c>
      <c r="T486">
        <f t="shared" si="330"/>
        <v>0.10141771471708598</v>
      </c>
      <c r="U486" s="5">
        <f t="shared" si="304"/>
        <v>1.0077472866598871</v>
      </c>
      <c r="V486">
        <f t="shared" si="334"/>
        <v>0.79071858497883551</v>
      </c>
      <c r="W486" s="8">
        <f t="shared" si="331"/>
        <v>0.59355600363101912</v>
      </c>
      <c r="X486">
        <f t="shared" si="305"/>
        <v>0.9583704278262607</v>
      </c>
      <c r="Y486">
        <f t="shared" si="335"/>
        <v>0.59125355689746273</v>
      </c>
      <c r="Z486">
        <f t="shared" si="306"/>
        <v>0.40140359504826073</v>
      </c>
      <c r="AA486" s="4">
        <f t="shared" si="336"/>
        <v>0.80667327934838284</v>
      </c>
      <c r="AB486">
        <f t="shared" si="317"/>
        <v>1.0734880827096034</v>
      </c>
      <c r="AC486" s="4">
        <f t="shared" si="337"/>
        <v>1.0301221226006503</v>
      </c>
      <c r="AD486">
        <v>18886</v>
      </c>
      <c r="AE486" s="4">
        <v>0.8915865034947662</v>
      </c>
      <c r="AF486">
        <v>1.0950047405544718</v>
      </c>
      <c r="AG486">
        <v>0.58250710183152599</v>
      </c>
      <c r="AH486" s="4">
        <f t="shared" si="307"/>
        <v>0.33911782869448603</v>
      </c>
      <c r="AI486" s="4">
        <f t="shared" si="338"/>
        <v>0.48320310000753991</v>
      </c>
      <c r="AJ486">
        <f t="shared" si="308"/>
        <v>0.89140173262118627</v>
      </c>
      <c r="AK486" s="4">
        <f t="shared" si="339"/>
        <v>0.99397483972167655</v>
      </c>
      <c r="AL486" s="5">
        <f t="shared" si="309"/>
        <v>3568.4928165675979</v>
      </c>
      <c r="AM486">
        <v>0.88109999999999999</v>
      </c>
      <c r="AN486" s="4">
        <f t="shared" si="340"/>
        <v>0.92243666666666668</v>
      </c>
      <c r="AO486">
        <v>0</v>
      </c>
      <c r="AP486">
        <f t="shared" si="328"/>
        <v>0</v>
      </c>
      <c r="AQ486">
        <f t="shared" si="310"/>
        <v>92875.876410913435</v>
      </c>
      <c r="AR486" s="5">
        <f t="shared" si="311"/>
        <v>0.15821614894319824</v>
      </c>
      <c r="AS486" s="4">
        <f t="shared" si="318"/>
        <v>0.33911782869448603</v>
      </c>
      <c r="AT486" s="4">
        <f t="shared" si="341"/>
        <v>0.48320310000753991</v>
      </c>
      <c r="AU486">
        <f t="shared" si="342"/>
        <v>0.89140173262118627</v>
      </c>
      <c r="AV486" s="4">
        <f t="shared" si="343"/>
        <v>0.99397483972167655</v>
      </c>
      <c r="AW486" s="6">
        <f t="shared" si="312"/>
        <v>4.3337498071014513E-4</v>
      </c>
      <c r="AX486" s="7">
        <f t="shared" si="344"/>
        <v>4.3346890121420678E-4</v>
      </c>
      <c r="AY486" s="7">
        <f t="shared" si="332"/>
        <v>1.1805012173605083</v>
      </c>
      <c r="AZ486" s="7">
        <f t="shared" si="345"/>
        <v>1.2338942009165743E-2</v>
      </c>
      <c r="BA486" s="6">
        <f t="shared" si="319"/>
        <v>0.54296080940476366</v>
      </c>
      <c r="BB486">
        <f t="shared" si="313"/>
        <v>16.908787577491118</v>
      </c>
      <c r="BC486">
        <f t="shared" si="320"/>
        <v>6.0771942748463585</v>
      </c>
      <c r="BD486">
        <f t="shared" si="346"/>
        <v>7.9543937887455591</v>
      </c>
      <c r="BE486">
        <f t="shared" si="321"/>
        <v>-0.20964004467377595</v>
      </c>
      <c r="BF486">
        <f t="shared" si="322"/>
        <v>0.79035995532622405</v>
      </c>
      <c r="BG486">
        <f t="shared" si="329"/>
        <v>4.6369301889876442E-3</v>
      </c>
      <c r="BH486">
        <f t="shared" si="323"/>
        <v>3.1120296177789282</v>
      </c>
      <c r="BL486" s="6"/>
      <c r="BM486" s="5"/>
      <c r="BN486" s="5"/>
      <c r="BP486" s="5"/>
      <c r="BQ486" s="6"/>
      <c r="BR486" s="5"/>
      <c r="BU486" s="5"/>
      <c r="BV486" s="5"/>
      <c r="BY486" s="5"/>
    </row>
    <row r="487" spans="1:77" x14ac:dyDescent="0.25">
      <c r="A487" s="3">
        <v>44455.833333333336</v>
      </c>
      <c r="B487">
        <v>104704536.884001</v>
      </c>
      <c r="C487">
        <v>30817.75334905483</v>
      </c>
      <c r="D487">
        <v>1.0338308762568236</v>
      </c>
      <c r="E487" s="5">
        <f t="shared" si="314"/>
        <v>1796318.0654377879</v>
      </c>
      <c r="F487">
        <f t="shared" si="324"/>
        <v>1.0010508247293217</v>
      </c>
      <c r="G487">
        <f t="shared" si="324"/>
        <v>1.0015261622508664</v>
      </c>
      <c r="H487">
        <f t="shared" si="315"/>
        <v>0.1733160705508574</v>
      </c>
      <c r="I487">
        <f t="shared" si="325"/>
        <v>4.7472584930521877E-4</v>
      </c>
      <c r="J487">
        <f t="shared" si="316"/>
        <v>4.7939553754759441E-4</v>
      </c>
      <c r="K487">
        <v>3033</v>
      </c>
      <c r="L487" s="1">
        <v>209356656.68384689</v>
      </c>
      <c r="M487" s="1">
        <v>33462902.66561297</v>
      </c>
      <c r="N487" s="1">
        <f t="shared" si="333"/>
        <v>37463363.133248121</v>
      </c>
      <c r="O487">
        <v>100388.70799683892</v>
      </c>
      <c r="P487">
        <v>0.17502132007285415</v>
      </c>
      <c r="Q487">
        <v>1.1477726658284801E-3</v>
      </c>
      <c r="R487">
        <f t="shared" si="326"/>
        <v>-4.7906284714283487E-2</v>
      </c>
      <c r="S487">
        <f t="shared" si="327"/>
        <v>-4.9091808609539725E-2</v>
      </c>
      <c r="T487">
        <f t="shared" si="330"/>
        <v>7.4162649508282164E-2</v>
      </c>
      <c r="U487" s="5">
        <f t="shared" si="304"/>
        <v>1.1253290578383823</v>
      </c>
      <c r="V487">
        <f t="shared" si="334"/>
        <v>0.8282295535734483</v>
      </c>
      <c r="W487" s="8">
        <f t="shared" si="331"/>
        <v>0.40757213747078036</v>
      </c>
      <c r="X487">
        <f t="shared" si="305"/>
        <v>1.1113922339216089</v>
      </c>
      <c r="Y487">
        <f t="shared" si="335"/>
        <v>0.62829996469484972</v>
      </c>
      <c r="Z487">
        <f t="shared" si="306"/>
        <v>0.41893702302739522</v>
      </c>
      <c r="AA487" s="4">
        <f t="shared" si="336"/>
        <v>0.80813319349885782</v>
      </c>
      <c r="AB487">
        <f t="shared" si="317"/>
        <v>1.1306433977984287</v>
      </c>
      <c r="AC487" s="4">
        <f t="shared" si="337"/>
        <v>1.0298274089691168</v>
      </c>
      <c r="AD487">
        <v>18887</v>
      </c>
      <c r="AE487" s="4">
        <v>0.87519405784970905</v>
      </c>
      <c r="AF487">
        <v>0.93837177734337074</v>
      </c>
      <c r="AG487">
        <v>0.6188670797257918</v>
      </c>
      <c r="AH487" s="4">
        <f t="shared" si="307"/>
        <v>0.49944195936636121</v>
      </c>
      <c r="AI487" s="4">
        <f t="shared" si="338"/>
        <v>0.48322626450022549</v>
      </c>
      <c r="AJ487">
        <f t="shared" si="308"/>
        <v>0.96386639009631425</v>
      </c>
      <c r="AK487" s="4">
        <f t="shared" si="339"/>
        <v>0.99398683664336551</v>
      </c>
      <c r="AL487" s="5">
        <f t="shared" si="309"/>
        <v>3397.5395836962352</v>
      </c>
      <c r="AM487">
        <v>0.81220000000000003</v>
      </c>
      <c r="AN487" s="4">
        <f t="shared" si="340"/>
        <v>0.91748333333333343</v>
      </c>
      <c r="AO487">
        <v>0</v>
      </c>
      <c r="AP487">
        <f t="shared" si="328"/>
        <v>0</v>
      </c>
      <c r="AQ487">
        <f t="shared" si="310"/>
        <v>100388.70799683892</v>
      </c>
      <c r="AR487" s="5">
        <f t="shared" si="311"/>
        <v>0.17502132007285415</v>
      </c>
      <c r="AS487" s="4">
        <f t="shared" si="318"/>
        <v>0.49944195936636121</v>
      </c>
      <c r="AT487" s="4">
        <f t="shared" si="341"/>
        <v>0.48322626450022549</v>
      </c>
      <c r="AU487">
        <f t="shared" si="342"/>
        <v>0.96386639009631425</v>
      </c>
      <c r="AV487" s="4">
        <f t="shared" si="343"/>
        <v>0.99398683664336551</v>
      </c>
      <c r="AW487" s="6">
        <f t="shared" si="312"/>
        <v>4.7939553754759441E-4</v>
      </c>
      <c r="AX487" s="7">
        <f t="shared" si="344"/>
        <v>4.7951046595295921E-4</v>
      </c>
      <c r="AY487" s="7">
        <f t="shared" si="332"/>
        <v>1.0690756149229328</v>
      </c>
      <c r="AZ487" s="7">
        <f t="shared" si="345"/>
        <v>1.525937790688392E-2</v>
      </c>
      <c r="BA487" s="6">
        <f t="shared" si="319"/>
        <v>0.54344020494231127</v>
      </c>
      <c r="BB487">
        <f t="shared" si="313"/>
        <v>16.098750385630492</v>
      </c>
      <c r="BC487">
        <f t="shared" si="320"/>
        <v>5.9089041177364461</v>
      </c>
      <c r="BD487">
        <f t="shared" si="346"/>
        <v>7.5493751928152459</v>
      </c>
      <c r="BE487">
        <f t="shared" si="321"/>
        <v>-0.19188198413112401</v>
      </c>
      <c r="BF487">
        <f t="shared" si="322"/>
        <v>0.80811801586887599</v>
      </c>
      <c r="BG487">
        <f t="shared" si="329"/>
        <v>2.2219625756851887E-2</v>
      </c>
      <c r="BH487">
        <f t="shared" si="323"/>
        <v>3.0123248105843192</v>
      </c>
      <c r="BL487" s="6"/>
      <c r="BM487" s="5"/>
      <c r="BN487" s="5"/>
      <c r="BP487" s="5"/>
      <c r="BQ487" s="6"/>
      <c r="BR487" s="5"/>
      <c r="BU487" s="5"/>
      <c r="BV487" s="5"/>
      <c r="BY487" s="5"/>
    </row>
    <row r="488" spans="1:77" x14ac:dyDescent="0.25">
      <c r="A488" s="3">
        <v>44456.833333333336</v>
      </c>
      <c r="B488">
        <v>105247591.01418</v>
      </c>
      <c r="C488">
        <v>30688.848529321076</v>
      </c>
      <c r="D488">
        <v>1.0339904372304798</v>
      </c>
      <c r="E488" s="5">
        <f t="shared" si="314"/>
        <v>1797199.8716642798</v>
      </c>
      <c r="F488">
        <f t="shared" si="324"/>
        <v>1.000154339532046</v>
      </c>
      <c r="G488">
        <f t="shared" si="324"/>
        <v>1.0004908964862396</v>
      </c>
      <c r="H488">
        <f t="shared" si="315"/>
        <v>0.12282433163077644</v>
      </c>
      <c r="I488">
        <f t="shared" si="325"/>
        <v>3.3644841305113273E-4</v>
      </c>
      <c r="J488">
        <f t="shared" si="316"/>
        <v>3.3701258050063934E-4</v>
      </c>
      <c r="K488">
        <v>3472</v>
      </c>
      <c r="L488" s="1">
        <v>210392222.34681568</v>
      </c>
      <c r="M488" s="1">
        <v>23638925.00727864</v>
      </c>
      <c r="N488" s="1">
        <f t="shared" si="333"/>
        <v>36935439.735807858</v>
      </c>
      <c r="O488">
        <v>70916.775021835914</v>
      </c>
      <c r="P488">
        <v>0.12303032210145709</v>
      </c>
      <c r="Q488">
        <v>5.0195190183290495E-4</v>
      </c>
      <c r="R488">
        <f t="shared" si="326"/>
        <v>9.4087039183949894E-3</v>
      </c>
      <c r="S488">
        <f t="shared" si="327"/>
        <v>9.364717750326575E-3</v>
      </c>
      <c r="T488">
        <f t="shared" si="330"/>
        <v>5.4580731034279455E-2</v>
      </c>
      <c r="U488" s="5">
        <f t="shared" si="304"/>
        <v>0.95486187771979192</v>
      </c>
      <c r="V488">
        <f t="shared" si="334"/>
        <v>0.86005828283077468</v>
      </c>
      <c r="W488" s="8">
        <f t="shared" si="331"/>
        <v>0.26564858249626511</v>
      </c>
      <c r="X488">
        <f t="shared" si="305"/>
        <v>0.95597067776112121</v>
      </c>
      <c r="Y488">
        <f t="shared" si="335"/>
        <v>0.66016565395355375</v>
      </c>
      <c r="Z488">
        <f t="shared" si="306"/>
        <v>0.18321244416901031</v>
      </c>
      <c r="AA488" s="4">
        <f t="shared" si="336"/>
        <v>0.7987592288750226</v>
      </c>
      <c r="AB488">
        <f t="shared" si="317"/>
        <v>0.97773897199551285</v>
      </c>
      <c r="AC488" s="4">
        <f t="shared" si="337"/>
        <v>1.0199891082197905</v>
      </c>
      <c r="AD488">
        <v>18888</v>
      </c>
      <c r="AE488" s="4">
        <v>0.89613499314194733</v>
      </c>
      <c r="AF488">
        <v>0.96397271289719155</v>
      </c>
      <c r="AG488">
        <v>0.58545353214673734</v>
      </c>
      <c r="AH488" s="4">
        <f t="shared" si="307"/>
        <v>0</v>
      </c>
      <c r="AI488" s="4">
        <f t="shared" si="338"/>
        <v>0.45710350264071342</v>
      </c>
      <c r="AJ488">
        <f t="shared" si="308"/>
        <v>0.71631727201438034</v>
      </c>
      <c r="AK488" s="4">
        <f t="shared" si="339"/>
        <v>0.97994962906272887</v>
      </c>
      <c r="AL488" s="5">
        <f t="shared" si="309"/>
        <v>3429.50602769026</v>
      </c>
      <c r="AM488">
        <v>0.84109999999999996</v>
      </c>
      <c r="AN488" s="4">
        <f t="shared" si="340"/>
        <v>0.91511333333333345</v>
      </c>
      <c r="AO488">
        <v>0</v>
      </c>
      <c r="AP488">
        <f t="shared" si="328"/>
        <v>0</v>
      </c>
      <c r="AQ488">
        <f t="shared" si="310"/>
        <v>70916.775021835914</v>
      </c>
      <c r="AR488" s="5">
        <f t="shared" si="311"/>
        <v>0.12303032210145709</v>
      </c>
      <c r="AS488" s="4">
        <f t="shared" si="318"/>
        <v>0</v>
      </c>
      <c r="AT488" s="4">
        <f t="shared" si="341"/>
        <v>0.45710350264071342</v>
      </c>
      <c r="AU488">
        <f t="shared" si="342"/>
        <v>0.71631727201438034</v>
      </c>
      <c r="AV488" s="4">
        <f t="shared" si="343"/>
        <v>0.97994962906272887</v>
      </c>
      <c r="AW488" s="6">
        <f t="shared" si="312"/>
        <v>3.3701258050063934E-4</v>
      </c>
      <c r="AX488" s="7">
        <f t="shared" si="344"/>
        <v>3.370693756203913E-4</v>
      </c>
      <c r="AY488" s="7">
        <f t="shared" si="332"/>
        <v>1.0463870444916283</v>
      </c>
      <c r="AZ488" s="7">
        <f t="shared" si="345"/>
        <v>1.5293271824367682E-2</v>
      </c>
      <c r="BA488" s="6">
        <f t="shared" si="319"/>
        <v>0.54377721752281194</v>
      </c>
      <c r="BB488">
        <f t="shared" si="313"/>
        <v>16.250218761465035</v>
      </c>
      <c r="BC488">
        <f t="shared" si="320"/>
        <v>5.9436696514281904</v>
      </c>
      <c r="BD488">
        <f t="shared" si="346"/>
        <v>7.6251093807325176</v>
      </c>
      <c r="BE488">
        <f t="shared" si="321"/>
        <v>-0.19494706154805019</v>
      </c>
      <c r="BF488">
        <f t="shared" si="322"/>
        <v>0.80505293845194981</v>
      </c>
      <c r="BG488">
        <f t="shared" si="329"/>
        <v>-3.8000697906949567E-3</v>
      </c>
      <c r="BH488">
        <f t="shared" si="323"/>
        <v>3.0311560080782085</v>
      </c>
      <c r="BL488" s="6"/>
      <c r="BM488" s="5"/>
      <c r="BN488" s="5"/>
      <c r="BP488" s="5"/>
      <c r="BQ488" s="6"/>
      <c r="BR488" s="5"/>
      <c r="BU488" s="5"/>
      <c r="BV488" s="5"/>
      <c r="BY488" s="5"/>
    </row>
    <row r="489" spans="1:77" x14ac:dyDescent="0.25">
      <c r="A489" s="3">
        <v>44457.833333333336</v>
      </c>
      <c r="B489">
        <v>103414739.288775</v>
      </c>
      <c r="C489">
        <v>31183.985081709987</v>
      </c>
      <c r="D489">
        <v>1.0327569865039017</v>
      </c>
      <c r="E489" s="5">
        <f t="shared" si="314"/>
        <v>1795796.1151561965</v>
      </c>
      <c r="F489">
        <f t="shared" si="324"/>
        <v>0.99880709658216771</v>
      </c>
      <c r="G489">
        <f t="shared" si="324"/>
        <v>0.99921892020458281</v>
      </c>
      <c r="H489">
        <f t="shared" si="315"/>
        <v>0.15049514835837829</v>
      </c>
      <c r="I489">
        <f t="shared" si="325"/>
        <v>4.1223049628689496E-4</v>
      </c>
      <c r="J489">
        <f t="shared" si="316"/>
        <v>4.1502528178757533E-4</v>
      </c>
      <c r="K489">
        <v>3412</v>
      </c>
      <c r="L489" s="1">
        <v>206875860.52927831</v>
      </c>
      <c r="M489" s="1">
        <v>28625510.514806248</v>
      </c>
      <c r="N489" s="1">
        <f t="shared" si="333"/>
        <v>36840054.411377199</v>
      </c>
      <c r="O489">
        <v>85876.531544418744</v>
      </c>
      <c r="P489">
        <v>0.15151566709387401</v>
      </c>
      <c r="Q489">
        <v>2.9998500099989099E-4</v>
      </c>
      <c r="R489">
        <f t="shared" si="326"/>
        <v>-3.301606963486059E-2</v>
      </c>
      <c r="S489">
        <f t="shared" si="327"/>
        <v>-3.3573401696769208E-2</v>
      </c>
      <c r="T489">
        <f t="shared" si="330"/>
        <v>2.1770820692677918E-2</v>
      </c>
      <c r="U489" s="5">
        <f t="shared" si="304"/>
        <v>1.0957154410513865</v>
      </c>
      <c r="V489">
        <f t="shared" si="334"/>
        <v>0.89658213086582095</v>
      </c>
      <c r="W489" s="8">
        <f t="shared" si="331"/>
        <v>4.1054359023172157E-2</v>
      </c>
      <c r="X489">
        <f t="shared" si="305"/>
        <v>1.1001999794167368</v>
      </c>
      <c r="Y489">
        <f t="shared" si="335"/>
        <v>0.69683898660077825</v>
      </c>
      <c r="Z489">
        <f t="shared" si="306"/>
        <v>0.10949452536496021</v>
      </c>
      <c r="AA489" s="4">
        <f t="shared" si="336"/>
        <v>0.75484609257249635</v>
      </c>
      <c r="AB489">
        <f t="shared" si="317"/>
        <v>1.096053848420564</v>
      </c>
      <c r="AC489" s="4">
        <f t="shared" si="337"/>
        <v>1.0301689704265602</v>
      </c>
      <c r="AD489">
        <v>18889</v>
      </c>
      <c r="AE489" s="4">
        <v>0.87926782799913628</v>
      </c>
      <c r="AF489">
        <v>0.93821592959107369</v>
      </c>
      <c r="AG489">
        <v>0.56355019818046492</v>
      </c>
      <c r="AH489" s="4">
        <f t="shared" si="307"/>
        <v>0.24778427501330455</v>
      </c>
      <c r="AI489" s="4">
        <f t="shared" si="338"/>
        <v>0.44916914887984277</v>
      </c>
      <c r="AJ489">
        <f t="shared" si="308"/>
        <v>0.86080961549314672</v>
      </c>
      <c r="AK489" s="4">
        <f t="shared" si="339"/>
        <v>0.97674740626453471</v>
      </c>
      <c r="AL489" s="5">
        <f t="shared" si="309"/>
        <v>3316.2772178668642</v>
      </c>
      <c r="AM489">
        <v>0.82590000000000008</v>
      </c>
      <c r="AN489" s="4">
        <f t="shared" si="340"/>
        <v>0.91124666666666676</v>
      </c>
      <c r="AO489">
        <v>0</v>
      </c>
      <c r="AP489">
        <f t="shared" si="328"/>
        <v>0</v>
      </c>
      <c r="AQ489">
        <f t="shared" si="310"/>
        <v>85876.531544418744</v>
      </c>
      <c r="AR489" s="5">
        <f t="shared" si="311"/>
        <v>0.15151566709387401</v>
      </c>
      <c r="AS489" s="4">
        <f t="shared" si="318"/>
        <v>0.24778427501330455</v>
      </c>
      <c r="AT489" s="4">
        <f t="shared" si="341"/>
        <v>0.44916914887984277</v>
      </c>
      <c r="AU489">
        <f t="shared" si="342"/>
        <v>0.86080961549314672</v>
      </c>
      <c r="AV489" s="4">
        <f t="shared" si="343"/>
        <v>0.97674740626453471</v>
      </c>
      <c r="AW489" s="6">
        <f t="shared" si="312"/>
        <v>4.1502528178757533E-4</v>
      </c>
      <c r="AX489" s="7">
        <f t="shared" si="344"/>
        <v>4.1511141669547946E-4</v>
      </c>
      <c r="AY489" s="7">
        <f t="shared" si="332"/>
        <v>1.0253574266344325</v>
      </c>
      <c r="AZ489" s="7">
        <f t="shared" si="345"/>
        <v>1.5413920794379532E-2</v>
      </c>
      <c r="BA489" s="6">
        <f t="shared" si="319"/>
        <v>0.54419224280459955</v>
      </c>
      <c r="BB489">
        <f t="shared" si="313"/>
        <v>15.713700407254787</v>
      </c>
      <c r="BC489">
        <f t="shared" si="320"/>
        <v>5.8309156490858731</v>
      </c>
      <c r="BD489">
        <f t="shared" si="346"/>
        <v>7.3568502036273937</v>
      </c>
      <c r="BE489">
        <f t="shared" si="321"/>
        <v>-0.18259685376185997</v>
      </c>
      <c r="BF489">
        <f t="shared" si="322"/>
        <v>0.81740314623814003</v>
      </c>
      <c r="BG489">
        <f t="shared" si="329"/>
        <v>1.522438289450428E-2</v>
      </c>
      <c r="BH489">
        <f t="shared" si="323"/>
        <v>2.9640510096686179</v>
      </c>
      <c r="BL489" s="6"/>
      <c r="BM489" s="5"/>
      <c r="BN489" s="5"/>
      <c r="BP489" s="5"/>
      <c r="BQ489" s="6"/>
      <c r="BR489" s="5"/>
      <c r="BU489" s="5"/>
      <c r="BV489" s="5"/>
      <c r="BY489" s="5"/>
    </row>
    <row r="490" spans="1:77" x14ac:dyDescent="0.25">
      <c r="A490" s="3">
        <v>44458.833333333336</v>
      </c>
      <c r="B490">
        <v>97904015.476728007</v>
      </c>
      <c r="C490">
        <v>33020.655427541373</v>
      </c>
      <c r="D490">
        <v>1.032861811314985</v>
      </c>
      <c r="E490" s="5">
        <f t="shared" si="314"/>
        <v>1798014.1156369471</v>
      </c>
      <c r="F490">
        <f t="shared" si="324"/>
        <v>1.0001014999776843</v>
      </c>
      <c r="G490">
        <f t="shared" si="324"/>
        <v>1.0012351070714716</v>
      </c>
      <c r="H490">
        <f t="shared" si="315"/>
        <v>0.41372459619511859</v>
      </c>
      <c r="I490">
        <f t="shared" si="325"/>
        <v>1.132850127289008E-3</v>
      </c>
      <c r="J490">
        <f t="shared" si="316"/>
        <v>1.1515784610023852E-3</v>
      </c>
      <c r="K490">
        <v>4519</v>
      </c>
      <c r="L490" s="1">
        <v>195863726.67594415</v>
      </c>
      <c r="M490" s="1">
        <v>75227456.489703789</v>
      </c>
      <c r="N490" s="1">
        <f t="shared" si="333"/>
        <v>38606670.220073313</v>
      </c>
      <c r="O490">
        <v>225682.36946911138</v>
      </c>
      <c r="P490">
        <v>0.42056825045769325</v>
      </c>
      <c r="Q490">
        <v>2.9998500099989099E-4</v>
      </c>
      <c r="R490">
        <f t="shared" si="326"/>
        <v>-0.10594551168176092</v>
      </c>
      <c r="S490">
        <f t="shared" si="327"/>
        <v>-0.11198855676409833</v>
      </c>
      <c r="T490">
        <f t="shared" si="330"/>
        <v>-2.7570647013441807E-2</v>
      </c>
      <c r="U490" s="5">
        <f t="shared" si="304"/>
        <v>1.8292211007521049</v>
      </c>
      <c r="V490">
        <f t="shared" si="334"/>
        <v>0.95755616755755768</v>
      </c>
      <c r="W490" s="8">
        <f t="shared" si="331"/>
        <v>-0.30327868294150462</v>
      </c>
      <c r="X490">
        <f t="shared" si="305"/>
        <v>1.8091208901986642</v>
      </c>
      <c r="Y490">
        <f t="shared" si="335"/>
        <v>0.7571430162740671</v>
      </c>
      <c r="Z490">
        <f t="shared" si="306"/>
        <v>0.10949452536496021</v>
      </c>
      <c r="AA490" s="4">
        <f t="shared" si="336"/>
        <v>0.71531944560190897</v>
      </c>
      <c r="AB490">
        <f t="shared" si="317"/>
        <v>1.8313259419197017</v>
      </c>
      <c r="AC490" s="4">
        <f t="shared" si="337"/>
        <v>1.0725747699464272</v>
      </c>
      <c r="AD490">
        <v>18890</v>
      </c>
      <c r="AE490" s="4">
        <v>0.87974203557287556</v>
      </c>
      <c r="AF490">
        <v>0.94388497617244527</v>
      </c>
      <c r="AG490">
        <v>0.49505516493899687</v>
      </c>
      <c r="AH490" s="4">
        <f t="shared" si="307"/>
        <v>1.487890356798653</v>
      </c>
      <c r="AI490" s="4">
        <f t="shared" si="338"/>
        <v>0.49876549410646454</v>
      </c>
      <c r="AJ490">
        <f t="shared" si="308"/>
        <v>1.7010037804296654</v>
      </c>
      <c r="AK490" s="4">
        <f t="shared" si="339"/>
        <v>1.0095761026019558</v>
      </c>
      <c r="AL490" s="5">
        <f t="shared" si="309"/>
        <v>2964.9325311413927</v>
      </c>
      <c r="AM490">
        <v>0.82269999999999999</v>
      </c>
      <c r="AN490" s="4">
        <f t="shared" si="340"/>
        <v>0.9092800000000002</v>
      </c>
      <c r="AO490">
        <v>0</v>
      </c>
      <c r="AP490">
        <f t="shared" si="328"/>
        <v>0</v>
      </c>
      <c r="AQ490">
        <f t="shared" si="310"/>
        <v>225682.36946911138</v>
      </c>
      <c r="AR490" s="5">
        <f t="shared" si="311"/>
        <v>0.42056825045769325</v>
      </c>
      <c r="AS490" s="4">
        <f t="shared" si="318"/>
        <v>1.487890356798653</v>
      </c>
      <c r="AT490" s="4">
        <f t="shared" si="341"/>
        <v>0.49876549410646454</v>
      </c>
      <c r="AU490">
        <f t="shared" si="342"/>
        <v>1.7010037804296654</v>
      </c>
      <c r="AV490" s="4">
        <f t="shared" si="343"/>
        <v>1.0095761026019558</v>
      </c>
      <c r="AW490" s="6">
        <f t="shared" si="312"/>
        <v>1.1515784610023852E-3</v>
      </c>
      <c r="AX490" s="7">
        <f t="shared" si="344"/>
        <v>1.1522417820759578E-3</v>
      </c>
      <c r="AY490" s="7">
        <f t="shared" si="332"/>
        <v>0.91341165926519008</v>
      </c>
      <c r="AZ490" s="7">
        <f t="shared" si="345"/>
        <v>1.5279944209031671E-2</v>
      </c>
      <c r="BA490" s="6">
        <f t="shared" si="319"/>
        <v>0.54534382126560188</v>
      </c>
      <c r="BB490">
        <f t="shared" si="313"/>
        <v>14.048904377194283</v>
      </c>
      <c r="BC490">
        <f t="shared" si="320"/>
        <v>5.4663772904455286</v>
      </c>
      <c r="BD490">
        <f t="shared" si="346"/>
        <v>6.5244521885971416</v>
      </c>
      <c r="BE490">
        <f t="shared" si="321"/>
        <v>-0.14061819673132647</v>
      </c>
      <c r="BF490">
        <f t="shared" si="322"/>
        <v>0.85938180326867353</v>
      </c>
      <c r="BG490">
        <f t="shared" si="329"/>
        <v>5.0080877151470228E-2</v>
      </c>
      <c r="BH490">
        <f t="shared" si="323"/>
        <v>2.748186811939112</v>
      </c>
      <c r="BL490" s="6"/>
      <c r="BM490" s="5"/>
      <c r="BN490" s="5"/>
      <c r="BP490" s="5"/>
      <c r="BQ490" s="6"/>
      <c r="BR490" s="5"/>
      <c r="BU490" s="5"/>
      <c r="BV490" s="5"/>
      <c r="BY490" s="5"/>
    </row>
    <row r="491" spans="1:77" x14ac:dyDescent="0.25">
      <c r="A491" s="3">
        <v>44459.833333333336</v>
      </c>
      <c r="B491">
        <v>94501930.066579998</v>
      </c>
      <c r="C491">
        <v>34271.637353195569</v>
      </c>
      <c r="D491">
        <v>1.0326864395890767</v>
      </c>
      <c r="E491" s="5">
        <f t="shared" si="314"/>
        <v>1799648.8203032496</v>
      </c>
      <c r="F491">
        <f t="shared" si="324"/>
        <v>0.99983020794845245</v>
      </c>
      <c r="G491">
        <f t="shared" si="324"/>
        <v>1.0009091723207766</v>
      </c>
      <c r="H491">
        <f t="shared" si="315"/>
        <v>0.39388887509852033</v>
      </c>
      <c r="I491">
        <f t="shared" si="325"/>
        <v>1.0785657418068953E-3</v>
      </c>
      <c r="J491">
        <f t="shared" si="316"/>
        <v>1.1030060073832794E-3</v>
      </c>
      <c r="K491">
        <v>3888</v>
      </c>
      <c r="L491" s="1">
        <v>188949395.54903767</v>
      </c>
      <c r="M491" s="1">
        <v>69509100.22437045</v>
      </c>
      <c r="N491" s="1">
        <f t="shared" si="333"/>
        <v>40211860.410305634</v>
      </c>
      <c r="O491">
        <v>208527.30067311134</v>
      </c>
      <c r="P491">
        <v>0.40281930791322546</v>
      </c>
      <c r="Q491">
        <v>9.0973806990675605E-4</v>
      </c>
      <c r="R491">
        <f t="shared" si="326"/>
        <v>-6.9982737888937496E-2</v>
      </c>
      <c r="S491">
        <f t="shared" si="327"/>
        <v>-7.2552131597351632E-2</v>
      </c>
      <c r="T491">
        <f t="shared" si="330"/>
        <v>-6.2212204570611947E-2</v>
      </c>
      <c r="U491" s="5">
        <f t="shared" si="304"/>
        <v>1.7687257916665915</v>
      </c>
      <c r="V491">
        <f t="shared" si="334"/>
        <v>1.0165136939464441</v>
      </c>
      <c r="W491" s="8">
        <f t="shared" si="331"/>
        <v>-0.56897738079133142</v>
      </c>
      <c r="X491">
        <f t="shared" si="305"/>
        <v>1.7038468440059011</v>
      </c>
      <c r="Y491">
        <f t="shared" si="335"/>
        <v>0.81393791107426383</v>
      </c>
      <c r="Z491">
        <f t="shared" si="306"/>
        <v>0.33205439551596594</v>
      </c>
      <c r="AA491" s="4">
        <f t="shared" si="336"/>
        <v>0.71697240450690503</v>
      </c>
      <c r="AB491">
        <f t="shared" si="317"/>
        <v>1.7721808010322682</v>
      </c>
      <c r="AC491" s="4">
        <f t="shared" si="337"/>
        <v>1.1003536503901306</v>
      </c>
      <c r="AD491">
        <v>18891</v>
      </c>
      <c r="AE491" s="4">
        <v>0.97036634559104229</v>
      </c>
      <c r="AF491">
        <v>1.0690483825001096</v>
      </c>
      <c r="AG491">
        <v>0.98183784099077787</v>
      </c>
      <c r="AH491" s="4">
        <f t="shared" si="307"/>
        <v>1.4393839562461019</v>
      </c>
      <c r="AI491" s="4">
        <f t="shared" si="338"/>
        <v>0.54674495931466782</v>
      </c>
      <c r="AJ491">
        <f t="shared" si="308"/>
        <v>1.6587411855621934</v>
      </c>
      <c r="AK491" s="4">
        <f t="shared" si="339"/>
        <v>1.0419673280622499</v>
      </c>
      <c r="AL491" s="5">
        <f t="shared" si="309"/>
        <v>2757.4384349561406</v>
      </c>
      <c r="AM491">
        <v>0.97860000000000003</v>
      </c>
      <c r="AN491" s="4">
        <f t="shared" si="340"/>
        <v>0.91309333333333353</v>
      </c>
      <c r="AO491">
        <v>0</v>
      </c>
      <c r="AP491">
        <f t="shared" si="328"/>
        <v>0</v>
      </c>
      <c r="AQ491">
        <f t="shared" si="310"/>
        <v>208527.30067311134</v>
      </c>
      <c r="AR491" s="5">
        <f t="shared" si="311"/>
        <v>0.40281930791322546</v>
      </c>
      <c r="AS491" s="4">
        <f t="shared" si="318"/>
        <v>1.4393839562461019</v>
      </c>
      <c r="AT491" s="4">
        <f t="shared" si="341"/>
        <v>0.54674495931466782</v>
      </c>
      <c r="AU491">
        <f t="shared" si="342"/>
        <v>1.6587411855621934</v>
      </c>
      <c r="AV491" s="4">
        <f t="shared" si="343"/>
        <v>1.0419673280622499</v>
      </c>
      <c r="AW491" s="6">
        <f t="shared" si="312"/>
        <v>1.1030060073832794E-3</v>
      </c>
      <c r="AX491" s="7">
        <f t="shared" si="344"/>
        <v>1.1036145422280708E-3</v>
      </c>
      <c r="AY491" s="7">
        <f t="shared" si="332"/>
        <v>0.82934516243854073</v>
      </c>
      <c r="AZ491" s="7">
        <f t="shared" si="345"/>
        <v>1.2678832407597929E-2</v>
      </c>
      <c r="BA491" s="6">
        <f t="shared" si="319"/>
        <v>0.54644682727298521</v>
      </c>
      <c r="BB491">
        <f t="shared" si="313"/>
        <v>13.065723584538349</v>
      </c>
      <c r="BC491">
        <f t="shared" si="320"/>
        <v>5.2428884487554406</v>
      </c>
      <c r="BD491">
        <f t="shared" si="346"/>
        <v>6.0328617922691743</v>
      </c>
      <c r="BE491">
        <f t="shared" si="321"/>
        <v>-0.11232601561744138</v>
      </c>
      <c r="BF491">
        <f t="shared" si="322"/>
        <v>0.88767398438255862</v>
      </c>
      <c r="BG491">
        <f t="shared" si="329"/>
        <v>3.2391243522978432E-2</v>
      </c>
      <c r="BH491">
        <f t="shared" si="323"/>
        <v>2.6146540062000883</v>
      </c>
      <c r="BL491" s="6"/>
      <c r="BM491" s="5"/>
      <c r="BN491" s="5"/>
      <c r="BP491" s="5"/>
      <c r="BQ491" s="6"/>
      <c r="BR491" s="5"/>
      <c r="BU491" s="5"/>
      <c r="BV491" s="5"/>
      <c r="BY491" s="5"/>
    </row>
    <row r="492" spans="1:77" x14ac:dyDescent="0.25">
      <c r="A492" s="3">
        <v>44460.833333333336</v>
      </c>
      <c r="B492">
        <v>99642716.757791996</v>
      </c>
      <c r="C492">
        <v>32477.727974492813</v>
      </c>
      <c r="D492">
        <v>1.0316248775363002</v>
      </c>
      <c r="E492" s="5">
        <f t="shared" si="314"/>
        <v>1798935.5323354434</v>
      </c>
      <c r="F492">
        <f t="shared" si="324"/>
        <v>0.99897203835348225</v>
      </c>
      <c r="G492">
        <f t="shared" si="324"/>
        <v>0.99960365157926423</v>
      </c>
      <c r="H492">
        <f t="shared" si="315"/>
        <v>0.23077605634529541</v>
      </c>
      <c r="I492">
        <f t="shared" si="325"/>
        <v>6.3206337392300495E-4</v>
      </c>
      <c r="J492">
        <f t="shared" si="316"/>
        <v>6.1708483359178442E-4</v>
      </c>
      <c r="K492">
        <v>3606</v>
      </c>
      <c r="L492" s="1">
        <v>199251781.51388049</v>
      </c>
      <c r="M492" s="1">
        <v>40997732.384584218</v>
      </c>
      <c r="N492" s="1">
        <f t="shared" si="333"/>
        <v>40425870.187070101</v>
      </c>
      <c r="O492">
        <v>122993.19715375266</v>
      </c>
      <c r="P492">
        <v>0.22530547340673271</v>
      </c>
      <c r="Q492">
        <v>2.0690230157004298E-3</v>
      </c>
      <c r="R492">
        <f t="shared" si="326"/>
        <v>0.11263853031387971</v>
      </c>
      <c r="S492">
        <f t="shared" si="327"/>
        <v>0.10673424893653721</v>
      </c>
      <c r="T492">
        <f t="shared" si="330"/>
        <v>-1.980875439443127E-2</v>
      </c>
      <c r="U492" s="5">
        <f t="shared" si="304"/>
        <v>1.3389906145138584</v>
      </c>
      <c r="V492">
        <f t="shared" si="334"/>
        <v>1.0422184193375978</v>
      </c>
      <c r="W492" s="8">
        <f t="shared" si="331"/>
        <v>-0.28038751289646208</v>
      </c>
      <c r="X492">
        <f t="shared" si="305"/>
        <v>1.3130433410679414</v>
      </c>
      <c r="Y492">
        <f t="shared" si="335"/>
        <v>0.85770602244319527</v>
      </c>
      <c r="Z492">
        <f t="shared" si="306"/>
        <v>0.75519340073065688</v>
      </c>
      <c r="AA492" s="4">
        <f t="shared" si="336"/>
        <v>0.73926222680187892</v>
      </c>
      <c r="AB492">
        <f t="shared" si="317"/>
        <v>1.2206704363418108</v>
      </c>
      <c r="AC492" s="4">
        <f t="shared" si="337"/>
        <v>1.1001759885389015</v>
      </c>
      <c r="AD492">
        <v>18892</v>
      </c>
      <c r="AE492" s="4">
        <v>0.99599159513173008</v>
      </c>
      <c r="AF492">
        <v>1.0924669633858299</v>
      </c>
      <c r="AG492">
        <v>0.91770175334522519</v>
      </c>
      <c r="AH492" s="4">
        <f t="shared" si="307"/>
        <v>0.80728898013458505</v>
      </c>
      <c r="AI492" s="4">
        <f t="shared" si="338"/>
        <v>0.55367602365228641</v>
      </c>
      <c r="AJ492">
        <f t="shared" si="308"/>
        <v>1.1538247893975622</v>
      </c>
      <c r="AK492" s="4">
        <f t="shared" si="339"/>
        <v>1.0464538990803602</v>
      </c>
      <c r="AL492" s="5">
        <f t="shared" si="309"/>
        <v>3068.0322477006048</v>
      </c>
      <c r="AM492">
        <v>1.1753</v>
      </c>
      <c r="AN492" s="4">
        <f t="shared" si="340"/>
        <v>0.92158333333333353</v>
      </c>
      <c r="AO492">
        <v>0</v>
      </c>
      <c r="AP492">
        <f t="shared" si="328"/>
        <v>0</v>
      </c>
      <c r="AQ492">
        <f t="shared" si="310"/>
        <v>122993.19715375266</v>
      </c>
      <c r="AR492" s="5">
        <f t="shared" si="311"/>
        <v>0.22530547340673271</v>
      </c>
      <c r="AS492" s="4">
        <f t="shared" si="318"/>
        <v>0.80728898013458505</v>
      </c>
      <c r="AT492" s="4">
        <f t="shared" si="341"/>
        <v>0.55367602365228641</v>
      </c>
      <c r="AU492">
        <f t="shared" si="342"/>
        <v>1.1538247893975622</v>
      </c>
      <c r="AV492" s="4">
        <f t="shared" si="343"/>
        <v>1.0464538990803602</v>
      </c>
      <c r="AW492" s="6">
        <f t="shared" si="312"/>
        <v>6.1708483359178442E-4</v>
      </c>
      <c r="AX492" s="7">
        <f t="shared" si="344"/>
        <v>6.1727526960742019E-4</v>
      </c>
      <c r="AY492" s="7">
        <f t="shared" si="332"/>
        <v>0.96673134815063799</v>
      </c>
      <c r="AZ492" s="7">
        <f t="shared" si="345"/>
        <v>1.707052481514526E-2</v>
      </c>
      <c r="BA492" s="6">
        <f t="shared" si="319"/>
        <v>0.54706391210657701</v>
      </c>
      <c r="BB492">
        <f t="shared" si="313"/>
        <v>14.537427486588145</v>
      </c>
      <c r="BC492">
        <f t="shared" si="320"/>
        <v>5.5891685822396129</v>
      </c>
      <c r="BD492">
        <f t="shared" si="346"/>
        <v>6.7687137432940725</v>
      </c>
      <c r="BE492">
        <f t="shared" si="321"/>
        <v>-0.15183274864164475</v>
      </c>
      <c r="BF492">
        <f t="shared" si="322"/>
        <v>0.84816725135835525</v>
      </c>
      <c r="BG492">
        <f t="shared" si="329"/>
        <v>-4.5526694157430415E-2</v>
      </c>
      <c r="BH492">
        <f t="shared" si="323"/>
        <v>2.8127978554583963</v>
      </c>
      <c r="BL492" s="6"/>
      <c r="BM492" s="5"/>
      <c r="BN492" s="5"/>
      <c r="BP492" s="5"/>
      <c r="BQ492" s="6"/>
      <c r="BR492" s="5"/>
      <c r="BU492" s="5"/>
      <c r="BV492" s="5"/>
      <c r="BY492" s="5"/>
    </row>
    <row r="493" spans="1:77" x14ac:dyDescent="0.25">
      <c r="A493" s="3">
        <v>44461.833333333336</v>
      </c>
      <c r="B493">
        <v>100226112.558916</v>
      </c>
      <c r="C493">
        <v>31850.100266079386</v>
      </c>
      <c r="D493">
        <v>1.0241766012257341</v>
      </c>
      <c r="E493" s="5">
        <f t="shared" si="314"/>
        <v>1786676.1693941164</v>
      </c>
      <c r="F493">
        <f t="shared" si="324"/>
        <v>0.99278005360984134</v>
      </c>
      <c r="G493">
        <f t="shared" si="324"/>
        <v>0.99318521274333194</v>
      </c>
      <c r="H493">
        <f t="shared" si="315"/>
        <v>0.1489585565164786</v>
      </c>
      <c r="I493">
        <f t="shared" si="325"/>
        <v>4.0802238183711224E-4</v>
      </c>
      <c r="J493">
        <f t="shared" si="316"/>
        <v>4.0665293111285427E-4</v>
      </c>
      <c r="K493">
        <v>3306</v>
      </c>
      <c r="L493" s="1">
        <v>200621816.06261033</v>
      </c>
      <c r="M493" s="1">
        <v>27200013.290087599</v>
      </c>
      <c r="N493" s="1">
        <f t="shared" si="333"/>
        <v>40020335.818347618</v>
      </c>
      <c r="O493">
        <v>81600.039870262801</v>
      </c>
      <c r="P493">
        <v>0.14845850335314922</v>
      </c>
      <c r="Q493">
        <v>1.4298837610488699E-4</v>
      </c>
      <c r="R493">
        <f t="shared" si="326"/>
        <v>2.5675925287442336E-2</v>
      </c>
      <c r="S493">
        <f t="shared" si="327"/>
        <v>2.5351834560635639E-2</v>
      </c>
      <c r="T493">
        <f t="shared" si="330"/>
        <v>1.9152256951820292E-2</v>
      </c>
      <c r="U493" s="5">
        <f t="shared" si="304"/>
        <v>1.0856990738129126</v>
      </c>
      <c r="V493">
        <f t="shared" si="334"/>
        <v>1.048142298607829</v>
      </c>
      <c r="W493" s="8">
        <f t="shared" si="331"/>
        <v>-2.9588668023032377E-2</v>
      </c>
      <c r="X493">
        <f t="shared" si="305"/>
        <v>1.0894000961468107</v>
      </c>
      <c r="Y493">
        <f t="shared" si="335"/>
        <v>0.87948369536413595</v>
      </c>
      <c r="Z493">
        <f t="shared" si="306"/>
        <v>5.2190757278283748E-2</v>
      </c>
      <c r="AA493" s="4">
        <f t="shared" si="336"/>
        <v>0.70069188821834538</v>
      </c>
      <c r="AB493">
        <f t="shared" si="317"/>
        <v>1.088613842767276</v>
      </c>
      <c r="AC493" s="4">
        <f t="shared" si="337"/>
        <v>1.1007583529371741</v>
      </c>
      <c r="AD493">
        <v>18893</v>
      </c>
      <c r="AE493" s="4">
        <v>1.0670011653440614</v>
      </c>
      <c r="AF493">
        <v>1.0961349270546097</v>
      </c>
      <c r="AG493">
        <v>0.93042927978302892</v>
      </c>
      <c r="AH493" s="4">
        <f t="shared" si="307"/>
        <v>0.1921971306187234</v>
      </c>
      <c r="AI493" s="4">
        <f t="shared" si="338"/>
        <v>0.53406632005044752</v>
      </c>
      <c r="AJ493">
        <f t="shared" si="308"/>
        <v>0.84648442643657695</v>
      </c>
      <c r="AK493" s="4">
        <f t="shared" si="339"/>
        <v>1.0368288868226432</v>
      </c>
      <c r="AL493" s="5">
        <f t="shared" si="309"/>
        <v>3146.8068144720291</v>
      </c>
      <c r="AM493">
        <v>0.86699999999999999</v>
      </c>
      <c r="AN493" s="4">
        <f t="shared" si="340"/>
        <v>0.92112000000000016</v>
      </c>
      <c r="AO493">
        <v>0</v>
      </c>
      <c r="AP493">
        <f t="shared" si="328"/>
        <v>0</v>
      </c>
      <c r="AQ493">
        <f t="shared" si="310"/>
        <v>81600.039870262801</v>
      </c>
      <c r="AR493" s="5">
        <f t="shared" si="311"/>
        <v>0.14845850335314922</v>
      </c>
      <c r="AS493" s="4">
        <f t="shared" si="318"/>
        <v>0.1921971306187234</v>
      </c>
      <c r="AT493" s="4">
        <f t="shared" si="341"/>
        <v>0.53406632005044752</v>
      </c>
      <c r="AU493">
        <f t="shared" si="342"/>
        <v>0.84648442643657695</v>
      </c>
      <c r="AV493" s="4">
        <f t="shared" si="343"/>
        <v>1.0368288868226432</v>
      </c>
      <c r="AW493" s="6">
        <f t="shared" si="312"/>
        <v>4.0665293111285427E-4</v>
      </c>
      <c r="AX493" s="7">
        <f t="shared" si="344"/>
        <v>4.0673562562498766E-4</v>
      </c>
      <c r="AY493" s="7">
        <f t="shared" si="332"/>
        <v>0.97763100296544847</v>
      </c>
      <c r="AZ493" s="7">
        <f t="shared" si="345"/>
        <v>1.695178865147895E-2</v>
      </c>
      <c r="BA493" s="6">
        <f t="shared" si="319"/>
        <v>0.54747056503768987</v>
      </c>
      <c r="BB493">
        <f t="shared" si="313"/>
        <v>14.910689388605391</v>
      </c>
      <c r="BC493">
        <f t="shared" si="320"/>
        <v>5.6759381900203749</v>
      </c>
      <c r="BD493">
        <f t="shared" si="346"/>
        <v>6.9553446943026955</v>
      </c>
      <c r="BE493">
        <f t="shared" si="321"/>
        <v>-0.1608235159437631</v>
      </c>
      <c r="BF493">
        <f t="shared" si="322"/>
        <v>0.8391764840562369</v>
      </c>
      <c r="BG493">
        <f t="shared" si="329"/>
        <v>-1.0656811889131734E-2</v>
      </c>
      <c r="BH493">
        <f t="shared" si="323"/>
        <v>2.8614361821225778</v>
      </c>
      <c r="BL493" s="6"/>
      <c r="BM493" s="5"/>
      <c r="BN493" s="5"/>
      <c r="BP493" s="5"/>
      <c r="BQ493" s="6"/>
      <c r="BR493" s="5"/>
      <c r="BU493" s="5"/>
      <c r="BV493" s="5"/>
      <c r="BY493" s="5"/>
    </row>
    <row r="494" spans="1:77" x14ac:dyDescent="0.25">
      <c r="A494" s="3">
        <v>44462.833333333336</v>
      </c>
      <c r="B494">
        <v>98315258.408812001</v>
      </c>
      <c r="C494">
        <v>33634.618398403167</v>
      </c>
      <c r="D494">
        <v>1.0416065642303201</v>
      </c>
      <c r="E494" s="5">
        <f t="shared" si="314"/>
        <v>1818459.8426472852</v>
      </c>
      <c r="F494">
        <f t="shared" si="324"/>
        <v>1.0170185131975538</v>
      </c>
      <c r="G494">
        <f t="shared" si="324"/>
        <v>1.0177892747424662</v>
      </c>
      <c r="H494">
        <f t="shared" si="315"/>
        <v>0.27662029770584184</v>
      </c>
      <c r="I494">
        <f t="shared" si="325"/>
        <v>7.5757679555169368E-4</v>
      </c>
      <c r="J494">
        <f t="shared" si="316"/>
        <v>7.4269693019921089E-4</v>
      </c>
      <c r="K494">
        <v>3222</v>
      </c>
      <c r="L494" s="1">
        <v>196478381.20106468</v>
      </c>
      <c r="M494" s="1">
        <v>48659364.199680403</v>
      </c>
      <c r="N494" s="1">
        <f t="shared" si="333"/>
        <v>40409140.320567407</v>
      </c>
      <c r="O494">
        <v>145978.09259904121</v>
      </c>
      <c r="P494">
        <v>0.27118507121719565</v>
      </c>
      <c r="Q494">
        <v>7.6984361590696004E-5</v>
      </c>
      <c r="R494">
        <f t="shared" si="326"/>
        <v>-7.1109891304517725E-2</v>
      </c>
      <c r="S494">
        <f t="shared" si="327"/>
        <v>-7.3764837051555038E-2</v>
      </c>
      <c r="T494">
        <f t="shared" si="330"/>
        <v>-2.5119966536301643E-2</v>
      </c>
      <c r="U494" s="5">
        <f t="shared" si="304"/>
        <v>1.4676942224469267</v>
      </c>
      <c r="V494">
        <f t="shared" si="334"/>
        <v>1.0687069935947333</v>
      </c>
      <c r="W494" s="8">
        <f t="shared" si="331"/>
        <v>-0.33620791957414681</v>
      </c>
      <c r="X494">
        <f t="shared" si="305"/>
        <v>1.4342151879378648</v>
      </c>
      <c r="Y494">
        <f t="shared" si="335"/>
        <v>0.91572999309757974</v>
      </c>
      <c r="Z494">
        <f t="shared" si="306"/>
        <v>2.8099291980604041E-2</v>
      </c>
      <c r="AA494" s="4">
        <f t="shared" si="336"/>
        <v>0.69019531586709204</v>
      </c>
      <c r="AB494">
        <f t="shared" si="317"/>
        <v>1.4726549674740861</v>
      </c>
      <c r="AC494" s="4">
        <f t="shared" si="337"/>
        <v>1.1083948018891034</v>
      </c>
      <c r="AD494">
        <v>18894</v>
      </c>
      <c r="AE494" s="4">
        <v>1.0596847588260176</v>
      </c>
      <c r="AF494">
        <v>1.0992606679837515</v>
      </c>
      <c r="AG494">
        <v>0.93164664535704389</v>
      </c>
      <c r="AH494" s="4">
        <f t="shared" si="307"/>
        <v>1.0093325913347106</v>
      </c>
      <c r="AI494" s="4">
        <f t="shared" si="338"/>
        <v>0.54455974911961313</v>
      </c>
      <c r="AJ494">
        <f t="shared" si="308"/>
        <v>1.3032069778481208</v>
      </c>
      <c r="AK494" s="4">
        <f t="shared" si="339"/>
        <v>1.0443375845504568</v>
      </c>
      <c r="AL494" s="5">
        <f t="shared" si="309"/>
        <v>2923.0377239386075</v>
      </c>
      <c r="AM494">
        <v>0.8418000000000001</v>
      </c>
      <c r="AN494" s="4">
        <f t="shared" si="340"/>
        <v>0.91924666666666666</v>
      </c>
      <c r="AO494">
        <v>0</v>
      </c>
      <c r="AP494">
        <f t="shared" si="328"/>
        <v>0</v>
      </c>
      <c r="AQ494">
        <f t="shared" si="310"/>
        <v>145978.09259904121</v>
      </c>
      <c r="AR494" s="5">
        <f t="shared" si="311"/>
        <v>0.27118507121719565</v>
      </c>
      <c r="AS494" s="4">
        <f t="shared" si="318"/>
        <v>1.0093325913347106</v>
      </c>
      <c r="AT494" s="4">
        <f t="shared" si="341"/>
        <v>0.54455974911961313</v>
      </c>
      <c r="AU494">
        <f t="shared" si="342"/>
        <v>1.3032069778481208</v>
      </c>
      <c r="AV494" s="4">
        <f t="shared" si="343"/>
        <v>1.0443375845504568</v>
      </c>
      <c r="AW494" s="6">
        <f t="shared" si="312"/>
        <v>7.4269693019921089E-4</v>
      </c>
      <c r="AX494" s="7">
        <f t="shared" si="344"/>
        <v>7.4297279785540127E-4</v>
      </c>
      <c r="AY494" s="7">
        <f t="shared" si="332"/>
        <v>0.94265586994188655</v>
      </c>
      <c r="AZ494" s="7">
        <f t="shared" si="345"/>
        <v>1.6760302034934726E-2</v>
      </c>
      <c r="BA494" s="6">
        <f t="shared" si="319"/>
        <v>0.54821326196788911</v>
      </c>
      <c r="BB494">
        <f t="shared" si="313"/>
        <v>13.850391886906236</v>
      </c>
      <c r="BC494">
        <f t="shared" si="320"/>
        <v>5.4389792475878709</v>
      </c>
      <c r="BD494">
        <f t="shared" si="346"/>
        <v>6.4251959434531178</v>
      </c>
      <c r="BE494">
        <f t="shared" si="321"/>
        <v>-0.13282029233650139</v>
      </c>
      <c r="BF494">
        <f t="shared" si="322"/>
        <v>0.86717970766349861</v>
      </c>
      <c r="BG494">
        <f t="shared" si="329"/>
        <v>3.2825195746238045E-2</v>
      </c>
      <c r="BH494">
        <f t="shared" si="323"/>
        <v>2.7216114637218962</v>
      </c>
      <c r="BL494" s="6"/>
      <c r="BM494" s="5"/>
      <c r="BN494" s="5"/>
      <c r="BP494" s="5"/>
      <c r="BQ494" s="6"/>
      <c r="BR494" s="5"/>
      <c r="BU494" s="5"/>
      <c r="BV494" s="5"/>
      <c r="BY494" s="5"/>
    </row>
    <row r="495" spans="1:77" x14ac:dyDescent="0.25">
      <c r="A495" s="3">
        <v>44463.833333333336</v>
      </c>
      <c r="B495">
        <v>98297783.000259995</v>
      </c>
      <c r="C495">
        <v>33602.194623870331</v>
      </c>
      <c r="D495">
        <v>1.0405429902135661</v>
      </c>
      <c r="E495" s="5">
        <f t="shared" si="314"/>
        <v>1817421.5899096469</v>
      </c>
      <c r="F495">
        <f t="shared" si="324"/>
        <v>0.99897891002872097</v>
      </c>
      <c r="G495">
        <f t="shared" si="324"/>
        <v>0.9994290483004965</v>
      </c>
      <c r="H495">
        <f t="shared" si="315"/>
        <v>0.16446840623823955</v>
      </c>
      <c r="I495">
        <f t="shared" si="325"/>
        <v>4.5049688429448989E-4</v>
      </c>
      <c r="J495">
        <f t="shared" si="316"/>
        <v>4.4780070028246986E-4</v>
      </c>
      <c r="K495">
        <v>2746</v>
      </c>
      <c r="L495" s="1">
        <v>196811948.26328841</v>
      </c>
      <c r="M495" s="1">
        <v>29384088.035326749</v>
      </c>
      <c r="N495" s="1">
        <f t="shared" si="333"/>
        <v>40148179.496625595</v>
      </c>
      <c r="O495">
        <v>88152.264105980255</v>
      </c>
      <c r="P495">
        <v>0.163483856964006</v>
      </c>
      <c r="Q495">
        <v>1.1298621594713101E-4</v>
      </c>
      <c r="R495">
        <f t="shared" si="326"/>
        <v>7.870100573543759E-4</v>
      </c>
      <c r="S495">
        <f t="shared" si="327"/>
        <v>7.8670052733070199E-4</v>
      </c>
      <c r="T495">
        <f t="shared" si="330"/>
        <v>-4.8071006924656733E-3</v>
      </c>
      <c r="U495" s="5">
        <f t="shared" si="304"/>
        <v>1.1433759470553997</v>
      </c>
      <c r="V495">
        <f t="shared" si="334"/>
        <v>1.0769843959721195</v>
      </c>
      <c r="W495" s="8">
        <f t="shared" si="331"/>
        <v>-0.2032406854743351</v>
      </c>
      <c r="X495">
        <f t="shared" si="305"/>
        <v>1.1254487896190091</v>
      </c>
      <c r="Y495">
        <f t="shared" si="335"/>
        <v>0.93256584714691793</v>
      </c>
      <c r="Z495">
        <f t="shared" si="306"/>
        <v>4.123996882070282E-2</v>
      </c>
      <c r="AA495" s="4">
        <f t="shared" si="336"/>
        <v>0.68792016398228351</v>
      </c>
      <c r="AB495">
        <f t="shared" si="317"/>
        <v>1.1429076141158734</v>
      </c>
      <c r="AC495" s="4">
        <f t="shared" si="337"/>
        <v>1.1066638653426391</v>
      </c>
      <c r="AD495">
        <v>18895</v>
      </c>
      <c r="AE495" s="4">
        <v>1.0880679710086176</v>
      </c>
      <c r="AF495">
        <v>1.1466707987804998</v>
      </c>
      <c r="AG495">
        <v>0.92794319917147872</v>
      </c>
      <c r="AH495" s="4">
        <f t="shared" si="307"/>
        <v>0.39641211624384642</v>
      </c>
      <c r="AI495" s="4">
        <f t="shared" si="338"/>
        <v>0.53989440533545696</v>
      </c>
      <c r="AJ495">
        <f t="shared" si="308"/>
        <v>0.91473423084878314</v>
      </c>
      <c r="AK495" s="4">
        <f t="shared" si="339"/>
        <v>1.0420450655126368</v>
      </c>
      <c r="AL495" s="5">
        <f t="shared" si="309"/>
        <v>2925.3381840253733</v>
      </c>
      <c r="AM495">
        <v>0.91139999999999999</v>
      </c>
      <c r="AN495" s="4">
        <f t="shared" si="340"/>
        <v>0.92004000000000008</v>
      </c>
      <c r="AO495">
        <v>0</v>
      </c>
      <c r="AP495">
        <f t="shared" si="328"/>
        <v>0</v>
      </c>
      <c r="AQ495">
        <f t="shared" si="310"/>
        <v>88152.264105980255</v>
      </c>
      <c r="AR495" s="5">
        <f t="shared" si="311"/>
        <v>0.163483856964006</v>
      </c>
      <c r="AS495" s="4">
        <f t="shared" si="318"/>
        <v>0.39641211624384642</v>
      </c>
      <c r="AT495" s="4">
        <f t="shared" si="341"/>
        <v>0.53989440533545696</v>
      </c>
      <c r="AU495">
        <f t="shared" si="342"/>
        <v>0.91473423084878314</v>
      </c>
      <c r="AV495" s="4">
        <f t="shared" si="343"/>
        <v>1.0420450655126368</v>
      </c>
      <c r="AW495" s="6">
        <f t="shared" si="312"/>
        <v>4.4780070028246986E-4</v>
      </c>
      <c r="AX495" s="7">
        <f t="shared" si="344"/>
        <v>4.4790097798363959E-4</v>
      </c>
      <c r="AY495" s="7">
        <f t="shared" si="332"/>
        <v>0.8940307153956164</v>
      </c>
      <c r="AZ495" s="7">
        <f t="shared" si="345"/>
        <v>1.5564852693595865E-2</v>
      </c>
      <c r="BA495" s="6">
        <f t="shared" si="319"/>
        <v>0.54866106266817161</v>
      </c>
      <c r="BB495">
        <f t="shared" si="313"/>
        <v>13.86129228461953</v>
      </c>
      <c r="BC495">
        <f t="shared" si="320"/>
        <v>5.4443976797290521</v>
      </c>
      <c r="BD495">
        <f t="shared" si="346"/>
        <v>6.4306461423097652</v>
      </c>
      <c r="BE495">
        <f t="shared" si="321"/>
        <v>-0.13272714696573407</v>
      </c>
      <c r="BF495">
        <f t="shared" si="322"/>
        <v>0.86727285303426593</v>
      </c>
      <c r="BG495">
        <f t="shared" si="329"/>
        <v>1.0740607493977098E-4</v>
      </c>
      <c r="BH495">
        <f t="shared" si="323"/>
        <v>2.7230756485222711</v>
      </c>
      <c r="BL495" s="6"/>
      <c r="BM495" s="5"/>
      <c r="BN495" s="5"/>
      <c r="BP495" s="5"/>
      <c r="BQ495" s="6"/>
      <c r="BR495" s="5"/>
      <c r="BU495" s="5"/>
      <c r="BV495" s="5"/>
      <c r="BY495" s="5"/>
    </row>
    <row r="496" spans="1:77" x14ac:dyDescent="0.25">
      <c r="A496" s="3">
        <v>44464.833333333336</v>
      </c>
      <c r="B496">
        <v>100538238.33238401</v>
      </c>
      <c r="C496">
        <v>32885.476255252644</v>
      </c>
      <c r="D496">
        <v>1.0404709118934119</v>
      </c>
      <c r="E496" s="5">
        <f t="shared" si="314"/>
        <v>1818309.063230051</v>
      </c>
      <c r="F496">
        <f t="shared" si="324"/>
        <v>0.999930730089163</v>
      </c>
      <c r="G496">
        <f t="shared" si="324"/>
        <v>1.0004883145029921</v>
      </c>
      <c r="H496">
        <f t="shared" si="315"/>
        <v>0.2035324097195268</v>
      </c>
      <c r="I496">
        <f t="shared" si="325"/>
        <v>5.5746762637216959E-4</v>
      </c>
      <c r="J496">
        <f t="shared" si="316"/>
        <v>5.4524986699198031E-4</v>
      </c>
      <c r="K496">
        <v>2681</v>
      </c>
      <c r="L496" s="1">
        <v>200953791.06091419</v>
      </c>
      <c r="M496" s="1">
        <v>36533301.599653959</v>
      </c>
      <c r="N496" s="1">
        <f t="shared" si="333"/>
        <v>40449499.490486123</v>
      </c>
      <c r="O496">
        <v>109599.90479896188</v>
      </c>
      <c r="P496">
        <v>0.19907046809330844</v>
      </c>
      <c r="Q496">
        <v>2.9998500099989099E-4</v>
      </c>
      <c r="R496">
        <f t="shared" si="326"/>
        <v>4.5083654627835257E-2</v>
      </c>
      <c r="S496">
        <f t="shared" si="327"/>
        <v>4.4096934488202351E-2</v>
      </c>
      <c r="T496">
        <f t="shared" si="330"/>
        <v>-9.9835693628758729E-3</v>
      </c>
      <c r="U496" s="5">
        <f t="shared" si="304"/>
        <v>1.2610069036923253</v>
      </c>
      <c r="V496">
        <f t="shared" si="334"/>
        <v>1.1062412053234267</v>
      </c>
      <c r="W496" s="8">
        <f t="shared" si="331"/>
        <v>-0.23690381432393104</v>
      </c>
      <c r="X496">
        <f t="shared" si="305"/>
        <v>1.2395850441906615</v>
      </c>
      <c r="Y496">
        <f t="shared" si="335"/>
        <v>0.97388534861993992</v>
      </c>
      <c r="Z496">
        <f t="shared" si="306"/>
        <v>0.10949452536496021</v>
      </c>
      <c r="AA496" s="4">
        <f t="shared" si="336"/>
        <v>0.66605412019190624</v>
      </c>
      <c r="AB496">
        <f t="shared" si="317"/>
        <v>1.2576853527941732</v>
      </c>
      <c r="AC496" s="4">
        <f t="shared" si="337"/>
        <v>1.1208039284856723</v>
      </c>
      <c r="AD496">
        <v>18896</v>
      </c>
      <c r="AE496" s="4">
        <v>1.0801895506642245</v>
      </c>
      <c r="AF496">
        <v>1.1099385602581489</v>
      </c>
      <c r="AG496">
        <v>0.76698639672246649</v>
      </c>
      <c r="AH496" s="4">
        <f t="shared" si="307"/>
        <v>0.66470704444841289</v>
      </c>
      <c r="AI496" s="4">
        <f t="shared" si="338"/>
        <v>0.56205130681707083</v>
      </c>
      <c r="AJ496">
        <f t="shared" si="308"/>
        <v>1.0589766768540914</v>
      </c>
      <c r="AK496" s="4">
        <f t="shared" si="339"/>
        <v>1.0527948867606072</v>
      </c>
      <c r="AL496" s="5">
        <f t="shared" si="309"/>
        <v>3057.2231203835918</v>
      </c>
      <c r="AM496">
        <v>0.86099999999999999</v>
      </c>
      <c r="AN496" s="4">
        <f t="shared" si="340"/>
        <v>0.91943666666666668</v>
      </c>
      <c r="AO496">
        <v>0</v>
      </c>
      <c r="AP496">
        <f t="shared" si="328"/>
        <v>0</v>
      </c>
      <c r="AQ496">
        <f t="shared" si="310"/>
        <v>109599.90479896188</v>
      </c>
      <c r="AR496" s="5">
        <f t="shared" si="311"/>
        <v>0.19907046809330844</v>
      </c>
      <c r="AS496" s="4">
        <f t="shared" si="318"/>
        <v>0.66470704444841289</v>
      </c>
      <c r="AT496" s="4">
        <f t="shared" si="341"/>
        <v>0.56205130681707083</v>
      </c>
      <c r="AU496">
        <f t="shared" si="342"/>
        <v>1.0589766768540914</v>
      </c>
      <c r="AV496" s="4">
        <f t="shared" si="343"/>
        <v>1.0527948867606072</v>
      </c>
      <c r="AW496" s="6">
        <f t="shared" si="312"/>
        <v>5.4524986699198031E-4</v>
      </c>
      <c r="AX496" s="7">
        <f t="shared" si="344"/>
        <v>5.4539854272128707E-4</v>
      </c>
      <c r="AY496" s="7">
        <f t="shared" si="332"/>
        <v>0.94482055977083412</v>
      </c>
      <c r="AZ496" s="7">
        <f t="shared" si="345"/>
        <v>1.6950165083074564E-2</v>
      </c>
      <c r="BA496" s="6">
        <f t="shared" si="319"/>
        <v>0.54920631253516361</v>
      </c>
      <c r="BB496">
        <f t="shared" si="313"/>
        <v>14.486209998674793</v>
      </c>
      <c r="BC496">
        <f t="shared" si="320"/>
        <v>5.5916578912894259</v>
      </c>
      <c r="BD496">
        <f t="shared" si="346"/>
        <v>6.7431049993373966</v>
      </c>
      <c r="BE496">
        <f t="shared" si="321"/>
        <v>-0.1487061208838707</v>
      </c>
      <c r="BF496">
        <f t="shared" si="322"/>
        <v>0.8512938791161293</v>
      </c>
      <c r="BG496">
        <f t="shared" si="329"/>
        <v>-1.859623383116276E-2</v>
      </c>
      <c r="BH496">
        <f t="shared" si="323"/>
        <v>2.8060754063306197</v>
      </c>
      <c r="BL496" s="6"/>
      <c r="BM496" s="5"/>
      <c r="BN496" s="5"/>
      <c r="BP496" s="5"/>
      <c r="BQ496" s="6"/>
      <c r="BR496" s="5"/>
      <c r="BU496" s="5"/>
      <c r="BV496" s="5"/>
      <c r="BY496" s="5"/>
    </row>
    <row r="497" spans="1:77" x14ac:dyDescent="0.25">
      <c r="A497" s="3">
        <v>44465.833333333336</v>
      </c>
      <c r="B497">
        <v>98440037.060978994</v>
      </c>
      <c r="C497">
        <v>33524.23640013019</v>
      </c>
      <c r="D497">
        <v>1.039076255544944</v>
      </c>
      <c r="E497" s="5">
        <f t="shared" si="314"/>
        <v>1816625.1879982939</v>
      </c>
      <c r="F497">
        <f t="shared" si="324"/>
        <v>0.99865959121727876</v>
      </c>
      <c r="G497">
        <f t="shared" si="324"/>
        <v>0.99907393343309536</v>
      </c>
      <c r="H497">
        <f t="shared" si="315"/>
        <v>0.15143789746085656</v>
      </c>
      <c r="I497">
        <f t="shared" si="325"/>
        <v>4.1481230268728867E-4</v>
      </c>
      <c r="J497">
        <f t="shared" si="316"/>
        <v>4.2329772668509203E-4</v>
      </c>
      <c r="K497">
        <v>2563</v>
      </c>
      <c r="L497" s="1">
        <v>196878888.31231645</v>
      </c>
      <c r="M497" s="1">
        <v>27785342.272854559</v>
      </c>
      <c r="N497" s="1">
        <f t="shared" si="333"/>
        <v>40476459.049685173</v>
      </c>
      <c r="O497">
        <v>83356.026818563681</v>
      </c>
      <c r="P497">
        <v>0.15453637538074419</v>
      </c>
      <c r="Q497">
        <v>1.3274799443489199E-3</v>
      </c>
      <c r="R497">
        <f t="shared" si="326"/>
        <v>-3.9525721903078015E-2</v>
      </c>
      <c r="S497">
        <f t="shared" si="327"/>
        <v>-4.0328076833386829E-2</v>
      </c>
      <c r="T497">
        <f t="shared" si="330"/>
        <v>-2.4776918854131191E-2</v>
      </c>
      <c r="U497" s="5">
        <f t="shared" si="304"/>
        <v>1.1051485222539945</v>
      </c>
      <c r="V497">
        <f t="shared" si="334"/>
        <v>1.1240174843934212</v>
      </c>
      <c r="W497" s="8">
        <f t="shared" si="331"/>
        <v>-0.33865136983503075</v>
      </c>
      <c r="X497">
        <f t="shared" si="305"/>
        <v>1.0593158752457319</v>
      </c>
      <c r="Y497">
        <f t="shared" si="335"/>
        <v>1.0091958777947978</v>
      </c>
      <c r="Z497">
        <f t="shared" si="306"/>
        <v>0.48453017968735579</v>
      </c>
      <c r="AA497" s="4">
        <f t="shared" si="336"/>
        <v>0.63936288751189008</v>
      </c>
      <c r="AB497">
        <f t="shared" si="317"/>
        <v>1.0398044016358767</v>
      </c>
      <c r="AC497" s="4">
        <f t="shared" si="337"/>
        <v>1.1361882454251189</v>
      </c>
      <c r="AD497">
        <v>18897</v>
      </c>
      <c r="AE497" s="4">
        <v>1.0754871688900032</v>
      </c>
      <c r="AF497">
        <v>1.1337407620346274</v>
      </c>
      <c r="AG497">
        <v>0.66479507926744008</v>
      </c>
      <c r="AH497" s="4">
        <f t="shared" si="307"/>
        <v>0.29251104806285583</v>
      </c>
      <c r="AI497" s="4">
        <f t="shared" si="338"/>
        <v>0.57180167508583268</v>
      </c>
      <c r="AJ497">
        <f t="shared" si="308"/>
        <v>0.87473359397042738</v>
      </c>
      <c r="AK497" s="4">
        <f t="shared" si="339"/>
        <v>1.0577373354294146</v>
      </c>
      <c r="AL497" s="5">
        <f t="shared" si="309"/>
        <v>2936.3841695316496</v>
      </c>
      <c r="AM497">
        <v>0.89209999999999989</v>
      </c>
      <c r="AN497" s="4">
        <f t="shared" si="340"/>
        <v>0.92006666666666681</v>
      </c>
      <c r="AO497">
        <v>0</v>
      </c>
      <c r="AP497">
        <f t="shared" si="328"/>
        <v>0</v>
      </c>
      <c r="AQ497">
        <f t="shared" si="310"/>
        <v>83356.026818563681</v>
      </c>
      <c r="AR497" s="5">
        <f t="shared" si="311"/>
        <v>0.15453637538074419</v>
      </c>
      <c r="AS497" s="4">
        <f t="shared" si="318"/>
        <v>0.29251104806285583</v>
      </c>
      <c r="AT497" s="4">
        <f t="shared" si="341"/>
        <v>0.57180167508583268</v>
      </c>
      <c r="AU497">
        <f t="shared" si="342"/>
        <v>0.87473359397042738</v>
      </c>
      <c r="AV497" s="4">
        <f t="shared" si="343"/>
        <v>1.0577373354294146</v>
      </c>
      <c r="AW497" s="6">
        <f t="shared" si="312"/>
        <v>4.2329772668509203E-4</v>
      </c>
      <c r="AX497" s="7">
        <f t="shared" si="344"/>
        <v>4.2338732981028748E-4</v>
      </c>
      <c r="AY497" s="7">
        <f t="shared" si="332"/>
        <v>0.90816344600672461</v>
      </c>
      <c r="AZ497" s="7">
        <f t="shared" si="345"/>
        <v>1.6263375750235509E-2</v>
      </c>
      <c r="BA497" s="6">
        <f t="shared" si="319"/>
        <v>0.54962961026184876</v>
      </c>
      <c r="BB497">
        <f t="shared" si="313"/>
        <v>13.913632090837586</v>
      </c>
      <c r="BC497">
        <f t="shared" si="320"/>
        <v>5.4628096463220484</v>
      </c>
      <c r="BD497">
        <f t="shared" si="346"/>
        <v>6.4568160454187931</v>
      </c>
      <c r="BE497">
        <f t="shared" si="321"/>
        <v>-0.13330171926494383</v>
      </c>
      <c r="BF497">
        <f t="shared" si="322"/>
        <v>0.86669828073505617</v>
      </c>
      <c r="BG497">
        <f t="shared" si="329"/>
        <v>1.793350962653294E-2</v>
      </c>
      <c r="BH497">
        <f t="shared" si="323"/>
        <v>2.7300981342100887</v>
      </c>
      <c r="BL497" s="6"/>
      <c r="BM497" s="5"/>
      <c r="BN497" s="5"/>
      <c r="BP497" s="5"/>
      <c r="BQ497" s="6"/>
      <c r="BR497" s="5"/>
      <c r="BU497" s="5"/>
      <c r="BV497" s="5"/>
      <c r="BY497" s="5"/>
    </row>
    <row r="498" spans="1:77" x14ac:dyDescent="0.25">
      <c r="A498" s="3">
        <v>44466.833333333336</v>
      </c>
      <c r="B498">
        <v>96188404.965617001</v>
      </c>
      <c r="C498">
        <v>34357.04660234828</v>
      </c>
      <c r="D498">
        <v>1.0392691157986587</v>
      </c>
      <c r="E498" s="5">
        <f t="shared" si="314"/>
        <v>1817897.0025854744</v>
      </c>
      <c r="F498">
        <f t="shared" si="324"/>
        <v>1.000185607411088</v>
      </c>
      <c r="G498">
        <f t="shared" si="324"/>
        <v>1.0007000974089664</v>
      </c>
      <c r="H498">
        <f t="shared" si="315"/>
        <v>0.18775400069163672</v>
      </c>
      <c r="I498">
        <f t="shared" si="325"/>
        <v>5.1426226693287698E-4</v>
      </c>
      <c r="J498">
        <f t="shared" si="316"/>
        <v>5.2173673462047705E-4</v>
      </c>
      <c r="K498">
        <v>2813</v>
      </c>
      <c r="L498" s="1">
        <v>192371747.62005106</v>
      </c>
      <c r="M498" s="1">
        <v>33464531.557440974</v>
      </c>
      <c r="N498" s="1">
        <f t="shared" si="333"/>
        <v>40598899.654417828</v>
      </c>
      <c r="O498">
        <v>100393.59467232293</v>
      </c>
      <c r="P498">
        <v>0.19048359495996214</v>
      </c>
      <c r="Q498">
        <v>2.9998500099989099E-4</v>
      </c>
      <c r="R498">
        <f t="shared" si="326"/>
        <v>-4.6558557567632053E-2</v>
      </c>
      <c r="S498">
        <f t="shared" si="327"/>
        <v>-4.7677269112939624E-2</v>
      </c>
      <c r="T498">
        <f t="shared" si="330"/>
        <v>-4.7830880795936837E-2</v>
      </c>
      <c r="U498" s="5">
        <f t="shared" si="304"/>
        <v>1.2116948593016308</v>
      </c>
      <c r="V498">
        <f t="shared" si="334"/>
        <v>1.1399924443084382</v>
      </c>
      <c r="W498" s="8">
        <f t="shared" si="331"/>
        <v>-0.50231131811075003</v>
      </c>
      <c r="X498">
        <f t="shared" si="305"/>
        <v>1.12878738926662</v>
      </c>
      <c r="Y498">
        <f t="shared" si="335"/>
        <v>1.0314768370444365</v>
      </c>
      <c r="Z498">
        <f t="shared" si="306"/>
        <v>0.10949452536496021</v>
      </c>
      <c r="AA498" s="4">
        <f t="shared" si="336"/>
        <v>0.63036183123474254</v>
      </c>
      <c r="AB498">
        <f t="shared" si="317"/>
        <v>1.2300721367327339</v>
      </c>
      <c r="AC498" s="4">
        <f t="shared" si="337"/>
        <v>1.1445559742499116</v>
      </c>
      <c r="AD498">
        <v>18898</v>
      </c>
      <c r="AE498" s="4">
        <v>1.0846333445708625</v>
      </c>
      <c r="AF498">
        <v>1.1204901988481517</v>
      </c>
      <c r="AG498">
        <v>0.32708377181444026</v>
      </c>
      <c r="AH498" s="4">
        <f t="shared" si="307"/>
        <v>0.61085224880700406</v>
      </c>
      <c r="AI498" s="4">
        <f t="shared" si="338"/>
        <v>0.59216341671273276</v>
      </c>
      <c r="AJ498">
        <f t="shared" si="308"/>
        <v>1.0260295400494881</v>
      </c>
      <c r="AK498" s="4">
        <f t="shared" si="339"/>
        <v>1.0663245003959592</v>
      </c>
      <c r="AL498" s="5">
        <f t="shared" si="309"/>
        <v>2799.670358133827</v>
      </c>
      <c r="AM498">
        <v>0.95940000000000003</v>
      </c>
      <c r="AN498" s="4">
        <f t="shared" si="340"/>
        <v>0.92344333333333339</v>
      </c>
      <c r="AO498">
        <v>0</v>
      </c>
      <c r="AP498">
        <f t="shared" si="328"/>
        <v>0</v>
      </c>
      <c r="AQ498">
        <f t="shared" si="310"/>
        <v>100393.59467232293</v>
      </c>
      <c r="AR498" s="5">
        <f t="shared" si="311"/>
        <v>0.19048359495996214</v>
      </c>
      <c r="AS498" s="4">
        <f t="shared" si="318"/>
        <v>0.61085224880700406</v>
      </c>
      <c r="AT498" s="4">
        <f t="shared" si="341"/>
        <v>0.59216341671273276</v>
      </c>
      <c r="AU498">
        <f t="shared" si="342"/>
        <v>1.0260295400494881</v>
      </c>
      <c r="AV498" s="4">
        <f t="shared" si="343"/>
        <v>1.0663245003959592</v>
      </c>
      <c r="AW498" s="6">
        <f t="shared" si="312"/>
        <v>5.2173673462047705E-4</v>
      </c>
      <c r="AX498" s="7">
        <f t="shared" si="344"/>
        <v>5.218728629039493E-4</v>
      </c>
      <c r="AY498" s="7">
        <f t="shared" si="332"/>
        <v>0.86825866805860186</v>
      </c>
      <c r="AZ498" s="7">
        <f t="shared" si="345"/>
        <v>1.5070298335718935E-2</v>
      </c>
      <c r="BA498" s="6">
        <f t="shared" si="319"/>
        <v>0.55015134699646928</v>
      </c>
      <c r="BB498">
        <f t="shared" si="313"/>
        <v>13.265833450161471</v>
      </c>
      <c r="BC498">
        <f t="shared" si="320"/>
        <v>5.3138602414948224</v>
      </c>
      <c r="BD498">
        <f t="shared" si="346"/>
        <v>6.1329167250807357</v>
      </c>
      <c r="BE498">
        <f t="shared" si="321"/>
        <v>-0.11482770865751868</v>
      </c>
      <c r="BF498">
        <f t="shared" si="322"/>
        <v>0.88517229134248132</v>
      </c>
      <c r="BG498">
        <f t="shared" si="329"/>
        <v>2.1091393095983062E-2</v>
      </c>
      <c r="BH498">
        <f t="shared" si="323"/>
        <v>2.6422291869350385</v>
      </c>
      <c r="BL498" s="6"/>
      <c r="BM498" s="5"/>
      <c r="BN498" s="5"/>
      <c r="BP498" s="5"/>
      <c r="BQ498" s="6"/>
      <c r="BR498" s="5"/>
      <c r="BU498" s="5"/>
      <c r="BV498" s="5"/>
      <c r="BY498" s="5"/>
    </row>
    <row r="499" spans="1:77" x14ac:dyDescent="0.25">
      <c r="A499" s="3">
        <v>44467.833333333336</v>
      </c>
      <c r="B499">
        <v>96995463.490294993</v>
      </c>
      <c r="C499">
        <v>34098.501279882548</v>
      </c>
      <c r="D499">
        <v>1.0391826561547681</v>
      </c>
      <c r="E499" s="5">
        <f t="shared" si="314"/>
        <v>1818625.8372646708</v>
      </c>
      <c r="F499">
        <f t="shared" si="324"/>
        <v>0.99991680726139531</v>
      </c>
      <c r="G499">
        <f t="shared" si="324"/>
        <v>1.0004009218773999</v>
      </c>
      <c r="H499">
        <f t="shared" si="315"/>
        <v>0.17671653637426954</v>
      </c>
      <c r="I499">
        <f t="shared" si="325"/>
        <v>4.8403772901117021E-4</v>
      </c>
      <c r="J499">
        <f t="shared" si="316"/>
        <v>4.8457192090008415E-4</v>
      </c>
      <c r="K499">
        <v>3550</v>
      </c>
      <c r="L499" s="1">
        <v>193842277.81278706</v>
      </c>
      <c r="M499" s="1">
        <v>31317762.211751115</v>
      </c>
      <c r="N499" s="1">
        <f t="shared" si="333"/>
        <v>40496899.980862595</v>
      </c>
      <c r="O499">
        <v>93953.286635253346</v>
      </c>
      <c r="P499">
        <v>0.17691161086637464</v>
      </c>
      <c r="Q499">
        <v>1.90808298764134E-3</v>
      </c>
      <c r="R499">
        <f t="shared" si="326"/>
        <v>1.603631910584169E-2</v>
      </c>
      <c r="S499">
        <f t="shared" si="327"/>
        <v>1.5909095668794945E-2</v>
      </c>
      <c r="T499">
        <f t="shared" si="330"/>
        <v>-3.8087709608797357E-2</v>
      </c>
      <c r="U499" s="5">
        <f t="shared" si="304"/>
        <v>1.1747320101090688</v>
      </c>
      <c r="V499">
        <f t="shared" si="334"/>
        <v>1.1491918615772121</v>
      </c>
      <c r="W499" s="8">
        <f t="shared" si="331"/>
        <v>-0.43725289325411382</v>
      </c>
      <c r="X499">
        <f t="shared" si="305"/>
        <v>1.1070712386419985</v>
      </c>
      <c r="Y499">
        <f t="shared" si="335"/>
        <v>1.043489810944018</v>
      </c>
      <c r="Z499">
        <f t="shared" si="306"/>
        <v>0.69645029048908913</v>
      </c>
      <c r="AA499" s="4">
        <f t="shared" si="336"/>
        <v>0.64376070306774524</v>
      </c>
      <c r="AB499">
        <f t="shared" si="317"/>
        <v>1.0673016159533997</v>
      </c>
      <c r="AC499" s="4">
        <f t="shared" si="337"/>
        <v>1.1442249066246213</v>
      </c>
      <c r="AD499">
        <v>18899</v>
      </c>
      <c r="AE499" s="4">
        <v>1.0939560485159419</v>
      </c>
      <c r="AF499">
        <v>1.1254135128238476</v>
      </c>
      <c r="AG499">
        <v>0.34371498480326373</v>
      </c>
      <c r="AH499" s="4">
        <f t="shared" si="307"/>
        <v>0.51435843253889979</v>
      </c>
      <c r="AI499" s="4">
        <f t="shared" si="338"/>
        <v>0.60011075979114481</v>
      </c>
      <c r="AJ499">
        <f t="shared" si="308"/>
        <v>0.97167934232722275</v>
      </c>
      <c r="AK499" s="4">
        <f t="shared" si="339"/>
        <v>1.0697360808092886</v>
      </c>
      <c r="AL499" s="5">
        <f t="shared" si="309"/>
        <v>2844.5667653880269</v>
      </c>
      <c r="AM499">
        <v>1.0569999999999999</v>
      </c>
      <c r="AN499" s="4">
        <f t="shared" si="340"/>
        <v>0.92962</v>
      </c>
      <c r="AO499">
        <v>0</v>
      </c>
      <c r="AP499">
        <f t="shared" si="328"/>
        <v>0</v>
      </c>
      <c r="AQ499">
        <f t="shared" si="310"/>
        <v>93953.286635253346</v>
      </c>
      <c r="AR499" s="5">
        <f t="shared" si="311"/>
        <v>0.17691161086637464</v>
      </c>
      <c r="AS499" s="4">
        <f t="shared" si="318"/>
        <v>0.51435843253889979</v>
      </c>
      <c r="AT499" s="4">
        <f t="shared" si="341"/>
        <v>0.60011075979114481</v>
      </c>
      <c r="AU499">
        <f t="shared" si="342"/>
        <v>0.97167934232722275</v>
      </c>
      <c r="AV499" s="4">
        <f t="shared" si="343"/>
        <v>1.0697360808092886</v>
      </c>
      <c r="AW499" s="6">
        <f t="shared" si="312"/>
        <v>4.8457192090008415E-4</v>
      </c>
      <c r="AX499" s="7">
        <f t="shared" si="344"/>
        <v>4.8468934483936188E-4</v>
      </c>
      <c r="AY499" s="7">
        <f t="shared" si="332"/>
        <v>0.8288251071210968</v>
      </c>
      <c r="AZ499" s="7">
        <f t="shared" si="345"/>
        <v>1.3201555315450531E-2</v>
      </c>
      <c r="BA499" s="6">
        <f t="shared" si="319"/>
        <v>0.5506359189173694</v>
      </c>
      <c r="BB499">
        <f t="shared" si="313"/>
        <v>13.478568588573209</v>
      </c>
      <c r="BC499">
        <f t="shared" si="320"/>
        <v>5.3673691305832323</v>
      </c>
      <c r="BD499">
        <f t="shared" si="346"/>
        <v>6.2392842942866045</v>
      </c>
      <c r="BE499">
        <f t="shared" si="321"/>
        <v>-0.12044217746656338</v>
      </c>
      <c r="BF499">
        <f t="shared" si="322"/>
        <v>0.87955782253343662</v>
      </c>
      <c r="BG499">
        <f t="shared" si="329"/>
        <v>-6.3629987475001676E-3</v>
      </c>
      <c r="BH499">
        <f t="shared" si="323"/>
        <v>2.6713170100895955</v>
      </c>
      <c r="BL499" s="6"/>
      <c r="BM499" s="5"/>
      <c r="BN499" s="5"/>
      <c r="BP499" s="5"/>
      <c r="BQ499" s="6"/>
      <c r="BR499" s="5"/>
      <c r="BU499" s="5"/>
      <c r="BV499" s="5"/>
      <c r="BY499" s="5"/>
    </row>
    <row r="500" spans="1:77" x14ac:dyDescent="0.25">
      <c r="A500" s="3">
        <v>44468.833333333336</v>
      </c>
      <c r="B500">
        <v>101422671.899235</v>
      </c>
      <c r="C500">
        <v>33834.623744173266</v>
      </c>
      <c r="D500">
        <v>1.0580824187397861</v>
      </c>
      <c r="E500" s="5">
        <f t="shared" si="314"/>
        <v>1852457.2715286447</v>
      </c>
      <c r="F500">
        <f t="shared" si="324"/>
        <v>1.0181871420515733</v>
      </c>
      <c r="G500">
        <f t="shared" si="324"/>
        <v>1.0186027458594005</v>
      </c>
      <c r="H500">
        <f t="shared" si="315"/>
        <v>0.14898576459258184</v>
      </c>
      <c r="I500">
        <f t="shared" si="325"/>
        <v>4.0809689409971635E-4</v>
      </c>
      <c r="J500">
        <f t="shared" si="316"/>
        <v>4.0123238505388402E-4</v>
      </c>
      <c r="K500">
        <v>3034</v>
      </c>
      <c r="L500" s="1">
        <v>202804389.3691625</v>
      </c>
      <c r="M500" s="1">
        <v>27129338.502634428</v>
      </c>
      <c r="N500" s="1">
        <f t="shared" si="333"/>
        <v>39856111.393766515</v>
      </c>
      <c r="O500">
        <v>81388.015507903285</v>
      </c>
      <c r="P500">
        <v>0.14647920467988526</v>
      </c>
      <c r="Q500">
        <v>1.5095588572770699E-3</v>
      </c>
      <c r="R500">
        <f t="shared" si="326"/>
        <v>5.3798472130168307E-2</v>
      </c>
      <c r="S500">
        <f t="shared" si="327"/>
        <v>5.2401228925009542E-2</v>
      </c>
      <c r="T500">
        <f t="shared" si="330"/>
        <v>-4.2975825986627247E-2</v>
      </c>
      <c r="U500" s="5">
        <f t="shared" si="304"/>
        <v>1.0615532657893774</v>
      </c>
      <c r="V500">
        <f t="shared" si="334"/>
        <v>1.1506018960792195</v>
      </c>
      <c r="W500" s="8">
        <f t="shared" si="331"/>
        <v>-0.47209310162579077</v>
      </c>
      <c r="X500">
        <f t="shared" si="305"/>
        <v>0.97519288462339326</v>
      </c>
      <c r="Y500">
        <f t="shared" si="335"/>
        <v>1.0490223611901588</v>
      </c>
      <c r="Z500">
        <f t="shared" si="306"/>
        <v>0.55098898290613052</v>
      </c>
      <c r="AA500" s="4">
        <f t="shared" si="336"/>
        <v>0.63536170577105866</v>
      </c>
      <c r="AB500">
        <f t="shared" si="317"/>
        <v>0.99031976774990615</v>
      </c>
      <c r="AC500" s="4">
        <f t="shared" si="337"/>
        <v>1.1391966400847946</v>
      </c>
      <c r="AD500">
        <v>18900</v>
      </c>
      <c r="AE500" s="4">
        <v>1.0963129206324476</v>
      </c>
      <c r="AF500">
        <v>1.0999433895681234</v>
      </c>
      <c r="AG500">
        <v>0.29737413622958175</v>
      </c>
      <c r="AH500" s="4">
        <f t="shared" si="307"/>
        <v>0.14527679660551071</v>
      </c>
      <c r="AI500" s="4">
        <f t="shared" si="338"/>
        <v>0.58152384129525581</v>
      </c>
      <c r="AJ500">
        <f t="shared" si="308"/>
        <v>0.8370791448922551</v>
      </c>
      <c r="AK500" s="4">
        <f t="shared" si="339"/>
        <v>1.0615271240548168</v>
      </c>
      <c r="AL500" s="5">
        <f t="shared" si="309"/>
        <v>2997.6001112381578</v>
      </c>
      <c r="AM500">
        <v>0.95909999999999995</v>
      </c>
      <c r="AN500" s="4">
        <f t="shared" si="340"/>
        <v>0.9305633333333333</v>
      </c>
      <c r="AO500">
        <v>0</v>
      </c>
      <c r="AP500">
        <f t="shared" si="328"/>
        <v>0</v>
      </c>
      <c r="AQ500">
        <f t="shared" si="310"/>
        <v>81388.015507903285</v>
      </c>
      <c r="AR500" s="5">
        <f t="shared" si="311"/>
        <v>0.14647920467988526</v>
      </c>
      <c r="AS500" s="4">
        <f t="shared" si="318"/>
        <v>0.14527679660551071</v>
      </c>
      <c r="AT500" s="4">
        <f t="shared" si="341"/>
        <v>0.58152384129525581</v>
      </c>
      <c r="AU500">
        <f t="shared" si="342"/>
        <v>0.8370791448922551</v>
      </c>
      <c r="AV500" s="4">
        <f t="shared" si="343"/>
        <v>1.0615271240548168</v>
      </c>
      <c r="AW500" s="6">
        <f t="shared" si="312"/>
        <v>4.0123238505388402E-4</v>
      </c>
      <c r="AX500" s="7">
        <f t="shared" si="344"/>
        <v>4.0131288953393351E-4</v>
      </c>
      <c r="AY500" s="7">
        <f t="shared" si="332"/>
        <v>0.78397110170028173</v>
      </c>
      <c r="AZ500" s="7">
        <f t="shared" si="345"/>
        <v>1.0016523921119624E-2</v>
      </c>
      <c r="BA500" s="6">
        <f t="shared" si="319"/>
        <v>0.55103715130242326</v>
      </c>
      <c r="BB500">
        <f t="shared" si="313"/>
        <v>14.203694985140128</v>
      </c>
      <c r="BC500">
        <f t="shared" si="320"/>
        <v>5.5390259808917861</v>
      </c>
      <c r="BD500">
        <f t="shared" si="346"/>
        <v>6.6018474925700641</v>
      </c>
      <c r="BE500">
        <f t="shared" si="321"/>
        <v>-0.13981094894590618</v>
      </c>
      <c r="BF500">
        <f t="shared" si="322"/>
        <v>0.86018905105409382</v>
      </c>
      <c r="BG500">
        <f t="shared" si="329"/>
        <v>-2.2267114899600555E-2</v>
      </c>
      <c r="BH500">
        <f t="shared" si="323"/>
        <v>2.7687789780166372</v>
      </c>
      <c r="BL500" s="6"/>
      <c r="BM500" s="5"/>
      <c r="BN500" s="5"/>
      <c r="BP500" s="5"/>
      <c r="BQ500" s="6"/>
      <c r="BR500" s="5"/>
      <c r="BU500" s="5"/>
      <c r="BV500" s="5"/>
      <c r="BY500" s="5"/>
    </row>
    <row r="501" spans="1:77" x14ac:dyDescent="0.25">
      <c r="A501" s="3">
        <v>44469.833333333336</v>
      </c>
      <c r="B501">
        <v>106494225.14221001</v>
      </c>
      <c r="C501">
        <v>32226.756716593565</v>
      </c>
      <c r="D501">
        <v>1.0576000800934819</v>
      </c>
      <c r="E501" s="5">
        <f t="shared" si="314"/>
        <v>1852555.9331313437</v>
      </c>
      <c r="F501">
        <f t="shared" si="324"/>
        <v>0.99954413887069526</v>
      </c>
      <c r="G501">
        <f t="shared" si="324"/>
        <v>1.0000532598533933</v>
      </c>
      <c r="H501">
        <f t="shared" si="315"/>
        <v>0.18591390960960519</v>
      </c>
      <c r="I501">
        <f t="shared" si="325"/>
        <v>5.0922350071530467E-4</v>
      </c>
      <c r="J501">
        <f t="shared" si="316"/>
        <v>4.9952077221589186E-4</v>
      </c>
      <c r="K501">
        <v>3187</v>
      </c>
      <c r="L501" s="1">
        <v>212718383.84323844</v>
      </c>
      <c r="M501" s="1">
        <v>35427931.544483274</v>
      </c>
      <c r="N501" s="1">
        <f t="shared" si="333"/>
        <v>39706614.12114016</v>
      </c>
      <c r="O501">
        <v>106283.79463344983</v>
      </c>
      <c r="P501">
        <v>0.18237062702487383</v>
      </c>
      <c r="Q501">
        <v>2.2389774231971501E-3</v>
      </c>
      <c r="R501">
        <f t="shared" si="326"/>
        <v>0.10239125948876371</v>
      </c>
      <c r="S501">
        <f t="shared" si="327"/>
        <v>9.7481692625328034E-2</v>
      </c>
      <c r="T501">
        <f t="shared" si="330"/>
        <v>-4.8638408404246151E-2</v>
      </c>
      <c r="U501" s="5">
        <f t="shared" si="304"/>
        <v>1.1838097187009962</v>
      </c>
      <c r="V501">
        <f t="shared" si="334"/>
        <v>1.1647151106210787</v>
      </c>
      <c r="W501" s="8">
        <f t="shared" si="331"/>
        <v>-0.50891510788064354</v>
      </c>
      <c r="X501">
        <f t="shared" si="305"/>
        <v>1.0966850163324728</v>
      </c>
      <c r="Y501">
        <f t="shared" si="335"/>
        <v>1.0855785284012414</v>
      </c>
      <c r="Z501">
        <f t="shared" si="306"/>
        <v>0.81722675946695977</v>
      </c>
      <c r="AA501" s="4">
        <f t="shared" si="336"/>
        <v>0.63611497299642783</v>
      </c>
      <c r="AB501">
        <f t="shared" si="317"/>
        <v>1.0523140799726298</v>
      </c>
      <c r="AC501" s="4">
        <f t="shared" si="337"/>
        <v>1.1370292626811924</v>
      </c>
      <c r="AD501">
        <v>18901</v>
      </c>
      <c r="AE501" s="4">
        <v>1.0877494390713867</v>
      </c>
      <c r="AF501">
        <v>1.0967444357302352</v>
      </c>
      <c r="AG501">
        <v>0.29393981943034675</v>
      </c>
      <c r="AH501" s="4">
        <f t="shared" si="307"/>
        <v>0.55519071173054357</v>
      </c>
      <c r="AI501" s="4">
        <f t="shared" si="338"/>
        <v>0.57804701972929717</v>
      </c>
      <c r="AJ501">
        <f t="shared" si="308"/>
        <v>0.99389781847705938</v>
      </c>
      <c r="AK501" s="4">
        <f t="shared" si="339"/>
        <v>1.05946661268424</v>
      </c>
      <c r="AL501" s="5">
        <f t="shared" si="309"/>
        <v>3304.5281620714909</v>
      </c>
      <c r="AM501">
        <v>0.90709999999999991</v>
      </c>
      <c r="AN501" s="4">
        <f t="shared" si="340"/>
        <v>0.9300233333333332</v>
      </c>
      <c r="AO501">
        <v>0</v>
      </c>
      <c r="AP501">
        <f t="shared" si="328"/>
        <v>0</v>
      </c>
      <c r="AQ501">
        <f t="shared" si="310"/>
        <v>106283.79463344983</v>
      </c>
      <c r="AR501" s="5">
        <f t="shared" si="311"/>
        <v>0.18237062702487383</v>
      </c>
      <c r="AS501" s="4">
        <f t="shared" si="318"/>
        <v>0.55519071173054357</v>
      </c>
      <c r="AT501" s="4">
        <f t="shared" si="341"/>
        <v>0.57804701972929717</v>
      </c>
      <c r="AU501">
        <f t="shared" si="342"/>
        <v>0.99389781847705938</v>
      </c>
      <c r="AV501" s="4">
        <f t="shared" si="343"/>
        <v>1.05946661268424</v>
      </c>
      <c r="AW501" s="6">
        <f t="shared" si="312"/>
        <v>4.9952077221589186E-4</v>
      </c>
      <c r="AX501" s="7">
        <f t="shared" si="344"/>
        <v>4.9964555349291118E-4</v>
      </c>
      <c r="AY501" s="7">
        <f t="shared" si="332"/>
        <v>0.87082344561485869</v>
      </c>
      <c r="AZ501" s="7">
        <f t="shared" si="345"/>
        <v>1.5031886402790295E-2</v>
      </c>
      <c r="BA501" s="6">
        <f t="shared" si="319"/>
        <v>0.55153667207463919</v>
      </c>
      <c r="BB501">
        <f t="shared" si="313"/>
        <v>15.658029204062862</v>
      </c>
      <c r="BC501">
        <f t="shared" si="320"/>
        <v>5.869069058836919</v>
      </c>
      <c r="BD501">
        <f t="shared" si="346"/>
        <v>7.3290146020314317</v>
      </c>
      <c r="BE501">
        <f t="shared" si="321"/>
        <v>-0.17528430588156663</v>
      </c>
      <c r="BF501">
        <f t="shared" si="322"/>
        <v>0.82471569411843337</v>
      </c>
      <c r="BG501">
        <f t="shared" si="329"/>
        <v>-4.2113478144134464E-2</v>
      </c>
      <c r="BH501">
        <f t="shared" si="323"/>
        <v>2.9570227702229439</v>
      </c>
      <c r="BL501" s="6"/>
      <c r="BM501" s="5"/>
      <c r="BN501" s="5"/>
      <c r="BP501" s="5"/>
      <c r="BQ501" s="6"/>
      <c r="BR501" s="5"/>
      <c r="BU501" s="5"/>
      <c r="BV501" s="5"/>
      <c r="BY501" s="5"/>
    </row>
    <row r="502" spans="1:77" x14ac:dyDescent="0.25">
      <c r="A502" s="3">
        <v>44470.833333333336</v>
      </c>
      <c r="B502">
        <v>107945192.430884</v>
      </c>
      <c r="C502">
        <v>31840.495117907878</v>
      </c>
      <c r="D502">
        <v>1.0579379207443975</v>
      </c>
      <c r="E502" s="5">
        <f t="shared" si="314"/>
        <v>1853922.4289589864</v>
      </c>
      <c r="F502">
        <f t="shared" si="324"/>
        <v>1.0003194408333307</v>
      </c>
      <c r="G502">
        <f t="shared" si="324"/>
        <v>1.0007376272981583</v>
      </c>
      <c r="H502">
        <f t="shared" si="315"/>
        <v>0.15258931640370177</v>
      </c>
      <c r="I502">
        <f t="shared" si="325"/>
        <v>4.1796556187781751E-4</v>
      </c>
      <c r="J502">
        <f t="shared" si="316"/>
        <v>4.1479070892044324E-4</v>
      </c>
      <c r="K502">
        <v>3330</v>
      </c>
      <c r="L502" s="1">
        <v>215654338.36638024</v>
      </c>
      <c r="M502" s="1">
        <v>29823323.422062021</v>
      </c>
      <c r="N502" s="1">
        <f t="shared" si="333"/>
        <v>39731601.75571838</v>
      </c>
      <c r="O502">
        <v>89469.970266186065</v>
      </c>
      <c r="P502">
        <v>0.1514300124659535</v>
      </c>
      <c r="Q502">
        <v>3.9497099063780298E-4</v>
      </c>
      <c r="R502">
        <f t="shared" si="326"/>
        <v>2.5921272706415976E-2</v>
      </c>
      <c r="S502">
        <f t="shared" si="327"/>
        <v>2.5591011549552522E-2</v>
      </c>
      <c r="T502">
        <f t="shared" si="330"/>
        <v>-3.2804788868006585E-2</v>
      </c>
      <c r="U502" s="5">
        <f t="shared" si="304"/>
        <v>1.088694105630357</v>
      </c>
      <c r="V502">
        <f t="shared" si="334"/>
        <v>1.2010049141420907</v>
      </c>
      <c r="W502" s="8">
        <f t="shared" si="331"/>
        <v>-0.39319329523155788</v>
      </c>
      <c r="X502">
        <f t="shared" si="305"/>
        <v>1.0285061404647338</v>
      </c>
      <c r="Y502">
        <f t="shared" si="335"/>
        <v>1.1198620664167325</v>
      </c>
      <c r="Z502">
        <f t="shared" si="306"/>
        <v>0.14416441158279808</v>
      </c>
      <c r="AA502" s="4">
        <f t="shared" si="336"/>
        <v>0.61425100715263836</v>
      </c>
      <c r="AB502">
        <f t="shared" si="317"/>
        <v>1.0923902884061467</v>
      </c>
      <c r="AC502" s="4">
        <f t="shared" si="337"/>
        <v>1.1432309868937636</v>
      </c>
      <c r="AD502">
        <v>18902</v>
      </c>
      <c r="AE502" s="4">
        <v>1.0707360182911068</v>
      </c>
      <c r="AF502">
        <v>1.222405066421093</v>
      </c>
      <c r="AG502">
        <v>0.2618656540806783</v>
      </c>
      <c r="AH502" s="4">
        <f t="shared" si="307"/>
        <v>0.24639766622373849</v>
      </c>
      <c r="AI502" s="4">
        <f t="shared" si="338"/>
        <v>0.58270039428258413</v>
      </c>
      <c r="AJ502">
        <f t="shared" si="308"/>
        <v>0.86041150451519122</v>
      </c>
      <c r="AK502" s="4">
        <f t="shared" si="339"/>
        <v>1.0604381603418136</v>
      </c>
      <c r="AL502" s="5">
        <f t="shared" si="309"/>
        <v>3390.1857377265774</v>
      </c>
      <c r="AM502">
        <v>0.82680000000000009</v>
      </c>
      <c r="AN502" s="4">
        <f t="shared" si="340"/>
        <v>0.92318</v>
      </c>
      <c r="AO502">
        <v>0</v>
      </c>
      <c r="AP502">
        <f t="shared" si="328"/>
        <v>0</v>
      </c>
      <c r="AQ502">
        <f t="shared" si="310"/>
        <v>89469.970266186065</v>
      </c>
      <c r="AR502" s="5">
        <f t="shared" si="311"/>
        <v>0.1514300124659535</v>
      </c>
      <c r="AS502" s="4">
        <f t="shared" si="318"/>
        <v>0.24639766622373849</v>
      </c>
      <c r="AT502" s="4">
        <f t="shared" si="341"/>
        <v>0.58270039428258413</v>
      </c>
      <c r="AU502">
        <f t="shared" si="342"/>
        <v>0.86041150451519122</v>
      </c>
      <c r="AV502" s="4">
        <f t="shared" si="343"/>
        <v>1.0604381603418136</v>
      </c>
      <c r="AW502" s="6">
        <f t="shared" si="312"/>
        <v>4.1479070892044324E-4</v>
      </c>
      <c r="AX502" s="7">
        <f t="shared" si="344"/>
        <v>4.148767464819958E-4</v>
      </c>
      <c r="AY502" s="7">
        <f t="shared" si="332"/>
        <v>0.86313470749584376</v>
      </c>
      <c r="AZ502" s="7">
        <f t="shared" si="345"/>
        <v>1.4728357268903425E-2</v>
      </c>
      <c r="BA502" s="6">
        <f t="shared" si="319"/>
        <v>0.55195146278355967</v>
      </c>
      <c r="BB502">
        <f t="shared" si="313"/>
        <v>16.063905249106401</v>
      </c>
      <c r="BC502">
        <f t="shared" si="320"/>
        <v>5.9604135129440143</v>
      </c>
      <c r="BD502">
        <f t="shared" si="346"/>
        <v>7.5319526245532007</v>
      </c>
      <c r="BE502">
        <f t="shared" si="321"/>
        <v>-0.18419454265212643</v>
      </c>
      <c r="BF502">
        <f t="shared" si="322"/>
        <v>0.81580545734787357</v>
      </c>
      <c r="BG502">
        <f t="shared" si="329"/>
        <v>-1.0862797325134349E-2</v>
      </c>
      <c r="BH502">
        <f t="shared" si="323"/>
        <v>3.0079801956978782</v>
      </c>
      <c r="BL502" s="6"/>
      <c r="BM502" s="5"/>
      <c r="BN502" s="5"/>
      <c r="BP502" s="5"/>
      <c r="BQ502" s="6"/>
      <c r="BR502" s="5"/>
      <c r="BU502" s="5"/>
      <c r="BV502" s="5"/>
      <c r="BY502" s="5"/>
    </row>
    <row r="503" spans="1:77" x14ac:dyDescent="0.25">
      <c r="A503" s="3">
        <v>44471.833333333336</v>
      </c>
      <c r="B503">
        <v>108229155.680738</v>
      </c>
      <c r="C503">
        <v>31701.95591701884</v>
      </c>
      <c r="D503">
        <v>1.0566798371659825</v>
      </c>
      <c r="E503" s="5">
        <f t="shared" si="314"/>
        <v>1852316.366695205</v>
      </c>
      <c r="F503">
        <f t="shared" si="324"/>
        <v>0.99881081530990978</v>
      </c>
      <c r="G503">
        <f t="shared" si="324"/>
        <v>0.99913369500325677</v>
      </c>
      <c r="H503">
        <f t="shared" si="315"/>
        <v>0.1179914016400152</v>
      </c>
      <c r="I503">
        <f t="shared" si="325"/>
        <v>3.2321187549611035E-4</v>
      </c>
      <c r="J503">
        <f t="shared" si="316"/>
        <v>3.2248205748549447E-4</v>
      </c>
      <c r="K503">
        <v>3143</v>
      </c>
      <c r="L503" s="1">
        <v>217007377.74847218</v>
      </c>
      <c r="M503" s="1">
        <v>23330756.895005528</v>
      </c>
      <c r="N503" s="1">
        <f t="shared" si="333"/>
        <v>39210482.535086319</v>
      </c>
      <c r="O503">
        <v>69992.270685016585</v>
      </c>
      <c r="P503">
        <v>0.11772493205112201</v>
      </c>
      <c r="Q503">
        <v>2.9998500099989099E-4</v>
      </c>
      <c r="R503">
        <f t="shared" si="326"/>
        <v>7.012172457347976E-3</v>
      </c>
      <c r="S503">
        <f t="shared" si="327"/>
        <v>6.9877015058186836E-3</v>
      </c>
      <c r="T503">
        <f t="shared" si="330"/>
        <v>-4.6329665580130436E-2</v>
      </c>
      <c r="U503" s="5">
        <f t="shared" si="304"/>
        <v>0.94317237963934508</v>
      </c>
      <c r="V503">
        <f t="shared" si="334"/>
        <v>1.2076295051283243</v>
      </c>
      <c r="W503" s="8">
        <f t="shared" si="331"/>
        <v>-0.48901696485582324</v>
      </c>
      <c r="X503">
        <f t="shared" si="305"/>
        <v>0.83964714977304167</v>
      </c>
      <c r="Y503">
        <f t="shared" si="335"/>
        <v>1.1478503047425006</v>
      </c>
      <c r="Z503">
        <f t="shared" si="306"/>
        <v>0.10949452536496021</v>
      </c>
      <c r="AA503" s="4">
        <f t="shared" si="336"/>
        <v>0.56732286690837874</v>
      </c>
      <c r="AB503">
        <f t="shared" si="317"/>
        <v>0.9648876402439367</v>
      </c>
      <c r="AC503" s="4">
        <f t="shared" si="337"/>
        <v>1.1478279214495439</v>
      </c>
      <c r="AD503">
        <v>18903</v>
      </c>
      <c r="AE503" s="4">
        <v>1.0755209120479092</v>
      </c>
      <c r="AF503">
        <v>1.2070097526783188</v>
      </c>
      <c r="AG503">
        <v>0.26210931021938949</v>
      </c>
      <c r="AH503" s="4">
        <f t="shared" si="307"/>
        <v>0</v>
      </c>
      <c r="AI503" s="4">
        <f t="shared" si="338"/>
        <v>0.56278898814902756</v>
      </c>
      <c r="AJ503">
        <f t="shared" si="308"/>
        <v>0.68605197600724321</v>
      </c>
      <c r="AK503" s="4">
        <f t="shared" si="339"/>
        <v>1.0493717555140782</v>
      </c>
      <c r="AL503" s="5">
        <f t="shared" si="309"/>
        <v>3413.9583047819578</v>
      </c>
      <c r="AM503">
        <v>0.81230000000000002</v>
      </c>
      <c r="AN503" s="4">
        <f t="shared" si="340"/>
        <v>0.91881333333333315</v>
      </c>
      <c r="AO503">
        <v>0</v>
      </c>
      <c r="AP503">
        <f t="shared" si="328"/>
        <v>0</v>
      </c>
      <c r="AQ503">
        <f t="shared" si="310"/>
        <v>69992.270685016585</v>
      </c>
      <c r="AR503" s="5">
        <f t="shared" si="311"/>
        <v>0.11772493205112201</v>
      </c>
      <c r="AS503" s="4">
        <f t="shared" si="318"/>
        <v>0</v>
      </c>
      <c r="AT503" s="4">
        <f t="shared" si="341"/>
        <v>0.56278898814902756</v>
      </c>
      <c r="AU503">
        <f t="shared" si="342"/>
        <v>0.68605197600724321</v>
      </c>
      <c r="AV503" s="4">
        <f t="shared" si="343"/>
        <v>1.0493717555140782</v>
      </c>
      <c r="AW503" s="6">
        <f t="shared" si="312"/>
        <v>3.2248205748549447E-4</v>
      </c>
      <c r="AX503" s="7">
        <f t="shared" si="344"/>
        <v>3.2253406041404808E-4</v>
      </c>
      <c r="AY503" s="7">
        <f t="shared" si="332"/>
        <v>0.87871516320780052</v>
      </c>
      <c r="AZ503" s="7">
        <f t="shared" si="345"/>
        <v>1.5158310278641007E-2</v>
      </c>
      <c r="BA503" s="6">
        <f t="shared" si="319"/>
        <v>0.55227394484104519</v>
      </c>
      <c r="BB503">
        <f t="shared" si="313"/>
        <v>16.176548123051631</v>
      </c>
      <c r="BC503">
        <f t="shared" si="320"/>
        <v>5.9870275190583504</v>
      </c>
      <c r="BD503">
        <f t="shared" si="346"/>
        <v>7.5882740615258157</v>
      </c>
      <c r="BE503">
        <f t="shared" si="321"/>
        <v>-0.18644567360056785</v>
      </c>
      <c r="BF503">
        <f t="shared" si="322"/>
        <v>0.81355432639943215</v>
      </c>
      <c r="BG503">
        <f t="shared" si="329"/>
        <v>-2.763210928907074E-3</v>
      </c>
      <c r="BH503">
        <f t="shared" si="323"/>
        <v>3.0220079715300949</v>
      </c>
      <c r="BL503" s="6"/>
      <c r="BM503" s="5"/>
      <c r="BN503" s="5"/>
      <c r="BP503" s="5"/>
      <c r="BQ503" s="6"/>
      <c r="BR503" s="5"/>
      <c r="BU503" s="5"/>
      <c r="BV503" s="5"/>
      <c r="BY503" s="5"/>
    </row>
    <row r="504" spans="1:77" x14ac:dyDescent="0.25">
      <c r="A504" s="3">
        <v>44472.833333333336</v>
      </c>
      <c r="B504">
        <v>107967059.032593</v>
      </c>
      <c r="C504">
        <v>31816.650510625757</v>
      </c>
      <c r="D504">
        <v>1.056845334914343</v>
      </c>
      <c r="E504" s="5">
        <f t="shared" si="314"/>
        <v>1853415.8151640208</v>
      </c>
      <c r="F504">
        <f t="shared" si="324"/>
        <v>1.0001566205226404</v>
      </c>
      <c r="G504">
        <f t="shared" si="324"/>
        <v>1.0005935532874319</v>
      </c>
      <c r="H504">
        <f t="shared" si="315"/>
        <v>0.15945548514748609</v>
      </c>
      <c r="I504">
        <f t="shared" si="325"/>
        <v>4.3676894542560594E-4</v>
      </c>
      <c r="J504">
        <f t="shared" si="316"/>
        <v>4.342899532495994E-4</v>
      </c>
      <c r="K504">
        <v>2801</v>
      </c>
      <c r="L504" s="1">
        <v>215711895.53057826</v>
      </c>
      <c r="M504" s="1">
        <v>31233951.479866616</v>
      </c>
      <c r="N504" s="1">
        <f t="shared" si="333"/>
        <v>39066998.279412113</v>
      </c>
      <c r="O504">
        <v>93701.854439599847</v>
      </c>
      <c r="P504">
        <v>0.15855025883635498</v>
      </c>
      <c r="Q504">
        <v>2.9998500099989099E-4</v>
      </c>
      <c r="R504">
        <f t="shared" si="326"/>
        <v>-6.0178133517038157E-3</v>
      </c>
      <c r="S504">
        <f t="shared" si="327"/>
        <v>-6.0359933631094599E-3</v>
      </c>
      <c r="T504">
        <f t="shared" si="330"/>
        <v>-4.4335637869242772E-2</v>
      </c>
      <c r="U504" s="5">
        <f t="shared" si="304"/>
        <v>1.1047964520706817</v>
      </c>
      <c r="V504">
        <f t="shared" si="334"/>
        <v>1.2176875868830808</v>
      </c>
      <c r="W504" s="8">
        <f t="shared" si="331"/>
        <v>-0.47204283118413032</v>
      </c>
      <c r="X504">
        <f t="shared" si="305"/>
        <v>1.0235312381197288</v>
      </c>
      <c r="Y504">
        <f t="shared" si="335"/>
        <v>1.1671938453724577</v>
      </c>
      <c r="Z504">
        <f t="shared" si="306"/>
        <v>0.10949452536496021</v>
      </c>
      <c r="AA504" s="4">
        <f t="shared" si="336"/>
        <v>0.51445453961975851</v>
      </c>
      <c r="AB504">
        <f t="shared" si="317"/>
        <v>1.1214324645636831</v>
      </c>
      <c r="AC504" s="4">
        <f t="shared" si="337"/>
        <v>1.1634088819261463</v>
      </c>
      <c r="AD504">
        <v>18904</v>
      </c>
      <c r="AE504" s="4">
        <v>1.0655392128829437</v>
      </c>
      <c r="AF504">
        <v>1.2066256020204973</v>
      </c>
      <c r="AG504">
        <v>0.52466201846833904</v>
      </c>
      <c r="AH504" s="4">
        <f t="shared" si="307"/>
        <v>0.34303612183517457</v>
      </c>
      <c r="AI504" s="4">
        <f t="shared" si="338"/>
        <v>0.55850244013638517</v>
      </c>
      <c r="AJ504">
        <f t="shared" si="308"/>
        <v>0.89289973012948487</v>
      </c>
      <c r="AK504" s="4">
        <f t="shared" si="339"/>
        <v>1.0474765998411424</v>
      </c>
      <c r="AL504" s="5">
        <f t="shared" si="309"/>
        <v>3393.4137409132809</v>
      </c>
      <c r="AM504">
        <v>0.84709999999999996</v>
      </c>
      <c r="AN504" s="4">
        <f t="shared" si="340"/>
        <v>0.91700999999999988</v>
      </c>
      <c r="AO504">
        <v>0</v>
      </c>
      <c r="AP504">
        <f t="shared" si="328"/>
        <v>0</v>
      </c>
      <c r="AQ504">
        <f t="shared" si="310"/>
        <v>93701.854439599847</v>
      </c>
      <c r="AR504" s="5">
        <f t="shared" si="311"/>
        <v>0.15855025883635498</v>
      </c>
      <c r="AS504" s="4">
        <f t="shared" si="318"/>
        <v>0.34303612183517457</v>
      </c>
      <c r="AT504" s="4">
        <f t="shared" si="341"/>
        <v>0.55850244013638517</v>
      </c>
      <c r="AU504">
        <f t="shared" si="342"/>
        <v>0.89289973012948487</v>
      </c>
      <c r="AV504" s="4">
        <f t="shared" si="343"/>
        <v>1.0474765998411424</v>
      </c>
      <c r="AW504" s="6">
        <f t="shared" si="312"/>
        <v>4.342899532495994E-4</v>
      </c>
      <c r="AX504" s="7">
        <f t="shared" si="344"/>
        <v>4.3438427078457131E-4</v>
      </c>
      <c r="AY504" s="7">
        <f t="shared" si="332"/>
        <v>0.85863525373150429</v>
      </c>
      <c r="AZ504" s="7">
        <f t="shared" si="345"/>
        <v>1.429729521940204E-2</v>
      </c>
      <c r="BA504" s="6">
        <f t="shared" si="319"/>
        <v>0.55270823479429476</v>
      </c>
      <c r="BB504">
        <f t="shared" si="313"/>
        <v>16.079200675772253</v>
      </c>
      <c r="BC504">
        <f t="shared" si="320"/>
        <v>5.968998390066961</v>
      </c>
      <c r="BD504">
        <f t="shared" si="346"/>
        <v>7.5396003378861263</v>
      </c>
      <c r="BE504">
        <f t="shared" si="321"/>
        <v>-0.18391984234334191</v>
      </c>
      <c r="BF504">
        <f t="shared" si="322"/>
        <v>0.81608015765665809</v>
      </c>
      <c r="BG504">
        <f t="shared" si="329"/>
        <v>3.0998770639024511E-3</v>
      </c>
      <c r="BH504">
        <f t="shared" si="323"/>
        <v>3.0098878632415964</v>
      </c>
      <c r="BL504" s="6"/>
      <c r="BM504" s="5"/>
      <c r="BN504" s="5"/>
      <c r="BP504" s="5"/>
      <c r="BQ504" s="6"/>
      <c r="BR504" s="5"/>
      <c r="BU504" s="5"/>
      <c r="BV504" s="5"/>
      <c r="BY504" s="5"/>
    </row>
    <row r="505" spans="1:77" x14ac:dyDescent="0.25">
      <c r="A505" s="3">
        <v>44473.833333333336</v>
      </c>
      <c r="B505">
        <v>110135069.67107999</v>
      </c>
      <c r="C505">
        <v>31267.063764141625</v>
      </c>
      <c r="D505">
        <v>1.0577698744227264</v>
      </c>
      <c r="E505" s="5">
        <f t="shared" si="314"/>
        <v>1855694.0065845549</v>
      </c>
      <c r="F505">
        <f t="shared" si="324"/>
        <v>1.000874810606472</v>
      </c>
      <c r="G505">
        <f t="shared" si="324"/>
        <v>1.001229185270728</v>
      </c>
      <c r="H505">
        <f t="shared" si="315"/>
        <v>0.12923369744418878</v>
      </c>
      <c r="I505">
        <f t="shared" si="325"/>
        <v>3.5400225831074233E-4</v>
      </c>
      <c r="J505">
        <f t="shared" si="316"/>
        <v>3.4916599426361596E-4</v>
      </c>
      <c r="K505">
        <v>2886</v>
      </c>
      <c r="L505" s="1">
        <v>220257918.81112641</v>
      </c>
      <c r="M505" s="1">
        <v>25640001.119782954</v>
      </c>
      <c r="N505" s="1">
        <f t="shared" si="333"/>
        <v>39079759.104452386</v>
      </c>
      <c r="O505">
        <v>76920.003359348862</v>
      </c>
      <c r="P505">
        <v>0.12746784032876313</v>
      </c>
      <c r="Q505">
        <v>3.0098490050990901E-4</v>
      </c>
      <c r="R505">
        <f t="shared" si="326"/>
        <v>3.8010430246143923E-2</v>
      </c>
      <c r="S505">
        <f t="shared" si="327"/>
        <v>3.7305833099901708E-2</v>
      </c>
      <c r="T505">
        <f t="shared" si="330"/>
        <v>-3.4231854201614509E-2</v>
      </c>
      <c r="U505" s="5">
        <f t="shared" si="304"/>
        <v>0.99560525909158415</v>
      </c>
      <c r="V505">
        <f t="shared" si="334"/>
        <v>1.2338608575852368</v>
      </c>
      <c r="W505" s="8">
        <f t="shared" si="331"/>
        <v>-0.40149567106184114</v>
      </c>
      <c r="X505">
        <f t="shared" si="305"/>
        <v>0.92715433667691771</v>
      </c>
      <c r="Y505">
        <f t="shared" si="335"/>
        <v>1.198098989928355</v>
      </c>
      <c r="Z505">
        <f t="shared" si="306"/>
        <v>0.10985948868611679</v>
      </c>
      <c r="AA505" s="4">
        <f t="shared" si="336"/>
        <v>0.4903871490540635</v>
      </c>
      <c r="AB505">
        <f t="shared" si="317"/>
        <v>1.0044316957523862</v>
      </c>
      <c r="AC505" s="4">
        <f t="shared" si="337"/>
        <v>1.1708775459512177</v>
      </c>
      <c r="AD505">
        <v>18905</v>
      </c>
      <c r="AE505" s="4">
        <v>1.0653373765287848</v>
      </c>
      <c r="AF505">
        <v>1.1978644419500435</v>
      </c>
      <c r="AG505">
        <v>0.72439194706338805</v>
      </c>
      <c r="AH505" s="4">
        <f t="shared" si="307"/>
        <v>0</v>
      </c>
      <c r="AI505" s="4">
        <f t="shared" si="338"/>
        <v>0.55850244013638517</v>
      </c>
      <c r="AJ505">
        <f t="shared" si="308"/>
        <v>0.7406825095846209</v>
      </c>
      <c r="AK505" s="4">
        <f t="shared" si="339"/>
        <v>1.0486234628692206</v>
      </c>
      <c r="AL505" s="5">
        <f t="shared" si="309"/>
        <v>3522.3988572085714</v>
      </c>
      <c r="AM505">
        <v>0.8831</v>
      </c>
      <c r="AN505" s="4">
        <f t="shared" si="340"/>
        <v>0.91655666666666646</v>
      </c>
      <c r="AO505">
        <v>0</v>
      </c>
      <c r="AP505">
        <f t="shared" si="328"/>
        <v>0</v>
      </c>
      <c r="AQ505">
        <f t="shared" si="310"/>
        <v>76920.003359348862</v>
      </c>
      <c r="AR505" s="5">
        <f t="shared" si="311"/>
        <v>0.12746784032876313</v>
      </c>
      <c r="AS505" s="4">
        <f t="shared" si="318"/>
        <v>0</v>
      </c>
      <c r="AT505" s="4">
        <f t="shared" si="341"/>
        <v>0.55850244013638517</v>
      </c>
      <c r="AU505">
        <f t="shared" si="342"/>
        <v>0.7406825095846209</v>
      </c>
      <c r="AV505" s="4">
        <f t="shared" si="343"/>
        <v>1.0486234628692206</v>
      </c>
      <c r="AW505" s="6">
        <f t="shared" si="312"/>
        <v>3.4916599426361596E-4</v>
      </c>
      <c r="AX505" s="7">
        <f t="shared" si="344"/>
        <v>3.492269598048825E-4</v>
      </c>
      <c r="AY505" s="7">
        <f t="shared" si="332"/>
        <v>0.89597148684491679</v>
      </c>
      <c r="AZ505" s="7">
        <f t="shared" si="345"/>
        <v>1.572881847134755E-2</v>
      </c>
      <c r="BA505" s="6">
        <f t="shared" si="319"/>
        <v>0.55305740078855836</v>
      </c>
      <c r="BB505">
        <f t="shared" si="313"/>
        <v>16.690378011472443</v>
      </c>
      <c r="BC505">
        <f t="shared" si="320"/>
        <v>6.1026900600511969</v>
      </c>
      <c r="BD505">
        <f t="shared" si="346"/>
        <v>7.8451890057362217</v>
      </c>
      <c r="BE505">
        <f t="shared" si="321"/>
        <v>-0.19699962822218853</v>
      </c>
      <c r="BF505">
        <f t="shared" si="322"/>
        <v>0.80300037177781147</v>
      </c>
      <c r="BG505">
        <f t="shared" si="329"/>
        <v>-1.6157405629272606E-2</v>
      </c>
      <c r="BH505">
        <f t="shared" si="323"/>
        <v>3.0853859072886181</v>
      </c>
      <c r="BL505" s="6"/>
      <c r="BM505" s="5"/>
      <c r="BN505" s="5"/>
      <c r="BP505" s="5"/>
      <c r="BQ505" s="6"/>
      <c r="BR505" s="5"/>
      <c r="BU505" s="5"/>
    </row>
    <row r="506" spans="1:77" x14ac:dyDescent="0.25">
      <c r="A506" s="3">
        <v>44474.833333333336</v>
      </c>
      <c r="B506">
        <v>110981730.70508599</v>
      </c>
      <c r="C506">
        <v>30944.948205717446</v>
      </c>
      <c r="D506">
        <v>1.0558164108902801</v>
      </c>
      <c r="E506" s="5">
        <f t="shared" si="314"/>
        <v>1853192.8956397842</v>
      </c>
      <c r="F506">
        <f t="shared" si="324"/>
        <v>0.99815322445866361</v>
      </c>
      <c r="G506">
        <f t="shared" si="324"/>
        <v>0.99865219646348158</v>
      </c>
      <c r="H506">
        <f t="shared" si="315"/>
        <v>0.18246174765131462</v>
      </c>
      <c r="I506">
        <f t="shared" si="325"/>
        <v>4.9977029306454992E-4</v>
      </c>
      <c r="J506">
        <f t="shared" si="316"/>
        <v>4.9465924366508208E-4</v>
      </c>
      <c r="K506">
        <v>2512</v>
      </c>
      <c r="L506" s="1">
        <v>221972507.88322204</v>
      </c>
      <c r="M506" s="1">
        <v>36609304.773672298</v>
      </c>
      <c r="N506" s="1">
        <f t="shared" si="333"/>
        <v>39369313.347809762</v>
      </c>
      <c r="O506">
        <v>109827.9143210169</v>
      </c>
      <c r="P506">
        <v>0.18059528681930609</v>
      </c>
      <c r="Q506">
        <v>6.5190680126802996E-4</v>
      </c>
      <c r="R506">
        <f t="shared" si="326"/>
        <v>1.8176810328050852E-2</v>
      </c>
      <c r="S506">
        <f t="shared" si="327"/>
        <v>1.8013587062775609E-2</v>
      </c>
      <c r="T506">
        <f t="shared" si="330"/>
        <v>-2.2196326595861821E-2</v>
      </c>
      <c r="U506" s="5">
        <f t="shared" si="304"/>
        <v>1.1969854088774994</v>
      </c>
      <c r="V506">
        <f t="shared" si="334"/>
        <v>1.2456759244265092</v>
      </c>
      <c r="W506" s="8">
        <f t="shared" si="331"/>
        <v>-0.32032074075165451</v>
      </c>
      <c r="X506">
        <f t="shared" si="305"/>
        <v>1.1587029822813522</v>
      </c>
      <c r="Y506">
        <f t="shared" si="335"/>
        <v>1.2129048097076651</v>
      </c>
      <c r="Z506">
        <f t="shared" si="306"/>
        <v>0.23794598246283094</v>
      </c>
      <c r="AA506" s="4">
        <f t="shared" si="336"/>
        <v>0.4438545468864406</v>
      </c>
      <c r="AB506">
        <f t="shared" si="317"/>
        <v>1.1829142471223901</v>
      </c>
      <c r="AC506" s="4">
        <f t="shared" si="337"/>
        <v>1.1964029731822854</v>
      </c>
      <c r="AD506">
        <v>18906</v>
      </c>
      <c r="AE506" s="4">
        <v>1.0744227559183415</v>
      </c>
      <c r="AF506">
        <v>1.030721658153019</v>
      </c>
      <c r="AG506">
        <v>0.72531059275862753</v>
      </c>
      <c r="AH506" s="4">
        <f t="shared" si="307"/>
        <v>0.54224902466240132</v>
      </c>
      <c r="AI506" s="4">
        <f t="shared" si="338"/>
        <v>0.57657740762513188</v>
      </c>
      <c r="AJ506">
        <f t="shared" si="308"/>
        <v>0.98672698956140636</v>
      </c>
      <c r="AK506" s="4">
        <f t="shared" si="339"/>
        <v>1.055559033106525</v>
      </c>
      <c r="AL506" s="5">
        <f t="shared" si="309"/>
        <v>3586.4248331357944</v>
      </c>
      <c r="AM506">
        <v>0.8498</v>
      </c>
      <c r="AN506" s="4">
        <f t="shared" si="340"/>
        <v>0.91398666666666639</v>
      </c>
      <c r="AO506">
        <v>0</v>
      </c>
      <c r="AP506">
        <f t="shared" si="328"/>
        <v>0</v>
      </c>
      <c r="AQ506">
        <f t="shared" si="310"/>
        <v>109827.9143210169</v>
      </c>
      <c r="AR506" s="5">
        <f t="shared" si="311"/>
        <v>0.18059528681930609</v>
      </c>
      <c r="AS506" s="4">
        <f t="shared" si="318"/>
        <v>0.54224902466240132</v>
      </c>
      <c r="AT506" s="4">
        <f t="shared" si="341"/>
        <v>0.57657740762513188</v>
      </c>
      <c r="AU506">
        <f t="shared" si="342"/>
        <v>0.98672698956140636</v>
      </c>
      <c r="AV506" s="4">
        <f t="shared" si="343"/>
        <v>1.055559033106525</v>
      </c>
      <c r="AW506" s="6">
        <f t="shared" si="312"/>
        <v>4.9465924366508208E-4</v>
      </c>
      <c r="AX506" s="7">
        <f t="shared" si="344"/>
        <v>4.9478160772409296E-4</v>
      </c>
      <c r="AY506" s="7">
        <f t="shared" si="332"/>
        <v>1.0452691738030622</v>
      </c>
      <c r="AZ506" s="7">
        <f t="shared" si="345"/>
        <v>1.7139894275153944E-2</v>
      </c>
      <c r="BA506" s="6">
        <f t="shared" si="319"/>
        <v>0.55355206003222346</v>
      </c>
      <c r="BB506">
        <f t="shared" si="313"/>
        <v>16.993755846890448</v>
      </c>
      <c r="BC506">
        <f t="shared" si="320"/>
        <v>6.1704975589829418</v>
      </c>
      <c r="BD506">
        <f t="shared" si="346"/>
        <v>7.9968779234452239</v>
      </c>
      <c r="BE506">
        <f t="shared" si="321"/>
        <v>-0.20300157232353511</v>
      </c>
      <c r="BF506">
        <f t="shared" si="322"/>
        <v>0.79699842767646489</v>
      </c>
      <c r="BG506">
        <f t="shared" si="329"/>
        <v>-7.5024709468799588E-3</v>
      </c>
      <c r="BH506">
        <f t="shared" si="323"/>
        <v>3.1223483412844244</v>
      </c>
      <c r="BL506" s="6"/>
      <c r="BM506" s="5"/>
      <c r="BN506" s="5"/>
      <c r="BP506" s="5"/>
      <c r="BQ506" s="6"/>
      <c r="BR506" s="5"/>
      <c r="BU506" s="5"/>
    </row>
    <row r="507" spans="1:77" x14ac:dyDescent="0.25">
      <c r="A507" s="3">
        <v>44475.833333333336</v>
      </c>
      <c r="B507">
        <v>111043877.095275</v>
      </c>
      <c r="C507">
        <v>30963.55186471231</v>
      </c>
      <c r="D507">
        <v>1.0558619629747277</v>
      </c>
      <c r="E507" s="5">
        <f t="shared" si="314"/>
        <v>1854268.8175392172</v>
      </c>
      <c r="F507">
        <f t="shared" si="324"/>
        <v>1.0000431439443238</v>
      </c>
      <c r="G507">
        <f t="shared" si="324"/>
        <v>1.0005805773926526</v>
      </c>
      <c r="H507">
        <f t="shared" si="315"/>
        <v>0.19615474575057412</v>
      </c>
      <c r="I507">
        <f t="shared" si="325"/>
        <v>5.3726590915091556E-4</v>
      </c>
      <c r="J507">
        <f t="shared" si="316"/>
        <v>5.3411389346079755E-4</v>
      </c>
      <c r="K507">
        <v>2929</v>
      </c>
      <c r="L507" s="1">
        <v>222226596.0435324</v>
      </c>
      <c r="M507" s="1">
        <v>39575338.7427577</v>
      </c>
      <c r="N507" s="1">
        <f t="shared" si="333"/>
        <v>37139237.621772073</v>
      </c>
      <c r="O507">
        <v>118726.0162282731</v>
      </c>
      <c r="P507">
        <v>0.19500364355502572</v>
      </c>
      <c r="Q507">
        <v>4.3896144471651798E-4</v>
      </c>
      <c r="R507">
        <f t="shared" si="326"/>
        <v>-4.119133911895112E-5</v>
      </c>
      <c r="S507">
        <f t="shared" si="327"/>
        <v>-4.1192187505457858E-5</v>
      </c>
      <c r="T507">
        <f t="shared" si="330"/>
        <v>4.594880567526026E-2</v>
      </c>
      <c r="U507" s="5">
        <f t="shared" si="304"/>
        <v>1.2282747563930787</v>
      </c>
      <c r="V507">
        <f t="shared" si="334"/>
        <v>1.2179898626522805</v>
      </c>
      <c r="W507" s="8">
        <f t="shared" si="331"/>
        <v>0.15428886442940593</v>
      </c>
      <c r="X507">
        <f t="shared" si="305"/>
        <v>1.239454585307544</v>
      </c>
      <c r="Y507">
        <f t="shared" si="335"/>
        <v>1.1860719144449561</v>
      </c>
      <c r="Z507">
        <f t="shared" si="306"/>
        <v>0.16022092732152907</v>
      </c>
      <c r="AA507" s="4">
        <f t="shared" si="336"/>
        <v>0.4275696612022693</v>
      </c>
      <c r="AB507">
        <f t="shared" si="317"/>
        <v>1.2401469179664084</v>
      </c>
      <c r="AC507" s="4">
        <f t="shared" si="337"/>
        <v>1.1699463638034548</v>
      </c>
      <c r="AD507">
        <v>18907</v>
      </c>
      <c r="AE507" s="4">
        <v>1.0769554177309322</v>
      </c>
      <c r="AF507">
        <v>0.94104880037935301</v>
      </c>
      <c r="AG507">
        <v>0.71944189173560391</v>
      </c>
      <c r="AH507" s="4">
        <f t="shared" si="307"/>
        <v>0.63976625312146829</v>
      </c>
      <c r="AI507" s="4">
        <f t="shared" si="338"/>
        <v>0.53796535311950799</v>
      </c>
      <c r="AJ507">
        <f t="shared" si="308"/>
        <v>1.0435022787779014</v>
      </c>
      <c r="AK507" s="4">
        <f t="shared" si="339"/>
        <v>1.0244059405387163</v>
      </c>
      <c r="AL507" s="5">
        <f t="shared" si="309"/>
        <v>3586.277103494268</v>
      </c>
      <c r="AM507">
        <v>0.88239999999999996</v>
      </c>
      <c r="AN507" s="4">
        <f t="shared" si="340"/>
        <v>0.91411666666666647</v>
      </c>
      <c r="AO507">
        <v>0</v>
      </c>
      <c r="AP507">
        <f t="shared" si="328"/>
        <v>0</v>
      </c>
      <c r="AQ507">
        <f t="shared" si="310"/>
        <v>118726.0162282731</v>
      </c>
      <c r="AR507" s="5">
        <f t="shared" si="311"/>
        <v>0.19500364355502572</v>
      </c>
      <c r="AS507" s="4">
        <f t="shared" si="318"/>
        <v>0.63976625312146829</v>
      </c>
      <c r="AT507" s="4">
        <f t="shared" si="341"/>
        <v>0.53796535311950799</v>
      </c>
      <c r="AU507">
        <f t="shared" si="342"/>
        <v>1.0435022787779014</v>
      </c>
      <c r="AV507" s="4">
        <f t="shared" si="343"/>
        <v>1.0244059405387163</v>
      </c>
      <c r="AW507" s="6">
        <f t="shared" si="312"/>
        <v>5.3411389346079755E-4</v>
      </c>
      <c r="AX507" s="7">
        <f t="shared" si="344"/>
        <v>5.3425655768490898E-4</v>
      </c>
      <c r="AY507" s="7">
        <f t="shared" si="332"/>
        <v>1.0269083773789618</v>
      </c>
      <c r="AZ507" s="7">
        <f t="shared" si="345"/>
        <v>1.6317109406640995E-2</v>
      </c>
      <c r="BA507" s="6">
        <f t="shared" si="319"/>
        <v>0.55408617392568427</v>
      </c>
      <c r="BB507">
        <f t="shared" si="313"/>
        <v>16.993055851330453</v>
      </c>
      <c r="BC507">
        <f t="shared" si="320"/>
        <v>6.1741806827061021</v>
      </c>
      <c r="BD507">
        <f t="shared" si="346"/>
        <v>7.9965279256652266</v>
      </c>
      <c r="BE507">
        <f t="shared" si="321"/>
        <v>-0.20256117226739734</v>
      </c>
      <c r="BF507">
        <f t="shared" si="322"/>
        <v>0.79743882773260266</v>
      </c>
      <c r="BG507">
        <f t="shared" si="329"/>
        <v>5.5242069368783642E-4</v>
      </c>
      <c r="BH507">
        <f t="shared" si="323"/>
        <v>3.1222634378858487</v>
      </c>
      <c r="BL507" s="6"/>
      <c r="BM507" s="5"/>
      <c r="BN507" s="5"/>
      <c r="BP507" s="5"/>
      <c r="BQ507" s="6"/>
      <c r="BR507" s="5"/>
      <c r="BU507" s="5"/>
    </row>
    <row r="508" spans="1:77" x14ac:dyDescent="0.25">
      <c r="A508" s="3">
        <v>44476.833333333336</v>
      </c>
      <c r="B508">
        <v>110461652.045743</v>
      </c>
      <c r="C508">
        <v>31070.817855200858</v>
      </c>
      <c r="D508">
        <v>1.0545456864462923</v>
      </c>
      <c r="E508" s="5">
        <f t="shared" si="314"/>
        <v>1852601.9191121054</v>
      </c>
      <c r="F508">
        <f t="shared" si="324"/>
        <v>0.99875336305824769</v>
      </c>
      <c r="G508">
        <f t="shared" si="324"/>
        <v>0.99910104812670908</v>
      </c>
      <c r="H508">
        <f t="shared" si="315"/>
        <v>0.12706345198157942</v>
      </c>
      <c r="I508">
        <f t="shared" si="325"/>
        <v>3.4805846714841386E-4</v>
      </c>
      <c r="J508">
        <f t="shared" si="316"/>
        <v>3.4957384241432129E-4</v>
      </c>
      <c r="K508">
        <v>2410</v>
      </c>
      <c r="L508" s="1">
        <v>221167042.91005793</v>
      </c>
      <c r="M508" s="1">
        <v>25775909.364507586</v>
      </c>
      <c r="N508" s="1">
        <f t="shared" si="333"/>
        <v>35791425.529605478</v>
      </c>
      <c r="O508">
        <v>77327.728093522761</v>
      </c>
      <c r="P508">
        <v>0.12761675692166269</v>
      </c>
      <c r="Q508">
        <v>5.2593687421247798E-4</v>
      </c>
      <c r="R508">
        <f t="shared" si="326"/>
        <v>-8.6774036397365695E-3</v>
      </c>
      <c r="S508">
        <f t="shared" si="327"/>
        <v>-8.7152715291532977E-3</v>
      </c>
      <c r="T508">
        <f t="shared" si="330"/>
        <v>2.7973674420849783E-2</v>
      </c>
      <c r="U508" s="5">
        <f t="shared" si="304"/>
        <v>1.0009461518909892</v>
      </c>
      <c r="V508">
        <f t="shared" si="334"/>
        <v>1.1976897174086341</v>
      </c>
      <c r="W508" s="8">
        <f t="shared" si="331"/>
        <v>6.221833269705293E-2</v>
      </c>
      <c r="X508">
        <f t="shared" si="305"/>
        <v>1.008495690961372</v>
      </c>
      <c r="Y508">
        <f t="shared" si="335"/>
        <v>1.1661540001348614</v>
      </c>
      <c r="Z508">
        <f t="shared" si="306"/>
        <v>0.19196695908755446</v>
      </c>
      <c r="AA508" s="4">
        <f t="shared" si="336"/>
        <v>0.41757510656668489</v>
      </c>
      <c r="AB508">
        <f t="shared" si="317"/>
        <v>0.99505604507387502</v>
      </c>
      <c r="AC508" s="4">
        <f t="shared" si="337"/>
        <v>1.1499805118627255</v>
      </c>
      <c r="AD508">
        <v>18908</v>
      </c>
      <c r="AE508" s="4">
        <v>0.96298550168237118</v>
      </c>
      <c r="AF508">
        <v>0.81263762307546195</v>
      </c>
      <c r="AG508">
        <v>0.86312569402123018</v>
      </c>
      <c r="AH508" s="4">
        <f t="shared" si="307"/>
        <v>0</v>
      </c>
      <c r="AI508" s="4">
        <f t="shared" si="338"/>
        <v>0.49647717714540002</v>
      </c>
      <c r="AJ508">
        <f t="shared" si="308"/>
        <v>0.74148628628435764</v>
      </c>
      <c r="AK508" s="4">
        <f t="shared" si="339"/>
        <v>0.99935895508904093</v>
      </c>
      <c r="AL508" s="5">
        <f t="shared" si="309"/>
        <v>3555.1575295033031</v>
      </c>
      <c r="AM508">
        <v>0.90709999999999991</v>
      </c>
      <c r="AN508" s="4">
        <f t="shared" si="340"/>
        <v>0.91022333333333305</v>
      </c>
      <c r="AO508">
        <v>0</v>
      </c>
      <c r="AP508">
        <f t="shared" si="328"/>
        <v>0</v>
      </c>
      <c r="AQ508">
        <f t="shared" si="310"/>
        <v>77327.728093522761</v>
      </c>
      <c r="AR508" s="5">
        <f t="shared" si="311"/>
        <v>0.12761675692166269</v>
      </c>
      <c r="AS508" s="4">
        <f t="shared" si="318"/>
        <v>0</v>
      </c>
      <c r="AT508" s="4">
        <f t="shared" si="341"/>
        <v>0.49647717714540002</v>
      </c>
      <c r="AU508">
        <f t="shared" si="342"/>
        <v>0.74148628628435764</v>
      </c>
      <c r="AV508" s="4">
        <f t="shared" si="343"/>
        <v>0.99935895508904093</v>
      </c>
      <c r="AW508" s="6">
        <f t="shared" si="312"/>
        <v>3.4957384241432129E-4</v>
      </c>
      <c r="AX508" s="7">
        <f t="shared" si="344"/>
        <v>3.4963495047035664E-4</v>
      </c>
      <c r="AY508" s="7">
        <f t="shared" si="332"/>
        <v>1.0376433063276549</v>
      </c>
      <c r="AZ508" s="7">
        <f t="shared" si="345"/>
        <v>1.5649449705997798E-2</v>
      </c>
      <c r="BA508" s="6">
        <f t="shared" si="319"/>
        <v>0.55443574776809856</v>
      </c>
      <c r="BB508">
        <f t="shared" si="313"/>
        <v>16.845600246635872</v>
      </c>
      <c r="BC508">
        <f t="shared" si="320"/>
        <v>6.145483670407236</v>
      </c>
      <c r="BD508">
        <f t="shared" si="346"/>
        <v>7.9228001233179359</v>
      </c>
      <c r="BE508">
        <f t="shared" si="321"/>
        <v>-0.19918819522428188</v>
      </c>
      <c r="BF508">
        <f t="shared" si="322"/>
        <v>0.80081180477571812</v>
      </c>
      <c r="BG508">
        <f t="shared" si="329"/>
        <v>4.2208424412501673E-3</v>
      </c>
      <c r="BH508">
        <f t="shared" si="323"/>
        <v>3.1043391973173797</v>
      </c>
      <c r="BL508" s="6"/>
      <c r="BM508" s="5"/>
      <c r="BN508" s="5"/>
      <c r="BP508" s="5"/>
      <c r="BQ508" s="6"/>
      <c r="BR508" s="5"/>
      <c r="BU508" s="5"/>
    </row>
    <row r="509" spans="1:77" x14ac:dyDescent="0.25">
      <c r="A509" s="3">
        <v>44477.833333333336</v>
      </c>
      <c r="B509">
        <v>110803488.91364101</v>
      </c>
      <c r="C509">
        <v>30951.227611550054</v>
      </c>
      <c r="D509">
        <v>1.0538831479807456</v>
      </c>
      <c r="E509" s="5">
        <f t="shared" si="314"/>
        <v>1851892.0069809593</v>
      </c>
      <c r="F509">
        <f t="shared" si="324"/>
        <v>0.99937173090358988</v>
      </c>
      <c r="G509">
        <f t="shared" si="324"/>
        <v>0.99961680265802255</v>
      </c>
      <c r="H509">
        <f t="shared" si="315"/>
        <v>8.9507425117058004E-2</v>
      </c>
      <c r="I509">
        <f t="shared" si="325"/>
        <v>2.4519575930127406E-4</v>
      </c>
      <c r="J509">
        <f t="shared" si="316"/>
        <v>2.4506896873703832E-4</v>
      </c>
      <c r="K509">
        <v>2538</v>
      </c>
      <c r="L509" s="1">
        <v>221724760.15795583</v>
      </c>
      <c r="M509" s="1">
        <v>18114839.040250909</v>
      </c>
      <c r="N509" s="1">
        <f t="shared" si="333"/>
        <v>35131342.649256103</v>
      </c>
      <c r="O509">
        <v>54344.517120752724</v>
      </c>
      <c r="P509">
        <v>8.946113521531758E-2</v>
      </c>
      <c r="Q509">
        <v>9.1980651402421296E-4</v>
      </c>
      <c r="R509">
        <f t="shared" si="326"/>
        <v>6.9704061246504967E-3</v>
      </c>
      <c r="S509">
        <f t="shared" si="327"/>
        <v>6.9462251463430482E-3</v>
      </c>
      <c r="T509">
        <f t="shared" si="330"/>
        <v>4.0922673815786965E-2</v>
      </c>
      <c r="U509" s="5">
        <f t="shared" si="304"/>
        <v>0.82154837809012182</v>
      </c>
      <c r="V509">
        <f t="shared" si="334"/>
        <v>1.1843527021007325</v>
      </c>
      <c r="W509" s="8">
        <f t="shared" si="331"/>
        <v>0.15312061278811673</v>
      </c>
      <c r="X509">
        <f t="shared" si="305"/>
        <v>0.83202525716473763</v>
      </c>
      <c r="Y509">
        <f t="shared" si="335"/>
        <v>1.1532352100103649</v>
      </c>
      <c r="Z509">
        <f t="shared" si="306"/>
        <v>0.33572937761883775</v>
      </c>
      <c r="AA509" s="4">
        <f t="shared" si="336"/>
        <v>0.37809124984800174</v>
      </c>
      <c r="AB509">
        <f t="shared" si="317"/>
        <v>0.79509925221489941</v>
      </c>
      <c r="AC509" s="4">
        <f t="shared" si="337"/>
        <v>1.1475406038370477</v>
      </c>
      <c r="AD509">
        <v>18909</v>
      </c>
      <c r="AE509" s="4">
        <v>0.96092548434265934</v>
      </c>
      <c r="AF509">
        <v>0.81273358202243218</v>
      </c>
      <c r="AG509">
        <v>1.0286102931281353</v>
      </c>
      <c r="AH509" s="4">
        <f t="shared" si="307"/>
        <v>0</v>
      </c>
      <c r="AI509" s="4">
        <f t="shared" si="338"/>
        <v>0.47464821169628618</v>
      </c>
      <c r="AJ509">
        <f t="shared" si="308"/>
        <v>0.49452698520607302</v>
      </c>
      <c r="AK509" s="4">
        <f t="shared" si="339"/>
        <v>0.98074887837939795</v>
      </c>
      <c r="AL509" s="5">
        <f t="shared" si="309"/>
        <v>3579.9384213210506</v>
      </c>
      <c r="AM509">
        <v>0.85180000000000011</v>
      </c>
      <c r="AN509" s="4">
        <f t="shared" si="340"/>
        <v>0.90579333333333312</v>
      </c>
      <c r="AO509">
        <v>0</v>
      </c>
      <c r="AP509">
        <f t="shared" si="328"/>
        <v>0</v>
      </c>
      <c r="AQ509">
        <f t="shared" si="310"/>
        <v>54344.517120752724</v>
      </c>
      <c r="AR509" s="5">
        <f t="shared" si="311"/>
        <v>8.946113521531758E-2</v>
      </c>
      <c r="AS509" s="4">
        <f t="shared" si="318"/>
        <v>0</v>
      </c>
      <c r="AT509" s="4">
        <f t="shared" si="341"/>
        <v>0.47464821169628618</v>
      </c>
      <c r="AU509">
        <f t="shared" si="342"/>
        <v>0.49452698520607302</v>
      </c>
      <c r="AV509" s="4">
        <f t="shared" si="343"/>
        <v>0.98074887837939795</v>
      </c>
      <c r="AW509" s="6">
        <f t="shared" si="312"/>
        <v>2.4506896873703832E-4</v>
      </c>
      <c r="AX509" s="7">
        <f t="shared" si="344"/>
        <v>2.4509900058999889E-4</v>
      </c>
      <c r="AY509" s="7">
        <f t="shared" si="332"/>
        <v>1.1152996133902366</v>
      </c>
      <c r="AZ509" s="7">
        <f t="shared" si="345"/>
        <v>1.4012722496149266E-2</v>
      </c>
      <c r="BA509" s="6">
        <f t="shared" si="319"/>
        <v>0.55468081673683556</v>
      </c>
      <c r="BB509">
        <f t="shared" si="313"/>
        <v>16.96302092176844</v>
      </c>
      <c r="BC509">
        <f t="shared" si="320"/>
        <v>6.1721013298781449</v>
      </c>
      <c r="BD509">
        <f t="shared" si="346"/>
        <v>7.9815104608842198</v>
      </c>
      <c r="BE509">
        <f t="shared" si="321"/>
        <v>-0.20145933569707608</v>
      </c>
      <c r="BF509">
        <f t="shared" si="322"/>
        <v>0.79854066430292392</v>
      </c>
      <c r="BG509">
        <f t="shared" si="329"/>
        <v>-2.8400768977388034E-3</v>
      </c>
      <c r="BH509">
        <f t="shared" si="323"/>
        <v>3.1186188123894691</v>
      </c>
      <c r="BL509" s="6"/>
      <c r="BM509" s="5"/>
      <c r="BN509" s="5"/>
      <c r="BP509" s="5"/>
      <c r="BQ509" s="6"/>
      <c r="BR509" s="5"/>
      <c r="BU509" s="5"/>
    </row>
    <row r="510" spans="1:77" x14ac:dyDescent="0.25">
      <c r="A510" s="3">
        <v>44478.833333333336</v>
      </c>
      <c r="B510" s="1">
        <v>108380091.598896</v>
      </c>
      <c r="C510">
        <v>31695.425727602578</v>
      </c>
      <c r="D510">
        <v>1.0543502781471579</v>
      </c>
      <c r="E510" s="5">
        <f t="shared" si="314"/>
        <v>1853416.6136148593</v>
      </c>
      <c r="F510">
        <f t="shared" si="324"/>
        <v>1.000443246642009</v>
      </c>
      <c r="G510">
        <f t="shared" si="324"/>
        <v>1.0008232697307147</v>
      </c>
      <c r="H510">
        <f t="shared" si="315"/>
        <v>0.13864697257250924</v>
      </c>
      <c r="I510">
        <f t="shared" si="325"/>
        <v>3.7978259283731413E-4</v>
      </c>
      <c r="J510">
        <f t="shared" si="316"/>
        <v>3.8521827038432929E-4</v>
      </c>
      <c r="K510">
        <v>2747</v>
      </c>
      <c r="L510" s="1">
        <v>216738016.47236177</v>
      </c>
      <c r="M510" s="1">
        <v>27835842.370642275</v>
      </c>
      <c r="N510" s="1">
        <f t="shared" si="333"/>
        <v>34289445.384677902</v>
      </c>
      <c r="O510">
        <v>83507.527111926829</v>
      </c>
      <c r="P510">
        <v>0.14063175391170982</v>
      </c>
      <c r="Q510">
        <v>2.9998500099989099E-4</v>
      </c>
      <c r="R510">
        <f t="shared" si="326"/>
        <v>-4.4837270726107437E-2</v>
      </c>
      <c r="S510">
        <f t="shared" si="327"/>
        <v>-4.587355587191419E-2</v>
      </c>
      <c r="T510">
        <f t="shared" si="330"/>
        <v>5.0483105897099624E-2</v>
      </c>
      <c r="U510" s="5">
        <f t="shared" si="304"/>
        <v>1.0310412432371847</v>
      </c>
      <c r="V510">
        <f t="shared" si="334"/>
        <v>1.1684038655263655</v>
      </c>
      <c r="W510" s="8">
        <f t="shared" si="331"/>
        <v>0.22061908029931432</v>
      </c>
      <c r="X510">
        <f t="shared" si="305"/>
        <v>1.0375353697849632</v>
      </c>
      <c r="Y510">
        <f t="shared" si="335"/>
        <v>1.1373892260177449</v>
      </c>
      <c r="Z510">
        <f t="shared" si="306"/>
        <v>0.10949452536496021</v>
      </c>
      <c r="AA510" s="4">
        <f t="shared" si="336"/>
        <v>0.34037372642345004</v>
      </c>
      <c r="AB510">
        <f t="shared" si="317"/>
        <v>1.0555864404113076</v>
      </c>
      <c r="AC510" s="4">
        <f t="shared" si="337"/>
        <v>1.1398270282881937</v>
      </c>
      <c r="AD510">
        <v>18910</v>
      </c>
      <c r="AE510" s="4">
        <v>0.95800455325169409</v>
      </c>
      <c r="AF510">
        <v>0.69053929713413031</v>
      </c>
      <c r="AG510">
        <v>1.044796304603187</v>
      </c>
      <c r="AH510" s="4">
        <f t="shared" si="307"/>
        <v>0</v>
      </c>
      <c r="AI510" s="4">
        <f t="shared" si="338"/>
        <v>0.43906064354408042</v>
      </c>
      <c r="AJ510">
        <f t="shared" si="308"/>
        <v>0.80865436910224231</v>
      </c>
      <c r="AK510" s="4">
        <f t="shared" si="339"/>
        <v>0.96274201964367334</v>
      </c>
      <c r="AL510" s="5">
        <f t="shared" si="309"/>
        <v>3419.4237531414851</v>
      </c>
      <c r="AM510">
        <v>0.82869999999999999</v>
      </c>
      <c r="AN510" s="4">
        <f t="shared" si="340"/>
        <v>0.90186333333333313</v>
      </c>
      <c r="AO510">
        <v>0</v>
      </c>
      <c r="AP510">
        <f t="shared" si="328"/>
        <v>0</v>
      </c>
      <c r="AQ510">
        <f t="shared" si="310"/>
        <v>83507.527111926829</v>
      </c>
      <c r="AR510" s="5">
        <f t="shared" si="311"/>
        <v>0.14063175391170982</v>
      </c>
      <c r="AS510" s="4">
        <f t="shared" si="318"/>
        <v>0</v>
      </c>
      <c r="AT510" s="4">
        <f t="shared" si="341"/>
        <v>0.43906064354408042</v>
      </c>
      <c r="AU510">
        <f t="shared" si="342"/>
        <v>0.80865436910224231</v>
      </c>
      <c r="AV510" s="4">
        <f t="shared" si="343"/>
        <v>0.96274201964367334</v>
      </c>
      <c r="AW510" s="6">
        <f t="shared" si="312"/>
        <v>3.8521827038432929E-4</v>
      </c>
      <c r="AX510" s="7">
        <f t="shared" si="344"/>
        <v>3.8529247647045572E-4</v>
      </c>
      <c r="AY510" s="7">
        <f t="shared" si="332"/>
        <v>1.0494184077810478</v>
      </c>
      <c r="AZ510" s="7">
        <f t="shared" si="345"/>
        <v>1.4822247510040798E-2</v>
      </c>
      <c r="BA510" s="6">
        <f t="shared" si="319"/>
        <v>0.55506603500721985</v>
      </c>
      <c r="BB510">
        <f t="shared" si="313"/>
        <v>16.202445360366482</v>
      </c>
      <c r="BC510">
        <f t="shared" si="320"/>
        <v>6.0121693941346948</v>
      </c>
      <c r="BD510">
        <f t="shared" si="346"/>
        <v>7.6012226801832412</v>
      </c>
      <c r="BE510">
        <f t="shared" si="321"/>
        <v>-0.18474737198812918</v>
      </c>
      <c r="BF510">
        <f t="shared" si="322"/>
        <v>0.81525262801187082</v>
      </c>
      <c r="BG510">
        <f t="shared" si="329"/>
        <v>2.0712146006811254E-2</v>
      </c>
      <c r="BH510">
        <f t="shared" si="323"/>
        <v>3.0252261253706587</v>
      </c>
      <c r="BL510" s="6"/>
      <c r="BM510" s="5"/>
      <c r="BN510" s="5"/>
      <c r="BP510" s="5"/>
      <c r="BQ510" s="6"/>
      <c r="BR510" s="5"/>
      <c r="BU510" s="5"/>
    </row>
    <row r="511" spans="1:77" x14ac:dyDescent="0.25">
      <c r="A511" s="3">
        <v>44479.833333333336</v>
      </c>
      <c r="B511" s="1">
        <v>110140365.39936601</v>
      </c>
      <c r="C511">
        <v>31202.847312198719</v>
      </c>
      <c r="D511">
        <v>1.0541669849776338</v>
      </c>
      <c r="E511" s="5">
        <f t="shared" si="314"/>
        <v>1853831.9784883938</v>
      </c>
      <c r="F511">
        <f t="shared" si="324"/>
        <v>0.99982615533630237</v>
      </c>
      <c r="G511">
        <f t="shared" si="324"/>
        <v>1.0002241076671501</v>
      </c>
      <c r="H511">
        <f t="shared" si="315"/>
        <v>0.14527785653954184</v>
      </c>
      <c r="I511">
        <f t="shared" si="325"/>
        <v>3.9794233521084772E-4</v>
      </c>
      <c r="J511">
        <f t="shared" si="316"/>
        <v>3.9775743819300976E-4</v>
      </c>
      <c r="K511">
        <v>2570</v>
      </c>
      <c r="L511" s="1">
        <v>220155684.79123664</v>
      </c>
      <c r="M511" s="1">
        <v>29195326.339587469</v>
      </c>
      <c r="N511" s="1">
        <f t="shared" si="333"/>
        <v>34184838.630556427</v>
      </c>
      <c r="O511">
        <v>87585.979018762402</v>
      </c>
      <c r="P511">
        <v>0.14521034227284604</v>
      </c>
      <c r="Q511">
        <v>3.0698427657498801E-4</v>
      </c>
      <c r="R511">
        <f t="shared" si="326"/>
        <v>3.2284396518523772E-2</v>
      </c>
      <c r="S511">
        <f t="shared" si="327"/>
        <v>3.1774207116547951E-2</v>
      </c>
      <c r="T511">
        <f t="shared" si="330"/>
        <v>5.8222919633766426E-2</v>
      </c>
      <c r="U511" s="5">
        <f t="shared" si="304"/>
        <v>1.0388486974915097</v>
      </c>
      <c r="V511">
        <f t="shared" si="334"/>
        <v>1.1647687672569587</v>
      </c>
      <c r="W511" s="8">
        <f t="shared" si="331"/>
        <v>0.27908199241569936</v>
      </c>
      <c r="X511">
        <f t="shared" si="305"/>
        <v>1.0411759886776952</v>
      </c>
      <c r="Y511">
        <f t="shared" si="335"/>
        <v>1.1337151044367813</v>
      </c>
      <c r="Z511">
        <f t="shared" si="306"/>
        <v>0.11204926094987062</v>
      </c>
      <c r="AA511" s="4">
        <f t="shared" si="336"/>
        <v>0.32107267539635836</v>
      </c>
      <c r="AB511">
        <f t="shared" si="317"/>
        <v>1.0725710422295547</v>
      </c>
      <c r="AC511" s="4">
        <f t="shared" si="337"/>
        <v>1.1404552256772209</v>
      </c>
      <c r="AD511">
        <v>18911</v>
      </c>
      <c r="AE511" s="4">
        <v>0.94159313076725448</v>
      </c>
      <c r="AF511">
        <v>0.74145744267764169</v>
      </c>
      <c r="AG511">
        <v>0.92926383439324856</v>
      </c>
      <c r="AH511" s="4">
        <f t="shared" si="307"/>
        <v>0.10466350068502958</v>
      </c>
      <c r="AI511" s="4">
        <f t="shared" si="338"/>
        <v>0.42647658354222223</v>
      </c>
      <c r="AJ511">
        <f t="shared" si="308"/>
        <v>0.83099373978221724</v>
      </c>
      <c r="AK511" s="4">
        <f t="shared" si="339"/>
        <v>0.95860718950484836</v>
      </c>
      <c r="AL511" s="5">
        <f t="shared" si="309"/>
        <v>3529.8177854527639</v>
      </c>
      <c r="AM511">
        <v>0.86930000000000007</v>
      </c>
      <c r="AN511" s="4">
        <f t="shared" si="340"/>
        <v>0.89915</v>
      </c>
      <c r="AO511">
        <v>0</v>
      </c>
      <c r="AP511">
        <f t="shared" si="328"/>
        <v>0</v>
      </c>
      <c r="AQ511">
        <f t="shared" si="310"/>
        <v>87585.979018762402</v>
      </c>
      <c r="AR511" s="5">
        <f t="shared" si="311"/>
        <v>0.14521034227284604</v>
      </c>
      <c r="AS511" s="4">
        <f t="shared" si="318"/>
        <v>0.10466350068502958</v>
      </c>
      <c r="AT511" s="4">
        <f t="shared" si="341"/>
        <v>0.42647658354222223</v>
      </c>
      <c r="AU511">
        <f t="shared" si="342"/>
        <v>0.83099373978221724</v>
      </c>
      <c r="AV511" s="4">
        <f t="shared" si="343"/>
        <v>0.95860718950484836</v>
      </c>
      <c r="AW511" s="6">
        <f t="shared" si="312"/>
        <v>3.9775743819300976E-4</v>
      </c>
      <c r="AX511" s="7">
        <f t="shared" si="344"/>
        <v>3.9783655417213737E-4</v>
      </c>
      <c r="AY511" s="7">
        <f t="shared" si="332"/>
        <v>1.0355792466667642</v>
      </c>
      <c r="AZ511" s="7">
        <f t="shared" si="345"/>
        <v>1.4885368344015992E-2</v>
      </c>
      <c r="BA511" s="6">
        <f t="shared" si="319"/>
        <v>0.55546379244541289</v>
      </c>
      <c r="BB511">
        <f t="shared" si="313"/>
        <v>16.725531530950274</v>
      </c>
      <c r="BC511">
        <f t="shared" si="320"/>
        <v>6.1272964679333271</v>
      </c>
      <c r="BD511">
        <f t="shared" si="346"/>
        <v>7.8627657654751371</v>
      </c>
      <c r="BE511">
        <f t="shared" si="321"/>
        <v>-0.19581576941842727</v>
      </c>
      <c r="BF511">
        <f t="shared" si="322"/>
        <v>0.80418423058157273</v>
      </c>
      <c r="BG511">
        <f t="shared" si="329"/>
        <v>-1.3669652785627651E-2</v>
      </c>
      <c r="BH511">
        <f t="shared" si="323"/>
        <v>3.089685994174892</v>
      </c>
      <c r="BL511" s="6"/>
      <c r="BM511" s="5"/>
      <c r="BN511" s="5"/>
      <c r="BP511" s="5"/>
      <c r="BQ511" s="6"/>
      <c r="BR511" s="5"/>
      <c r="BU511" s="5"/>
    </row>
    <row r="512" spans="1:77" x14ac:dyDescent="0.25">
      <c r="A512" s="3">
        <v>44480.833333333336</v>
      </c>
      <c r="B512" s="1">
        <v>109612994.14103501</v>
      </c>
      <c r="C512">
        <v>31356.179512007457</v>
      </c>
      <c r="D512">
        <v>1.0536756673118366</v>
      </c>
      <c r="E512" s="5">
        <f t="shared" si="314"/>
        <v>1853926.8381289793</v>
      </c>
      <c r="F512">
        <f t="shared" si="324"/>
        <v>0.99953392804669583</v>
      </c>
      <c r="G512">
        <f t="shared" si="324"/>
        <v>1.0000511694919962</v>
      </c>
      <c r="H512">
        <f t="shared" si="315"/>
        <v>0.1888811597457063</v>
      </c>
      <c r="I512">
        <f t="shared" si="325"/>
        <v>5.1734878147841111E-4</v>
      </c>
      <c r="J512">
        <f t="shared" si="316"/>
        <v>5.1543352784594397E-4</v>
      </c>
      <c r="K512">
        <v>2953</v>
      </c>
      <c r="L512" s="1">
        <v>219212087.0427801</v>
      </c>
      <c r="M512" s="1">
        <v>37672794.533626378</v>
      </c>
      <c r="N512" s="1">
        <f t="shared" si="333"/>
        <v>34352519.886707999</v>
      </c>
      <c r="O512">
        <v>113018.38360087914</v>
      </c>
      <c r="P512">
        <v>0.18818173108433775</v>
      </c>
      <c r="Q512">
        <v>7.6088137481607004E-4</v>
      </c>
      <c r="R512">
        <f t="shared" si="326"/>
        <v>-9.6547753473785747E-3</v>
      </c>
      <c r="S512">
        <f t="shared" si="327"/>
        <v>-9.7016848689954072E-3</v>
      </c>
      <c r="T512">
        <f t="shared" si="330"/>
        <v>3.1046127732187227E-2</v>
      </c>
      <c r="U512" s="5">
        <f t="shared" si="304"/>
        <v>1.2173745578360258</v>
      </c>
      <c r="V512">
        <f t="shared" si="334"/>
        <v>1.1667364011737094</v>
      </c>
      <c r="W512" s="8">
        <f t="shared" si="331"/>
        <v>8.8106135260699353E-2</v>
      </c>
      <c r="X512">
        <f t="shared" si="305"/>
        <v>1.2238029527308347</v>
      </c>
      <c r="Y512">
        <f t="shared" si="335"/>
        <v>1.1356973217550528</v>
      </c>
      <c r="Z512">
        <f t="shared" si="306"/>
        <v>0.27772170180786554</v>
      </c>
      <c r="AA512" s="4">
        <f t="shared" si="336"/>
        <v>0.30312419678062369</v>
      </c>
      <c r="AB512">
        <f t="shared" si="317"/>
        <v>1.2023061427834145</v>
      </c>
      <c r="AC512" s="4">
        <f t="shared" si="337"/>
        <v>1.1469796748014762</v>
      </c>
      <c r="AD512">
        <v>18912</v>
      </c>
      <c r="AE512" s="4">
        <v>0.94671534673726698</v>
      </c>
      <c r="AF512">
        <v>0.72942286013158819</v>
      </c>
      <c r="AG512">
        <v>0.82556265168848886</v>
      </c>
      <c r="AH512" s="4">
        <f t="shared" si="307"/>
        <v>0.59558841398030804</v>
      </c>
      <c r="AI512" s="4">
        <f t="shared" si="338"/>
        <v>0.43093149451253215</v>
      </c>
      <c r="AJ512">
        <f t="shared" si="308"/>
        <v>1.0170160795430763</v>
      </c>
      <c r="AK512" s="4">
        <f t="shared" si="339"/>
        <v>0.96100841838836015</v>
      </c>
      <c r="AL512" s="5">
        <f t="shared" si="309"/>
        <v>3495.738187717036</v>
      </c>
      <c r="AM512">
        <v>0.86140000000000005</v>
      </c>
      <c r="AN512" s="4">
        <f t="shared" si="340"/>
        <v>0.89555999999999991</v>
      </c>
      <c r="AO512">
        <v>0</v>
      </c>
      <c r="AP512">
        <f t="shared" si="328"/>
        <v>0</v>
      </c>
      <c r="AQ512">
        <f t="shared" si="310"/>
        <v>113018.38360087914</v>
      </c>
      <c r="AR512" s="5">
        <f t="shared" si="311"/>
        <v>0.18818173108433775</v>
      </c>
      <c r="AS512" s="4">
        <f t="shared" si="318"/>
        <v>0.59558841398030804</v>
      </c>
      <c r="AT512" s="4">
        <f t="shared" si="341"/>
        <v>0.43093149451253215</v>
      </c>
      <c r="AU512">
        <f t="shared" si="342"/>
        <v>1.0170160795430763</v>
      </c>
      <c r="AV512" s="4">
        <f t="shared" si="343"/>
        <v>0.96100841838836015</v>
      </c>
      <c r="AW512" s="6">
        <f t="shared" si="312"/>
        <v>5.1543352784594397E-4</v>
      </c>
      <c r="AX512" s="7">
        <f t="shared" si="344"/>
        <v>5.1556638653238451E-4</v>
      </c>
      <c r="AY512" s="7">
        <f t="shared" si="332"/>
        <v>1.0626922086426567</v>
      </c>
      <c r="AZ512" s="7">
        <f t="shared" si="345"/>
        <v>1.4620580696232288E-2</v>
      </c>
      <c r="BA512" s="6">
        <f t="shared" si="319"/>
        <v>0.55597922597325888</v>
      </c>
      <c r="BB512">
        <f t="shared" si="313"/>
        <v>16.564050281453451</v>
      </c>
      <c r="BC512">
        <f t="shared" si="320"/>
        <v>6.0964636081672561</v>
      </c>
      <c r="BD512">
        <f t="shared" si="346"/>
        <v>7.7820251407267254</v>
      </c>
      <c r="BE512">
        <f t="shared" si="321"/>
        <v>-0.19193312539526464</v>
      </c>
      <c r="BF512">
        <f t="shared" si="322"/>
        <v>0.80806687460473536</v>
      </c>
      <c r="BG512">
        <f t="shared" si="329"/>
        <v>4.8164352519079632E-3</v>
      </c>
      <c r="BH512">
        <f t="shared" si="323"/>
        <v>3.0698956106334538</v>
      </c>
      <c r="BL512" s="6"/>
      <c r="BM512" s="5"/>
      <c r="BN512" s="5"/>
      <c r="BP512" s="5"/>
      <c r="BQ512" s="6"/>
      <c r="BR512" s="5"/>
      <c r="BU512" s="5"/>
    </row>
    <row r="513" spans="1:73" x14ac:dyDescent="0.25">
      <c r="A513" s="3">
        <v>44481.833333333336</v>
      </c>
      <c r="B513" s="1">
        <v>110840015.05347501</v>
      </c>
      <c r="C513">
        <v>30837.75637307065</v>
      </c>
      <c r="D513">
        <v>1.0502835575831575</v>
      </c>
      <c r="E513" s="5">
        <f t="shared" si="314"/>
        <v>1848798.9021541921</v>
      </c>
      <c r="F513">
        <f t="shared" si="324"/>
        <v>0.99678068894071259</v>
      </c>
      <c r="G513">
        <f t="shared" si="324"/>
        <v>0.99723401384060961</v>
      </c>
      <c r="H513">
        <f t="shared" si="315"/>
        <v>0.16599798761980478</v>
      </c>
      <c r="I513">
        <f t="shared" si="325"/>
        <v>4.5468562200146263E-4</v>
      </c>
      <c r="J513">
        <f t="shared" si="316"/>
        <v>4.4976423677164343E-4</v>
      </c>
      <c r="K513">
        <v>3091</v>
      </c>
      <c r="L513" s="1">
        <v>221581135.38855973</v>
      </c>
      <c r="M513" s="1">
        <v>33227228.396401994</v>
      </c>
      <c r="N513" s="1">
        <f t="shared" si="333"/>
        <v>33811377.113618039</v>
      </c>
      <c r="O513">
        <v>99681.685189205979</v>
      </c>
      <c r="P513">
        <v>0.16420086949305651</v>
      </c>
      <c r="Q513">
        <v>1.5263170692217699E-3</v>
      </c>
      <c r="R513">
        <f t="shared" si="326"/>
        <v>2.8193618780715024E-2</v>
      </c>
      <c r="S513">
        <f t="shared" si="327"/>
        <v>2.7803494415685599E-2</v>
      </c>
      <c r="T513">
        <f t="shared" si="330"/>
        <v>6.2376968818315018E-2</v>
      </c>
      <c r="U513" s="5">
        <f t="shared" si="304"/>
        <v>1.1040580009261074</v>
      </c>
      <c r="V513">
        <f t="shared" si="334"/>
        <v>1.1552667334510525</v>
      </c>
      <c r="W513" s="8">
        <f t="shared" si="331"/>
        <v>0.30907483823516685</v>
      </c>
      <c r="X513">
        <f t="shared" si="305"/>
        <v>1.1038376346275227</v>
      </c>
      <c r="Y513">
        <f t="shared" si="335"/>
        <v>1.1241309782550863</v>
      </c>
      <c r="Z513">
        <f t="shared" si="306"/>
        <v>0.55710573026594601</v>
      </c>
      <c r="AA513" s="4">
        <f t="shared" si="336"/>
        <v>0.29052594294385087</v>
      </c>
      <c r="AB513">
        <f t="shared" si="317"/>
        <v>1.0578710837562362</v>
      </c>
      <c r="AC513" s="4">
        <f t="shared" si="337"/>
        <v>1.1390738716770452</v>
      </c>
      <c r="AD513">
        <v>18913</v>
      </c>
      <c r="AE513" s="4">
        <v>0.93783088249443891</v>
      </c>
      <c r="AF513">
        <v>0.68908084669932124</v>
      </c>
      <c r="AG513">
        <v>0.91531092924398827</v>
      </c>
      <c r="AH513" s="4">
        <f t="shared" si="307"/>
        <v>0.40358229165478621</v>
      </c>
      <c r="AI513" s="4">
        <f t="shared" si="338"/>
        <v>0.41181803613716034</v>
      </c>
      <c r="AJ513">
        <f t="shared" si="308"/>
        <v>0.9178642673723163</v>
      </c>
      <c r="AK513" s="4">
        <f t="shared" si="339"/>
        <v>0.9489932813713281</v>
      </c>
      <c r="AL513" s="5">
        <f t="shared" si="309"/>
        <v>3594.2956975387178</v>
      </c>
      <c r="AM513">
        <v>0.90680000000000005</v>
      </c>
      <c r="AN513" s="4">
        <f t="shared" si="340"/>
        <v>0.8933766666666666</v>
      </c>
      <c r="AO513">
        <v>0</v>
      </c>
      <c r="AP513">
        <f t="shared" si="328"/>
        <v>0</v>
      </c>
      <c r="AQ513">
        <f t="shared" si="310"/>
        <v>99681.685189205979</v>
      </c>
      <c r="AR513" s="5">
        <f t="shared" si="311"/>
        <v>0.16420086949305651</v>
      </c>
      <c r="AS513" s="4">
        <f t="shared" si="318"/>
        <v>0.40358229165478621</v>
      </c>
      <c r="AT513" s="4">
        <f t="shared" si="341"/>
        <v>0.41181803613716034</v>
      </c>
      <c r="AU513">
        <f t="shared" si="342"/>
        <v>0.9178642673723163</v>
      </c>
      <c r="AV513" s="4">
        <f t="shared" si="343"/>
        <v>0.9489932813713281</v>
      </c>
      <c r="AW513" s="6">
        <f t="shared" si="312"/>
        <v>4.4976423677164343E-4</v>
      </c>
      <c r="AX513" s="7">
        <f t="shared" si="344"/>
        <v>4.4986539587132945E-4</v>
      </c>
      <c r="AY513" s="7">
        <f t="shared" si="332"/>
        <v>1.0485318402565162</v>
      </c>
      <c r="AZ513" s="7">
        <f t="shared" si="345"/>
        <v>1.4529711291775049E-2</v>
      </c>
      <c r="BA513" s="6">
        <f t="shared" si="319"/>
        <v>0.55642899021003056</v>
      </c>
      <c r="BB513">
        <f t="shared" si="313"/>
        <v>17.031050800553345</v>
      </c>
      <c r="BC513">
        <f t="shared" si="320"/>
        <v>6.199042910222893</v>
      </c>
      <c r="BD513">
        <f t="shared" si="346"/>
        <v>8.0155254002766725</v>
      </c>
      <c r="BE513">
        <f t="shared" si="321"/>
        <v>-0.20148381923454339</v>
      </c>
      <c r="BF513">
        <f t="shared" si="322"/>
        <v>0.79851618076545661</v>
      </c>
      <c r="BG513">
        <f t="shared" si="329"/>
        <v>-1.1889589294645848E-2</v>
      </c>
      <c r="BH513">
        <f t="shared" si="323"/>
        <v>3.1268693704251582</v>
      </c>
      <c r="BL513" s="6"/>
      <c r="BM513" s="5"/>
      <c r="BN513" s="5"/>
      <c r="BP513" s="5"/>
      <c r="BQ513" s="6"/>
      <c r="BR513" s="5"/>
      <c r="BU513" s="5"/>
    </row>
    <row r="514" spans="1:73" x14ac:dyDescent="0.25">
      <c r="A514" s="3">
        <v>44482.833333333336</v>
      </c>
      <c r="B514" s="1">
        <v>113764620.68198401</v>
      </c>
      <c r="C514">
        <v>30063.837144547786</v>
      </c>
      <c r="D514">
        <v>1.0500243199867016</v>
      </c>
      <c r="E514" s="5">
        <f t="shared" si="314"/>
        <v>1849378.5521072801</v>
      </c>
      <c r="F514">
        <f t="shared" si="324"/>
        <v>0.99975317370762962</v>
      </c>
      <c r="G514">
        <f t="shared" si="324"/>
        <v>1.0003135278544424</v>
      </c>
      <c r="H514">
        <f t="shared" si="315"/>
        <v>0.20457975925012861</v>
      </c>
      <c r="I514">
        <f t="shared" si="325"/>
        <v>5.6033547384854105E-4</v>
      </c>
      <c r="J514">
        <f t="shared" si="316"/>
        <v>5.5626320022294574E-4</v>
      </c>
      <c r="K514">
        <v>3079</v>
      </c>
      <c r="L514" s="1">
        <v>227580917.9441511</v>
      </c>
      <c r="M514" s="1">
        <v>42210035.431374647</v>
      </c>
      <c r="N514" s="1">
        <f t="shared" si="333"/>
        <v>34237867.583625898</v>
      </c>
      <c r="O514">
        <v>126630.10629412394</v>
      </c>
      <c r="P514">
        <v>0.20309254930019102</v>
      </c>
      <c r="Q514">
        <v>1.9312612806213301E-3</v>
      </c>
      <c r="R514">
        <f t="shared" si="326"/>
        <v>5.2807596448097183E-2</v>
      </c>
      <c r="S514">
        <f t="shared" si="327"/>
        <v>5.1460497034101244E-2</v>
      </c>
      <c r="T514">
        <f t="shared" si="330"/>
        <v>6.7334973870053702E-2</v>
      </c>
      <c r="U514" s="5">
        <f t="shared" ref="U514:U577" si="347">SQRT(MAX(0,8*(AR514/(365/15)-LN(COSH((T514)/2))),0))*SQRT(365/15)</f>
        <v>1.2306233903659713</v>
      </c>
      <c r="V514">
        <f t="shared" si="334"/>
        <v>1.1597800114969425</v>
      </c>
      <c r="W514" s="8">
        <f t="shared" si="331"/>
        <v>0.34480121278680376</v>
      </c>
      <c r="X514">
        <f t="shared" ref="X514:X577" si="348">SQRT(MAX(0,8*(AR514-LN(COSH((W514)/2))),0))</f>
        <v>1.2273698799856614</v>
      </c>
      <c r="Y514">
        <f t="shared" si="335"/>
        <v>1.1283499414705251</v>
      </c>
      <c r="Z514">
        <f t="shared" ref="Z514:Z577" si="349">Q514*365</f>
        <v>0.70491036742678548</v>
      </c>
      <c r="AA514" s="4">
        <f t="shared" si="336"/>
        <v>0.30871874730538867</v>
      </c>
      <c r="AB514">
        <f t="shared" si="317"/>
        <v>1.1590590095832047</v>
      </c>
      <c r="AC514" s="4">
        <f t="shared" si="337"/>
        <v>1.1411038326721923</v>
      </c>
      <c r="AD514">
        <v>18914</v>
      </c>
      <c r="AE514" s="4">
        <v>0.93358652573650436</v>
      </c>
      <c r="AF514">
        <v>0.62800619128385349</v>
      </c>
      <c r="AG514">
        <v>1.074313884207128</v>
      </c>
      <c r="AH514" s="4">
        <f t="shared" ref="AH514:AH577" si="350">SQRT(MAX(0,8*(P514-LN(COSH(LN(3)/2))),0))</f>
        <v>0.68848536992038178</v>
      </c>
      <c r="AI514" s="4">
        <f t="shared" si="338"/>
        <v>0.42551713729090962</v>
      </c>
      <c r="AJ514">
        <f t="shared" ref="AJ514:AJ577" si="351">SQRT(MAX(8*(P514-LN(COSH(LN(2)/2))),0))</f>
        <v>1.0740615679633989</v>
      </c>
      <c r="AK514" s="4">
        <f t="shared" si="339"/>
        <v>0.95580090422103958</v>
      </c>
      <c r="AL514" s="5">
        <f t="shared" ref="AL514:AL577" si="352">B514/C514</f>
        <v>3784.101814249474</v>
      </c>
      <c r="AM514">
        <v>0.88519999999999999</v>
      </c>
      <c r="AN514" s="4">
        <f t="shared" si="340"/>
        <v>0.89145666666666667</v>
      </c>
      <c r="AO514">
        <v>0</v>
      </c>
      <c r="AP514">
        <f t="shared" si="328"/>
        <v>0</v>
      </c>
      <c r="AQ514">
        <f t="shared" ref="AQ514:AQ577" si="353">O514+AP514</f>
        <v>126630.10629412394</v>
      </c>
      <c r="AR514" s="5">
        <f t="shared" ref="AR514:AR577" si="354">AQ514*365/L514</f>
        <v>0.20309254930019102</v>
      </c>
      <c r="AS514" s="4">
        <f t="shared" si="318"/>
        <v>0.68848536992038178</v>
      </c>
      <c r="AT514" s="4">
        <f t="shared" si="341"/>
        <v>0.42551713729090962</v>
      </c>
      <c r="AU514">
        <f t="shared" si="342"/>
        <v>1.0740615679633989</v>
      </c>
      <c r="AV514" s="4">
        <f t="shared" si="343"/>
        <v>0.95580090422103958</v>
      </c>
      <c r="AW514" s="6">
        <f t="shared" ref="AW514:AW577" si="355">LN(AR514/365+1)</f>
        <v>5.5626320022294574E-4</v>
      </c>
      <c r="AX514" s="7">
        <f t="shared" si="344"/>
        <v>5.5641794328820104E-4</v>
      </c>
      <c r="AY514" s="7">
        <f t="shared" si="332"/>
        <v>1.0504372450979635</v>
      </c>
      <c r="AZ514" s="7">
        <f t="shared" si="345"/>
        <v>1.4645348001334435E-2</v>
      </c>
      <c r="BA514" s="6">
        <f t="shared" si="319"/>
        <v>0.55698525341025351</v>
      </c>
      <c r="BB514">
        <f t="shared" ref="BB514:BB577" si="356">AL514/AL$2</f>
        <v>17.930419658316008</v>
      </c>
      <c r="BC514">
        <f t="shared" si="320"/>
        <v>6.3907897731269108</v>
      </c>
      <c r="BD514">
        <f t="shared" si="346"/>
        <v>8.4652098291580042</v>
      </c>
      <c r="BE514">
        <f t="shared" si="321"/>
        <v>-0.21916260637357976</v>
      </c>
      <c r="BF514">
        <f t="shared" si="322"/>
        <v>0.78083739362642024</v>
      </c>
      <c r="BG514">
        <f t="shared" si="329"/>
        <v>-2.2388306022081264E-2</v>
      </c>
      <c r="BH514">
        <f t="shared" si="323"/>
        <v>3.2344326253131017</v>
      </c>
      <c r="BL514" s="6"/>
      <c r="BM514" s="5"/>
      <c r="BN514" s="5"/>
      <c r="BP514" s="5"/>
      <c r="BQ514" s="6"/>
      <c r="BR514" s="5"/>
      <c r="BU514" s="5"/>
    </row>
    <row r="515" spans="1:73" x14ac:dyDescent="0.25">
      <c r="A515" s="3">
        <v>44483.833333333336</v>
      </c>
      <c r="B515" s="1">
        <v>114909131.179681</v>
      </c>
      <c r="C515">
        <v>29783.426220268808</v>
      </c>
      <c r="D515">
        <v>1.0496668230388775</v>
      </c>
      <c r="E515" s="5">
        <f t="shared" ref="E515:E578" si="357">SQRT(B515*C515)</f>
        <v>1849969.6296223945</v>
      </c>
      <c r="F515">
        <f t="shared" si="324"/>
        <v>0.99965953460218071</v>
      </c>
      <c r="G515">
        <f t="shared" si="324"/>
        <v>1.0003196087217734</v>
      </c>
      <c r="H515">
        <f t="shared" ref="H515:H578" si="358">(G515/F515-1)*365</f>
        <v>0.2410091089134625</v>
      </c>
      <c r="I515">
        <f t="shared" si="325"/>
        <v>6.6008102710729977E-4</v>
      </c>
      <c r="J515">
        <f t="shared" ref="J515:J578" si="359">LN(1+P515/365)</f>
        <v>6.546872869031546E-4</v>
      </c>
      <c r="K515">
        <v>2902</v>
      </c>
      <c r="L515" s="1">
        <v>229835685.93983087</v>
      </c>
      <c r="M515" s="1">
        <v>50173255.991497517</v>
      </c>
      <c r="N515" s="1">
        <f t="shared" si="333"/>
        <v>34991327.795720331</v>
      </c>
      <c r="O515">
        <v>150519.76797449254</v>
      </c>
      <c r="P515">
        <v>0.23903909911132143</v>
      </c>
      <c r="Q515">
        <v>2.2171149807251201E-3</v>
      </c>
      <c r="R515">
        <f t="shared" si="326"/>
        <v>1.9570054598974762E-2</v>
      </c>
      <c r="S515">
        <f t="shared" si="327"/>
        <v>1.9381023334673876E-2</v>
      </c>
      <c r="T515">
        <f t="shared" si="330"/>
        <v>5.2331979707280117E-2</v>
      </c>
      <c r="U515" s="5">
        <f t="shared" si="347"/>
        <v>1.3585581513857274</v>
      </c>
      <c r="V515">
        <f t="shared" si="334"/>
        <v>1.1725277542096939</v>
      </c>
      <c r="W515" s="8">
        <f t="shared" si="331"/>
        <v>0.23923842501170342</v>
      </c>
      <c r="X515">
        <f t="shared" si="348"/>
        <v>1.3620623128151292</v>
      </c>
      <c r="Y515">
        <f t="shared" si="335"/>
        <v>1.1420315811858011</v>
      </c>
      <c r="Z515">
        <f t="shared" si="349"/>
        <v>0.80924696796466888</v>
      </c>
      <c r="AA515" s="4">
        <f t="shared" si="336"/>
        <v>0.30563033139499801</v>
      </c>
      <c r="AB515">
        <f t="shared" ref="AB515:AB578" si="360">SQRT(MAX(0,8*(AR515-LN(COSH(LN(Z515+1)/2))),0))</f>
        <v>1.2513198619873251</v>
      </c>
      <c r="AC515" s="4">
        <f t="shared" si="337"/>
        <v>1.1546282463836204</v>
      </c>
      <c r="AD515">
        <v>18915</v>
      </c>
      <c r="AE515" s="4">
        <v>0.93694178620733337</v>
      </c>
      <c r="AF515">
        <v>0.64744873468870634</v>
      </c>
      <c r="AG515">
        <v>0.92630824742358375</v>
      </c>
      <c r="AH515" s="4">
        <f t="shared" si="350"/>
        <v>0.87268809037562112</v>
      </c>
      <c r="AI515" s="4">
        <f t="shared" si="338"/>
        <v>0.45460674030343035</v>
      </c>
      <c r="AJ515">
        <f t="shared" si="351"/>
        <v>1.2004918368173265</v>
      </c>
      <c r="AK515" s="4">
        <f t="shared" si="339"/>
        <v>0.96893855459884426</v>
      </c>
      <c r="AL515" s="5">
        <f t="shared" si="352"/>
        <v>3858.1568933624153</v>
      </c>
      <c r="AM515">
        <v>0.94040000000000001</v>
      </c>
      <c r="AN515" s="4">
        <f t="shared" si="340"/>
        <v>0.89150000000000007</v>
      </c>
      <c r="AO515">
        <v>0</v>
      </c>
      <c r="AP515">
        <f t="shared" si="328"/>
        <v>0</v>
      </c>
      <c r="AQ515">
        <f t="shared" si="353"/>
        <v>150519.76797449254</v>
      </c>
      <c r="AR515" s="5">
        <f t="shared" si="354"/>
        <v>0.23903909911132143</v>
      </c>
      <c r="AS515" s="4">
        <f t="shared" ref="AS515:AS578" si="361">SQRT(MAX(0,8*(AR515-LN(COSH(LN(3)/2))),0))</f>
        <v>0.87268809037562112</v>
      </c>
      <c r="AT515" s="4">
        <f t="shared" si="341"/>
        <v>0.45460674030343035</v>
      </c>
      <c r="AU515">
        <f t="shared" si="342"/>
        <v>1.2004918368173265</v>
      </c>
      <c r="AV515" s="4">
        <f t="shared" si="343"/>
        <v>0.96893855459884426</v>
      </c>
      <c r="AW515" s="6">
        <f t="shared" si="355"/>
        <v>6.546872869031546E-4</v>
      </c>
      <c r="AX515" s="7">
        <f t="shared" si="344"/>
        <v>6.5490164140080687E-4</v>
      </c>
      <c r="AY515" s="7">
        <f t="shared" si="332"/>
        <v>1.0811726663565024</v>
      </c>
      <c r="AZ515" s="7">
        <f t="shared" si="345"/>
        <v>1.4454771483560558E-2</v>
      </c>
      <c r="BA515" s="6">
        <f t="shared" ref="BA515:BA578" si="362">AW515+BA514</f>
        <v>0.55763994069715661</v>
      </c>
      <c r="BB515">
        <f t="shared" si="356"/>
        <v>18.28131895001178</v>
      </c>
      <c r="BC515">
        <f t="shared" ref="BC515:BC578" si="363">SQRT(BB515)*EXP(BA515)-1</f>
        <v>6.4676458238800327</v>
      </c>
      <c r="BD515">
        <f t="shared" si="346"/>
        <v>8.64065947500589</v>
      </c>
      <c r="BE515">
        <f t="shared" ref="BE515:BE578" si="364">2*SQRT(BB515)*EXP(BA515)/(1+BB515)-1</f>
        <v>-0.22540093411239692</v>
      </c>
      <c r="BF515">
        <f t="shared" ref="BF515:BF578" si="365">(BE515+1)</f>
        <v>0.77459906588760308</v>
      </c>
      <c r="BG515">
        <f t="shared" si="329"/>
        <v>-8.0213642282136802E-3</v>
      </c>
      <c r="BH515">
        <f t="shared" ref="BH515:BH578" si="366">SQRT(BB515)-1</f>
        <v>3.2756659072022662</v>
      </c>
      <c r="BL515" s="6"/>
      <c r="BM515" s="5"/>
      <c r="BN515" s="5"/>
      <c r="BP515" s="5"/>
      <c r="BQ515" s="6"/>
      <c r="BR515" s="5"/>
      <c r="BU515" s="5"/>
    </row>
    <row r="516" spans="1:73" x14ac:dyDescent="0.25">
      <c r="A516" s="3">
        <v>44484.833333333336</v>
      </c>
      <c r="B516" s="1">
        <v>114797099.50130101</v>
      </c>
      <c r="C516">
        <v>29901.849605054638</v>
      </c>
      <c r="D516">
        <v>1.0508785767233806</v>
      </c>
      <c r="E516" s="5">
        <f t="shared" si="357"/>
        <v>1852740.0261192599</v>
      </c>
      <c r="F516">
        <f t="shared" ref="F516:G579" si="367">D516/D515</f>
        <v>1.0011544174379019</v>
      </c>
      <c r="G516">
        <f t="shared" si="367"/>
        <v>1.001497536204111</v>
      </c>
      <c r="H516">
        <f t="shared" si="358"/>
        <v>0.12509393904174049</v>
      </c>
      <c r="I516">
        <f t="shared" ref="I516:I579" si="368">LN(1+H516/365)</f>
        <v>3.426644045087903E-4</v>
      </c>
      <c r="J516">
        <f t="shared" si="359"/>
        <v>3.4410366878035581E-4</v>
      </c>
      <c r="K516">
        <v>2588</v>
      </c>
      <c r="L516" s="1">
        <v>229425572.74474117</v>
      </c>
      <c r="M516" s="1">
        <v>26319921.895638853</v>
      </c>
      <c r="N516" s="1">
        <f t="shared" si="333"/>
        <v>34836704.343231477</v>
      </c>
      <c r="O516">
        <v>78959.765686916566</v>
      </c>
      <c r="P516">
        <v>0.12561945092228241</v>
      </c>
      <c r="Q516">
        <v>1.4656239955569701E-3</v>
      </c>
      <c r="R516">
        <f t="shared" ref="R516:R579" si="369">AL516/AL515-1</f>
        <v>-4.9315009855441794E-3</v>
      </c>
      <c r="S516">
        <f t="shared" ref="S516:S579" si="370">(LN(R516+1))</f>
        <v>-4.9437009625218648E-3</v>
      </c>
      <c r="T516">
        <f t="shared" si="330"/>
        <v>5.4017628728872571E-2</v>
      </c>
      <c r="U516" s="5">
        <f t="shared" si="347"/>
        <v>0.96641704364889081</v>
      </c>
      <c r="V516">
        <f t="shared" si="334"/>
        <v>1.1711500794426608</v>
      </c>
      <c r="W516" s="8">
        <f t="shared" si="331"/>
        <v>0.25498718294974665</v>
      </c>
      <c r="X516">
        <f t="shared" si="348"/>
        <v>0.96959400052349198</v>
      </c>
      <c r="Y516">
        <f t="shared" si="335"/>
        <v>1.1424057002757091</v>
      </c>
      <c r="Z516">
        <f t="shared" si="349"/>
        <v>0.53495275837829404</v>
      </c>
      <c r="AA516" s="4">
        <f t="shared" si="336"/>
        <v>0.31008197017266581</v>
      </c>
      <c r="AB516">
        <f t="shared" si="360"/>
        <v>0.90704545638385203</v>
      </c>
      <c r="AC516" s="4">
        <f t="shared" si="337"/>
        <v>1.1490801588394288</v>
      </c>
      <c r="AD516">
        <v>18916</v>
      </c>
      <c r="AE516" s="4">
        <v>0.92197024601456268</v>
      </c>
      <c r="AF516">
        <v>0.62535643912043826</v>
      </c>
      <c r="AG516">
        <v>0.81917029157749732</v>
      </c>
      <c r="AH516" s="4">
        <f t="shared" si="350"/>
        <v>0</v>
      </c>
      <c r="AI516" s="4">
        <f t="shared" si="338"/>
        <v>0.44330281268028088</v>
      </c>
      <c r="AJ516">
        <f t="shared" si="351"/>
        <v>0.73063223632189012</v>
      </c>
      <c r="AK516" s="4">
        <f t="shared" si="339"/>
        <v>0.96357957138886774</v>
      </c>
      <c r="AL516" s="5">
        <f t="shared" si="352"/>
        <v>3839.1303888404145</v>
      </c>
      <c r="AM516">
        <v>0.92269999999999996</v>
      </c>
      <c r="AN516" s="4">
        <f t="shared" si="340"/>
        <v>0.89288666666666672</v>
      </c>
      <c r="AO516">
        <v>0</v>
      </c>
      <c r="AP516">
        <f t="shared" ref="AP516:AP579" si="371">AO516*83333</f>
        <v>0</v>
      </c>
      <c r="AQ516">
        <f t="shared" si="353"/>
        <v>78959.765686916566</v>
      </c>
      <c r="AR516" s="5">
        <f t="shared" si="354"/>
        <v>0.12561945092228241</v>
      </c>
      <c r="AS516" s="4">
        <f t="shared" si="361"/>
        <v>0</v>
      </c>
      <c r="AT516" s="4">
        <f t="shared" si="341"/>
        <v>0.44330281268028088</v>
      </c>
      <c r="AU516">
        <f t="shared" si="342"/>
        <v>0.73063223632189012</v>
      </c>
      <c r="AV516" s="4">
        <f t="shared" si="343"/>
        <v>0.96357957138886774</v>
      </c>
      <c r="AW516" s="6">
        <f t="shared" si="355"/>
        <v>3.4410366878035581E-4</v>
      </c>
      <c r="AX516" s="7">
        <f t="shared" si="344"/>
        <v>3.4416287923910716E-4</v>
      </c>
      <c r="AY516" s="7">
        <f t="shared" si="332"/>
        <v>1.1299737042839</v>
      </c>
      <c r="AZ516" s="7">
        <f t="shared" si="345"/>
        <v>1.3244909151413298E-2</v>
      </c>
      <c r="BA516" s="6">
        <f t="shared" si="362"/>
        <v>0.55798404436593696</v>
      </c>
      <c r="BB516">
        <f t="shared" si="356"/>
        <v>18.19116460759275</v>
      </c>
      <c r="BC516">
        <f t="shared" si="363"/>
        <v>6.4517734564593869</v>
      </c>
      <c r="BD516">
        <f t="shared" si="346"/>
        <v>8.595582303796375</v>
      </c>
      <c r="BE516">
        <f t="shared" si="364"/>
        <v>-0.22341623253951104</v>
      </c>
      <c r="BF516">
        <f t="shared" si="365"/>
        <v>0.77658376746048896</v>
      </c>
      <c r="BG516">
        <f t="shared" ref="BG516:BG579" si="372">LN(BF516/BF515)</f>
        <v>2.5589538682915776E-3</v>
      </c>
      <c r="BH516">
        <f t="shared" si="366"/>
        <v>3.2651101518709629</v>
      </c>
      <c r="BL516" s="6"/>
      <c r="BM516" s="5"/>
      <c r="BN516" s="5"/>
      <c r="BP516" s="5"/>
      <c r="BQ516" s="6"/>
      <c r="BR516" s="5"/>
      <c r="BU516" s="5"/>
    </row>
    <row r="517" spans="1:73" x14ac:dyDescent="0.25">
      <c r="A517" s="3">
        <v>44485.833333333336</v>
      </c>
      <c r="B517" s="1">
        <v>114972914.782787</v>
      </c>
      <c r="C517">
        <v>29853.730205659984</v>
      </c>
      <c r="D517">
        <v>1.0504351814028041</v>
      </c>
      <c r="E517" s="5">
        <f t="shared" si="357"/>
        <v>1852665.7493686385</v>
      </c>
      <c r="F517">
        <f t="shared" si="367"/>
        <v>0.99957807178641045</v>
      </c>
      <c r="G517">
        <f t="shared" si="367"/>
        <v>0.99995990978249827</v>
      </c>
      <c r="H517">
        <f t="shared" si="358"/>
        <v>0.13942969789540682</v>
      </c>
      <c r="I517">
        <f t="shared" si="368"/>
        <v>3.8192622920790471E-4</v>
      </c>
      <c r="J517">
        <f t="shared" si="359"/>
        <v>3.8028227214200041E-4</v>
      </c>
      <c r="K517">
        <v>2728</v>
      </c>
      <c r="L517" s="1">
        <v>229723848.26149899</v>
      </c>
      <c r="M517" s="1">
        <v>29125506.599937387</v>
      </c>
      <c r="N517" s="1">
        <f t="shared" si="333"/>
        <v>34692124.474375628</v>
      </c>
      <c r="O517">
        <v>87376.519799812158</v>
      </c>
      <c r="P517">
        <v>0.13882942484329133</v>
      </c>
      <c r="Q517">
        <v>1.6345527593619499E-3</v>
      </c>
      <c r="R517">
        <f t="shared" si="369"/>
        <v>3.1458380319568935E-3</v>
      </c>
      <c r="S517">
        <f t="shared" si="370"/>
        <v>3.1409002364549366E-3</v>
      </c>
      <c r="T517">
        <f t="shared" si="330"/>
        <v>8.0108879865068747E-2</v>
      </c>
      <c r="U517" s="5">
        <f t="shared" si="347"/>
        <v>0.9769951939062671</v>
      </c>
      <c r="V517">
        <f t="shared" si="334"/>
        <v>1.1662056173115902</v>
      </c>
      <c r="W517" s="8">
        <f t="shared" si="331"/>
        <v>0.43717878482238287</v>
      </c>
      <c r="X517">
        <f t="shared" si="348"/>
        <v>0.95969423727932546</v>
      </c>
      <c r="Y517">
        <f t="shared" si="335"/>
        <v>1.1373491003876326</v>
      </c>
      <c r="Z517">
        <f t="shared" si="349"/>
        <v>0.59661175716711168</v>
      </c>
      <c r="AA517" s="4">
        <f t="shared" si="336"/>
        <v>0.31600446131065635</v>
      </c>
      <c r="AB517">
        <f t="shared" si="360"/>
        <v>0.94535092574589019</v>
      </c>
      <c r="AC517" s="4">
        <f t="shared" si="337"/>
        <v>1.1429037431043443</v>
      </c>
      <c r="AD517">
        <v>18917</v>
      </c>
      <c r="AE517" s="4">
        <v>0.92130746292709598</v>
      </c>
      <c r="AF517">
        <v>0.46963794194388903</v>
      </c>
      <c r="AG517">
        <v>0.85690661189959916</v>
      </c>
      <c r="AH517" s="4">
        <f t="shared" si="350"/>
        <v>0</v>
      </c>
      <c r="AI517" s="4">
        <f t="shared" si="338"/>
        <v>0.42665474736806874</v>
      </c>
      <c r="AJ517">
        <f t="shared" si="351"/>
        <v>0.79968947480931474</v>
      </c>
      <c r="AK517" s="4">
        <f t="shared" si="339"/>
        <v>0.95810700754596778</v>
      </c>
      <c r="AL517" s="5">
        <f t="shared" si="352"/>
        <v>3851.2076712272701</v>
      </c>
      <c r="AM517">
        <v>0.86180000000000012</v>
      </c>
      <c r="AN517" s="4">
        <f t="shared" si="340"/>
        <v>0.89453999999999989</v>
      </c>
      <c r="AO517">
        <v>0</v>
      </c>
      <c r="AP517">
        <f t="shared" si="371"/>
        <v>0</v>
      </c>
      <c r="AQ517">
        <f t="shared" si="353"/>
        <v>87376.519799812158</v>
      </c>
      <c r="AR517" s="5">
        <f t="shared" si="354"/>
        <v>0.13882942484329133</v>
      </c>
      <c r="AS517" s="4">
        <f t="shared" si="361"/>
        <v>0</v>
      </c>
      <c r="AT517" s="4">
        <f t="shared" si="341"/>
        <v>0.42665474736806874</v>
      </c>
      <c r="AU517">
        <f t="shared" si="342"/>
        <v>0.79968947480931474</v>
      </c>
      <c r="AV517" s="4">
        <f t="shared" si="343"/>
        <v>0.95810700754596778</v>
      </c>
      <c r="AW517" s="6">
        <f t="shared" si="355"/>
        <v>3.8028227214200041E-4</v>
      </c>
      <c r="AX517" s="7">
        <f t="shared" si="344"/>
        <v>3.8035458861185312E-4</v>
      </c>
      <c r="AY517" s="7">
        <f t="shared" si="332"/>
        <v>1.122962794096916</v>
      </c>
      <c r="AZ517" s="7">
        <f t="shared" si="345"/>
        <v>1.3332006161275833E-2</v>
      </c>
      <c r="BA517" s="6">
        <f t="shared" si="362"/>
        <v>0.558364326638079</v>
      </c>
      <c r="BB517">
        <f t="shared" si="356"/>
        <v>18.248391065060904</v>
      </c>
      <c r="BC517">
        <f t="shared" si="363"/>
        <v>6.4663240598590885</v>
      </c>
      <c r="BD517">
        <f t="shared" si="346"/>
        <v>8.624195532530452</v>
      </c>
      <c r="BE517">
        <f t="shared" si="364"/>
        <v>-0.22421317868881685</v>
      </c>
      <c r="BF517">
        <f t="shared" si="365"/>
        <v>0.77578682131118315</v>
      </c>
      <c r="BG517">
        <f t="shared" si="372"/>
        <v>-1.0267473824646725E-3</v>
      </c>
      <c r="BH517">
        <f t="shared" si="366"/>
        <v>3.2718135569171212</v>
      </c>
      <c r="BL517" s="6"/>
      <c r="BM517" s="5"/>
      <c r="BN517" s="5"/>
      <c r="BP517" s="5"/>
      <c r="BQ517" s="6"/>
      <c r="BR517" s="5"/>
      <c r="BU517" s="5"/>
    </row>
    <row r="518" spans="1:73" x14ac:dyDescent="0.25">
      <c r="A518" s="3">
        <v>44486.833333333336</v>
      </c>
      <c r="B518" s="1">
        <v>113372195.830366</v>
      </c>
      <c r="C518">
        <v>30312.508587545046</v>
      </c>
      <c r="D518">
        <v>1.0506833820833059</v>
      </c>
      <c r="E518" s="5">
        <f t="shared" si="357"/>
        <v>1853805.7232883947</v>
      </c>
      <c r="F518">
        <f t="shared" si="367"/>
        <v>1.0002362836707073</v>
      </c>
      <c r="G518">
        <f t="shared" si="367"/>
        <v>1.0006153154826469</v>
      </c>
      <c r="H518">
        <f t="shared" si="358"/>
        <v>0.13831393003485459</v>
      </c>
      <c r="I518">
        <f t="shared" si="368"/>
        <v>3.7887049357775913E-4</v>
      </c>
      <c r="J518">
        <f t="shared" si="359"/>
        <v>3.8005581770745206E-4</v>
      </c>
      <c r="K518">
        <v>2855</v>
      </c>
      <c r="L518" s="1">
        <v>226894523.62200433</v>
      </c>
      <c r="M518" s="1">
        <v>28749657.460733648</v>
      </c>
      <c r="N518" s="1">
        <f t="shared" si="333"/>
        <v>34862482.222824126</v>
      </c>
      <c r="O518">
        <v>86248.97238220094</v>
      </c>
      <c r="P518">
        <v>0.13874673754554345</v>
      </c>
      <c r="Q518">
        <v>1.45259721068945E-3</v>
      </c>
      <c r="R518">
        <f t="shared" si="369"/>
        <v>-2.8846809470916002E-2</v>
      </c>
      <c r="S518">
        <f t="shared" si="370"/>
        <v>-2.9271057399106085E-2</v>
      </c>
      <c r="T518">
        <f t="shared" si="330"/>
        <v>6.0069882710600028E-2</v>
      </c>
      <c r="U518" s="5">
        <f t="shared" si="347"/>
        <v>1.0110306237521818</v>
      </c>
      <c r="V518">
        <f t="shared" si="334"/>
        <v>1.1680779088460034</v>
      </c>
      <c r="W518" s="8">
        <f t="shared" si="331"/>
        <v>0.30241430640292027</v>
      </c>
      <c r="X518">
        <f t="shared" si="348"/>
        <v>1.0093888615156399</v>
      </c>
      <c r="Y518">
        <f t="shared" si="335"/>
        <v>1.1391297065127832</v>
      </c>
      <c r="Z518">
        <f t="shared" si="349"/>
        <v>0.53019798190164924</v>
      </c>
      <c r="AA518" s="4">
        <f t="shared" si="336"/>
        <v>0.32757064590174428</v>
      </c>
      <c r="AB518">
        <f t="shared" si="360"/>
        <v>0.96455141157311797</v>
      </c>
      <c r="AC518" s="4">
        <f t="shared" si="337"/>
        <v>1.142464157756931</v>
      </c>
      <c r="AD518">
        <v>18918</v>
      </c>
      <c r="AE518" s="4">
        <v>0.90206066408929098</v>
      </c>
      <c r="AF518">
        <v>0.463073060113881</v>
      </c>
      <c r="AG518">
        <v>0.91854292744151256</v>
      </c>
      <c r="AH518" s="4">
        <f t="shared" si="350"/>
        <v>0</v>
      </c>
      <c r="AI518" s="4">
        <f t="shared" si="338"/>
        <v>0.42665474736806874</v>
      </c>
      <c r="AJ518">
        <f t="shared" si="351"/>
        <v>0.79927577076927248</v>
      </c>
      <c r="AK518" s="4">
        <f t="shared" si="339"/>
        <v>0.96087229083779768</v>
      </c>
      <c r="AL518" s="5">
        <f t="shared" si="352"/>
        <v>3740.1126173024468</v>
      </c>
      <c r="AM518">
        <v>0.89840000000000009</v>
      </c>
      <c r="AN518" s="4">
        <f t="shared" si="340"/>
        <v>0.89644999999999997</v>
      </c>
      <c r="AO518">
        <v>0</v>
      </c>
      <c r="AP518">
        <f t="shared" si="371"/>
        <v>0</v>
      </c>
      <c r="AQ518">
        <f t="shared" si="353"/>
        <v>86248.97238220094</v>
      </c>
      <c r="AR518" s="5">
        <f t="shared" si="354"/>
        <v>0.13874673754554345</v>
      </c>
      <c r="AS518" s="4">
        <f t="shared" si="361"/>
        <v>0</v>
      </c>
      <c r="AT518" s="4">
        <f t="shared" si="341"/>
        <v>0.42665474736806874</v>
      </c>
      <c r="AU518">
        <f t="shared" si="342"/>
        <v>0.79927577076927248</v>
      </c>
      <c r="AV518" s="4">
        <f t="shared" si="343"/>
        <v>0.96087229083779768</v>
      </c>
      <c r="AW518" s="6">
        <f t="shared" si="355"/>
        <v>3.8005581770745206E-4</v>
      </c>
      <c r="AX518" s="7">
        <f t="shared" si="344"/>
        <v>3.8012804806997202E-4</v>
      </c>
      <c r="AY518" s="7">
        <f t="shared" si="332"/>
        <v>1.1278045747056715</v>
      </c>
      <c r="AZ518" s="7">
        <f t="shared" si="345"/>
        <v>1.32470324434244E-2</v>
      </c>
      <c r="BA518" s="6">
        <f t="shared" si="362"/>
        <v>0.5587443824557865</v>
      </c>
      <c r="BB518">
        <f t="shared" si="356"/>
        <v>17.721983204856326</v>
      </c>
      <c r="BC518">
        <f t="shared" si="363"/>
        <v>6.3606431351620207</v>
      </c>
      <c r="BD518">
        <f t="shared" si="346"/>
        <v>8.3609916024281628</v>
      </c>
      <c r="BE518">
        <f t="shared" si="364"/>
        <v>-0.2136898046941168</v>
      </c>
      <c r="BF518">
        <f t="shared" si="365"/>
        <v>0.7863101953058832</v>
      </c>
      <c r="BG518">
        <f t="shared" si="372"/>
        <v>1.3473597454546968E-2</v>
      </c>
      <c r="BH518">
        <f t="shared" si="366"/>
        <v>3.2097485916449129</v>
      </c>
      <c r="BL518" s="6"/>
      <c r="BM518" s="5"/>
      <c r="BN518" s="5"/>
      <c r="BP518" s="5"/>
      <c r="BQ518" s="6"/>
      <c r="BR518" s="5"/>
      <c r="BU518" s="5"/>
    </row>
    <row r="519" spans="1:73" x14ac:dyDescent="0.25">
      <c r="A519" s="3">
        <v>44487.833333333336</v>
      </c>
      <c r="B519" s="1">
        <v>115387922.74819399</v>
      </c>
      <c r="C519">
        <v>29788.908754880384</v>
      </c>
      <c r="D519">
        <v>1.0504399766084684</v>
      </c>
      <c r="E519" s="5">
        <f t="shared" si="357"/>
        <v>1853990.3727261201</v>
      </c>
      <c r="F519">
        <f t="shared" si="367"/>
        <v>0.99976833603825077</v>
      </c>
      <c r="G519">
        <f t="shared" si="367"/>
        <v>1.0000996056034381</v>
      </c>
      <c r="H519">
        <f t="shared" si="358"/>
        <v>0.12094140905936079</v>
      </c>
      <c r="I519">
        <f t="shared" si="368"/>
        <v>3.3129144311929099E-4</v>
      </c>
      <c r="J519">
        <f t="shared" si="359"/>
        <v>3.2775493537210798E-4</v>
      </c>
      <c r="K519">
        <v>3203</v>
      </c>
      <c r="L519" s="1">
        <v>230919536.4725292</v>
      </c>
      <c r="M519" s="1">
        <v>25232474.058969006</v>
      </c>
      <c r="N519" s="1">
        <f t="shared" si="333"/>
        <v>34749381.007629544</v>
      </c>
      <c r="O519">
        <v>75697.422176907014</v>
      </c>
      <c r="P519">
        <v>0.11965015830463503</v>
      </c>
      <c r="Q519">
        <v>1.9033519469202501E-3</v>
      </c>
      <c r="R519">
        <f t="shared" si="369"/>
        <v>3.5669249563955008E-2</v>
      </c>
      <c r="S519">
        <f t="shared" si="370"/>
        <v>3.5047835686219594E-2</v>
      </c>
      <c r="T519">
        <f t="shared" si="330"/>
        <v>9.4594394637248502E-2</v>
      </c>
      <c r="U519" s="5">
        <f t="shared" si="347"/>
        <v>0.85996820338557811</v>
      </c>
      <c r="V519">
        <f t="shared" si="334"/>
        <v>1.1602196675904763</v>
      </c>
      <c r="W519" s="8">
        <f t="shared" si="331"/>
        <v>0.54177032368609912</v>
      </c>
      <c r="X519">
        <f t="shared" si="348"/>
        <v>0.81682746024217678</v>
      </c>
      <c r="Y519">
        <f t="shared" si="335"/>
        <v>1.1296839558736314</v>
      </c>
      <c r="Z519">
        <f t="shared" si="349"/>
        <v>0.6947234606258913</v>
      </c>
      <c r="AA519" s="4">
        <f t="shared" si="336"/>
        <v>0.34707827707710864</v>
      </c>
      <c r="AB519">
        <f t="shared" si="360"/>
        <v>0.82588880852393198</v>
      </c>
      <c r="AC519" s="4">
        <f t="shared" si="337"/>
        <v>1.1334586564270432</v>
      </c>
      <c r="AD519">
        <v>18919</v>
      </c>
      <c r="AE519" s="4">
        <v>0.9078121570428056</v>
      </c>
      <c r="AF519">
        <v>0.49306697559055296</v>
      </c>
      <c r="AG519">
        <v>0.91469012571129726</v>
      </c>
      <c r="AH519" s="4">
        <f t="shared" si="350"/>
        <v>0</v>
      </c>
      <c r="AI519" s="4">
        <f t="shared" si="338"/>
        <v>0.41839527153429201</v>
      </c>
      <c r="AJ519">
        <f t="shared" si="351"/>
        <v>0.69718657747517421</v>
      </c>
      <c r="AK519" s="4">
        <f t="shared" si="339"/>
        <v>0.95541818957053204</v>
      </c>
      <c r="AL519" s="5">
        <f t="shared" si="352"/>
        <v>3873.5196276463043</v>
      </c>
      <c r="AM519">
        <v>0.92760000000000009</v>
      </c>
      <c r="AN519" s="4">
        <f t="shared" si="340"/>
        <v>0.89983999999999997</v>
      </c>
      <c r="AO519">
        <v>0</v>
      </c>
      <c r="AP519">
        <f t="shared" si="371"/>
        <v>0</v>
      </c>
      <c r="AQ519">
        <f t="shared" si="353"/>
        <v>75697.422176907014</v>
      </c>
      <c r="AR519" s="5">
        <f t="shared" si="354"/>
        <v>0.11965015830463503</v>
      </c>
      <c r="AS519" s="4">
        <f t="shared" si="361"/>
        <v>0</v>
      </c>
      <c r="AT519" s="4">
        <f t="shared" si="341"/>
        <v>0.41839527153429201</v>
      </c>
      <c r="AU519">
        <f t="shared" si="342"/>
        <v>0.69718657747517421</v>
      </c>
      <c r="AV519" s="4">
        <f t="shared" si="343"/>
        <v>0.95541818957053204</v>
      </c>
      <c r="AW519" s="6">
        <f t="shared" si="355"/>
        <v>3.2775493537210798E-4</v>
      </c>
      <c r="AX519" s="7">
        <f t="shared" si="344"/>
        <v>3.2780865288950523E-4</v>
      </c>
      <c r="AY519" s="7">
        <f t="shared" si="332"/>
        <v>1.3064444424828574</v>
      </c>
      <c r="AZ519" s="7">
        <f t="shared" si="345"/>
        <v>5.9924627580847378E-3</v>
      </c>
      <c r="BA519" s="6">
        <f t="shared" si="362"/>
        <v>0.55907213739115857</v>
      </c>
      <c r="BB519">
        <f t="shared" si="356"/>
        <v>18.354113046558563</v>
      </c>
      <c r="BC519">
        <f t="shared" si="363"/>
        <v>6.4932227912896758</v>
      </c>
      <c r="BD519">
        <f t="shared" si="346"/>
        <v>8.6770565232792816</v>
      </c>
      <c r="BE519">
        <f t="shared" si="364"/>
        <v>-0.22567127997404379</v>
      </c>
      <c r="BF519">
        <f t="shared" si="365"/>
        <v>0.77432872002595621</v>
      </c>
      <c r="BG519">
        <f t="shared" si="372"/>
        <v>-1.5354878786665128E-2</v>
      </c>
      <c r="BH519">
        <f t="shared" si="366"/>
        <v>3.2841700534127449</v>
      </c>
      <c r="BL519" s="6"/>
      <c r="BM519" s="5"/>
      <c r="BN519" s="5"/>
      <c r="BP519" s="5"/>
      <c r="BQ519" s="6"/>
      <c r="BR519" s="5"/>
      <c r="BU519" s="5"/>
    </row>
    <row r="520" spans="1:73" x14ac:dyDescent="0.25">
      <c r="A520" s="3">
        <v>44488.833333333336</v>
      </c>
      <c r="B520" s="1">
        <v>117828531.433759</v>
      </c>
      <c r="C520">
        <v>28346.821554130773</v>
      </c>
      <c r="D520">
        <v>1.0351021807631644</v>
      </c>
      <c r="E520" s="5">
        <f t="shared" si="357"/>
        <v>1827584.2947831587</v>
      </c>
      <c r="F520">
        <f t="shared" si="367"/>
        <v>0.98539869370278077</v>
      </c>
      <c r="G520">
        <f t="shared" si="367"/>
        <v>0.98575716555413728</v>
      </c>
      <c r="H520">
        <f t="shared" si="358"/>
        <v>0.13278100182316122</v>
      </c>
      <c r="I520">
        <f t="shared" si="368"/>
        <v>3.6371741344026434E-4</v>
      </c>
      <c r="J520">
        <f t="shared" si="359"/>
        <v>3.6048255651327207E-4</v>
      </c>
      <c r="K520">
        <v>3014</v>
      </c>
      <c r="L520" s="1">
        <v>235412408.29664207</v>
      </c>
      <c r="M520" s="1">
        <v>28292454.75440672</v>
      </c>
      <c r="N520" s="1">
        <f t="shared" si="333"/>
        <v>33184880.949786309</v>
      </c>
      <c r="O520">
        <v>84877.364263220166</v>
      </c>
      <c r="P520">
        <v>0.13159985142770089</v>
      </c>
      <c r="Q520">
        <v>8.8786801328256796E-4</v>
      </c>
      <c r="R520">
        <f t="shared" si="369"/>
        <v>7.3100344069175538E-2</v>
      </c>
      <c r="S520">
        <f t="shared" si="370"/>
        <v>7.055197658193936E-2</v>
      </c>
      <c r="T520">
        <f t="shared" si="330"/>
        <v>0.18578899669796803</v>
      </c>
      <c r="U520" s="5">
        <f t="shared" si="347"/>
        <v>0.46268452187389703</v>
      </c>
      <c r="V520">
        <f t="shared" si="334"/>
        <v>1.1146684482945362</v>
      </c>
      <c r="W520" s="8">
        <f t="shared" si="331"/>
        <v>1.1784853804344952</v>
      </c>
      <c r="X520">
        <f t="shared" si="348"/>
        <v>0</v>
      </c>
      <c r="Y520">
        <f t="shared" si="335"/>
        <v>1.0693799262003423</v>
      </c>
      <c r="Z520">
        <f t="shared" si="349"/>
        <v>0.32407182484813729</v>
      </c>
      <c r="AA520" s="4">
        <f t="shared" si="336"/>
        <v>0.35423085372654789</v>
      </c>
      <c r="AB520">
        <f t="shared" si="360"/>
        <v>0.98704463925013464</v>
      </c>
      <c r="AC520" s="4">
        <f t="shared" si="337"/>
        <v>1.105315946338058</v>
      </c>
      <c r="AD520">
        <v>18920</v>
      </c>
      <c r="AE520" s="4">
        <v>0.90578174413568213</v>
      </c>
      <c r="AF520">
        <v>0.50161806813007326</v>
      </c>
      <c r="AG520">
        <v>0.95563915541040678</v>
      </c>
      <c r="AH520" s="4">
        <f t="shared" si="350"/>
        <v>0</v>
      </c>
      <c r="AI520" s="4">
        <f t="shared" si="338"/>
        <v>0.36879892630767019</v>
      </c>
      <c r="AJ520">
        <f t="shared" si="351"/>
        <v>0.76267074730585682</v>
      </c>
      <c r="AK520" s="4">
        <f t="shared" si="339"/>
        <v>0.92414042179973843</v>
      </c>
      <c r="AL520" s="5">
        <f t="shared" si="352"/>
        <v>4156.6752451859538</v>
      </c>
      <c r="AM520">
        <v>0.91700000000000004</v>
      </c>
      <c r="AN520" s="4">
        <f t="shared" si="340"/>
        <v>0.90298333333333347</v>
      </c>
      <c r="AO520">
        <v>0</v>
      </c>
      <c r="AP520">
        <f t="shared" si="371"/>
        <v>0</v>
      </c>
      <c r="AQ520">
        <f t="shared" si="353"/>
        <v>84877.364263220166</v>
      </c>
      <c r="AR520" s="5">
        <f t="shared" si="354"/>
        <v>0.13159985142770089</v>
      </c>
      <c r="AS520" s="4">
        <f t="shared" si="361"/>
        <v>0</v>
      </c>
      <c r="AT520" s="4">
        <f t="shared" si="341"/>
        <v>0.36879892630767019</v>
      </c>
      <c r="AU520">
        <f t="shared" si="342"/>
        <v>0.76267074730585682</v>
      </c>
      <c r="AV520" s="4">
        <f t="shared" si="343"/>
        <v>0.92414042179973843</v>
      </c>
      <c r="AW520" s="6">
        <f t="shared" si="355"/>
        <v>3.6048255651327207E-4</v>
      </c>
      <c r="AX520" s="7">
        <f t="shared" si="344"/>
        <v>3.6054753815806251E-4</v>
      </c>
      <c r="AY520" s="7">
        <f t="shared" si="332"/>
        <v>1.507440816263254</v>
      </c>
      <c r="AZ520" s="7">
        <f t="shared" si="345"/>
        <v>-6.7967608097753152E-3</v>
      </c>
      <c r="BA520" s="6">
        <f t="shared" si="362"/>
        <v>0.55943261994767179</v>
      </c>
      <c r="BB520">
        <f t="shared" si="356"/>
        <v>19.695805025346537</v>
      </c>
      <c r="BC520">
        <f t="shared" si="363"/>
        <v>6.7650698732266852</v>
      </c>
      <c r="BD520">
        <f t="shared" si="346"/>
        <v>9.3479025126732687</v>
      </c>
      <c r="BE520">
        <f t="shared" si="364"/>
        <v>-0.2495996300973401</v>
      </c>
      <c r="BF520">
        <f t="shared" si="365"/>
        <v>0.7504003699026599</v>
      </c>
      <c r="BG520">
        <f t="shared" si="372"/>
        <v>-3.1389595672361645E-2</v>
      </c>
      <c r="BH520">
        <f t="shared" si="366"/>
        <v>3.4379956089823409</v>
      </c>
      <c r="BL520" s="6"/>
      <c r="BM520" s="5"/>
      <c r="BN520" s="5"/>
      <c r="BP520" s="5"/>
      <c r="BQ520" s="6"/>
      <c r="BR520" s="5"/>
      <c r="BU520" s="5"/>
    </row>
    <row r="521" spans="1:73" x14ac:dyDescent="0.25">
      <c r="A521" s="3">
        <v>44489.833333333336</v>
      </c>
      <c r="B521" s="1">
        <v>108732196.017184</v>
      </c>
      <c r="C521">
        <v>26769.819552659072</v>
      </c>
      <c r="D521">
        <v>0.96551920428008664</v>
      </c>
      <c r="E521" s="5">
        <f t="shared" si="357"/>
        <v>1706089.4662778887</v>
      </c>
      <c r="F521">
        <f t="shared" si="367"/>
        <v>0.93277670767558873</v>
      </c>
      <c r="G521">
        <f t="shared" si="367"/>
        <v>0.93352162805727923</v>
      </c>
      <c r="H521">
        <f t="shared" si="358"/>
        <v>0.29149091854424825</v>
      </c>
      <c r="I521">
        <f t="shared" si="368"/>
        <v>7.9828654078189132E-4</v>
      </c>
      <c r="J521">
        <f t="shared" si="359"/>
        <v>8.5351323250297312E-4</v>
      </c>
      <c r="K521">
        <v>2903</v>
      </c>
      <c r="L521" s="1">
        <v>217482111.43647185</v>
      </c>
      <c r="M521" s="1">
        <v>61901032.898749448</v>
      </c>
      <c r="N521" s="1">
        <f t="shared" si="333"/>
        <v>32931278.705598943</v>
      </c>
      <c r="O521">
        <v>185703.09869624834</v>
      </c>
      <c r="P521">
        <v>0.31166531617902821</v>
      </c>
      <c r="Q521">
        <v>1.8941784793582001E-3</v>
      </c>
      <c r="R521">
        <f t="shared" si="369"/>
        <v>-2.2837885596526553E-2</v>
      </c>
      <c r="S521">
        <f t="shared" si="370"/>
        <v>-2.3102709892195886E-2</v>
      </c>
      <c r="T521">
        <f t="shared" si="330"/>
        <v>0.2073635506769102</v>
      </c>
      <c r="U521" s="5">
        <f t="shared" si="347"/>
        <v>1.2036889949973253</v>
      </c>
      <c r="V521">
        <f t="shared" si="334"/>
        <v>1.0958338884055605</v>
      </c>
      <c r="W521" s="8">
        <f t="shared" si="331"/>
        <v>1.3509686682283786</v>
      </c>
      <c r="X521">
        <f t="shared" si="348"/>
        <v>0.89002891935954376</v>
      </c>
      <c r="Y521">
        <f t="shared" si="335"/>
        <v>1.042252662045464</v>
      </c>
      <c r="Z521">
        <f t="shared" si="349"/>
        <v>0.69137514496574304</v>
      </c>
      <c r="AA521" s="4">
        <f t="shared" si="336"/>
        <v>0.36620821204154042</v>
      </c>
      <c r="AB521">
        <f t="shared" si="360"/>
        <v>1.4900501309551377</v>
      </c>
      <c r="AC521" s="4">
        <f t="shared" si="337"/>
        <v>1.0959115906688202</v>
      </c>
      <c r="AD521">
        <v>18921</v>
      </c>
      <c r="AE521" s="4">
        <v>0.81678205997226816</v>
      </c>
      <c r="AF521">
        <v>0.56523650528257563</v>
      </c>
      <c r="AG521">
        <v>0.72489379506555729</v>
      </c>
      <c r="AH521" s="4">
        <f t="shared" si="350"/>
        <v>1.1587036893119407</v>
      </c>
      <c r="AI521" s="4">
        <f t="shared" si="338"/>
        <v>0.35944291740986473</v>
      </c>
      <c r="AJ521">
        <f t="shared" si="351"/>
        <v>1.4220374069646313</v>
      </c>
      <c r="AK521" s="4">
        <f t="shared" si="339"/>
        <v>0.91625029584648643</v>
      </c>
      <c r="AL521" s="5">
        <f t="shared" si="352"/>
        <v>4061.7455714744829</v>
      </c>
      <c r="AM521">
        <v>0.92620000000000002</v>
      </c>
      <c r="AN521" s="4">
        <f t="shared" si="340"/>
        <v>0.90123666666666691</v>
      </c>
      <c r="AO521">
        <v>0</v>
      </c>
      <c r="AP521">
        <f t="shared" si="371"/>
        <v>0</v>
      </c>
      <c r="AQ521">
        <f t="shared" si="353"/>
        <v>185703.09869624834</v>
      </c>
      <c r="AR521" s="5">
        <f t="shared" si="354"/>
        <v>0.31166531617902821</v>
      </c>
      <c r="AS521" s="4">
        <f t="shared" si="361"/>
        <v>1.1587036893119407</v>
      </c>
      <c r="AT521" s="4">
        <f t="shared" si="341"/>
        <v>0.35944291740986473</v>
      </c>
      <c r="AU521">
        <f t="shared" si="342"/>
        <v>1.4220374069646313</v>
      </c>
      <c r="AV521" s="4">
        <f t="shared" si="343"/>
        <v>0.91625029584648643</v>
      </c>
      <c r="AW521" s="6">
        <f t="shared" si="355"/>
        <v>8.5351323250297312E-4</v>
      </c>
      <c r="AX521" s="7">
        <f t="shared" si="344"/>
        <v>8.5387757857269264E-4</v>
      </c>
      <c r="AY521" s="7">
        <f t="shared" si="332"/>
        <v>1.3238927245691878</v>
      </c>
      <c r="AZ521" s="7">
        <f t="shared" si="345"/>
        <v>4.0391591167441288E-3</v>
      </c>
      <c r="BA521" s="6">
        <f t="shared" si="362"/>
        <v>0.56028613318017473</v>
      </c>
      <c r="BB521">
        <f t="shared" si="356"/>
        <v>19.245994483446179</v>
      </c>
      <c r="BC521">
        <f t="shared" si="363"/>
        <v>6.6824431367106056</v>
      </c>
      <c r="BD521">
        <f t="shared" si="346"/>
        <v>9.1229972417230893</v>
      </c>
      <c r="BE521">
        <f t="shared" si="364"/>
        <v>-0.24109006915002018</v>
      </c>
      <c r="BF521">
        <f t="shared" si="365"/>
        <v>0.75890993084997982</v>
      </c>
      <c r="BG521">
        <f t="shared" si="372"/>
        <v>1.1276211539621155E-2</v>
      </c>
      <c r="BH521">
        <f t="shared" si="366"/>
        <v>3.3870256989726171</v>
      </c>
      <c r="BL521" s="6"/>
      <c r="BM521" s="5"/>
      <c r="BN521" s="5"/>
      <c r="BP521" s="5"/>
      <c r="BQ521" s="6"/>
      <c r="BR521" s="5"/>
      <c r="BU521" s="5"/>
    </row>
    <row r="522" spans="1:73" x14ac:dyDescent="0.25">
      <c r="A522" s="3">
        <v>44490.833333333336</v>
      </c>
      <c r="B522" s="1">
        <v>107662005.351392</v>
      </c>
      <c r="C522">
        <v>27110.806308317558</v>
      </c>
      <c r="D522">
        <v>0.96643470005476984</v>
      </c>
      <c r="E522" s="5">
        <f t="shared" si="357"/>
        <v>1708450.6940051378</v>
      </c>
      <c r="F522">
        <f t="shared" si="367"/>
        <v>1.0009481901246757</v>
      </c>
      <c r="G522">
        <f t="shared" si="367"/>
        <v>1.0013839999448566</v>
      </c>
      <c r="H522">
        <f t="shared" si="358"/>
        <v>0.1589198980880302</v>
      </c>
      <c r="I522">
        <f t="shared" si="368"/>
        <v>4.3530222330136821E-4</v>
      </c>
      <c r="J522">
        <f t="shared" si="359"/>
        <v>4.3800798190062734E-4</v>
      </c>
      <c r="K522">
        <v>2743</v>
      </c>
      <c r="L522" s="1">
        <v>215232126.51648754</v>
      </c>
      <c r="M522" s="1">
        <v>31431346.212977275</v>
      </c>
      <c r="N522" s="1">
        <f t="shared" si="333"/>
        <v>32612399.16654538</v>
      </c>
      <c r="O522">
        <v>94294.03863893183</v>
      </c>
      <c r="P522">
        <v>0.15990793131235281</v>
      </c>
      <c r="Q522">
        <v>1.8912924323254499E-3</v>
      </c>
      <c r="R522">
        <f t="shared" si="369"/>
        <v>-2.2296173232782768E-2</v>
      </c>
      <c r="S522">
        <f t="shared" si="370"/>
        <v>-2.2548490427627008E-2</v>
      </c>
      <c r="T522">
        <f t="shared" si="330"/>
        <v>0.14141504684461148</v>
      </c>
      <c r="U522" s="5">
        <f t="shared" si="347"/>
        <v>0.89053082524195037</v>
      </c>
      <c r="V522">
        <f t="shared" si="334"/>
        <v>1.0808852287631636</v>
      </c>
      <c r="W522" s="8">
        <f t="shared" si="331"/>
        <v>0.90002078710875399</v>
      </c>
      <c r="X522">
        <f t="shared" si="348"/>
        <v>0.70368658970060882</v>
      </c>
      <c r="Y522">
        <f t="shared" si="335"/>
        <v>1.0219407703332195</v>
      </c>
      <c r="Z522">
        <f t="shared" si="349"/>
        <v>0.69032173779878925</v>
      </c>
      <c r="AA522" s="4">
        <f t="shared" si="336"/>
        <v>0.36404582327714491</v>
      </c>
      <c r="AB522">
        <f t="shared" si="360"/>
        <v>1.0034092460671524</v>
      </c>
      <c r="AC522" s="4">
        <f t="shared" si="337"/>
        <v>1.088669550992998</v>
      </c>
      <c r="AD522">
        <v>18922</v>
      </c>
      <c r="AE522" s="4">
        <v>0.77686489913969703</v>
      </c>
      <c r="AF522">
        <v>0.59065300764854045</v>
      </c>
      <c r="AG522">
        <v>0.72688039079317734</v>
      </c>
      <c r="AH522" s="4">
        <f t="shared" si="350"/>
        <v>0.358518006091325</v>
      </c>
      <c r="AI522" s="4">
        <f t="shared" si="338"/>
        <v>0.34448388494175602</v>
      </c>
      <c r="AJ522">
        <f t="shared" si="351"/>
        <v>0.89896123824850727</v>
      </c>
      <c r="AK522" s="4">
        <f t="shared" si="339"/>
        <v>0.90775484414151797</v>
      </c>
      <c r="AL522" s="5">
        <f t="shared" si="352"/>
        <v>3971.1841885853996</v>
      </c>
      <c r="AM522">
        <v>0.96760000000000002</v>
      </c>
      <c r="AN522" s="4">
        <f t="shared" si="340"/>
        <v>0.89431333333333352</v>
      </c>
      <c r="AO522">
        <v>0</v>
      </c>
      <c r="AP522">
        <f t="shared" si="371"/>
        <v>0</v>
      </c>
      <c r="AQ522">
        <f t="shared" si="353"/>
        <v>94294.03863893183</v>
      </c>
      <c r="AR522" s="5">
        <f t="shared" si="354"/>
        <v>0.15990793131235281</v>
      </c>
      <c r="AS522" s="4">
        <f t="shared" si="361"/>
        <v>0.358518006091325</v>
      </c>
      <c r="AT522" s="4">
        <f t="shared" si="341"/>
        <v>0.34448388494175602</v>
      </c>
      <c r="AU522">
        <f t="shared" si="342"/>
        <v>0.89896123824850727</v>
      </c>
      <c r="AV522" s="4">
        <f t="shared" si="343"/>
        <v>0.90775484414151797</v>
      </c>
      <c r="AW522" s="6">
        <f t="shared" si="355"/>
        <v>4.3800798190062734E-4</v>
      </c>
      <c r="AX522" s="7">
        <f t="shared" si="344"/>
        <v>4.3810392140364307E-4</v>
      </c>
      <c r="AY522" s="7">
        <f t="shared" si="332"/>
        <v>1.2619726671246847</v>
      </c>
      <c r="AZ522" s="7">
        <f t="shared" si="345"/>
        <v>6.9320846815699166E-3</v>
      </c>
      <c r="BA522" s="6">
        <f t="shared" si="362"/>
        <v>0.56072414116207536</v>
      </c>
      <c r="BB522">
        <f t="shared" si="356"/>
        <v>18.816882456406081</v>
      </c>
      <c r="BC522">
        <f t="shared" si="363"/>
        <v>6.5996437872750002</v>
      </c>
      <c r="BD522">
        <f t="shared" si="346"/>
        <v>8.9084412282030403</v>
      </c>
      <c r="BE522">
        <f t="shared" si="364"/>
        <v>-0.2330131841884836</v>
      </c>
      <c r="BF522">
        <f t="shared" si="365"/>
        <v>0.7669868158115164</v>
      </c>
      <c r="BG522">
        <f t="shared" si="372"/>
        <v>1.0586509753378052E-2</v>
      </c>
      <c r="BH522">
        <f t="shared" si="366"/>
        <v>3.3378430649812678</v>
      </c>
      <c r="BL522" s="6"/>
      <c r="BM522" s="5"/>
      <c r="BN522" s="5"/>
      <c r="BP522" s="5"/>
      <c r="BQ522" s="6"/>
      <c r="BR522" s="5"/>
      <c r="BU522" s="5"/>
    </row>
    <row r="523" spans="1:73" x14ac:dyDescent="0.25">
      <c r="A523" s="3">
        <v>44491.833333333336</v>
      </c>
      <c r="B523">
        <v>99863028.239985004</v>
      </c>
      <c r="C523">
        <v>24031.237373281598</v>
      </c>
      <c r="D523">
        <v>0.87604744210029095</v>
      </c>
      <c r="E523" s="5">
        <f t="shared" si="357"/>
        <v>1549139.1598077312</v>
      </c>
      <c r="F523">
        <f t="shared" si="367"/>
        <v>0.90647349691670176</v>
      </c>
      <c r="G523">
        <f t="shared" si="367"/>
        <v>0.90675087390205511</v>
      </c>
      <c r="H523">
        <f t="shared" si="358"/>
        <v>0.11168842773486509</v>
      </c>
      <c r="I523">
        <f t="shared" si="368"/>
        <v>3.0594888529067422E-4</v>
      </c>
      <c r="J523">
        <f t="shared" si="359"/>
        <v>3.0908382678643102E-4</v>
      </c>
      <c r="K523">
        <v>2406</v>
      </c>
      <c r="L523" s="1">
        <v>199716324.14302635</v>
      </c>
      <c r="M523" s="1">
        <v>20579542.150601942</v>
      </c>
      <c r="N523" s="1">
        <f t="shared" si="333"/>
        <v>32391716.795229189</v>
      </c>
      <c r="O523">
        <v>61738.626451805831</v>
      </c>
      <c r="P523">
        <v>0.11283303331164371</v>
      </c>
      <c r="Q523">
        <v>2.4638892227409801E-3</v>
      </c>
      <c r="R523">
        <f t="shared" si="369"/>
        <v>4.6426110067398385E-2</v>
      </c>
      <c r="S523">
        <f t="shared" si="370"/>
        <v>4.5380653691029359E-2</v>
      </c>
      <c r="T523">
        <f t="shared" si="330"/>
        <v>0.14926547908051244</v>
      </c>
      <c r="U523" s="5">
        <f t="shared" si="347"/>
        <v>0.60084581686848337</v>
      </c>
      <c r="V523">
        <f t="shared" si="334"/>
        <v>1.0647234535316825</v>
      </c>
      <c r="W523" s="8">
        <f t="shared" si="331"/>
        <v>0.96988280884962985</v>
      </c>
      <c r="X523">
        <f t="shared" si="348"/>
        <v>0</v>
      </c>
      <c r="Y523">
        <f t="shared" si="335"/>
        <v>0.9856274337949924</v>
      </c>
      <c r="Z523">
        <f t="shared" si="349"/>
        <v>0.89931956630045773</v>
      </c>
      <c r="AA523" s="4">
        <f t="shared" si="336"/>
        <v>0.39228345024455069</v>
      </c>
      <c r="AB523">
        <f t="shared" si="360"/>
        <v>0.70570240886909053</v>
      </c>
      <c r="AC523" s="4">
        <f t="shared" si="337"/>
        <v>1.0759058365297254</v>
      </c>
      <c r="AD523">
        <v>18923</v>
      </c>
      <c r="AE523" s="4">
        <v>0.70583674327443868</v>
      </c>
      <c r="AF523">
        <v>0.60766424526493135</v>
      </c>
      <c r="AG523">
        <v>0.71827223653736116</v>
      </c>
      <c r="AH523" s="4">
        <f t="shared" si="350"/>
        <v>0</v>
      </c>
      <c r="AI523" s="4">
        <f t="shared" si="338"/>
        <v>0.33807731392113194</v>
      </c>
      <c r="AJ523">
        <f t="shared" si="351"/>
        <v>0.65691104714992921</v>
      </c>
      <c r="AK523" s="4">
        <f t="shared" si="339"/>
        <v>0.90143573149862966</v>
      </c>
      <c r="AL523" s="5">
        <f t="shared" si="352"/>
        <v>4155.5508228225772</v>
      </c>
      <c r="AM523">
        <v>0.82530000000000003</v>
      </c>
      <c r="AN523" s="4">
        <f t="shared" si="340"/>
        <v>0.89292333333333351</v>
      </c>
      <c r="AO523">
        <v>0</v>
      </c>
      <c r="AP523">
        <f t="shared" si="371"/>
        <v>0</v>
      </c>
      <c r="AQ523">
        <f t="shared" si="353"/>
        <v>61738.626451805831</v>
      </c>
      <c r="AR523" s="5">
        <f t="shared" si="354"/>
        <v>0.11283303331164371</v>
      </c>
      <c r="AS523" s="4">
        <f t="shared" si="361"/>
        <v>0</v>
      </c>
      <c r="AT523" s="4">
        <f t="shared" si="341"/>
        <v>0.33807731392113194</v>
      </c>
      <c r="AU523">
        <f t="shared" si="342"/>
        <v>0.65691104714992921</v>
      </c>
      <c r="AV523" s="4">
        <f t="shared" si="343"/>
        <v>0.90143573149862966</v>
      </c>
      <c r="AW523" s="6">
        <f t="shared" si="355"/>
        <v>3.0908382678643102E-4</v>
      </c>
      <c r="AX523" s="7">
        <f t="shared" si="344"/>
        <v>3.0913159811407631E-4</v>
      </c>
      <c r="AY523" s="7">
        <f t="shared" si="332"/>
        <v>1.4216548725287188</v>
      </c>
      <c r="AZ523" s="7">
        <f t="shared" si="345"/>
        <v>-1.8288251086451268E-3</v>
      </c>
      <c r="BA523" s="6">
        <f t="shared" si="362"/>
        <v>0.56103322498886177</v>
      </c>
      <c r="BB523">
        <f t="shared" si="356"/>
        <v>19.690477112452484</v>
      </c>
      <c r="BC523">
        <f t="shared" si="363"/>
        <v>6.776456617113765</v>
      </c>
      <c r="BD523">
        <f t="shared" si="346"/>
        <v>9.3452385562262421</v>
      </c>
      <c r="BE523">
        <f t="shared" si="364"/>
        <v>-0.24830572298078768</v>
      </c>
      <c r="BF523">
        <f t="shared" si="365"/>
        <v>0.75169427701921232</v>
      </c>
      <c r="BG523">
        <f t="shared" si="372"/>
        <v>-2.0139917155142458E-2</v>
      </c>
      <c r="BH523">
        <f t="shared" si="366"/>
        <v>3.4373953072103554</v>
      </c>
      <c r="BL523" s="6"/>
      <c r="BM523" s="5"/>
      <c r="BN523" s="5"/>
      <c r="BP523" s="5"/>
      <c r="BQ523" s="6"/>
      <c r="BR523" s="5"/>
      <c r="BU523" s="5"/>
    </row>
    <row r="524" spans="1:73" x14ac:dyDescent="0.25">
      <c r="A524" s="3">
        <v>44492.833333333336</v>
      </c>
      <c r="B524">
        <v>99087316.918355003</v>
      </c>
      <c r="C524">
        <v>24275.025289863075</v>
      </c>
      <c r="D524">
        <v>0.87674510563906793</v>
      </c>
      <c r="E524" s="5">
        <f t="shared" si="357"/>
        <v>1550918.155189933</v>
      </c>
      <c r="F524">
        <f t="shared" si="367"/>
        <v>1.0007963764349386</v>
      </c>
      <c r="G524">
        <f t="shared" si="367"/>
        <v>1.0011483767426179</v>
      </c>
      <c r="H524">
        <f t="shared" si="358"/>
        <v>0.12837787518835686</v>
      </c>
      <c r="I524">
        <f t="shared" si="368"/>
        <v>3.5165836694344999E-4</v>
      </c>
      <c r="J524">
        <f t="shared" si="359"/>
        <v>3.5066293917889954E-4</v>
      </c>
      <c r="K524">
        <v>2479</v>
      </c>
      <c r="L524" s="1">
        <v>197930652.18614486</v>
      </c>
      <c r="M524" s="1">
        <v>23139704.964429371</v>
      </c>
      <c r="N524" s="1">
        <f t="shared" si="333"/>
        <v>31541061.48738749</v>
      </c>
      <c r="O524">
        <v>69419.114893288119</v>
      </c>
      <c r="P524">
        <v>0.12801441644430564</v>
      </c>
      <c r="Q524">
        <v>1.5625689189533499E-3</v>
      </c>
      <c r="R524">
        <f t="shared" si="369"/>
        <v>-1.7732489416371511E-2</v>
      </c>
      <c r="S524">
        <f t="shared" si="370"/>
        <v>-1.7891593689356004E-2</v>
      </c>
      <c r="T524">
        <f t="shared" si="330"/>
        <v>0.17756216909103467</v>
      </c>
      <c r="U524" s="5">
        <f t="shared" si="347"/>
        <v>0.50786990930714793</v>
      </c>
      <c r="V524">
        <f t="shared" si="334"/>
        <v>1.0327293097603563</v>
      </c>
      <c r="W524" s="8">
        <f t="shared" si="331"/>
        <v>1.1647728678736178</v>
      </c>
      <c r="X524">
        <f t="shared" si="348"/>
        <v>0</v>
      </c>
      <c r="Y524">
        <f t="shared" si="335"/>
        <v>0.93782026086373049</v>
      </c>
      <c r="Z524">
        <f t="shared" si="349"/>
        <v>0.57033765541797277</v>
      </c>
      <c r="AA524" s="4">
        <f t="shared" si="336"/>
        <v>0.41035806235912964</v>
      </c>
      <c r="AB524">
        <f t="shared" si="360"/>
        <v>0.9067288679068356</v>
      </c>
      <c r="AC524" s="4">
        <f t="shared" si="337"/>
        <v>1.0570416332108168</v>
      </c>
      <c r="AD524">
        <v>18924</v>
      </c>
      <c r="AE524" s="4">
        <v>0.71814262756189529</v>
      </c>
      <c r="AF524">
        <v>0.63768599551995531</v>
      </c>
      <c r="AG524">
        <v>0.62717311418143729</v>
      </c>
      <c r="AH524" s="4">
        <f t="shared" si="350"/>
        <v>0</v>
      </c>
      <c r="AI524" s="4">
        <f t="shared" si="338"/>
        <v>0.30443289420997488</v>
      </c>
      <c r="AJ524">
        <f t="shared" si="351"/>
        <v>0.74362839438049433</v>
      </c>
      <c r="AK524" s="4">
        <f t="shared" si="339"/>
        <v>0.88278311204970872</v>
      </c>
      <c r="AL524" s="5">
        <f t="shared" si="352"/>
        <v>4081.8625618376818</v>
      </c>
      <c r="AM524">
        <v>0.84819999999999995</v>
      </c>
      <c r="AN524" s="4">
        <f t="shared" si="340"/>
        <v>0.89313666666666669</v>
      </c>
      <c r="AO524">
        <v>0</v>
      </c>
      <c r="AP524">
        <f t="shared" si="371"/>
        <v>0</v>
      </c>
      <c r="AQ524">
        <f t="shared" si="353"/>
        <v>69419.114893288119</v>
      </c>
      <c r="AR524" s="5">
        <f t="shared" si="354"/>
        <v>0.12801441644430564</v>
      </c>
      <c r="AS524" s="4">
        <f t="shared" si="361"/>
        <v>0</v>
      </c>
      <c r="AT524" s="4">
        <f t="shared" si="341"/>
        <v>0.30443289420997488</v>
      </c>
      <c r="AU524">
        <f t="shared" si="342"/>
        <v>0.74362839438049433</v>
      </c>
      <c r="AV524" s="4">
        <f t="shared" si="343"/>
        <v>0.88278311204970872</v>
      </c>
      <c r="AW524" s="6">
        <f t="shared" si="355"/>
        <v>3.5066293917889954E-4</v>
      </c>
      <c r="AX524" s="7">
        <f t="shared" si="344"/>
        <v>3.507244286145017E-4</v>
      </c>
      <c r="AY524" s="7">
        <f t="shared" si="332"/>
        <v>1.3953472402363027</v>
      </c>
      <c r="AZ524" s="7">
        <f t="shared" si="345"/>
        <v>-6.3854434673571436E-4</v>
      </c>
      <c r="BA524" s="6">
        <f t="shared" si="362"/>
        <v>0.56138388792804061</v>
      </c>
      <c r="BB524">
        <f t="shared" si="356"/>
        <v>19.341315935452617</v>
      </c>
      <c r="BC524">
        <f t="shared" si="363"/>
        <v>6.709903357991724</v>
      </c>
      <c r="BD524">
        <f t="shared" si="346"/>
        <v>9.1706579677263083</v>
      </c>
      <c r="BE524">
        <f t="shared" si="364"/>
        <v>-0.24194645199387188</v>
      </c>
      <c r="BF524">
        <f t="shared" si="365"/>
        <v>0.75805354800612812</v>
      </c>
      <c r="BG524">
        <f t="shared" si="372"/>
        <v>8.4243321843775198E-3</v>
      </c>
      <c r="BH524">
        <f t="shared" si="366"/>
        <v>3.3978762983345288</v>
      </c>
      <c r="BL524" s="6"/>
      <c r="BM524" s="5"/>
      <c r="BN524" s="5"/>
      <c r="BP524" s="5"/>
      <c r="BQ524" s="6"/>
      <c r="BR524" s="5"/>
      <c r="BU524" s="5"/>
    </row>
    <row r="525" spans="1:73" x14ac:dyDescent="0.25">
      <c r="A525" s="3">
        <v>44493.833333333336</v>
      </c>
      <c r="B525">
        <v>105725959.400728</v>
      </c>
      <c r="C525">
        <v>25120.803005625839</v>
      </c>
      <c r="D525">
        <v>0.92100184372323568</v>
      </c>
      <c r="E525" s="5">
        <f t="shared" si="357"/>
        <v>1629699.6651795949</v>
      </c>
      <c r="F525">
        <f t="shared" si="367"/>
        <v>1.0504784546837118</v>
      </c>
      <c r="G525">
        <f t="shared" si="367"/>
        <v>1.0507966908028192</v>
      </c>
      <c r="H525">
        <f t="shared" si="358"/>
        <v>0.11057455101179503</v>
      </c>
      <c r="I525">
        <f t="shared" si="368"/>
        <v>3.0289809711413418E-4</v>
      </c>
      <c r="J525">
        <f t="shared" si="359"/>
        <v>2.990887831951051E-4</v>
      </c>
      <c r="K525">
        <v>2738</v>
      </c>
      <c r="L525" s="1">
        <v>211328653.11669722</v>
      </c>
      <c r="M525" s="1">
        <v>21071827.588205546</v>
      </c>
      <c r="N525" s="1">
        <f t="shared" si="333"/>
        <v>31263986.139150117</v>
      </c>
      <c r="O525">
        <v>63215.482764616638</v>
      </c>
      <c r="P525">
        <v>0.10918373286723043</v>
      </c>
      <c r="Q525">
        <v>1.7015088352315101E-3</v>
      </c>
      <c r="R525">
        <f t="shared" si="369"/>
        <v>3.1073771101851166E-2</v>
      </c>
      <c r="S525">
        <f t="shared" si="370"/>
        <v>3.0600755435120357E-2</v>
      </c>
      <c r="T525">
        <f t="shared" si="330"/>
        <v>0.19089429016588252</v>
      </c>
      <c r="U525" s="5">
        <f t="shared" si="347"/>
        <v>0</v>
      </c>
      <c r="V525">
        <f t="shared" si="334"/>
        <v>0.99461677819184302</v>
      </c>
      <c r="W525" s="8">
        <f t="shared" si="331"/>
        <v>1.2687665251427536</v>
      </c>
      <c r="X525">
        <f t="shared" si="348"/>
        <v>0</v>
      </c>
      <c r="Y525">
        <f t="shared" si="335"/>
        <v>0.90030530120976349</v>
      </c>
      <c r="Z525">
        <f t="shared" si="349"/>
        <v>0.62105072485950119</v>
      </c>
      <c r="AA525" s="4">
        <f t="shared" si="336"/>
        <v>0.4296850875604229</v>
      </c>
      <c r="AB525">
        <f t="shared" si="360"/>
        <v>0.80146317854881866</v>
      </c>
      <c r="AC525" s="4">
        <f t="shared" si="337"/>
        <v>1.0456601520252484</v>
      </c>
      <c r="AD525">
        <v>18925</v>
      </c>
      <c r="AE525" s="4">
        <v>0.66263367688430796</v>
      </c>
      <c r="AF525">
        <v>0.65501479690971831</v>
      </c>
      <c r="AG525">
        <v>0.62366394117948409</v>
      </c>
      <c r="AH525" s="4">
        <f t="shared" si="350"/>
        <v>0</v>
      </c>
      <c r="AI525" s="4">
        <f t="shared" si="338"/>
        <v>0.2912191570018467</v>
      </c>
      <c r="AJ525">
        <f t="shared" si="351"/>
        <v>0.63430096981820105</v>
      </c>
      <c r="AK525" s="4">
        <f t="shared" si="339"/>
        <v>0.87343533668202278</v>
      </c>
      <c r="AL525" s="5">
        <f t="shared" si="352"/>
        <v>4208.7014247534416</v>
      </c>
      <c r="AM525">
        <v>0.88370000000000004</v>
      </c>
      <c r="AN525" s="4">
        <f t="shared" si="340"/>
        <v>0.89221333333333352</v>
      </c>
      <c r="AO525">
        <v>0</v>
      </c>
      <c r="AP525">
        <f t="shared" si="371"/>
        <v>0</v>
      </c>
      <c r="AQ525">
        <f t="shared" si="353"/>
        <v>63215.482764616638</v>
      </c>
      <c r="AR525" s="5">
        <f t="shared" si="354"/>
        <v>0.10918373286723043</v>
      </c>
      <c r="AS525" s="4">
        <f t="shared" si="361"/>
        <v>0</v>
      </c>
      <c r="AT525" s="4">
        <f t="shared" si="341"/>
        <v>0.2912191570018467</v>
      </c>
      <c r="AU525">
        <f t="shared" si="342"/>
        <v>0.63430096981820105</v>
      </c>
      <c r="AV525" s="4">
        <f t="shared" si="343"/>
        <v>0.87343533668202278</v>
      </c>
      <c r="AW525" s="6">
        <f t="shared" si="355"/>
        <v>2.990887831951051E-4</v>
      </c>
      <c r="AX525" s="7">
        <f t="shared" si="344"/>
        <v>2.9913351470467475E-4</v>
      </c>
      <c r="AY525" s="7">
        <f t="shared" si="332"/>
        <v>1.3766418933222555</v>
      </c>
      <c r="AZ525" s="7">
        <f t="shared" si="345"/>
        <v>3.0418020847622351E-4</v>
      </c>
      <c r="BA525" s="6">
        <f t="shared" si="362"/>
        <v>0.56168297671123568</v>
      </c>
      <c r="BB525">
        <f t="shared" si="356"/>
        <v>19.942323559639455</v>
      </c>
      <c r="BC525">
        <f t="shared" si="363"/>
        <v>6.8311167109394555</v>
      </c>
      <c r="BD525">
        <f t="shared" si="346"/>
        <v>9.4711617798197274</v>
      </c>
      <c r="BE525">
        <f t="shared" si="364"/>
        <v>-0.25212532519249486</v>
      </c>
      <c r="BF525">
        <f t="shared" si="365"/>
        <v>0.74787467480750514</v>
      </c>
      <c r="BG525">
        <f t="shared" si="372"/>
        <v>-1.3518610066659741E-2</v>
      </c>
      <c r="BH525">
        <f t="shared" si="366"/>
        <v>3.4656828771912878</v>
      </c>
      <c r="BL525" s="6"/>
      <c r="BM525" s="5"/>
      <c r="BN525" s="5"/>
      <c r="BP525" s="5"/>
      <c r="BQ525" s="6"/>
      <c r="BR525" s="5"/>
      <c r="BU525" s="5"/>
    </row>
    <row r="526" spans="1:73" x14ac:dyDescent="0.25">
      <c r="A526" s="3">
        <v>44494.833333333336</v>
      </c>
      <c r="B526">
        <v>104603093.23936699</v>
      </c>
      <c r="C526">
        <v>25268.26916626329</v>
      </c>
      <c r="D526">
        <v>0.91835645242613329</v>
      </c>
      <c r="E526" s="5">
        <f t="shared" si="357"/>
        <v>1625773.3899889188</v>
      </c>
      <c r="F526">
        <f t="shared" si="367"/>
        <v>0.99712770249578642</v>
      </c>
      <c r="G526">
        <f t="shared" si="367"/>
        <v>0.99759079830807762</v>
      </c>
      <c r="H526">
        <f t="shared" si="358"/>
        <v>0.16951687438149565</v>
      </c>
      <c r="I526">
        <f t="shared" si="368"/>
        <v>4.6432197868988962E-4</v>
      </c>
      <c r="J526">
        <f t="shared" si="359"/>
        <v>4.6742290082637779E-4</v>
      </c>
      <c r="K526">
        <v>2941</v>
      </c>
      <c r="L526" s="1">
        <v>209191035.79117292</v>
      </c>
      <c r="M526" s="1">
        <v>32601178.934031792</v>
      </c>
      <c r="N526" s="1">
        <f t="shared" si="333"/>
        <v>31132915.383629378</v>
      </c>
      <c r="O526">
        <v>97803.536802095376</v>
      </c>
      <c r="P526">
        <v>0.17064923837559176</v>
      </c>
      <c r="Q526">
        <v>1.9103693432806199E-3</v>
      </c>
      <c r="R526">
        <f t="shared" si="369"/>
        <v>-1.639457391686272E-2</v>
      </c>
      <c r="S526">
        <f t="shared" si="370"/>
        <v>-1.6530452100682418E-2</v>
      </c>
      <c r="T526">
        <f t="shared" si="330"/>
        <v>0.16063187157464626</v>
      </c>
      <c r="U526" s="5">
        <f t="shared" si="347"/>
        <v>0.8590719102765163</v>
      </c>
      <c r="V526">
        <f t="shared" si="334"/>
        <v>0.98121894507798268</v>
      </c>
      <c r="W526" s="8">
        <f t="shared" si="331"/>
        <v>1.057293658350636</v>
      </c>
      <c r="X526">
        <f t="shared" si="348"/>
        <v>0.54388754544762041</v>
      </c>
      <c r="Y526">
        <f t="shared" si="335"/>
        <v>0.87711538458499538</v>
      </c>
      <c r="Z526">
        <f t="shared" si="349"/>
        <v>0.69728481029742628</v>
      </c>
      <c r="AA526" s="4">
        <f t="shared" si="336"/>
        <v>0.44927809705817173</v>
      </c>
      <c r="AB526">
        <f t="shared" si="360"/>
        <v>1.0433242243067378</v>
      </c>
      <c r="AC526" s="4">
        <f t="shared" si="337"/>
        <v>1.0385147810756672</v>
      </c>
      <c r="AD526">
        <v>18926</v>
      </c>
      <c r="AE526" s="4">
        <v>0.66451392658888853</v>
      </c>
      <c r="AF526">
        <v>0.60229291286409115</v>
      </c>
      <c r="AG526">
        <v>0.62472459024367089</v>
      </c>
      <c r="AH526" s="4">
        <f t="shared" si="350"/>
        <v>0.46310432647256811</v>
      </c>
      <c r="AI526" s="4">
        <f t="shared" si="338"/>
        <v>0.28449906640265188</v>
      </c>
      <c r="AJ526">
        <f t="shared" si="351"/>
        <v>0.9455483934623341</v>
      </c>
      <c r="AK526" s="4">
        <f t="shared" si="339"/>
        <v>0.8696543939022976</v>
      </c>
      <c r="AL526" s="5">
        <f t="shared" si="352"/>
        <v>4139.701558151316</v>
      </c>
      <c r="AM526">
        <v>0.8367</v>
      </c>
      <c r="AN526" s="4">
        <f t="shared" si="340"/>
        <v>0.89140333333333333</v>
      </c>
      <c r="AO526">
        <v>0</v>
      </c>
      <c r="AP526">
        <f t="shared" si="371"/>
        <v>0</v>
      </c>
      <c r="AQ526">
        <f t="shared" si="353"/>
        <v>97803.536802095376</v>
      </c>
      <c r="AR526" s="5">
        <f t="shared" si="354"/>
        <v>0.17064923837559176</v>
      </c>
      <c r="AS526" s="4">
        <f t="shared" si="361"/>
        <v>0.46310432647256811</v>
      </c>
      <c r="AT526" s="4">
        <f t="shared" si="341"/>
        <v>0.28449906640265188</v>
      </c>
      <c r="AU526">
        <f t="shared" si="342"/>
        <v>0.9455483934623341</v>
      </c>
      <c r="AV526" s="4">
        <f t="shared" si="343"/>
        <v>0.8696543939022976</v>
      </c>
      <c r="AW526" s="6">
        <f t="shared" si="355"/>
        <v>4.6742290082637779E-4</v>
      </c>
      <c r="AX526" s="7">
        <f t="shared" si="344"/>
        <v>4.6753215993322605E-4</v>
      </c>
      <c r="AY526" s="7">
        <f t="shared" si="332"/>
        <v>1.4097956258944122</v>
      </c>
      <c r="AZ526" s="7">
        <f t="shared" si="345"/>
        <v>-1.7268072310478999E-3</v>
      </c>
      <c r="BA526" s="6">
        <f t="shared" si="362"/>
        <v>0.56215039961206204</v>
      </c>
      <c r="BB526">
        <f t="shared" si="356"/>
        <v>19.615377661966956</v>
      </c>
      <c r="BC526">
        <f t="shared" si="363"/>
        <v>6.7702886751353946</v>
      </c>
      <c r="BD526">
        <f t="shared" si="346"/>
        <v>9.3076888309834782</v>
      </c>
      <c r="BE526">
        <f t="shared" si="364"/>
        <v>-0.24616576979128546</v>
      </c>
      <c r="BF526">
        <f t="shared" si="365"/>
        <v>0.75383423020871454</v>
      </c>
      <c r="BG526">
        <f t="shared" si="372"/>
        <v>7.9370731138501786E-3</v>
      </c>
      <c r="BH526">
        <f t="shared" si="366"/>
        <v>3.4289251136101813</v>
      </c>
      <c r="BL526" s="6"/>
      <c r="BM526" s="5"/>
      <c r="BN526" s="5"/>
      <c r="BP526" s="5"/>
      <c r="BQ526" s="6"/>
      <c r="BR526" s="5"/>
      <c r="BU526" s="5"/>
    </row>
    <row r="527" spans="1:73" x14ac:dyDescent="0.25">
      <c r="A527" s="3">
        <v>44495.833333333336</v>
      </c>
      <c r="B527">
        <v>101938521.765503</v>
      </c>
      <c r="C527">
        <v>25856.216742948487</v>
      </c>
      <c r="D527">
        <v>0.91647213176067044</v>
      </c>
      <c r="E527" s="5">
        <f t="shared" si="357"/>
        <v>1623497.6172525224</v>
      </c>
      <c r="F527">
        <f t="shared" si="367"/>
        <v>0.99794815982347074</v>
      </c>
      <c r="G527">
        <f t="shared" si="367"/>
        <v>0.99860019068437822</v>
      </c>
      <c r="H527">
        <f t="shared" si="358"/>
        <v>0.2384805882836194</v>
      </c>
      <c r="I527">
        <f t="shared" si="368"/>
        <v>6.5315812053561397E-4</v>
      </c>
      <c r="J527">
        <f t="shared" si="359"/>
        <v>6.6242355967311881E-4</v>
      </c>
      <c r="K527">
        <v>2893</v>
      </c>
      <c r="L527" s="1">
        <v>203624908.13660181</v>
      </c>
      <c r="M527" s="1">
        <v>44976874.054487772</v>
      </c>
      <c r="N527" s="1">
        <f t="shared" si="333"/>
        <v>31705966.443017159</v>
      </c>
      <c r="O527">
        <v>134930.62216346333</v>
      </c>
      <c r="P527">
        <v>0.24186469887379869</v>
      </c>
      <c r="Q527">
        <v>9.4482145035784204E-4</v>
      </c>
      <c r="R527">
        <f t="shared" si="369"/>
        <v>-4.7633042642567291E-2</v>
      </c>
      <c r="S527">
        <f t="shared" si="370"/>
        <v>-4.8804859052096916E-2</v>
      </c>
      <c r="T527">
        <f t="shared" si="330"/>
        <v>0.15634699132236735</v>
      </c>
      <c r="U527" s="5">
        <f t="shared" si="347"/>
        <v>1.1578899534998923</v>
      </c>
      <c r="V527">
        <f t="shared" si="334"/>
        <v>0.98297699278617945</v>
      </c>
      <c r="W527" s="8">
        <f t="shared" si="331"/>
        <v>1.0277260068680019</v>
      </c>
      <c r="X527">
        <f t="shared" si="348"/>
        <v>0.96028584451236376</v>
      </c>
      <c r="Y527">
        <f t="shared" si="335"/>
        <v>0.87381438356054986</v>
      </c>
      <c r="Z527">
        <f t="shared" si="349"/>
        <v>0.34485982938061233</v>
      </c>
      <c r="AA527" s="4">
        <f t="shared" si="336"/>
        <v>0.44462241871461367</v>
      </c>
      <c r="AB527">
        <f t="shared" si="360"/>
        <v>1.3592090327772521</v>
      </c>
      <c r="AC527" s="4">
        <f t="shared" si="337"/>
        <v>1.0491616021137131</v>
      </c>
      <c r="AD527">
        <v>18927</v>
      </c>
      <c r="AE527" s="4">
        <v>0.66280938965006186</v>
      </c>
      <c r="AF527">
        <v>0.61475096243242133</v>
      </c>
      <c r="AG527">
        <v>0.59063084907492425</v>
      </c>
      <c r="AH527" s="4">
        <f t="shared" si="350"/>
        <v>0.88554463534215277</v>
      </c>
      <c r="AI527" s="4">
        <f t="shared" si="338"/>
        <v>0.30426685264529513</v>
      </c>
      <c r="AJ527">
        <f t="shared" si="351"/>
        <v>1.2098700130034037</v>
      </c>
      <c r="AK527" s="4">
        <f t="shared" si="339"/>
        <v>0.88082560787006337</v>
      </c>
      <c r="AL527" s="5">
        <f t="shared" si="352"/>
        <v>3942.5149773043922</v>
      </c>
      <c r="AM527">
        <v>0.89260000000000006</v>
      </c>
      <c r="AN527" s="4">
        <f t="shared" si="340"/>
        <v>0.8914200000000001</v>
      </c>
      <c r="AO527">
        <v>0</v>
      </c>
      <c r="AP527">
        <f t="shared" si="371"/>
        <v>0</v>
      </c>
      <c r="AQ527">
        <f t="shared" si="353"/>
        <v>134930.62216346333</v>
      </c>
      <c r="AR527" s="5">
        <f t="shared" si="354"/>
        <v>0.24186469887379869</v>
      </c>
      <c r="AS527" s="4">
        <f t="shared" si="361"/>
        <v>0.88554463534215277</v>
      </c>
      <c r="AT527" s="4">
        <f t="shared" si="341"/>
        <v>0.30426685264529513</v>
      </c>
      <c r="AU527">
        <f t="shared" si="342"/>
        <v>1.2098700130034037</v>
      </c>
      <c r="AV527" s="4">
        <f t="shared" si="343"/>
        <v>0.88082560787006337</v>
      </c>
      <c r="AW527" s="6">
        <f t="shared" si="355"/>
        <v>6.6242355967311881E-4</v>
      </c>
      <c r="AX527" s="7">
        <f t="shared" si="344"/>
        <v>6.6264301061313979E-4</v>
      </c>
      <c r="AY527" s="7">
        <f t="shared" si="332"/>
        <v>1.408206850442332</v>
      </c>
      <c r="AZ527" s="7">
        <f t="shared" si="345"/>
        <v>-1.3924823439097622E-3</v>
      </c>
      <c r="BA527" s="6">
        <f t="shared" si="362"/>
        <v>0.5628128231717352</v>
      </c>
      <c r="BB527">
        <f t="shared" si="356"/>
        <v>18.68103754134442</v>
      </c>
      <c r="BC527">
        <f t="shared" si="363"/>
        <v>6.5879943710518409</v>
      </c>
      <c r="BD527">
        <f t="shared" si="346"/>
        <v>8.8405187706722099</v>
      </c>
      <c r="BE527">
        <f t="shared" si="364"/>
        <v>-0.22890301335876606</v>
      </c>
      <c r="BF527">
        <f t="shared" si="365"/>
        <v>0.77109698664123394</v>
      </c>
      <c r="BG527">
        <f t="shared" si="372"/>
        <v>2.2641668959045336E-2</v>
      </c>
      <c r="BH527">
        <f t="shared" si="366"/>
        <v>3.3221565845471659</v>
      </c>
      <c r="BL527" s="6"/>
      <c r="BM527" s="5"/>
      <c r="BN527" s="5"/>
      <c r="BP527" s="5"/>
      <c r="BQ527" s="6"/>
      <c r="BR527" s="5"/>
      <c r="BU527" s="5"/>
    </row>
    <row r="528" spans="1:73" x14ac:dyDescent="0.25">
      <c r="A528" s="3">
        <v>44496.833333333336</v>
      </c>
      <c r="B528">
        <v>105661679.731966</v>
      </c>
      <c r="C528">
        <v>24692.600240806889</v>
      </c>
      <c r="D528">
        <v>0.91127225763386144</v>
      </c>
      <c r="E528" s="5">
        <f t="shared" si="357"/>
        <v>1615258.9942153562</v>
      </c>
      <c r="F528">
        <f t="shared" si="367"/>
        <v>0.99432620595148991</v>
      </c>
      <c r="G528">
        <f t="shared" si="367"/>
        <v>0.99492538643135886</v>
      </c>
      <c r="H528">
        <f t="shared" si="358"/>
        <v>0.21994881945494593</v>
      </c>
      <c r="I528">
        <f t="shared" si="368"/>
        <v>6.0241801518102155E-4</v>
      </c>
      <c r="J528">
        <f t="shared" si="359"/>
        <v>5.931682401563419E-4</v>
      </c>
      <c r="K528">
        <v>3161</v>
      </c>
      <c r="L528" s="1">
        <v>211200215.19259495</v>
      </c>
      <c r="M528" s="1">
        <v>41771474.186618567</v>
      </c>
      <c r="N528" s="1">
        <f t="shared" si="333"/>
        <v>31982864.530656409</v>
      </c>
      <c r="O528">
        <v>125314.42255985569</v>
      </c>
      <c r="P528">
        <v>0.21657063271757049</v>
      </c>
      <c r="Q528">
        <v>1.2626708244875299E-3</v>
      </c>
      <c r="R528">
        <f t="shared" si="369"/>
        <v>8.5368799911453852E-2</v>
      </c>
      <c r="S528">
        <f t="shared" si="370"/>
        <v>8.1919836989362144E-2</v>
      </c>
      <c r="T528">
        <f t="shared" si="330"/>
        <v>0.22135170854706321</v>
      </c>
      <c r="U528" s="5">
        <f t="shared" si="347"/>
        <v>0.73670961847931837</v>
      </c>
      <c r="V528">
        <f t="shared" si="334"/>
        <v>0.96714415142543564</v>
      </c>
      <c r="W528" s="8">
        <f t="shared" si="331"/>
        <v>1.4797704227234687</v>
      </c>
      <c r="X528">
        <f t="shared" si="348"/>
        <v>0</v>
      </c>
      <c r="Y528">
        <f t="shared" si="335"/>
        <v>0.83618813725166241</v>
      </c>
      <c r="Z528">
        <f t="shared" si="349"/>
        <v>0.46087485093794844</v>
      </c>
      <c r="AA528" s="4">
        <f t="shared" si="336"/>
        <v>0.45633509623371321</v>
      </c>
      <c r="AB528">
        <f t="shared" si="360"/>
        <v>1.2608525075034136</v>
      </c>
      <c r="AC528" s="4">
        <f t="shared" si="337"/>
        <v>1.0501876144727358</v>
      </c>
      <c r="AD528">
        <v>18928</v>
      </c>
      <c r="AE528" s="4">
        <v>0.67033544596777128</v>
      </c>
      <c r="AF528">
        <v>0.67321795244703686</v>
      </c>
      <c r="AG528">
        <v>0.68215520477935576</v>
      </c>
      <c r="AH528" s="4">
        <f t="shared" si="350"/>
        <v>0.76278225722249249</v>
      </c>
      <c r="AI528" s="4">
        <f t="shared" si="338"/>
        <v>0.30933118625914469</v>
      </c>
      <c r="AJ528">
        <f t="shared" si="351"/>
        <v>1.12313530757208</v>
      </c>
      <c r="AK528" s="4">
        <f t="shared" si="339"/>
        <v>0.88406246678748301</v>
      </c>
      <c r="AL528" s="5">
        <f t="shared" si="352"/>
        <v>4279.0827495498006</v>
      </c>
      <c r="AM528">
        <v>0.93659999999999999</v>
      </c>
      <c r="AN528" s="4">
        <f t="shared" si="340"/>
        <v>0.89066000000000012</v>
      </c>
      <c r="AO528">
        <v>0</v>
      </c>
      <c r="AP528">
        <f t="shared" si="371"/>
        <v>0</v>
      </c>
      <c r="AQ528">
        <f t="shared" si="353"/>
        <v>125314.42255985569</v>
      </c>
      <c r="AR528" s="5">
        <f t="shared" si="354"/>
        <v>0.21657063271757049</v>
      </c>
      <c r="AS528" s="4">
        <f t="shared" si="361"/>
        <v>0.76278225722249249</v>
      </c>
      <c r="AT528" s="4">
        <f t="shared" si="341"/>
        <v>0.30933118625914469</v>
      </c>
      <c r="AU528">
        <f t="shared" si="342"/>
        <v>1.12313530757208</v>
      </c>
      <c r="AV528" s="4">
        <f t="shared" si="343"/>
        <v>0.88406246678748301</v>
      </c>
      <c r="AW528" s="6">
        <f t="shared" si="355"/>
        <v>5.931682401563419E-4</v>
      </c>
      <c r="AX528" s="7">
        <f t="shared" si="344"/>
        <v>5.9334419922629777E-4</v>
      </c>
      <c r="AY528" s="7">
        <f t="shared" si="332"/>
        <v>1.5043003390240663</v>
      </c>
      <c r="AZ528" s="7">
        <f t="shared" si="345"/>
        <v>-7.4159801307668305E-3</v>
      </c>
      <c r="BA528" s="6">
        <f t="shared" si="362"/>
        <v>0.56340599141189152</v>
      </c>
      <c r="BB528">
        <f t="shared" si="356"/>
        <v>20.275815297349808</v>
      </c>
      <c r="BC528">
        <f t="shared" si="363"/>
        <v>6.9099415864903637</v>
      </c>
      <c r="BD528">
        <f t="shared" si="346"/>
        <v>9.6379076486749042</v>
      </c>
      <c r="BE528">
        <f t="shared" si="364"/>
        <v>-0.25643821626185537</v>
      </c>
      <c r="BF528">
        <f t="shared" si="365"/>
        <v>0.74356178373814463</v>
      </c>
      <c r="BG528">
        <f t="shared" si="372"/>
        <v>-3.636229800872208E-2</v>
      </c>
      <c r="BH528">
        <f t="shared" si="366"/>
        <v>3.5028674527849262</v>
      </c>
      <c r="BL528" s="6"/>
      <c r="BM528" s="5"/>
      <c r="BN528" s="5"/>
      <c r="BP528" s="5"/>
      <c r="BQ528" s="6"/>
      <c r="BR528" s="5"/>
      <c r="BU528" s="5"/>
    </row>
    <row r="529" spans="1:73" x14ac:dyDescent="0.25">
      <c r="A529" s="3">
        <v>44497.833333333336</v>
      </c>
      <c r="B529">
        <v>107734873.118598</v>
      </c>
      <c r="C529">
        <v>24409.828184759317</v>
      </c>
      <c r="D529">
        <v>0.91432189312717083</v>
      </c>
      <c r="E529" s="5">
        <f t="shared" si="357"/>
        <v>1621662.6475108261</v>
      </c>
      <c r="F529">
        <f t="shared" si="367"/>
        <v>1.0033465690058729</v>
      </c>
      <c r="G529">
        <f t="shared" si="367"/>
        <v>1.003964474625062</v>
      </c>
      <c r="H529">
        <f t="shared" si="358"/>
        <v>0.22478329818526488</v>
      </c>
      <c r="I529">
        <f t="shared" si="368"/>
        <v>6.1565509806441466E-4</v>
      </c>
      <c r="J529">
        <f t="shared" si="359"/>
        <v>6.106606748659349E-4</v>
      </c>
      <c r="K529">
        <v>3137</v>
      </c>
      <c r="L529" s="1">
        <v>215624889.20861554</v>
      </c>
      <c r="M529" s="1">
        <v>43904617.501327977</v>
      </c>
      <c r="N529" s="1">
        <f t="shared" si="333"/>
        <v>32402426.373642307</v>
      </c>
      <c r="O529">
        <v>131713.85250398394</v>
      </c>
      <c r="P529">
        <v>0.2229592156100374</v>
      </c>
      <c r="Q529">
        <v>1.71537913438295E-3</v>
      </c>
      <c r="R529">
        <f t="shared" si="369"/>
        <v>3.1432702472184992E-2</v>
      </c>
      <c r="S529">
        <f t="shared" si="370"/>
        <v>3.0948809008339254E-2</v>
      </c>
      <c r="T529">
        <f t="shared" si="330"/>
        <v>0.22951284579133691</v>
      </c>
      <c r="U529" s="5">
        <f t="shared" si="347"/>
        <v>0.71041605476608016</v>
      </c>
      <c r="V529">
        <f t="shared" si="334"/>
        <v>0.95166695291400283</v>
      </c>
      <c r="W529" s="8">
        <f t="shared" si="331"/>
        <v>1.5322300696683724</v>
      </c>
      <c r="X529">
        <f t="shared" si="348"/>
        <v>0</v>
      </c>
      <c r="Y529">
        <f t="shared" si="335"/>
        <v>0.79928576263026241</v>
      </c>
      <c r="Z529">
        <f t="shared" si="349"/>
        <v>0.62611338404977679</v>
      </c>
      <c r="AA529" s="4">
        <f t="shared" si="336"/>
        <v>0.45399053268573614</v>
      </c>
      <c r="AB529">
        <f t="shared" si="360"/>
        <v>1.2448222814121988</v>
      </c>
      <c r="AC529" s="4">
        <f t="shared" si="337"/>
        <v>1.0561049699880292</v>
      </c>
      <c r="AD529">
        <v>18929</v>
      </c>
      <c r="AE529" s="4">
        <v>0.69322333924925417</v>
      </c>
      <c r="AF529">
        <v>0.77190750990254886</v>
      </c>
      <c r="AG529">
        <v>0.6693018807559129</v>
      </c>
      <c r="AH529" s="4">
        <f t="shared" si="350"/>
        <v>0.79557867937318183</v>
      </c>
      <c r="AI529" s="4">
        <f t="shared" si="338"/>
        <v>0.31870519448695417</v>
      </c>
      <c r="AJ529">
        <f t="shared" si="351"/>
        <v>1.1456620715790351</v>
      </c>
      <c r="AK529" s="4">
        <f t="shared" si="339"/>
        <v>0.88986189109587666</v>
      </c>
      <c r="AL529" s="5">
        <f t="shared" si="352"/>
        <v>4413.5858844702589</v>
      </c>
      <c r="AM529">
        <v>0.90969999999999995</v>
      </c>
      <c r="AN529" s="4">
        <f t="shared" si="340"/>
        <v>0.88575000000000015</v>
      </c>
      <c r="AO529">
        <v>0</v>
      </c>
      <c r="AP529">
        <f t="shared" si="371"/>
        <v>0</v>
      </c>
      <c r="AQ529">
        <f t="shared" si="353"/>
        <v>131713.85250398394</v>
      </c>
      <c r="AR529" s="5">
        <f t="shared" si="354"/>
        <v>0.2229592156100374</v>
      </c>
      <c r="AS529" s="4">
        <f t="shared" si="361"/>
        <v>0.79557867937318183</v>
      </c>
      <c r="AT529" s="4">
        <f t="shared" si="341"/>
        <v>0.31870519448695417</v>
      </c>
      <c r="AU529">
        <f t="shared" si="342"/>
        <v>1.1456620715790351</v>
      </c>
      <c r="AV529" s="4">
        <f t="shared" si="343"/>
        <v>0.88986189109587666</v>
      </c>
      <c r="AW529" s="6">
        <f t="shared" si="355"/>
        <v>6.106606748659349E-4</v>
      </c>
      <c r="AX529" s="7">
        <f t="shared" si="344"/>
        <v>6.10847166054862E-4</v>
      </c>
      <c r="AY529" s="7">
        <f t="shared" si="332"/>
        <v>1.4723731387397196</v>
      </c>
      <c r="AZ529" s="7">
        <f t="shared" si="345"/>
        <v>-5.1992578059679717E-3</v>
      </c>
      <c r="BA529" s="6">
        <f t="shared" si="362"/>
        <v>0.56401665208675744</v>
      </c>
      <c r="BB529">
        <f t="shared" si="356"/>
        <v>20.913138966972383</v>
      </c>
      <c r="BC529">
        <f t="shared" si="363"/>
        <v>7.038202287954471</v>
      </c>
      <c r="BD529">
        <f t="shared" si="346"/>
        <v>9.9565694834861915</v>
      </c>
      <c r="BE529">
        <f t="shared" si="364"/>
        <v>-0.26635775001749418</v>
      </c>
      <c r="BF529">
        <f t="shared" si="365"/>
        <v>0.73364224998250582</v>
      </c>
      <c r="BG529">
        <f t="shared" si="372"/>
        <v>-1.3430348998706128E-2</v>
      </c>
      <c r="BH529">
        <f t="shared" si="366"/>
        <v>3.5730885588377124</v>
      </c>
      <c r="BL529" s="6"/>
      <c r="BM529" s="5"/>
      <c r="BN529" s="5"/>
      <c r="BP529" s="5"/>
      <c r="BQ529" s="6"/>
      <c r="BR529" s="5"/>
      <c r="BU529" s="5"/>
    </row>
    <row r="530" spans="1:73" x14ac:dyDescent="0.25">
      <c r="A530" s="3">
        <v>44498.833333333336</v>
      </c>
      <c r="B530">
        <v>105981828.10450301</v>
      </c>
      <c r="C530">
        <v>24570.718609765026</v>
      </c>
      <c r="D530">
        <v>0.90922078362965741</v>
      </c>
      <c r="E530" s="5">
        <f t="shared" si="357"/>
        <v>1613706.8123126426</v>
      </c>
      <c r="F530">
        <f t="shared" si="367"/>
        <v>0.99442088225617509</v>
      </c>
      <c r="G530">
        <f t="shared" si="367"/>
        <v>0.9950940257454931</v>
      </c>
      <c r="H530">
        <f t="shared" si="358"/>
        <v>0.24707583879737038</v>
      </c>
      <c r="I530">
        <f t="shared" si="368"/>
        <v>6.76691099219514E-4</v>
      </c>
      <c r="J530">
        <f t="shared" si="359"/>
        <v>6.7722748692518699E-4</v>
      </c>
      <c r="K530">
        <v>3543</v>
      </c>
      <c r="L530" s="1">
        <v>212045970.56388137</v>
      </c>
      <c r="M530" s="1">
        <v>47883998.935876809</v>
      </c>
      <c r="N530" s="1">
        <f t="shared" si="333"/>
        <v>33094248.388083719</v>
      </c>
      <c r="O530">
        <v>143651.99680763044</v>
      </c>
      <c r="P530">
        <v>0.24727175289090936</v>
      </c>
      <c r="Q530">
        <v>2.30710210240002E-3</v>
      </c>
      <c r="R530">
        <f t="shared" si="369"/>
        <v>-2.2713350077690375E-2</v>
      </c>
      <c r="S530">
        <f t="shared" si="370"/>
        <v>-2.2975271894047411E-2</v>
      </c>
      <c r="T530">
        <f t="shared" si="330"/>
        <v>0.19188154361628984</v>
      </c>
      <c r="U530" s="5">
        <f t="shared" si="347"/>
        <v>1.0409743539789171</v>
      </c>
      <c r="V530">
        <f t="shared" si="334"/>
        <v>0.95098098918698748</v>
      </c>
      <c r="W530" s="8">
        <f t="shared" si="331"/>
        <v>1.2693111873973237</v>
      </c>
      <c r="X530">
        <f t="shared" si="348"/>
        <v>0.68177826600212499</v>
      </c>
      <c r="Y530">
        <f t="shared" si="335"/>
        <v>0.78950527534288684</v>
      </c>
      <c r="Z530">
        <f t="shared" si="349"/>
        <v>0.84209226737600729</v>
      </c>
      <c r="AA530" s="4">
        <f t="shared" si="336"/>
        <v>0.46369397550139868</v>
      </c>
      <c r="AB530">
        <f t="shared" si="360"/>
        <v>1.2691081983059753</v>
      </c>
      <c r="AC530" s="4">
        <f t="shared" si="337"/>
        <v>1.0653979176732313</v>
      </c>
      <c r="AD530">
        <v>18930</v>
      </c>
      <c r="AE530" s="4">
        <v>0.6952194465236472</v>
      </c>
      <c r="AF530">
        <v>0.75330911790309141</v>
      </c>
      <c r="AG530">
        <v>0.66956584259467378</v>
      </c>
      <c r="AH530" s="4">
        <f t="shared" si="350"/>
        <v>0.9096404417791415</v>
      </c>
      <c r="AI530" s="4">
        <f t="shared" si="338"/>
        <v>0.34418398265940847</v>
      </c>
      <c r="AJ530">
        <f t="shared" si="351"/>
        <v>1.2276163409232308</v>
      </c>
      <c r="AK530" s="4">
        <f t="shared" si="339"/>
        <v>0.9028797976302424</v>
      </c>
      <c r="AL530" s="5">
        <f t="shared" si="352"/>
        <v>4313.3385631783331</v>
      </c>
      <c r="AM530">
        <v>0.84010000000000007</v>
      </c>
      <c r="AN530" s="4">
        <f t="shared" si="340"/>
        <v>0.88178333333333347</v>
      </c>
      <c r="AO530">
        <v>0</v>
      </c>
      <c r="AP530">
        <f t="shared" si="371"/>
        <v>0</v>
      </c>
      <c r="AQ530">
        <f t="shared" si="353"/>
        <v>143651.99680763044</v>
      </c>
      <c r="AR530" s="5">
        <f t="shared" si="354"/>
        <v>0.24727175289090936</v>
      </c>
      <c r="AS530" s="4">
        <f t="shared" si="361"/>
        <v>0.9096404417791415</v>
      </c>
      <c r="AT530" s="4">
        <f t="shared" si="341"/>
        <v>0.34418398265940847</v>
      </c>
      <c r="AU530">
        <f t="shared" si="342"/>
        <v>1.2276163409232308</v>
      </c>
      <c r="AV530" s="4">
        <f t="shared" si="343"/>
        <v>0.9028797976302424</v>
      </c>
      <c r="AW530" s="6">
        <f t="shared" si="355"/>
        <v>6.7722748692518699E-4</v>
      </c>
      <c r="AX530" s="7">
        <f t="shared" si="344"/>
        <v>6.7745685723541449E-4</v>
      </c>
      <c r="AY530" s="7">
        <f t="shared" si="332"/>
        <v>1.3052812237116644</v>
      </c>
      <c r="AZ530" s="7">
        <f t="shared" si="345"/>
        <v>4.8220801920968448E-3</v>
      </c>
      <c r="BA530" s="6">
        <f t="shared" si="362"/>
        <v>0.56469387957368267</v>
      </c>
      <c r="BB530">
        <f t="shared" si="356"/>
        <v>20.438131520392151</v>
      </c>
      <c r="BC530">
        <f t="shared" si="363"/>
        <v>6.951774041958581</v>
      </c>
      <c r="BD530">
        <f t="shared" si="346"/>
        <v>9.7190657601960755</v>
      </c>
      <c r="BE530">
        <f t="shared" si="364"/>
        <v>-0.25816538307969805</v>
      </c>
      <c r="BF530">
        <f t="shared" si="365"/>
        <v>0.74183461692030195</v>
      </c>
      <c r="BG530">
        <f t="shared" si="372"/>
        <v>1.1104818122952052E-2</v>
      </c>
      <c r="BH530">
        <f t="shared" si="366"/>
        <v>3.5208551757816959</v>
      </c>
      <c r="BL530" s="6"/>
      <c r="BM530" s="5"/>
      <c r="BN530" s="5"/>
      <c r="BP530" s="5"/>
      <c r="BQ530" s="6"/>
      <c r="BR530" s="5"/>
      <c r="BU530" s="5"/>
    </row>
    <row r="531" spans="1:73" x14ac:dyDescent="0.25">
      <c r="A531" s="3">
        <v>44499.833333333336</v>
      </c>
      <c r="B531">
        <v>106029061.79264</v>
      </c>
      <c r="C531">
        <v>24589.460723943106</v>
      </c>
      <c r="D531">
        <v>0.90925617324667407</v>
      </c>
      <c r="E531" s="5">
        <f t="shared" si="357"/>
        <v>1614681.8418953803</v>
      </c>
      <c r="F531">
        <f t="shared" si="367"/>
        <v>1.0000389230180984</v>
      </c>
      <c r="G531">
        <f t="shared" si="367"/>
        <v>1.0006042173059555</v>
      </c>
      <c r="H531">
        <f t="shared" si="358"/>
        <v>0.20632438430008171</v>
      </c>
      <c r="I531">
        <f t="shared" si="368"/>
        <v>5.6511257955728486E-4</v>
      </c>
      <c r="J531">
        <f t="shared" si="359"/>
        <v>5.6271884949742751E-4</v>
      </c>
      <c r="K531">
        <v>3320</v>
      </c>
      <c r="L531" s="1">
        <v>211688809.90064898</v>
      </c>
      <c r="M531" s="1">
        <v>39718268.580718242</v>
      </c>
      <c r="N531" s="1">
        <f t="shared" si="333"/>
        <v>33237259.622624882</v>
      </c>
      <c r="O531">
        <v>119154.80574215473</v>
      </c>
      <c r="P531">
        <v>0.20545017998966578</v>
      </c>
      <c r="Q531">
        <v>1.57448748773973E-3</v>
      </c>
      <c r="R531">
        <f t="shared" si="369"/>
        <v>-3.1686356717219866E-4</v>
      </c>
      <c r="S531">
        <f t="shared" si="370"/>
        <v>-3.169137790394536E-4</v>
      </c>
      <c r="T531">
        <f t="shared" si="330"/>
        <v>0.14291542131087834</v>
      </c>
      <c r="U531" s="5">
        <f t="shared" si="347"/>
        <v>1.0709901661586543</v>
      </c>
      <c r="V531">
        <f t="shared" si="334"/>
        <v>0.94722033743557599</v>
      </c>
      <c r="W531" s="8">
        <f t="shared" si="331"/>
        <v>0.9281823209190635</v>
      </c>
      <c r="X531">
        <f t="shared" si="348"/>
        <v>0.9007426061160736</v>
      </c>
      <c r="Y531">
        <f t="shared" si="335"/>
        <v>0.78297386166900684</v>
      </c>
      <c r="Z531">
        <f t="shared" si="349"/>
        <v>0.57468793302500143</v>
      </c>
      <c r="AA531" s="4">
        <f t="shared" si="336"/>
        <v>0.45560934795333347</v>
      </c>
      <c r="AB531">
        <f t="shared" si="360"/>
        <v>1.1996585590185216</v>
      </c>
      <c r="AC531" s="4">
        <f t="shared" si="337"/>
        <v>1.0703094003080942</v>
      </c>
      <c r="AD531">
        <v>18931</v>
      </c>
      <c r="AE531" s="4">
        <v>0.69287676812034593</v>
      </c>
      <c r="AF531">
        <v>0.76589470386297176</v>
      </c>
      <c r="AG531">
        <v>0.63843604816346688</v>
      </c>
      <c r="AH531" s="4">
        <f t="shared" si="350"/>
        <v>0.70204925048760147</v>
      </c>
      <c r="AI531" s="4">
        <f t="shared" si="338"/>
        <v>0.34907926728464378</v>
      </c>
      <c r="AJ531">
        <f t="shared" si="351"/>
        <v>1.0828062140991772</v>
      </c>
      <c r="AK531" s="4">
        <f t="shared" si="339"/>
        <v>0.9058434108176463</v>
      </c>
      <c r="AL531" s="5">
        <f t="shared" si="352"/>
        <v>4311.971823334783</v>
      </c>
      <c r="AM531">
        <v>0.88959999999999995</v>
      </c>
      <c r="AN531" s="4">
        <f t="shared" si="340"/>
        <v>0.88120000000000021</v>
      </c>
      <c r="AO531">
        <v>0</v>
      </c>
      <c r="AP531">
        <f t="shared" si="371"/>
        <v>0</v>
      </c>
      <c r="AQ531">
        <f t="shared" si="353"/>
        <v>119154.80574215473</v>
      </c>
      <c r="AR531" s="5">
        <f t="shared" si="354"/>
        <v>0.20545017998966578</v>
      </c>
      <c r="AS531" s="4">
        <f t="shared" si="361"/>
        <v>0.70204925048760147</v>
      </c>
      <c r="AT531" s="4">
        <f t="shared" si="341"/>
        <v>0.34907926728464378</v>
      </c>
      <c r="AU531">
        <f t="shared" si="342"/>
        <v>1.0828062140991772</v>
      </c>
      <c r="AV531" s="4">
        <f t="shared" si="343"/>
        <v>0.9058434108176463</v>
      </c>
      <c r="AW531" s="6">
        <f t="shared" si="355"/>
        <v>5.6271884949742751E-4</v>
      </c>
      <c r="AX531" s="7">
        <f t="shared" si="344"/>
        <v>5.6287720545111775E-4</v>
      </c>
      <c r="AY531" s="7">
        <f t="shared" si="332"/>
        <v>1.2718984023059297</v>
      </c>
      <c r="AZ531" s="7">
        <f t="shared" si="345"/>
        <v>6.5278330388727213E-3</v>
      </c>
      <c r="BA531" s="6">
        <f t="shared" si="362"/>
        <v>0.5652565984231801</v>
      </c>
      <c r="BB531">
        <f t="shared" si="356"/>
        <v>20.431655421132266</v>
      </c>
      <c r="BC531">
        <f t="shared" si="363"/>
        <v>6.9549892915758509</v>
      </c>
      <c r="BD531">
        <f t="shared" si="346"/>
        <v>9.715827710566133</v>
      </c>
      <c r="BE531">
        <f t="shared" si="364"/>
        <v>-0.25764117281094501</v>
      </c>
      <c r="BF531">
        <f t="shared" si="365"/>
        <v>0.74235882718905499</v>
      </c>
      <c r="BG531">
        <f t="shared" si="372"/>
        <v>7.0639079108119382E-4</v>
      </c>
      <c r="BH531">
        <f t="shared" si="366"/>
        <v>3.5201388718857149</v>
      </c>
      <c r="BL531" s="6"/>
      <c r="BM531" s="5"/>
      <c r="BN531" s="5"/>
      <c r="BP531" s="5"/>
      <c r="BQ531" s="6"/>
      <c r="BR531" s="5"/>
      <c r="BU531" s="5"/>
    </row>
    <row r="532" spans="1:73" x14ac:dyDescent="0.25">
      <c r="A532" s="3">
        <v>44500.833333333336</v>
      </c>
      <c r="B532">
        <v>105712172.228865</v>
      </c>
      <c r="C532">
        <v>24482.954048985164</v>
      </c>
      <c r="D532">
        <v>0.90550132521883619</v>
      </c>
      <c r="E532" s="5">
        <f t="shared" si="357"/>
        <v>1608771.6603352097</v>
      </c>
      <c r="F532">
        <f t="shared" si="367"/>
        <v>0.99587041788846975</v>
      </c>
      <c r="G532">
        <f t="shared" si="367"/>
        <v>0.99633972377293045</v>
      </c>
      <c r="H532">
        <f t="shared" si="358"/>
        <v>0.17200696471267762</v>
      </c>
      <c r="I532">
        <f t="shared" si="368"/>
        <v>4.7114095378554695E-4</v>
      </c>
      <c r="J532">
        <f t="shared" si="359"/>
        <v>4.6877536278380457E-4</v>
      </c>
      <c r="K532">
        <v>2774</v>
      </c>
      <c r="L532" s="1">
        <v>211949785.65584528</v>
      </c>
      <c r="M532" s="1">
        <v>33126709.773653824</v>
      </c>
      <c r="N532" s="1">
        <f t="shared" si="333"/>
        <v>33347372.501011278</v>
      </c>
      <c r="O532">
        <v>99380.129320961467</v>
      </c>
      <c r="P532">
        <v>0.17114311812067903</v>
      </c>
      <c r="Q532">
        <v>6.6690832660244595E-4</v>
      </c>
      <c r="R532">
        <f t="shared" si="369"/>
        <v>1.3485315576740042E-3</v>
      </c>
      <c r="S532">
        <f t="shared" si="370"/>
        <v>1.3476231056187781E-3</v>
      </c>
      <c r="T532">
        <f t="shared" si="330"/>
        <v>0.12894856635793531</v>
      </c>
      <c r="U532" s="5">
        <f t="shared" si="347"/>
        <v>0.98225088046130715</v>
      </c>
      <c r="V532">
        <f t="shared" si="334"/>
        <v>0.94367222992994093</v>
      </c>
      <c r="W532" s="8">
        <f t="shared" si="331"/>
        <v>0.84361956564546758</v>
      </c>
      <c r="X532">
        <f t="shared" si="348"/>
        <v>0.82316784274332722</v>
      </c>
      <c r="Y532">
        <f t="shared" si="335"/>
        <v>0.77612925174495995</v>
      </c>
      <c r="Z532">
        <f t="shared" si="349"/>
        <v>0.24342153920989276</v>
      </c>
      <c r="AA532" s="4">
        <f t="shared" si="336"/>
        <v>0.45891791887423655</v>
      </c>
      <c r="AB532">
        <f t="shared" si="360"/>
        <v>1.1496836716939483</v>
      </c>
      <c r="AC532" s="4">
        <f t="shared" si="337"/>
        <v>1.0722191797510208</v>
      </c>
      <c r="AD532">
        <v>18932</v>
      </c>
      <c r="AE532" s="4">
        <v>0.62472425401936627</v>
      </c>
      <c r="AF532">
        <v>0.7660808071160522</v>
      </c>
      <c r="AG532">
        <v>0.69047214084913655</v>
      </c>
      <c r="AH532" s="4">
        <f t="shared" si="350"/>
        <v>0.46735067685658604</v>
      </c>
      <c r="AI532" s="4">
        <f t="shared" si="338"/>
        <v>0.356444367639072</v>
      </c>
      <c r="AJ532">
        <f t="shared" si="351"/>
        <v>0.9476353741497302</v>
      </c>
      <c r="AK532" s="4">
        <f t="shared" si="339"/>
        <v>0.90875087313879765</v>
      </c>
      <c r="AL532" s="5">
        <f t="shared" si="352"/>
        <v>4317.7866534143513</v>
      </c>
      <c r="AM532">
        <v>0.90689999999999993</v>
      </c>
      <c r="AN532" s="4">
        <f t="shared" si="340"/>
        <v>0.88387000000000016</v>
      </c>
      <c r="AO532">
        <v>0</v>
      </c>
      <c r="AP532">
        <f t="shared" si="371"/>
        <v>0</v>
      </c>
      <c r="AQ532">
        <f t="shared" si="353"/>
        <v>99380.129320961467</v>
      </c>
      <c r="AR532" s="5">
        <f t="shared" si="354"/>
        <v>0.17114311812067903</v>
      </c>
      <c r="AS532" s="4">
        <f t="shared" si="361"/>
        <v>0.46735067685658604</v>
      </c>
      <c r="AT532" s="4">
        <f t="shared" si="341"/>
        <v>0.356444367639072</v>
      </c>
      <c r="AU532">
        <f t="shared" si="342"/>
        <v>0.9476353741497302</v>
      </c>
      <c r="AV532" s="4">
        <f t="shared" si="343"/>
        <v>0.90875087313879765</v>
      </c>
      <c r="AW532" s="6">
        <f t="shared" si="355"/>
        <v>4.6877536278380457E-4</v>
      </c>
      <c r="AX532" s="7">
        <f t="shared" si="344"/>
        <v>4.6888525512511769E-4</v>
      </c>
      <c r="AY532" s="7">
        <f t="shared" si="332"/>
        <v>1.264744987472868</v>
      </c>
      <c r="AZ532" s="7">
        <f t="shared" si="345"/>
        <v>6.9180023267036983E-3</v>
      </c>
      <c r="BA532" s="6">
        <f t="shared" si="362"/>
        <v>0.56572537378596388</v>
      </c>
      <c r="BB532">
        <f t="shared" si="356"/>
        <v>20.459208153243186</v>
      </c>
      <c r="BC532">
        <f t="shared" si="363"/>
        <v>6.9640837528709243</v>
      </c>
      <c r="BD532">
        <f t="shared" si="346"/>
        <v>9.7296040766215928</v>
      </c>
      <c r="BE532">
        <f t="shared" si="364"/>
        <v>-0.25774672616078875</v>
      </c>
      <c r="BF532">
        <f t="shared" si="365"/>
        <v>0.74225327383921125</v>
      </c>
      <c r="BG532">
        <f t="shared" si="372"/>
        <v>-1.4219653732920731E-4</v>
      </c>
      <c r="BH532">
        <f t="shared" si="366"/>
        <v>3.5231856200296692</v>
      </c>
      <c r="BL532" s="6"/>
      <c r="BM532" s="5"/>
      <c r="BN532" s="5"/>
      <c r="BP532" s="5"/>
      <c r="BQ532" s="6"/>
      <c r="BR532" s="5"/>
      <c r="BU532" s="5"/>
    </row>
    <row r="533" spans="1:73" x14ac:dyDescent="0.25">
      <c r="A533" s="3">
        <v>44501.833333333336</v>
      </c>
      <c r="B533">
        <v>108817001.088055</v>
      </c>
      <c r="C533">
        <v>23768.174375873034</v>
      </c>
      <c r="D533">
        <v>0.90468672280558382</v>
      </c>
      <c r="E533" s="5">
        <f t="shared" si="357"/>
        <v>1608223.0743651383</v>
      </c>
      <c r="F533">
        <f t="shared" si="367"/>
        <v>0.99910038517828181</v>
      </c>
      <c r="G533">
        <f t="shared" si="367"/>
        <v>0.9996590032112096</v>
      </c>
      <c r="H533">
        <f t="shared" si="358"/>
        <v>0.20407917466898184</v>
      </c>
      <c r="I533">
        <f t="shared" si="368"/>
        <v>5.589647765682611E-4</v>
      </c>
      <c r="J533">
        <f t="shared" si="359"/>
        <v>5.4852159879678316E-4</v>
      </c>
      <c r="K533">
        <v>3095</v>
      </c>
      <c r="L533" s="1">
        <v>218044835.08683068</v>
      </c>
      <c r="M533" s="1">
        <v>39878369.924152911</v>
      </c>
      <c r="N533" s="1">
        <f t="shared" si="333"/>
        <v>33898959.601982862</v>
      </c>
      <c r="O533">
        <v>119635.10977245873</v>
      </c>
      <c r="P533">
        <v>0.20026530346182364</v>
      </c>
      <c r="Q533">
        <v>1.7324523616291301E-3</v>
      </c>
      <c r="R533">
        <f t="shared" si="369"/>
        <v>6.0326824165467752E-2</v>
      </c>
      <c r="S533">
        <f t="shared" si="370"/>
        <v>5.8577185286091751E-2</v>
      </c>
      <c r="T533">
        <f t="shared" si="330"/>
        <v>0.15467071025096868</v>
      </c>
      <c r="U533" s="5">
        <f t="shared" si="347"/>
        <v>1.0102349897425502</v>
      </c>
      <c r="V533">
        <f t="shared" si="334"/>
        <v>0.94590765026671453</v>
      </c>
      <c r="W533" s="8">
        <f t="shared" si="331"/>
        <v>1.0235675502966806</v>
      </c>
      <c r="X533">
        <f t="shared" si="348"/>
        <v>0.77279186576002201</v>
      </c>
      <c r="Y533">
        <f t="shared" si="335"/>
        <v>0.77390074227785943</v>
      </c>
      <c r="Z533">
        <f t="shared" si="349"/>
        <v>0.6323451119946325</v>
      </c>
      <c r="AA533" s="4">
        <f t="shared" si="336"/>
        <v>0.47634627176189237</v>
      </c>
      <c r="AB533">
        <f t="shared" si="360"/>
        <v>1.1680623528235663</v>
      </c>
      <c r="AC533" s="4">
        <f t="shared" si="337"/>
        <v>1.0789916701703419</v>
      </c>
      <c r="AD533">
        <v>18933</v>
      </c>
      <c r="AE533" s="4">
        <v>0.6218900956233081</v>
      </c>
      <c r="AF533">
        <v>0.76590636123585254</v>
      </c>
      <c r="AG533">
        <v>0.99827108384178254</v>
      </c>
      <c r="AH533" s="4">
        <f t="shared" si="350"/>
        <v>0.67185871869572844</v>
      </c>
      <c r="AI533" s="4">
        <f t="shared" si="338"/>
        <v>0.37883965826226296</v>
      </c>
      <c r="AJ533">
        <f t="shared" si="351"/>
        <v>1.0634802701832582</v>
      </c>
      <c r="AK533" s="4">
        <f t="shared" si="339"/>
        <v>0.92133181627799821</v>
      </c>
      <c r="AL533" s="5">
        <f t="shared" si="352"/>
        <v>4578.2650096388825</v>
      </c>
      <c r="AM533">
        <v>0.87970000000000004</v>
      </c>
      <c r="AN533" s="4">
        <f t="shared" si="340"/>
        <v>0.88611666666666666</v>
      </c>
      <c r="AO533">
        <v>0</v>
      </c>
      <c r="AP533">
        <f t="shared" si="371"/>
        <v>0</v>
      </c>
      <c r="AQ533">
        <f t="shared" si="353"/>
        <v>119635.10977245873</v>
      </c>
      <c r="AR533" s="5">
        <f t="shared" si="354"/>
        <v>0.20026530346182364</v>
      </c>
      <c r="AS533" s="4">
        <f t="shared" si="361"/>
        <v>0.67185871869572844</v>
      </c>
      <c r="AT533" s="4">
        <f t="shared" si="341"/>
        <v>0.37883965826226296</v>
      </c>
      <c r="AU533">
        <f t="shared" si="342"/>
        <v>1.0634802701832582</v>
      </c>
      <c r="AV533" s="4">
        <f t="shared" si="343"/>
        <v>0.92133181627799821</v>
      </c>
      <c r="AW533" s="6">
        <f t="shared" si="355"/>
        <v>5.4852159879678316E-4</v>
      </c>
      <c r="AX533" s="7">
        <f t="shared" si="344"/>
        <v>5.4867206427888782E-4</v>
      </c>
      <c r="AY533" s="7">
        <f t="shared" si="332"/>
        <v>1.3491620412919996</v>
      </c>
      <c r="AZ533" s="7">
        <f t="shared" si="345"/>
        <v>2.8342985489935302E-3</v>
      </c>
      <c r="BA533" s="6">
        <f t="shared" si="362"/>
        <v>0.56627389538476069</v>
      </c>
      <c r="BB533">
        <f t="shared" si="356"/>
        <v>21.693447206068591</v>
      </c>
      <c r="BC533">
        <f t="shared" si="363"/>
        <v>7.2052895782611888</v>
      </c>
      <c r="BD533">
        <f t="shared" si="346"/>
        <v>10.346723603034295</v>
      </c>
      <c r="BE533">
        <f t="shared" si="364"/>
        <v>-0.2768582486607003</v>
      </c>
      <c r="BF533">
        <f t="shared" si="365"/>
        <v>0.7231417513392997</v>
      </c>
      <c r="BG533">
        <f t="shared" si="372"/>
        <v>-2.6085261445051775E-2</v>
      </c>
      <c r="BH533">
        <f t="shared" si="366"/>
        <v>3.6576224842797842</v>
      </c>
      <c r="BL533" s="6"/>
      <c r="BM533" s="5"/>
      <c r="BN533" s="5"/>
      <c r="BP533" s="5"/>
      <c r="BQ533" s="6"/>
      <c r="BR533" s="5"/>
      <c r="BU533" s="5"/>
    </row>
    <row r="534" spans="1:73" x14ac:dyDescent="0.25">
      <c r="A534" s="3">
        <v>44502.833333333336</v>
      </c>
      <c r="B534">
        <v>109563788.527022</v>
      </c>
      <c r="C534">
        <v>23844.624108064367</v>
      </c>
      <c r="D534">
        <v>0.9087206368102152</v>
      </c>
      <c r="E534" s="5">
        <f t="shared" si="357"/>
        <v>1616325.2622174458</v>
      </c>
      <c r="F534">
        <f t="shared" si="367"/>
        <v>1.00445890704809</v>
      </c>
      <c r="G534">
        <f t="shared" si="367"/>
        <v>1.0050379751301017</v>
      </c>
      <c r="H534">
        <f t="shared" si="358"/>
        <v>0.21042159958083784</v>
      </c>
      <c r="I534">
        <f t="shared" si="368"/>
        <v>5.7633142223395453E-4</v>
      </c>
      <c r="J534">
        <f t="shared" si="359"/>
        <v>5.7347685253466673E-4</v>
      </c>
      <c r="K534">
        <v>3301</v>
      </c>
      <c r="L534" s="1">
        <v>218963889.20838472</v>
      </c>
      <c r="M534" s="1">
        <v>41868911.612336852</v>
      </c>
      <c r="N534" s="1">
        <f t="shared" si="333"/>
        <v>34253458.273065202</v>
      </c>
      <c r="O534">
        <v>125606.73483701056</v>
      </c>
      <c r="P534">
        <v>0.20937908246540804</v>
      </c>
      <c r="Q534">
        <v>1.65141248413313E-3</v>
      </c>
      <c r="R534">
        <f t="shared" si="369"/>
        <v>3.6346173770054335E-3</v>
      </c>
      <c r="S534">
        <f t="shared" si="370"/>
        <v>3.6280281167334811E-3</v>
      </c>
      <c r="T534">
        <f t="shared" si="330"/>
        <v>0.16013550571405635</v>
      </c>
      <c r="U534" s="5">
        <f t="shared" si="347"/>
        <v>1.0255288002912859</v>
      </c>
      <c r="V534">
        <f t="shared" si="334"/>
        <v>0.94326539520740138</v>
      </c>
      <c r="W534" s="8">
        <f t="shared" si="331"/>
        <v>1.0572763812733676</v>
      </c>
      <c r="X534">
        <f t="shared" si="348"/>
        <v>0.77825823922330928</v>
      </c>
      <c r="Y534">
        <f t="shared" si="335"/>
        <v>0.7657249756479787</v>
      </c>
      <c r="Z534">
        <f t="shared" si="349"/>
        <v>0.60276555670859244</v>
      </c>
      <c r="AA534" s="4">
        <f t="shared" si="336"/>
        <v>0.49278863947334667</v>
      </c>
      <c r="AB534">
        <f t="shared" si="360"/>
        <v>1.2060415007521681</v>
      </c>
      <c r="AC534" s="4">
        <f t="shared" si="337"/>
        <v>1.0818119713766245</v>
      </c>
      <c r="AD534">
        <v>18934</v>
      </c>
      <c r="AE534" s="4">
        <v>0.64617552896133135</v>
      </c>
      <c r="AF534">
        <v>0.7819585904541646</v>
      </c>
      <c r="AG534">
        <v>0.90519764949917914</v>
      </c>
      <c r="AH534" s="4">
        <f t="shared" si="350"/>
        <v>0.72408864782990567</v>
      </c>
      <c r="AI534" s="4">
        <f t="shared" si="338"/>
        <v>0.39154140912875401</v>
      </c>
      <c r="AJ534">
        <f t="shared" si="351"/>
        <v>1.0972240049769835</v>
      </c>
      <c r="AK534" s="4">
        <f t="shared" si="339"/>
        <v>0.92814262543958148</v>
      </c>
      <c r="AL534" s="5">
        <f t="shared" si="352"/>
        <v>4594.9052511994514</v>
      </c>
      <c r="AM534">
        <v>0.93709999999999993</v>
      </c>
      <c r="AN534" s="4">
        <f t="shared" si="340"/>
        <v>0.88911666666666667</v>
      </c>
      <c r="AO534">
        <v>0</v>
      </c>
      <c r="AP534">
        <f t="shared" si="371"/>
        <v>0</v>
      </c>
      <c r="AQ534">
        <f t="shared" si="353"/>
        <v>125606.73483701056</v>
      </c>
      <c r="AR534" s="5">
        <f t="shared" si="354"/>
        <v>0.20937908246540804</v>
      </c>
      <c r="AS534" s="4">
        <f t="shared" si="361"/>
        <v>0.72408864782990567</v>
      </c>
      <c r="AT534" s="4">
        <f t="shared" si="341"/>
        <v>0.39154140912875401</v>
      </c>
      <c r="AU534">
        <f t="shared" si="342"/>
        <v>1.0972240049769835</v>
      </c>
      <c r="AV534" s="4">
        <f t="shared" si="343"/>
        <v>0.92814262543958148</v>
      </c>
      <c r="AW534" s="6">
        <f t="shared" si="355"/>
        <v>5.7347685253466673E-4</v>
      </c>
      <c r="AX534" s="7">
        <f t="shared" si="344"/>
        <v>5.7364132182313732E-4</v>
      </c>
      <c r="AY534" s="7">
        <f t="shared" si="332"/>
        <v>1.30448181408985</v>
      </c>
      <c r="AZ534" s="7">
        <f t="shared" si="345"/>
        <v>5.3476666257179506E-3</v>
      </c>
      <c r="BA534" s="6">
        <f t="shared" si="362"/>
        <v>0.56684737223729531</v>
      </c>
      <c r="BB534">
        <f t="shared" si="356"/>
        <v>21.772294586250915</v>
      </c>
      <c r="BC534">
        <f t="shared" si="363"/>
        <v>7.2249030367109146</v>
      </c>
      <c r="BD534">
        <f t="shared" si="346"/>
        <v>10.386147293125457</v>
      </c>
      <c r="BE534">
        <f t="shared" si="364"/>
        <v>-0.27763950131957171</v>
      </c>
      <c r="BF534">
        <f t="shared" si="365"/>
        <v>0.72236049868042829</v>
      </c>
      <c r="BG534">
        <f t="shared" si="372"/>
        <v>-1.0809429524321263E-3</v>
      </c>
      <c r="BH534">
        <f t="shared" si="366"/>
        <v>3.6660791448764467</v>
      </c>
      <c r="BL534" s="6"/>
      <c r="BM534" s="5"/>
      <c r="BN534" s="5"/>
      <c r="BP534" s="5"/>
      <c r="BQ534" s="6"/>
      <c r="BR534" s="5"/>
      <c r="BU534" s="5"/>
    </row>
    <row r="535" spans="1:73" x14ac:dyDescent="0.25">
      <c r="A535" s="3">
        <v>44503.833333333336</v>
      </c>
      <c r="B535">
        <v>108631714.14873999</v>
      </c>
      <c r="C535">
        <v>24021.961276756738</v>
      </c>
      <c r="D535">
        <v>0.90771471871919385</v>
      </c>
      <c r="E535" s="5">
        <f t="shared" si="357"/>
        <v>1615409.1836772314</v>
      </c>
      <c r="F535">
        <f t="shared" si="367"/>
        <v>0.99889303923530082</v>
      </c>
      <c r="G535">
        <f t="shared" si="367"/>
        <v>0.99943323379171989</v>
      </c>
      <c r="H535">
        <f t="shared" si="358"/>
        <v>0.19738951554206907</v>
      </c>
      <c r="I535">
        <f t="shared" si="368"/>
        <v>5.4064701732526275E-4</v>
      </c>
      <c r="J535">
        <f t="shared" si="359"/>
        <v>5.402275318136528E-4</v>
      </c>
      <c r="K535">
        <v>2953</v>
      </c>
      <c r="L535" s="1">
        <v>217275513.20102593</v>
      </c>
      <c r="M535" s="1">
        <v>39136641.800592318</v>
      </c>
      <c r="N535" s="1">
        <f t="shared" si="333"/>
        <v>34703346.295758851</v>
      </c>
      <c r="O535">
        <v>117409.92540177696</v>
      </c>
      <c r="P535">
        <v>0.19723632056042584</v>
      </c>
      <c r="Q535">
        <v>2.0202352809470699E-3</v>
      </c>
      <c r="R535">
        <f t="shared" si="369"/>
        <v>-1.5826630306494227E-2</v>
      </c>
      <c r="S535">
        <f t="shared" si="370"/>
        <v>-1.5953208736379666E-2</v>
      </c>
      <c r="T535">
        <f t="shared" si="330"/>
        <v>0.13339544825298794</v>
      </c>
      <c r="U535" s="5">
        <f t="shared" si="347"/>
        <v>1.0701474091739689</v>
      </c>
      <c r="V535">
        <f t="shared" si="334"/>
        <v>0.94575013354348103</v>
      </c>
      <c r="W535" s="8">
        <f t="shared" si="331"/>
        <v>0.87150485303492886</v>
      </c>
      <c r="X535">
        <f t="shared" si="348"/>
        <v>0.91719965144313698</v>
      </c>
      <c r="Y535">
        <f t="shared" si="335"/>
        <v>0.76539315280685272</v>
      </c>
      <c r="Z535">
        <f t="shared" si="349"/>
        <v>0.73738587754568052</v>
      </c>
      <c r="AA535" s="4">
        <f t="shared" si="336"/>
        <v>0.51370618576866556</v>
      </c>
      <c r="AB535">
        <f t="shared" si="360"/>
        <v>1.1298527428662926</v>
      </c>
      <c r="AC535" s="4">
        <f t="shared" si="337"/>
        <v>1.0859926729470883</v>
      </c>
      <c r="AD535">
        <v>18935</v>
      </c>
      <c r="AE535" s="4">
        <v>0.64199950867528521</v>
      </c>
      <c r="AF535">
        <v>0.77529216133325685</v>
      </c>
      <c r="AG535">
        <v>0.88675101591491801</v>
      </c>
      <c r="AH535" s="4">
        <f t="shared" si="350"/>
        <v>0.65357652549359779</v>
      </c>
      <c r="AI535" s="4">
        <f t="shared" si="338"/>
        <v>0.41332729331187396</v>
      </c>
      <c r="AJ535">
        <f t="shared" si="351"/>
        <v>1.052025865584052</v>
      </c>
      <c r="AK535" s="4">
        <f t="shared" si="339"/>
        <v>0.93852073730622909</v>
      </c>
      <c r="AL535" s="5">
        <f t="shared" si="352"/>
        <v>4522.1833844953489</v>
      </c>
      <c r="AM535">
        <v>0.90079999999999993</v>
      </c>
      <c r="AN535" s="4">
        <f t="shared" si="340"/>
        <v>0.88970666666666676</v>
      </c>
      <c r="AO535">
        <v>0</v>
      </c>
      <c r="AP535">
        <f t="shared" si="371"/>
        <v>0</v>
      </c>
      <c r="AQ535">
        <f t="shared" si="353"/>
        <v>117409.92540177696</v>
      </c>
      <c r="AR535" s="5">
        <f t="shared" si="354"/>
        <v>0.19723632056042584</v>
      </c>
      <c r="AS535" s="4">
        <f t="shared" si="361"/>
        <v>0.65357652549359779</v>
      </c>
      <c r="AT535" s="4">
        <f t="shared" si="341"/>
        <v>0.41332729331187396</v>
      </c>
      <c r="AU535">
        <f t="shared" si="342"/>
        <v>1.052025865584052</v>
      </c>
      <c r="AV535" s="4">
        <f t="shared" si="343"/>
        <v>0.93852073730622909</v>
      </c>
      <c r="AW535" s="6">
        <f t="shared" si="355"/>
        <v>5.402275318136528E-4</v>
      </c>
      <c r="AX535" s="7">
        <f t="shared" si="344"/>
        <v>5.4037348098745497E-4</v>
      </c>
      <c r="AY535" s="7">
        <f t="shared" si="332"/>
        <v>1.2609168168572413</v>
      </c>
      <c r="AZ535" s="7">
        <f t="shared" si="345"/>
        <v>7.6556777290435196E-3</v>
      </c>
      <c r="BA535" s="6">
        <f t="shared" si="362"/>
        <v>0.56738759976910891</v>
      </c>
      <c r="BB535">
        <f t="shared" si="356"/>
        <v>21.427712528910238</v>
      </c>
      <c r="BC535">
        <f t="shared" si="363"/>
        <v>7.1639664129504812</v>
      </c>
      <c r="BD535">
        <f t="shared" si="346"/>
        <v>10.213856264455119</v>
      </c>
      <c r="BE535">
        <f t="shared" si="364"/>
        <v>-0.27197511539112207</v>
      </c>
      <c r="BF535">
        <f t="shared" si="365"/>
        <v>0.72802488460887793</v>
      </c>
      <c r="BG535">
        <f t="shared" si="372"/>
        <v>7.8109098347415827E-3</v>
      </c>
      <c r="BH535">
        <f t="shared" si="366"/>
        <v>3.6290077261666172</v>
      </c>
      <c r="BL535" s="6"/>
      <c r="BM535" s="5"/>
      <c r="BN535" s="5"/>
      <c r="BP535" s="5"/>
      <c r="BQ535" s="6"/>
      <c r="BR535" s="5"/>
      <c r="BU535" s="5"/>
    </row>
    <row r="536" spans="1:73" x14ac:dyDescent="0.25">
      <c r="A536" s="3">
        <v>44504.833333333336</v>
      </c>
      <c r="B536">
        <v>108138884.279138</v>
      </c>
      <c r="C536">
        <v>24169.204527227037</v>
      </c>
      <c r="D536">
        <v>0.90771766185847147</v>
      </c>
      <c r="E536" s="5">
        <f t="shared" si="357"/>
        <v>1616672.7595554464</v>
      </c>
      <c r="F536">
        <f t="shared" si="367"/>
        <v>1.0000032423615228</v>
      </c>
      <c r="G536">
        <f t="shared" si="367"/>
        <v>1.0007822017424333</v>
      </c>
      <c r="H536">
        <f t="shared" si="358"/>
        <v>0.28431925216652609</v>
      </c>
      <c r="I536">
        <f t="shared" si="368"/>
        <v>7.7865362581779822E-4</v>
      </c>
      <c r="J536">
        <f t="shared" si="359"/>
        <v>7.7931626977255396E-4</v>
      </c>
      <c r="K536">
        <v>4489</v>
      </c>
      <c r="L536" s="1">
        <v>216212935.75616989</v>
      </c>
      <c r="M536" s="1">
        <v>56187977.448786683</v>
      </c>
      <c r="N536" s="1">
        <f t="shared" si="333"/>
        <v>35355968.718262658</v>
      </c>
      <c r="O536">
        <v>168563.93234636006</v>
      </c>
      <c r="P536">
        <v>0.28456130569267157</v>
      </c>
      <c r="Q536">
        <v>3.6197688008359299E-4</v>
      </c>
      <c r="R536">
        <f t="shared" si="369"/>
        <v>-1.0601249377994559E-2</v>
      </c>
      <c r="S536">
        <f t="shared" si="370"/>
        <v>-1.0657842952611504E-2</v>
      </c>
      <c r="T536">
        <f t="shared" si="330"/>
        <v>0.11897293514201021</v>
      </c>
      <c r="U536" s="5">
        <f t="shared" si="347"/>
        <v>1.3900596313568312</v>
      </c>
      <c r="V536">
        <f t="shared" si="334"/>
        <v>0.95218594095945863</v>
      </c>
      <c r="W536" s="8">
        <f t="shared" si="331"/>
        <v>0.77149675699908415</v>
      </c>
      <c r="X536">
        <f t="shared" si="348"/>
        <v>1.3021075324695199</v>
      </c>
      <c r="Y536">
        <f t="shared" si="335"/>
        <v>0.77017330447979171</v>
      </c>
      <c r="Z536">
        <f t="shared" si="349"/>
        <v>0.13212156123051144</v>
      </c>
      <c r="AA536" s="4">
        <f t="shared" si="336"/>
        <v>0.51017870506092144</v>
      </c>
      <c r="AB536">
        <f t="shared" si="360"/>
        <v>1.5036958315896314</v>
      </c>
      <c r="AC536" s="4">
        <f t="shared" si="337"/>
        <v>1.0966853924293296</v>
      </c>
      <c r="AD536">
        <v>18936</v>
      </c>
      <c r="AE536" s="4">
        <v>0.63870117800069626</v>
      </c>
      <c r="AF536">
        <v>0.72120633633285014</v>
      </c>
      <c r="AG536">
        <v>0.90046229465082994</v>
      </c>
      <c r="AH536" s="4">
        <f t="shared" si="350"/>
        <v>1.0610193946079636</v>
      </c>
      <c r="AI536" s="4">
        <f t="shared" si="338"/>
        <v>0.43061963897672606</v>
      </c>
      <c r="AJ536">
        <f t="shared" si="351"/>
        <v>1.3436362241752191</v>
      </c>
      <c r="AK536" s="4">
        <f t="shared" si="339"/>
        <v>0.95041771179335632</v>
      </c>
      <c r="AL536" s="5">
        <f t="shared" si="352"/>
        <v>4474.2425907032903</v>
      </c>
      <c r="AM536">
        <v>0.89569999999999994</v>
      </c>
      <c r="AN536" s="4">
        <f t="shared" si="340"/>
        <v>0.89123666666666701</v>
      </c>
      <c r="AO536">
        <v>0</v>
      </c>
      <c r="AP536">
        <f t="shared" si="371"/>
        <v>0</v>
      </c>
      <c r="AQ536">
        <f t="shared" si="353"/>
        <v>168563.93234636006</v>
      </c>
      <c r="AR536" s="5">
        <f t="shared" si="354"/>
        <v>0.28456130569267157</v>
      </c>
      <c r="AS536" s="4">
        <f t="shared" si="361"/>
        <v>1.0610193946079636</v>
      </c>
      <c r="AT536" s="4">
        <f t="shared" si="341"/>
        <v>0.43061963897672606</v>
      </c>
      <c r="AU536">
        <f t="shared" si="342"/>
        <v>1.3436362241752191</v>
      </c>
      <c r="AV536" s="4">
        <f t="shared" si="343"/>
        <v>0.95041771179335632</v>
      </c>
      <c r="AW536" s="6">
        <f t="shared" si="355"/>
        <v>7.7931626977255396E-4</v>
      </c>
      <c r="AX536" s="7">
        <f t="shared" si="344"/>
        <v>7.7962001559628291E-4</v>
      </c>
      <c r="AY536" s="7">
        <f t="shared" si="332"/>
        <v>1.2476009135891475</v>
      </c>
      <c r="AZ536" s="7">
        <f t="shared" si="345"/>
        <v>8.5461807157720671E-3</v>
      </c>
      <c r="BA536" s="6">
        <f t="shared" si="362"/>
        <v>0.56816691603888148</v>
      </c>
      <c r="BB536">
        <f t="shared" si="356"/>
        <v>21.20055200479128</v>
      </c>
      <c r="BC536">
        <f t="shared" si="363"/>
        <v>7.1269079534547402</v>
      </c>
      <c r="BD536">
        <f t="shared" si="346"/>
        <v>10.10027600239564</v>
      </c>
      <c r="BE536">
        <f t="shared" si="364"/>
        <v>-0.26786433493177952</v>
      </c>
      <c r="BF536">
        <f t="shared" si="365"/>
        <v>0.73213566506822048</v>
      </c>
      <c r="BG536">
        <f t="shared" si="372"/>
        <v>5.6306018140500477E-3</v>
      </c>
      <c r="BH536">
        <f t="shared" si="366"/>
        <v>3.6044057167881371</v>
      </c>
      <c r="BL536" s="6"/>
      <c r="BM536" s="5"/>
      <c r="BN536" s="5"/>
      <c r="BP536" s="5"/>
      <c r="BQ536" s="6"/>
      <c r="BR536" s="5"/>
      <c r="BU536" s="5"/>
    </row>
    <row r="537" spans="1:73" x14ac:dyDescent="0.25">
      <c r="A537" s="3">
        <v>44505.833333333336</v>
      </c>
      <c r="B537">
        <v>112307972.384427</v>
      </c>
      <c r="C537">
        <v>24896.942631015998</v>
      </c>
      <c r="D537">
        <v>0.9383803854170164</v>
      </c>
      <c r="E537" s="5">
        <f t="shared" si="357"/>
        <v>1672161.8179652374</v>
      </c>
      <c r="F537">
        <f t="shared" si="367"/>
        <v>1.033780023069911</v>
      </c>
      <c r="G537">
        <f t="shared" si="367"/>
        <v>1.0343229995568488</v>
      </c>
      <c r="H537">
        <f t="shared" si="358"/>
        <v>0.19171043482128947</v>
      </c>
      <c r="I537">
        <f t="shared" si="368"/>
        <v>5.2509618087033755E-4</v>
      </c>
      <c r="J537">
        <f t="shared" si="359"/>
        <v>5.0670140672719589E-4</v>
      </c>
      <c r="K537">
        <v>3744</v>
      </c>
      <c r="L537" s="1">
        <v>224461801.87672427</v>
      </c>
      <c r="M537" s="1">
        <v>37921310.168411672</v>
      </c>
      <c r="N537" s="1">
        <f t="shared" si="333"/>
        <v>35300834.432451122</v>
      </c>
      <c r="O537">
        <v>113763.93050523502</v>
      </c>
      <c r="P537">
        <v>0.18499287757306659</v>
      </c>
      <c r="Q537">
        <v>1.4166645676700299E-3</v>
      </c>
      <c r="R537">
        <f t="shared" si="369"/>
        <v>8.196163250469235E-3</v>
      </c>
      <c r="S537">
        <f t="shared" si="370"/>
        <v>8.1627571150829185E-3</v>
      </c>
      <c r="T537">
        <f t="shared" si="330"/>
        <v>0.12314816896809797</v>
      </c>
      <c r="U537" s="5">
        <f t="shared" si="347"/>
        <v>1.0541107613967335</v>
      </c>
      <c r="V537">
        <f t="shared" si="334"/>
        <v>0.94638047445958051</v>
      </c>
      <c r="W537" s="8">
        <f t="shared" si="331"/>
        <v>0.80011274682889544</v>
      </c>
      <c r="X537">
        <f t="shared" si="348"/>
        <v>0.92528037612538483</v>
      </c>
      <c r="Y537">
        <f t="shared" si="335"/>
        <v>0.75970083084038642</v>
      </c>
      <c r="Z537">
        <f t="shared" si="349"/>
        <v>0.51708256719956092</v>
      </c>
      <c r="AA537" s="4">
        <f t="shared" si="336"/>
        <v>0.52207409305685581</v>
      </c>
      <c r="AB537">
        <f t="shared" si="360"/>
        <v>1.1434477762325881</v>
      </c>
      <c r="AC537" s="4">
        <f t="shared" si="337"/>
        <v>1.0934620877048691</v>
      </c>
      <c r="AD537">
        <v>18937</v>
      </c>
      <c r="AE537" s="4">
        <v>0.6414861453059062</v>
      </c>
      <c r="AF537">
        <v>0.70927438141207833</v>
      </c>
      <c r="AG537">
        <v>0.86765471442024555</v>
      </c>
      <c r="AH537" s="4">
        <f t="shared" si="350"/>
        <v>0.57377236843317014</v>
      </c>
      <c r="AI537" s="4">
        <f t="shared" si="338"/>
        <v>0.42841984282044948</v>
      </c>
      <c r="AJ537">
        <f t="shared" si="351"/>
        <v>1.0043957775493682</v>
      </c>
      <c r="AK537" s="4">
        <f t="shared" si="339"/>
        <v>0.94911416175240504</v>
      </c>
      <c r="AL537" s="5">
        <f t="shared" si="352"/>
        <v>4510.9142133988971</v>
      </c>
      <c r="AM537">
        <v>0.79930000000000012</v>
      </c>
      <c r="AN537" s="4">
        <f t="shared" si="340"/>
        <v>0.88846666666666685</v>
      </c>
      <c r="AO537">
        <v>0</v>
      </c>
      <c r="AP537">
        <f t="shared" si="371"/>
        <v>0</v>
      </c>
      <c r="AQ537">
        <f t="shared" si="353"/>
        <v>113763.93050523502</v>
      </c>
      <c r="AR537" s="5">
        <f t="shared" si="354"/>
        <v>0.18499287757306659</v>
      </c>
      <c r="AS537" s="4">
        <f t="shared" si="361"/>
        <v>0.57377236843317014</v>
      </c>
      <c r="AT537" s="4">
        <f t="shared" si="341"/>
        <v>0.42841984282044948</v>
      </c>
      <c r="AU537">
        <f t="shared" si="342"/>
        <v>1.0043957775493682</v>
      </c>
      <c r="AV537" s="4">
        <f t="shared" si="343"/>
        <v>0.94911416175240504</v>
      </c>
      <c r="AW537" s="6">
        <f t="shared" si="355"/>
        <v>5.0670140672719589E-4</v>
      </c>
      <c r="AX537" s="7">
        <f t="shared" si="344"/>
        <v>5.06829801570019E-4</v>
      </c>
      <c r="AY537" s="7">
        <f t="shared" si="332"/>
        <v>1.2688366622193319</v>
      </c>
      <c r="AZ537" s="7">
        <f t="shared" si="345"/>
        <v>7.5459692967521086E-3</v>
      </c>
      <c r="BA537" s="6">
        <f t="shared" si="362"/>
        <v>0.56867361744560863</v>
      </c>
      <c r="BB537">
        <f t="shared" si="356"/>
        <v>21.374315190022614</v>
      </c>
      <c r="BC537">
        <f t="shared" si="363"/>
        <v>7.1642805256230453</v>
      </c>
      <c r="BD537">
        <f t="shared" si="346"/>
        <v>10.187157595011307</v>
      </c>
      <c r="BE537">
        <f t="shared" si="364"/>
        <v>-0.27020957233464327</v>
      </c>
      <c r="BF537">
        <f t="shared" si="365"/>
        <v>0.72979042766535673</v>
      </c>
      <c r="BG537">
        <f t="shared" si="372"/>
        <v>-3.2084240459762255E-3</v>
      </c>
      <c r="BH537">
        <f t="shared" si="366"/>
        <v>3.6232364410683795</v>
      </c>
      <c r="BL537" s="6"/>
      <c r="BM537" s="5"/>
      <c r="BN537" s="5"/>
      <c r="BP537" s="5"/>
      <c r="BQ537" s="6"/>
      <c r="BR537" s="5"/>
      <c r="BU537" s="5"/>
    </row>
    <row r="538" spans="1:73" x14ac:dyDescent="0.25">
      <c r="A538" s="3">
        <v>44506.833333333336</v>
      </c>
      <c r="B538">
        <v>87361884.772773996</v>
      </c>
      <c r="C538">
        <v>18999.899192652516</v>
      </c>
      <c r="D538">
        <v>0.72265827942226457</v>
      </c>
      <c r="E538" s="5">
        <f t="shared" si="357"/>
        <v>1288358.2591666151</v>
      </c>
      <c r="F538">
        <f t="shared" si="367"/>
        <v>0.7701123027002692</v>
      </c>
      <c r="G538">
        <f t="shared" si="367"/>
        <v>0.77047463069952649</v>
      </c>
      <c r="H538">
        <f t="shared" si="358"/>
        <v>0.17172783666120628</v>
      </c>
      <c r="I538">
        <f t="shared" si="368"/>
        <v>4.7037657931864676E-4</v>
      </c>
      <c r="J538">
        <f t="shared" si="359"/>
        <v>5.8152830151517718E-4</v>
      </c>
      <c r="K538">
        <v>3771</v>
      </c>
      <c r="L538" s="1">
        <v>174949555.27941853</v>
      </c>
      <c r="M538" s="1">
        <v>33922568.421642877</v>
      </c>
      <c r="N538" s="1">
        <f t="shared" si="333"/>
        <v>35572389.734355628</v>
      </c>
      <c r="O538">
        <v>101767.70526492863</v>
      </c>
      <c r="P538">
        <v>0.21231955898586272</v>
      </c>
      <c r="Q538">
        <v>5.5492700307568801E-4</v>
      </c>
      <c r="R538">
        <f t="shared" si="369"/>
        <v>1.930963732958646E-2</v>
      </c>
      <c r="S538">
        <f t="shared" si="370"/>
        <v>1.9125571998496106E-2</v>
      </c>
      <c r="T538">
        <f t="shared" si="330"/>
        <v>0.13706065394299588</v>
      </c>
      <c r="U538" s="5">
        <f t="shared" si="347"/>
        <v>1.1143594583995322</v>
      </c>
      <c r="V538">
        <f t="shared" si="334"/>
        <v>0.95016091800986546</v>
      </c>
      <c r="W538" s="8">
        <f t="shared" si="331"/>
        <v>0.89722369496569332</v>
      </c>
      <c r="X538">
        <f t="shared" si="348"/>
        <v>0.95873972562295873</v>
      </c>
      <c r="Y538">
        <f t="shared" si="335"/>
        <v>0.75804229866243922</v>
      </c>
      <c r="Z538">
        <f t="shared" si="349"/>
        <v>0.20254835612262612</v>
      </c>
      <c r="AA538" s="4">
        <f t="shared" si="336"/>
        <v>0.52242680629135829</v>
      </c>
      <c r="AB538">
        <f t="shared" si="360"/>
        <v>1.2901881209882218</v>
      </c>
      <c r="AC538" s="4">
        <f t="shared" si="337"/>
        <v>1.1032998235686804</v>
      </c>
      <c r="AD538">
        <v>18938</v>
      </c>
      <c r="AE538" s="4">
        <v>0.64118501039741038</v>
      </c>
      <c r="AF538">
        <v>0.6939914049017557</v>
      </c>
      <c r="AG538">
        <v>0.87927689623172756</v>
      </c>
      <c r="AH538" s="4">
        <f t="shared" si="350"/>
        <v>0.7401541610230794</v>
      </c>
      <c r="AI538" s="4">
        <f t="shared" si="338"/>
        <v>0.45309164818788544</v>
      </c>
      <c r="AJ538">
        <f t="shared" si="351"/>
        <v>1.107891840055413</v>
      </c>
      <c r="AK538" s="4">
        <f t="shared" si="339"/>
        <v>0.96132768021144022</v>
      </c>
      <c r="AL538" s="5">
        <f t="shared" si="352"/>
        <v>4598.0183308845062</v>
      </c>
      <c r="AM538">
        <v>0.81669999999999998</v>
      </c>
      <c r="AN538" s="4">
        <f t="shared" si="340"/>
        <v>0.88545333333333354</v>
      </c>
      <c r="AO538">
        <v>0</v>
      </c>
      <c r="AP538">
        <f t="shared" si="371"/>
        <v>0</v>
      </c>
      <c r="AQ538">
        <f t="shared" si="353"/>
        <v>101767.70526492863</v>
      </c>
      <c r="AR538" s="5">
        <f t="shared" si="354"/>
        <v>0.21231955898586272</v>
      </c>
      <c r="AS538" s="4">
        <f t="shared" si="361"/>
        <v>0.7401541610230794</v>
      </c>
      <c r="AT538" s="4">
        <f t="shared" si="341"/>
        <v>0.45309164818788544</v>
      </c>
      <c r="AU538">
        <f t="shared" si="342"/>
        <v>1.107891840055413</v>
      </c>
      <c r="AV538" s="4">
        <f t="shared" si="343"/>
        <v>0.96132768021144022</v>
      </c>
      <c r="AW538" s="6">
        <f t="shared" si="355"/>
        <v>5.8152830151517718E-4</v>
      </c>
      <c r="AX538" s="7">
        <f t="shared" si="344"/>
        <v>5.8169742187907936E-4</v>
      </c>
      <c r="AY538" s="7">
        <f t="shared" si="332"/>
        <v>1.2843847546371396</v>
      </c>
      <c r="AZ538" s="7">
        <f t="shared" si="345"/>
        <v>7.0343770113296955E-3</v>
      </c>
      <c r="BA538" s="6">
        <f t="shared" si="362"/>
        <v>0.56925514574712377</v>
      </c>
      <c r="BB538">
        <f t="shared" si="356"/>
        <v>21.787045464510221</v>
      </c>
      <c r="BC538">
        <f t="shared" si="363"/>
        <v>7.2475230586709447</v>
      </c>
      <c r="BD538">
        <f t="shared" si="346"/>
        <v>10.393522732255111</v>
      </c>
      <c r="BE538">
        <f t="shared" si="364"/>
        <v>-0.27612177089688228</v>
      </c>
      <c r="BF538">
        <f t="shared" si="365"/>
        <v>0.72387822910311772</v>
      </c>
      <c r="BG538">
        <f t="shared" si="372"/>
        <v>-8.1342211422561535E-3</v>
      </c>
      <c r="BH538">
        <f t="shared" si="366"/>
        <v>3.6676595274837922</v>
      </c>
      <c r="BL538" s="6"/>
      <c r="BM538" s="5"/>
      <c r="BN538" s="5"/>
      <c r="BP538" s="5"/>
      <c r="BQ538" s="6"/>
      <c r="BR538" s="5"/>
      <c r="BU538" s="5"/>
    </row>
    <row r="539" spans="1:73" x14ac:dyDescent="0.25">
      <c r="A539" s="3">
        <v>44507.791666666664</v>
      </c>
      <c r="B539">
        <v>89617662.150864005</v>
      </c>
      <c r="C539">
        <v>18660.641565942846</v>
      </c>
      <c r="D539">
        <v>0.72475151895337464</v>
      </c>
      <c r="E539" s="5">
        <f t="shared" si="357"/>
        <v>1293183.3092702038</v>
      </c>
      <c r="F539">
        <f t="shared" si="367"/>
        <v>1.002896582784305</v>
      </c>
      <c r="G539">
        <f t="shared" si="367"/>
        <v>1.003745115203212</v>
      </c>
      <c r="H539">
        <f t="shared" si="358"/>
        <v>0.30881981075377984</v>
      </c>
      <c r="I539">
        <f t="shared" si="368"/>
        <v>8.4572394796142891E-4</v>
      </c>
      <c r="J539">
        <f t="shared" si="359"/>
        <v>8.3728284086500302E-4</v>
      </c>
      <c r="K539">
        <v>4067</v>
      </c>
      <c r="L539" s="1">
        <v>179302363.01356515</v>
      </c>
      <c r="M539" s="1">
        <v>50063219.571920834</v>
      </c>
      <c r="N539" s="1">
        <f t="shared" si="333"/>
        <v>36637335.752077959</v>
      </c>
      <c r="O539">
        <v>150189.65871576252</v>
      </c>
      <c r="P539">
        <v>0.30573621289701552</v>
      </c>
      <c r="Q539">
        <v>1.09079198032057E-3</v>
      </c>
      <c r="R539">
        <f t="shared" si="369"/>
        <v>4.447089124249981E-2</v>
      </c>
      <c r="S539">
        <f t="shared" si="370"/>
        <v>4.351043302155097E-2</v>
      </c>
      <c r="T539">
        <f t="shared" si="330"/>
        <v>0.15533184350390228</v>
      </c>
      <c r="U539" s="5">
        <f t="shared" si="347"/>
        <v>1.363585267389233</v>
      </c>
      <c r="V539">
        <f t="shared" si="334"/>
        <v>0.96822881431983576</v>
      </c>
      <c r="W539" s="8">
        <f t="shared" si="331"/>
        <v>1.024762391525158</v>
      </c>
      <c r="X539">
        <f t="shared" si="348"/>
        <v>1.1994668634248218</v>
      </c>
      <c r="Y539">
        <f t="shared" si="335"/>
        <v>0.77029035220444209</v>
      </c>
      <c r="Z539">
        <f t="shared" si="349"/>
        <v>0.39813907281700806</v>
      </c>
      <c r="AA539" s="4">
        <f t="shared" si="336"/>
        <v>0.52450712946463063</v>
      </c>
      <c r="AB539">
        <f t="shared" si="360"/>
        <v>1.5277732882831241</v>
      </c>
      <c r="AC539" s="4">
        <f t="shared" si="337"/>
        <v>1.1277222914376213</v>
      </c>
      <c r="AD539">
        <v>18939</v>
      </c>
      <c r="AE539" s="4">
        <v>0.64077066976080665</v>
      </c>
      <c r="AF539">
        <v>0.66422946645714165</v>
      </c>
      <c r="AG539">
        <v>1.4171707347158646</v>
      </c>
      <c r="AH539" s="4">
        <f t="shared" si="350"/>
        <v>1.1380515864269953</v>
      </c>
      <c r="AI539" s="4">
        <f t="shared" si="338"/>
        <v>0.49102670106878527</v>
      </c>
      <c r="AJ539">
        <f t="shared" si="351"/>
        <v>1.4052606735230981</v>
      </c>
      <c r="AK539" s="4">
        <f t="shared" si="339"/>
        <v>0.99168546982200778</v>
      </c>
      <c r="AL539" s="5">
        <f t="shared" si="352"/>
        <v>4802.4963040082912</v>
      </c>
      <c r="AM539">
        <v>0.81909999999999994</v>
      </c>
      <c r="AN539" s="4">
        <f t="shared" si="340"/>
        <v>0.88436333333333339</v>
      </c>
      <c r="AO539">
        <v>0</v>
      </c>
      <c r="AP539">
        <f t="shared" si="371"/>
        <v>0</v>
      </c>
      <c r="AQ539">
        <f t="shared" si="353"/>
        <v>150189.65871576252</v>
      </c>
      <c r="AR539" s="5">
        <f t="shared" si="354"/>
        <v>0.30573621289701552</v>
      </c>
      <c r="AS539" s="4">
        <f t="shared" si="361"/>
        <v>1.1380515864269953</v>
      </c>
      <c r="AT539" s="4">
        <f t="shared" si="341"/>
        <v>0.49102670106878527</v>
      </c>
      <c r="AU539">
        <f t="shared" si="342"/>
        <v>1.4052606735230981</v>
      </c>
      <c r="AV539" s="4">
        <f t="shared" si="343"/>
        <v>0.99168546982200778</v>
      </c>
      <c r="AW539" s="6">
        <f t="shared" si="355"/>
        <v>8.3728284086500302E-4</v>
      </c>
      <c r="AX539" s="7">
        <f t="shared" si="344"/>
        <v>8.3763345999177119E-4</v>
      </c>
      <c r="AY539" s="7">
        <f t="shared" si="332"/>
        <v>1.4044753299722366</v>
      </c>
      <c r="AZ539" s="7">
        <f t="shared" si="345"/>
        <v>1.0595327868889726E-3</v>
      </c>
      <c r="BA539" s="6">
        <f t="shared" si="362"/>
        <v>0.57009242858798881</v>
      </c>
      <c r="BB539">
        <f t="shared" si="356"/>
        <v>22.75593479385785</v>
      </c>
      <c r="BC539">
        <f t="shared" si="363"/>
        <v>7.4359760138662541</v>
      </c>
      <c r="BD539">
        <f t="shared" si="346"/>
        <v>10.877967396928925</v>
      </c>
      <c r="BE539">
        <f t="shared" si="364"/>
        <v>-0.28977949408689285</v>
      </c>
      <c r="BF539">
        <f t="shared" si="365"/>
        <v>0.71022050591310715</v>
      </c>
      <c r="BG539">
        <f t="shared" si="372"/>
        <v>-1.9047692866806375E-2</v>
      </c>
      <c r="BH539">
        <f t="shared" si="366"/>
        <v>3.7703181019569181</v>
      </c>
      <c r="BL539" s="6"/>
      <c r="BM539" s="5"/>
      <c r="BN539" s="5"/>
      <c r="BP539" s="5"/>
      <c r="BQ539" s="6"/>
      <c r="BR539" s="5"/>
      <c r="BU539" s="5"/>
    </row>
    <row r="540" spans="1:73" x14ac:dyDescent="0.25">
      <c r="A540" s="3">
        <v>44508.791666666664</v>
      </c>
      <c r="B540">
        <v>101323097.093778</v>
      </c>
      <c r="C540">
        <v>21412.951564232364</v>
      </c>
      <c r="D540">
        <v>0.82486496418459643</v>
      </c>
      <c r="E540" s="5">
        <f t="shared" si="357"/>
        <v>1472965.2305492759</v>
      </c>
      <c r="F540">
        <f t="shared" si="367"/>
        <v>1.1381348539645659</v>
      </c>
      <c r="G540">
        <f t="shared" si="367"/>
        <v>1.139022766525289</v>
      </c>
      <c r="H540">
        <f t="shared" si="358"/>
        <v>0.28475367706645383</v>
      </c>
      <c r="I540">
        <f t="shared" si="368"/>
        <v>7.7984290391900756E-4</v>
      </c>
      <c r="J540">
        <f t="shared" si="359"/>
        <v>7.0123646586844077E-4</v>
      </c>
      <c r="K540">
        <v>3292</v>
      </c>
      <c r="L540" s="1">
        <v>202895379.42965236</v>
      </c>
      <c r="M540" s="1">
        <v>47442511.869690321</v>
      </c>
      <c r="N540" s="1">
        <f t="shared" si="333"/>
        <v>37290891.402046226</v>
      </c>
      <c r="O540">
        <v>142327.53560907097</v>
      </c>
      <c r="P540">
        <v>0.25604107221831923</v>
      </c>
      <c r="Q540">
        <v>1.14874561124961E-3</v>
      </c>
      <c r="R540">
        <f t="shared" si="369"/>
        <v>-1.4708168632589724E-2</v>
      </c>
      <c r="S540">
        <f t="shared" si="370"/>
        <v>-1.4817406191058171E-2</v>
      </c>
      <c r="T540">
        <f t="shared" si="330"/>
        <v>0.17110482122126378</v>
      </c>
      <c r="U540" s="5">
        <f t="shared" si="347"/>
        <v>1.1561973598511761</v>
      </c>
      <c r="V540">
        <f t="shared" si="334"/>
        <v>0.97240068487363551</v>
      </c>
      <c r="W540" s="8">
        <f t="shared" si="331"/>
        <v>1.1330885684238967</v>
      </c>
      <c r="X540">
        <f t="shared" si="348"/>
        <v>0.909813937604804</v>
      </c>
      <c r="Y540">
        <f t="shared" si="335"/>
        <v>0.76603297113176994</v>
      </c>
      <c r="Z540">
        <f t="shared" si="349"/>
        <v>0.41929214810610765</v>
      </c>
      <c r="AA540" s="4">
        <f t="shared" si="336"/>
        <v>0.53483371688933568</v>
      </c>
      <c r="AB540">
        <f t="shared" si="360"/>
        <v>1.3879261831031362</v>
      </c>
      <c r="AC540" s="4">
        <f t="shared" si="337"/>
        <v>1.1388002828606822</v>
      </c>
      <c r="AD540">
        <v>18940</v>
      </c>
      <c r="AE540" s="4">
        <v>0.65000435221861452</v>
      </c>
      <c r="AF540">
        <v>0.66738540628746834</v>
      </c>
      <c r="AG540">
        <v>1.1034971621270426</v>
      </c>
      <c r="AH540" s="4">
        <f t="shared" si="350"/>
        <v>0.94741769454630231</v>
      </c>
      <c r="AI540" s="4">
        <f t="shared" si="338"/>
        <v>0.52260729088699542</v>
      </c>
      <c r="AJ540">
        <f t="shared" si="351"/>
        <v>1.2558648156234893</v>
      </c>
      <c r="AK540" s="4">
        <f t="shared" si="339"/>
        <v>1.0065924847060495</v>
      </c>
      <c r="AL540" s="5">
        <f t="shared" si="352"/>
        <v>4731.8603785115483</v>
      </c>
      <c r="AM540">
        <v>0.84950000000000003</v>
      </c>
      <c r="AN540" s="4">
        <f t="shared" si="340"/>
        <v>0.88505666666666671</v>
      </c>
      <c r="AO540">
        <v>0</v>
      </c>
      <c r="AP540">
        <f t="shared" si="371"/>
        <v>0</v>
      </c>
      <c r="AQ540">
        <f t="shared" si="353"/>
        <v>142327.53560907097</v>
      </c>
      <c r="AR540" s="5">
        <f t="shared" si="354"/>
        <v>0.25604107221831923</v>
      </c>
      <c r="AS540" s="4">
        <f t="shared" si="361"/>
        <v>0.94741769454630231</v>
      </c>
      <c r="AT540" s="4">
        <f t="shared" si="341"/>
        <v>0.52260729088699542</v>
      </c>
      <c r="AU540">
        <f t="shared" si="342"/>
        <v>1.2558648156234893</v>
      </c>
      <c r="AV540" s="4">
        <f t="shared" si="343"/>
        <v>1.0065924847060495</v>
      </c>
      <c r="AW540" s="6">
        <f t="shared" si="355"/>
        <v>7.0123646586844077E-4</v>
      </c>
      <c r="AX540" s="7">
        <f t="shared" si="344"/>
        <v>7.014823896391853E-4</v>
      </c>
      <c r="AY540" s="7">
        <f t="shared" si="332"/>
        <v>1.3405395592975631</v>
      </c>
      <c r="AZ540" s="7">
        <f t="shared" si="345"/>
        <v>5.0420902458050421E-3</v>
      </c>
      <c r="BA540" s="6">
        <f t="shared" si="362"/>
        <v>0.5707936650538572</v>
      </c>
      <c r="BB540">
        <f t="shared" si="356"/>
        <v>22.421236667517576</v>
      </c>
      <c r="BC540">
        <f t="shared" si="363"/>
        <v>7.379581330426678</v>
      </c>
      <c r="BD540">
        <f t="shared" si="346"/>
        <v>10.710618333758788</v>
      </c>
      <c r="BE540">
        <f t="shared" si="364"/>
        <v>-0.2844458685609762</v>
      </c>
      <c r="BF540">
        <f t="shared" si="365"/>
        <v>0.7155541314390238</v>
      </c>
      <c r="BG540">
        <f t="shared" si="372"/>
        <v>7.4817580086800973E-3</v>
      </c>
      <c r="BH540">
        <f t="shared" si="366"/>
        <v>3.7351068274662582</v>
      </c>
      <c r="BL540" s="6"/>
      <c r="BM540" s="5"/>
      <c r="BN540" s="5"/>
      <c r="BP540" s="5"/>
      <c r="BQ540" s="6"/>
      <c r="BR540" s="5"/>
      <c r="BU540" s="5"/>
    </row>
    <row r="541" spans="1:73" x14ac:dyDescent="0.25">
      <c r="A541" s="3">
        <v>44509.791666666664</v>
      </c>
      <c r="B541">
        <v>155451121.10004401</v>
      </c>
      <c r="C541">
        <v>33564.375070249946</v>
      </c>
      <c r="D541">
        <v>1.2782565001748483</v>
      </c>
      <c r="E541" s="5">
        <f t="shared" si="357"/>
        <v>2284210.9652334484</v>
      </c>
      <c r="F541">
        <f t="shared" si="367"/>
        <v>1.5496554656536332</v>
      </c>
      <c r="G541">
        <f t="shared" si="367"/>
        <v>1.5507568799717391</v>
      </c>
      <c r="H541">
        <f t="shared" si="358"/>
        <v>0.25942297176301032</v>
      </c>
      <c r="I541">
        <f t="shared" si="368"/>
        <v>7.1049540619534462E-4</v>
      </c>
      <c r="J541">
        <f t="shared" si="359"/>
        <v>6.6815861484709996E-4</v>
      </c>
      <c r="K541">
        <v>3749</v>
      </c>
      <c r="L541" s="1">
        <v>310238776.08303785</v>
      </c>
      <c r="M541" s="1">
        <v>69119325.731516346</v>
      </c>
      <c r="N541" s="1">
        <f t="shared" si="333"/>
        <v>38621691.38177719</v>
      </c>
      <c r="O541">
        <v>207357.97719454905</v>
      </c>
      <c r="P541">
        <v>0.24395938712623252</v>
      </c>
      <c r="Q541">
        <v>4.8195024614016303E-4</v>
      </c>
      <c r="R541">
        <f t="shared" si="369"/>
        <v>-2.1223865532292274E-2</v>
      </c>
      <c r="S541">
        <f t="shared" si="370"/>
        <v>-2.1452330150897692E-2</v>
      </c>
      <c r="T541">
        <f t="shared" si="330"/>
        <v>0.14394204651061857</v>
      </c>
      <c r="U541" s="5">
        <f t="shared" si="347"/>
        <v>1.2033037045374644</v>
      </c>
      <c r="V541">
        <f t="shared" si="334"/>
        <v>0.97788251844183405</v>
      </c>
      <c r="W541" s="8">
        <f t="shared" si="331"/>
        <v>0.94743041855688825</v>
      </c>
      <c r="X541">
        <f t="shared" si="348"/>
        <v>1.0419891366381646</v>
      </c>
      <c r="Y541">
        <f t="shared" si="335"/>
        <v>0.76606007606378557</v>
      </c>
      <c r="Z541">
        <f t="shared" si="349"/>
        <v>0.17591183984115952</v>
      </c>
      <c r="AA541" s="4">
        <f t="shared" si="336"/>
        <v>0.53696246951904525</v>
      </c>
      <c r="AB541">
        <f t="shared" si="360"/>
        <v>1.3876042506840121</v>
      </c>
      <c r="AC541" s="4">
        <f t="shared" si="337"/>
        <v>1.1493013898091644</v>
      </c>
      <c r="AD541">
        <v>18941</v>
      </c>
      <c r="AE541" s="4">
        <v>0.62909699476809822</v>
      </c>
      <c r="AF541">
        <v>0.67054580485766002</v>
      </c>
      <c r="AG541">
        <v>1.1044913450401006</v>
      </c>
      <c r="AH541" s="4">
        <f t="shared" si="350"/>
        <v>0.89495631580694324</v>
      </c>
      <c r="AI541" s="4">
        <f t="shared" si="338"/>
        <v>0.5489503847243925</v>
      </c>
      <c r="AJ541">
        <f t="shared" si="351"/>
        <v>1.2167756384742123</v>
      </c>
      <c r="AK541" s="4">
        <f t="shared" si="339"/>
        <v>1.0194518813291156</v>
      </c>
      <c r="AL541" s="5">
        <f t="shared" si="352"/>
        <v>4631.4320101204376</v>
      </c>
      <c r="AM541">
        <v>0.80330000000000001</v>
      </c>
      <c r="AN541" s="4">
        <f t="shared" si="340"/>
        <v>0.88285666666666673</v>
      </c>
      <c r="AO541">
        <v>0</v>
      </c>
      <c r="AP541">
        <f t="shared" si="371"/>
        <v>0</v>
      </c>
      <c r="AQ541">
        <f t="shared" si="353"/>
        <v>207357.97719454905</v>
      </c>
      <c r="AR541" s="5">
        <f t="shared" si="354"/>
        <v>0.24395938712623252</v>
      </c>
      <c r="AS541" s="4">
        <f t="shared" si="361"/>
        <v>0.89495631580694324</v>
      </c>
      <c r="AT541" s="4">
        <f t="shared" si="341"/>
        <v>0.5489503847243925</v>
      </c>
      <c r="AU541">
        <f t="shared" si="342"/>
        <v>1.2167756384742123</v>
      </c>
      <c r="AV541" s="4">
        <f t="shared" si="343"/>
        <v>1.0194518813291156</v>
      </c>
      <c r="AW541" s="6">
        <f t="shared" si="355"/>
        <v>6.6815861484709996E-4</v>
      </c>
      <c r="AX541" s="7">
        <f t="shared" si="344"/>
        <v>6.6838188253770525E-4</v>
      </c>
      <c r="AY541" s="7">
        <f t="shared" si="332"/>
        <v>1.3248795422934947</v>
      </c>
      <c r="AZ541" s="7">
        <f t="shared" si="345"/>
        <v>6.1566303858688887E-3</v>
      </c>
      <c r="BA541" s="6">
        <f t="shared" si="362"/>
        <v>0.57146182366870435</v>
      </c>
      <c r="BB541">
        <f t="shared" si="356"/>
        <v>21.94537135541848</v>
      </c>
      <c r="BC541">
        <f t="shared" si="363"/>
        <v>7.295721883655176</v>
      </c>
      <c r="BD541">
        <f t="shared" si="346"/>
        <v>10.47268567770924</v>
      </c>
      <c r="BE541">
        <f t="shared" si="364"/>
        <v>-0.27691543927039852</v>
      </c>
      <c r="BF541">
        <f t="shared" si="365"/>
        <v>0.72308456072960148</v>
      </c>
      <c r="BG541">
        <f t="shared" si="372"/>
        <v>1.0468921916691845E-2</v>
      </c>
      <c r="BH541">
        <f t="shared" si="366"/>
        <v>3.684588707177876</v>
      </c>
      <c r="BL541" s="6"/>
      <c r="BM541" s="5"/>
      <c r="BN541" s="5"/>
      <c r="BP541" s="5"/>
      <c r="BQ541" s="6"/>
      <c r="BR541" s="5"/>
      <c r="BU541" s="5"/>
    </row>
    <row r="542" spans="1:73" x14ac:dyDescent="0.25">
      <c r="A542" s="3">
        <v>44510.791666666664</v>
      </c>
      <c r="B542">
        <v>146442883.769389</v>
      </c>
      <c r="C542">
        <v>30962.274215135654</v>
      </c>
      <c r="D542">
        <v>1.1909018500953121</v>
      </c>
      <c r="E542" s="5">
        <f t="shared" si="357"/>
        <v>2129367.2121367562</v>
      </c>
      <c r="F542">
        <f t="shared" si="367"/>
        <v>0.93166109457093538</v>
      </c>
      <c r="G542">
        <f t="shared" si="367"/>
        <v>0.93221127319084252</v>
      </c>
      <c r="H542">
        <f t="shared" si="358"/>
        <v>0.21554532805579396</v>
      </c>
      <c r="I542">
        <f t="shared" si="368"/>
        <v>5.9036084809511861E-4</v>
      </c>
      <c r="J542">
        <f t="shared" si="359"/>
        <v>6.2281909441583847E-4</v>
      </c>
      <c r="K542">
        <v>3988</v>
      </c>
      <c r="L542" s="1">
        <v>292927084.42025006</v>
      </c>
      <c r="M542" s="1">
        <v>60832468.994701095</v>
      </c>
      <c r="N542" s="1">
        <f t="shared" si="333"/>
        <v>39393680.530479684</v>
      </c>
      <c r="O542">
        <v>182497.40698410329</v>
      </c>
      <c r="P542">
        <v>0.22739977657249658</v>
      </c>
      <c r="Q542">
        <v>1.3415768390232501E-3</v>
      </c>
      <c r="R542">
        <f t="shared" si="369"/>
        <v>2.1221917091716724E-2</v>
      </c>
      <c r="S542">
        <f t="shared" si="370"/>
        <v>2.0999868250180676E-2</v>
      </c>
      <c r="T542">
        <f t="shared" si="330"/>
        <v>0.15938664577798903</v>
      </c>
      <c r="U542" s="5">
        <f t="shared" si="347"/>
        <v>1.0962139096375134</v>
      </c>
      <c r="V542">
        <f t="shared" si="334"/>
        <v>0.97384383016855014</v>
      </c>
      <c r="W542" s="8">
        <f t="shared" si="331"/>
        <v>1.0545197360811398</v>
      </c>
      <c r="X542">
        <f t="shared" si="348"/>
        <v>0.86901451573274524</v>
      </c>
      <c r="Y542">
        <f t="shared" si="335"/>
        <v>0.75423379483051578</v>
      </c>
      <c r="Z542">
        <f t="shared" si="349"/>
        <v>0.4896755462434863</v>
      </c>
      <c r="AA542" s="4">
        <f t="shared" si="336"/>
        <v>0.54402759766689923</v>
      </c>
      <c r="AB542">
        <f t="shared" si="360"/>
        <v>1.2889491188799029</v>
      </c>
      <c r="AC542" s="4">
        <f t="shared" si="337"/>
        <v>1.1521894890123805</v>
      </c>
      <c r="AD542">
        <v>18942</v>
      </c>
      <c r="AE542" s="4">
        <v>0.63271562907175316</v>
      </c>
      <c r="AF542">
        <v>0.67090107496489604</v>
      </c>
      <c r="AG542">
        <v>1.0539039354108581</v>
      </c>
      <c r="AH542" s="4">
        <f t="shared" si="350"/>
        <v>0.817600099543077</v>
      </c>
      <c r="AI542" s="4">
        <f t="shared" si="338"/>
        <v>0.55635077424315149</v>
      </c>
      <c r="AJ542">
        <f t="shared" si="351"/>
        <v>1.1610624746129898</v>
      </c>
      <c r="AK542" s="4">
        <f t="shared" si="339"/>
        <v>1.0242534278314464</v>
      </c>
      <c r="AL542" s="5">
        <f t="shared" si="352"/>
        <v>4729.7198762551361</v>
      </c>
      <c r="AM542">
        <v>0.87529999999999997</v>
      </c>
      <c r="AN542" s="4">
        <f t="shared" si="340"/>
        <v>0.88331999999999999</v>
      </c>
      <c r="AO542">
        <v>0</v>
      </c>
      <c r="AP542">
        <f t="shared" si="371"/>
        <v>0</v>
      </c>
      <c r="AQ542">
        <f t="shared" si="353"/>
        <v>182497.40698410329</v>
      </c>
      <c r="AR542" s="5">
        <f t="shared" si="354"/>
        <v>0.22739977657249658</v>
      </c>
      <c r="AS542" s="4">
        <f t="shared" si="361"/>
        <v>0.817600099543077</v>
      </c>
      <c r="AT542" s="4">
        <f t="shared" si="341"/>
        <v>0.55635077424315149</v>
      </c>
      <c r="AU542">
        <f t="shared" si="342"/>
        <v>1.1610624746129898</v>
      </c>
      <c r="AV542" s="4">
        <f t="shared" si="343"/>
        <v>1.0242534278314464</v>
      </c>
      <c r="AW542" s="6">
        <f t="shared" si="355"/>
        <v>6.2281909441583847E-4</v>
      </c>
      <c r="AX542" s="7">
        <f t="shared" si="344"/>
        <v>6.2301308649992393E-4</v>
      </c>
      <c r="AY542" s="7">
        <f t="shared" si="332"/>
        <v>1.3158961516421501</v>
      </c>
      <c r="AZ542" s="7">
        <f t="shared" si="345"/>
        <v>6.7374320725892556E-3</v>
      </c>
      <c r="BA542" s="6">
        <f t="shared" si="362"/>
        <v>0.57208464276312021</v>
      </c>
      <c r="BB542">
        <f t="shared" si="356"/>
        <v>22.411094206870104</v>
      </c>
      <c r="BC542">
        <f t="shared" si="363"/>
        <v>7.3885082140810869</v>
      </c>
      <c r="BD542">
        <f t="shared" si="346"/>
        <v>10.705547103435052</v>
      </c>
      <c r="BE542">
        <f t="shared" si="364"/>
        <v>-0.28337324689254062</v>
      </c>
      <c r="BF542">
        <f t="shared" si="365"/>
        <v>0.71662675310745938</v>
      </c>
      <c r="BG542">
        <f t="shared" si="372"/>
        <v>-8.9710358876860206E-3</v>
      </c>
      <c r="BH542">
        <f t="shared" si="366"/>
        <v>3.7340357209119261</v>
      </c>
      <c r="BL542" s="6"/>
      <c r="BM542" s="5"/>
      <c r="BN542" s="5"/>
      <c r="BP542" s="5"/>
      <c r="BQ542" s="6"/>
      <c r="BR542" s="5"/>
      <c r="BU542" s="5"/>
    </row>
    <row r="543" spans="1:73" x14ac:dyDescent="0.25">
      <c r="A543" s="3">
        <v>44511.791666666664</v>
      </c>
      <c r="B543">
        <v>145559728.82524499</v>
      </c>
      <c r="C543">
        <v>31205.339235006111</v>
      </c>
      <c r="D543">
        <v>1.1912059468338547</v>
      </c>
      <c r="E543" s="5">
        <f t="shared" si="357"/>
        <v>2131253.320688854</v>
      </c>
      <c r="F543">
        <f t="shared" si="367"/>
        <v>1.0002553499589562</v>
      </c>
      <c r="G543">
        <f t="shared" si="367"/>
        <v>1.0008857601175352</v>
      </c>
      <c r="H543">
        <f t="shared" si="358"/>
        <v>0.23004096692987752</v>
      </c>
      <c r="I543">
        <f t="shared" si="368"/>
        <v>6.3005070083147971E-4</v>
      </c>
      <c r="J543">
        <f t="shared" si="359"/>
        <v>6.2878530721357097E-4</v>
      </c>
      <c r="K543">
        <v>3746</v>
      </c>
      <c r="L543" s="1">
        <v>291346505.28652483</v>
      </c>
      <c r="M543" s="1">
        <v>61084002.959950365</v>
      </c>
      <c r="N543" s="1">
        <f t="shared" si="333"/>
        <v>40322239.682597965</v>
      </c>
      <c r="O543">
        <v>183252.00887985111</v>
      </c>
      <c r="P543">
        <v>0.22957880745940518</v>
      </c>
      <c r="Q543">
        <v>4.45959747627959E-4</v>
      </c>
      <c r="R543">
        <f t="shared" si="369"/>
        <v>-1.3772950642472415E-2</v>
      </c>
      <c r="S543">
        <f t="shared" si="370"/>
        <v>-1.3868677706224736E-2</v>
      </c>
      <c r="T543">
        <f t="shared" ref="T543:T606" si="373">AVERAGE(S514:S543)*15+POWER(AE543/SQRT(365/15),2)/2</f>
        <v>0.13842399366097519</v>
      </c>
      <c r="U543" s="5">
        <f t="shared" si="347"/>
        <v>1.1707887597654629</v>
      </c>
      <c r="V543">
        <f t="shared" si="334"/>
        <v>0.97606818879652879</v>
      </c>
      <c r="W543" s="8">
        <f t="shared" ref="W543:W606" si="374">(SUM(S514:S543)*SQRT(365/30))</f>
        <v>0.9091640775264862</v>
      </c>
      <c r="X543">
        <f t="shared" si="348"/>
        <v>1.0183529362077439</v>
      </c>
      <c r="Y543">
        <f t="shared" si="335"/>
        <v>0.75138430488318986</v>
      </c>
      <c r="Z543">
        <f t="shared" si="349"/>
        <v>0.16277530788420502</v>
      </c>
      <c r="AA543" s="4">
        <f t="shared" si="336"/>
        <v>0.53088325025417449</v>
      </c>
      <c r="AB543">
        <f t="shared" si="360"/>
        <v>1.3468141772587168</v>
      </c>
      <c r="AC543" s="4">
        <f t="shared" si="337"/>
        <v>1.1618209254624634</v>
      </c>
      <c r="AD543">
        <v>18943</v>
      </c>
      <c r="AE543" s="4">
        <v>0.62782921181651075</v>
      </c>
      <c r="AF543">
        <v>0.59945222829182476</v>
      </c>
      <c r="AG543">
        <v>1.1060806048543588</v>
      </c>
      <c r="AH543" s="4">
        <f t="shared" si="350"/>
        <v>0.8281921092766571</v>
      </c>
      <c r="AI543" s="4">
        <f t="shared" si="338"/>
        <v>0.57050443483054714</v>
      </c>
      <c r="AJ543">
        <f t="shared" si="351"/>
        <v>1.1685453851047927</v>
      </c>
      <c r="AK543" s="4">
        <f t="shared" si="339"/>
        <v>1.0326094650891955</v>
      </c>
      <c r="AL543" s="5">
        <f t="shared" si="352"/>
        <v>4664.5776778467534</v>
      </c>
      <c r="AM543">
        <v>0.83840000000000003</v>
      </c>
      <c r="AN543" s="4">
        <f t="shared" si="340"/>
        <v>0.88104000000000005</v>
      </c>
      <c r="AO543">
        <v>0</v>
      </c>
      <c r="AP543">
        <f t="shared" si="371"/>
        <v>0</v>
      </c>
      <c r="AQ543">
        <f t="shared" si="353"/>
        <v>183252.00887985111</v>
      </c>
      <c r="AR543" s="5">
        <f t="shared" si="354"/>
        <v>0.22957880745940518</v>
      </c>
      <c r="AS543" s="4">
        <f t="shared" si="361"/>
        <v>0.8281921092766571</v>
      </c>
      <c r="AT543" s="4">
        <f t="shared" si="341"/>
        <v>0.57050443483054714</v>
      </c>
      <c r="AU543">
        <f t="shared" si="342"/>
        <v>1.1685453851047927</v>
      </c>
      <c r="AV543" s="4">
        <f t="shared" si="343"/>
        <v>1.0326094650891955</v>
      </c>
      <c r="AW543" s="6">
        <f t="shared" si="355"/>
        <v>6.2878530721357097E-4</v>
      </c>
      <c r="AX543" s="7">
        <f t="shared" si="344"/>
        <v>6.2898303413527756E-4</v>
      </c>
      <c r="AY543" s="7">
        <f t="shared" ref="AY543:AY606" si="375">AL543/AL514</f>
        <v>1.2326776357553979</v>
      </c>
      <c r="AZ543" s="7">
        <f t="shared" si="345"/>
        <v>1.0883186864391492E-2</v>
      </c>
      <c r="BA543" s="6">
        <f t="shared" si="362"/>
        <v>0.57271342807033376</v>
      </c>
      <c r="BB543">
        <f t="shared" si="356"/>
        <v>22.102427312515083</v>
      </c>
      <c r="BC543">
        <f t="shared" si="363"/>
        <v>7.3357804399730835</v>
      </c>
      <c r="BD543">
        <f t="shared" si="346"/>
        <v>10.551213656257541</v>
      </c>
      <c r="BE543">
        <f t="shared" si="364"/>
        <v>-0.27836323627713255</v>
      </c>
      <c r="BF543">
        <f t="shared" si="365"/>
        <v>0.72163676372286745</v>
      </c>
      <c r="BG543">
        <f t="shared" si="372"/>
        <v>6.9667773959120795E-3</v>
      </c>
      <c r="BH543">
        <f t="shared" si="366"/>
        <v>3.7013218686359988</v>
      </c>
      <c r="BL543" s="6"/>
      <c r="BM543" s="5"/>
      <c r="BN543" s="5"/>
      <c r="BP543" s="5"/>
      <c r="BQ543" s="6"/>
      <c r="BR543" s="5"/>
      <c r="BU543" s="5"/>
    </row>
    <row r="544" spans="1:73" x14ac:dyDescent="0.25">
      <c r="A544" s="3">
        <v>44512.791666666664</v>
      </c>
      <c r="B544">
        <v>145486515.45518801</v>
      </c>
      <c r="C544">
        <v>31323.638397461553</v>
      </c>
      <c r="D544">
        <v>1.1925898919707845</v>
      </c>
      <c r="E544" s="5">
        <f t="shared" si="357"/>
        <v>2134752.2108724965</v>
      </c>
      <c r="F544">
        <f t="shared" si="367"/>
        <v>1.0011618017359702</v>
      </c>
      <c r="G544">
        <f t="shared" si="367"/>
        <v>1.0016417054461229</v>
      </c>
      <c r="H544">
        <f t="shared" si="358"/>
        <v>0.17496158353418667</v>
      </c>
      <c r="I544">
        <f t="shared" si="368"/>
        <v>4.7923195422441573E-4</v>
      </c>
      <c r="J544">
        <f t="shared" si="359"/>
        <v>4.7858768815625484E-4</v>
      </c>
      <c r="K544">
        <v>2978</v>
      </c>
      <c r="L544" s="1">
        <v>291257402.57088572</v>
      </c>
      <c r="M544" s="1">
        <v>46475189.324566305</v>
      </c>
      <c r="N544" s="1">
        <f t="shared" ref="N544:N607" si="376">AVERAGE(M515:M544)</f>
        <v>40464411.479037687</v>
      </c>
      <c r="O544">
        <v>139425.56797369893</v>
      </c>
      <c r="P544">
        <v>0.17472631377331091</v>
      </c>
      <c r="Q544">
        <v>9.9878189035989E-4</v>
      </c>
      <c r="R544">
        <f t="shared" si="369"/>
        <v>-4.277752349235997E-3</v>
      </c>
      <c r="S544">
        <f t="shared" si="370"/>
        <v>-4.286928108917989E-3</v>
      </c>
      <c r="T544">
        <f t="shared" si="373"/>
        <v>0.11055213343447549</v>
      </c>
      <c r="U544" s="5">
        <f t="shared" si="347"/>
        <v>1.0490783228985552</v>
      </c>
      <c r="V544">
        <f t="shared" ref="V544:V607" si="377">AVERAGE(U515:U544)</f>
        <v>0.97001668654761475</v>
      </c>
      <c r="W544" s="8">
        <f t="shared" si="374"/>
        <v>0.71471288187764337</v>
      </c>
      <c r="X544">
        <f t="shared" si="348"/>
        <v>0.94737093635882808</v>
      </c>
      <c r="Y544">
        <f t="shared" ref="Y544:Y607" si="378">AVERAGE(X515:X544)</f>
        <v>0.74205100676229541</v>
      </c>
      <c r="Z544">
        <f t="shared" si="349"/>
        <v>0.36455538998135983</v>
      </c>
      <c r="AA544" s="4">
        <f t="shared" ref="AA544:AA607" si="379">AVERAGE(Z515:Z544)</f>
        <v>0.51953808433932702</v>
      </c>
      <c r="AB544">
        <f t="shared" si="360"/>
        <v>1.1408691873083467</v>
      </c>
      <c r="AC544" s="4">
        <f t="shared" ref="AC544:AC607" si="380">AVERAGE(AB515:AB544)</f>
        <v>1.1612145980533015</v>
      </c>
      <c r="AD544">
        <v>18944</v>
      </c>
      <c r="AE544" s="4">
        <v>0.62790100068983146</v>
      </c>
      <c r="AF544">
        <v>0.46269882575237609</v>
      </c>
      <c r="AG544">
        <v>1.1767183883849472</v>
      </c>
      <c r="AH544" s="4">
        <f t="shared" si="350"/>
        <v>0.49707365689539829</v>
      </c>
      <c r="AI544" s="4">
        <f t="shared" ref="AI544:AI607" si="381">AVERAGE(AH515:AH544)</f>
        <v>0.56412404439638109</v>
      </c>
      <c r="AJ544">
        <f t="shared" si="351"/>
        <v>0.96264134939288482</v>
      </c>
      <c r="AK544" s="4">
        <f t="shared" ref="AK544:AK607" si="382">AVERAGE(AJ515:AJ544)</f>
        <v>1.0288954578035119</v>
      </c>
      <c r="AL544" s="5">
        <f t="shared" si="352"/>
        <v>4644.6237697271508</v>
      </c>
      <c r="AM544">
        <v>0.87670000000000003</v>
      </c>
      <c r="AN544" s="4">
        <f t="shared" ref="AN544:AN607" si="383">AVERAGE(AM515:AM544)</f>
        <v>0.88075666666666652</v>
      </c>
      <c r="AO544">
        <v>0</v>
      </c>
      <c r="AP544">
        <f t="shared" si="371"/>
        <v>0</v>
      </c>
      <c r="AQ544">
        <f t="shared" si="353"/>
        <v>139425.56797369893</v>
      </c>
      <c r="AR544" s="5">
        <f t="shared" si="354"/>
        <v>0.17472631377331091</v>
      </c>
      <c r="AS544" s="4">
        <f t="shared" si="361"/>
        <v>0.49707365689539829</v>
      </c>
      <c r="AT544" s="4">
        <f t="shared" ref="AT544:AT607" si="384">AVERAGE(AS515:AS544)</f>
        <v>0.56412404439638109</v>
      </c>
      <c r="AU544">
        <f t="shared" ref="AU544:AU607" si="385">SQRT(MAX(8*(AR544-LN(COSH(LN(2)/2))),0))</f>
        <v>0.96264134939288482</v>
      </c>
      <c r="AV544" s="4">
        <f t="shared" ref="AV544:AV607" si="386">AVERAGE(AU515:AU544)</f>
        <v>1.0288954578035119</v>
      </c>
      <c r="AW544" s="6">
        <f t="shared" si="355"/>
        <v>4.7858768815625484E-4</v>
      </c>
      <c r="AX544" s="7">
        <f t="shared" ref="AX544:AX607" si="387">EXP(AW544)-1</f>
        <v>4.7870222951584829E-4</v>
      </c>
      <c r="AY544" s="7">
        <f t="shared" si="375"/>
        <v>1.2038452292382862</v>
      </c>
      <c r="AZ544" s="7">
        <f t="shared" ref="AZ544:AZ607" si="388">2*SQRT(AY544)*EXP(SUM(AW515:AW544))/(1+AY544)-1</f>
        <v>1.1981887007962655E-2</v>
      </c>
      <c r="BA544" s="6">
        <f t="shared" si="362"/>
        <v>0.57319201575848999</v>
      </c>
      <c r="BB544">
        <f t="shared" si="356"/>
        <v>22.007878602155156</v>
      </c>
      <c r="BC544">
        <f t="shared" si="363"/>
        <v>7.3219139423289352</v>
      </c>
      <c r="BD544">
        <f t="shared" ref="BD544:BD607" si="389">(1+BB544)/2-1</f>
        <v>10.503939301077578</v>
      </c>
      <c r="BE544">
        <f t="shared" si="364"/>
        <v>-0.27660310746342176</v>
      </c>
      <c r="BF544">
        <f t="shared" si="365"/>
        <v>0.72339689253657824</v>
      </c>
      <c r="BG544">
        <f t="shared" si="372"/>
        <v>2.436108912151558E-3</v>
      </c>
      <c r="BH544">
        <f t="shared" si="366"/>
        <v>3.6912555464561034</v>
      </c>
      <c r="BL544" s="6"/>
      <c r="BM544" s="5"/>
      <c r="BN544" s="5"/>
      <c r="BP544" s="5"/>
      <c r="BQ544" s="6"/>
      <c r="BR544" s="5"/>
      <c r="BU544" s="5"/>
    </row>
    <row r="545" spans="1:74" x14ac:dyDescent="0.25">
      <c r="A545" s="3">
        <v>44513.791666666664</v>
      </c>
      <c r="B545">
        <v>145885006.19440001</v>
      </c>
      <c r="C545">
        <v>31631.862537998353</v>
      </c>
      <c r="D545">
        <v>1.1996313599754944</v>
      </c>
      <c r="E545" s="5">
        <f t="shared" si="357"/>
        <v>2148165.3712636512</v>
      </c>
      <c r="F545">
        <f t="shared" si="367"/>
        <v>1.0059043498960685</v>
      </c>
      <c r="G545">
        <f t="shared" si="367"/>
        <v>1.0062832399577057</v>
      </c>
      <c r="H545">
        <f t="shared" si="358"/>
        <v>0.13748312402856677</v>
      </c>
      <c r="I545">
        <f t="shared" si="368"/>
        <v>3.7659517236448696E-4</v>
      </c>
      <c r="J545">
        <f t="shared" si="359"/>
        <v>3.746755331636031E-4</v>
      </c>
      <c r="K545">
        <v>3128</v>
      </c>
      <c r="L545" s="1">
        <v>291938271.87779373</v>
      </c>
      <c r="M545" s="1">
        <v>36467540.54321149</v>
      </c>
      <c r="N545" s="1">
        <f t="shared" si="376"/>
        <v>40007554.297428146</v>
      </c>
      <c r="O545">
        <v>109402.62162963448</v>
      </c>
      <c r="P545">
        <v>0.13678219247503193</v>
      </c>
      <c r="Q545">
        <v>7.0488264490966397E-4</v>
      </c>
      <c r="R545">
        <f t="shared" si="369"/>
        <v>-7.0317709386114036E-3</v>
      </c>
      <c r="S545">
        <f t="shared" si="370"/>
        <v>-7.0566103517442115E-3</v>
      </c>
      <c r="T545">
        <f t="shared" si="373"/>
        <v>9.6931870912851145E-2</v>
      </c>
      <c r="U545" s="5">
        <f t="shared" si="347"/>
        <v>0.93043869177607774</v>
      </c>
      <c r="V545">
        <f t="shared" si="377"/>
        <v>0.95574603789395995</v>
      </c>
      <c r="W545" s="8">
        <f t="shared" si="374"/>
        <v>0.6224964347993901</v>
      </c>
      <c r="X545">
        <f t="shared" si="348"/>
        <v>0.84430757269535273</v>
      </c>
      <c r="Y545">
        <f t="shared" si="378"/>
        <v>0.72479251542496959</v>
      </c>
      <c r="Z545">
        <f t="shared" si="349"/>
        <v>0.25728216539202736</v>
      </c>
      <c r="AA545" s="4">
        <f t="shared" si="379"/>
        <v>0.50113925758690558</v>
      </c>
      <c r="AB545">
        <f t="shared" si="360"/>
        <v>1.0207607161410162</v>
      </c>
      <c r="AC545" s="4">
        <f t="shared" si="380"/>
        <v>1.153529293191758</v>
      </c>
      <c r="AD545">
        <v>18945</v>
      </c>
      <c r="AE545" s="4">
        <v>0.61214593329620404</v>
      </c>
      <c r="AF545">
        <v>0.44698995881490494</v>
      </c>
      <c r="AG545">
        <v>1.1740189439676989</v>
      </c>
      <c r="AH545" s="4">
        <f t="shared" si="350"/>
        <v>0</v>
      </c>
      <c r="AI545" s="4">
        <f t="shared" si="381"/>
        <v>0.53503444138386025</v>
      </c>
      <c r="AJ545">
        <f t="shared" si="351"/>
        <v>0.78938292176530045</v>
      </c>
      <c r="AK545" s="4">
        <f t="shared" si="382"/>
        <v>1.0151918273017777</v>
      </c>
      <c r="AL545" s="5">
        <f t="shared" si="352"/>
        <v>4611.9638392823999</v>
      </c>
      <c r="AM545">
        <v>0.85199999999999998</v>
      </c>
      <c r="AN545" s="4">
        <f t="shared" si="383"/>
        <v>0.87780999999999998</v>
      </c>
      <c r="AO545">
        <v>0</v>
      </c>
      <c r="AP545">
        <f t="shared" si="371"/>
        <v>0</v>
      </c>
      <c r="AQ545">
        <f t="shared" si="353"/>
        <v>109402.62162963448</v>
      </c>
      <c r="AR545" s="5">
        <f t="shared" si="354"/>
        <v>0.13678219247503193</v>
      </c>
      <c r="AS545" s="4">
        <f t="shared" si="361"/>
        <v>0</v>
      </c>
      <c r="AT545" s="4">
        <f t="shared" si="384"/>
        <v>0.53503444138386025</v>
      </c>
      <c r="AU545">
        <f t="shared" si="385"/>
        <v>0.78938292176530045</v>
      </c>
      <c r="AV545" s="4">
        <f t="shared" si="386"/>
        <v>1.0151918273017777</v>
      </c>
      <c r="AW545" s="6">
        <f t="shared" si="355"/>
        <v>3.746755331636031E-4</v>
      </c>
      <c r="AX545" s="7">
        <f t="shared" si="387"/>
        <v>3.7474573280826817E-4</v>
      </c>
      <c r="AY545" s="7">
        <f t="shared" si="375"/>
        <v>1.2013042986735898</v>
      </c>
      <c r="AZ545" s="7">
        <f t="shared" si="388"/>
        <v>1.1796865043735671E-2</v>
      </c>
      <c r="BA545" s="6">
        <f t="shared" si="362"/>
        <v>0.57356669129165361</v>
      </c>
      <c r="BB545">
        <f t="shared" si="356"/>
        <v>21.853124240980033</v>
      </c>
      <c r="BC545">
        <f t="shared" si="363"/>
        <v>7.2957110466670567</v>
      </c>
      <c r="BD545">
        <f t="shared" si="389"/>
        <v>10.426562120490017</v>
      </c>
      <c r="BE545">
        <f t="shared" si="364"/>
        <v>-0.27399764170613872</v>
      </c>
      <c r="BF545">
        <f t="shared" si="365"/>
        <v>0.72600235829386128</v>
      </c>
      <c r="BG545">
        <f t="shared" si="372"/>
        <v>3.5952392858698643E-3</v>
      </c>
      <c r="BH545">
        <f t="shared" si="366"/>
        <v>3.6747325314909762</v>
      </c>
      <c r="BL545" s="6"/>
      <c r="BM545" s="5"/>
      <c r="BN545" s="5"/>
      <c r="BP545" s="5"/>
      <c r="BQ545" s="6"/>
      <c r="BR545" s="5"/>
      <c r="BU545" s="5"/>
    </row>
    <row r="546" spans="1:74" x14ac:dyDescent="0.25">
      <c r="A546" s="3">
        <v>44514.791666666664</v>
      </c>
      <c r="B546">
        <v>145208009.65762201</v>
      </c>
      <c r="C546">
        <v>31827.881784106834</v>
      </c>
      <c r="D546">
        <v>1.2001079829832157</v>
      </c>
      <c r="E546" s="5">
        <f t="shared" si="357"/>
        <v>2149805.4250299577</v>
      </c>
      <c r="F546">
        <f t="shared" si="367"/>
        <v>1.0003973078927606</v>
      </c>
      <c r="G546">
        <f t="shared" si="367"/>
        <v>1.0007634671837866</v>
      </c>
      <c r="H546">
        <f t="shared" si="358"/>
        <v>0.13359506285161915</v>
      </c>
      <c r="I546">
        <f t="shared" si="368"/>
        <v>3.6594690408953991E-4</v>
      </c>
      <c r="J546">
        <f t="shared" si="359"/>
        <v>3.6865212063035729E-4</v>
      </c>
      <c r="K546">
        <v>2873</v>
      </c>
      <c r="L546" s="1">
        <v>290681754.0993247</v>
      </c>
      <c r="M546" s="1">
        <v>35726733.322473563</v>
      </c>
      <c r="N546" s="1">
        <f t="shared" si="376"/>
        <v>40321114.678322643</v>
      </c>
      <c r="O546">
        <v>107180.19996742069</v>
      </c>
      <c r="P546">
        <v>0.13458282962865689</v>
      </c>
      <c r="Q546">
        <v>5.1594008318225004E-4</v>
      </c>
      <c r="R546">
        <f t="shared" si="369"/>
        <v>-1.0770764718141979E-2</v>
      </c>
      <c r="S546">
        <f t="shared" si="370"/>
        <v>-1.0829189301465175E-2</v>
      </c>
      <c r="T546">
        <f t="shared" si="373"/>
        <v>9.3977620601241249E-2</v>
      </c>
      <c r="U546" s="5">
        <f t="shared" si="347"/>
        <v>0.92835053033753634</v>
      </c>
      <c r="V546">
        <f t="shared" si="377"/>
        <v>0.95447715411691469</v>
      </c>
      <c r="W546" s="8">
        <f t="shared" si="374"/>
        <v>0.60196741051622704</v>
      </c>
      <c r="X546">
        <f t="shared" si="348"/>
        <v>0.84831622057194223</v>
      </c>
      <c r="Y546">
        <f t="shared" si="378"/>
        <v>0.72074992275991789</v>
      </c>
      <c r="Z546">
        <f t="shared" si="349"/>
        <v>0.18831813036152126</v>
      </c>
      <c r="AA546" s="4">
        <f t="shared" si="379"/>
        <v>0.48958476998634654</v>
      </c>
      <c r="AB546">
        <f t="shared" si="360"/>
        <v>1.0231958725690582</v>
      </c>
      <c r="AC546" s="4">
        <f t="shared" si="380"/>
        <v>1.1574009737312649</v>
      </c>
      <c r="AD546">
        <v>18946</v>
      </c>
      <c r="AE546" s="4">
        <v>0.61168838313884955</v>
      </c>
      <c r="AF546">
        <v>0.43199216695324999</v>
      </c>
      <c r="AG546">
        <v>0.79383201581071361</v>
      </c>
      <c r="AH546" s="4">
        <f t="shared" si="350"/>
        <v>0</v>
      </c>
      <c r="AI546" s="4">
        <f t="shared" si="381"/>
        <v>0.53503444138386025</v>
      </c>
      <c r="AJ546">
        <f t="shared" si="351"/>
        <v>0.7781583993016602</v>
      </c>
      <c r="AK546" s="4">
        <f t="shared" si="382"/>
        <v>1.0167760327344366</v>
      </c>
      <c r="AL546" s="5">
        <f t="shared" si="352"/>
        <v>4562.2894618809105</v>
      </c>
      <c r="AM546">
        <v>0.80599999999999994</v>
      </c>
      <c r="AN546" s="4">
        <f t="shared" si="383"/>
        <v>0.87391999999999992</v>
      </c>
      <c r="AO546">
        <v>0</v>
      </c>
      <c r="AP546">
        <f t="shared" si="371"/>
        <v>0</v>
      </c>
      <c r="AQ546">
        <f t="shared" si="353"/>
        <v>107180.19996742069</v>
      </c>
      <c r="AR546" s="5">
        <f t="shared" si="354"/>
        <v>0.13458282962865689</v>
      </c>
      <c r="AS546" s="4">
        <f t="shared" si="361"/>
        <v>0</v>
      </c>
      <c r="AT546" s="4">
        <f t="shared" si="384"/>
        <v>0.53503444138386025</v>
      </c>
      <c r="AU546">
        <f t="shared" si="385"/>
        <v>0.7781583993016602</v>
      </c>
      <c r="AV546" s="4">
        <f t="shared" si="386"/>
        <v>1.0167760327344366</v>
      </c>
      <c r="AW546" s="6">
        <f t="shared" si="355"/>
        <v>3.6865212063035729E-4</v>
      </c>
      <c r="AX546" s="7">
        <f t="shared" si="387"/>
        <v>3.6872008117438959E-4</v>
      </c>
      <c r="AY546" s="7">
        <f t="shared" si="375"/>
        <v>1.1846386513940026</v>
      </c>
      <c r="AZ546" s="7">
        <f t="shared" si="388"/>
        <v>1.2443724737319917E-2</v>
      </c>
      <c r="BA546" s="6">
        <f t="shared" si="362"/>
        <v>0.57393534341228392</v>
      </c>
      <c r="BB546">
        <f t="shared" si="356"/>
        <v>21.617749381424115</v>
      </c>
      <c r="BC546">
        <f t="shared" si="363"/>
        <v>7.2539567988406031</v>
      </c>
      <c r="BD546">
        <f t="shared" si="389"/>
        <v>10.308874690712058</v>
      </c>
      <c r="BE546">
        <f t="shared" si="364"/>
        <v>-0.27013456028303584</v>
      </c>
      <c r="BF546">
        <f t="shared" si="365"/>
        <v>0.72986543971696416</v>
      </c>
      <c r="BG546">
        <f t="shared" si="372"/>
        <v>5.3069248387144236E-3</v>
      </c>
      <c r="BH546">
        <f t="shared" si="366"/>
        <v>3.649489152737547</v>
      </c>
      <c r="BL546" s="6"/>
      <c r="BM546" s="5"/>
      <c r="BN546" s="5"/>
      <c r="BP546" s="5"/>
      <c r="BQ546" s="6"/>
      <c r="BR546" s="5"/>
      <c r="BU546" s="5"/>
    </row>
    <row r="547" spans="1:74" x14ac:dyDescent="0.25">
      <c r="A547" s="3">
        <v>44515.791666666664</v>
      </c>
      <c r="B547">
        <v>139706907.936652</v>
      </c>
      <c r="C547">
        <v>33050.536882850327</v>
      </c>
      <c r="D547">
        <v>1.1984410887871744</v>
      </c>
      <c r="E547" s="5">
        <f t="shared" si="357"/>
        <v>2148810.9068853157</v>
      </c>
      <c r="F547">
        <f t="shared" si="367"/>
        <v>0.99861104648941856</v>
      </c>
      <c r="G547">
        <f t="shared" si="367"/>
        <v>0.99953739155503896</v>
      </c>
      <c r="H547">
        <f t="shared" si="358"/>
        <v>0.33858622948349515</v>
      </c>
      <c r="I547">
        <f t="shared" si="368"/>
        <v>9.2720351936647445E-4</v>
      </c>
      <c r="J547">
        <f t="shared" si="359"/>
        <v>9.3362918429086507E-4</v>
      </c>
      <c r="K547">
        <v>3490</v>
      </c>
      <c r="L547" s="1">
        <v>279362538.96693134</v>
      </c>
      <c r="M547" s="1">
        <v>86980937.445046425</v>
      </c>
      <c r="N547" s="1">
        <f t="shared" si="376"/>
        <v>42249629.039826266</v>
      </c>
      <c r="O547">
        <v>260942.81233513929</v>
      </c>
      <c r="P547">
        <v>0.34093378036487582</v>
      </c>
      <c r="Q547">
        <v>9.2578802739606402E-4</v>
      </c>
      <c r="R547">
        <f t="shared" si="369"/>
        <v>-7.3476315179579199E-2</v>
      </c>
      <c r="S547">
        <f t="shared" si="370"/>
        <v>-7.6315669826944418E-2</v>
      </c>
      <c r="T547">
        <f t="shared" si="373"/>
        <v>5.4309489144113439E-2</v>
      </c>
      <c r="U547" s="5">
        <f t="shared" si="347"/>
        <v>1.6296341287179434</v>
      </c>
      <c r="V547">
        <f t="shared" si="377"/>
        <v>0.9762317852773037</v>
      </c>
      <c r="W547" s="8">
        <f t="shared" si="374"/>
        <v>0.3248169410309335</v>
      </c>
      <c r="X547">
        <f t="shared" si="348"/>
        <v>1.6193902478593825</v>
      </c>
      <c r="Y547">
        <f t="shared" si="378"/>
        <v>0.74273978977925326</v>
      </c>
      <c r="Z547">
        <f t="shared" si="349"/>
        <v>0.33791262999956334</v>
      </c>
      <c r="AA547" s="4">
        <f t="shared" si="379"/>
        <v>0.48096146574742826</v>
      </c>
      <c r="AB547">
        <f t="shared" si="360"/>
        <v>1.6257374903224702</v>
      </c>
      <c r="AC547" s="4">
        <f t="shared" si="380"/>
        <v>1.1800805258838174</v>
      </c>
      <c r="AD547">
        <v>18947</v>
      </c>
      <c r="AE547" s="4">
        <v>0.61407666624739732</v>
      </c>
      <c r="AF547">
        <v>0.43805411086176793</v>
      </c>
      <c r="AG547">
        <v>0.87464554818579354</v>
      </c>
      <c r="AH547" s="4">
        <f t="shared" si="350"/>
        <v>1.2556838587446617</v>
      </c>
      <c r="AI547" s="4">
        <f t="shared" si="381"/>
        <v>0.57689057000868227</v>
      </c>
      <c r="AJ547">
        <f t="shared" si="351"/>
        <v>1.5021112143558057</v>
      </c>
      <c r="AK547" s="4">
        <f t="shared" si="382"/>
        <v>1.0401900907193198</v>
      </c>
      <c r="AL547" s="5">
        <f t="shared" si="352"/>
        <v>4227.0692434392759</v>
      </c>
      <c r="AM547">
        <v>0.8284999999999999</v>
      </c>
      <c r="AN547" s="4">
        <f t="shared" si="383"/>
        <v>0.87280999999999986</v>
      </c>
      <c r="AO547">
        <v>0</v>
      </c>
      <c r="AP547">
        <f t="shared" si="371"/>
        <v>0</v>
      </c>
      <c r="AQ547">
        <f t="shared" si="353"/>
        <v>260942.81233513929</v>
      </c>
      <c r="AR547" s="5">
        <f t="shared" si="354"/>
        <v>0.34093378036487582</v>
      </c>
      <c r="AS547" s="4">
        <f t="shared" si="361"/>
        <v>1.2556838587446617</v>
      </c>
      <c r="AT547" s="4">
        <f t="shared" si="384"/>
        <v>0.57689057000868227</v>
      </c>
      <c r="AU547">
        <f t="shared" si="385"/>
        <v>1.5021112143558057</v>
      </c>
      <c r="AV547" s="4">
        <f t="shared" si="386"/>
        <v>1.0401900907193198</v>
      </c>
      <c r="AW547" s="6">
        <f t="shared" si="355"/>
        <v>9.3362918429086507E-4</v>
      </c>
      <c r="AX547" s="7">
        <f t="shared" si="387"/>
        <v>9.3406515168448223E-4</v>
      </c>
      <c r="AY547" s="7">
        <f t="shared" si="375"/>
        <v>1.1301983859748175</v>
      </c>
      <c r="AZ547" s="7">
        <f t="shared" si="388"/>
        <v>1.4740893171378611E-2</v>
      </c>
      <c r="BA547" s="6">
        <f t="shared" si="362"/>
        <v>0.57486897259657477</v>
      </c>
      <c r="BB547">
        <f t="shared" si="356"/>
        <v>20.029356814401442</v>
      </c>
      <c r="BC547">
        <f t="shared" si="363"/>
        <v>6.9523580251246857</v>
      </c>
      <c r="BD547">
        <f t="shared" si="389"/>
        <v>9.5146784072007211</v>
      </c>
      <c r="BE547">
        <f t="shared" si="364"/>
        <v>-0.24368984792928072</v>
      </c>
      <c r="BF547">
        <f t="shared" si="365"/>
        <v>0.75631015207071928</v>
      </c>
      <c r="BG547">
        <f t="shared" si="372"/>
        <v>3.5591358113256151E-2</v>
      </c>
      <c r="BH547">
        <f t="shared" si="366"/>
        <v>3.4754169430793196</v>
      </c>
      <c r="BL547" s="6"/>
      <c r="BM547" s="5"/>
      <c r="BN547" s="5"/>
      <c r="BP547" s="5"/>
      <c r="BQ547" s="6"/>
      <c r="BR547" s="5"/>
      <c r="BU547" s="5"/>
    </row>
    <row r="548" spans="1:74" x14ac:dyDescent="0.25">
      <c r="A548" s="3">
        <v>44516.791666666664</v>
      </c>
      <c r="B548">
        <v>140965330.53499299</v>
      </c>
      <c r="C548">
        <v>32889.285384863462</v>
      </c>
      <c r="D548">
        <v>1.2000699317285137</v>
      </c>
      <c r="E548" s="5">
        <f t="shared" si="357"/>
        <v>2153195.0643954654</v>
      </c>
      <c r="F548">
        <f t="shared" si="367"/>
        <v>1.0013591347597968</v>
      </c>
      <c r="G548">
        <f t="shared" si="367"/>
        <v>1.0020402714338901</v>
      </c>
      <c r="H548">
        <f t="shared" si="358"/>
        <v>0.24827744354045111</v>
      </c>
      <c r="I548">
        <f t="shared" si="368"/>
        <v>6.7998093463785751E-4</v>
      </c>
      <c r="J548">
        <f t="shared" si="359"/>
        <v>6.6900535610929805E-4</v>
      </c>
      <c r="K548">
        <v>3314</v>
      </c>
      <c r="L548" s="1">
        <v>281956803.95940018</v>
      </c>
      <c r="M548" s="1">
        <v>62897907.852794006</v>
      </c>
      <c r="N548" s="1">
        <f t="shared" si="376"/>
        <v>43387904.052894942</v>
      </c>
      <c r="O548">
        <v>188693.72355838201</v>
      </c>
      <c r="P548">
        <v>0.2442686543883747</v>
      </c>
      <c r="Q548">
        <v>7.4883935530018701E-4</v>
      </c>
      <c r="R548">
        <f t="shared" si="369"/>
        <v>1.3954611367059666E-2</v>
      </c>
      <c r="S548">
        <f t="shared" si="370"/>
        <v>1.3858142201720358E-2</v>
      </c>
      <c r="T548">
        <f t="shared" si="373"/>
        <v>7.7622653390244628E-2</v>
      </c>
      <c r="U548" s="5">
        <f t="shared" si="347"/>
        <v>1.3444593602637414</v>
      </c>
      <c r="V548">
        <f t="shared" si="377"/>
        <v>0.98734607649435591</v>
      </c>
      <c r="W548" s="8">
        <f t="shared" si="374"/>
        <v>0.47525482059654178</v>
      </c>
      <c r="X548">
        <f t="shared" si="348"/>
        <v>1.3154376788153412</v>
      </c>
      <c r="Y548">
        <f t="shared" si="378"/>
        <v>0.75294141702257666</v>
      </c>
      <c r="Z548">
        <f t="shared" si="349"/>
        <v>0.27332636468456828</v>
      </c>
      <c r="AA548" s="4">
        <f t="shared" si="379"/>
        <v>0.47239907850685892</v>
      </c>
      <c r="AB548">
        <f t="shared" si="360"/>
        <v>1.3769184369194023</v>
      </c>
      <c r="AC548" s="4">
        <f t="shared" si="380"/>
        <v>1.1938260933953602</v>
      </c>
      <c r="AD548">
        <v>18948</v>
      </c>
      <c r="AE548" s="4">
        <v>0.67984333125688468</v>
      </c>
      <c r="AF548">
        <v>0.59427508581095678</v>
      </c>
      <c r="AG548">
        <v>0.862626583989484</v>
      </c>
      <c r="AH548" s="4">
        <f t="shared" si="350"/>
        <v>0.89633751751216706</v>
      </c>
      <c r="AI548" s="4">
        <f t="shared" si="381"/>
        <v>0.60676848725908772</v>
      </c>
      <c r="AJ548">
        <f t="shared" si="351"/>
        <v>1.2177918921069661</v>
      </c>
      <c r="AK548" s="4">
        <f t="shared" si="382"/>
        <v>1.0541406280972427</v>
      </c>
      <c r="AL548" s="5">
        <f t="shared" si="352"/>
        <v>4286.0563519531215</v>
      </c>
      <c r="AM548">
        <v>0.9487000000000001</v>
      </c>
      <c r="AN548" s="4">
        <f t="shared" si="383"/>
        <v>0.87448666666666652</v>
      </c>
      <c r="AO548">
        <v>0</v>
      </c>
      <c r="AP548">
        <f t="shared" si="371"/>
        <v>0</v>
      </c>
      <c r="AQ548">
        <f t="shared" si="353"/>
        <v>188693.72355838201</v>
      </c>
      <c r="AR548" s="5">
        <f t="shared" si="354"/>
        <v>0.2442686543883747</v>
      </c>
      <c r="AS548" s="4">
        <f t="shared" si="361"/>
        <v>0.89633751751216706</v>
      </c>
      <c r="AT548" s="4">
        <f t="shared" si="384"/>
        <v>0.60676848725908772</v>
      </c>
      <c r="AU548">
        <f t="shared" si="385"/>
        <v>1.2177918921069661</v>
      </c>
      <c r="AV548" s="4">
        <f t="shared" si="386"/>
        <v>1.0541406280972427</v>
      </c>
      <c r="AW548" s="6">
        <f t="shared" si="355"/>
        <v>6.6900535610929805E-4</v>
      </c>
      <c r="AX548" s="7">
        <f t="shared" si="387"/>
        <v>6.6922919010514725E-4</v>
      </c>
      <c r="AY548" s="7">
        <f t="shared" si="375"/>
        <v>1.1065017771853889</v>
      </c>
      <c r="AZ548" s="7">
        <f t="shared" si="388"/>
        <v>1.5634838139796603E-2</v>
      </c>
      <c r="BA548" s="6">
        <f t="shared" si="362"/>
        <v>0.57553797795268402</v>
      </c>
      <c r="BB548">
        <f t="shared" si="356"/>
        <v>20.308858704678581</v>
      </c>
      <c r="BC548">
        <f t="shared" si="363"/>
        <v>7.0130107797523884</v>
      </c>
      <c r="BD548">
        <f t="shared" si="389"/>
        <v>9.6544293523392906</v>
      </c>
      <c r="BE548">
        <f t="shared" si="364"/>
        <v>-0.24791741399148248</v>
      </c>
      <c r="BF548">
        <f t="shared" si="365"/>
        <v>0.75208258600851752</v>
      </c>
      <c r="BG548">
        <f t="shared" si="372"/>
        <v>-5.6054063704403514E-3</v>
      </c>
      <c r="BH548">
        <f t="shared" si="366"/>
        <v>3.5065351107784108</v>
      </c>
      <c r="BL548" s="6"/>
      <c r="BM548" s="5"/>
      <c r="BN548" s="5"/>
      <c r="BP548" s="5"/>
      <c r="BQ548" s="6"/>
      <c r="BR548" s="5"/>
      <c r="BU548" s="5"/>
    </row>
    <row r="549" spans="1:74" x14ac:dyDescent="0.25">
      <c r="A549" s="3">
        <v>44517.791666666664</v>
      </c>
      <c r="B549">
        <v>112371760.51154099</v>
      </c>
      <c r="C549">
        <v>28185.482567198331</v>
      </c>
      <c r="D549">
        <v>0.99092987521834452</v>
      </c>
      <c r="E549" s="5">
        <f t="shared" si="357"/>
        <v>1779677.5823006325</v>
      </c>
      <c r="F549">
        <f t="shared" si="367"/>
        <v>0.82572677559803909</v>
      </c>
      <c r="G549">
        <f t="shared" si="367"/>
        <v>0.82652873013170203</v>
      </c>
      <c r="H549">
        <f t="shared" si="358"/>
        <v>0.35449184093000352</v>
      </c>
      <c r="I549">
        <f t="shared" si="368"/>
        <v>9.7073920329829311E-4</v>
      </c>
      <c r="J549">
        <f t="shared" si="359"/>
        <v>9.9429161968612187E-4</v>
      </c>
      <c r="K549">
        <v>3756</v>
      </c>
      <c r="L549" s="1">
        <v>224908891.11260748</v>
      </c>
      <c r="M549" s="1">
        <v>74578745.575441569</v>
      </c>
      <c r="N549" s="1">
        <f t="shared" si="376"/>
        <v>45032779.770110697</v>
      </c>
      <c r="O549">
        <v>223736.23672632471</v>
      </c>
      <c r="P549">
        <v>0.36309692338583938</v>
      </c>
      <c r="Q549">
        <v>1.081661029361E-3</v>
      </c>
      <c r="R549">
        <f t="shared" si="369"/>
        <v>-6.9805358493468805E-2</v>
      </c>
      <c r="S549">
        <f t="shared" si="370"/>
        <v>-7.2361422790831964E-2</v>
      </c>
      <c r="T549">
        <f t="shared" si="373"/>
        <v>2.3734103908915678E-2</v>
      </c>
      <c r="U549" s="5">
        <f t="shared" si="347"/>
        <v>1.7003142518508996</v>
      </c>
      <c r="V549">
        <f t="shared" si="377"/>
        <v>1.0153576114431999</v>
      </c>
      <c r="W549" s="8">
        <f t="shared" si="374"/>
        <v>0.10060327963234668</v>
      </c>
      <c r="X549">
        <f t="shared" si="348"/>
        <v>1.7013696342838291</v>
      </c>
      <c r="Y549">
        <f t="shared" si="378"/>
        <v>0.78242615615729827</v>
      </c>
      <c r="Z549">
        <f t="shared" si="349"/>
        <v>0.39480627571676502</v>
      </c>
      <c r="AA549" s="4">
        <f t="shared" si="379"/>
        <v>0.46240183900988802</v>
      </c>
      <c r="AB549">
        <f t="shared" si="360"/>
        <v>1.671692629422753</v>
      </c>
      <c r="AC549" s="4">
        <f t="shared" si="380"/>
        <v>1.2220195540919876</v>
      </c>
      <c r="AD549">
        <v>18949</v>
      </c>
      <c r="AE549" s="4">
        <v>0.67322817075988794</v>
      </c>
      <c r="AF549">
        <v>0.51459636611630533</v>
      </c>
      <c r="AG549">
        <v>0.7894124359486675</v>
      </c>
      <c r="AH549" s="4">
        <f t="shared" si="350"/>
        <v>1.3244044311612642</v>
      </c>
      <c r="AI549" s="4">
        <f t="shared" si="381"/>
        <v>0.65091530163112987</v>
      </c>
      <c r="AJ549">
        <f t="shared" si="351"/>
        <v>1.5600138603426517</v>
      </c>
      <c r="AK549" s="4">
        <f t="shared" si="382"/>
        <v>1.0829015375261588</v>
      </c>
      <c r="AL549" s="5">
        <f t="shared" si="352"/>
        <v>3986.8666517818247</v>
      </c>
      <c r="AM549">
        <v>0.91310000000000002</v>
      </c>
      <c r="AN549" s="4">
        <f t="shared" si="383"/>
        <v>0.87400333333333313</v>
      </c>
      <c r="AO549">
        <v>0</v>
      </c>
      <c r="AP549">
        <f t="shared" si="371"/>
        <v>0</v>
      </c>
      <c r="AQ549">
        <f t="shared" si="353"/>
        <v>223736.23672632471</v>
      </c>
      <c r="AR549" s="5">
        <f t="shared" si="354"/>
        <v>0.36309692338583938</v>
      </c>
      <c r="AS549" s="4">
        <f t="shared" si="361"/>
        <v>1.3244044311612642</v>
      </c>
      <c r="AT549" s="4">
        <f t="shared" si="384"/>
        <v>0.65091530163112987</v>
      </c>
      <c r="AU549">
        <f t="shared" si="385"/>
        <v>1.5600138603426517</v>
      </c>
      <c r="AV549" s="4">
        <f t="shared" si="386"/>
        <v>1.0829015375261588</v>
      </c>
      <c r="AW549" s="6">
        <f t="shared" si="355"/>
        <v>9.9429161968612187E-4</v>
      </c>
      <c r="AX549" s="7">
        <f t="shared" si="387"/>
        <v>9.9478609146808061E-4</v>
      </c>
      <c r="AY549" s="7">
        <f t="shared" si="375"/>
        <v>0.95914797683538244</v>
      </c>
      <c r="AZ549" s="7">
        <f t="shared" si="388"/>
        <v>1.7392196504729229E-2</v>
      </c>
      <c r="BA549" s="6">
        <f t="shared" si="362"/>
        <v>0.57653226957237014</v>
      </c>
      <c r="BB549">
        <f t="shared" si="356"/>
        <v>18.891191542205288</v>
      </c>
      <c r="BC549">
        <f t="shared" si="363"/>
        <v>6.7359643382924155</v>
      </c>
      <c r="BD549">
        <f t="shared" si="389"/>
        <v>8.9455957711026439</v>
      </c>
      <c r="BE549">
        <f t="shared" si="364"/>
        <v>-0.2221718521107009</v>
      </c>
      <c r="BF549">
        <f t="shared" si="365"/>
        <v>0.7778281478892991</v>
      </c>
      <c r="BG549">
        <f t="shared" si="372"/>
        <v>3.3659470436544457E-2</v>
      </c>
      <c r="BH549">
        <f t="shared" si="366"/>
        <v>3.3463998369001082</v>
      </c>
      <c r="BL549" s="6"/>
      <c r="BM549" s="5"/>
      <c r="BN549" s="5"/>
      <c r="BP549" s="5"/>
      <c r="BQ549" s="6"/>
      <c r="BR549" s="5"/>
      <c r="BU549" s="5"/>
    </row>
    <row r="550" spans="1:74" x14ac:dyDescent="0.25">
      <c r="A550" s="3">
        <v>44518.791666666664</v>
      </c>
      <c r="B550">
        <v>117321100.24758001</v>
      </c>
      <c r="C550">
        <v>27353.902016047366</v>
      </c>
      <c r="D550">
        <v>0.99691175390952713</v>
      </c>
      <c r="E550" s="5">
        <f t="shared" si="357"/>
        <v>1791421.1901691835</v>
      </c>
      <c r="F550">
        <f t="shared" si="367"/>
        <v>1.0060366316939073</v>
      </c>
      <c r="G550">
        <f t="shared" si="367"/>
        <v>1.006598727761334</v>
      </c>
      <c r="H550">
        <f t="shared" si="358"/>
        <v>0.20393399022189729</v>
      </c>
      <c r="I550">
        <f t="shared" si="368"/>
        <v>5.5856723315562669E-4</v>
      </c>
      <c r="J550">
        <f t="shared" si="359"/>
        <v>5.4998021704337821E-4</v>
      </c>
      <c r="K550">
        <v>3011</v>
      </c>
      <c r="L550" s="1">
        <v>234676406.79023892</v>
      </c>
      <c r="M550" s="1">
        <v>43034293.300726332</v>
      </c>
      <c r="N550" s="1">
        <f t="shared" si="376"/>
        <v>45524174.388321355</v>
      </c>
      <c r="O550">
        <v>129102.879902179</v>
      </c>
      <c r="P550">
        <v>0.20079799162092568</v>
      </c>
      <c r="Q550">
        <v>2.45989080886307E-3</v>
      </c>
      <c r="R550">
        <f t="shared" si="369"/>
        <v>7.5784122293302669E-2</v>
      </c>
      <c r="S550">
        <f t="shared" si="370"/>
        <v>7.3049811771796147E-2</v>
      </c>
      <c r="T550">
        <f t="shared" si="373"/>
        <v>2.607546695271569E-2</v>
      </c>
      <c r="U550" s="5">
        <f t="shared" si="347"/>
        <v>1.2608883530681767</v>
      </c>
      <c r="V550">
        <f t="shared" si="377"/>
        <v>1.0419644058163422</v>
      </c>
      <c r="W550" s="8">
        <f t="shared" si="374"/>
        <v>0.10931591591923057</v>
      </c>
      <c r="X550">
        <f t="shared" si="348"/>
        <v>1.2627113323448058</v>
      </c>
      <c r="Y550">
        <f t="shared" si="378"/>
        <v>0.8245165339021252</v>
      </c>
      <c r="Z550">
        <f t="shared" si="349"/>
        <v>0.89786014523502056</v>
      </c>
      <c r="AA550" s="4">
        <f t="shared" si="379"/>
        <v>0.48152811635611747</v>
      </c>
      <c r="AB550">
        <f t="shared" si="360"/>
        <v>1.0966716722124981</v>
      </c>
      <c r="AC550" s="4">
        <f t="shared" si="380"/>
        <v>1.2256737885240665</v>
      </c>
      <c r="AD550">
        <v>18950</v>
      </c>
      <c r="AE550" s="4">
        <v>0.71161917372739203</v>
      </c>
      <c r="AF550">
        <v>0.60204434662751993</v>
      </c>
      <c r="AG550">
        <v>0.7852422085958537</v>
      </c>
      <c r="AH550" s="4">
        <f t="shared" si="350"/>
        <v>0.67502269825560846</v>
      </c>
      <c r="AI550" s="4">
        <f t="shared" si="381"/>
        <v>0.67341605823965023</v>
      </c>
      <c r="AJ550">
        <f t="shared" si="351"/>
        <v>1.0654819521427252</v>
      </c>
      <c r="AK550" s="4">
        <f t="shared" si="382"/>
        <v>1.0929952443540543</v>
      </c>
      <c r="AL550" s="5">
        <f t="shared" si="352"/>
        <v>4289.0078416875485</v>
      </c>
      <c r="AM550">
        <v>0.98569999999999991</v>
      </c>
      <c r="AN550" s="4">
        <f t="shared" si="383"/>
        <v>0.87629333333333315</v>
      </c>
      <c r="AO550">
        <v>0</v>
      </c>
      <c r="AP550">
        <f t="shared" si="371"/>
        <v>0</v>
      </c>
      <c r="AQ550">
        <f t="shared" si="353"/>
        <v>129102.879902179</v>
      </c>
      <c r="AR550" s="5">
        <f t="shared" si="354"/>
        <v>0.20079799162092568</v>
      </c>
      <c r="AS550" s="4">
        <f t="shared" si="361"/>
        <v>0.67502269825560846</v>
      </c>
      <c r="AT550" s="4">
        <f t="shared" si="384"/>
        <v>0.67341605823965023</v>
      </c>
      <c r="AU550">
        <f t="shared" si="385"/>
        <v>1.0654819521427252</v>
      </c>
      <c r="AV550" s="4">
        <f t="shared" si="386"/>
        <v>1.0929952443540543</v>
      </c>
      <c r="AW550" s="6">
        <f t="shared" si="355"/>
        <v>5.4998021704337821E-4</v>
      </c>
      <c r="AX550" s="7">
        <f t="shared" si="387"/>
        <v>5.5013148389293498E-4</v>
      </c>
      <c r="AY550" s="7">
        <f t="shared" si="375"/>
        <v>1.0559518724681136</v>
      </c>
      <c r="AZ550" s="7">
        <f t="shared" si="388"/>
        <v>1.7429324408102964E-2</v>
      </c>
      <c r="BA550" s="6">
        <f t="shared" si="362"/>
        <v>0.57708224978941347</v>
      </c>
      <c r="BB550">
        <f t="shared" si="356"/>
        <v>20.322843912305977</v>
      </c>
      <c r="BC550">
        <f t="shared" si="363"/>
        <v>7.028157378208661</v>
      </c>
      <c r="BD550">
        <f t="shared" si="389"/>
        <v>9.6614219561529886</v>
      </c>
      <c r="BE550">
        <f t="shared" si="364"/>
        <v>-0.24698999709176706</v>
      </c>
      <c r="BF550">
        <f t="shared" si="365"/>
        <v>0.75301000290823294</v>
      </c>
      <c r="BG550">
        <f t="shared" si="372"/>
        <v>-3.2427098389907309E-2</v>
      </c>
      <c r="BH550">
        <f t="shared" si="366"/>
        <v>3.5080865023095971</v>
      </c>
      <c r="BL550" s="6"/>
      <c r="BM550" s="5"/>
      <c r="BN550" s="5"/>
      <c r="BP550" s="5"/>
      <c r="BQ550" s="6"/>
      <c r="BR550" s="5"/>
      <c r="BU550" s="5"/>
    </row>
    <row r="551" spans="1:74" x14ac:dyDescent="0.25">
      <c r="A551" s="3">
        <v>44519.791666666664</v>
      </c>
      <c r="B551">
        <v>118856001.235558</v>
      </c>
      <c r="C551">
        <v>26972.513230156983</v>
      </c>
      <c r="D551">
        <v>0.99605790818408413</v>
      </c>
      <c r="E551" s="5">
        <f t="shared" si="357"/>
        <v>1790487.3821978313</v>
      </c>
      <c r="F551">
        <f t="shared" si="367"/>
        <v>0.99914350922025497</v>
      </c>
      <c r="G551">
        <f t="shared" si="367"/>
        <v>0.99947873343439464</v>
      </c>
      <c r="H551">
        <f t="shared" si="358"/>
        <v>0.12246172549974621</v>
      </c>
      <c r="I551">
        <f t="shared" si="368"/>
        <v>3.3545530528870373E-4</v>
      </c>
      <c r="J551">
        <f t="shared" si="359"/>
        <v>3.3114266620731526E-4</v>
      </c>
      <c r="K551">
        <v>2720</v>
      </c>
      <c r="L551" s="1">
        <v>237658208.68878561</v>
      </c>
      <c r="M551" s="1">
        <v>26237268.190131344</v>
      </c>
      <c r="N551" s="1">
        <f t="shared" si="376"/>
        <v>44335382.231367417</v>
      </c>
      <c r="O551">
        <v>78711.80457039403</v>
      </c>
      <c r="P551">
        <v>0.1208870874972201</v>
      </c>
      <c r="Q551">
        <v>7.8082128551237699E-4</v>
      </c>
      <c r="R551">
        <f t="shared" si="369"/>
        <v>2.7407803001483488E-2</v>
      </c>
      <c r="S551">
        <f t="shared" si="370"/>
        <v>2.7038933923380172E-2</v>
      </c>
      <c r="T551">
        <f t="shared" si="373"/>
        <v>5.1234040195246765E-2</v>
      </c>
      <c r="U551" s="5">
        <f t="shared" si="347"/>
        <v>0.95038437701594203</v>
      </c>
      <c r="V551">
        <f t="shared" si="377"/>
        <v>1.0335209185502963</v>
      </c>
      <c r="W551" s="8">
        <f t="shared" si="374"/>
        <v>0.28421372629743924</v>
      </c>
      <c r="X551">
        <f t="shared" si="348"/>
        <v>0.94158891103695519</v>
      </c>
      <c r="Y551">
        <f t="shared" si="378"/>
        <v>0.82623520029137221</v>
      </c>
      <c r="Z551">
        <f t="shared" si="349"/>
        <v>0.28499976921201758</v>
      </c>
      <c r="AA551" s="4">
        <f t="shared" si="379"/>
        <v>0.46798227049765995</v>
      </c>
      <c r="AB551">
        <f t="shared" si="360"/>
        <v>0.95098943878518361</v>
      </c>
      <c r="AC551" s="4">
        <f t="shared" si="380"/>
        <v>1.2077050987850682</v>
      </c>
      <c r="AD551">
        <v>18951</v>
      </c>
      <c r="AE551" s="4">
        <v>0.71461347130735708</v>
      </c>
      <c r="AF551">
        <v>0.72123741365009897</v>
      </c>
      <c r="AG551">
        <v>0.762363790114439</v>
      </c>
      <c r="AH551" s="4">
        <f t="shared" si="350"/>
        <v>0</v>
      </c>
      <c r="AI551" s="4">
        <f t="shared" si="381"/>
        <v>0.63479260192925224</v>
      </c>
      <c r="AJ551">
        <f t="shared" si="351"/>
        <v>0.70424751142778463</v>
      </c>
      <c r="AK551" s="4">
        <f t="shared" si="382"/>
        <v>1.0690689145028258</v>
      </c>
      <c r="AL551" s="5">
        <f t="shared" si="352"/>
        <v>4406.5601236843386</v>
      </c>
      <c r="AM551">
        <v>0.80659999999999998</v>
      </c>
      <c r="AN551" s="4">
        <f t="shared" si="383"/>
        <v>0.87230666666666667</v>
      </c>
      <c r="AO551">
        <v>0</v>
      </c>
      <c r="AP551">
        <f t="shared" si="371"/>
        <v>0</v>
      </c>
      <c r="AQ551">
        <f t="shared" si="353"/>
        <v>78711.80457039403</v>
      </c>
      <c r="AR551" s="5">
        <f t="shared" si="354"/>
        <v>0.1208870874972201</v>
      </c>
      <c r="AS551" s="4">
        <f t="shared" si="361"/>
        <v>0</v>
      </c>
      <c r="AT551" s="4">
        <f t="shared" si="384"/>
        <v>0.63479260192925224</v>
      </c>
      <c r="AU551">
        <f t="shared" si="385"/>
        <v>0.70424751142778463</v>
      </c>
      <c r="AV551" s="4">
        <f t="shared" si="386"/>
        <v>1.0690689145028258</v>
      </c>
      <c r="AW551" s="6">
        <f t="shared" si="355"/>
        <v>3.3114266620731526E-4</v>
      </c>
      <c r="AX551" s="7">
        <f t="shared" si="387"/>
        <v>3.3119749999244164E-4</v>
      </c>
      <c r="AY551" s="7">
        <f t="shared" si="375"/>
        <v>1.1096337803596128</v>
      </c>
      <c r="AZ551" s="7">
        <f t="shared" si="388"/>
        <v>1.5900171430810683E-2</v>
      </c>
      <c r="BA551" s="6">
        <f t="shared" si="362"/>
        <v>0.57741339245562073</v>
      </c>
      <c r="BB551">
        <f t="shared" si="356"/>
        <v>20.879848414684357</v>
      </c>
      <c r="BC551">
        <f t="shared" si="363"/>
        <v>7.1401258780851169</v>
      </c>
      <c r="BD551">
        <f t="shared" si="389"/>
        <v>9.9399242073421785</v>
      </c>
      <c r="BE551">
        <f t="shared" si="364"/>
        <v>-0.25592483788672094</v>
      </c>
      <c r="BF551">
        <f t="shared" si="365"/>
        <v>0.74407516211327906</v>
      </c>
      <c r="BG551">
        <f t="shared" si="372"/>
        <v>-1.1936457710058111E-2</v>
      </c>
      <c r="BH551">
        <f t="shared" si="366"/>
        <v>3.5694472767156817</v>
      </c>
      <c r="BL551" s="6"/>
      <c r="BM551" s="5"/>
      <c r="BN551" s="5"/>
      <c r="BP551" s="5"/>
      <c r="BQ551" s="6"/>
      <c r="BR551" s="5"/>
      <c r="BU551" s="5"/>
    </row>
    <row r="552" spans="1:74" x14ac:dyDescent="0.25">
      <c r="A552" s="3">
        <v>44520.791666666664</v>
      </c>
      <c r="B552">
        <v>117145869.547515</v>
      </c>
      <c r="C552">
        <v>27417.693942251401</v>
      </c>
      <c r="D552">
        <v>0.99662767430022925</v>
      </c>
      <c r="E552" s="5">
        <f t="shared" si="357"/>
        <v>1792168.9646494482</v>
      </c>
      <c r="F552">
        <f t="shared" si="367"/>
        <v>1.0005720210757463</v>
      </c>
      <c r="G552">
        <f t="shared" si="367"/>
        <v>1.0009391758179009</v>
      </c>
      <c r="H552">
        <f t="shared" si="358"/>
        <v>0.13393486731956727</v>
      </c>
      <c r="I552">
        <f t="shared" si="368"/>
        <v>3.6687753417788752E-4</v>
      </c>
      <c r="J552">
        <f t="shared" si="359"/>
        <v>3.6965230574675641E-4</v>
      </c>
      <c r="K552">
        <v>2998</v>
      </c>
      <c r="L552" s="1">
        <v>234363383.96450421</v>
      </c>
      <c r="M552" s="1">
        <v>28882993.091980752</v>
      </c>
      <c r="N552" s="1">
        <f t="shared" si="376"/>
        <v>44250437.1273342</v>
      </c>
      <c r="O552">
        <v>86648.979275942256</v>
      </c>
      <c r="P552">
        <v>0.13494803198655389</v>
      </c>
      <c r="Q552">
        <v>1.3496884454570601E-3</v>
      </c>
      <c r="R552">
        <f t="shared" si="369"/>
        <v>-3.0391629297110145E-2</v>
      </c>
      <c r="S552">
        <f t="shared" si="370"/>
        <v>-3.0863030553682249E-2</v>
      </c>
      <c r="T552">
        <f t="shared" si="373"/>
        <v>4.7036952716335803E-2</v>
      </c>
      <c r="U552" s="5">
        <f t="shared" si="347"/>
        <v>1.0127943169529274</v>
      </c>
      <c r="V552">
        <f t="shared" si="377"/>
        <v>1.0375963682739955</v>
      </c>
      <c r="W552" s="8">
        <f t="shared" si="374"/>
        <v>0.25521198738960776</v>
      </c>
      <c r="X552">
        <f t="shared" si="348"/>
        <v>1.0072869984740374</v>
      </c>
      <c r="Y552">
        <f t="shared" si="378"/>
        <v>0.83635521391715317</v>
      </c>
      <c r="Z552">
        <f t="shared" si="349"/>
        <v>0.4926362825918269</v>
      </c>
      <c r="AA552" s="4">
        <f t="shared" si="379"/>
        <v>0.46139275532409457</v>
      </c>
      <c r="AB552">
        <f t="shared" si="360"/>
        <v>0.95927577259966679</v>
      </c>
      <c r="AC552" s="4">
        <f t="shared" si="380"/>
        <v>1.2062339830028186</v>
      </c>
      <c r="AD552">
        <v>18952</v>
      </c>
      <c r="AE552" s="4">
        <v>0.71325635816838595</v>
      </c>
      <c r="AF552">
        <v>0.73386433774643867</v>
      </c>
      <c r="AG552">
        <v>1.1194103144724163</v>
      </c>
      <c r="AH552" s="4">
        <f t="shared" si="350"/>
        <v>0</v>
      </c>
      <c r="AI552" s="4">
        <f t="shared" si="381"/>
        <v>0.62284200172620818</v>
      </c>
      <c r="AJ552">
        <f t="shared" si="351"/>
        <v>0.78003340522499298</v>
      </c>
      <c r="AK552" s="4">
        <f t="shared" si="382"/>
        <v>1.0651046534020423</v>
      </c>
      <c r="AL552" s="5">
        <f t="shared" si="352"/>
        <v>4272.6375819298964</v>
      </c>
      <c r="AM552">
        <v>0.80700000000000005</v>
      </c>
      <c r="AN552" s="4">
        <f t="shared" si="383"/>
        <v>0.86695333333333324</v>
      </c>
      <c r="AO552">
        <v>0</v>
      </c>
      <c r="AP552">
        <f t="shared" si="371"/>
        <v>0</v>
      </c>
      <c r="AQ552">
        <f t="shared" si="353"/>
        <v>86648.979275942256</v>
      </c>
      <c r="AR552" s="5">
        <f t="shared" si="354"/>
        <v>0.13494803198655389</v>
      </c>
      <c r="AS552" s="4">
        <f t="shared" si="361"/>
        <v>0</v>
      </c>
      <c r="AT552" s="4">
        <f t="shared" si="384"/>
        <v>0.62284200172620818</v>
      </c>
      <c r="AU552">
        <f t="shared" si="385"/>
        <v>0.78003340522499298</v>
      </c>
      <c r="AV552" s="4">
        <f t="shared" si="386"/>
        <v>1.0651046534020423</v>
      </c>
      <c r="AW552" s="6">
        <f t="shared" si="355"/>
        <v>3.6965230574675641E-4</v>
      </c>
      <c r="AX552" s="7">
        <f t="shared" si="387"/>
        <v>3.6972063557949575E-4</v>
      </c>
      <c r="AY552" s="7">
        <f t="shared" si="375"/>
        <v>1.0281759901633907</v>
      </c>
      <c r="AZ552" s="7">
        <f t="shared" si="388"/>
        <v>1.7107074875938988E-2</v>
      </c>
      <c r="BA552" s="6">
        <f t="shared" si="362"/>
        <v>0.57778304476136744</v>
      </c>
      <c r="BB552">
        <f t="shared" si="356"/>
        <v>20.245275801885416</v>
      </c>
      <c r="BC552">
        <f t="shared" si="363"/>
        <v>7.0184391325615234</v>
      </c>
      <c r="BD552">
        <f t="shared" si="389"/>
        <v>9.6226379009427081</v>
      </c>
      <c r="BE552">
        <f t="shared" si="364"/>
        <v>-0.24515556236272296</v>
      </c>
      <c r="BF552">
        <f t="shared" si="365"/>
        <v>0.75484443763727704</v>
      </c>
      <c r="BG552">
        <f t="shared" si="372"/>
        <v>1.4369631078462324E-2</v>
      </c>
      <c r="BH552">
        <f t="shared" si="366"/>
        <v>3.4994750584802015</v>
      </c>
      <c r="BL552" s="6"/>
      <c r="BM552" s="5"/>
      <c r="BN552" s="5"/>
      <c r="BP552" s="5"/>
      <c r="BQ552" s="6"/>
      <c r="BR552" s="5"/>
      <c r="BU552" s="5"/>
    </row>
    <row r="553" spans="1:74" x14ac:dyDescent="0.25">
      <c r="A553" s="3">
        <v>44521.791666666664</v>
      </c>
      <c r="B553">
        <v>111786115.14014</v>
      </c>
      <c r="C553">
        <v>27301.119534720565</v>
      </c>
      <c r="D553">
        <v>0.97090976470811641</v>
      </c>
      <c r="E553" s="5">
        <f t="shared" si="357"/>
        <v>1746964.8227033648</v>
      </c>
      <c r="F553">
        <f t="shared" si="367"/>
        <v>0.97419506777175302</v>
      </c>
      <c r="G553">
        <f t="shared" si="367"/>
        <v>0.97477685260835578</v>
      </c>
      <c r="H553">
        <f t="shared" si="358"/>
        <v>0.21797632977728187</v>
      </c>
      <c r="I553">
        <f t="shared" si="368"/>
        <v>5.9701717382337749E-4</v>
      </c>
      <c r="J553">
        <f t="shared" si="359"/>
        <v>6.1676886549763489E-4</v>
      </c>
      <c r="K553">
        <v>2503</v>
      </c>
      <c r="L553" s="1">
        <v>223772689.98936725</v>
      </c>
      <c r="M553" s="1">
        <v>46019532.960101329</v>
      </c>
      <c r="N553" s="1">
        <f t="shared" si="376"/>
        <v>45098436.820984177</v>
      </c>
      <c r="O553">
        <v>138058.59888030399</v>
      </c>
      <c r="P553">
        <v>0.22519007388124684</v>
      </c>
      <c r="Q553">
        <v>1.47261467761801E-3</v>
      </c>
      <c r="R553">
        <f t="shared" si="369"/>
        <v>-4.1678237021390396E-2</v>
      </c>
      <c r="S553">
        <f t="shared" si="370"/>
        <v>-4.2571687905304932E-2</v>
      </c>
      <c r="T553">
        <f t="shared" si="373"/>
        <v>3.2323082536347778E-3</v>
      </c>
      <c r="U553" s="5">
        <f t="shared" si="347"/>
        <v>1.3421126483852128</v>
      </c>
      <c r="V553">
        <f t="shared" si="377"/>
        <v>1.0623052626578864</v>
      </c>
      <c r="W553" s="8">
        <f t="shared" si="374"/>
        <v>-5.1572369729067681E-2</v>
      </c>
      <c r="X553">
        <f t="shared" si="348"/>
        <v>1.3412163048630474</v>
      </c>
      <c r="Y553">
        <f t="shared" si="378"/>
        <v>0.88106242407925472</v>
      </c>
      <c r="Z553">
        <f t="shared" si="349"/>
        <v>0.53750435733057367</v>
      </c>
      <c r="AA553" s="4">
        <f t="shared" si="379"/>
        <v>0.44933224835843177</v>
      </c>
      <c r="AB553">
        <f t="shared" si="360"/>
        <v>1.2719637424564685</v>
      </c>
      <c r="AC553" s="4">
        <f t="shared" si="380"/>
        <v>1.2251093607890648</v>
      </c>
      <c r="AD553">
        <v>18953</v>
      </c>
      <c r="AE553" s="4">
        <v>0.71908431178848076</v>
      </c>
      <c r="AF553">
        <v>0.7476415837824385</v>
      </c>
      <c r="AG553">
        <v>1.0558257202525867</v>
      </c>
      <c r="AH553" s="4">
        <f t="shared" si="350"/>
        <v>0.80671698955882387</v>
      </c>
      <c r="AI553" s="4">
        <f t="shared" si="381"/>
        <v>0.64973256804483559</v>
      </c>
      <c r="AJ553">
        <f t="shared" si="351"/>
        <v>1.1534246609226118</v>
      </c>
      <c r="AK553" s="4">
        <f t="shared" si="382"/>
        <v>1.0816551071944649</v>
      </c>
      <c r="AL553" s="5">
        <f t="shared" si="352"/>
        <v>4094.5615800837218</v>
      </c>
      <c r="AM553">
        <v>0.8479000000000001</v>
      </c>
      <c r="AN553" s="4">
        <f t="shared" si="383"/>
        <v>0.86770666666666663</v>
      </c>
      <c r="AO553">
        <v>0</v>
      </c>
      <c r="AP553">
        <f t="shared" si="371"/>
        <v>0</v>
      </c>
      <c r="AQ553">
        <f t="shared" si="353"/>
        <v>138058.59888030399</v>
      </c>
      <c r="AR553" s="5">
        <f t="shared" si="354"/>
        <v>0.22519007388124684</v>
      </c>
      <c r="AS553" s="4">
        <f t="shared" si="361"/>
        <v>0.80671698955882387</v>
      </c>
      <c r="AT553" s="4">
        <f t="shared" si="384"/>
        <v>0.64973256804483559</v>
      </c>
      <c r="AU553">
        <f t="shared" si="385"/>
        <v>1.1534246609226118</v>
      </c>
      <c r="AV553" s="4">
        <f t="shared" si="386"/>
        <v>1.0816551071944649</v>
      </c>
      <c r="AW553" s="6">
        <f t="shared" si="355"/>
        <v>6.1676886549763489E-4</v>
      </c>
      <c r="AX553" s="7">
        <f t="shared" si="387"/>
        <v>6.1695910652392882E-4</v>
      </c>
      <c r="AY553" s="7">
        <f t="shared" si="375"/>
        <v>1.0031110842302153</v>
      </c>
      <c r="AZ553" s="7">
        <f t="shared" si="388"/>
        <v>1.7517037367662969E-2</v>
      </c>
      <c r="BA553" s="6">
        <f t="shared" si="362"/>
        <v>0.5783998136268651</v>
      </c>
      <c r="BB553">
        <f t="shared" si="356"/>
        <v>19.401488398451018</v>
      </c>
      <c r="BC553">
        <f t="shared" si="363"/>
        <v>6.8544064535955505</v>
      </c>
      <c r="BD553">
        <f t="shared" si="389"/>
        <v>9.2007441992255092</v>
      </c>
      <c r="BE553">
        <f t="shared" si="364"/>
        <v>-0.2300163301622743</v>
      </c>
      <c r="BF553">
        <f t="shared" si="365"/>
        <v>0.7699836698377257</v>
      </c>
      <c r="BG553">
        <f t="shared" si="372"/>
        <v>1.9857621465139287E-2</v>
      </c>
      <c r="BH553">
        <f t="shared" si="366"/>
        <v>3.4047120675988589</v>
      </c>
      <c r="BL553" s="6"/>
      <c r="BM553" s="5"/>
      <c r="BN553" s="5"/>
      <c r="BP553" s="5"/>
      <c r="BQ553" s="6"/>
      <c r="BR553" s="5"/>
      <c r="BU553" s="5"/>
      <c r="BV553" s="5"/>
    </row>
    <row r="554" spans="1:74" x14ac:dyDescent="0.25">
      <c r="A554" s="3">
        <v>44522.791666666664</v>
      </c>
      <c r="B554">
        <v>114920890.255246</v>
      </c>
      <c r="C554">
        <v>26433.346559328711</v>
      </c>
      <c r="D554">
        <v>0.96815758352516246</v>
      </c>
      <c r="E554" s="5">
        <f t="shared" si="357"/>
        <v>1742912.4243700539</v>
      </c>
      <c r="F554">
        <f t="shared" si="367"/>
        <v>0.99716535842671095</v>
      </c>
      <c r="G554">
        <f t="shared" si="367"/>
        <v>0.99768032058765788</v>
      </c>
      <c r="H554">
        <f t="shared" si="358"/>
        <v>0.1884955059431459</v>
      </c>
      <c r="I554">
        <f t="shared" si="368"/>
        <v>5.1629274164234444E-4</v>
      </c>
      <c r="J554">
        <f t="shared" si="359"/>
        <v>5.0680869533376049E-4</v>
      </c>
      <c r="K554">
        <v>2650</v>
      </c>
      <c r="L554" s="1">
        <v>229813342.49320441</v>
      </c>
      <c r="M554" s="1">
        <v>38833639.875055045</v>
      </c>
      <c r="N554" s="1">
        <f t="shared" si="376"/>
        <v>45621567.984671704</v>
      </c>
      <c r="O554">
        <v>116500.91962516513</v>
      </c>
      <c r="P554">
        <v>0.18503205776419476</v>
      </c>
      <c r="Q554">
        <v>1.9693251935517398E-3</v>
      </c>
      <c r="R554">
        <f t="shared" si="369"/>
        <v>6.179194097317553E-2</v>
      </c>
      <c r="S554">
        <f t="shared" si="370"/>
        <v>5.9957991171758318E-2</v>
      </c>
      <c r="T554">
        <f t="shared" si="373"/>
        <v>4.2052208057839165E-2</v>
      </c>
      <c r="U554" s="5">
        <f t="shared" si="347"/>
        <v>1.1988447992858702</v>
      </c>
      <c r="V554">
        <f t="shared" si="377"/>
        <v>1.0853377589905107</v>
      </c>
      <c r="W554" s="8">
        <f t="shared" si="374"/>
        <v>0.21997281497091686</v>
      </c>
      <c r="X554">
        <f t="shared" si="348"/>
        <v>1.1966476790012275</v>
      </c>
      <c r="Y554">
        <f t="shared" si="378"/>
        <v>0.92095068004596226</v>
      </c>
      <c r="Z554">
        <f t="shared" si="349"/>
        <v>0.71880369564638502</v>
      </c>
      <c r="AA554" s="4">
        <f t="shared" si="379"/>
        <v>0.45428111636604551</v>
      </c>
      <c r="AB554">
        <f t="shared" si="360"/>
        <v>1.0910601599015772</v>
      </c>
      <c r="AC554" s="4">
        <f t="shared" si="380"/>
        <v>1.2312537371888894</v>
      </c>
      <c r="AD554">
        <v>18954</v>
      </c>
      <c r="AE554" s="4">
        <v>0.71552601139148764</v>
      </c>
      <c r="AF554">
        <v>0.75862078810098399</v>
      </c>
      <c r="AG554">
        <v>1.3509311549126266</v>
      </c>
      <c r="AH554" s="4">
        <f t="shared" si="350"/>
        <v>0.57404544446100692</v>
      </c>
      <c r="AI554" s="4">
        <f t="shared" si="381"/>
        <v>0.66886741619353574</v>
      </c>
      <c r="AJ554">
        <f t="shared" si="351"/>
        <v>1.0045518003010223</v>
      </c>
      <c r="AK554" s="4">
        <f t="shared" si="382"/>
        <v>1.0903525540584824</v>
      </c>
      <c r="AL554" s="5">
        <f t="shared" si="352"/>
        <v>4347.5724875512878</v>
      </c>
      <c r="AM554">
        <v>0.92799999999999994</v>
      </c>
      <c r="AN554" s="4">
        <f t="shared" si="383"/>
        <v>0.87036666666666662</v>
      </c>
      <c r="AO554">
        <v>0</v>
      </c>
      <c r="AP554">
        <f t="shared" si="371"/>
        <v>0</v>
      </c>
      <c r="AQ554">
        <f t="shared" si="353"/>
        <v>116500.91962516513</v>
      </c>
      <c r="AR554" s="5">
        <f t="shared" si="354"/>
        <v>0.18503205776419476</v>
      </c>
      <c r="AS554" s="4">
        <f t="shared" si="361"/>
        <v>0.57404544446100692</v>
      </c>
      <c r="AT554" s="4">
        <f t="shared" si="384"/>
        <v>0.66886741619353574</v>
      </c>
      <c r="AU554">
        <f t="shared" si="385"/>
        <v>1.0045518003010223</v>
      </c>
      <c r="AV554" s="4">
        <f t="shared" si="386"/>
        <v>1.0903525540584824</v>
      </c>
      <c r="AW554" s="6">
        <f t="shared" si="355"/>
        <v>5.0680869533376049E-4</v>
      </c>
      <c r="AX554" s="7">
        <f t="shared" si="387"/>
        <v>5.0693714455940508E-4</v>
      </c>
      <c r="AY554" s="7">
        <f t="shared" si="375"/>
        <v>1.0329961783416322</v>
      </c>
      <c r="AZ554" s="7">
        <f t="shared" si="388"/>
        <v>1.754310940328585E-2</v>
      </c>
      <c r="BA554" s="6">
        <f t="shared" si="362"/>
        <v>0.57890662232219892</v>
      </c>
      <c r="BB554">
        <f t="shared" si="356"/>
        <v>20.600344024359853</v>
      </c>
      <c r="BC554">
        <f t="shared" si="363"/>
        <v>7.0975416066224213</v>
      </c>
      <c r="BD554">
        <f t="shared" si="389"/>
        <v>9.8001720121799263</v>
      </c>
      <c r="BE554">
        <f t="shared" si="364"/>
        <v>-0.25023957049106305</v>
      </c>
      <c r="BF554">
        <f t="shared" si="365"/>
        <v>0.74976042950893695</v>
      </c>
      <c r="BG554">
        <f t="shared" si="372"/>
        <v>-2.6615578438717886E-2</v>
      </c>
      <c r="BH554">
        <f t="shared" si="366"/>
        <v>3.5387601858172513</v>
      </c>
      <c r="BL554" s="6"/>
      <c r="BM554" s="5"/>
      <c r="BN554" s="5"/>
      <c r="BP554" s="5"/>
      <c r="BQ554" s="6"/>
      <c r="BR554" s="5"/>
      <c r="BU554" s="5"/>
      <c r="BV554" s="5"/>
    </row>
    <row r="555" spans="1:74" x14ac:dyDescent="0.25">
      <c r="A555" s="3">
        <v>44523.791666666664</v>
      </c>
      <c r="B555">
        <v>113695231.165152</v>
      </c>
      <c r="C555">
        <v>26697.123416596645</v>
      </c>
      <c r="D555">
        <v>0.96720208425841947</v>
      </c>
      <c r="E555" s="5">
        <f t="shared" si="357"/>
        <v>1742221.4607490485</v>
      </c>
      <c r="F555">
        <f t="shared" si="367"/>
        <v>0.99901307464507594</v>
      </c>
      <c r="G555">
        <f t="shared" si="367"/>
        <v>0.99960355803806078</v>
      </c>
      <c r="H555">
        <f t="shared" si="358"/>
        <v>0.21573935708101843</v>
      </c>
      <c r="I555">
        <f t="shared" si="368"/>
        <v>5.9089212058930848E-4</v>
      </c>
      <c r="J555">
        <f t="shared" si="359"/>
        <v>5.8929791553392647E-4</v>
      </c>
      <c r="K555">
        <v>2841</v>
      </c>
      <c r="L555" s="1">
        <v>227510245.57287201</v>
      </c>
      <c r="M555" s="1">
        <v>44703608.40416389</v>
      </c>
      <c r="N555" s="1">
        <f t="shared" si="376"/>
        <v>46409294.01187031</v>
      </c>
      <c r="O555">
        <v>134110.82521249168</v>
      </c>
      <c r="P555">
        <v>0.21515712876711099</v>
      </c>
      <c r="Q555">
        <v>2.5998342944210098E-3</v>
      </c>
      <c r="R555">
        <f t="shared" si="369"/>
        <v>-2.0440213095275217E-2</v>
      </c>
      <c r="S555">
        <f t="shared" si="370"/>
        <v>-2.0652005272726013E-2</v>
      </c>
      <c r="T555">
        <f t="shared" si="373"/>
        <v>1.7219270215047607E-2</v>
      </c>
      <c r="U555" s="5">
        <f t="shared" si="347"/>
        <v>1.3092143470212823</v>
      </c>
      <c r="V555">
        <f t="shared" si="377"/>
        <v>1.1289782372245534</v>
      </c>
      <c r="W555" s="8">
        <f t="shared" si="374"/>
        <v>4.1199345624544255E-2</v>
      </c>
      <c r="X555">
        <f t="shared" si="348"/>
        <v>1.3113198557522345</v>
      </c>
      <c r="Y555">
        <f t="shared" si="378"/>
        <v>0.96466134190437003</v>
      </c>
      <c r="Z555">
        <f t="shared" si="349"/>
        <v>0.94893951746366856</v>
      </c>
      <c r="AA555" s="4">
        <f t="shared" si="379"/>
        <v>0.46521074278618441</v>
      </c>
      <c r="AB555">
        <f t="shared" si="360"/>
        <v>1.133142119713249</v>
      </c>
      <c r="AC555" s="4">
        <f t="shared" si="380"/>
        <v>1.2423097018943703</v>
      </c>
      <c r="AD555">
        <v>18955</v>
      </c>
      <c r="AE555" s="4">
        <v>0.74201864881296442</v>
      </c>
      <c r="AF555">
        <v>0.79594893254531585</v>
      </c>
      <c r="AG555">
        <v>1.3948508050481894</v>
      </c>
      <c r="AH555" s="4">
        <f t="shared" si="350"/>
        <v>0.75533352919737695</v>
      </c>
      <c r="AI555" s="4">
        <f t="shared" si="381"/>
        <v>0.69404520050011498</v>
      </c>
      <c r="AJ555">
        <f t="shared" si="351"/>
        <v>1.1180898387479223</v>
      </c>
      <c r="AK555" s="4">
        <f t="shared" si="382"/>
        <v>1.1064788496894731</v>
      </c>
      <c r="AL555" s="5">
        <f t="shared" si="352"/>
        <v>4258.7071794585836</v>
      </c>
      <c r="AM555">
        <v>0.89659999999999995</v>
      </c>
      <c r="AN555" s="4">
        <f t="shared" si="383"/>
        <v>0.87079666666666666</v>
      </c>
      <c r="AO555">
        <v>0</v>
      </c>
      <c r="AP555">
        <f t="shared" si="371"/>
        <v>0</v>
      </c>
      <c r="AQ555">
        <f t="shared" si="353"/>
        <v>134110.82521249168</v>
      </c>
      <c r="AR555" s="5">
        <f t="shared" si="354"/>
        <v>0.21515712876711099</v>
      </c>
      <c r="AS555" s="4">
        <f t="shared" si="361"/>
        <v>0.75533352919737695</v>
      </c>
      <c r="AT555" s="4">
        <f t="shared" si="384"/>
        <v>0.69404520050011498</v>
      </c>
      <c r="AU555">
        <f t="shared" si="385"/>
        <v>1.1180898387479223</v>
      </c>
      <c r="AV555" s="4">
        <f t="shared" si="386"/>
        <v>1.1064788496894731</v>
      </c>
      <c r="AW555" s="6">
        <f t="shared" si="355"/>
        <v>5.8929791553392647E-4</v>
      </c>
      <c r="AX555" s="7">
        <f t="shared" si="387"/>
        <v>5.8947158566335922E-4</v>
      </c>
      <c r="AY555" s="7">
        <f t="shared" si="375"/>
        <v>1.0287473914811416</v>
      </c>
      <c r="AZ555" s="7">
        <f t="shared" si="388"/>
        <v>1.7870336010645582E-2</v>
      </c>
      <c r="BA555" s="6">
        <f t="shared" si="362"/>
        <v>0.57949592023773289</v>
      </c>
      <c r="BB555">
        <f t="shared" si="356"/>
        <v>20.179268602665957</v>
      </c>
      <c r="BC555">
        <f t="shared" si="363"/>
        <v>7.0190808296046185</v>
      </c>
      <c r="BD555">
        <f t="shared" si="389"/>
        <v>9.5896343013329783</v>
      </c>
      <c r="BE555">
        <f t="shared" si="364"/>
        <v>-0.24274242136999857</v>
      </c>
      <c r="BF555">
        <f t="shared" si="365"/>
        <v>0.75725757863000143</v>
      </c>
      <c r="BG555">
        <f t="shared" si="372"/>
        <v>9.9497297711835294E-3</v>
      </c>
      <c r="BH555">
        <f t="shared" si="366"/>
        <v>3.492134081109552</v>
      </c>
      <c r="BL555" s="6"/>
      <c r="BM555" s="5"/>
      <c r="BN555" s="5"/>
      <c r="BP555" s="5"/>
      <c r="BQ555" s="6"/>
      <c r="BR555" s="5"/>
      <c r="BU555" s="5"/>
      <c r="BV555" s="5"/>
    </row>
    <row r="556" spans="1:74" x14ac:dyDescent="0.25">
      <c r="A556" s="3">
        <v>44524.791666666664</v>
      </c>
      <c r="B556">
        <v>117336062.484422</v>
      </c>
      <c r="C556">
        <v>25951.223088314888</v>
      </c>
      <c r="D556">
        <v>0.9682784059758246</v>
      </c>
      <c r="E556" s="5">
        <f t="shared" si="357"/>
        <v>1744996.9437903583</v>
      </c>
      <c r="F556">
        <f t="shared" si="367"/>
        <v>1.0011128198904062</v>
      </c>
      <c r="G556">
        <f t="shared" si="367"/>
        <v>1.0015930713194845</v>
      </c>
      <c r="H556">
        <f t="shared" si="358"/>
        <v>0.17509692027794399</v>
      </c>
      <c r="I556">
        <f t="shared" si="368"/>
        <v>4.7960256210533947E-4</v>
      </c>
      <c r="J556">
        <f t="shared" si="359"/>
        <v>4.7176595978026066E-4</v>
      </c>
      <c r="K556">
        <v>3118</v>
      </c>
      <c r="L556" s="1">
        <v>234693718.75172621</v>
      </c>
      <c r="M556" s="1">
        <v>36915542.890699565</v>
      </c>
      <c r="N556" s="1">
        <f t="shared" si="376"/>
        <v>46553106.143759243</v>
      </c>
      <c r="O556">
        <v>110746.6286720987</v>
      </c>
      <c r="P556">
        <v>0.17223519947748372</v>
      </c>
      <c r="Q556">
        <v>2.0142828616682299E-3</v>
      </c>
      <c r="R556">
        <f t="shared" si="369"/>
        <v>6.1685532537488541E-2</v>
      </c>
      <c r="S556">
        <f t="shared" si="370"/>
        <v>5.9857770249141108E-2</v>
      </c>
      <c r="T556">
        <f t="shared" si="373"/>
        <v>5.5333553570749913E-2</v>
      </c>
      <c r="U556" s="5">
        <f t="shared" si="347"/>
        <v>1.1416598645746128</v>
      </c>
      <c r="V556">
        <f t="shared" si="377"/>
        <v>1.1383978357011564</v>
      </c>
      <c r="W556" s="8">
        <f t="shared" si="374"/>
        <v>0.30764718839585908</v>
      </c>
      <c r="X556">
        <f t="shared" si="348"/>
        <v>1.1329632454706891</v>
      </c>
      <c r="Y556">
        <f t="shared" si="378"/>
        <v>0.98429719857180575</v>
      </c>
      <c r="Z556">
        <f t="shared" si="349"/>
        <v>0.73521324450890391</v>
      </c>
      <c r="AA556" s="4">
        <f t="shared" si="379"/>
        <v>0.46647502392656703</v>
      </c>
      <c r="AB556">
        <f t="shared" si="360"/>
        <v>1.0382220769495532</v>
      </c>
      <c r="AC556" s="4">
        <f t="shared" si="380"/>
        <v>1.2421396303157974</v>
      </c>
      <c r="AD556">
        <v>18956</v>
      </c>
      <c r="AE556" s="4">
        <v>0.7393961869782828</v>
      </c>
      <c r="AF556">
        <v>0.79900237817902697</v>
      </c>
      <c r="AG556">
        <v>1.4383296255180782</v>
      </c>
      <c r="AH556" s="4">
        <f t="shared" si="350"/>
        <v>0.47660602809107089</v>
      </c>
      <c r="AI556" s="4">
        <f t="shared" si="381"/>
        <v>0.69449525722073169</v>
      </c>
      <c r="AJ556">
        <f t="shared" si="351"/>
        <v>0.95223392776897886</v>
      </c>
      <c r="AK556" s="4">
        <f t="shared" si="382"/>
        <v>1.1067017008330282</v>
      </c>
      <c r="AL556" s="5">
        <f t="shared" si="352"/>
        <v>4521.4077997447121</v>
      </c>
      <c r="AM556">
        <v>0.91359999999999997</v>
      </c>
      <c r="AN556" s="4">
        <f t="shared" si="383"/>
        <v>0.87335999999999991</v>
      </c>
      <c r="AO556">
        <v>0</v>
      </c>
      <c r="AP556">
        <f t="shared" si="371"/>
        <v>0</v>
      </c>
      <c r="AQ556">
        <f t="shared" si="353"/>
        <v>110746.6286720987</v>
      </c>
      <c r="AR556" s="5">
        <f t="shared" si="354"/>
        <v>0.17223519947748372</v>
      </c>
      <c r="AS556" s="4">
        <f t="shared" si="361"/>
        <v>0.47660602809107089</v>
      </c>
      <c r="AT556" s="4">
        <f t="shared" si="384"/>
        <v>0.69449525722073169</v>
      </c>
      <c r="AU556">
        <f t="shared" si="385"/>
        <v>0.95223392776897886</v>
      </c>
      <c r="AV556" s="4">
        <f t="shared" si="386"/>
        <v>1.1067017008330282</v>
      </c>
      <c r="AW556" s="6">
        <f t="shared" si="355"/>
        <v>4.7176595978026066E-4</v>
      </c>
      <c r="AX556" s="7">
        <f t="shared" si="387"/>
        <v>4.7187725884234588E-4</v>
      </c>
      <c r="AY556" s="7">
        <f t="shared" si="375"/>
        <v>1.1468333857379851</v>
      </c>
      <c r="AZ556" s="7">
        <f t="shared" si="388"/>
        <v>1.5593162033508801E-2</v>
      </c>
      <c r="BA556" s="6">
        <f t="shared" si="362"/>
        <v>0.57996768619751315</v>
      </c>
      <c r="BB556">
        <f t="shared" si="356"/>
        <v>21.42403753263843</v>
      </c>
      <c r="BC556">
        <f t="shared" si="363"/>
        <v>7.2666095616957858</v>
      </c>
      <c r="BD556">
        <f t="shared" si="389"/>
        <v>10.212018766319215</v>
      </c>
      <c r="BE556">
        <f t="shared" si="364"/>
        <v>-0.26270105910555619</v>
      </c>
      <c r="BF556">
        <f t="shared" si="365"/>
        <v>0.73729894089444381</v>
      </c>
      <c r="BG556">
        <f t="shared" si="372"/>
        <v>-2.6710029422655851E-2</v>
      </c>
      <c r="BH556">
        <f t="shared" si="366"/>
        <v>3.6286107562246395</v>
      </c>
      <c r="BL556" s="6"/>
      <c r="BM556" s="5"/>
      <c r="BN556" s="5"/>
      <c r="BP556" s="5"/>
      <c r="BQ556" s="6"/>
      <c r="BR556" s="5"/>
      <c r="BU556" s="5"/>
      <c r="BV556" s="5"/>
    </row>
    <row r="557" spans="1:74" x14ac:dyDescent="0.25">
      <c r="A557" s="3">
        <v>44525.791666666664</v>
      </c>
      <c r="B557">
        <v>115864620.523013</v>
      </c>
      <c r="C557">
        <v>28696.676448708007</v>
      </c>
      <c r="D557">
        <v>1.0108010212456084</v>
      </c>
      <c r="E557" s="5">
        <f t="shared" si="357"/>
        <v>1823438.9287829844</v>
      </c>
      <c r="F557">
        <f t="shared" si="367"/>
        <v>1.0439156909906815</v>
      </c>
      <c r="G557">
        <f t="shared" si="367"/>
        <v>1.0449525056601188</v>
      </c>
      <c r="H557">
        <f t="shared" si="358"/>
        <v>0.36251716265078726</v>
      </c>
      <c r="I557">
        <f t="shared" si="368"/>
        <v>9.9270481138520454E-4</v>
      </c>
      <c r="J557">
        <f t="shared" si="359"/>
        <v>9.6539757295127323E-4</v>
      </c>
      <c r="K557">
        <v>4321</v>
      </c>
      <c r="L557" s="1">
        <v>231763685.766343</v>
      </c>
      <c r="M557" s="1">
        <v>74617378.501846254</v>
      </c>
      <c r="N557" s="1">
        <f t="shared" si="376"/>
        <v>47541122.95867119</v>
      </c>
      <c r="O557">
        <v>223852.13550553875</v>
      </c>
      <c r="P557">
        <v>0.35254025750132034</v>
      </c>
      <c r="Q557">
        <v>2.7217204125077701E-3</v>
      </c>
      <c r="R557">
        <f t="shared" si="369"/>
        <v>-0.10701212252203496</v>
      </c>
      <c r="S557">
        <f t="shared" si="370"/>
        <v>-0.11318227325045059</v>
      </c>
      <c r="T557">
        <f t="shared" si="373"/>
        <v>2.3040495525725936E-2</v>
      </c>
      <c r="U557" s="5">
        <f t="shared" si="347"/>
        <v>1.67553115294899</v>
      </c>
      <c r="V557">
        <f t="shared" si="377"/>
        <v>1.1556525423494599</v>
      </c>
      <c r="W557" s="8">
        <f t="shared" si="374"/>
        <v>8.3093944339560188E-2</v>
      </c>
      <c r="X557">
        <f t="shared" si="348"/>
        <v>1.6773250853393706</v>
      </c>
      <c r="Y557">
        <f t="shared" si="378"/>
        <v>1.0081985065993728</v>
      </c>
      <c r="Z557">
        <f t="shared" si="349"/>
        <v>0.99342795056533606</v>
      </c>
      <c r="AA557" s="4">
        <f t="shared" si="379"/>
        <v>0.48809396129939109</v>
      </c>
      <c r="AB557">
        <f t="shared" si="360"/>
        <v>1.5341345654092267</v>
      </c>
      <c r="AC557" s="4">
        <f t="shared" si="380"/>
        <v>1.2479704814035297</v>
      </c>
      <c r="AD557">
        <v>18957</v>
      </c>
      <c r="AE557" s="4">
        <v>0.7359540125715256</v>
      </c>
      <c r="AF557">
        <v>0.79892210060534108</v>
      </c>
      <c r="AG557">
        <v>1.425289872035332</v>
      </c>
      <c r="AH557" s="4">
        <f t="shared" si="350"/>
        <v>1.2921276137454225</v>
      </c>
      <c r="AI557" s="4">
        <f t="shared" si="381"/>
        <v>0.70804802316750737</v>
      </c>
      <c r="AJ557">
        <f t="shared" si="351"/>
        <v>1.5327067290858449</v>
      </c>
      <c r="AK557" s="4">
        <f t="shared" si="382"/>
        <v>1.117462924702443</v>
      </c>
      <c r="AL557" s="5">
        <f t="shared" si="352"/>
        <v>4037.5623543063466</v>
      </c>
      <c r="AM557">
        <v>0.82129999999999992</v>
      </c>
      <c r="AN557" s="4">
        <f t="shared" si="383"/>
        <v>0.87098333333333322</v>
      </c>
      <c r="AO557">
        <v>0</v>
      </c>
      <c r="AP557">
        <f t="shared" si="371"/>
        <v>0</v>
      </c>
      <c r="AQ557">
        <f t="shared" si="353"/>
        <v>223852.13550553875</v>
      </c>
      <c r="AR557" s="5">
        <f t="shared" si="354"/>
        <v>0.35254025750132034</v>
      </c>
      <c r="AS557" s="4">
        <f t="shared" si="361"/>
        <v>1.2921276137454225</v>
      </c>
      <c r="AT557" s="4">
        <f t="shared" si="384"/>
        <v>0.70804802316750737</v>
      </c>
      <c r="AU557">
        <f t="shared" si="385"/>
        <v>1.5327067290858449</v>
      </c>
      <c r="AV557" s="4">
        <f t="shared" si="386"/>
        <v>1.117462924702443</v>
      </c>
      <c r="AW557" s="6">
        <f t="shared" si="355"/>
        <v>9.6539757295127323E-4</v>
      </c>
      <c r="AX557" s="7">
        <f t="shared" si="387"/>
        <v>9.658637191816144E-4</v>
      </c>
      <c r="AY557" s="7">
        <f t="shared" si="375"/>
        <v>0.94355790495781733</v>
      </c>
      <c r="AZ557" s="7">
        <f t="shared" si="388"/>
        <v>1.7855949168636309E-2</v>
      </c>
      <c r="BA557" s="6">
        <f t="shared" si="362"/>
        <v>0.58093308377046438</v>
      </c>
      <c r="BB557">
        <f t="shared" si="356"/>
        <v>19.131405803279051</v>
      </c>
      <c r="BC557">
        <f t="shared" si="363"/>
        <v>6.8193287835469381</v>
      </c>
      <c r="BD557">
        <f t="shared" si="389"/>
        <v>9.0657029016395256</v>
      </c>
      <c r="BE557">
        <f t="shared" si="364"/>
        <v>-0.22317111284167679</v>
      </c>
      <c r="BF557">
        <f t="shared" si="365"/>
        <v>0.77682888715832321</v>
      </c>
      <c r="BG557">
        <f t="shared" si="372"/>
        <v>5.2226675137970219E-2</v>
      </c>
      <c r="BH557">
        <f t="shared" si="366"/>
        <v>3.3739462506161475</v>
      </c>
      <c r="BL557" s="6"/>
      <c r="BM557" s="5"/>
      <c r="BN557" s="5"/>
      <c r="BP557" s="5"/>
      <c r="BQ557" s="6"/>
      <c r="BR557" s="5"/>
      <c r="BU557" s="5"/>
      <c r="BV557" s="5"/>
    </row>
    <row r="558" spans="1:74" x14ac:dyDescent="0.25">
      <c r="A558" s="3">
        <v>44526.791666666664</v>
      </c>
      <c r="B558">
        <v>116590792.682607</v>
      </c>
      <c r="C558">
        <v>28531.659581395299</v>
      </c>
      <c r="D558">
        <v>1.0106083674767627</v>
      </c>
      <c r="E558" s="5">
        <f t="shared" si="357"/>
        <v>1823877.4101197638</v>
      </c>
      <c r="F558">
        <f t="shared" si="367"/>
        <v>0.99980940485338221</v>
      </c>
      <c r="G558">
        <f t="shared" si="367"/>
        <v>1.0002404694392875</v>
      </c>
      <c r="H558">
        <f t="shared" si="358"/>
        <v>0.15736856754061557</v>
      </c>
      <c r="I558">
        <f t="shared" si="368"/>
        <v>4.3105384332705254E-4</v>
      </c>
      <c r="J558">
        <f t="shared" si="359"/>
        <v>4.3201659818330786E-4</v>
      </c>
      <c r="K558">
        <v>3282</v>
      </c>
      <c r="L558" s="1">
        <v>233056792.00621405</v>
      </c>
      <c r="M558" s="1">
        <v>33568718.088275261</v>
      </c>
      <c r="N558" s="1">
        <f t="shared" si="376"/>
        <v>47267697.755393073</v>
      </c>
      <c r="O558">
        <v>100706.15426482579</v>
      </c>
      <c r="P558">
        <v>0.1577201247397301</v>
      </c>
      <c r="Q558">
        <v>6.0291473699957299E-4</v>
      </c>
      <c r="R558">
        <f t="shared" si="369"/>
        <v>1.2087308497875648E-2</v>
      </c>
      <c r="S558">
        <f t="shared" si="370"/>
        <v>1.2014840363198366E-2</v>
      </c>
      <c r="T558">
        <f t="shared" si="373"/>
        <v>-1.1657744093165678E-2</v>
      </c>
      <c r="U558" s="5">
        <f t="shared" si="347"/>
        <v>1.1218083810118764</v>
      </c>
      <c r="V558">
        <f t="shared" si="377"/>
        <v>1.1684891677672118</v>
      </c>
      <c r="W558" s="8">
        <f t="shared" si="374"/>
        <v>-0.16073992136657653</v>
      </c>
      <c r="X558">
        <f t="shared" si="348"/>
        <v>1.1117335306089147</v>
      </c>
      <c r="Y558">
        <f t="shared" si="378"/>
        <v>1.0452562909530032</v>
      </c>
      <c r="Z558">
        <f t="shared" si="349"/>
        <v>0.22006387900484414</v>
      </c>
      <c r="AA558" s="4">
        <f t="shared" si="379"/>
        <v>0.48006692890162095</v>
      </c>
      <c r="AB558">
        <f t="shared" si="360"/>
        <v>1.1055602891210961</v>
      </c>
      <c r="AC558" s="4">
        <f t="shared" si="380"/>
        <v>1.242794074124119</v>
      </c>
      <c r="AD558">
        <v>18958</v>
      </c>
      <c r="AE558" s="4">
        <v>0.74431326183092406</v>
      </c>
      <c r="AF558">
        <v>0.82740863951373955</v>
      </c>
      <c r="AG558">
        <v>1.5043383901646805</v>
      </c>
      <c r="AH558" s="4">
        <f t="shared" si="350"/>
        <v>0.33321570807919249</v>
      </c>
      <c r="AI558" s="4">
        <f t="shared" si="381"/>
        <v>0.69372913819606397</v>
      </c>
      <c r="AJ558">
        <f t="shared" si="351"/>
        <v>0.88917313010026777</v>
      </c>
      <c r="AK558" s="4">
        <f t="shared" si="382"/>
        <v>1.1096641854533824</v>
      </c>
      <c r="AL558" s="5">
        <f t="shared" si="352"/>
        <v>4086.3656160622568</v>
      </c>
      <c r="AM558">
        <v>0.89390000000000003</v>
      </c>
      <c r="AN558" s="4">
        <f t="shared" si="383"/>
        <v>0.86955999999999989</v>
      </c>
      <c r="AO558">
        <v>0</v>
      </c>
      <c r="AP558">
        <f t="shared" si="371"/>
        <v>0</v>
      </c>
      <c r="AQ558">
        <f t="shared" si="353"/>
        <v>100706.15426482579</v>
      </c>
      <c r="AR558" s="5">
        <f t="shared" si="354"/>
        <v>0.1577201247397301</v>
      </c>
      <c r="AS558" s="4">
        <f t="shared" si="361"/>
        <v>0.33321570807919249</v>
      </c>
      <c r="AT558" s="4">
        <f t="shared" si="384"/>
        <v>0.69372913819606397</v>
      </c>
      <c r="AU558">
        <f t="shared" si="385"/>
        <v>0.88917313010026777</v>
      </c>
      <c r="AV558" s="4">
        <f t="shared" si="386"/>
        <v>1.1096641854533824</v>
      </c>
      <c r="AW558" s="6">
        <f t="shared" si="355"/>
        <v>4.3201659818330786E-4</v>
      </c>
      <c r="AX558" s="7">
        <f t="shared" si="387"/>
        <v>4.3210993079378923E-4</v>
      </c>
      <c r="AY558" s="7">
        <f t="shared" si="375"/>
        <v>0.925860677242202</v>
      </c>
      <c r="AZ558" s="7">
        <f t="shared" si="388"/>
        <v>1.7366637083579439E-2</v>
      </c>
      <c r="BA558" s="6">
        <f t="shared" si="362"/>
        <v>0.58136510036864764</v>
      </c>
      <c r="BB558">
        <f t="shared" si="356"/>
        <v>19.362653007221336</v>
      </c>
      <c r="BC558">
        <f t="shared" si="363"/>
        <v>6.8698433249525088</v>
      </c>
      <c r="BD558">
        <f t="shared" si="389"/>
        <v>9.1813265036106682</v>
      </c>
      <c r="BE558">
        <f t="shared" si="364"/>
        <v>-0.22703163265007009</v>
      </c>
      <c r="BF558">
        <f t="shared" si="365"/>
        <v>0.77296836734992991</v>
      </c>
      <c r="BG558">
        <f t="shared" si="372"/>
        <v>-4.9819778452117325E-3</v>
      </c>
      <c r="BH558">
        <f t="shared" si="366"/>
        <v>3.4003014677657415</v>
      </c>
      <c r="BL558" s="6"/>
      <c r="BM558" s="5"/>
      <c r="BN558" s="5"/>
      <c r="BP558" s="5"/>
      <c r="BQ558" s="6"/>
      <c r="BR558" s="5"/>
      <c r="BU558" s="5"/>
      <c r="BV558" s="5"/>
    </row>
    <row r="559" spans="1:74" x14ac:dyDescent="0.25">
      <c r="A559" s="3">
        <v>44527.791666666664</v>
      </c>
      <c r="B559">
        <v>119669075.054882</v>
      </c>
      <c r="C559">
        <v>27877.131336091279</v>
      </c>
      <c r="D559">
        <v>1.0114856594239807</v>
      </c>
      <c r="E559" s="5">
        <f t="shared" si="357"/>
        <v>1826480.3645737641</v>
      </c>
      <c r="F559">
        <f t="shared" si="367"/>
        <v>1.0008680830037142</v>
      </c>
      <c r="G559">
        <f t="shared" si="367"/>
        <v>1.0014271542810707</v>
      </c>
      <c r="H559">
        <f t="shared" si="358"/>
        <v>0.2038840279756704</v>
      </c>
      <c r="I559">
        <f t="shared" si="368"/>
        <v>5.5843042671682795E-4</v>
      </c>
      <c r="J559">
        <f t="shared" si="359"/>
        <v>5.4107072897391936E-4</v>
      </c>
      <c r="K559">
        <v>2845</v>
      </c>
      <c r="L559" s="1">
        <v>239181533.45146781</v>
      </c>
      <c r="M559" s="1">
        <v>43149714.691652335</v>
      </c>
      <c r="N559" s="1">
        <f t="shared" si="376"/>
        <v>47242534.328403883</v>
      </c>
      <c r="O559">
        <v>129449.144074957</v>
      </c>
      <c r="P559">
        <v>0.19754425396284436</v>
      </c>
      <c r="Q559">
        <v>8.5185558471938803E-4</v>
      </c>
      <c r="R559">
        <f t="shared" si="369"/>
        <v>5.0501391065531198E-2</v>
      </c>
      <c r="S559">
        <f t="shared" si="370"/>
        <v>4.9267565495788285E-2</v>
      </c>
      <c r="T559">
        <f t="shared" si="373"/>
        <v>-4.3979723540014237E-3</v>
      </c>
      <c r="U559" s="5">
        <f t="shared" si="347"/>
        <v>1.2569341163463159</v>
      </c>
      <c r="V559">
        <f t="shared" si="377"/>
        <v>1.1867064364865527</v>
      </c>
      <c r="W559" s="8">
        <f t="shared" si="374"/>
        <v>-9.684272624687483E-2</v>
      </c>
      <c r="X559">
        <f t="shared" si="348"/>
        <v>1.2533870833230152</v>
      </c>
      <c r="Y559">
        <f t="shared" si="378"/>
        <v>1.0870358603971038</v>
      </c>
      <c r="Z559">
        <f t="shared" si="349"/>
        <v>0.31092728842257661</v>
      </c>
      <c r="AA559" s="4">
        <f t="shared" si="379"/>
        <v>0.46956072571404756</v>
      </c>
      <c r="AB559">
        <f t="shared" si="360"/>
        <v>1.2277131171691011</v>
      </c>
      <c r="AC559" s="4">
        <f t="shared" si="380"/>
        <v>1.2422237686493491</v>
      </c>
      <c r="AD559">
        <v>18959</v>
      </c>
      <c r="AE559" s="4">
        <v>0.6793781827392773</v>
      </c>
      <c r="AF559">
        <v>0.83770263570406622</v>
      </c>
      <c r="AG559">
        <v>1.260129372747788</v>
      </c>
      <c r="AH559" s="4">
        <f t="shared" si="350"/>
        <v>0.65545842117988817</v>
      </c>
      <c r="AI559" s="4">
        <f t="shared" si="381"/>
        <v>0.68905846292295414</v>
      </c>
      <c r="AJ559">
        <f t="shared" si="351"/>
        <v>1.0531960354450742</v>
      </c>
      <c r="AK559" s="4">
        <f t="shared" si="382"/>
        <v>1.1065819842489171</v>
      </c>
      <c r="AL559" s="5">
        <f t="shared" si="352"/>
        <v>4292.7327640757567</v>
      </c>
      <c r="AM559">
        <v>0.89200000000000002</v>
      </c>
      <c r="AN559" s="4">
        <f t="shared" si="383"/>
        <v>0.8689699999999998</v>
      </c>
      <c r="AO559">
        <v>0</v>
      </c>
      <c r="AP559">
        <f t="shared" si="371"/>
        <v>0</v>
      </c>
      <c r="AQ559">
        <f t="shared" si="353"/>
        <v>129449.144074957</v>
      </c>
      <c r="AR559" s="5">
        <f t="shared" si="354"/>
        <v>0.19754425396284436</v>
      </c>
      <c r="AS559" s="4">
        <f t="shared" si="361"/>
        <v>0.65545842117988817</v>
      </c>
      <c r="AT559" s="4">
        <f t="shared" si="384"/>
        <v>0.68905846292295414</v>
      </c>
      <c r="AU559">
        <f t="shared" si="385"/>
        <v>1.0531960354450742</v>
      </c>
      <c r="AV559" s="4">
        <f t="shared" si="386"/>
        <v>1.1065819842489171</v>
      </c>
      <c r="AW559" s="6">
        <f t="shared" si="355"/>
        <v>5.4107072897391936E-4</v>
      </c>
      <c r="AX559" s="7">
        <f t="shared" si="387"/>
        <v>5.4121713414478911E-4</v>
      </c>
      <c r="AY559" s="7">
        <f t="shared" si="375"/>
        <v>0.99522277261551373</v>
      </c>
      <c r="AZ559" s="7">
        <f t="shared" si="388"/>
        <v>1.8047576791470066E-2</v>
      </c>
      <c r="BA559" s="6">
        <f t="shared" si="362"/>
        <v>0.58190617109762155</v>
      </c>
      <c r="BB559">
        <f t="shared" si="356"/>
        <v>20.340493918805201</v>
      </c>
      <c r="BC559">
        <f t="shared" si="363"/>
        <v>7.0704803854222522</v>
      </c>
      <c r="BD559">
        <f t="shared" si="389"/>
        <v>9.6702469594026006</v>
      </c>
      <c r="BE559">
        <f t="shared" si="364"/>
        <v>-0.24364633582256867</v>
      </c>
      <c r="BF559">
        <f t="shared" si="365"/>
        <v>0.75635366417743133</v>
      </c>
      <c r="BG559">
        <f t="shared" si="372"/>
        <v>-2.1729049273282314E-2</v>
      </c>
      <c r="BH559">
        <f t="shared" si="366"/>
        <v>3.5100436714964527</v>
      </c>
      <c r="BL559" s="6"/>
      <c r="BM559" s="5"/>
      <c r="BN559" s="5"/>
      <c r="BP559" s="5"/>
      <c r="BQ559" s="6"/>
      <c r="BR559" s="5"/>
      <c r="BU559" s="5"/>
      <c r="BV559" s="5"/>
    </row>
    <row r="560" spans="1:74" x14ac:dyDescent="0.25">
      <c r="A560" s="3">
        <v>44528.791666666664</v>
      </c>
      <c r="B560">
        <v>135585963.35497299</v>
      </c>
      <c r="C560">
        <v>30516.068230494333</v>
      </c>
      <c r="D560">
        <v>1.1260190532695635</v>
      </c>
      <c r="E560" s="5">
        <f t="shared" si="357"/>
        <v>2034096.9762618644</v>
      </c>
      <c r="F560">
        <f t="shared" si="367"/>
        <v>1.1132328400096221</v>
      </c>
      <c r="G560">
        <f t="shared" si="367"/>
        <v>1.1136703222848774</v>
      </c>
      <c r="H560">
        <f t="shared" si="358"/>
        <v>0.14343902257390906</v>
      </c>
      <c r="I560">
        <f t="shared" si="368"/>
        <v>3.9290642565032509E-4</v>
      </c>
      <c r="J560">
        <f t="shared" si="359"/>
        <v>3.7487744611700751E-4</v>
      </c>
      <c r="K560">
        <v>2878</v>
      </c>
      <c r="L560" s="1">
        <v>271029778.84171814</v>
      </c>
      <c r="M560" s="1">
        <v>33873999.340430848</v>
      </c>
      <c r="N560" s="1">
        <f t="shared" si="376"/>
        <v>46775534.341889009</v>
      </c>
      <c r="O560">
        <v>101621.99802129254</v>
      </c>
      <c r="P560">
        <v>0.13685591832856708</v>
      </c>
      <c r="Q560">
        <v>2.777622875389E-3</v>
      </c>
      <c r="R560">
        <f t="shared" si="369"/>
        <v>3.5028481679292733E-2</v>
      </c>
      <c r="S560">
        <f t="shared" si="370"/>
        <v>3.442894486942219E-2</v>
      </c>
      <c r="T560">
        <f t="shared" si="373"/>
        <v>2.4666994884856491E-2</v>
      </c>
      <c r="U560" s="5">
        <f t="shared" si="347"/>
        <v>1.0392506177471537</v>
      </c>
      <c r="V560">
        <f t="shared" si="377"/>
        <v>1.1866489786121606</v>
      </c>
      <c r="W560" s="8">
        <f t="shared" si="374"/>
        <v>0.10338748270547087</v>
      </c>
      <c r="X560">
        <f t="shared" si="348"/>
        <v>1.0412315459333661</v>
      </c>
      <c r="Y560">
        <f t="shared" si="378"/>
        <v>1.0990176363948119</v>
      </c>
      <c r="Z560">
        <f t="shared" si="349"/>
        <v>1.013832349516985</v>
      </c>
      <c r="AA560" s="4">
        <f t="shared" si="379"/>
        <v>0.47528539511874685</v>
      </c>
      <c r="AB560">
        <f t="shared" si="360"/>
        <v>0.7838897794524301</v>
      </c>
      <c r="AC560" s="4">
        <f t="shared" si="380"/>
        <v>1.2260498213542308</v>
      </c>
      <c r="AD560">
        <v>18960</v>
      </c>
      <c r="AE560" s="4">
        <v>0.69225273291535827</v>
      </c>
      <c r="AF560">
        <v>0.88187006447427774</v>
      </c>
      <c r="AG560">
        <v>1.19326408379886</v>
      </c>
      <c r="AH560" s="4">
        <f t="shared" si="350"/>
        <v>0</v>
      </c>
      <c r="AI560" s="4">
        <f t="shared" si="381"/>
        <v>0.6587371148636495</v>
      </c>
      <c r="AJ560">
        <f t="shared" si="351"/>
        <v>0.78975642067855556</v>
      </c>
      <c r="AK560" s="4">
        <f t="shared" si="382"/>
        <v>1.0919866535740945</v>
      </c>
      <c r="AL560" s="5">
        <f t="shared" si="352"/>
        <v>4443.1006750562838</v>
      </c>
      <c r="AM560">
        <v>0.86980000000000002</v>
      </c>
      <c r="AN560" s="4">
        <f t="shared" si="383"/>
        <v>0.86995999999999996</v>
      </c>
      <c r="AO560">
        <v>0</v>
      </c>
      <c r="AP560">
        <f t="shared" si="371"/>
        <v>0</v>
      </c>
      <c r="AQ560">
        <f t="shared" si="353"/>
        <v>101621.99802129254</v>
      </c>
      <c r="AR560" s="5">
        <f t="shared" si="354"/>
        <v>0.13685591832856708</v>
      </c>
      <c r="AS560" s="4">
        <f t="shared" si="361"/>
        <v>0</v>
      </c>
      <c r="AT560" s="4">
        <f t="shared" si="384"/>
        <v>0.6587371148636495</v>
      </c>
      <c r="AU560">
        <f t="shared" si="385"/>
        <v>0.78975642067855556</v>
      </c>
      <c r="AV560" s="4">
        <f t="shared" si="386"/>
        <v>1.0919866535740945</v>
      </c>
      <c r="AW560" s="6">
        <f t="shared" si="355"/>
        <v>3.7487744611700751E-4</v>
      </c>
      <c r="AX560" s="7">
        <f t="shared" si="387"/>
        <v>3.7494772144808231E-4</v>
      </c>
      <c r="AY560" s="7">
        <f t="shared" si="375"/>
        <v>1.0304104147925737</v>
      </c>
      <c r="AZ560" s="7">
        <f t="shared" si="388"/>
        <v>1.7628575070012475E-2</v>
      </c>
      <c r="BA560" s="6">
        <f t="shared" si="362"/>
        <v>0.58228104854373852</v>
      </c>
      <c r="BB560">
        <f t="shared" si="356"/>
        <v>21.052990537387835</v>
      </c>
      <c r="BC560">
        <f t="shared" si="363"/>
        <v>7.2136906844119792</v>
      </c>
      <c r="BD560">
        <f t="shared" si="389"/>
        <v>10.026495268693917</v>
      </c>
      <c r="BE560">
        <f t="shared" si="364"/>
        <v>-0.25509507016866595</v>
      </c>
      <c r="BF560">
        <f t="shared" si="365"/>
        <v>0.74490492983133405</v>
      </c>
      <c r="BG560">
        <f t="shared" si="372"/>
        <v>-1.5252477277233781E-2</v>
      </c>
      <c r="BH560">
        <f t="shared" si="366"/>
        <v>3.5883537938336705</v>
      </c>
      <c r="BL560" s="6"/>
      <c r="BM560" s="5"/>
      <c r="BN560" s="5"/>
      <c r="BP560" s="5"/>
      <c r="BQ560" s="6"/>
      <c r="BR560" s="5"/>
      <c r="BU560" s="5"/>
      <c r="BV560" s="5"/>
    </row>
    <row r="561" spans="1:74" x14ac:dyDescent="0.25">
      <c r="A561" s="3">
        <v>44529.791666666664</v>
      </c>
      <c r="B561">
        <v>144726213.15267199</v>
      </c>
      <c r="C561">
        <v>31187.171983590244</v>
      </c>
      <c r="D561">
        <v>1.1752905296678438</v>
      </c>
      <c r="E561" s="5">
        <f t="shared" si="357"/>
        <v>2124523.7819629419</v>
      </c>
      <c r="F561">
        <f t="shared" si="367"/>
        <v>1.0437572315097272</v>
      </c>
      <c r="G561">
        <f t="shared" si="367"/>
        <v>1.0444555037229633</v>
      </c>
      <c r="H561">
        <f t="shared" si="358"/>
        <v>0.24418451928947649</v>
      </c>
      <c r="I561">
        <f t="shared" si="368"/>
        <v>6.6877500312141234E-4</v>
      </c>
      <c r="J561">
        <f t="shared" si="359"/>
        <v>6.4152479272257246E-4</v>
      </c>
      <c r="K561">
        <v>2664</v>
      </c>
      <c r="L561" s="1">
        <v>289420523.65127337</v>
      </c>
      <c r="M561" s="1">
        <v>61910003.426127434</v>
      </c>
      <c r="N561" s="1">
        <f t="shared" si="376"/>
        <v>47515258.836735979</v>
      </c>
      <c r="O561">
        <v>185730.01027838231</v>
      </c>
      <c r="P561">
        <v>0.23423167402354772</v>
      </c>
      <c r="Q561">
        <v>1.9791853527092898E-3</v>
      </c>
      <c r="R561">
        <f t="shared" si="369"/>
        <v>4.4443735907112147E-2</v>
      </c>
      <c r="S561">
        <f t="shared" si="370"/>
        <v>4.3484433552701207E-2</v>
      </c>
      <c r="T561">
        <f t="shared" si="373"/>
        <v>4.6767801890301643E-2</v>
      </c>
      <c r="U561" s="5">
        <f t="shared" si="347"/>
        <v>1.349309345953051</v>
      </c>
      <c r="V561">
        <f t="shared" si="377"/>
        <v>1.1959262846053071</v>
      </c>
      <c r="W561" s="8">
        <f t="shared" si="374"/>
        <v>0.25616986391565949</v>
      </c>
      <c r="X561">
        <f t="shared" si="348"/>
        <v>1.3447710006998614</v>
      </c>
      <c r="Y561">
        <f t="shared" si="378"/>
        <v>1.1138185828809382</v>
      </c>
      <c r="Z561">
        <f t="shared" si="349"/>
        <v>0.72240265373889079</v>
      </c>
      <c r="AA561" s="4">
        <f t="shared" si="379"/>
        <v>0.48020921914254322</v>
      </c>
      <c r="AB561">
        <f t="shared" si="360"/>
        <v>1.257693569974585</v>
      </c>
      <c r="AC561" s="4">
        <f t="shared" si="380"/>
        <v>1.2279843217194328</v>
      </c>
      <c r="AD561">
        <v>18961</v>
      </c>
      <c r="AE561" s="4">
        <v>0.69925222112965546</v>
      </c>
      <c r="AF561">
        <v>0.90345625312129785</v>
      </c>
      <c r="AG561">
        <v>0.83079489661249817</v>
      </c>
      <c r="AH561" s="4">
        <f t="shared" si="350"/>
        <v>0.85036762778298336</v>
      </c>
      <c r="AI561" s="4">
        <f t="shared" si="381"/>
        <v>0.66368106077349542</v>
      </c>
      <c r="AJ561">
        <f t="shared" si="351"/>
        <v>1.1843653361876345</v>
      </c>
      <c r="AK561" s="4">
        <f t="shared" si="382"/>
        <v>1.0953719576437098</v>
      </c>
      <c r="AL561" s="5">
        <f t="shared" si="352"/>
        <v>4640.568668067197</v>
      </c>
      <c r="AM561">
        <v>0.81389999999999996</v>
      </c>
      <c r="AN561" s="4">
        <f t="shared" si="383"/>
        <v>0.86743666666666652</v>
      </c>
      <c r="AO561">
        <v>0</v>
      </c>
      <c r="AP561">
        <f t="shared" si="371"/>
        <v>0</v>
      </c>
      <c r="AQ561">
        <f t="shared" si="353"/>
        <v>185730.01027838231</v>
      </c>
      <c r="AR561" s="5">
        <f t="shared" si="354"/>
        <v>0.23423167402354772</v>
      </c>
      <c r="AS561" s="4">
        <f t="shared" si="361"/>
        <v>0.85036762778298336</v>
      </c>
      <c r="AT561" s="4">
        <f t="shared" si="384"/>
        <v>0.66368106077349542</v>
      </c>
      <c r="AU561">
        <f t="shared" si="385"/>
        <v>1.1843653361876345</v>
      </c>
      <c r="AV561" s="4">
        <f t="shared" si="386"/>
        <v>1.0953719576437098</v>
      </c>
      <c r="AW561" s="6">
        <f t="shared" si="355"/>
        <v>6.4152479272257246E-4</v>
      </c>
      <c r="AX561" s="7">
        <f t="shared" si="387"/>
        <v>6.4173061376315843E-4</v>
      </c>
      <c r="AY561" s="7">
        <f t="shared" si="375"/>
        <v>1.0747563602749111</v>
      </c>
      <c r="AZ561" s="7">
        <f t="shared" si="388"/>
        <v>1.7162026595878954E-2</v>
      </c>
      <c r="BA561" s="6">
        <f t="shared" si="362"/>
        <v>0.58292257333646114</v>
      </c>
      <c r="BB561">
        <f t="shared" si="356"/>
        <v>21.988664088886431</v>
      </c>
      <c r="BC561">
        <f t="shared" si="363"/>
        <v>7.3996169135023067</v>
      </c>
      <c r="BD561">
        <f t="shared" si="389"/>
        <v>10.494332044443215</v>
      </c>
      <c r="BE561">
        <f t="shared" si="364"/>
        <v>-0.26923836191394945</v>
      </c>
      <c r="BF561">
        <f t="shared" si="365"/>
        <v>0.73076163808605055</v>
      </c>
      <c r="BG561">
        <f t="shared" si="372"/>
        <v>-1.9169269186325916E-2</v>
      </c>
      <c r="BH561">
        <f t="shared" si="366"/>
        <v>3.6892071919340941</v>
      </c>
      <c r="BL561" s="6"/>
      <c r="BM561" s="5"/>
      <c r="BN561" s="5"/>
      <c r="BP561" s="5"/>
      <c r="BQ561" s="6"/>
      <c r="BR561" s="5"/>
      <c r="BU561" s="5"/>
      <c r="BV561" s="5"/>
    </row>
    <row r="562" spans="1:74" x14ac:dyDescent="0.25">
      <c r="A562" s="3">
        <v>44530.791666666664</v>
      </c>
      <c r="B562">
        <v>141977150.47183499</v>
      </c>
      <c r="C562">
        <v>30998.325451479024</v>
      </c>
      <c r="D562">
        <v>1.1600281395831429</v>
      </c>
      <c r="E562" s="5">
        <f t="shared" si="357"/>
        <v>2097868.8989065904</v>
      </c>
      <c r="F562">
        <f t="shared" si="367"/>
        <v>0.98701394276612242</v>
      </c>
      <c r="G562">
        <f t="shared" si="367"/>
        <v>0.98745371396514858</v>
      </c>
      <c r="H562">
        <f t="shared" si="358"/>
        <v>0.16262838921475953</v>
      </c>
      <c r="I562">
        <f t="shared" si="368"/>
        <v>4.4545799957678578E-4</v>
      </c>
      <c r="J562">
        <f t="shared" si="359"/>
        <v>4.4526742940502272E-4</v>
      </c>
      <c r="K562">
        <v>2469</v>
      </c>
      <c r="L562" s="1">
        <v>283871171.03556323</v>
      </c>
      <c r="M562" s="1">
        <v>42142243.791085735</v>
      </c>
      <c r="N562" s="1">
        <f t="shared" si="376"/>
        <v>47815776.637317054</v>
      </c>
      <c r="O562">
        <v>126426.73137325721</v>
      </c>
      <c r="P562">
        <v>0.16255880011661261</v>
      </c>
      <c r="Q562">
        <v>2.1851475250800599E-3</v>
      </c>
      <c r="R562">
        <f t="shared" si="369"/>
        <v>-1.3018486141059493E-2</v>
      </c>
      <c r="S562">
        <f t="shared" si="370"/>
        <v>-1.3103969350257202E-2</v>
      </c>
      <c r="T562">
        <f t="shared" si="373"/>
        <v>3.9913838924830386E-2</v>
      </c>
      <c r="U562" s="5">
        <f t="shared" si="347"/>
        <v>1.1232574000821485</v>
      </c>
      <c r="V562">
        <f t="shared" si="377"/>
        <v>1.2006265019260021</v>
      </c>
      <c r="W562" s="8">
        <f t="shared" si="374"/>
        <v>0.20576162667662048</v>
      </c>
      <c r="X562">
        <f t="shared" si="348"/>
        <v>1.1216982798459312</v>
      </c>
      <c r="Y562">
        <f t="shared" si="378"/>
        <v>1.1237695974510247</v>
      </c>
      <c r="Z562">
        <f t="shared" si="349"/>
        <v>0.79757884665422185</v>
      </c>
      <c r="AA562" s="4">
        <f t="shared" si="379"/>
        <v>0.49868112939068748</v>
      </c>
      <c r="AB562">
        <f t="shared" si="360"/>
        <v>0.98049771981780964</v>
      </c>
      <c r="AC562" s="4">
        <f t="shared" si="380"/>
        <v>1.2223447899902284</v>
      </c>
      <c r="AD562">
        <v>18962</v>
      </c>
      <c r="AE562" s="4">
        <v>0.71207412127868008</v>
      </c>
      <c r="AF562">
        <v>0.92556928314734876</v>
      </c>
      <c r="AG562">
        <v>0.91508218054477297</v>
      </c>
      <c r="AH562" s="4">
        <f t="shared" si="350"/>
        <v>0.38696525829301232</v>
      </c>
      <c r="AI562" s="4">
        <f t="shared" si="381"/>
        <v>0.66100154682137646</v>
      </c>
      <c r="AJ562">
        <f t="shared" si="351"/>
        <v>0.91068010756102924</v>
      </c>
      <c r="AK562" s="4">
        <f t="shared" si="382"/>
        <v>1.0941401154240862</v>
      </c>
      <c r="AL562" s="5">
        <f t="shared" si="352"/>
        <v>4580.1554891753294</v>
      </c>
      <c r="AM562">
        <v>0.84510000000000007</v>
      </c>
      <c r="AN562" s="4">
        <f t="shared" si="383"/>
        <v>0.86537666666666646</v>
      </c>
      <c r="AO562">
        <v>0</v>
      </c>
      <c r="AP562">
        <f t="shared" si="371"/>
        <v>0</v>
      </c>
      <c r="AQ562">
        <f t="shared" si="353"/>
        <v>126426.73137325721</v>
      </c>
      <c r="AR562" s="5">
        <f t="shared" si="354"/>
        <v>0.16255880011661261</v>
      </c>
      <c r="AS562" s="4">
        <f t="shared" si="361"/>
        <v>0.38696525829301232</v>
      </c>
      <c r="AT562" s="4">
        <f t="shared" si="384"/>
        <v>0.66100154682137646</v>
      </c>
      <c r="AU562">
        <f t="shared" si="385"/>
        <v>0.91068010756102924</v>
      </c>
      <c r="AV562" s="4">
        <f t="shared" si="386"/>
        <v>1.0941401154240862</v>
      </c>
      <c r="AW562" s="6">
        <f t="shared" si="355"/>
        <v>4.4526742940502272E-4</v>
      </c>
      <c r="AX562" s="7">
        <f t="shared" si="387"/>
        <v>4.4536657566185411E-4</v>
      </c>
      <c r="AY562" s="7">
        <f t="shared" si="375"/>
        <v>1.0004129248814708</v>
      </c>
      <c r="AZ562" s="7">
        <f t="shared" si="388"/>
        <v>1.7798992890182053E-2</v>
      </c>
      <c r="BA562" s="6">
        <f t="shared" si="362"/>
        <v>0.58336784076586612</v>
      </c>
      <c r="BB562">
        <f t="shared" si="356"/>
        <v>21.702404970184851</v>
      </c>
      <c r="BC562">
        <f t="shared" si="363"/>
        <v>7.3484791289536275</v>
      </c>
      <c r="BD562">
        <f t="shared" si="389"/>
        <v>10.351202485092426</v>
      </c>
      <c r="BE562">
        <f t="shared" si="364"/>
        <v>-0.26452909813583936</v>
      </c>
      <c r="BF562">
        <f t="shared" si="365"/>
        <v>0.73547090186416064</v>
      </c>
      <c r="BG562">
        <f t="shared" si="372"/>
        <v>6.4236467859978292E-3</v>
      </c>
      <c r="BH562">
        <f t="shared" si="366"/>
        <v>3.6585840091367734</v>
      </c>
      <c r="BL562" s="6"/>
      <c r="BM562" s="5"/>
      <c r="BN562" s="5"/>
      <c r="BP562" s="5"/>
      <c r="BQ562" s="6"/>
      <c r="BR562" s="5"/>
      <c r="BU562" s="5"/>
      <c r="BV562" s="5"/>
    </row>
    <row r="563" spans="1:74" x14ac:dyDescent="0.25">
      <c r="A563" s="3">
        <v>44531.791666666664</v>
      </c>
      <c r="B563">
        <v>142622407.50423399</v>
      </c>
      <c r="C563">
        <v>31562.564508858788</v>
      </c>
      <c r="D563">
        <v>1.172733072596492</v>
      </c>
      <c r="E563" s="5">
        <f t="shared" si="357"/>
        <v>2121680.6869227826</v>
      </c>
      <c r="F563">
        <f t="shared" si="367"/>
        <v>1.0109522627769312</v>
      </c>
      <c r="G563">
        <f t="shared" si="367"/>
        <v>1.0113504652405128</v>
      </c>
      <c r="H563">
        <f t="shared" si="358"/>
        <v>0.14376930005381872</v>
      </c>
      <c r="I563">
        <f t="shared" si="368"/>
        <v>3.9381093958989767E-4</v>
      </c>
      <c r="J563">
        <f t="shared" si="359"/>
        <v>3.9351728426309735E-4</v>
      </c>
      <c r="K563">
        <v>2535</v>
      </c>
      <c r="L563" s="1">
        <v>285302447.30555367</v>
      </c>
      <c r="M563" s="1">
        <v>37431179.177379124</v>
      </c>
      <c r="N563" s="1">
        <f t="shared" si="376"/>
        <v>47734203.61242459</v>
      </c>
      <c r="O563">
        <v>112293.53753213737</v>
      </c>
      <c r="P563">
        <v>0.14366207365664013</v>
      </c>
      <c r="Q563">
        <v>8.6485928259263597E-4</v>
      </c>
      <c r="R563">
        <f t="shared" si="369"/>
        <v>-1.3413296159175081E-2</v>
      </c>
      <c r="S563">
        <f t="shared" si="370"/>
        <v>-1.3504067020904181E-2</v>
      </c>
      <c r="T563">
        <f t="shared" si="373"/>
        <v>3.8999317899967327E-3</v>
      </c>
      <c r="U563" s="5">
        <f t="shared" si="347"/>
        <v>1.0718798871300015</v>
      </c>
      <c r="V563">
        <f t="shared" si="377"/>
        <v>1.2026813318389171</v>
      </c>
      <c r="W563" s="8">
        <f t="shared" si="374"/>
        <v>-4.5663181895303148E-2</v>
      </c>
      <c r="X563">
        <f t="shared" si="348"/>
        <v>1.071079662865204</v>
      </c>
      <c r="Y563">
        <f t="shared" si="378"/>
        <v>1.1337125240211976</v>
      </c>
      <c r="Z563">
        <f t="shared" si="349"/>
        <v>0.31567363814631211</v>
      </c>
      <c r="AA563" s="4">
        <f t="shared" si="379"/>
        <v>0.48812541359574352</v>
      </c>
      <c r="AB563">
        <f t="shared" si="360"/>
        <v>1.0364671688615736</v>
      </c>
      <c r="AC563" s="4">
        <f t="shared" si="380"/>
        <v>1.217958283858162</v>
      </c>
      <c r="AD563">
        <v>18963</v>
      </c>
      <c r="AE563" s="4">
        <v>0.71298659157785049</v>
      </c>
      <c r="AF563">
        <v>0.83030588293271368</v>
      </c>
      <c r="AG563">
        <v>0.98789909584482816</v>
      </c>
      <c r="AH563" s="4">
        <f t="shared" si="350"/>
        <v>0</v>
      </c>
      <c r="AI563" s="4">
        <f t="shared" si="381"/>
        <v>0.63860625619818556</v>
      </c>
      <c r="AJ563">
        <f t="shared" si="351"/>
        <v>0.82350740532650224</v>
      </c>
      <c r="AK563" s="4">
        <f t="shared" si="382"/>
        <v>1.086141019928861</v>
      </c>
      <c r="AL563" s="5">
        <f t="shared" si="352"/>
        <v>4518.7205071439494</v>
      </c>
      <c r="AM563">
        <v>0.85340000000000005</v>
      </c>
      <c r="AN563" s="4">
        <f t="shared" si="383"/>
        <v>0.86449999999999982</v>
      </c>
      <c r="AO563">
        <v>0</v>
      </c>
      <c r="AP563">
        <f t="shared" si="371"/>
        <v>0</v>
      </c>
      <c r="AQ563">
        <f t="shared" si="353"/>
        <v>112293.53753213737</v>
      </c>
      <c r="AR563" s="5">
        <f t="shared" si="354"/>
        <v>0.14366207365664013</v>
      </c>
      <c r="AS563" s="4">
        <f t="shared" si="361"/>
        <v>0</v>
      </c>
      <c r="AT563" s="4">
        <f t="shared" si="384"/>
        <v>0.63860625619818556</v>
      </c>
      <c r="AU563">
        <f t="shared" si="385"/>
        <v>0.82350740532650224</v>
      </c>
      <c r="AV563" s="4">
        <f t="shared" si="386"/>
        <v>1.086141019928861</v>
      </c>
      <c r="AW563" s="6">
        <f t="shared" si="355"/>
        <v>3.9351728426309735E-4</v>
      </c>
      <c r="AX563" s="7">
        <f t="shared" si="387"/>
        <v>3.9359472234701265E-4</v>
      </c>
      <c r="AY563" s="7">
        <f t="shared" si="375"/>
        <v>0.98341973557874451</v>
      </c>
      <c r="AZ563" s="7">
        <f t="shared" si="388"/>
        <v>1.7605706493551976E-2</v>
      </c>
      <c r="BA563" s="6">
        <f t="shared" si="362"/>
        <v>0.58376135805012919</v>
      </c>
      <c r="BB563">
        <f t="shared" si="356"/>
        <v>21.411304184953408</v>
      </c>
      <c r="BC563">
        <f t="shared" si="363"/>
        <v>7.2955635993592782</v>
      </c>
      <c r="BD563">
        <f t="shared" si="389"/>
        <v>10.205652092476704</v>
      </c>
      <c r="BE563">
        <f t="shared" si="364"/>
        <v>-0.25969827271999757</v>
      </c>
      <c r="BF563">
        <f t="shared" si="365"/>
        <v>0.74030172728000243</v>
      </c>
      <c r="BG563">
        <f t="shared" si="372"/>
        <v>6.5468657909904318E-3</v>
      </c>
      <c r="BH563">
        <f t="shared" si="366"/>
        <v>3.6272350475152448</v>
      </c>
      <c r="BL563" s="6"/>
      <c r="BM563" s="5"/>
      <c r="BN563" s="5"/>
      <c r="BP563" s="5"/>
      <c r="BQ563" s="6"/>
      <c r="BR563" s="5"/>
      <c r="BU563" s="5"/>
      <c r="BV563" s="5"/>
    </row>
    <row r="564" spans="1:74" x14ac:dyDescent="0.25">
      <c r="A564" s="3">
        <v>44532.791666666664</v>
      </c>
      <c r="B564">
        <v>137994866.603407</v>
      </c>
      <c r="C564">
        <v>32654.295326965945</v>
      </c>
      <c r="D564">
        <v>1.1727395373300598</v>
      </c>
      <c r="E564" s="5">
        <f t="shared" si="357"/>
        <v>2122763.5590599631</v>
      </c>
      <c r="F564">
        <f t="shared" si="367"/>
        <v>1.0000055125362446</v>
      </c>
      <c r="G564">
        <f t="shared" si="367"/>
        <v>1.0005103841232355</v>
      </c>
      <c r="H564">
        <f t="shared" si="358"/>
        <v>0.18427711341741926</v>
      </c>
      <c r="I564">
        <f t="shared" si="368"/>
        <v>5.0474140050829586E-4</v>
      </c>
      <c r="J564">
        <f t="shared" si="359"/>
        <v>5.1282376510569411E-4</v>
      </c>
      <c r="K564">
        <v>2757</v>
      </c>
      <c r="L564" s="1">
        <v>275977392.85779178</v>
      </c>
      <c r="M564" s="1">
        <v>47188020.431464411</v>
      </c>
      <c r="N564" s="1">
        <f t="shared" si="376"/>
        <v>47911507.239728846</v>
      </c>
      <c r="O564">
        <v>141564.06129439324</v>
      </c>
      <c r="P564">
        <v>0.18722867781811023</v>
      </c>
      <c r="Q564">
        <v>1.4925770622263501E-3</v>
      </c>
      <c r="R564">
        <f t="shared" si="369"/>
        <v>-6.4794322531644855E-2</v>
      </c>
      <c r="S564">
        <f t="shared" si="370"/>
        <v>-6.6988797982617088E-2</v>
      </c>
      <c r="T564">
        <f t="shared" si="373"/>
        <v>-3.2191889391671107E-2</v>
      </c>
      <c r="U564" s="5">
        <f t="shared" si="347"/>
        <v>1.2135128537720823</v>
      </c>
      <c r="V564">
        <f t="shared" si="377"/>
        <v>1.2089474669549436</v>
      </c>
      <c r="W564" s="8">
        <f t="shared" si="374"/>
        <v>-0.29197996213613175</v>
      </c>
      <c r="X564">
        <f t="shared" si="348"/>
        <v>1.1886455508724008</v>
      </c>
      <c r="Y564">
        <f t="shared" si="378"/>
        <v>1.1473921010761672</v>
      </c>
      <c r="Z564">
        <f t="shared" si="349"/>
        <v>0.54479062771261777</v>
      </c>
      <c r="AA564" s="4">
        <f t="shared" si="379"/>
        <v>0.48619291596254433</v>
      </c>
      <c r="AB564">
        <f t="shared" si="360"/>
        <v>1.1446280528122748</v>
      </c>
      <c r="AC564" s="4">
        <f t="shared" si="380"/>
        <v>1.2159111689268323</v>
      </c>
      <c r="AD564">
        <v>18964</v>
      </c>
      <c r="AE564" s="4">
        <v>0.68572882201797714</v>
      </c>
      <c r="AF564">
        <v>0.83495501356357793</v>
      </c>
      <c r="AG564">
        <v>0.97499013704516324</v>
      </c>
      <c r="AH564" s="4">
        <f t="shared" si="350"/>
        <v>0.58915289419450245</v>
      </c>
      <c r="AI564" s="4">
        <f t="shared" si="381"/>
        <v>0.63410839774367211</v>
      </c>
      <c r="AJ564">
        <f t="shared" si="351"/>
        <v>1.0132607166565517</v>
      </c>
      <c r="AK564" s="4">
        <f t="shared" si="382"/>
        <v>1.0833422436515134</v>
      </c>
      <c r="AL564" s="5">
        <f t="shared" si="352"/>
        <v>4225.9330731737064</v>
      </c>
      <c r="AM564">
        <v>0.8637999999999999</v>
      </c>
      <c r="AN564" s="4">
        <f t="shared" si="383"/>
        <v>0.86205666666666658</v>
      </c>
      <c r="AO564">
        <v>0</v>
      </c>
      <c r="AP564">
        <f t="shared" si="371"/>
        <v>0</v>
      </c>
      <c r="AQ564">
        <f t="shared" si="353"/>
        <v>141564.06129439324</v>
      </c>
      <c r="AR564" s="5">
        <f t="shared" si="354"/>
        <v>0.18722867781811023</v>
      </c>
      <c r="AS564" s="4">
        <f t="shared" si="361"/>
        <v>0.58915289419450245</v>
      </c>
      <c r="AT564" s="4">
        <f t="shared" si="384"/>
        <v>0.63410839774367211</v>
      </c>
      <c r="AU564">
        <f t="shared" si="385"/>
        <v>1.0132607166565517</v>
      </c>
      <c r="AV564" s="4">
        <f t="shared" si="386"/>
        <v>1.0833422436515134</v>
      </c>
      <c r="AW564" s="6">
        <f t="shared" si="355"/>
        <v>5.1282376510569411E-4</v>
      </c>
      <c r="AX564" s="7">
        <f t="shared" si="387"/>
        <v>5.1295528169337246E-4</v>
      </c>
      <c r="AY564" s="7">
        <f t="shared" si="375"/>
        <v>0.93448954053093924</v>
      </c>
      <c r="AZ564" s="7">
        <f t="shared" si="388"/>
        <v>1.6995893737474344E-2</v>
      </c>
      <c r="BA564" s="6">
        <f t="shared" si="362"/>
        <v>0.58427418181523483</v>
      </c>
      <c r="BB564">
        <f t="shared" si="356"/>
        <v>20.023973235770377</v>
      </c>
      <c r="BC564">
        <f t="shared" si="363"/>
        <v>7.0264255396158823</v>
      </c>
      <c r="BD564">
        <f t="shared" si="389"/>
        <v>9.5119866178851886</v>
      </c>
      <c r="BE564">
        <f t="shared" si="364"/>
        <v>-0.23645017527327805</v>
      </c>
      <c r="BF564">
        <f t="shared" si="365"/>
        <v>0.76354982472672195</v>
      </c>
      <c r="BG564">
        <f t="shared" si="372"/>
        <v>3.0920538186074722E-2</v>
      </c>
      <c r="BH564">
        <f t="shared" si="366"/>
        <v>3.4748154415316819</v>
      </c>
      <c r="BL564" s="6"/>
      <c r="BM564" s="5"/>
      <c r="BN564" s="5"/>
      <c r="BP564" s="5"/>
      <c r="BQ564" s="6"/>
      <c r="BR564" s="5"/>
      <c r="BU564" s="5"/>
      <c r="BV564" s="5"/>
    </row>
    <row r="565" spans="1:74" x14ac:dyDescent="0.25">
      <c r="A565" s="3">
        <v>44533.791666666664</v>
      </c>
      <c r="B565">
        <v>137721520.87904099</v>
      </c>
      <c r="C565">
        <v>33463.093567644173</v>
      </c>
      <c r="D565">
        <v>1.1842534515758423</v>
      </c>
      <c r="E565" s="5">
        <f t="shared" si="357"/>
        <v>2146762.2456745435</v>
      </c>
      <c r="F565">
        <f t="shared" si="367"/>
        <v>1.0098179637330178</v>
      </c>
      <c r="G565">
        <f t="shared" si="367"/>
        <v>1.0113053978678661</v>
      </c>
      <c r="H565">
        <f t="shared" si="358"/>
        <v>0.53763497849910413</v>
      </c>
      <c r="I565">
        <f t="shared" si="368"/>
        <v>1.4718887838776284E-3</v>
      </c>
      <c r="J565">
        <f t="shared" si="359"/>
        <v>1.4154335714288101E-3</v>
      </c>
      <c r="K565">
        <v>3383</v>
      </c>
      <c r="L565" s="1">
        <v>275219723.31830573</v>
      </c>
      <c r="M565" s="1">
        <v>129943686.93514304</v>
      </c>
      <c r="N565" s="1">
        <f t="shared" si="376"/>
        <v>50938408.744213864</v>
      </c>
      <c r="O565">
        <v>389831.06080542912</v>
      </c>
      <c r="P565">
        <v>0.51699905616654462</v>
      </c>
      <c r="Q565">
        <v>1.51461166806283E-3</v>
      </c>
      <c r="R565">
        <f t="shared" si="369"/>
        <v>-2.6102821809714793E-2</v>
      </c>
      <c r="S565">
        <f t="shared" si="370"/>
        <v>-2.6449547451889543E-2</v>
      </c>
      <c r="T565">
        <f t="shared" si="373"/>
        <v>-3.6363569104461438E-2</v>
      </c>
      <c r="U565" s="5">
        <f t="shared" si="347"/>
        <v>2.0257882496575581</v>
      </c>
      <c r="V565">
        <f t="shared" si="377"/>
        <v>1.2408021616377301</v>
      </c>
      <c r="W565" s="8">
        <f t="shared" si="374"/>
        <v>-0.32859197799031531</v>
      </c>
      <c r="X565">
        <f t="shared" si="348"/>
        <v>2.0071128636460336</v>
      </c>
      <c r="Y565">
        <f t="shared" si="378"/>
        <v>1.1837225414829304</v>
      </c>
      <c r="Z565">
        <f t="shared" si="349"/>
        <v>0.552833258842933</v>
      </c>
      <c r="AA565" s="4">
        <f t="shared" si="379"/>
        <v>0.48004116200578612</v>
      </c>
      <c r="AB565">
        <f t="shared" si="360"/>
        <v>1.9859164092910397</v>
      </c>
      <c r="AC565" s="4">
        <f t="shared" si="380"/>
        <v>1.244446624474324</v>
      </c>
      <c r="AD565">
        <v>18965</v>
      </c>
      <c r="AE565" s="4">
        <v>0.72291989879085017</v>
      </c>
      <c r="AF565">
        <v>0.82894637224362211</v>
      </c>
      <c r="AG565">
        <v>0.95511948105333344</v>
      </c>
      <c r="AH565" s="4">
        <f t="shared" si="350"/>
        <v>1.7277917002709655</v>
      </c>
      <c r="AI565" s="4">
        <f t="shared" si="381"/>
        <v>0.66991557023625115</v>
      </c>
      <c r="AJ565">
        <f t="shared" si="351"/>
        <v>1.914382487045581</v>
      </c>
      <c r="AK565" s="4">
        <f t="shared" si="382"/>
        <v>1.1120874643668976</v>
      </c>
      <c r="AL565" s="5">
        <f t="shared" si="352"/>
        <v>4115.6242951848726</v>
      </c>
      <c r="AM565">
        <v>0.88580000000000003</v>
      </c>
      <c r="AN565" s="4">
        <f t="shared" si="383"/>
        <v>0.86155666666666664</v>
      </c>
      <c r="AO565">
        <v>0</v>
      </c>
      <c r="AP565">
        <f t="shared" si="371"/>
        <v>0</v>
      </c>
      <c r="AQ565">
        <f t="shared" si="353"/>
        <v>389831.06080542912</v>
      </c>
      <c r="AR565" s="5">
        <f t="shared" si="354"/>
        <v>0.51699905616654462</v>
      </c>
      <c r="AS565" s="4">
        <f t="shared" si="361"/>
        <v>1.7277917002709655</v>
      </c>
      <c r="AT565" s="4">
        <f t="shared" si="384"/>
        <v>0.66991557023625115</v>
      </c>
      <c r="AU565">
        <f t="shared" si="385"/>
        <v>1.914382487045581</v>
      </c>
      <c r="AV565" s="4">
        <f t="shared" si="386"/>
        <v>1.1120874643668976</v>
      </c>
      <c r="AW565" s="6">
        <f t="shared" si="355"/>
        <v>1.4154335714288101E-3</v>
      </c>
      <c r="AX565" s="7">
        <f t="shared" si="387"/>
        <v>1.4164357703192465E-3</v>
      </c>
      <c r="AY565" s="7">
        <f t="shared" si="375"/>
        <v>0.91984826744451342</v>
      </c>
      <c r="AZ565" s="7">
        <f t="shared" si="388"/>
        <v>1.7582550765804283E-2</v>
      </c>
      <c r="BA565" s="6">
        <f t="shared" si="362"/>
        <v>0.58568961538666364</v>
      </c>
      <c r="BB565">
        <f t="shared" si="356"/>
        <v>19.501291030474565</v>
      </c>
      <c r="BC565">
        <f t="shared" si="363"/>
        <v>6.9321962382329687</v>
      </c>
      <c r="BD565">
        <f t="shared" si="389"/>
        <v>9.2506455152372826</v>
      </c>
      <c r="BE565">
        <f t="shared" si="364"/>
        <v>-0.22617592946297937</v>
      </c>
      <c r="BF565">
        <f t="shared" si="365"/>
        <v>0.77382407053702063</v>
      </c>
      <c r="BG565">
        <f t="shared" si="372"/>
        <v>1.3366167856934112E-2</v>
      </c>
      <c r="BH565">
        <f t="shared" si="366"/>
        <v>3.4160266111601461</v>
      </c>
      <c r="BL565" s="6"/>
      <c r="BM565" s="5"/>
      <c r="BN565" s="5"/>
      <c r="BP565" s="5"/>
      <c r="BQ565" s="6"/>
      <c r="BR565" s="5"/>
      <c r="BU565" s="5"/>
      <c r="BV565" s="5"/>
    </row>
    <row r="566" spans="1:74" x14ac:dyDescent="0.25">
      <c r="A566" s="3">
        <v>44534.791666666664</v>
      </c>
      <c r="B566">
        <v>138889414.75854501</v>
      </c>
      <c r="C566">
        <v>33153.654872819061</v>
      </c>
      <c r="D566">
        <v>1.1831233808505739</v>
      </c>
      <c r="E566" s="5">
        <f t="shared" si="357"/>
        <v>2145854.5436241999</v>
      </c>
      <c r="F566">
        <f t="shared" si="367"/>
        <v>0.99904575264377349</v>
      </c>
      <c r="G566">
        <f t="shared" si="367"/>
        <v>0.99957717625593023</v>
      </c>
      <c r="H566">
        <f t="shared" si="358"/>
        <v>0.19415489022790222</v>
      </c>
      <c r="I566">
        <f t="shared" si="368"/>
        <v>5.3178978084994293E-4</v>
      </c>
      <c r="J566">
        <f t="shared" si="359"/>
        <v>5.2814015890882238E-4</v>
      </c>
      <c r="K566">
        <v>2405</v>
      </c>
      <c r="L566" s="1">
        <v>277601763.02625412</v>
      </c>
      <c r="M566" s="1">
        <v>48883787.355350003</v>
      </c>
      <c r="N566" s="1">
        <f t="shared" si="376"/>
        <v>50694935.741099313</v>
      </c>
      <c r="O566">
        <v>146651.36206605</v>
      </c>
      <c r="P566">
        <v>0.19282207205955632</v>
      </c>
      <c r="Q566">
        <v>7.8886816272322701E-4</v>
      </c>
      <c r="R566">
        <f t="shared" si="369"/>
        <v>1.7892732132496425E-2</v>
      </c>
      <c r="S566">
        <f t="shared" si="370"/>
        <v>1.7734541390244728E-2</v>
      </c>
      <c r="T566">
        <f t="shared" si="373"/>
        <v>-2.2089933893142552E-2</v>
      </c>
      <c r="U566" s="5">
        <f t="shared" si="347"/>
        <v>1.2372158253595831</v>
      </c>
      <c r="V566">
        <f t="shared" si="377"/>
        <v>1.2357073681044886</v>
      </c>
      <c r="W566" s="8">
        <f t="shared" si="374"/>
        <v>-0.22955721416712535</v>
      </c>
      <c r="X566">
        <f t="shared" si="348"/>
        <v>1.2206536618327211</v>
      </c>
      <c r="Y566">
        <f t="shared" si="378"/>
        <v>1.1810074124617036</v>
      </c>
      <c r="Z566">
        <f t="shared" si="349"/>
        <v>0.28793687939397788</v>
      </c>
      <c r="AA566" s="4">
        <f t="shared" si="379"/>
        <v>0.48523500594456831</v>
      </c>
      <c r="AB566">
        <f t="shared" si="360"/>
        <v>1.2160249242832317</v>
      </c>
      <c r="AC566" s="4">
        <f t="shared" si="380"/>
        <v>1.2348575942307771</v>
      </c>
      <c r="AD566">
        <v>18966</v>
      </c>
      <c r="AE566" s="4">
        <v>0.72552193259459141</v>
      </c>
      <c r="AF566">
        <v>0.75502420453560037</v>
      </c>
      <c r="AG566">
        <v>0.86024779793875639</v>
      </c>
      <c r="AH566" s="4">
        <f t="shared" si="350"/>
        <v>0.62597786436049585</v>
      </c>
      <c r="AI566" s="4">
        <f t="shared" si="381"/>
        <v>0.65541418589466904</v>
      </c>
      <c r="AJ566">
        <f t="shared" si="351"/>
        <v>1.0351060012631157</v>
      </c>
      <c r="AK566" s="4">
        <f t="shared" si="382"/>
        <v>1.1018031236031609</v>
      </c>
      <c r="AL566" s="5">
        <f t="shared" si="352"/>
        <v>4189.26405825661</v>
      </c>
      <c r="AM566">
        <v>0.89370000000000005</v>
      </c>
      <c r="AN566" s="4">
        <f t="shared" si="383"/>
        <v>0.86148999999999998</v>
      </c>
      <c r="AO566">
        <v>0</v>
      </c>
      <c r="AP566">
        <f t="shared" si="371"/>
        <v>0</v>
      </c>
      <c r="AQ566">
        <f t="shared" si="353"/>
        <v>146651.36206605</v>
      </c>
      <c r="AR566" s="5">
        <f t="shared" si="354"/>
        <v>0.19282207205955632</v>
      </c>
      <c r="AS566" s="4">
        <f t="shared" si="361"/>
        <v>0.62597786436049585</v>
      </c>
      <c r="AT566" s="4">
        <f t="shared" si="384"/>
        <v>0.65541418589466904</v>
      </c>
      <c r="AU566">
        <f t="shared" si="385"/>
        <v>1.0351060012631157</v>
      </c>
      <c r="AV566" s="4">
        <f t="shared" si="386"/>
        <v>1.1018031236031609</v>
      </c>
      <c r="AW566" s="6">
        <f t="shared" si="355"/>
        <v>5.2814015890882238E-4</v>
      </c>
      <c r="AX566" s="7">
        <f t="shared" si="387"/>
        <v>5.2827964947832484E-4</v>
      </c>
      <c r="AY566" s="7">
        <f t="shared" si="375"/>
        <v>0.92869512920753838</v>
      </c>
      <c r="AZ566" s="7">
        <f t="shared" si="388"/>
        <v>1.7518644689273666E-2</v>
      </c>
      <c r="BA566" s="6">
        <f t="shared" si="362"/>
        <v>0.58621775554557243</v>
      </c>
      <c r="BB566">
        <f t="shared" si="356"/>
        <v>19.850222407120704</v>
      </c>
      <c r="BC566">
        <f t="shared" si="363"/>
        <v>7.0070736822324484</v>
      </c>
      <c r="BD566">
        <f t="shared" si="389"/>
        <v>9.4251112035603519</v>
      </c>
      <c r="BE566">
        <f t="shared" si="364"/>
        <v>-0.23194357106733809</v>
      </c>
      <c r="BF566">
        <f t="shared" si="365"/>
        <v>0.76805642893266191</v>
      </c>
      <c r="BG566">
        <f t="shared" si="372"/>
        <v>-7.4813430843657207E-3</v>
      </c>
      <c r="BH566">
        <f t="shared" si="366"/>
        <v>3.4553588415660421</v>
      </c>
      <c r="BL566" s="6"/>
      <c r="BM566" s="5"/>
      <c r="BN566" s="5"/>
      <c r="BP566" s="5"/>
      <c r="BQ566" s="6"/>
      <c r="BR566" s="5"/>
      <c r="BU566" s="5"/>
      <c r="BV566" s="5"/>
    </row>
    <row r="567" spans="1:74" x14ac:dyDescent="0.25">
      <c r="A567" s="3">
        <v>44535.791666666664</v>
      </c>
      <c r="B567">
        <v>141049376.04011101</v>
      </c>
      <c r="C567">
        <v>32400.487683658172</v>
      </c>
      <c r="D567">
        <v>1.177825742769314</v>
      </c>
      <c r="E567" s="5">
        <f t="shared" si="357"/>
        <v>2137771.8707044697</v>
      </c>
      <c r="F567">
        <f t="shared" si="367"/>
        <v>0.99552232829897136</v>
      </c>
      <c r="G567">
        <f t="shared" si="367"/>
        <v>0.99623335470535712</v>
      </c>
      <c r="H567">
        <f t="shared" si="358"/>
        <v>0.26069193121390999</v>
      </c>
      <c r="I567">
        <f t="shared" si="368"/>
        <v>7.1396953216398959E-4</v>
      </c>
      <c r="J567">
        <f t="shared" si="359"/>
        <v>6.908891929654472E-4</v>
      </c>
      <c r="K567">
        <v>3596</v>
      </c>
      <c r="L567" s="1">
        <v>281719816.95715845</v>
      </c>
      <c r="M567" s="1">
        <v>64901476.275969192</v>
      </c>
      <c r="N567" s="1">
        <f t="shared" si="376"/>
        <v>51594274.611351237</v>
      </c>
      <c r="O567">
        <v>194704.42882790757</v>
      </c>
      <c r="P567">
        <v>0.25226168783502206</v>
      </c>
      <c r="Q567">
        <v>1.7621470399621099E-3</v>
      </c>
      <c r="R567">
        <f t="shared" si="369"/>
        <v>3.9158720313730688E-2</v>
      </c>
      <c r="S567">
        <f t="shared" si="370"/>
        <v>3.8411463023445891E-2</v>
      </c>
      <c r="T567">
        <f t="shared" si="373"/>
        <v>-6.8635462346720126E-3</v>
      </c>
      <c r="U567" s="5">
        <f t="shared" si="347"/>
        <v>1.4201926643130358</v>
      </c>
      <c r="V567">
        <f t="shared" si="377"/>
        <v>1.2479100982016988</v>
      </c>
      <c r="W567" s="8">
        <f t="shared" si="374"/>
        <v>-0.12404746164274472</v>
      </c>
      <c r="X567">
        <f t="shared" si="348"/>
        <v>1.4151733412597152</v>
      </c>
      <c r="Y567">
        <f t="shared" si="378"/>
        <v>1.1973371779661817</v>
      </c>
      <c r="Z567">
        <f t="shared" si="349"/>
        <v>0.64318366958617013</v>
      </c>
      <c r="AA567" s="4">
        <f t="shared" si="379"/>
        <v>0.48943837602412199</v>
      </c>
      <c r="AB567">
        <f t="shared" si="360"/>
        <v>1.331893549277851</v>
      </c>
      <c r="AC567" s="4">
        <f t="shared" si="380"/>
        <v>1.2411391199989523</v>
      </c>
      <c r="AD567">
        <v>18967</v>
      </c>
      <c r="AE567" s="4">
        <v>0.7289360490590775</v>
      </c>
      <c r="AF567">
        <v>0.7491336323538218</v>
      </c>
      <c r="AG567">
        <v>0.67085135490003378</v>
      </c>
      <c r="AH567" s="4">
        <f t="shared" si="350"/>
        <v>0.93132444017810101</v>
      </c>
      <c r="AI567" s="4">
        <f t="shared" si="381"/>
        <v>0.66733258828616671</v>
      </c>
      <c r="AJ567">
        <f t="shared" si="351"/>
        <v>1.2437690139469801</v>
      </c>
      <c r="AK567" s="4">
        <f t="shared" si="382"/>
        <v>1.1097822314830812</v>
      </c>
      <c r="AL567" s="5">
        <f t="shared" si="352"/>
        <v>4353.3102778342454</v>
      </c>
      <c r="AM567">
        <v>0.92269999999999996</v>
      </c>
      <c r="AN567" s="4">
        <f t="shared" si="383"/>
        <v>0.86560333333333317</v>
      </c>
      <c r="AO567">
        <v>0</v>
      </c>
      <c r="AP567">
        <f t="shared" si="371"/>
        <v>0</v>
      </c>
      <c r="AQ567">
        <f t="shared" si="353"/>
        <v>194704.42882790757</v>
      </c>
      <c r="AR567" s="5">
        <f t="shared" si="354"/>
        <v>0.25226168783502206</v>
      </c>
      <c r="AS567" s="4">
        <f t="shared" si="361"/>
        <v>0.93132444017810101</v>
      </c>
      <c r="AT567" s="4">
        <f t="shared" si="384"/>
        <v>0.66733258828616671</v>
      </c>
      <c r="AU567">
        <f t="shared" si="385"/>
        <v>1.2437690139469801</v>
      </c>
      <c r="AV567" s="4">
        <f t="shared" si="386"/>
        <v>1.1097822314830812</v>
      </c>
      <c r="AW567" s="6">
        <f t="shared" si="355"/>
        <v>6.908891929654472E-4</v>
      </c>
      <c r="AX567" s="7">
        <f t="shared" si="387"/>
        <v>6.911279118768654E-4</v>
      </c>
      <c r="AY567" s="7">
        <f t="shared" si="375"/>
        <v>0.94677966997073992</v>
      </c>
      <c r="AZ567" s="7">
        <f t="shared" si="388"/>
        <v>1.802168019921524E-2</v>
      </c>
      <c r="BA567" s="6">
        <f t="shared" si="362"/>
        <v>0.58690864473853788</v>
      </c>
      <c r="BB567">
        <f t="shared" si="356"/>
        <v>20.627531714526494</v>
      </c>
      <c r="BC567">
        <f t="shared" si="363"/>
        <v>7.1679828563464483</v>
      </c>
      <c r="BD567">
        <f t="shared" si="389"/>
        <v>9.8137658572632471</v>
      </c>
      <c r="BE567">
        <f t="shared" si="364"/>
        <v>-0.2446680495804997</v>
      </c>
      <c r="BF567">
        <f t="shared" si="365"/>
        <v>0.7553319504195003</v>
      </c>
      <c r="BG567">
        <f t="shared" si="372"/>
        <v>-1.6705883568696702E-2</v>
      </c>
      <c r="BH567">
        <f t="shared" si="366"/>
        <v>3.5417542551889012</v>
      </c>
      <c r="BL567" s="6"/>
      <c r="BM567" s="5"/>
      <c r="BN567" s="5"/>
      <c r="BP567" s="5"/>
      <c r="BQ567" s="6"/>
      <c r="BR567" s="5"/>
      <c r="BU567" s="5"/>
      <c r="BV567" s="5"/>
    </row>
    <row r="568" spans="1:74" x14ac:dyDescent="0.25">
      <c r="A568" s="3">
        <v>44536.791666666664</v>
      </c>
      <c r="B568">
        <v>140466086.555621</v>
      </c>
      <c r="C568">
        <v>32617.2911460715</v>
      </c>
      <c r="D568">
        <v>1.178843564710796</v>
      </c>
      <c r="E568" s="5">
        <f t="shared" si="357"/>
        <v>2140472.6677381261</v>
      </c>
      <c r="F568">
        <f t="shared" si="367"/>
        <v>1.0008641532482461</v>
      </c>
      <c r="G568">
        <f t="shared" si="367"/>
        <v>1.0012633700867093</v>
      </c>
      <c r="H568">
        <f t="shared" si="358"/>
        <v>0.14558833540611271</v>
      </c>
      <c r="I568">
        <f t="shared" si="368"/>
        <v>3.987926234478891E-4</v>
      </c>
      <c r="J568">
        <f t="shared" si="359"/>
        <v>3.9993436398220051E-4</v>
      </c>
      <c r="K568">
        <v>2619</v>
      </c>
      <c r="L568" s="1">
        <v>280692837.74174684</v>
      </c>
      <c r="M568" s="1">
        <v>37427054.195903398</v>
      </c>
      <c r="N568" s="1">
        <f t="shared" si="376"/>
        <v>51711090.803826585</v>
      </c>
      <c r="O568">
        <v>112281.16258771019</v>
      </c>
      <c r="P568">
        <v>0.14600523716326719</v>
      </c>
      <c r="Q568">
        <v>1.86241046932249E-3</v>
      </c>
      <c r="R568">
        <f t="shared" si="369"/>
        <v>-1.075475689214922E-2</v>
      </c>
      <c r="S568">
        <f t="shared" si="370"/>
        <v>-1.0813007312596523E-2</v>
      </c>
      <c r="T568">
        <f t="shared" si="373"/>
        <v>-2.1458793010658391E-2</v>
      </c>
      <c r="U568" s="5">
        <f t="shared" si="347"/>
        <v>1.0755636214938613</v>
      </c>
      <c r="V568">
        <f t="shared" si="377"/>
        <v>1.2466169036381767</v>
      </c>
      <c r="W568" s="8">
        <f t="shared" si="374"/>
        <v>-0.22847546936031105</v>
      </c>
      <c r="X568">
        <f t="shared" si="348"/>
        <v>1.05638724110269</v>
      </c>
      <c r="Y568">
        <f t="shared" si="378"/>
        <v>1.2005920951488391</v>
      </c>
      <c r="Z568">
        <f t="shared" si="349"/>
        <v>0.67977982130270886</v>
      </c>
      <c r="AA568" s="4">
        <f t="shared" si="379"/>
        <v>0.50534609153012477</v>
      </c>
      <c r="AB568">
        <f t="shared" si="360"/>
        <v>0.94973320819987539</v>
      </c>
      <c r="AC568" s="4">
        <f t="shared" si="380"/>
        <v>1.2297906229060076</v>
      </c>
      <c r="AD568">
        <v>18968</v>
      </c>
      <c r="AE568" s="4">
        <v>0.74131719510371608</v>
      </c>
      <c r="AF568">
        <v>0.75769962192684626</v>
      </c>
      <c r="AG568">
        <v>0.66904790495588851</v>
      </c>
      <c r="AH568" s="4">
        <f t="shared" si="350"/>
        <v>0.13158118216148668</v>
      </c>
      <c r="AI568" s="4">
        <f t="shared" si="381"/>
        <v>0.64704682232411359</v>
      </c>
      <c r="AJ568">
        <f t="shared" si="351"/>
        <v>0.83481120900512862</v>
      </c>
      <c r="AK568" s="4">
        <f t="shared" si="382"/>
        <v>1.1006795437814054</v>
      </c>
      <c r="AL568" s="5">
        <f t="shared" si="352"/>
        <v>4306.4914841200434</v>
      </c>
      <c r="AM568">
        <v>0.89300000000000002</v>
      </c>
      <c r="AN568" s="4">
        <f t="shared" si="383"/>
        <v>0.86814666666666662</v>
      </c>
      <c r="AO568">
        <v>0</v>
      </c>
      <c r="AP568">
        <f t="shared" si="371"/>
        <v>0</v>
      </c>
      <c r="AQ568">
        <f t="shared" si="353"/>
        <v>112281.16258771019</v>
      </c>
      <c r="AR568" s="5">
        <f t="shared" si="354"/>
        <v>0.14600523716326719</v>
      </c>
      <c r="AS568" s="4">
        <f t="shared" si="361"/>
        <v>0.13158118216148668</v>
      </c>
      <c r="AT568" s="4">
        <f t="shared" si="384"/>
        <v>0.64704682232411359</v>
      </c>
      <c r="AU568">
        <f t="shared" si="385"/>
        <v>0.83481120900512862</v>
      </c>
      <c r="AV568" s="4">
        <f t="shared" si="386"/>
        <v>1.1006795437814054</v>
      </c>
      <c r="AW568" s="6">
        <f t="shared" si="355"/>
        <v>3.9993436398220051E-4</v>
      </c>
      <c r="AX568" s="7">
        <f t="shared" si="387"/>
        <v>4.0001434839243011E-4</v>
      </c>
      <c r="AY568" s="7">
        <f t="shared" si="375"/>
        <v>0.89671937498957177</v>
      </c>
      <c r="AZ568" s="7">
        <f t="shared" si="388"/>
        <v>1.6706729989204527E-2</v>
      </c>
      <c r="BA568" s="6">
        <f t="shared" si="362"/>
        <v>0.5873085791025201</v>
      </c>
      <c r="BB568">
        <f t="shared" si="356"/>
        <v>20.405687625651662</v>
      </c>
      <c r="BC568">
        <f t="shared" si="363"/>
        <v>7.1271914818246866</v>
      </c>
      <c r="BD568">
        <f t="shared" si="389"/>
        <v>9.7028438128258312</v>
      </c>
      <c r="BE568">
        <f t="shared" si="364"/>
        <v>-0.24065121158869873</v>
      </c>
      <c r="BF568">
        <f t="shared" si="365"/>
        <v>0.75934878841130127</v>
      </c>
      <c r="BG568">
        <f t="shared" si="372"/>
        <v>5.3038865621819085E-3</v>
      </c>
      <c r="BH568">
        <f t="shared" si="366"/>
        <v>3.5172655031170859</v>
      </c>
      <c r="BL568" s="6"/>
      <c r="BM568" s="5"/>
      <c r="BN568" s="5"/>
      <c r="BP568" s="5"/>
      <c r="BQ568" s="6"/>
      <c r="BR568" s="5"/>
      <c r="BU568" s="5"/>
      <c r="BV568" s="5"/>
    </row>
    <row r="569" spans="1:74" x14ac:dyDescent="0.25">
      <c r="A569" s="3">
        <v>44537.791666666664</v>
      </c>
      <c r="B569">
        <v>142391194.032103</v>
      </c>
      <c r="C569">
        <v>32166.613384542383</v>
      </c>
      <c r="D569">
        <v>1.1782517346806289</v>
      </c>
      <c r="E569" s="5">
        <f t="shared" si="357"/>
        <v>2140150.1087059327</v>
      </c>
      <c r="F569">
        <f t="shared" si="367"/>
        <v>0.99949795710993061</v>
      </c>
      <c r="G569">
        <f t="shared" si="367"/>
        <v>0.9998493047647582</v>
      </c>
      <c r="H569">
        <f t="shared" si="358"/>
        <v>0.12830630928239661</v>
      </c>
      <c r="I569">
        <f t="shared" si="368"/>
        <v>3.5146236488688501E-4</v>
      </c>
      <c r="J569">
        <f t="shared" si="359"/>
        <v>3.4792456110327457E-4</v>
      </c>
      <c r="K569">
        <v>2556</v>
      </c>
      <c r="L569" s="1">
        <v>284663463.50639611</v>
      </c>
      <c r="M569" s="1">
        <v>33019547.356869958</v>
      </c>
      <c r="N569" s="1">
        <f t="shared" si="376"/>
        <v>51142968.396658219</v>
      </c>
      <c r="O569">
        <v>99058.642070609872</v>
      </c>
      <c r="P569">
        <v>0.12701455926380312</v>
      </c>
      <c r="Q569">
        <v>1.1986402406954099E-3</v>
      </c>
      <c r="R569">
        <f t="shared" si="369"/>
        <v>2.7907890533307889E-2</v>
      </c>
      <c r="S569">
        <f t="shared" si="370"/>
        <v>2.7525562370062279E-2</v>
      </c>
      <c r="T569">
        <f t="shared" si="373"/>
        <v>-2.9574992106495286E-2</v>
      </c>
      <c r="U569" s="5">
        <f t="shared" si="347"/>
        <v>0.99741333754335904</v>
      </c>
      <c r="V569">
        <f t="shared" si="377"/>
        <v>1.2344111726433138</v>
      </c>
      <c r="W569" s="8">
        <f t="shared" si="374"/>
        <v>-0.28423189582305508</v>
      </c>
      <c r="X569">
        <f t="shared" si="348"/>
        <v>0.96726376552908788</v>
      </c>
      <c r="Y569">
        <f t="shared" si="378"/>
        <v>1.1928519918856482</v>
      </c>
      <c r="Z569">
        <f t="shared" si="349"/>
        <v>0.43750368785382465</v>
      </c>
      <c r="AA569" s="4">
        <f t="shared" si="379"/>
        <v>0.50665824536468529</v>
      </c>
      <c r="AB569">
        <f t="shared" si="360"/>
        <v>0.9408138287425839</v>
      </c>
      <c r="AC569" s="4">
        <f t="shared" si="380"/>
        <v>1.2102253075879894</v>
      </c>
      <c r="AD569">
        <v>18969</v>
      </c>
      <c r="AE569" s="4">
        <v>0.73724352395388193</v>
      </c>
      <c r="AF569">
        <v>0.72343993486720215</v>
      </c>
      <c r="AG569">
        <v>0.68026787462974425</v>
      </c>
      <c r="AH569" s="4">
        <f t="shared" si="350"/>
        <v>0</v>
      </c>
      <c r="AI569" s="4">
        <f t="shared" si="381"/>
        <v>0.60911176944321366</v>
      </c>
      <c r="AJ569">
        <f t="shared" si="351"/>
        <v>0.73823054087791018</v>
      </c>
      <c r="AK569" s="4">
        <f t="shared" si="382"/>
        <v>1.0784452060265657</v>
      </c>
      <c r="AL569" s="5">
        <f t="shared" si="352"/>
        <v>4426.6765770414886</v>
      </c>
      <c r="AM569">
        <v>0.86370000000000002</v>
      </c>
      <c r="AN569" s="4">
        <f t="shared" si="383"/>
        <v>0.86963333333333326</v>
      </c>
      <c r="AO569">
        <v>0</v>
      </c>
      <c r="AP569">
        <f t="shared" si="371"/>
        <v>0</v>
      </c>
      <c r="AQ569">
        <f t="shared" si="353"/>
        <v>99058.642070609872</v>
      </c>
      <c r="AR569" s="5">
        <f t="shared" si="354"/>
        <v>0.12701455926380312</v>
      </c>
      <c r="AS569" s="4">
        <f t="shared" si="361"/>
        <v>0</v>
      </c>
      <c r="AT569" s="4">
        <f t="shared" si="384"/>
        <v>0.60911176944321366</v>
      </c>
      <c r="AU569">
        <f t="shared" si="385"/>
        <v>0.73823054087791018</v>
      </c>
      <c r="AV569" s="4">
        <f t="shared" si="386"/>
        <v>1.0784452060265657</v>
      </c>
      <c r="AW569" s="6">
        <f t="shared" si="355"/>
        <v>3.4792456110327457E-4</v>
      </c>
      <c r="AX569" s="7">
        <f t="shared" si="387"/>
        <v>3.4798509387345966E-4</v>
      </c>
      <c r="AY569" s="7">
        <f t="shared" si="375"/>
        <v>0.93550447877626131</v>
      </c>
      <c r="AZ569" s="7">
        <f t="shared" si="388"/>
        <v>1.7154047165962583E-2</v>
      </c>
      <c r="BA569" s="6">
        <f t="shared" si="362"/>
        <v>0.58765650366362343</v>
      </c>
      <c r="BB569">
        <f t="shared" si="356"/>
        <v>20.975167322165227</v>
      </c>
      <c r="BC569">
        <f t="shared" si="363"/>
        <v>7.2426848192811999</v>
      </c>
      <c r="BD569">
        <f t="shared" si="389"/>
        <v>9.9875836610826134</v>
      </c>
      <c r="BE569">
        <f t="shared" si="364"/>
        <v>-0.24981824270641839</v>
      </c>
      <c r="BF569">
        <f t="shared" si="365"/>
        <v>0.75018175729358161</v>
      </c>
      <c r="BG569">
        <f t="shared" si="372"/>
        <v>-1.2145688386596496E-2</v>
      </c>
      <c r="BH569">
        <f t="shared" si="366"/>
        <v>3.579865426206891</v>
      </c>
      <c r="BL569" s="6"/>
      <c r="BM569" s="5"/>
      <c r="BN569" s="5"/>
      <c r="BP569" s="5"/>
      <c r="BQ569" s="6"/>
      <c r="BR569" s="5"/>
      <c r="BU569" s="5"/>
      <c r="BV569" s="5"/>
    </row>
    <row r="570" spans="1:74" x14ac:dyDescent="0.25">
      <c r="A570" s="3">
        <v>44538.791666666664</v>
      </c>
      <c r="B570">
        <v>110047818.83074</v>
      </c>
      <c r="C570">
        <v>26729.783055531607</v>
      </c>
      <c r="D570">
        <v>0.94369611645159657</v>
      </c>
      <c r="E570" s="5">
        <f t="shared" si="357"/>
        <v>1715096.0098723706</v>
      </c>
      <c r="F570">
        <f t="shared" si="367"/>
        <v>0.80092911274804124</v>
      </c>
      <c r="G570">
        <f t="shared" si="367"/>
        <v>0.8013905206440981</v>
      </c>
      <c r="H570">
        <f t="shared" si="358"/>
        <v>0.21027314325349655</v>
      </c>
      <c r="I570">
        <f t="shared" si="368"/>
        <v>5.7592492683093601E-4</v>
      </c>
      <c r="J570">
        <f t="shared" si="359"/>
        <v>6.6907972668279006E-4</v>
      </c>
      <c r="K570">
        <v>2816</v>
      </c>
      <c r="L570" s="1">
        <v>220200133.15970105</v>
      </c>
      <c r="M570" s="1">
        <v>49126914.715289652</v>
      </c>
      <c r="N570" s="1">
        <f t="shared" si="376"/>
        <v>51199115.158178195</v>
      </c>
      <c r="O570">
        <v>147380.74414586896</v>
      </c>
      <c r="P570">
        <v>0.24429581781509585</v>
      </c>
      <c r="Q570">
        <v>1.9822725110647098E-3</v>
      </c>
      <c r="R570">
        <f t="shared" si="369"/>
        <v>-6.9945897847830341E-2</v>
      </c>
      <c r="S570">
        <f t="shared" si="370"/>
        <v>-7.251252016972605E-2</v>
      </c>
      <c r="T570">
        <f t="shared" si="373"/>
        <v>-5.8656319602770235E-2</v>
      </c>
      <c r="U570" s="5">
        <f t="shared" si="347"/>
        <v>1.3677200573010233</v>
      </c>
      <c r="V570">
        <f t="shared" si="377"/>
        <v>1.2414619292249753</v>
      </c>
      <c r="W570" s="8">
        <f t="shared" si="374"/>
        <v>-0.48547677605682971</v>
      </c>
      <c r="X570">
        <f t="shared" si="348"/>
        <v>1.3118527518408158</v>
      </c>
      <c r="Y570">
        <f t="shared" si="378"/>
        <v>1.2062532856935151</v>
      </c>
      <c r="Z570">
        <f t="shared" si="349"/>
        <v>0.72352946653861905</v>
      </c>
      <c r="AA570" s="4">
        <f t="shared" si="379"/>
        <v>0.51679948931243569</v>
      </c>
      <c r="AB570">
        <f t="shared" si="360"/>
        <v>1.2890351836971485</v>
      </c>
      <c r="AC570" s="4">
        <f t="shared" si="380"/>
        <v>1.2069289409411232</v>
      </c>
      <c r="AD570">
        <v>18970</v>
      </c>
      <c r="AE570" s="4">
        <v>0.729486930845332</v>
      </c>
      <c r="AF570">
        <v>0.67459764970809211</v>
      </c>
      <c r="AG570">
        <v>0.34802318593407261</v>
      </c>
      <c r="AH570" s="4">
        <f t="shared" si="350"/>
        <v>0.89645872895166989</v>
      </c>
      <c r="AI570" s="4">
        <f t="shared" si="381"/>
        <v>0.60741313725672608</v>
      </c>
      <c r="AJ570">
        <f t="shared" si="351"/>
        <v>1.2178811107391534</v>
      </c>
      <c r="AK570" s="4">
        <f t="shared" si="382"/>
        <v>1.0771790825304213</v>
      </c>
      <c r="AL570" s="5">
        <f t="shared" si="352"/>
        <v>4117.0487093783613</v>
      </c>
      <c r="AM570">
        <v>0.88029999999999997</v>
      </c>
      <c r="AN570" s="4">
        <f t="shared" si="383"/>
        <v>0.8706600000000001</v>
      </c>
      <c r="AO570">
        <v>0</v>
      </c>
      <c r="AP570">
        <f t="shared" si="371"/>
        <v>0</v>
      </c>
      <c r="AQ570">
        <f t="shared" si="353"/>
        <v>147380.74414586896</v>
      </c>
      <c r="AR570" s="5">
        <f t="shared" si="354"/>
        <v>0.24429581781509585</v>
      </c>
      <c r="AS570" s="4">
        <f t="shared" si="361"/>
        <v>0.89645872895166989</v>
      </c>
      <c r="AT570" s="4">
        <f t="shared" si="384"/>
        <v>0.60741313725672608</v>
      </c>
      <c r="AU570">
        <f t="shared" si="385"/>
        <v>1.2178811107391534</v>
      </c>
      <c r="AV570" s="4">
        <f t="shared" si="386"/>
        <v>1.0771790825304213</v>
      </c>
      <c r="AW570" s="6">
        <f t="shared" si="355"/>
        <v>6.6907972668279006E-4</v>
      </c>
      <c r="AX570" s="7">
        <f t="shared" si="387"/>
        <v>6.6930361045236531E-4</v>
      </c>
      <c r="AY570" s="7">
        <f t="shared" si="375"/>
        <v>0.8889364456569665</v>
      </c>
      <c r="AZ570" s="7">
        <f t="shared" si="388"/>
        <v>1.592587368083942E-2</v>
      </c>
      <c r="BA570" s="6">
        <f t="shared" si="362"/>
        <v>0.58832558339030627</v>
      </c>
      <c r="BB570">
        <f t="shared" si="356"/>
        <v>19.50804041130791</v>
      </c>
      <c r="BC570">
        <f t="shared" si="363"/>
        <v>6.9545090030070957</v>
      </c>
      <c r="BD570">
        <f t="shared" si="389"/>
        <v>9.2540202056539549</v>
      </c>
      <c r="BE570">
        <f t="shared" si="364"/>
        <v>-0.22425460029608035</v>
      </c>
      <c r="BF570">
        <f t="shared" si="365"/>
        <v>0.77574539970391965</v>
      </c>
      <c r="BG570">
        <f t="shared" si="372"/>
        <v>3.3508852955699421E-2</v>
      </c>
      <c r="BH570">
        <f t="shared" si="366"/>
        <v>3.4167907366444146</v>
      </c>
      <c r="BL570" s="6"/>
      <c r="BM570" s="5"/>
      <c r="BN570" s="5"/>
      <c r="BP570" s="5"/>
      <c r="BQ570" s="6"/>
      <c r="BR570" s="5"/>
      <c r="BU570" s="5"/>
      <c r="BV570" s="5"/>
    </row>
    <row r="571" spans="1:74" x14ac:dyDescent="0.25">
      <c r="A571" s="3">
        <v>44539.791666666664</v>
      </c>
      <c r="B571">
        <v>108770356.626306</v>
      </c>
      <c r="C571">
        <v>27868.945440568445</v>
      </c>
      <c r="D571">
        <v>0.95742910069063925</v>
      </c>
      <c r="E571" s="5">
        <f t="shared" si="357"/>
        <v>1741067.2400483831</v>
      </c>
      <c r="F571">
        <f t="shared" si="367"/>
        <v>1.0145523373463485</v>
      </c>
      <c r="G571">
        <f t="shared" si="367"/>
        <v>1.0151427267199724</v>
      </c>
      <c r="H571">
        <f t="shared" si="358"/>
        <v>0.21240118763743654</v>
      </c>
      <c r="I571">
        <f t="shared" si="368"/>
        <v>5.8175181161622944E-4</v>
      </c>
      <c r="J571">
        <f t="shared" si="359"/>
        <v>5.8958744724554239E-4</v>
      </c>
      <c r="K571">
        <v>3016</v>
      </c>
      <c r="L571" s="1">
        <v>217616982.08660057</v>
      </c>
      <c r="M571" s="1">
        <v>42780690.555039473</v>
      </c>
      <c r="N571" s="1">
        <f t="shared" si="376"/>
        <v>50321160.652295634</v>
      </c>
      <c r="O571">
        <v>128342.07166511842</v>
      </c>
      <c r="P571">
        <v>0.21526287015195503</v>
      </c>
      <c r="Q571">
        <v>1.8004152184799499E-3</v>
      </c>
      <c r="R571">
        <f t="shared" si="369"/>
        <v>-5.200944176077904E-2</v>
      </c>
      <c r="S571">
        <f t="shared" si="370"/>
        <v>-5.3410736439982051E-2</v>
      </c>
      <c r="T571">
        <f t="shared" si="373"/>
        <v>-7.3370651400662387E-2</v>
      </c>
      <c r="U571" s="5">
        <f t="shared" si="347"/>
        <v>1.2614039223784637</v>
      </c>
      <c r="V571">
        <f t="shared" si="377"/>
        <v>1.2433986031530087</v>
      </c>
      <c r="W571" s="8">
        <f t="shared" si="374"/>
        <v>-0.59695009160460821</v>
      </c>
      <c r="X571">
        <f t="shared" si="348"/>
        <v>1.1708638664972471</v>
      </c>
      <c r="Y571">
        <f t="shared" si="378"/>
        <v>1.2105491100221513</v>
      </c>
      <c r="Z571">
        <f t="shared" si="349"/>
        <v>0.65715155474518172</v>
      </c>
      <c r="AA571" s="4">
        <f t="shared" si="379"/>
        <v>0.53284081314256981</v>
      </c>
      <c r="AB571">
        <f t="shared" si="360"/>
        <v>1.2122885615575107</v>
      </c>
      <c r="AC571" s="4">
        <f t="shared" si="380"/>
        <v>1.2010850846369068</v>
      </c>
      <c r="AD571">
        <v>18971</v>
      </c>
      <c r="AE571" s="4">
        <v>0.77052466182321278</v>
      </c>
      <c r="AF571">
        <v>0.76525844978621205</v>
      </c>
      <c r="AG571">
        <v>0.32788118224876672</v>
      </c>
      <c r="AH571" s="4">
        <f t="shared" si="350"/>
        <v>0.75589329366552593</v>
      </c>
      <c r="AI571" s="4">
        <f t="shared" si="381"/>
        <v>0.60277770318534551</v>
      </c>
      <c r="AJ571">
        <f t="shared" si="351"/>
        <v>1.1184680677561194</v>
      </c>
      <c r="AK571" s="4">
        <f t="shared" si="382"/>
        <v>1.0739021635064847</v>
      </c>
      <c r="AL571" s="5">
        <f t="shared" si="352"/>
        <v>3902.923304301657</v>
      </c>
      <c r="AM571">
        <v>0.96950000000000003</v>
      </c>
      <c r="AN571" s="4">
        <f t="shared" si="383"/>
        <v>0.87619999999999998</v>
      </c>
      <c r="AO571">
        <v>0</v>
      </c>
      <c r="AP571">
        <f t="shared" si="371"/>
        <v>0</v>
      </c>
      <c r="AQ571">
        <f t="shared" si="353"/>
        <v>128342.07166511842</v>
      </c>
      <c r="AR571" s="5">
        <f t="shared" si="354"/>
        <v>0.21526287015195503</v>
      </c>
      <c r="AS571" s="4">
        <f t="shared" si="361"/>
        <v>0.75589329366552593</v>
      </c>
      <c r="AT571" s="4">
        <f t="shared" si="384"/>
        <v>0.60277770318534551</v>
      </c>
      <c r="AU571">
        <f t="shared" si="385"/>
        <v>1.1184680677561194</v>
      </c>
      <c r="AV571" s="4">
        <f t="shared" si="386"/>
        <v>1.0739021635064847</v>
      </c>
      <c r="AW571" s="6">
        <f t="shared" si="355"/>
        <v>5.8958744724554239E-4</v>
      </c>
      <c r="AX571" s="7">
        <f t="shared" si="387"/>
        <v>5.8976128808763129E-4</v>
      </c>
      <c r="AY571" s="7">
        <f t="shared" si="375"/>
        <v>0.82519121774964099</v>
      </c>
      <c r="AZ571" s="7">
        <f t="shared" si="388"/>
        <v>1.29285595400086E-2</v>
      </c>
      <c r="BA571" s="6">
        <f t="shared" si="362"/>
        <v>0.58891517083755185</v>
      </c>
      <c r="BB571">
        <f t="shared" si="356"/>
        <v>18.493438119669065</v>
      </c>
      <c r="BC571">
        <f t="shared" si="363"/>
        <v>6.7494599518334528</v>
      </c>
      <c r="BD571">
        <f t="shared" si="389"/>
        <v>8.7467190598345326</v>
      </c>
      <c r="BE571">
        <f t="shared" si="364"/>
        <v>-0.2049160436183729</v>
      </c>
      <c r="BF571">
        <f t="shared" si="365"/>
        <v>0.7950839563816271</v>
      </c>
      <c r="BG571">
        <f t="shared" si="372"/>
        <v>2.4623341406114264E-2</v>
      </c>
      <c r="BH571">
        <f t="shared" si="366"/>
        <v>3.300399762774278</v>
      </c>
      <c r="BL571" s="6"/>
      <c r="BM571" s="5"/>
      <c r="BN571" s="5"/>
      <c r="BP571" s="5"/>
      <c r="BQ571" s="6"/>
      <c r="BR571" s="5"/>
      <c r="BU571" s="5"/>
      <c r="BV571" s="5"/>
    </row>
    <row r="572" spans="1:74" x14ac:dyDescent="0.25">
      <c r="A572" s="3">
        <v>44540.791666666664</v>
      </c>
      <c r="B572">
        <v>100964505.783997</v>
      </c>
      <c r="C572">
        <v>24754.918412378978</v>
      </c>
      <c r="D572">
        <v>0.86903437141978757</v>
      </c>
      <c r="E572" s="5">
        <f t="shared" si="357"/>
        <v>1580938.9941515806</v>
      </c>
      <c r="F572">
        <f t="shared" si="367"/>
        <v>0.90767490855762756</v>
      </c>
      <c r="G572">
        <f t="shared" si="367"/>
        <v>0.90802868366396194</v>
      </c>
      <c r="H572">
        <f t="shared" si="358"/>
        <v>0.14226229302434557</v>
      </c>
      <c r="I572">
        <f t="shared" si="368"/>
        <v>3.8968377033215401E-4</v>
      </c>
      <c r="J572">
        <f t="shared" si="359"/>
        <v>3.975858610660217E-4</v>
      </c>
      <c r="K572">
        <v>2573</v>
      </c>
      <c r="L572" s="1">
        <v>202078076.51273841</v>
      </c>
      <c r="M572" s="1">
        <v>26786453.28899258</v>
      </c>
      <c r="N572" s="1">
        <f t="shared" si="376"/>
        <v>49186293.462105356</v>
      </c>
      <c r="O572">
        <v>80359.359866977742</v>
      </c>
      <c r="P572">
        <v>0.14514769171210873</v>
      </c>
      <c r="Q572">
        <v>1.1716853310528099E-3</v>
      </c>
      <c r="R572">
        <f t="shared" si="369"/>
        <v>4.500220622338702E-2</v>
      </c>
      <c r="S572">
        <f t="shared" si="370"/>
        <v>4.4018996633097877E-2</v>
      </c>
      <c r="T572">
        <f t="shared" si="373"/>
        <v>-6.1343532309089947E-2</v>
      </c>
      <c r="U572" s="5">
        <f t="shared" si="347"/>
        <v>1.0342286252187975</v>
      </c>
      <c r="V572">
        <f t="shared" si="377"/>
        <v>1.2413324270057182</v>
      </c>
      <c r="W572" s="8">
        <f t="shared" si="374"/>
        <v>-0.5166576471487595</v>
      </c>
      <c r="X572">
        <f t="shared" si="348"/>
        <v>0.94718718033016069</v>
      </c>
      <c r="Y572">
        <f t="shared" si="378"/>
        <v>1.2131548655087319</v>
      </c>
      <c r="Z572">
        <f t="shared" si="349"/>
        <v>0.42766514583427562</v>
      </c>
      <c r="AA572" s="4">
        <f t="shared" si="379"/>
        <v>0.53077379979559614</v>
      </c>
      <c r="AB572">
        <f t="shared" si="360"/>
        <v>1.0173891861689137</v>
      </c>
      <c r="AC572" s="4">
        <f t="shared" si="380"/>
        <v>1.1920330868798739</v>
      </c>
      <c r="AD572">
        <v>18972</v>
      </c>
      <c r="AE572" s="4">
        <v>0.78669938749392532</v>
      </c>
      <c r="AF572">
        <v>0.80228472263769246</v>
      </c>
      <c r="AG572">
        <v>0.48939852876005091</v>
      </c>
      <c r="AH572" s="4">
        <f t="shared" si="350"/>
        <v>0.10224110665356995</v>
      </c>
      <c r="AI572" s="4">
        <f t="shared" si="381"/>
        <v>0.57893240342236174</v>
      </c>
      <c r="AJ572">
        <f t="shared" si="351"/>
        <v>0.83069211569108847</v>
      </c>
      <c r="AK572" s="4">
        <f t="shared" si="382"/>
        <v>1.062889818209088</v>
      </c>
      <c r="AL572" s="5">
        <f t="shared" si="352"/>
        <v>4078.5634637159033</v>
      </c>
      <c r="AM572">
        <v>0.99370000000000003</v>
      </c>
      <c r="AN572" s="4">
        <f t="shared" si="383"/>
        <v>0.88014666666666663</v>
      </c>
      <c r="AO572">
        <v>0</v>
      </c>
      <c r="AP572">
        <f t="shared" si="371"/>
        <v>0</v>
      </c>
      <c r="AQ572">
        <f t="shared" si="353"/>
        <v>80359.359866977742</v>
      </c>
      <c r="AR572" s="5">
        <f t="shared" si="354"/>
        <v>0.14514769171210873</v>
      </c>
      <c r="AS572" s="4">
        <f t="shared" si="361"/>
        <v>0.10224110665356995</v>
      </c>
      <c r="AT572" s="4">
        <f t="shared" si="384"/>
        <v>0.57893240342236174</v>
      </c>
      <c r="AU572">
        <f t="shared" si="385"/>
        <v>0.83069211569108847</v>
      </c>
      <c r="AV572" s="4">
        <f t="shared" si="386"/>
        <v>1.062889818209088</v>
      </c>
      <c r="AW572" s="6">
        <f t="shared" si="355"/>
        <v>3.975858610660217E-4</v>
      </c>
      <c r="AX572" s="7">
        <f t="shared" si="387"/>
        <v>3.9766490880022154E-4</v>
      </c>
      <c r="AY572" s="7">
        <f t="shared" si="375"/>
        <v>0.87436928815357107</v>
      </c>
      <c r="AZ572" s="7">
        <f t="shared" si="388"/>
        <v>1.5089553119049137E-2</v>
      </c>
      <c r="BA572" s="6">
        <f t="shared" si="362"/>
        <v>0.58931275669861782</v>
      </c>
      <c r="BB572">
        <f t="shared" si="356"/>
        <v>19.325683635709861</v>
      </c>
      <c r="BC572">
        <f t="shared" si="363"/>
        <v>6.9250627798568045</v>
      </c>
      <c r="BD572">
        <f t="shared" si="389"/>
        <v>9.1628418178549307</v>
      </c>
      <c r="BE572">
        <f t="shared" si="364"/>
        <v>-0.22019225312221324</v>
      </c>
      <c r="BF572">
        <f t="shared" si="365"/>
        <v>0.77980774687778676</v>
      </c>
      <c r="BG572">
        <f t="shared" si="372"/>
        <v>-1.9400303648901128E-2</v>
      </c>
      <c r="BH572">
        <f t="shared" si="366"/>
        <v>3.3960986835727267</v>
      </c>
      <c r="BL572" s="6"/>
      <c r="BM572" s="5"/>
      <c r="BN572" s="5"/>
      <c r="BP572" s="5"/>
      <c r="BQ572" s="6"/>
      <c r="BR572" s="5"/>
      <c r="BU572" s="5"/>
      <c r="BV572" s="5"/>
    </row>
    <row r="573" spans="1:74" x14ac:dyDescent="0.25">
      <c r="A573" s="3">
        <v>44541.791666666664</v>
      </c>
      <c r="B573">
        <v>107693136.306298</v>
      </c>
      <c r="C573">
        <v>26041.789445525144</v>
      </c>
      <c r="D573">
        <v>0.92024330920662034</v>
      </c>
      <c r="E573" s="5">
        <f t="shared" si="357"/>
        <v>1674670.7080548259</v>
      </c>
      <c r="F573">
        <f t="shared" si="367"/>
        <v>1.0589262513324647</v>
      </c>
      <c r="G573">
        <f t="shared" si="367"/>
        <v>1.0592886343179528</v>
      </c>
      <c r="H573">
        <f t="shared" si="358"/>
        <v>0.12490934995404102</v>
      </c>
      <c r="I573">
        <f t="shared" si="368"/>
        <v>3.4215885411682014E-4</v>
      </c>
      <c r="J573">
        <f t="shared" si="359"/>
        <v>3.3535574918354969E-4</v>
      </c>
      <c r="K573">
        <v>2587</v>
      </c>
      <c r="L573" s="1">
        <v>215540481.78473109</v>
      </c>
      <c r="M573" s="1">
        <v>24098287.106476501</v>
      </c>
      <c r="N573" s="1">
        <f t="shared" si="376"/>
        <v>47953436.266989559</v>
      </c>
      <c r="O573">
        <v>72294.861319429503</v>
      </c>
      <c r="P573">
        <v>0.1224253753313317</v>
      </c>
      <c r="Q573">
        <v>2.31707433996599E-3</v>
      </c>
      <c r="R573">
        <f t="shared" si="369"/>
        <v>1.3934679149127271E-2</v>
      </c>
      <c r="S573">
        <f t="shared" si="370"/>
        <v>1.3838484108917902E-2</v>
      </c>
      <c r="T573">
        <f t="shared" si="373"/>
        <v>-4.7027649333414384E-2</v>
      </c>
      <c r="U573" s="5">
        <f t="shared" si="347"/>
        <v>0.96207711013642971</v>
      </c>
      <c r="V573">
        <f t="shared" si="377"/>
        <v>1.2343753720180834</v>
      </c>
      <c r="W573" s="8">
        <f t="shared" si="374"/>
        <v>-0.42001299084098559</v>
      </c>
      <c r="X573">
        <f t="shared" si="348"/>
        <v>0.89681310302152961</v>
      </c>
      <c r="Y573">
        <f t="shared" si="378"/>
        <v>1.2091035377358579</v>
      </c>
      <c r="Z573">
        <f t="shared" si="349"/>
        <v>0.8457321340875863</v>
      </c>
      <c r="AA573" s="4">
        <f t="shared" si="379"/>
        <v>0.55353902733570892</v>
      </c>
      <c r="AB573">
        <f t="shared" si="360"/>
        <v>0.7807185946442774</v>
      </c>
      <c r="AC573" s="4">
        <f t="shared" si="380"/>
        <v>1.1731632341260589</v>
      </c>
      <c r="AD573">
        <v>18973</v>
      </c>
      <c r="AE573" s="4">
        <v>0.80087116749890341</v>
      </c>
      <c r="AF573">
        <v>0.78608211568069009</v>
      </c>
      <c r="AG573">
        <v>0.53250040599234305</v>
      </c>
      <c r="AH573" s="4">
        <f t="shared" si="350"/>
        <v>0</v>
      </c>
      <c r="AI573" s="4">
        <f t="shared" si="381"/>
        <v>0.55132599977980634</v>
      </c>
      <c r="AJ573">
        <f t="shared" si="351"/>
        <v>0.71293117481641977</v>
      </c>
      <c r="AK573" s="4">
        <f t="shared" si="382"/>
        <v>1.0477026778661422</v>
      </c>
      <c r="AL573" s="5">
        <f t="shared" si="352"/>
        <v>4135.3969369721372</v>
      </c>
      <c r="AM573">
        <v>0.89349999999999996</v>
      </c>
      <c r="AN573" s="4">
        <f t="shared" si="383"/>
        <v>0.88198333333333323</v>
      </c>
      <c r="AO573">
        <v>0</v>
      </c>
      <c r="AP573">
        <f t="shared" si="371"/>
        <v>0</v>
      </c>
      <c r="AQ573">
        <f t="shared" si="353"/>
        <v>72294.861319429503</v>
      </c>
      <c r="AR573" s="5">
        <f t="shared" si="354"/>
        <v>0.1224253753313317</v>
      </c>
      <c r="AS573" s="4">
        <f t="shared" si="361"/>
        <v>0</v>
      </c>
      <c r="AT573" s="4">
        <f t="shared" si="384"/>
        <v>0.55132599977980634</v>
      </c>
      <c r="AU573">
        <f t="shared" si="385"/>
        <v>0.71293117481641977</v>
      </c>
      <c r="AV573" s="4">
        <f t="shared" si="386"/>
        <v>1.0477026778661422</v>
      </c>
      <c r="AW573" s="6">
        <f t="shared" si="355"/>
        <v>3.3535574918354969E-4</v>
      </c>
      <c r="AX573" s="7">
        <f t="shared" si="387"/>
        <v>3.3541198720921095E-4</v>
      </c>
      <c r="AY573" s="7">
        <f t="shared" si="375"/>
        <v>0.89036209217330675</v>
      </c>
      <c r="AZ573" s="7">
        <f t="shared" si="388"/>
        <v>1.5366817875074767E-2</v>
      </c>
      <c r="BA573" s="6">
        <f t="shared" si="362"/>
        <v>0.58964811244780135</v>
      </c>
      <c r="BB573">
        <f t="shared" si="356"/>
        <v>19.594980836511017</v>
      </c>
      <c r="BC573">
        <f t="shared" si="363"/>
        <v>6.9827649729267556</v>
      </c>
      <c r="BD573">
        <f t="shared" si="389"/>
        <v>9.2974904182555083</v>
      </c>
      <c r="BE573">
        <f t="shared" si="364"/>
        <v>-0.22478539443214063</v>
      </c>
      <c r="BF573">
        <f t="shared" si="365"/>
        <v>0.77521460556785937</v>
      </c>
      <c r="BG573">
        <f t="shared" si="372"/>
        <v>-5.9075095101650578E-3</v>
      </c>
      <c r="BH573">
        <f t="shared" si="366"/>
        <v>3.4266218312061643</v>
      </c>
      <c r="BL573" s="6"/>
      <c r="BM573" s="5"/>
      <c r="BN573" s="5"/>
      <c r="BP573" s="5"/>
      <c r="BQ573" s="6"/>
      <c r="BR573" s="5"/>
      <c r="BU573" s="5"/>
      <c r="BV573" s="5"/>
    </row>
    <row r="574" spans="1:74" x14ac:dyDescent="0.25">
      <c r="A574" s="3">
        <v>44542.791666666664</v>
      </c>
      <c r="B574">
        <v>103849923.38334601</v>
      </c>
      <c r="C574">
        <v>27474.354397420622</v>
      </c>
      <c r="D574">
        <v>0.92755636114755469</v>
      </c>
      <c r="E574" s="5">
        <f t="shared" si="357"/>
        <v>1689144.6353640137</v>
      </c>
      <c r="F574">
        <f t="shared" si="367"/>
        <v>1.0079468678204673</v>
      </c>
      <c r="G574">
        <f t="shared" si="367"/>
        <v>1.0086428497492499</v>
      </c>
      <c r="H574">
        <f t="shared" si="358"/>
        <v>0.25203055053380718</v>
      </c>
      <c r="I574">
        <f t="shared" si="368"/>
        <v>6.9025637724155742E-4</v>
      </c>
      <c r="J574">
        <f t="shared" si="359"/>
        <v>6.935453658454202E-4</v>
      </c>
      <c r="K574">
        <v>2881</v>
      </c>
      <c r="L574" s="1">
        <v>207610176.26219773</v>
      </c>
      <c r="M574" s="1">
        <v>48012339.326199196</v>
      </c>
      <c r="N574" s="1">
        <f t="shared" si="376"/>
        <v>48004674.600377329</v>
      </c>
      <c r="O574">
        <v>144037.01797859758</v>
      </c>
      <c r="P574">
        <v>0.25323186227534095</v>
      </c>
      <c r="Q574">
        <v>1.3966475132358601E-3</v>
      </c>
      <c r="R574">
        <f t="shared" si="369"/>
        <v>-8.5967827005611896E-2</v>
      </c>
      <c r="S574">
        <f t="shared" si="370"/>
        <v>-8.9889507934821547E-2</v>
      </c>
      <c r="T574">
        <f t="shared" si="373"/>
        <v>-8.9778321702435257E-2</v>
      </c>
      <c r="U574" s="5">
        <f t="shared" si="347"/>
        <v>1.352697485130566</v>
      </c>
      <c r="V574">
        <f t="shared" si="377"/>
        <v>1.2444960107591507</v>
      </c>
      <c r="W574" s="8">
        <f t="shared" si="374"/>
        <v>-0.71860120285380213</v>
      </c>
      <c r="X574">
        <f t="shared" si="348"/>
        <v>1.2329678749789765</v>
      </c>
      <c r="Y574">
        <f t="shared" si="378"/>
        <v>1.2186234356898631</v>
      </c>
      <c r="Z574">
        <f t="shared" si="349"/>
        <v>0.50977634233108893</v>
      </c>
      <c r="AA574" s="4">
        <f t="shared" si="379"/>
        <v>0.55837972574736661</v>
      </c>
      <c r="AB574">
        <f t="shared" si="360"/>
        <v>1.3628386886208539</v>
      </c>
      <c r="AC574" s="4">
        <f t="shared" si="380"/>
        <v>1.1805622175031429</v>
      </c>
      <c r="AD574">
        <v>18974</v>
      </c>
      <c r="AE574" s="4">
        <v>0.8024076358491532</v>
      </c>
      <c r="AF574">
        <v>0.78426110152127704</v>
      </c>
      <c r="AG574">
        <v>0.4675082703516128</v>
      </c>
      <c r="AH574" s="4">
        <f t="shared" si="350"/>
        <v>0.93548201927968899</v>
      </c>
      <c r="AI574" s="4">
        <f t="shared" si="381"/>
        <v>0.56593961185928288</v>
      </c>
      <c r="AJ574">
        <f t="shared" si="351"/>
        <v>1.2468852214928183</v>
      </c>
      <c r="AK574" s="4">
        <f t="shared" si="382"/>
        <v>1.0571774736028068</v>
      </c>
      <c r="AL574" s="5">
        <f t="shared" si="352"/>
        <v>3779.8858484949792</v>
      </c>
      <c r="AM574">
        <v>0.92370000000000008</v>
      </c>
      <c r="AN574" s="4">
        <f t="shared" si="383"/>
        <v>0.88354999999999995</v>
      </c>
      <c r="AO574">
        <v>0</v>
      </c>
      <c r="AP574">
        <f t="shared" si="371"/>
        <v>0</v>
      </c>
      <c r="AQ574">
        <f t="shared" si="353"/>
        <v>144037.01797859758</v>
      </c>
      <c r="AR574" s="5">
        <f t="shared" si="354"/>
        <v>0.25323186227534095</v>
      </c>
      <c r="AS574" s="4">
        <f t="shared" si="361"/>
        <v>0.93548201927968899</v>
      </c>
      <c r="AT574" s="4">
        <f t="shared" si="384"/>
        <v>0.56593961185928288</v>
      </c>
      <c r="AU574">
        <f t="shared" si="385"/>
        <v>1.2468852214928183</v>
      </c>
      <c r="AV574" s="4">
        <f t="shared" si="386"/>
        <v>1.0571774736028068</v>
      </c>
      <c r="AW574" s="6">
        <f t="shared" si="355"/>
        <v>6.935453658454202E-4</v>
      </c>
      <c r="AX574" s="7">
        <f t="shared" si="387"/>
        <v>6.9378592404212291E-4</v>
      </c>
      <c r="AY574" s="7">
        <f t="shared" si="375"/>
        <v>0.81958271578363284</v>
      </c>
      <c r="AZ574" s="7">
        <f t="shared" si="388"/>
        <v>1.22844911908504E-2</v>
      </c>
      <c r="BA574" s="6">
        <f t="shared" si="362"/>
        <v>0.59034165781364678</v>
      </c>
      <c r="BB574">
        <f t="shared" si="356"/>
        <v>17.910442913779555</v>
      </c>
      <c r="BC574">
        <f t="shared" si="363"/>
        <v>6.6372197561282293</v>
      </c>
      <c r="BD574">
        <f t="shared" si="389"/>
        <v>8.4552214568897774</v>
      </c>
      <c r="BE574">
        <f t="shared" si="364"/>
        <v>-0.19227489372412498</v>
      </c>
      <c r="BF574">
        <f t="shared" si="365"/>
        <v>0.80772510627587502</v>
      </c>
      <c r="BG574">
        <f t="shared" si="372"/>
        <v>4.108188419885906E-2</v>
      </c>
      <c r="BH574">
        <f t="shared" si="366"/>
        <v>3.2320731224518742</v>
      </c>
      <c r="BL574" s="6"/>
      <c r="BM574" s="5"/>
      <c r="BN574" s="5"/>
      <c r="BP574" s="5"/>
      <c r="BQ574" s="6"/>
      <c r="BR574" s="5"/>
      <c r="BU574" s="5"/>
      <c r="BV574" s="5"/>
    </row>
    <row r="575" spans="1:74" x14ac:dyDescent="0.25">
      <c r="A575" s="3">
        <v>44543.791666666664</v>
      </c>
      <c r="B575">
        <v>104491331.99176</v>
      </c>
      <c r="C575">
        <v>27099.399619444484</v>
      </c>
      <c r="D575">
        <v>0.92359623467206164</v>
      </c>
      <c r="E575" s="5">
        <f t="shared" si="357"/>
        <v>1682751.4262102849</v>
      </c>
      <c r="F575">
        <f t="shared" si="367"/>
        <v>0.99573058129794545</v>
      </c>
      <c r="G575">
        <f t="shared" si="367"/>
        <v>0.99621512035151982</v>
      </c>
      <c r="H575">
        <f t="shared" si="358"/>
        <v>0.17761506764623625</v>
      </c>
      <c r="I575">
        <f t="shared" si="368"/>
        <v>4.864982642146619E-4</v>
      </c>
      <c r="J575">
        <f t="shared" si="359"/>
        <v>4.824774423411955E-4</v>
      </c>
      <c r="K575">
        <v>2703</v>
      </c>
      <c r="L575" s="1">
        <v>209128457.24474245</v>
      </c>
      <c r="M575" s="1">
        <v>33641369.339051507</v>
      </c>
      <c r="N575" s="1">
        <f t="shared" si="376"/>
        <v>47910468.893571988</v>
      </c>
      <c r="O575">
        <v>100924.10801715452</v>
      </c>
      <c r="P575">
        <v>0.17614675645577405</v>
      </c>
      <c r="Q575">
        <v>1.3326144847100401E-3</v>
      </c>
      <c r="R575">
        <f t="shared" si="369"/>
        <v>2.0098036380869821E-2</v>
      </c>
      <c r="S575">
        <f t="shared" si="370"/>
        <v>1.9898736776407636E-2</v>
      </c>
      <c r="T575">
        <f t="shared" si="373"/>
        <v>-7.4517799761810763E-2</v>
      </c>
      <c r="U575" s="5">
        <f t="shared" si="347"/>
        <v>1.1287535940221014</v>
      </c>
      <c r="V575">
        <f t="shared" si="377"/>
        <v>1.2511065075006849</v>
      </c>
      <c r="W575" s="8">
        <f t="shared" si="374"/>
        <v>-0.62457893250227048</v>
      </c>
      <c r="X575">
        <f t="shared" si="348"/>
        <v>1.0125491364710963</v>
      </c>
      <c r="Y575">
        <f t="shared" si="378"/>
        <v>1.224231487815721</v>
      </c>
      <c r="Z575">
        <f t="shared" si="349"/>
        <v>0.48640428691916465</v>
      </c>
      <c r="AA575" s="4">
        <f t="shared" si="379"/>
        <v>0.56601712979827112</v>
      </c>
      <c r="AB575">
        <f t="shared" si="360"/>
        <v>1.1194152697305777</v>
      </c>
      <c r="AC575" s="4">
        <f t="shared" si="380"/>
        <v>1.1838507026227949</v>
      </c>
      <c r="AD575">
        <v>18975</v>
      </c>
      <c r="AE575" s="4">
        <v>0.85476505644985556</v>
      </c>
      <c r="AF575">
        <v>0.85665038937855464</v>
      </c>
      <c r="AG575">
        <v>0.51221788245803568</v>
      </c>
      <c r="AH575" s="4">
        <f t="shared" si="350"/>
        <v>0.50837561097978456</v>
      </c>
      <c r="AI575" s="4">
        <f t="shared" si="381"/>
        <v>0.58288546555860898</v>
      </c>
      <c r="AJ575">
        <f t="shared" si="351"/>
        <v>0.96852563673898651</v>
      </c>
      <c r="AK575" s="4">
        <f t="shared" si="382"/>
        <v>1.0631488974352628</v>
      </c>
      <c r="AL575" s="5">
        <f t="shared" si="352"/>
        <v>3855.854131793566</v>
      </c>
      <c r="AM575">
        <v>0.98970000000000002</v>
      </c>
      <c r="AN575" s="4">
        <f t="shared" si="383"/>
        <v>0.88813999999999993</v>
      </c>
      <c r="AO575">
        <v>0</v>
      </c>
      <c r="AP575">
        <f t="shared" si="371"/>
        <v>0</v>
      </c>
      <c r="AQ575">
        <f t="shared" si="353"/>
        <v>100924.10801715452</v>
      </c>
      <c r="AR575" s="5">
        <f t="shared" si="354"/>
        <v>0.17614675645577405</v>
      </c>
      <c r="AS575" s="4">
        <f t="shared" si="361"/>
        <v>0.50837561097978456</v>
      </c>
      <c r="AT575" s="4">
        <f t="shared" si="384"/>
        <v>0.58288546555860898</v>
      </c>
      <c r="AU575">
        <f t="shared" si="385"/>
        <v>0.96852563673898651</v>
      </c>
      <c r="AV575" s="4">
        <f t="shared" si="386"/>
        <v>1.0631488974352628</v>
      </c>
      <c r="AW575" s="6">
        <f t="shared" si="355"/>
        <v>4.824774423411955E-4</v>
      </c>
      <c r="AX575" s="7">
        <f t="shared" si="387"/>
        <v>4.8259385330351456E-4</v>
      </c>
      <c r="AY575" s="7">
        <f t="shared" si="375"/>
        <v>0.84515771390881889</v>
      </c>
      <c r="AZ575" s="7">
        <f t="shared" si="388"/>
        <v>1.381846060922598E-2</v>
      </c>
      <c r="BA575" s="6">
        <f t="shared" si="362"/>
        <v>0.59082413525598798</v>
      </c>
      <c r="BB575">
        <f t="shared" si="356"/>
        <v>18.270407647058189</v>
      </c>
      <c r="BC575">
        <f t="shared" si="363"/>
        <v>6.7173070581120164</v>
      </c>
      <c r="BD575">
        <f t="shared" si="389"/>
        <v>8.6352038235290944</v>
      </c>
      <c r="BE575">
        <f t="shared" si="364"/>
        <v>-0.19905098019136747</v>
      </c>
      <c r="BF575">
        <f t="shared" si="365"/>
        <v>0.80094901980863253</v>
      </c>
      <c r="BG575">
        <f t="shared" si="372"/>
        <v>-8.4244862689556617E-3</v>
      </c>
      <c r="BH575">
        <f t="shared" si="366"/>
        <v>3.2743897397240449</v>
      </c>
      <c r="BL575" s="6"/>
      <c r="BM575" s="5"/>
      <c r="BN575" s="5"/>
      <c r="BP575" s="5"/>
      <c r="BQ575" s="6"/>
      <c r="BR575" s="5"/>
      <c r="BU575" s="5"/>
      <c r="BV575" s="5"/>
    </row>
    <row r="576" spans="1:74" x14ac:dyDescent="0.25">
      <c r="A576" s="3">
        <v>44544.791666666664</v>
      </c>
      <c r="B576">
        <v>106652521.481006</v>
      </c>
      <c r="C576">
        <v>26552.965012938945</v>
      </c>
      <c r="D576">
        <v>0.92309868344821921</v>
      </c>
      <c r="E576" s="5">
        <f t="shared" si="357"/>
        <v>1682837.0899843134</v>
      </c>
      <c r="F576">
        <f t="shared" si="367"/>
        <v>0.99946128924613997</v>
      </c>
      <c r="G576">
        <f t="shared" si="367"/>
        <v>1.0000509069686077</v>
      </c>
      <c r="H576">
        <f t="shared" si="358"/>
        <v>0.21532646738427252</v>
      </c>
      <c r="I576">
        <f t="shared" si="368"/>
        <v>5.8976158352410323E-4</v>
      </c>
      <c r="J576">
        <f t="shared" si="359"/>
        <v>5.7836148121042416E-4</v>
      </c>
      <c r="K576">
        <v>2731</v>
      </c>
      <c r="L576" s="1">
        <v>213348497.81644425</v>
      </c>
      <c r="M576" s="1">
        <v>41142747.613748685</v>
      </c>
      <c r="N576" s="1">
        <f t="shared" si="376"/>
        <v>48091002.703281164</v>
      </c>
      <c r="O576">
        <v>123428.24284124606</v>
      </c>
      <c r="P576">
        <v>0.21116299902807373</v>
      </c>
      <c r="Q576">
        <v>1.51661006741897E-3</v>
      </c>
      <c r="R576">
        <f t="shared" si="369"/>
        <v>4.1687633057208018E-2</v>
      </c>
      <c r="S576">
        <f t="shared" si="370"/>
        <v>4.0842122052614685E-2</v>
      </c>
      <c r="T576">
        <f t="shared" si="373"/>
        <v>-4.8679874125813795E-2</v>
      </c>
      <c r="U576" s="5">
        <f t="shared" si="347"/>
        <v>1.2773590925871001</v>
      </c>
      <c r="V576">
        <f t="shared" si="377"/>
        <v>1.262740126242337</v>
      </c>
      <c r="W576" s="8">
        <f t="shared" si="374"/>
        <v>-0.44434552714287301</v>
      </c>
      <c r="X576">
        <f t="shared" si="348"/>
        <v>1.222073770649837</v>
      </c>
      <c r="Y576">
        <f t="shared" si="378"/>
        <v>1.2366900728183172</v>
      </c>
      <c r="Z576">
        <f t="shared" si="349"/>
        <v>0.55356267460792408</v>
      </c>
      <c r="AA576" s="4">
        <f t="shared" si="379"/>
        <v>0.57819194793981787</v>
      </c>
      <c r="AB576">
        <f t="shared" si="360"/>
        <v>1.2234249131971122</v>
      </c>
      <c r="AC576" s="4">
        <f t="shared" si="380"/>
        <v>1.1905250039770636</v>
      </c>
      <c r="AD576">
        <v>18976</v>
      </c>
      <c r="AE576" s="4">
        <v>0.85482967488478812</v>
      </c>
      <c r="AF576">
        <v>0.82610413795271109</v>
      </c>
      <c r="AG576">
        <v>0.61765532860656336</v>
      </c>
      <c r="AH576" s="4">
        <f t="shared" si="350"/>
        <v>0.73387717120609952</v>
      </c>
      <c r="AI576" s="4">
        <f t="shared" si="381"/>
        <v>0.60734803793214565</v>
      </c>
      <c r="AJ576">
        <f t="shared" si="351"/>
        <v>1.103708226660949</v>
      </c>
      <c r="AK576" s="4">
        <f t="shared" si="382"/>
        <v>1.0740005583472392</v>
      </c>
      <c r="AL576" s="5">
        <f t="shared" si="352"/>
        <v>4016.595563961896</v>
      </c>
      <c r="AM576">
        <v>0.93459999999999999</v>
      </c>
      <c r="AN576" s="4">
        <f t="shared" si="383"/>
        <v>0.89242666666666659</v>
      </c>
      <c r="AO576">
        <v>0</v>
      </c>
      <c r="AP576">
        <f t="shared" si="371"/>
        <v>0</v>
      </c>
      <c r="AQ576">
        <f t="shared" si="353"/>
        <v>123428.24284124606</v>
      </c>
      <c r="AR576" s="5">
        <f t="shared" si="354"/>
        <v>0.21116299902807373</v>
      </c>
      <c r="AS576" s="4">
        <f t="shared" si="361"/>
        <v>0.73387717120609952</v>
      </c>
      <c r="AT576" s="4">
        <f t="shared" si="384"/>
        <v>0.60734803793214565</v>
      </c>
      <c r="AU576">
        <f t="shared" si="385"/>
        <v>1.103708226660949</v>
      </c>
      <c r="AV576" s="4">
        <f t="shared" si="386"/>
        <v>1.0740005583472392</v>
      </c>
      <c r="AW576" s="6">
        <f t="shared" si="355"/>
        <v>5.7836148121042416E-4</v>
      </c>
      <c r="AX576" s="7">
        <f t="shared" si="387"/>
        <v>5.7852876446040646E-4</v>
      </c>
      <c r="AY576" s="7">
        <f t="shared" si="375"/>
        <v>0.95020813065599752</v>
      </c>
      <c r="AZ576" s="7">
        <f t="shared" si="388"/>
        <v>1.7288868536917912E-2</v>
      </c>
      <c r="BA576" s="6">
        <f t="shared" si="362"/>
        <v>0.59140249673719836</v>
      </c>
      <c r="BB576">
        <f t="shared" si="356"/>
        <v>19.032057696854359</v>
      </c>
      <c r="BC576">
        <f t="shared" si="363"/>
        <v>6.8810795957364022</v>
      </c>
      <c r="BD576">
        <f t="shared" si="389"/>
        <v>9.0160288484271796</v>
      </c>
      <c r="BE576">
        <f t="shared" si="364"/>
        <v>-0.21315326513122301</v>
      </c>
      <c r="BF576">
        <f t="shared" si="365"/>
        <v>0.78684673486877699</v>
      </c>
      <c r="BG576">
        <f t="shared" si="372"/>
        <v>-1.7763815945980893E-2</v>
      </c>
      <c r="BH576">
        <f t="shared" si="366"/>
        <v>3.362574663756984</v>
      </c>
      <c r="BL576" s="6"/>
      <c r="BM576" s="5"/>
      <c r="BN576" s="5"/>
      <c r="BP576" s="5"/>
      <c r="BQ576" s="6"/>
      <c r="BR576" s="5"/>
      <c r="BU576" s="5"/>
      <c r="BV576" s="5"/>
    </row>
    <row r="577" spans="1:74" x14ac:dyDescent="0.25">
      <c r="A577" s="3">
        <v>44545.791666666664</v>
      </c>
      <c r="B577">
        <v>107314084.169191</v>
      </c>
      <c r="C577">
        <v>27027.42063309771</v>
      </c>
      <c r="D577">
        <v>0.93389466596643711</v>
      </c>
      <c r="E577" s="5">
        <f t="shared" si="357"/>
        <v>1703062.797637356</v>
      </c>
      <c r="F577">
        <f t="shared" si="367"/>
        <v>1.0116953720244619</v>
      </c>
      <c r="G577">
        <f t="shared" si="367"/>
        <v>1.0120188149960678</v>
      </c>
      <c r="H577">
        <f t="shared" si="358"/>
        <v>0.11669192911294979</v>
      </c>
      <c r="I577">
        <f t="shared" si="368"/>
        <v>3.1965282097095519E-4</v>
      </c>
      <c r="J577">
        <f t="shared" si="359"/>
        <v>3.2136373779445082E-4</v>
      </c>
      <c r="K577">
        <v>2025</v>
      </c>
      <c r="L577" s="1">
        <v>214709909.30539504</v>
      </c>
      <c r="M577" s="1">
        <v>23003689.076400403</v>
      </c>
      <c r="N577" s="1">
        <f t="shared" si="376"/>
        <v>45958427.757659636</v>
      </c>
      <c r="O577">
        <v>69011.067229201217</v>
      </c>
      <c r="P577">
        <v>0.11731661393806717</v>
      </c>
      <c r="Q577">
        <v>1.3236973077141701E-3</v>
      </c>
      <c r="R577">
        <f t="shared" si="369"/>
        <v>-1.1460520226130755E-2</v>
      </c>
      <c r="S577">
        <f t="shared" si="370"/>
        <v>-1.1526698095797826E-2</v>
      </c>
      <c r="T577">
        <f t="shared" si="373"/>
        <v>-1.4815883008801496E-2</v>
      </c>
      <c r="U577" s="5">
        <f t="shared" si="347"/>
        <v>0.96601839572762938</v>
      </c>
      <c r="V577">
        <f t="shared" si="377"/>
        <v>1.2406196018093267</v>
      </c>
      <c r="W577" s="8">
        <f t="shared" si="374"/>
        <v>-0.21835673957717336</v>
      </c>
      <c r="X577">
        <f t="shared" si="348"/>
        <v>0.94390024299128417</v>
      </c>
      <c r="Y577">
        <f t="shared" si="378"/>
        <v>1.2141737393227141</v>
      </c>
      <c r="Z577">
        <f t="shared" si="349"/>
        <v>0.48314951731567207</v>
      </c>
      <c r="AA577" s="4">
        <f t="shared" si="379"/>
        <v>0.58303317751702144</v>
      </c>
      <c r="AB577">
        <f t="shared" si="360"/>
        <v>0.88552814906069111</v>
      </c>
      <c r="AC577" s="4">
        <f t="shared" si="380"/>
        <v>1.1658513592683373</v>
      </c>
      <c r="AD577">
        <v>18977</v>
      </c>
      <c r="AE577" s="4">
        <v>0.89568392600310265</v>
      </c>
      <c r="AF577">
        <v>0.88510058579166695</v>
      </c>
      <c r="AG577">
        <v>0.60979507520083964</v>
      </c>
      <c r="AH577" s="4">
        <f t="shared" si="350"/>
        <v>0</v>
      </c>
      <c r="AI577" s="4">
        <f t="shared" si="381"/>
        <v>0.56549190930732363</v>
      </c>
      <c r="AJ577">
        <f t="shared" si="351"/>
        <v>0.68366714772541481</v>
      </c>
      <c r="AK577" s="4">
        <f t="shared" si="382"/>
        <v>1.0467190894595595</v>
      </c>
      <c r="AL577" s="5">
        <f t="shared" si="352"/>
        <v>3970.5632892609237</v>
      </c>
      <c r="AM577">
        <v>0.93790000000000007</v>
      </c>
      <c r="AN577" s="4">
        <f t="shared" si="383"/>
        <v>0.89607333333333328</v>
      </c>
      <c r="AO577">
        <v>0</v>
      </c>
      <c r="AP577">
        <f t="shared" si="371"/>
        <v>0</v>
      </c>
      <c r="AQ577">
        <f t="shared" si="353"/>
        <v>69011.067229201217</v>
      </c>
      <c r="AR577" s="5">
        <f t="shared" si="354"/>
        <v>0.11731661393806717</v>
      </c>
      <c r="AS577" s="4">
        <f t="shared" si="361"/>
        <v>0</v>
      </c>
      <c r="AT577" s="4">
        <f t="shared" si="384"/>
        <v>0.56549190930732363</v>
      </c>
      <c r="AU577">
        <f t="shared" si="385"/>
        <v>0.68366714772541481</v>
      </c>
      <c r="AV577" s="4">
        <f t="shared" si="386"/>
        <v>1.0467190894595595</v>
      </c>
      <c r="AW577" s="6">
        <f t="shared" si="355"/>
        <v>3.2136373779445082E-4</v>
      </c>
      <c r="AX577" s="7">
        <f t="shared" si="387"/>
        <v>3.2141538065233455E-4</v>
      </c>
      <c r="AY577" s="7">
        <f t="shared" si="375"/>
        <v>0.9263908271881609</v>
      </c>
      <c r="AZ577" s="7">
        <f t="shared" si="388"/>
        <v>1.6255015390777894E-2</v>
      </c>
      <c r="BA577" s="6">
        <f t="shared" si="362"/>
        <v>0.59172386047499281</v>
      </c>
      <c r="BB577">
        <f t="shared" si="356"/>
        <v>18.813940414674672</v>
      </c>
      <c r="BC577">
        <f t="shared" si="363"/>
        <v>6.838307364833744</v>
      </c>
      <c r="BD577">
        <f t="shared" si="389"/>
        <v>8.906970207337336</v>
      </c>
      <c r="BE577">
        <f t="shared" si="364"/>
        <v>-0.20880882845206206</v>
      </c>
      <c r="BF577">
        <f t="shared" si="365"/>
        <v>0.79119117154793794</v>
      </c>
      <c r="BG577">
        <f t="shared" si="372"/>
        <v>5.5061385250002245E-3</v>
      </c>
      <c r="BH577">
        <f t="shared" si="366"/>
        <v>3.3375039382892409</v>
      </c>
      <c r="BL577" s="6"/>
      <c r="BM577" s="5"/>
      <c r="BN577" s="5"/>
      <c r="BP577" s="5"/>
      <c r="BQ577" s="6"/>
      <c r="BR577" s="5"/>
      <c r="BU577" s="5"/>
      <c r="BV577" s="5"/>
    </row>
    <row r="578" spans="1:74" x14ac:dyDescent="0.25">
      <c r="A578" s="3">
        <v>44546.791666666664</v>
      </c>
      <c r="B578">
        <v>106246820.884049</v>
      </c>
      <c r="C578">
        <v>27369.484170323114</v>
      </c>
      <c r="D578">
        <v>0.93464234018937209</v>
      </c>
      <c r="E578" s="5">
        <f t="shared" si="357"/>
        <v>1705262.6432116358</v>
      </c>
      <c r="F578">
        <f t="shared" si="367"/>
        <v>1.0008005980226489</v>
      </c>
      <c r="G578">
        <f t="shared" si="367"/>
        <v>1.0012916996233678</v>
      </c>
      <c r="H578">
        <f t="shared" si="358"/>
        <v>0.17910869019924558</v>
      </c>
      <c r="I578">
        <f t="shared" si="368"/>
        <v>4.9058838211027433E-4</v>
      </c>
      <c r="J578">
        <f t="shared" si="359"/>
        <v>4.8769097768753476E-4</v>
      </c>
      <c r="K578">
        <v>2603</v>
      </c>
      <c r="L578" s="1">
        <v>212661833.78792322</v>
      </c>
      <c r="M578" s="1">
        <v>34579517.252870612</v>
      </c>
      <c r="N578" s="1">
        <f t="shared" si="376"/>
        <v>45014481.404328853</v>
      </c>
      <c r="O578">
        <v>103738.55175861184</v>
      </c>
      <c r="P578">
        <v>0.17805062016748019</v>
      </c>
      <c r="Q578">
        <v>9.5683152428243301E-4</v>
      </c>
      <c r="R578">
        <f t="shared" si="369"/>
        <v>-2.2318924863666156E-2</v>
      </c>
      <c r="S578">
        <f t="shared" si="370"/>
        <v>-2.2571761171777959E-2</v>
      </c>
      <c r="T578">
        <f t="shared" si="373"/>
        <v>-3.4442122377223709E-2</v>
      </c>
      <c r="U578" s="5">
        <f t="shared" ref="U578:U641" si="390">SQRT(MAX(0,8*(AR578/(365/15)-LN(COSH((T578)/2))),0))*SQRT(365/15)</f>
        <v>1.181330069455734</v>
      </c>
      <c r="V578">
        <f t="shared" si="377"/>
        <v>1.2351819587823931</v>
      </c>
      <c r="W578" s="8">
        <f t="shared" si="374"/>
        <v>-0.34542697197221361</v>
      </c>
      <c r="X578">
        <f t="shared" ref="X578:X641" si="391">SQRT(MAX(0,8*(AR578-LN(COSH((W578)/2))),0))</f>
        <v>1.1426608022801246</v>
      </c>
      <c r="Y578">
        <f t="shared" si="378"/>
        <v>1.2084145101048736</v>
      </c>
      <c r="Z578">
        <f t="shared" ref="Z578:Z641" si="392">Q578*365</f>
        <v>0.34924350636308804</v>
      </c>
      <c r="AA578" s="4">
        <f t="shared" si="379"/>
        <v>0.58556374890630536</v>
      </c>
      <c r="AB578">
        <f t="shared" si="360"/>
        <v>1.1554270948772301</v>
      </c>
      <c r="AC578" s="4">
        <f t="shared" si="380"/>
        <v>1.1584683145335981</v>
      </c>
      <c r="AD578">
        <v>18978</v>
      </c>
      <c r="AE578" s="4">
        <v>0.85648527607050984</v>
      </c>
      <c r="AF578">
        <v>0.8853858778089303</v>
      </c>
      <c r="AG578">
        <v>0.62503873317866954</v>
      </c>
      <c r="AH578" s="4">
        <f t="shared" ref="AH578:AH641" si="393">SQRT(MAX(0,8*(P578-LN(COSH(LN(3)/2))),0))</f>
        <v>0.52314115832413566</v>
      </c>
      <c r="AI578" s="4">
        <f t="shared" si="381"/>
        <v>0.55305203066772257</v>
      </c>
      <c r="AJ578">
        <f t="shared" ref="AJ578:AJ641" si="394">SQRT(MAX(8*(P578-LN(COSH(LN(2)/2))),0))</f>
        <v>0.9763569115412194</v>
      </c>
      <c r="AK578" s="4">
        <f t="shared" si="382"/>
        <v>1.0386712567740346</v>
      </c>
      <c r="AL578" s="5">
        <f t="shared" ref="AL578:AL641" si="395">B578/C578</f>
        <v>3881.9445855414779</v>
      </c>
      <c r="AM578">
        <v>0.8609</v>
      </c>
      <c r="AN578" s="4">
        <f t="shared" si="383"/>
        <v>0.89314666666666664</v>
      </c>
      <c r="AO578">
        <v>0</v>
      </c>
      <c r="AP578">
        <f t="shared" si="371"/>
        <v>0</v>
      </c>
      <c r="AQ578">
        <f t="shared" ref="AQ578:AQ641" si="396">O578+AP578</f>
        <v>103738.55175861184</v>
      </c>
      <c r="AR578" s="5">
        <f t="shared" ref="AR578:AR641" si="397">AQ578*365/L578</f>
        <v>0.17805062016748019</v>
      </c>
      <c r="AS578" s="4">
        <f t="shared" si="361"/>
        <v>0.52314115832413566</v>
      </c>
      <c r="AT578" s="4">
        <f t="shared" si="384"/>
        <v>0.55305203066772257</v>
      </c>
      <c r="AU578">
        <f t="shared" si="385"/>
        <v>0.9763569115412194</v>
      </c>
      <c r="AV578" s="4">
        <f t="shared" si="386"/>
        <v>1.0386712567740346</v>
      </c>
      <c r="AW578" s="6">
        <f t="shared" ref="AW578:AW641" si="398">LN(AR578/365+1)</f>
        <v>4.8769097768753476E-4</v>
      </c>
      <c r="AX578" s="7">
        <f t="shared" si="387"/>
        <v>4.8780991826702369E-4</v>
      </c>
      <c r="AY578" s="7">
        <f t="shared" si="375"/>
        <v>0.97368307610853888</v>
      </c>
      <c r="AZ578" s="7">
        <f t="shared" si="388"/>
        <v>1.6722957998533072E-2</v>
      </c>
      <c r="BA578" s="6">
        <f t="shared" si="362"/>
        <v>0.59221155145268034</v>
      </c>
      <c r="BB578">
        <f t="shared" ref="BB578:BB641" si="399">AL578/AL$2</f>
        <v>18.394033492170056</v>
      </c>
      <c r="BC578">
        <f t="shared" si="363"/>
        <v>6.7541231721327613</v>
      </c>
      <c r="BD578">
        <f t="shared" si="389"/>
        <v>8.6970167460850281</v>
      </c>
      <c r="BE578">
        <f t="shared" si="364"/>
        <v>-0.2003599276794763</v>
      </c>
      <c r="BF578">
        <f t="shared" si="365"/>
        <v>0.7996400723205237</v>
      </c>
      <c r="BG578">
        <f t="shared" si="372"/>
        <v>1.0622094889091783E-2</v>
      </c>
      <c r="BH578">
        <f t="shared" si="366"/>
        <v>3.2888265868614992</v>
      </c>
      <c r="BL578" s="6"/>
      <c r="BM578" s="5"/>
      <c r="BN578" s="5"/>
      <c r="BP578" s="5"/>
      <c r="BQ578" s="6"/>
      <c r="BR578" s="5"/>
      <c r="BU578" s="5"/>
      <c r="BV578" s="5"/>
    </row>
    <row r="579" spans="1:74" x14ac:dyDescent="0.25">
      <c r="A579" s="3">
        <v>44547.791666666664</v>
      </c>
      <c r="B579">
        <v>105949035.424196</v>
      </c>
      <c r="C579">
        <v>26708.339719204698</v>
      </c>
      <c r="D579">
        <v>0.92168648072698223</v>
      </c>
      <c r="E579" s="5">
        <f t="shared" ref="E579:E642" si="400">SQRT(B579*C579)</f>
        <v>1682178.0021839186</v>
      </c>
      <c r="F579">
        <f t="shared" si="367"/>
        <v>0.98613816333233439</v>
      </c>
      <c r="G579">
        <f t="shared" si="367"/>
        <v>0.98646270642260692</v>
      </c>
      <c r="H579">
        <f t="shared" ref="H579:H642" si="401">(G579/F579-1)*365</f>
        <v>0.12012335832252141</v>
      </c>
      <c r="I579">
        <f t="shared" si="368"/>
        <v>3.290509480928977E-4</v>
      </c>
      <c r="J579">
        <f t="shared" ref="J579:J642" si="402">LN(1+P579/365)</f>
        <v>3.3016747469974606E-4</v>
      </c>
      <c r="K579">
        <v>2447</v>
      </c>
      <c r="L579" s="1">
        <v>211762442.07674223</v>
      </c>
      <c r="M579" s="1">
        <v>23309538.059492987</v>
      </c>
      <c r="N579" s="1">
        <f t="shared" si="376"/>
        <v>43305507.820463903</v>
      </c>
      <c r="O579">
        <v>69928.614178478965</v>
      </c>
      <c r="P579">
        <v>0.1205310248825663</v>
      </c>
      <c r="Q579">
        <v>1.2377441236664001E-3</v>
      </c>
      <c r="R579">
        <f t="shared" si="369"/>
        <v>2.1882081524169372E-2</v>
      </c>
      <c r="S579">
        <f t="shared" si="370"/>
        <v>2.1646105011378158E-2</v>
      </c>
      <c r="T579">
        <f t="shared" si="373"/>
        <v>1.25519153210205E-2</v>
      </c>
      <c r="U579" s="5">
        <f t="shared" si="390"/>
        <v>0.98000739461004316</v>
      </c>
      <c r="V579">
        <f t="shared" si="377"/>
        <v>1.2111717302076976</v>
      </c>
      <c r="W579" s="8">
        <f t="shared" si="374"/>
        <v>-1.7521671696284855E-2</v>
      </c>
      <c r="X579">
        <f t="shared" si="391"/>
        <v>0.98180506925187971</v>
      </c>
      <c r="Y579">
        <f t="shared" si="378"/>
        <v>1.1844290246038085</v>
      </c>
      <c r="Z579">
        <f t="shared" si="392"/>
        <v>0.45177660513823603</v>
      </c>
      <c r="AA579" s="4">
        <f t="shared" si="379"/>
        <v>0.58746275988702101</v>
      </c>
      <c r="AB579">
        <f t="shared" ref="AB579:AB642" si="403">SQRT(MAX(0,8*(AR579-LN(COSH(LN(Z579+1)/2))),0))</f>
        <v>0.90888645891448971</v>
      </c>
      <c r="AC579" s="4">
        <f t="shared" si="380"/>
        <v>1.1330414421833228</v>
      </c>
      <c r="AD579">
        <v>18979</v>
      </c>
      <c r="AE579" s="4">
        <v>0.85620890339508571</v>
      </c>
      <c r="AF579">
        <v>0.88658378645322233</v>
      </c>
      <c r="AG579">
        <v>0.45229063753386328</v>
      </c>
      <c r="AH579" s="4">
        <f t="shared" si="393"/>
        <v>0</v>
      </c>
      <c r="AI579" s="4">
        <f t="shared" si="381"/>
        <v>0.50890521629568031</v>
      </c>
      <c r="AJ579">
        <f t="shared" si="394"/>
        <v>0.70222222724362493</v>
      </c>
      <c r="AK579" s="4">
        <f t="shared" si="382"/>
        <v>1.0100782023374004</v>
      </c>
      <c r="AL579" s="5">
        <f t="shared" si="395"/>
        <v>3966.8896134346041</v>
      </c>
      <c r="AM579">
        <v>0.83829999999999993</v>
      </c>
      <c r="AN579" s="4">
        <f t="shared" si="383"/>
        <v>0.8906533333333333</v>
      </c>
      <c r="AO579">
        <v>0</v>
      </c>
      <c r="AP579">
        <f t="shared" si="371"/>
        <v>0</v>
      </c>
      <c r="AQ579">
        <f t="shared" si="396"/>
        <v>69928.614178478965</v>
      </c>
      <c r="AR579" s="5">
        <f t="shared" si="397"/>
        <v>0.1205310248825663</v>
      </c>
      <c r="AS579" s="4">
        <f t="shared" ref="AS579:AS642" si="404">SQRT(MAX(0,8*(AR579-LN(COSH(LN(3)/2))),0))</f>
        <v>0</v>
      </c>
      <c r="AT579" s="4">
        <f t="shared" si="384"/>
        <v>0.50890521629568031</v>
      </c>
      <c r="AU579">
        <f t="shared" si="385"/>
        <v>0.70222222724362493</v>
      </c>
      <c r="AV579" s="4">
        <f t="shared" si="386"/>
        <v>1.0100782023374004</v>
      </c>
      <c r="AW579" s="6">
        <f t="shared" si="398"/>
        <v>3.3016747469974606E-4</v>
      </c>
      <c r="AX579" s="7">
        <f t="shared" si="387"/>
        <v>3.3022198597953967E-4</v>
      </c>
      <c r="AY579" s="7">
        <f t="shared" si="375"/>
        <v>0.92489679661527402</v>
      </c>
      <c r="AZ579" s="7">
        <f t="shared" si="388"/>
        <v>1.5364555815925662E-2</v>
      </c>
      <c r="BA579" s="6">
        <f t="shared" ref="BA579:BA642" si="405">AW579+BA578</f>
        <v>0.59254171892738006</v>
      </c>
      <c r="BB579">
        <f t="shared" si="399"/>
        <v>18.796533232604023</v>
      </c>
      <c r="BC579">
        <f t="shared" ref="BC579:BC642" si="406">SQRT(BB579)*EXP(BA579)-1</f>
        <v>6.8410906960691262</v>
      </c>
      <c r="BD579">
        <f t="shared" si="389"/>
        <v>8.8982666163020117</v>
      </c>
      <c r="BE579">
        <f t="shared" ref="BE579:BE642" si="407">2*SQRT(BB579)*EXP(BA579)/(1+BB579)-1</f>
        <v>-0.20783193663876531</v>
      </c>
      <c r="BF579">
        <f t="shared" ref="BF579:BF642" si="408">(BE579+1)</f>
        <v>0.79216806336123469</v>
      </c>
      <c r="BG579">
        <f t="shared" si="372"/>
        <v>-9.3881463122781478E-3</v>
      </c>
      <c r="BH579">
        <f t="shared" ref="BH579:BH642" si="409">SQRT(BB579)-1</f>
        <v>3.3354968841649537</v>
      </c>
      <c r="BL579" s="6"/>
      <c r="BM579" s="5"/>
      <c r="BN579" s="5"/>
      <c r="BP579" s="5"/>
      <c r="BQ579" s="6"/>
      <c r="BR579" s="5"/>
      <c r="BU579" s="5"/>
      <c r="BV579" s="5"/>
    </row>
    <row r="580" spans="1:74" x14ac:dyDescent="0.25">
      <c r="A580" s="3">
        <v>44548.791666666664</v>
      </c>
      <c r="B580">
        <v>97495892.062843993</v>
      </c>
      <c r="C580">
        <v>24808.512089866221</v>
      </c>
      <c r="D580">
        <v>0.85182516171281752</v>
      </c>
      <c r="E580" s="5">
        <f t="shared" si="400"/>
        <v>1555226.0340392189</v>
      </c>
      <c r="F580">
        <f t="shared" ref="F580:G643" si="410">D580/D579</f>
        <v>0.92420273002261955</v>
      </c>
      <c r="G580">
        <f t="shared" si="410"/>
        <v>0.92453119231146641</v>
      </c>
      <c r="H580">
        <f t="shared" si="401"/>
        <v>0.12972125220423569</v>
      </c>
      <c r="I580">
        <f t="shared" ref="I580:I643" si="411">LN(1+H580/365)</f>
        <v>3.5533755110446263E-4</v>
      </c>
      <c r="J580">
        <f t="shared" si="402"/>
        <v>3.6718235226991178E-4</v>
      </c>
      <c r="K580">
        <v>2589</v>
      </c>
      <c r="L580" s="1">
        <v>194810306.83895046</v>
      </c>
      <c r="M580" s="1">
        <v>23848013.587444317</v>
      </c>
      <c r="N580" s="1">
        <f t="shared" si="376"/>
        <v>42665965.163354509</v>
      </c>
      <c r="O580">
        <v>71544.040762332952</v>
      </c>
      <c r="P580">
        <v>0.1340461667659073</v>
      </c>
      <c r="Q580">
        <v>1.79643965665589E-3</v>
      </c>
      <c r="R580">
        <f t="shared" ref="R580:R643" si="412">AL580/AL579-1</f>
        <v>-9.3152360742989604E-3</v>
      </c>
      <c r="S580">
        <f t="shared" ref="S580:S643" si="413">(LN(R580+1))</f>
        <v>-9.3588942213403536E-3</v>
      </c>
      <c r="T580">
        <f t="shared" si="373"/>
        <v>-2.9696508742419588E-2</v>
      </c>
      <c r="U580" s="5">
        <f t="shared" si="390"/>
        <v>1.0251394922480566</v>
      </c>
      <c r="V580">
        <f t="shared" si="377"/>
        <v>1.2033134348470269</v>
      </c>
      <c r="W580" s="8">
        <f t="shared" si="374"/>
        <v>-0.30496941248662252</v>
      </c>
      <c r="X580">
        <f t="shared" si="391"/>
        <v>0.98980866666511891</v>
      </c>
      <c r="Y580">
        <f t="shared" si="378"/>
        <v>1.1753322690811523</v>
      </c>
      <c r="Z580">
        <f t="shared" si="392"/>
        <v>0.65570047467939985</v>
      </c>
      <c r="AA580" s="4">
        <f t="shared" si="379"/>
        <v>0.57939077086850033</v>
      </c>
      <c r="AB580">
        <f t="shared" si="403"/>
        <v>0.90596679220086374</v>
      </c>
      <c r="AC580" s="4">
        <f t="shared" si="380"/>
        <v>1.1266846128496015</v>
      </c>
      <c r="AD580">
        <v>18980</v>
      </c>
      <c r="AE580" s="4">
        <v>0.82600376976455347</v>
      </c>
      <c r="AF580">
        <v>0.84512295283469951</v>
      </c>
      <c r="AG580">
        <v>0.51349319630148715</v>
      </c>
      <c r="AH580" s="4">
        <f t="shared" si="393"/>
        <v>0</v>
      </c>
      <c r="AI580" s="4">
        <f t="shared" si="381"/>
        <v>0.48640445968716012</v>
      </c>
      <c r="AJ580">
        <f t="shared" si="394"/>
        <v>0.77539486166837945</v>
      </c>
      <c r="AK580" s="4">
        <f t="shared" si="382"/>
        <v>1.000408632654922</v>
      </c>
      <c r="AL580" s="5">
        <f t="shared" si="395"/>
        <v>3929.9371002047765</v>
      </c>
      <c r="AM580">
        <v>0.81930000000000003</v>
      </c>
      <c r="AN580" s="4">
        <f t="shared" si="383"/>
        <v>0.88510666666666671</v>
      </c>
      <c r="AO580">
        <v>0</v>
      </c>
      <c r="AP580">
        <f t="shared" ref="AP580:AP643" si="414">AO580*83333</f>
        <v>0</v>
      </c>
      <c r="AQ580">
        <f t="shared" si="396"/>
        <v>71544.040762332952</v>
      </c>
      <c r="AR580" s="5">
        <f t="shared" si="397"/>
        <v>0.1340461667659073</v>
      </c>
      <c r="AS580" s="4">
        <f t="shared" si="404"/>
        <v>0</v>
      </c>
      <c r="AT580" s="4">
        <f t="shared" si="384"/>
        <v>0.48640445968716012</v>
      </c>
      <c r="AU580">
        <f t="shared" si="385"/>
        <v>0.77539486166837945</v>
      </c>
      <c r="AV580" s="4">
        <f t="shared" si="386"/>
        <v>1.000408632654922</v>
      </c>
      <c r="AW580" s="6">
        <f t="shared" si="398"/>
        <v>3.6718235226991178E-4</v>
      </c>
      <c r="AX580" s="7">
        <f t="shared" si="387"/>
        <v>3.6724977196134212E-4</v>
      </c>
      <c r="AY580" s="7">
        <f t="shared" si="375"/>
        <v>0.89183784854816506</v>
      </c>
      <c r="AZ580" s="7">
        <f t="shared" si="388"/>
        <v>1.4290745455209919E-2</v>
      </c>
      <c r="BA580" s="6">
        <f t="shared" si="405"/>
        <v>0.59290890127965001</v>
      </c>
      <c r="BB580">
        <f t="shared" si="399"/>
        <v>18.62143908816391</v>
      </c>
      <c r="BC580">
        <f t="shared" si="406"/>
        <v>6.807350637310992</v>
      </c>
      <c r="BD580">
        <f t="shared" si="389"/>
        <v>8.8107195440819552</v>
      </c>
      <c r="BE580">
        <f t="shared" si="407"/>
        <v>-0.20420203612684451</v>
      </c>
      <c r="BF580">
        <f t="shared" si="408"/>
        <v>0.79579796387315549</v>
      </c>
      <c r="BG580">
        <f t="shared" ref="BG580:BG643" si="415">LN(BF580/BF579)</f>
        <v>4.5717688817827097E-3</v>
      </c>
      <c r="BH580">
        <f t="shared" si="409"/>
        <v>3.3152565495186854</v>
      </c>
      <c r="BL580" s="6"/>
      <c r="BM580" s="5"/>
      <c r="BN580" s="5"/>
      <c r="BP580" s="5"/>
      <c r="BQ580" s="6"/>
      <c r="BR580" s="5"/>
      <c r="BU580" s="5"/>
      <c r="BV580" s="5"/>
    </row>
    <row r="581" spans="1:74" x14ac:dyDescent="0.25">
      <c r="A581" s="3">
        <v>44549.791666666664</v>
      </c>
      <c r="B581">
        <v>107285933.55019499</v>
      </c>
      <c r="C581">
        <v>27235.072203811866</v>
      </c>
      <c r="D581">
        <v>0.93584389794644751</v>
      </c>
      <c r="E581" s="5">
        <f t="shared" si="400"/>
        <v>1709368.3472829729</v>
      </c>
      <c r="F581">
        <f t="shared" si="410"/>
        <v>1.098633780745204</v>
      </c>
      <c r="G581">
        <f t="shared" si="410"/>
        <v>1.0991124826038419</v>
      </c>
      <c r="H581">
        <f t="shared" si="401"/>
        <v>0.1590395102217701</v>
      </c>
      <c r="I581">
        <f t="shared" si="411"/>
        <v>4.3562978510427612E-4</v>
      </c>
      <c r="J581">
        <f t="shared" si="402"/>
        <v>4.028222112047863E-4</v>
      </c>
      <c r="K581">
        <v>2978</v>
      </c>
      <c r="L581" s="1">
        <v>214416033.33434758</v>
      </c>
      <c r="M581" s="1">
        <v>28796313.063024953</v>
      </c>
      <c r="N581" s="1">
        <f t="shared" si="376"/>
        <v>42751266.659117624</v>
      </c>
      <c r="O581">
        <v>86388.939189074867</v>
      </c>
      <c r="P581">
        <v>0.14705972456287009</v>
      </c>
      <c r="Q581">
        <v>6.8591549182498801E-4</v>
      </c>
      <c r="R581">
        <f t="shared" si="412"/>
        <v>2.371371024558977E-3</v>
      </c>
      <c r="S581">
        <f t="shared" si="413"/>
        <v>2.3685637614565915E-3</v>
      </c>
      <c r="T581">
        <f t="shared" si="373"/>
        <v>-4.3410499101580929E-2</v>
      </c>
      <c r="U581" s="5">
        <f t="shared" si="390"/>
        <v>1.0633089509112119</v>
      </c>
      <c r="V581">
        <f t="shared" si="377"/>
        <v>1.2070775873102026</v>
      </c>
      <c r="W581" s="8">
        <f t="shared" si="374"/>
        <v>-0.39102151198320834</v>
      </c>
      <c r="X581">
        <f t="shared" si="391"/>
        <v>1.0121977233937169</v>
      </c>
      <c r="Y581">
        <f t="shared" si="378"/>
        <v>1.1776858961597112</v>
      </c>
      <c r="Z581">
        <f t="shared" si="392"/>
        <v>0.25035915451612062</v>
      </c>
      <c r="AA581" s="4">
        <f t="shared" si="379"/>
        <v>0.57823608371197055</v>
      </c>
      <c r="AB581">
        <f t="shared" si="403"/>
        <v>1.061442393140513</v>
      </c>
      <c r="AC581" s="4">
        <f t="shared" si="380"/>
        <v>1.130366377994779</v>
      </c>
      <c r="AD581">
        <v>18981</v>
      </c>
      <c r="AE581" s="4">
        <v>0.78433434885441156</v>
      </c>
      <c r="AF581">
        <v>0.83916837791858379</v>
      </c>
      <c r="AG581">
        <v>0.50148276026771954</v>
      </c>
      <c r="AH581" s="4">
        <f t="shared" si="393"/>
        <v>0.16046652827252644</v>
      </c>
      <c r="AI581" s="4">
        <f t="shared" si="381"/>
        <v>0.49175334396291098</v>
      </c>
      <c r="AJ581">
        <f t="shared" si="394"/>
        <v>0.83984858985261601</v>
      </c>
      <c r="AK581" s="4">
        <f t="shared" si="382"/>
        <v>1.0049286686024164</v>
      </c>
      <c r="AL581" s="5">
        <f t="shared" si="395"/>
        <v>3939.2564391725414</v>
      </c>
      <c r="AM581">
        <v>0.85</v>
      </c>
      <c r="AN581" s="4">
        <f t="shared" si="383"/>
        <v>0.8865533333333333</v>
      </c>
      <c r="AO581">
        <v>0</v>
      </c>
      <c r="AP581">
        <f t="shared" si="414"/>
        <v>0</v>
      </c>
      <c r="AQ581">
        <f t="shared" si="396"/>
        <v>86388.939189074867</v>
      </c>
      <c r="AR581" s="5">
        <f t="shared" si="397"/>
        <v>0.14705972456287009</v>
      </c>
      <c r="AS581" s="4">
        <f t="shared" si="404"/>
        <v>0.16046652827252644</v>
      </c>
      <c r="AT581" s="4">
        <f t="shared" si="384"/>
        <v>0.49175334396291098</v>
      </c>
      <c r="AU581">
        <f t="shared" si="385"/>
        <v>0.83984858985261601</v>
      </c>
      <c r="AV581" s="4">
        <f t="shared" si="386"/>
        <v>1.0049286686024164</v>
      </c>
      <c r="AW581" s="6">
        <f t="shared" si="398"/>
        <v>4.028222112047863E-4</v>
      </c>
      <c r="AX581" s="7">
        <f t="shared" si="387"/>
        <v>4.0290335496684371E-4</v>
      </c>
      <c r="AY581" s="7">
        <f t="shared" si="375"/>
        <v>0.92197298826202545</v>
      </c>
      <c r="AZ581" s="7">
        <f t="shared" si="388"/>
        <v>1.5187758108462956E-2</v>
      </c>
      <c r="BA581" s="6">
        <f t="shared" si="405"/>
        <v>0.59331172349085481</v>
      </c>
      <c r="BB581">
        <f t="shared" si="399"/>
        <v>18.665597429253172</v>
      </c>
      <c r="BC581">
        <f t="shared" si="406"/>
        <v>6.8197515536240827</v>
      </c>
      <c r="BD581">
        <f t="shared" si="389"/>
        <v>8.8327987146265858</v>
      </c>
      <c r="BE581">
        <f t="shared" si="407"/>
        <v>-0.20472779108231254</v>
      </c>
      <c r="BF581">
        <f t="shared" si="408"/>
        <v>0.79527220891768746</v>
      </c>
      <c r="BG581">
        <f t="shared" si="415"/>
        <v>-6.6088219563788979E-4</v>
      </c>
      <c r="BH581">
        <f t="shared" si="409"/>
        <v>3.3203700569804404</v>
      </c>
      <c r="BL581" s="6"/>
      <c r="BM581" s="5"/>
      <c r="BN581" s="5"/>
      <c r="BP581" s="5"/>
      <c r="BQ581" s="6"/>
      <c r="BR581" s="5"/>
      <c r="BU581" s="5"/>
      <c r="BV581" s="5"/>
    </row>
    <row r="582" spans="1:74" x14ac:dyDescent="0.25">
      <c r="A582" s="3">
        <v>44550.791666666664</v>
      </c>
      <c r="B582">
        <v>108651478.32394999</v>
      </c>
      <c r="C582">
        <v>26950.947363902324</v>
      </c>
      <c r="D582">
        <v>0.93656903030822025</v>
      </c>
      <c r="E582" s="5">
        <f t="shared" si="400"/>
        <v>1711216.0218157587</v>
      </c>
      <c r="F582">
        <f t="shared" si="410"/>
        <v>1.0007748432867531</v>
      </c>
      <c r="G582">
        <f t="shared" si="410"/>
        <v>1.0010809106976402</v>
      </c>
      <c r="H582">
        <f t="shared" si="401"/>
        <v>0.11162811068156864</v>
      </c>
      <c r="I582">
        <f t="shared" si="411"/>
        <v>3.0578368362720943E-4</v>
      </c>
      <c r="J582">
        <f t="shared" si="402"/>
        <v>3.0408232431499463E-4</v>
      </c>
      <c r="K582">
        <v>3027</v>
      </c>
      <c r="L582" s="1">
        <v>217148863.48757356</v>
      </c>
      <c r="M582" s="1">
        <v>22013723.866426166</v>
      </c>
      <c r="N582" s="1">
        <f t="shared" si="376"/>
        <v>42522291.018265814</v>
      </c>
      <c r="O582">
        <v>66041.171599278503</v>
      </c>
      <c r="P582">
        <v>0.111006925141545</v>
      </c>
      <c r="Q582">
        <v>2.1582002456319999E-3</v>
      </c>
      <c r="R582">
        <f t="shared" si="412"/>
        <v>2.3404566064646692E-2</v>
      </c>
      <c r="S582">
        <f t="shared" si="413"/>
        <v>2.3134879040662672E-2</v>
      </c>
      <c r="T582">
        <f t="shared" si="373"/>
        <v>-1.661980053620991E-2</v>
      </c>
      <c r="U582" s="5">
        <f t="shared" si="390"/>
        <v>0.93879400265456303</v>
      </c>
      <c r="V582">
        <f t="shared" si="377"/>
        <v>1.2046109101669238</v>
      </c>
      <c r="W582" s="8">
        <f t="shared" si="374"/>
        <v>-0.20267275764664516</v>
      </c>
      <c r="X582">
        <f t="shared" si="391"/>
        <v>0.92035279373703038</v>
      </c>
      <c r="Y582">
        <f t="shared" si="378"/>
        <v>1.1747880893351443</v>
      </c>
      <c r="Z582">
        <f t="shared" si="392"/>
        <v>0.78774308965567996</v>
      </c>
      <c r="AA582" s="4">
        <f t="shared" si="379"/>
        <v>0.58807297728076557</v>
      </c>
      <c r="AB582">
        <f t="shared" si="403"/>
        <v>0.74511076192744041</v>
      </c>
      <c r="AC582" s="4">
        <f t="shared" si="380"/>
        <v>1.1232275443057049</v>
      </c>
      <c r="AD582">
        <v>18982</v>
      </c>
      <c r="AE582" s="4">
        <v>0.77784653639296863</v>
      </c>
      <c r="AF582">
        <v>0.83179760130731273</v>
      </c>
      <c r="AG582">
        <v>0.63368052189495139</v>
      </c>
      <c r="AH582" s="4">
        <f t="shared" si="393"/>
        <v>0</v>
      </c>
      <c r="AI582" s="4">
        <f t="shared" si="381"/>
        <v>0.49175334396291098</v>
      </c>
      <c r="AJ582">
        <f t="shared" si="394"/>
        <v>0.64569594896268856</v>
      </c>
      <c r="AK582" s="4">
        <f t="shared" si="382"/>
        <v>1.0004507533936728</v>
      </c>
      <c r="AL582" s="5">
        <f t="shared" si="395"/>
        <v>4031.4530267487398</v>
      </c>
      <c r="AM582">
        <v>0.86129999999999995</v>
      </c>
      <c r="AN582" s="4">
        <f t="shared" si="383"/>
        <v>0.8883633333333335</v>
      </c>
      <c r="AO582">
        <v>0</v>
      </c>
      <c r="AP582">
        <f t="shared" si="414"/>
        <v>0</v>
      </c>
      <c r="AQ582">
        <f t="shared" si="396"/>
        <v>66041.171599278503</v>
      </c>
      <c r="AR582" s="5">
        <f t="shared" si="397"/>
        <v>0.111006925141545</v>
      </c>
      <c r="AS582" s="4">
        <f t="shared" si="404"/>
        <v>0</v>
      </c>
      <c r="AT582" s="4">
        <f t="shared" si="384"/>
        <v>0.49175334396291098</v>
      </c>
      <c r="AU582">
        <f t="shared" si="385"/>
        <v>0.64569594896268856</v>
      </c>
      <c r="AV582" s="4">
        <f t="shared" si="386"/>
        <v>1.0004507533936728</v>
      </c>
      <c r="AW582" s="6">
        <f t="shared" si="398"/>
        <v>3.0408232431499463E-4</v>
      </c>
      <c r="AX582" s="7">
        <f t="shared" si="387"/>
        <v>3.0412856203154703E-4</v>
      </c>
      <c r="AY582" s="7">
        <f t="shared" si="375"/>
        <v>0.98458722573817259</v>
      </c>
      <c r="AZ582" s="7">
        <f t="shared" si="388"/>
        <v>1.5928124374164021E-2</v>
      </c>
      <c r="BA582" s="6">
        <f t="shared" si="405"/>
        <v>0.59361580581516982</v>
      </c>
      <c r="BB582">
        <f t="shared" si="399"/>
        <v>19.102457637422226</v>
      </c>
      <c r="BC582">
        <f t="shared" si="406"/>
        <v>6.9131371226673748</v>
      </c>
      <c r="BD582">
        <f t="shared" si="389"/>
        <v>9.0512288187111132</v>
      </c>
      <c r="BE582">
        <f t="shared" si="407"/>
        <v>-0.21271943307703045</v>
      </c>
      <c r="BF582">
        <f t="shared" si="408"/>
        <v>0.78728056692296955</v>
      </c>
      <c r="BG582">
        <f t="shared" si="415"/>
        <v>-1.0099770508931908E-2</v>
      </c>
      <c r="BH582">
        <f t="shared" si="409"/>
        <v>3.3706358390310012</v>
      </c>
      <c r="BL582" s="6"/>
      <c r="BM582" s="5"/>
      <c r="BN582" s="5"/>
      <c r="BP582" s="5"/>
      <c r="BQ582" s="6"/>
      <c r="BR582" s="5"/>
      <c r="BU582" s="5"/>
      <c r="BV582" s="5"/>
    </row>
    <row r="583" spans="1:74" x14ac:dyDescent="0.25">
      <c r="A583" s="3">
        <v>44551.791666666664</v>
      </c>
      <c r="B583">
        <v>108240554.941815</v>
      </c>
      <c r="C583">
        <v>27111.602603618474</v>
      </c>
      <c r="D583">
        <v>0.93717853828693864</v>
      </c>
      <c r="E583" s="5">
        <f t="shared" si="400"/>
        <v>1713060.1014493392</v>
      </c>
      <c r="F583">
        <f t="shared" si="410"/>
        <v>1.0006507880988953</v>
      </c>
      <c r="G583">
        <f t="shared" si="410"/>
        <v>1.001077642804924</v>
      </c>
      <c r="H583">
        <f t="shared" si="401"/>
        <v>0.15570063957719427</v>
      </c>
      <c r="I583">
        <f t="shared" si="411"/>
        <v>4.264861365893516E-4</v>
      </c>
      <c r="J583">
        <f t="shared" si="402"/>
        <v>4.2747559624654359E-4</v>
      </c>
      <c r="K583">
        <v>2626</v>
      </c>
      <c r="L583" s="1">
        <v>216228423.07691157</v>
      </c>
      <c r="M583" s="1">
        <v>30817377.729255863</v>
      </c>
      <c r="N583" s="1">
        <f t="shared" si="376"/>
        <v>42015552.510570958</v>
      </c>
      <c r="O583">
        <v>92452.133187767584</v>
      </c>
      <c r="P583">
        <v>0.15606194659030648</v>
      </c>
      <c r="Q583">
        <v>1.7384815625555801E-3</v>
      </c>
      <c r="R583">
        <f t="shared" si="412"/>
        <v>-9.6853215375950485E-3</v>
      </c>
      <c r="S583">
        <f t="shared" si="413"/>
        <v>-9.7325293266136547E-3</v>
      </c>
      <c r="T583">
        <f t="shared" si="373"/>
        <v>-2.6679214823581432E-4</v>
      </c>
      <c r="U583" s="5">
        <f t="shared" si="390"/>
        <v>1.1173602108197875</v>
      </c>
      <c r="V583">
        <f t="shared" si="377"/>
        <v>1.1971191622480764</v>
      </c>
      <c r="W583" s="8">
        <f t="shared" si="374"/>
        <v>-8.8127312124340398E-2</v>
      </c>
      <c r="X583">
        <f t="shared" si="391"/>
        <v>1.1138813498311773</v>
      </c>
      <c r="Y583">
        <f t="shared" si="378"/>
        <v>1.1672102575007486</v>
      </c>
      <c r="Z583">
        <f t="shared" si="392"/>
        <v>0.6345457703327867</v>
      </c>
      <c r="AA583" s="4">
        <f t="shared" si="379"/>
        <v>0.59130769104750602</v>
      </c>
      <c r="AB583">
        <f t="shared" si="403"/>
        <v>1.0047121693797634</v>
      </c>
      <c r="AC583" s="4">
        <f t="shared" si="380"/>
        <v>1.1143191585364816</v>
      </c>
      <c r="AD583">
        <v>18983</v>
      </c>
      <c r="AE583" s="4">
        <v>0.77576120701655926</v>
      </c>
      <c r="AF583">
        <v>0.8145802412666614</v>
      </c>
      <c r="AG583">
        <v>0.6550351795243019</v>
      </c>
      <c r="AH583" s="4">
        <f t="shared" si="393"/>
        <v>0.31267760219646157</v>
      </c>
      <c r="AI583" s="4">
        <f t="shared" si="381"/>
        <v>0.47528536438416558</v>
      </c>
      <c r="AJ583">
        <f t="shared" si="394"/>
        <v>0.88168215933913441</v>
      </c>
      <c r="AK583" s="4">
        <f t="shared" si="382"/>
        <v>0.99139267000755704</v>
      </c>
      <c r="AL583" s="5">
        <f t="shared" si="395"/>
        <v>3992.4071079209675</v>
      </c>
      <c r="AM583">
        <v>0.8701000000000001</v>
      </c>
      <c r="AN583" s="4">
        <f t="shared" si="383"/>
        <v>0.88910333333333336</v>
      </c>
      <c r="AO583">
        <v>0</v>
      </c>
      <c r="AP583">
        <f t="shared" si="414"/>
        <v>0</v>
      </c>
      <c r="AQ583">
        <f t="shared" si="396"/>
        <v>92452.133187767584</v>
      </c>
      <c r="AR583" s="5">
        <f t="shared" si="397"/>
        <v>0.15606194659030648</v>
      </c>
      <c r="AS583" s="4">
        <f t="shared" si="404"/>
        <v>0.31267760219646157</v>
      </c>
      <c r="AT583" s="4">
        <f t="shared" si="384"/>
        <v>0.47528536438416558</v>
      </c>
      <c r="AU583">
        <f t="shared" si="385"/>
        <v>0.88168215933913441</v>
      </c>
      <c r="AV583" s="4">
        <f t="shared" si="386"/>
        <v>0.99139267000755704</v>
      </c>
      <c r="AW583" s="6">
        <f t="shared" si="398"/>
        <v>4.2747559624654359E-4</v>
      </c>
      <c r="AX583" s="7">
        <f t="shared" si="387"/>
        <v>4.2756697695978119E-4</v>
      </c>
      <c r="AY583" s="7">
        <f t="shared" si="375"/>
        <v>0.91830719771843006</v>
      </c>
      <c r="AZ583" s="7">
        <f t="shared" si="388"/>
        <v>1.4844974053592974E-2</v>
      </c>
      <c r="BA583" s="6">
        <f t="shared" si="405"/>
        <v>0.59404328141141638</v>
      </c>
      <c r="BB583">
        <f t="shared" si="399"/>
        <v>18.917444193045505</v>
      </c>
      <c r="BC583">
        <f t="shared" si="406"/>
        <v>6.8780902165765641</v>
      </c>
      <c r="BD583">
        <f t="shared" si="389"/>
        <v>8.9587220965227523</v>
      </c>
      <c r="BE583">
        <f t="shared" si="407"/>
        <v>-0.2089255890243864</v>
      </c>
      <c r="BF583">
        <f t="shared" si="408"/>
        <v>0.7910744109756136</v>
      </c>
      <c r="BG583">
        <f t="shared" si="415"/>
        <v>4.807348679184701E-3</v>
      </c>
      <c r="BH583">
        <f t="shared" si="409"/>
        <v>3.349418833941554</v>
      </c>
      <c r="BL583" s="6"/>
      <c r="BM583" s="5"/>
      <c r="BN583" s="5"/>
      <c r="BP583" s="5"/>
      <c r="BQ583" s="6"/>
      <c r="BR583" s="5"/>
      <c r="BU583" s="5"/>
      <c r="BV583" s="5"/>
    </row>
    <row r="584" spans="1:74" x14ac:dyDescent="0.25">
      <c r="A584" s="3">
        <v>44552.791666666664</v>
      </c>
      <c r="B584">
        <v>103592947.050788</v>
      </c>
      <c r="C584">
        <v>25279.037918989667</v>
      </c>
      <c r="D584">
        <v>0.88499222441805514</v>
      </c>
      <c r="E584" s="5">
        <f t="shared" si="400"/>
        <v>1618249.0650813794</v>
      </c>
      <c r="F584">
        <f t="shared" si="410"/>
        <v>0.94431550474440606</v>
      </c>
      <c r="G584">
        <f t="shared" si="410"/>
        <v>0.94465399299899366</v>
      </c>
      <c r="H584">
        <f t="shared" si="401"/>
        <v>0.1308336168406854</v>
      </c>
      <c r="I584">
        <f t="shared" si="411"/>
        <v>3.583840380851268E-4</v>
      </c>
      <c r="J584">
        <f t="shared" si="402"/>
        <v>3.5538342203064505E-4</v>
      </c>
      <c r="K584">
        <v>2695</v>
      </c>
      <c r="L584" s="1">
        <v>207209236.71846652</v>
      </c>
      <c r="M584" s="1">
        <v>24550604.721025173</v>
      </c>
      <c r="N584" s="1">
        <f t="shared" si="376"/>
        <v>41539451.338769957</v>
      </c>
      <c r="O584">
        <v>73651.814163075513</v>
      </c>
      <c r="P584">
        <v>0.12973800104311059</v>
      </c>
      <c r="Q584">
        <v>1.76443489115369E-3</v>
      </c>
      <c r="R584">
        <f t="shared" si="412"/>
        <v>2.6442975019719483E-2</v>
      </c>
      <c r="S584">
        <f t="shared" si="413"/>
        <v>2.6099403103457437E-2</v>
      </c>
      <c r="T584">
        <f t="shared" si="373"/>
        <v>-1.7634060734082028E-2</v>
      </c>
      <c r="U584" s="5">
        <f t="shared" si="390"/>
        <v>1.0150553732012235</v>
      </c>
      <c r="V584">
        <f t="shared" si="377"/>
        <v>1.1909928480452547</v>
      </c>
      <c r="W584" s="8">
        <f t="shared" si="374"/>
        <v>-0.20622860408485685</v>
      </c>
      <c r="X584">
        <f t="shared" si="391"/>
        <v>0.99772186792753648</v>
      </c>
      <c r="Y584">
        <f t="shared" si="378"/>
        <v>1.1605793971316254</v>
      </c>
      <c r="Z584">
        <f t="shared" si="392"/>
        <v>0.64401873527109688</v>
      </c>
      <c r="AA584" s="4">
        <f t="shared" si="379"/>
        <v>0.58881485903499631</v>
      </c>
      <c r="AB584">
        <f t="shared" si="403"/>
        <v>0.89064929143226912</v>
      </c>
      <c r="AC584" s="4">
        <f t="shared" si="380"/>
        <v>1.1076387962541712</v>
      </c>
      <c r="AD584">
        <v>18984</v>
      </c>
      <c r="AE584" s="4">
        <v>0.76189939545580998</v>
      </c>
      <c r="AF584">
        <v>0.81450455157709745</v>
      </c>
      <c r="AG584">
        <v>0.68234441042262028</v>
      </c>
      <c r="AH584" s="4">
        <f t="shared" si="393"/>
        <v>0</v>
      </c>
      <c r="AI584" s="4">
        <f t="shared" si="381"/>
        <v>0.45615051623546538</v>
      </c>
      <c r="AJ584">
        <f t="shared" si="394"/>
        <v>0.75284252385166961</v>
      </c>
      <c r="AK584" s="4">
        <f t="shared" si="382"/>
        <v>0.98300236079257863</v>
      </c>
      <c r="AL584" s="5">
        <f t="shared" si="395"/>
        <v>4097.9782293442722</v>
      </c>
      <c r="AM584">
        <v>0.82590000000000008</v>
      </c>
      <c r="AN584" s="4">
        <f t="shared" si="383"/>
        <v>0.88570000000000004</v>
      </c>
      <c r="AO584">
        <v>0</v>
      </c>
      <c r="AP584">
        <f t="shared" si="414"/>
        <v>0</v>
      </c>
      <c r="AQ584">
        <f t="shared" si="396"/>
        <v>73651.814163075513</v>
      </c>
      <c r="AR584" s="5">
        <f t="shared" si="397"/>
        <v>0.12973800104311059</v>
      </c>
      <c r="AS584" s="4">
        <f t="shared" si="404"/>
        <v>0</v>
      </c>
      <c r="AT584" s="4">
        <f t="shared" si="384"/>
        <v>0.45615051623546538</v>
      </c>
      <c r="AU584">
        <f t="shared" si="385"/>
        <v>0.75284252385166961</v>
      </c>
      <c r="AV584" s="4">
        <f t="shared" si="386"/>
        <v>0.98300236079257863</v>
      </c>
      <c r="AW584" s="6">
        <f t="shared" si="398"/>
        <v>3.5538342203064505E-4</v>
      </c>
      <c r="AX584" s="7">
        <f t="shared" si="387"/>
        <v>3.5544657820030245E-4</v>
      </c>
      <c r="AY584" s="7">
        <f t="shared" si="375"/>
        <v>0.96225874582559467</v>
      </c>
      <c r="AZ584" s="7">
        <f t="shared" si="388"/>
        <v>1.542479588577339E-2</v>
      </c>
      <c r="BA584" s="6">
        <f t="shared" si="405"/>
        <v>0.59439866483344705</v>
      </c>
      <c r="BB584">
        <f t="shared" si="399"/>
        <v>19.417677697279146</v>
      </c>
      <c r="BC584">
        <f t="shared" si="406"/>
        <v>6.9844076906813459</v>
      </c>
      <c r="BD584">
        <f t="shared" si="389"/>
        <v>9.2088388486395729</v>
      </c>
      <c r="BE584">
        <f t="shared" si="407"/>
        <v>-0.21789267035541993</v>
      </c>
      <c r="BF584">
        <f t="shared" si="408"/>
        <v>0.78210732964458007</v>
      </c>
      <c r="BG584">
        <f t="shared" si="415"/>
        <v>-1.1400054060759623E-2</v>
      </c>
      <c r="BH584">
        <f t="shared" si="409"/>
        <v>3.4065494093768134</v>
      </c>
      <c r="BL584" s="6"/>
      <c r="BM584" s="5"/>
      <c r="BN584" s="5"/>
      <c r="BP584" s="5"/>
      <c r="BQ584" s="6"/>
      <c r="BR584" s="5"/>
      <c r="BU584" s="5"/>
    </row>
    <row r="585" spans="1:74" x14ac:dyDescent="0.25">
      <c r="A585" s="3">
        <v>44553.791666666664</v>
      </c>
      <c r="B585">
        <v>118002734.97390699</v>
      </c>
      <c r="C585">
        <v>29160.404669366704</v>
      </c>
      <c r="D585">
        <v>1.0142162588267813</v>
      </c>
      <c r="E585" s="5">
        <f t="shared" si="400"/>
        <v>1854995.2840724851</v>
      </c>
      <c r="F585">
        <f t="shared" si="410"/>
        <v>1.1460171409909281</v>
      </c>
      <c r="G585">
        <f t="shared" si="410"/>
        <v>1.1462977634899483</v>
      </c>
      <c r="H585">
        <f t="shared" si="401"/>
        <v>8.9376684238567927E-2</v>
      </c>
      <c r="I585">
        <f t="shared" si="411"/>
        <v>2.4483765286643911E-4</v>
      </c>
      <c r="J585">
        <f t="shared" si="402"/>
        <v>2.369009187643231E-4</v>
      </c>
      <c r="K585">
        <v>2757</v>
      </c>
      <c r="L585" s="1">
        <v>235757993.14214575</v>
      </c>
      <c r="M585" s="1">
        <v>18619300.438071944</v>
      </c>
      <c r="N585" s="1">
        <f t="shared" si="376"/>
        <v>40669974.406566888</v>
      </c>
      <c r="O585">
        <v>55857.901314215829</v>
      </c>
      <c r="P585">
        <v>8.647907843105937E-2</v>
      </c>
      <c r="Q585">
        <v>1.8194461326323701E-3</v>
      </c>
      <c r="R585">
        <f t="shared" si="412"/>
        <v>-1.2518700841827601E-2</v>
      </c>
      <c r="S585">
        <f t="shared" si="413"/>
        <v>-1.2597719947522403E-2</v>
      </c>
      <c r="T585">
        <f t="shared" si="373"/>
        <v>-1.4303863945603623E-2</v>
      </c>
      <c r="U585" s="5">
        <f t="shared" si="390"/>
        <v>0.82876658785541146</v>
      </c>
      <c r="V585">
        <f t="shared" si="377"/>
        <v>1.1749779227397257</v>
      </c>
      <c r="W585" s="8">
        <f t="shared" si="374"/>
        <v>-0.17813465342139936</v>
      </c>
      <c r="X585">
        <f t="shared" si="391"/>
        <v>0.81249156243686926</v>
      </c>
      <c r="Y585">
        <f t="shared" si="378"/>
        <v>1.1439517873544465</v>
      </c>
      <c r="Z585">
        <f t="shared" si="392"/>
        <v>0.66409783841081504</v>
      </c>
      <c r="AA585" s="4">
        <f t="shared" si="379"/>
        <v>0.5793201363999011</v>
      </c>
      <c r="AB585">
        <f t="shared" si="403"/>
        <v>0.65971114741694536</v>
      </c>
      <c r="AC585" s="4">
        <f t="shared" si="380"/>
        <v>1.0918577638442943</v>
      </c>
      <c r="AD585">
        <v>18985</v>
      </c>
      <c r="AE585" s="4">
        <v>0.73930552294383423</v>
      </c>
      <c r="AF585">
        <v>0.81756265236637471</v>
      </c>
      <c r="AG585">
        <v>0.74406892226884824</v>
      </c>
      <c r="AH585" s="4">
        <f t="shared" si="393"/>
        <v>0</v>
      </c>
      <c r="AI585" s="4">
        <f t="shared" si="381"/>
        <v>0.43097273192888619</v>
      </c>
      <c r="AJ585">
        <f t="shared" si="394"/>
        <v>0.46978770186430152</v>
      </c>
      <c r="AK585" s="4">
        <f t="shared" si="382"/>
        <v>0.96139228956312472</v>
      </c>
      <c r="AL585" s="5">
        <f t="shared" si="395"/>
        <v>4046.6768658347887</v>
      </c>
      <c r="AM585">
        <v>0.8076000000000001</v>
      </c>
      <c r="AN585" s="4">
        <f t="shared" si="383"/>
        <v>0.88273333333333348</v>
      </c>
      <c r="AO585">
        <v>0</v>
      </c>
      <c r="AP585">
        <f t="shared" si="414"/>
        <v>0</v>
      </c>
      <c r="AQ585">
        <f t="shared" si="396"/>
        <v>55857.901314215829</v>
      </c>
      <c r="AR585" s="5">
        <f t="shared" si="397"/>
        <v>8.647907843105937E-2</v>
      </c>
      <c r="AS585" s="4">
        <f t="shared" si="404"/>
        <v>0</v>
      </c>
      <c r="AT585" s="4">
        <f t="shared" si="384"/>
        <v>0.43097273192888619</v>
      </c>
      <c r="AU585">
        <f t="shared" si="385"/>
        <v>0.46978770186430152</v>
      </c>
      <c r="AV585" s="4">
        <f t="shared" si="386"/>
        <v>0.96139228956312472</v>
      </c>
      <c r="AW585" s="6">
        <f t="shared" si="398"/>
        <v>2.369009187643231E-4</v>
      </c>
      <c r="AX585" s="7">
        <f t="shared" si="387"/>
        <v>2.3692898200300405E-4</v>
      </c>
      <c r="AY585" s="7">
        <f t="shared" si="375"/>
        <v>0.89500373447032855</v>
      </c>
      <c r="AZ585" s="7">
        <f t="shared" si="388"/>
        <v>1.36952552638685E-2</v>
      </c>
      <c r="BA585" s="6">
        <f t="shared" si="405"/>
        <v>0.59463556575221133</v>
      </c>
      <c r="BB585">
        <f t="shared" si="399"/>
        <v>19.174593599143879</v>
      </c>
      <c r="BC585">
        <f t="shared" si="406"/>
        <v>6.9361529450974064</v>
      </c>
      <c r="BD585">
        <f t="shared" si="389"/>
        <v>9.0872967995719396</v>
      </c>
      <c r="BE585">
        <f t="shared" si="407"/>
        <v>-0.21325275712773895</v>
      </c>
      <c r="BF585">
        <f t="shared" si="408"/>
        <v>0.78674724287226105</v>
      </c>
      <c r="BG585">
        <f t="shared" si="415"/>
        <v>5.9150501739618361E-3</v>
      </c>
      <c r="BH585">
        <f t="shared" si="409"/>
        <v>3.3788804047546082</v>
      </c>
      <c r="BL585" s="6"/>
      <c r="BM585" s="5"/>
      <c r="BN585" s="5"/>
      <c r="BP585" s="5"/>
      <c r="BQ585" s="6"/>
      <c r="BR585" s="5"/>
      <c r="BU585" s="5"/>
    </row>
    <row r="586" spans="1:74" x14ac:dyDescent="0.25">
      <c r="A586" s="3">
        <v>44554.791666666664</v>
      </c>
      <c r="B586">
        <v>117726435.868406</v>
      </c>
      <c r="C586">
        <v>28681.324513995107</v>
      </c>
      <c r="D586">
        <v>1.0044804488290486</v>
      </c>
      <c r="E586" s="5">
        <f t="shared" si="400"/>
        <v>1837539.1454382096</v>
      </c>
      <c r="F586">
        <f t="shared" si="410"/>
        <v>0.99040065675046973</v>
      </c>
      <c r="G586">
        <f t="shared" si="410"/>
        <v>0.99058965875322769</v>
      </c>
      <c r="H586">
        <f t="shared" si="401"/>
        <v>6.9654367186117172E-2</v>
      </c>
      <c r="I586">
        <f t="shared" si="411"/>
        <v>1.9081567623253467E-4</v>
      </c>
      <c r="J586">
        <f t="shared" si="402"/>
        <v>1.9094160334095689E-4</v>
      </c>
      <c r="K586">
        <v>2226</v>
      </c>
      <c r="L586" s="1">
        <v>235182257.3867496</v>
      </c>
      <c r="M586" s="1">
        <v>14970121.598289046</v>
      </c>
      <c r="N586" s="1">
        <f t="shared" si="376"/>
        <v>39938460.363486536</v>
      </c>
      <c r="O586">
        <v>44910.364794867142</v>
      </c>
      <c r="P586">
        <v>6.9700339354979185E-2</v>
      </c>
      <c r="Q586">
        <v>1.17575553220776E-3</v>
      </c>
      <c r="R586">
        <f t="shared" si="412"/>
        <v>1.4322983230872444E-2</v>
      </c>
      <c r="S586">
        <f t="shared" si="413"/>
        <v>1.4221378347348702E-2</v>
      </c>
      <c r="T586">
        <f t="shared" si="373"/>
        <v>-3.7201060588987513E-2</v>
      </c>
      <c r="U586" s="5">
        <f t="shared" si="390"/>
        <v>0.72382960451683898</v>
      </c>
      <c r="V586">
        <f t="shared" si="377"/>
        <v>1.1610502474044666</v>
      </c>
      <c r="W586" s="8">
        <f t="shared" si="374"/>
        <v>-0.33731780757850055</v>
      </c>
      <c r="X586">
        <f t="shared" si="391"/>
        <v>0.66659942837118669</v>
      </c>
      <c r="Y586">
        <f t="shared" si="378"/>
        <v>1.1284063267844633</v>
      </c>
      <c r="Z586">
        <f t="shared" si="392"/>
        <v>0.4291507692558324</v>
      </c>
      <c r="AA586" s="4">
        <f t="shared" si="379"/>
        <v>0.56911805389146553</v>
      </c>
      <c r="AB586">
        <f t="shared" si="403"/>
        <v>0.65632919436010628</v>
      </c>
      <c r="AC586" s="4">
        <f t="shared" si="380"/>
        <v>1.0791280010913129</v>
      </c>
      <c r="AD586">
        <v>18986</v>
      </c>
      <c r="AE586" s="4">
        <v>0.73670072341997972</v>
      </c>
      <c r="AF586">
        <v>0.7338211300606875</v>
      </c>
      <c r="AG586">
        <v>0.78024723744766633</v>
      </c>
      <c r="AH586" s="4">
        <f t="shared" si="393"/>
        <v>0</v>
      </c>
      <c r="AI586" s="4">
        <f t="shared" si="381"/>
        <v>0.41508586432585048</v>
      </c>
      <c r="AJ586">
        <f t="shared" si="394"/>
        <v>0.29405879040474264</v>
      </c>
      <c r="AK586" s="4">
        <f t="shared" si="382"/>
        <v>0.9394531183176501</v>
      </c>
      <c r="AL586" s="5">
        <f t="shared" si="395"/>
        <v>4104.6373507249</v>
      </c>
      <c r="AM586">
        <v>0.82790000000000008</v>
      </c>
      <c r="AN586" s="4">
        <f t="shared" si="383"/>
        <v>0.87987666666666675</v>
      </c>
      <c r="AO586">
        <v>0</v>
      </c>
      <c r="AP586">
        <f t="shared" si="414"/>
        <v>0</v>
      </c>
      <c r="AQ586">
        <f t="shared" si="396"/>
        <v>44910.364794867142</v>
      </c>
      <c r="AR586" s="5">
        <f t="shared" si="397"/>
        <v>6.9700339354979185E-2</v>
      </c>
      <c r="AS586" s="4">
        <f t="shared" si="404"/>
        <v>0</v>
      </c>
      <c r="AT586" s="4">
        <f t="shared" si="384"/>
        <v>0.41508586432585048</v>
      </c>
      <c r="AU586">
        <f t="shared" si="385"/>
        <v>0.29405879040474264</v>
      </c>
      <c r="AV586" s="4">
        <f t="shared" si="386"/>
        <v>0.9394531183176501</v>
      </c>
      <c r="AW586" s="6">
        <f t="shared" si="398"/>
        <v>1.9094160334095689E-4</v>
      </c>
      <c r="AX586" s="7">
        <f t="shared" si="387"/>
        <v>1.9095983384920245E-4</v>
      </c>
      <c r="AY586" s="7">
        <f t="shared" si="375"/>
        <v>1.0166127456451572</v>
      </c>
      <c r="AZ586" s="7">
        <f t="shared" si="388"/>
        <v>1.4935321836269111E-2</v>
      </c>
      <c r="BA586" s="6">
        <f t="shared" si="405"/>
        <v>0.59482650735555231</v>
      </c>
      <c r="BB586">
        <f t="shared" si="399"/>
        <v>19.449230981723211</v>
      </c>
      <c r="BC586">
        <f t="shared" si="406"/>
        <v>6.9943118728114246</v>
      </c>
      <c r="BD586">
        <f t="shared" si="389"/>
        <v>9.2246154908616056</v>
      </c>
      <c r="BE586">
        <f t="shared" si="407"/>
        <v>-0.21813080599887069</v>
      </c>
      <c r="BF586">
        <f t="shared" si="408"/>
        <v>0.78186919400112931</v>
      </c>
      <c r="BG586">
        <f t="shared" si="415"/>
        <v>-6.2195760305724804E-3</v>
      </c>
      <c r="BH586">
        <f t="shared" si="409"/>
        <v>3.4101282273561173</v>
      </c>
      <c r="BL586" s="6"/>
      <c r="BM586" s="5"/>
      <c r="BN586" s="5"/>
      <c r="BP586" s="5"/>
      <c r="BQ586" s="6"/>
      <c r="BR586" s="5"/>
      <c r="BU586" s="5"/>
    </row>
    <row r="587" spans="1:74" x14ac:dyDescent="0.25">
      <c r="A587" s="3">
        <v>44555.791666666664</v>
      </c>
      <c r="B587">
        <v>117035859.36402801</v>
      </c>
      <c r="C587">
        <v>28800.713061180351</v>
      </c>
      <c r="D587">
        <v>1.0033975428251432</v>
      </c>
      <c r="E587" s="5">
        <f t="shared" si="400"/>
        <v>1835951.0351346596</v>
      </c>
      <c r="F587">
        <f t="shared" si="410"/>
        <v>0.99892192425928461</v>
      </c>
      <c r="G587">
        <f t="shared" si="410"/>
        <v>0.99913574069565125</v>
      </c>
      <c r="H587">
        <f t="shared" si="401"/>
        <v>7.8127226341250244E-2</v>
      </c>
      <c r="I587">
        <f t="shared" si="411"/>
        <v>2.1402429062295742E-4</v>
      </c>
      <c r="J587">
        <f t="shared" si="402"/>
        <v>2.130514803981209E-4</v>
      </c>
      <c r="K587">
        <v>2510</v>
      </c>
      <c r="L587" s="1">
        <v>234329104.45039609</v>
      </c>
      <c r="M587" s="1">
        <v>16643160.396537976</v>
      </c>
      <c r="N587" s="1">
        <f t="shared" si="376"/>
        <v>38005986.426642925</v>
      </c>
      <c r="O587">
        <v>49929.481189613929</v>
      </c>
      <c r="P587">
        <v>7.7772074778986247E-2</v>
      </c>
      <c r="Q587">
        <v>1.17376485918275E-3</v>
      </c>
      <c r="R587">
        <f t="shared" si="412"/>
        <v>-9.9869592535015705E-3</v>
      </c>
      <c r="S587">
        <f t="shared" si="413"/>
        <v>-1.0037163469047143E-2</v>
      </c>
      <c r="T587">
        <f t="shared" si="373"/>
        <v>1.438857032592082E-2</v>
      </c>
      <c r="U587" s="5">
        <f t="shared" si="390"/>
        <v>0.78558187888033759</v>
      </c>
      <c r="V587">
        <f t="shared" si="377"/>
        <v>1.1313852716021779</v>
      </c>
      <c r="W587" s="8">
        <f t="shared" si="374"/>
        <v>2.2460063253558153E-2</v>
      </c>
      <c r="X587">
        <f t="shared" si="391"/>
        <v>0.78846189152886414</v>
      </c>
      <c r="Y587">
        <f t="shared" si="378"/>
        <v>1.0987775536574464</v>
      </c>
      <c r="Z587">
        <f t="shared" si="392"/>
        <v>0.42842417360170376</v>
      </c>
      <c r="AA587" s="4">
        <f t="shared" si="379"/>
        <v>0.55028459465934454</v>
      </c>
      <c r="AB587">
        <f t="shared" si="403"/>
        <v>0.7040603760994002</v>
      </c>
      <c r="AC587" s="4">
        <f t="shared" si="380"/>
        <v>1.0514588614476519</v>
      </c>
      <c r="AD587">
        <v>18987</v>
      </c>
      <c r="AE587" s="4">
        <v>0.73726453126783242</v>
      </c>
      <c r="AF587">
        <v>0.6828354961793982</v>
      </c>
      <c r="AG587">
        <v>0.73403400881843206</v>
      </c>
      <c r="AH587" s="4">
        <f t="shared" si="393"/>
        <v>0</v>
      </c>
      <c r="AI587" s="4">
        <f t="shared" si="381"/>
        <v>0.37201494386766965</v>
      </c>
      <c r="AJ587">
        <f t="shared" si="394"/>
        <v>0.38864438193077855</v>
      </c>
      <c r="AK587" s="4">
        <f t="shared" si="382"/>
        <v>0.90131770674581457</v>
      </c>
      <c r="AL587" s="5">
        <f t="shared" si="395"/>
        <v>4063.6445047528096</v>
      </c>
      <c r="AM587">
        <v>0.83319999999999994</v>
      </c>
      <c r="AN587" s="4">
        <f t="shared" si="383"/>
        <v>0.88027333333333346</v>
      </c>
      <c r="AO587">
        <v>0</v>
      </c>
      <c r="AP587">
        <f t="shared" si="414"/>
        <v>0</v>
      </c>
      <c r="AQ587">
        <f t="shared" si="396"/>
        <v>49929.481189613929</v>
      </c>
      <c r="AR587" s="5">
        <f t="shared" si="397"/>
        <v>7.7772074778986247E-2</v>
      </c>
      <c r="AS587" s="4">
        <f t="shared" si="404"/>
        <v>0</v>
      </c>
      <c r="AT587" s="4">
        <f t="shared" si="384"/>
        <v>0.37201494386766965</v>
      </c>
      <c r="AU587">
        <f t="shared" si="385"/>
        <v>0.38864438193077855</v>
      </c>
      <c r="AV587" s="4">
        <f t="shared" si="386"/>
        <v>0.90131770674581457</v>
      </c>
      <c r="AW587" s="6">
        <f t="shared" si="398"/>
        <v>2.130514803981209E-4</v>
      </c>
      <c r="AX587" s="7">
        <f t="shared" si="387"/>
        <v>2.1307417747662427E-4</v>
      </c>
      <c r="AY587" s="7">
        <f t="shared" si="375"/>
        <v>0.99443977523202098</v>
      </c>
      <c r="AZ587" s="7">
        <f t="shared" si="388"/>
        <v>1.4202499581811079E-2</v>
      </c>
      <c r="BA587" s="6">
        <f t="shared" si="405"/>
        <v>0.59503955883595039</v>
      </c>
      <c r="BB587">
        <f t="shared" si="399"/>
        <v>19.254992304396801</v>
      </c>
      <c r="BC587">
        <f t="shared" si="406"/>
        <v>6.9559871243679208</v>
      </c>
      <c r="BD587">
        <f t="shared" si="389"/>
        <v>9.1274961521984004</v>
      </c>
      <c r="BE587">
        <f t="shared" si="407"/>
        <v>-0.21441716641473174</v>
      </c>
      <c r="BF587">
        <f t="shared" si="408"/>
        <v>0.78558283358526826</v>
      </c>
      <c r="BG587">
        <f t="shared" si="415"/>
        <v>4.7384500032904148E-3</v>
      </c>
      <c r="BH587">
        <f t="shared" si="409"/>
        <v>3.3880510827013852</v>
      </c>
      <c r="BL587" s="6"/>
      <c r="BM587" s="5"/>
      <c r="BN587" s="5"/>
      <c r="BP587" s="5"/>
      <c r="BQ587" s="6"/>
      <c r="BR587" s="5"/>
      <c r="BU587" s="5"/>
    </row>
    <row r="588" spans="1:74" x14ac:dyDescent="0.25">
      <c r="A588" s="3">
        <v>44556.791666666664</v>
      </c>
      <c r="B588">
        <v>120249082.996123</v>
      </c>
      <c r="C588">
        <v>29761.27648363154</v>
      </c>
      <c r="D588">
        <v>1.033601344955962</v>
      </c>
      <c r="E588" s="5">
        <f t="shared" si="400"/>
        <v>1891762.7245378245</v>
      </c>
      <c r="F588">
        <f t="shared" si="410"/>
        <v>1.0301015308905159</v>
      </c>
      <c r="G588">
        <f t="shared" si="410"/>
        <v>1.0303993343695419</v>
      </c>
      <c r="H588">
        <f t="shared" si="401"/>
        <v>0.10552189913795473</v>
      </c>
      <c r="I588">
        <f t="shared" si="411"/>
        <v>2.8905931186006011E-4</v>
      </c>
      <c r="J588">
        <f t="shared" si="402"/>
        <v>2.8805553949965118E-4</v>
      </c>
      <c r="K588">
        <v>2581</v>
      </c>
      <c r="L588" s="1">
        <v>240693927.02905649</v>
      </c>
      <c r="M588" s="1">
        <v>23114401.957478065</v>
      </c>
      <c r="N588" s="1">
        <f t="shared" si="376"/>
        <v>37657509.222283013</v>
      </c>
      <c r="O588">
        <v>69343.205872434191</v>
      </c>
      <c r="P588">
        <v>0.10515541649035055</v>
      </c>
      <c r="Q588">
        <v>1.2516420175900599E-3</v>
      </c>
      <c r="R588">
        <f t="shared" si="412"/>
        <v>-5.7067052631754045E-3</v>
      </c>
      <c r="S588">
        <f t="shared" si="413"/>
        <v>-5.7230507211264072E-3</v>
      </c>
      <c r="T588">
        <f t="shared" si="373"/>
        <v>4.6535082914102351E-3</v>
      </c>
      <c r="U588" s="5">
        <f t="shared" si="390"/>
        <v>0.9169058788515031</v>
      </c>
      <c r="V588">
        <f t="shared" si="377"/>
        <v>1.1245551881968323</v>
      </c>
      <c r="W588" s="8">
        <f t="shared" si="374"/>
        <v>-3.9411029820016846E-2</v>
      </c>
      <c r="X588">
        <f t="shared" si="391"/>
        <v>0.91634611537488253</v>
      </c>
      <c r="Y588">
        <f t="shared" si="378"/>
        <v>1.0922646398163123</v>
      </c>
      <c r="Z588">
        <f t="shared" si="392"/>
        <v>0.45684933642037184</v>
      </c>
      <c r="AA588" s="4">
        <f t="shared" si="379"/>
        <v>0.55817744323986207</v>
      </c>
      <c r="AB588">
        <f t="shared" si="403"/>
        <v>0.8369510528420061</v>
      </c>
      <c r="AC588" s="4">
        <f t="shared" si="380"/>
        <v>1.0425052202383489</v>
      </c>
      <c r="AD588">
        <v>18988</v>
      </c>
      <c r="AE588" s="4">
        <v>0.70810167803639923</v>
      </c>
      <c r="AF588">
        <v>0.64841553822437903</v>
      </c>
      <c r="AG588">
        <v>0.76259718870044479</v>
      </c>
      <c r="AH588" s="4">
        <f t="shared" si="393"/>
        <v>0</v>
      </c>
      <c r="AI588" s="4">
        <f t="shared" si="381"/>
        <v>0.36090775359836325</v>
      </c>
      <c r="AJ588">
        <f t="shared" si="394"/>
        <v>0.6083676432037386</v>
      </c>
      <c r="AK588" s="4">
        <f t="shared" si="382"/>
        <v>0.89195752384926363</v>
      </c>
      <c r="AL588" s="5">
        <f t="shared" si="395"/>
        <v>4040.454483269863</v>
      </c>
      <c r="AM588">
        <v>0.77229999999999999</v>
      </c>
      <c r="AN588" s="4">
        <f t="shared" si="383"/>
        <v>0.87622000000000011</v>
      </c>
      <c r="AO588">
        <v>0</v>
      </c>
      <c r="AP588">
        <f t="shared" si="414"/>
        <v>0</v>
      </c>
      <c r="AQ588">
        <f t="shared" si="396"/>
        <v>69343.205872434191</v>
      </c>
      <c r="AR588" s="5">
        <f t="shared" si="397"/>
        <v>0.10515541649035055</v>
      </c>
      <c r="AS588" s="4">
        <f t="shared" si="404"/>
        <v>0</v>
      </c>
      <c r="AT588" s="4">
        <f t="shared" si="384"/>
        <v>0.36090775359836325</v>
      </c>
      <c r="AU588">
        <f t="shared" si="385"/>
        <v>0.6083676432037386</v>
      </c>
      <c r="AV588" s="4">
        <f t="shared" si="386"/>
        <v>0.89195752384926363</v>
      </c>
      <c r="AW588" s="6">
        <f t="shared" si="398"/>
        <v>2.8805553949965118E-4</v>
      </c>
      <c r="AX588" s="7">
        <f t="shared" si="387"/>
        <v>2.8809703148047205E-4</v>
      </c>
      <c r="AY588" s="7">
        <f t="shared" si="375"/>
        <v>0.94123131006031535</v>
      </c>
      <c r="AZ588" s="7">
        <f t="shared" si="388"/>
        <v>1.3595640116621066E-2</v>
      </c>
      <c r="BA588" s="6">
        <f t="shared" si="405"/>
        <v>0.59532761437545001</v>
      </c>
      <c r="BB588">
        <f t="shared" si="399"/>
        <v>19.145109738470897</v>
      </c>
      <c r="BC588">
        <f t="shared" si="406"/>
        <v>6.9355389542661694</v>
      </c>
      <c r="BD588">
        <f t="shared" si="389"/>
        <v>9.0725548692354483</v>
      </c>
      <c r="BE588">
        <f t="shared" si="407"/>
        <v>-0.21216225105870168</v>
      </c>
      <c r="BF588">
        <f t="shared" si="408"/>
        <v>0.78783774894129832</v>
      </c>
      <c r="BG588">
        <f t="shared" si="415"/>
        <v>2.8662608393887289E-3</v>
      </c>
      <c r="BH588">
        <f t="shared" si="409"/>
        <v>3.3755125115203244</v>
      </c>
      <c r="BL588" s="6"/>
      <c r="BM588" s="5"/>
      <c r="BN588" s="5"/>
      <c r="BP588" s="5"/>
      <c r="BQ588" s="6"/>
      <c r="BR588" s="5"/>
      <c r="BU588" s="5"/>
    </row>
    <row r="589" spans="1:74" x14ac:dyDescent="0.25">
      <c r="A589" s="3">
        <v>44557.791666666664</v>
      </c>
      <c r="B589">
        <v>102053107.850271</v>
      </c>
      <c r="C589">
        <v>26816.578458121945</v>
      </c>
      <c r="D589">
        <v>0.90346516559185885</v>
      </c>
      <c r="E589" s="5">
        <f t="shared" si="400"/>
        <v>1654302.0200561846</v>
      </c>
      <c r="F589">
        <f t="shared" si="410"/>
        <v>0.87409441754388606</v>
      </c>
      <c r="G589">
        <f t="shared" si="410"/>
        <v>0.87447648618848128</v>
      </c>
      <c r="H589">
        <f t="shared" si="401"/>
        <v>0.15954232457988327</v>
      </c>
      <c r="I589">
        <f t="shared" si="411"/>
        <v>4.3700675775873058E-4</v>
      </c>
      <c r="J589">
        <f t="shared" si="402"/>
        <v>4.5251451738280863E-4</v>
      </c>
      <c r="K589">
        <v>2623</v>
      </c>
      <c r="L589" s="1">
        <v>204166822.14643019</v>
      </c>
      <c r="M589" s="1">
        <v>30803119.233413756</v>
      </c>
      <c r="N589" s="1">
        <f t="shared" si="376"/>
        <v>37245956.040341735</v>
      </c>
      <c r="O589">
        <v>92409.357700241264</v>
      </c>
      <c r="P589">
        <v>0.16520517489564018</v>
      </c>
      <c r="Q589">
        <v>9.897956662787671E-4</v>
      </c>
      <c r="R589">
        <f t="shared" si="412"/>
        <v>-5.8126341574072704E-2</v>
      </c>
      <c r="S589">
        <f t="shared" si="413"/>
        <v>-5.9884133967697678E-2</v>
      </c>
      <c r="T589">
        <f t="shared" si="373"/>
        <v>-4.9977735647099085E-2</v>
      </c>
      <c r="U589" s="5">
        <f t="shared" si="390"/>
        <v>1.1228840344554647</v>
      </c>
      <c r="V589">
        <f t="shared" si="377"/>
        <v>1.1200868521338039</v>
      </c>
      <c r="W589" s="8">
        <f t="shared" si="374"/>
        <v>-0.42014033549335289</v>
      </c>
      <c r="X589">
        <f t="shared" si="391"/>
        <v>1.0707038317242521</v>
      </c>
      <c r="Y589">
        <f t="shared" si="378"/>
        <v>1.0861751980963532</v>
      </c>
      <c r="Z589">
        <f t="shared" si="392"/>
        <v>0.36127541819174996</v>
      </c>
      <c r="AA589" s="4">
        <f t="shared" si="379"/>
        <v>0.55985571423216773</v>
      </c>
      <c r="AB589">
        <f t="shared" si="403"/>
        <v>1.1076515150495738</v>
      </c>
      <c r="AC589" s="4">
        <f t="shared" si="380"/>
        <v>1.0385031668343649</v>
      </c>
      <c r="AD589">
        <v>18989</v>
      </c>
      <c r="AE589" s="4">
        <v>0.70619553598277807</v>
      </c>
      <c r="AF589">
        <v>0.64578936448580293</v>
      </c>
      <c r="AG589">
        <v>0.66937409265431125</v>
      </c>
      <c r="AH589" s="4">
        <f t="shared" si="393"/>
        <v>0.41341638738443631</v>
      </c>
      <c r="AI589" s="4">
        <f t="shared" si="381"/>
        <v>0.35283968580518149</v>
      </c>
      <c r="AJ589">
        <f t="shared" si="394"/>
        <v>0.92223058751029741</v>
      </c>
      <c r="AK589" s="4">
        <f t="shared" si="382"/>
        <v>0.88759200891810441</v>
      </c>
      <c r="AL589" s="5">
        <f t="shared" si="395"/>
        <v>3805.5976458608257</v>
      </c>
      <c r="AM589">
        <v>0.82250000000000001</v>
      </c>
      <c r="AN589" s="4">
        <f t="shared" si="383"/>
        <v>0.87390333333333348</v>
      </c>
      <c r="AO589">
        <v>0</v>
      </c>
      <c r="AP589">
        <f t="shared" si="414"/>
        <v>0</v>
      </c>
      <c r="AQ589">
        <f t="shared" si="396"/>
        <v>92409.357700241264</v>
      </c>
      <c r="AR589" s="5">
        <f t="shared" si="397"/>
        <v>0.16520517489564018</v>
      </c>
      <c r="AS589" s="4">
        <f t="shared" si="404"/>
        <v>0.41341638738443631</v>
      </c>
      <c r="AT589" s="4">
        <f t="shared" si="384"/>
        <v>0.35283968580518149</v>
      </c>
      <c r="AU589">
        <f t="shared" si="385"/>
        <v>0.92223058751029741</v>
      </c>
      <c r="AV589" s="4">
        <f t="shared" si="386"/>
        <v>0.88759200891810441</v>
      </c>
      <c r="AW589" s="6">
        <f t="shared" si="398"/>
        <v>4.5251451738280863E-4</v>
      </c>
      <c r="AX589" s="7">
        <f t="shared" si="387"/>
        <v>4.5261691752229716E-4</v>
      </c>
      <c r="AY589" s="7">
        <f t="shared" si="375"/>
        <v>0.85651843705130937</v>
      </c>
      <c r="AZ589" s="7">
        <f t="shared" si="388"/>
        <v>1.0937880957345048E-2</v>
      </c>
      <c r="BA589" s="6">
        <f t="shared" si="405"/>
        <v>0.59578012889283283</v>
      </c>
      <c r="BB589">
        <f t="shared" si="399"/>
        <v>18.032274550339434</v>
      </c>
      <c r="BC589">
        <f t="shared" si="406"/>
        <v>6.7049402986231854</v>
      </c>
      <c r="BD589">
        <f t="shared" si="389"/>
        <v>8.5161372751697169</v>
      </c>
      <c r="BE589">
        <f t="shared" si="407"/>
        <v>-0.19032900894278337</v>
      </c>
      <c r="BF589">
        <f t="shared" si="408"/>
        <v>0.80967099105721663</v>
      </c>
      <c r="BG589">
        <f t="shared" si="415"/>
        <v>2.7335814973168077E-2</v>
      </c>
      <c r="BH589">
        <f t="shared" si="409"/>
        <v>3.2464425758909581</v>
      </c>
      <c r="BL589" s="6"/>
      <c r="BM589" s="5"/>
      <c r="BN589" s="5"/>
      <c r="BP589" s="5"/>
      <c r="BQ589" s="6"/>
      <c r="BR589" s="5"/>
      <c r="BU589" s="5"/>
    </row>
    <row r="590" spans="1:74" x14ac:dyDescent="0.25">
      <c r="A590" s="3">
        <v>44558.791666666664</v>
      </c>
      <c r="B590">
        <v>98001395.819702998</v>
      </c>
      <c r="C590">
        <v>27072.983044383942</v>
      </c>
      <c r="D590">
        <v>0.88916940161031977</v>
      </c>
      <c r="E590" s="5">
        <f t="shared" si="400"/>
        <v>1628861.604726681</v>
      </c>
      <c r="F590">
        <f t="shared" si="410"/>
        <v>0.98417674025962698</v>
      </c>
      <c r="G590">
        <f t="shared" si="410"/>
        <v>0.98462166217469793</v>
      </c>
      <c r="H590">
        <f t="shared" si="401"/>
        <v>0.16500745481757728</v>
      </c>
      <c r="I590">
        <f t="shared" si="411"/>
        <v>4.519730634633569E-4</v>
      </c>
      <c r="J590">
        <f t="shared" si="402"/>
        <v>4.5798115989629644E-4</v>
      </c>
      <c r="K590">
        <v>2611</v>
      </c>
      <c r="L590" s="1">
        <v>196127602.03391337</v>
      </c>
      <c r="M590" s="1">
        <v>29947772.790128287</v>
      </c>
      <c r="N590" s="1">
        <f t="shared" si="376"/>
        <v>37115081.821998313</v>
      </c>
      <c r="O590">
        <v>89843.318370384863</v>
      </c>
      <c r="P590">
        <v>0.16720140798703137</v>
      </c>
      <c r="Q590">
        <v>1.78246712916334E-3</v>
      </c>
      <c r="R590">
        <f t="shared" si="412"/>
        <v>-4.8796848942525339E-2</v>
      </c>
      <c r="S590">
        <f t="shared" si="413"/>
        <v>-5.0027620892933153E-2</v>
      </c>
      <c r="T590">
        <f t="shared" si="373"/>
        <v>-9.1962646205329318E-2</v>
      </c>
      <c r="U590" s="5">
        <f t="shared" si="390"/>
        <v>1.0639048912076823</v>
      </c>
      <c r="V590">
        <f t="shared" si="377"/>
        <v>1.1209086612491548</v>
      </c>
      <c r="W590" s="8">
        <f t="shared" si="374"/>
        <v>-0.71473116458999619</v>
      </c>
      <c r="X590">
        <f t="shared" si="391"/>
        <v>0.91503408085074855</v>
      </c>
      <c r="Y590">
        <f t="shared" si="378"/>
        <v>1.0819686159269326</v>
      </c>
      <c r="Z590">
        <f t="shared" si="392"/>
        <v>0.65060050214461906</v>
      </c>
      <c r="AA590" s="4">
        <f t="shared" si="379"/>
        <v>0.54774798598642227</v>
      </c>
      <c r="AB590">
        <f t="shared" si="403"/>
        <v>1.0435782705090595</v>
      </c>
      <c r="AC590" s="4">
        <f t="shared" si="380"/>
        <v>1.047159449869586</v>
      </c>
      <c r="AD590">
        <v>18990</v>
      </c>
      <c r="AE590" s="4">
        <v>0.71453219294778925</v>
      </c>
      <c r="AF590">
        <v>0.55573837533879678</v>
      </c>
      <c r="AG590">
        <v>0.93311457204841997</v>
      </c>
      <c r="AH590" s="4">
        <f t="shared" si="393"/>
        <v>0.43229963461600079</v>
      </c>
      <c r="AI590" s="4">
        <f t="shared" si="381"/>
        <v>0.36724967362571481</v>
      </c>
      <c r="AJ590">
        <f t="shared" si="394"/>
        <v>0.93084860276562587</v>
      </c>
      <c r="AK590" s="4">
        <f t="shared" si="382"/>
        <v>0.89229508165434013</v>
      </c>
      <c r="AL590" s="5">
        <f t="shared" si="395"/>
        <v>3619.8964723997251</v>
      </c>
      <c r="AM590">
        <v>0.79090000000000005</v>
      </c>
      <c r="AN590" s="4">
        <f t="shared" si="383"/>
        <v>0.87127333333333346</v>
      </c>
      <c r="AO590">
        <v>0</v>
      </c>
      <c r="AP590">
        <f t="shared" si="414"/>
        <v>0</v>
      </c>
      <c r="AQ590">
        <f t="shared" si="396"/>
        <v>89843.318370384863</v>
      </c>
      <c r="AR590" s="5">
        <f t="shared" si="397"/>
        <v>0.16720140798703137</v>
      </c>
      <c r="AS590" s="4">
        <f t="shared" si="404"/>
        <v>0.43229963461600079</v>
      </c>
      <c r="AT590" s="4">
        <f t="shared" si="384"/>
        <v>0.36724967362571481</v>
      </c>
      <c r="AU590">
        <f t="shared" si="385"/>
        <v>0.93084860276562587</v>
      </c>
      <c r="AV590" s="4">
        <f t="shared" si="386"/>
        <v>0.89229508165434013</v>
      </c>
      <c r="AW590" s="6">
        <f t="shared" si="398"/>
        <v>4.5798115989629644E-4</v>
      </c>
      <c r="AX590" s="7">
        <f t="shared" si="387"/>
        <v>4.580860492795491E-4</v>
      </c>
      <c r="AY590" s="7">
        <f t="shared" si="375"/>
        <v>0.78005450006785848</v>
      </c>
      <c r="AZ590" s="7">
        <f t="shared" si="388"/>
        <v>6.2841784036560266E-3</v>
      </c>
      <c r="BA590" s="6">
        <f t="shared" si="405"/>
        <v>0.59623811005272909</v>
      </c>
      <c r="BB590">
        <f t="shared" si="399"/>
        <v>17.152356373016374</v>
      </c>
      <c r="BC590">
        <f t="shared" si="406"/>
        <v>6.5180431979459135</v>
      </c>
      <c r="BD590">
        <f t="shared" si="389"/>
        <v>8.0761781865081872</v>
      </c>
      <c r="BE590">
        <f t="shared" si="407"/>
        <v>-0.17167302762725112</v>
      </c>
      <c r="BF590">
        <f t="shared" si="408"/>
        <v>0.82832697237274888</v>
      </c>
      <c r="BG590">
        <f t="shared" si="415"/>
        <v>2.277998933357632E-2</v>
      </c>
      <c r="BH590">
        <f t="shared" si="409"/>
        <v>3.1415403382094897</v>
      </c>
      <c r="BL590" s="6"/>
      <c r="BM590" s="5"/>
      <c r="BN590" s="5"/>
      <c r="BP590" s="5"/>
      <c r="BQ590" s="6"/>
      <c r="BR590" s="5"/>
      <c r="BU590" s="5"/>
    </row>
    <row r="591" spans="1:74" x14ac:dyDescent="0.25">
      <c r="A591" s="3">
        <v>44559.791666666664</v>
      </c>
      <c r="B591">
        <v>104092845.50181399</v>
      </c>
      <c r="C591">
        <v>28074.353087047512</v>
      </c>
      <c r="D591">
        <v>0.93268456768728458</v>
      </c>
      <c r="E591" s="5">
        <f t="shared" si="400"/>
        <v>1709485.0974645584</v>
      </c>
      <c r="F591">
        <f t="shared" si="410"/>
        <v>1.0489391177858316</v>
      </c>
      <c r="G591">
        <f t="shared" si="410"/>
        <v>1.0494968341717441</v>
      </c>
      <c r="H591">
        <f t="shared" si="401"/>
        <v>0.19406891916450286</v>
      </c>
      <c r="I591">
        <f t="shared" si="411"/>
        <v>5.3155436888519089E-4</v>
      </c>
      <c r="J591">
        <f t="shared" si="402"/>
        <v>5.0814513812289192E-4</v>
      </c>
      <c r="K591">
        <v>2729</v>
      </c>
      <c r="L591" s="1">
        <v>208056932.19085413</v>
      </c>
      <c r="M591" s="1">
        <v>35249994.813427567</v>
      </c>
      <c r="N591" s="1">
        <f t="shared" si="376"/>
        <v>36226414.868241645</v>
      </c>
      <c r="O591">
        <v>105749.9844402827</v>
      </c>
      <c r="P591">
        <v>0.18552010699309893</v>
      </c>
      <c r="Q591">
        <v>1.1586151050488199E-3</v>
      </c>
      <c r="R591">
        <f t="shared" si="412"/>
        <v>2.427122673257176E-2</v>
      </c>
      <c r="S591">
        <f t="shared" si="413"/>
        <v>2.3981361401515678E-2</v>
      </c>
      <c r="T591">
        <f t="shared" si="373"/>
        <v>-0.10169131018106038</v>
      </c>
      <c r="U591" s="5">
        <f t="shared" si="390"/>
        <v>1.1102410652126802</v>
      </c>
      <c r="V591">
        <f t="shared" si="377"/>
        <v>1.1129397185578092</v>
      </c>
      <c r="W591" s="8">
        <f t="shared" si="374"/>
        <v>-0.78275934147698834</v>
      </c>
      <c r="X591">
        <f t="shared" si="391"/>
        <v>0.94153086525473506</v>
      </c>
      <c r="Y591">
        <f t="shared" si="378"/>
        <v>1.0685272780787618</v>
      </c>
      <c r="Z591">
        <f t="shared" si="392"/>
        <v>0.42289451334281924</v>
      </c>
      <c r="AA591" s="4">
        <f t="shared" si="379"/>
        <v>0.53776438130655324</v>
      </c>
      <c r="AB591">
        <f t="shared" si="403"/>
        <v>1.1663652104597186</v>
      </c>
      <c r="AC591" s="4">
        <f t="shared" si="380"/>
        <v>1.0441151712190901</v>
      </c>
      <c r="AD591">
        <v>18991</v>
      </c>
      <c r="AE591" s="4">
        <v>0.71531067629297462</v>
      </c>
      <c r="AF591">
        <v>0.60042794780133568</v>
      </c>
      <c r="AG591">
        <v>0.9084963576338132</v>
      </c>
      <c r="AH591" s="4">
        <f t="shared" si="393"/>
        <v>0.57743620092410919</v>
      </c>
      <c r="AI591" s="4">
        <f t="shared" si="381"/>
        <v>0.35815195939708572</v>
      </c>
      <c r="AJ591">
        <f t="shared" si="394"/>
        <v>1.0064932753472615</v>
      </c>
      <c r="AK591" s="4">
        <f t="shared" si="382"/>
        <v>0.88636601295966078</v>
      </c>
      <c r="AL591" s="5">
        <f t="shared" si="395"/>
        <v>3707.7558004297757</v>
      </c>
      <c r="AM591">
        <v>0.85400000000000009</v>
      </c>
      <c r="AN591" s="4">
        <f t="shared" si="383"/>
        <v>0.87261000000000011</v>
      </c>
      <c r="AO591">
        <v>0</v>
      </c>
      <c r="AP591">
        <f t="shared" si="414"/>
        <v>0</v>
      </c>
      <c r="AQ591">
        <f t="shared" si="396"/>
        <v>105749.9844402827</v>
      </c>
      <c r="AR591" s="5">
        <f t="shared" si="397"/>
        <v>0.18552010699309893</v>
      </c>
      <c r="AS591" s="4">
        <f t="shared" si="404"/>
        <v>0.57743620092410919</v>
      </c>
      <c r="AT591" s="4">
        <f t="shared" si="384"/>
        <v>0.35815195939708572</v>
      </c>
      <c r="AU591">
        <f t="shared" si="385"/>
        <v>1.0064932753472615</v>
      </c>
      <c r="AV591" s="4">
        <f t="shared" si="386"/>
        <v>0.88636601295966078</v>
      </c>
      <c r="AW591" s="6">
        <f t="shared" si="398"/>
        <v>5.0814513812289192E-4</v>
      </c>
      <c r="AX591" s="7">
        <f t="shared" si="387"/>
        <v>5.0827426573452072E-4</v>
      </c>
      <c r="AY591" s="7">
        <f t="shared" si="375"/>
        <v>0.80952618512463825</v>
      </c>
      <c r="AZ591" s="7">
        <f t="shared" si="388"/>
        <v>8.2868958253932146E-3</v>
      </c>
      <c r="BA591" s="6">
        <f t="shared" si="405"/>
        <v>0.596746255190852</v>
      </c>
      <c r="BB591">
        <f t="shared" si="399"/>
        <v>17.568665103543729</v>
      </c>
      <c r="BC591">
        <f t="shared" si="406"/>
        <v>6.6125996015679567</v>
      </c>
      <c r="BD591">
        <f t="shared" si="389"/>
        <v>8.2843325517718647</v>
      </c>
      <c r="BE591">
        <f t="shared" si="407"/>
        <v>-0.18005957249828008</v>
      </c>
      <c r="BF591">
        <f t="shared" si="408"/>
        <v>0.81994042750171992</v>
      </c>
      <c r="BG591">
        <f t="shared" si="415"/>
        <v>-1.0176282374006453E-2</v>
      </c>
      <c r="BH591">
        <f t="shared" si="409"/>
        <v>3.1914991475060246</v>
      </c>
      <c r="BL591" s="6"/>
      <c r="BM591" s="5"/>
      <c r="BN591" s="5"/>
      <c r="BP591" s="5"/>
      <c r="BQ591" s="6"/>
      <c r="BR591" s="5"/>
      <c r="BU591" s="5"/>
    </row>
    <row r="592" spans="1:74" x14ac:dyDescent="0.25">
      <c r="A592" s="3">
        <v>44560.791666666664</v>
      </c>
      <c r="B592">
        <v>102864003.188813</v>
      </c>
      <c r="C592">
        <v>27966.342562782411</v>
      </c>
      <c r="D592">
        <v>0.92489745040838089</v>
      </c>
      <c r="E592" s="5">
        <f t="shared" si="400"/>
        <v>1696092.5536530979</v>
      </c>
      <c r="F592">
        <f t="shared" si="410"/>
        <v>0.99165085651817642</v>
      </c>
      <c r="G592">
        <f t="shared" si="410"/>
        <v>0.99216574404110114</v>
      </c>
      <c r="H592">
        <f t="shared" si="401"/>
        <v>0.18951624418233837</v>
      </c>
      <c r="I592">
        <f t="shared" si="411"/>
        <v>5.190878373948774E-4</v>
      </c>
      <c r="J592">
        <f t="shared" si="402"/>
        <v>5.2341148611477581E-4</v>
      </c>
      <c r="K592">
        <v>3109</v>
      </c>
      <c r="L592" s="1">
        <v>205785747.79121742</v>
      </c>
      <c r="M592" s="1">
        <v>35912939.160081595</v>
      </c>
      <c r="N592" s="1">
        <f t="shared" si="376"/>
        <v>36018771.380541511</v>
      </c>
      <c r="O592">
        <v>107738.81748024479</v>
      </c>
      <c r="P592">
        <v>0.19109519878017353</v>
      </c>
      <c r="Q592">
        <v>1.1397451701878299E-3</v>
      </c>
      <c r="R592">
        <f t="shared" si="412"/>
        <v>-7.9886849370396362E-3</v>
      </c>
      <c r="S592">
        <f t="shared" si="413"/>
        <v>-8.0207654488476492E-3</v>
      </c>
      <c r="T592">
        <f t="shared" si="373"/>
        <v>-9.9511437995566679E-2</v>
      </c>
      <c r="U592" s="5">
        <f t="shared" si="390"/>
        <v>1.1348565872052745</v>
      </c>
      <c r="V592">
        <f t="shared" si="377"/>
        <v>1.1133263581285804</v>
      </c>
      <c r="W592" s="8">
        <f t="shared" si="374"/>
        <v>-0.76502874542129362</v>
      </c>
      <c r="X592">
        <f t="shared" si="391"/>
        <v>0.97838225355239195</v>
      </c>
      <c r="Y592">
        <f t="shared" si="378"/>
        <v>1.0637500772023103</v>
      </c>
      <c r="Z592">
        <f t="shared" si="392"/>
        <v>0.41600698711855794</v>
      </c>
      <c r="AA592" s="4">
        <f t="shared" si="379"/>
        <v>0.52504531932203113</v>
      </c>
      <c r="AB592">
        <f t="shared" si="403"/>
        <v>1.1867490790728064</v>
      </c>
      <c r="AC592" s="4">
        <f t="shared" si="380"/>
        <v>1.0509902165275902</v>
      </c>
      <c r="AD592">
        <v>18992</v>
      </c>
      <c r="AE592" s="4">
        <v>0.70289770358977111</v>
      </c>
      <c r="AF592">
        <v>0.48636228345973237</v>
      </c>
      <c r="AG592">
        <v>0.88772769224961645</v>
      </c>
      <c r="AH592" s="4">
        <f t="shared" si="393"/>
        <v>0.61484412694134527</v>
      </c>
      <c r="AI592" s="4">
        <f t="shared" si="381"/>
        <v>0.36574792168536358</v>
      </c>
      <c r="AJ592">
        <f t="shared" si="394"/>
        <v>1.0284111277188006</v>
      </c>
      <c r="AK592" s="4">
        <f t="shared" si="382"/>
        <v>0.89029038029825325</v>
      </c>
      <c r="AL592" s="5">
        <f t="shared" si="395"/>
        <v>3678.1357075166611</v>
      </c>
      <c r="AM592">
        <v>0.84129999999999994</v>
      </c>
      <c r="AN592" s="4">
        <f t="shared" si="383"/>
        <v>0.8724833333333335</v>
      </c>
      <c r="AO592">
        <v>0</v>
      </c>
      <c r="AP592">
        <f t="shared" si="414"/>
        <v>0</v>
      </c>
      <c r="AQ592">
        <f t="shared" si="396"/>
        <v>107738.81748024479</v>
      </c>
      <c r="AR592" s="5">
        <f t="shared" si="397"/>
        <v>0.19109519878017353</v>
      </c>
      <c r="AS592" s="4">
        <f t="shared" si="404"/>
        <v>0.61484412694134527</v>
      </c>
      <c r="AT592" s="4">
        <f t="shared" si="384"/>
        <v>0.36574792168536358</v>
      </c>
      <c r="AU592">
        <f t="shared" si="385"/>
        <v>1.0284111277188006</v>
      </c>
      <c r="AV592" s="4">
        <f t="shared" si="386"/>
        <v>0.89029038029825325</v>
      </c>
      <c r="AW592" s="6">
        <f t="shared" si="398"/>
        <v>5.2341148611477581E-4</v>
      </c>
      <c r="AX592" s="7">
        <f t="shared" si="387"/>
        <v>5.2354848980873392E-4</v>
      </c>
      <c r="AY592" s="7">
        <f t="shared" si="375"/>
        <v>0.81397725345076088</v>
      </c>
      <c r="AZ592" s="7">
        <f t="shared" si="388"/>
        <v>8.6529880639185652E-3</v>
      </c>
      <c r="BA592" s="6">
        <f t="shared" si="405"/>
        <v>0.59726966667696679</v>
      </c>
      <c r="BB592">
        <f t="shared" si="399"/>
        <v>17.428314573267155</v>
      </c>
      <c r="BC592">
        <f t="shared" si="406"/>
        <v>6.5861009126413173</v>
      </c>
      <c r="BD592">
        <f t="shared" si="389"/>
        <v>8.2141572866335775</v>
      </c>
      <c r="BE592">
        <f t="shared" si="407"/>
        <v>-0.1766907513456476</v>
      </c>
      <c r="BF592">
        <f t="shared" si="408"/>
        <v>0.8233092486543524</v>
      </c>
      <c r="BG592">
        <f t="shared" si="415"/>
        <v>4.1001996484529958E-3</v>
      </c>
      <c r="BH592">
        <f t="shared" si="409"/>
        <v>3.1747232930180118</v>
      </c>
      <c r="BL592" s="6"/>
      <c r="BM592" s="5"/>
      <c r="BN592" s="5"/>
      <c r="BP592" s="5"/>
      <c r="BQ592" s="6"/>
      <c r="BR592" s="5"/>
      <c r="BU592" s="5"/>
    </row>
    <row r="593" spans="1:73" x14ac:dyDescent="0.25">
      <c r="A593" s="3">
        <v>44561.791666666664</v>
      </c>
      <c r="B593">
        <v>104071124.405119</v>
      </c>
      <c r="C593">
        <v>27641.127264234958</v>
      </c>
      <c r="D593">
        <v>0.92458496727747053</v>
      </c>
      <c r="E593" s="5">
        <f t="shared" si="400"/>
        <v>1696066.9781037313</v>
      </c>
      <c r="F593">
        <f t="shared" si="410"/>
        <v>0.99966214294268796</v>
      </c>
      <c r="G593">
        <f t="shared" si="410"/>
        <v>0.99998492089991697</v>
      </c>
      <c r="H593">
        <f t="shared" si="401"/>
        <v>0.11785377211723569</v>
      </c>
      <c r="I593">
        <f t="shared" si="411"/>
        <v>3.2283493009226821E-4</v>
      </c>
      <c r="J593">
        <f t="shared" si="402"/>
        <v>3.2089829868127401E-4</v>
      </c>
      <c r="K593">
        <v>2496</v>
      </c>
      <c r="L593" s="1">
        <v>207989675.35611036</v>
      </c>
      <c r="M593" s="1">
        <v>22251414.351239286</v>
      </c>
      <c r="N593" s="1">
        <f t="shared" si="376"/>
        <v>35512779.219670184</v>
      </c>
      <c r="O593">
        <v>66754.243053717859</v>
      </c>
      <c r="P593">
        <v>0.11714667409759583</v>
      </c>
      <c r="Q593">
        <v>1.4496406729238699E-3</v>
      </c>
      <c r="R593">
        <f t="shared" si="412"/>
        <v>2.3638819884499007E-2</v>
      </c>
      <c r="S593">
        <f t="shared" si="413"/>
        <v>2.3363749442221114E-2</v>
      </c>
      <c r="T593">
        <f t="shared" si="373"/>
        <v>-8.1078598460207221E-2</v>
      </c>
      <c r="U593" s="5">
        <f t="shared" si="390"/>
        <v>0.88162134863862618</v>
      </c>
      <c r="V593">
        <f t="shared" si="377"/>
        <v>1.1069844068455341</v>
      </c>
      <c r="W593" s="8">
        <f t="shared" si="374"/>
        <v>-0.63643103935998513</v>
      </c>
      <c r="X593">
        <f t="shared" si="391"/>
        <v>0.73402023543160988</v>
      </c>
      <c r="Y593">
        <f t="shared" si="378"/>
        <v>1.0525147629545242</v>
      </c>
      <c r="Z593">
        <f t="shared" si="392"/>
        <v>0.52911884561721256</v>
      </c>
      <c r="AA593" s="4">
        <f t="shared" si="379"/>
        <v>0.532160159571061</v>
      </c>
      <c r="AB593">
        <f t="shared" si="403"/>
        <v>0.87071796007010716</v>
      </c>
      <c r="AC593" s="4">
        <f t="shared" si="380"/>
        <v>1.0454652429012079</v>
      </c>
      <c r="AD593">
        <v>18993</v>
      </c>
      <c r="AE593" s="4">
        <v>0.70286070585137017</v>
      </c>
      <c r="AF593">
        <v>0.48451917563664021</v>
      </c>
      <c r="AG593">
        <v>0.8713336341392901</v>
      </c>
      <c r="AH593" s="4">
        <f t="shared" si="393"/>
        <v>0</v>
      </c>
      <c r="AI593" s="4">
        <f t="shared" si="381"/>
        <v>0.36574792168536358</v>
      </c>
      <c r="AJ593">
        <f t="shared" si="394"/>
        <v>0.68267213957743544</v>
      </c>
      <c r="AK593" s="4">
        <f t="shared" si="382"/>
        <v>0.885595871439951</v>
      </c>
      <c r="AL593" s="5">
        <f t="shared" si="395"/>
        <v>3765.0824950173915</v>
      </c>
      <c r="AM593">
        <v>0.72840000000000005</v>
      </c>
      <c r="AN593" s="4">
        <f t="shared" si="383"/>
        <v>0.86831666666666685</v>
      </c>
      <c r="AO593">
        <v>0</v>
      </c>
      <c r="AP593">
        <f t="shared" si="414"/>
        <v>0</v>
      </c>
      <c r="AQ593">
        <f t="shared" si="396"/>
        <v>66754.243053717859</v>
      </c>
      <c r="AR593" s="5">
        <f t="shared" si="397"/>
        <v>0.11714667409759583</v>
      </c>
      <c r="AS593" s="4">
        <f t="shared" si="404"/>
        <v>0</v>
      </c>
      <c r="AT593" s="4">
        <f t="shared" si="384"/>
        <v>0.36574792168536358</v>
      </c>
      <c r="AU593">
        <f t="shared" si="385"/>
        <v>0.68267213957743544</v>
      </c>
      <c r="AV593" s="4">
        <f t="shared" si="386"/>
        <v>0.885595871439951</v>
      </c>
      <c r="AW593" s="6">
        <f t="shared" si="398"/>
        <v>3.2089829868127401E-4</v>
      </c>
      <c r="AX593" s="7">
        <f t="shared" si="387"/>
        <v>3.2094979204821961E-4</v>
      </c>
      <c r="AY593" s="7">
        <f t="shared" si="375"/>
        <v>0.89094702396452941</v>
      </c>
      <c r="AZ593" s="7">
        <f t="shared" si="388"/>
        <v>1.2237733672071593E-2</v>
      </c>
      <c r="BA593" s="6">
        <f t="shared" si="405"/>
        <v>0.59759056497564811</v>
      </c>
      <c r="BB593">
        <f t="shared" si="399"/>
        <v>17.840299362355005</v>
      </c>
      <c r="BC593">
        <f t="shared" si="406"/>
        <v>6.677703804621026</v>
      </c>
      <c r="BD593">
        <f t="shared" si="389"/>
        <v>8.4201496811775023</v>
      </c>
      <c r="BE593">
        <f t="shared" si="407"/>
        <v>-0.18497008386587266</v>
      </c>
      <c r="BF593">
        <f t="shared" si="408"/>
        <v>0.81502991613412734</v>
      </c>
      <c r="BG593">
        <f t="shared" si="415"/>
        <v>-1.0107068399290499E-2</v>
      </c>
      <c r="BH593">
        <f t="shared" si="409"/>
        <v>3.2237778542857818</v>
      </c>
      <c r="BL593" s="6"/>
      <c r="BM593" s="5"/>
      <c r="BN593" s="5"/>
      <c r="BP593" s="5"/>
      <c r="BQ593" s="6"/>
      <c r="BR593" s="5"/>
      <c r="BU593" s="5"/>
    </row>
    <row r="594" spans="1:73" x14ac:dyDescent="0.25">
      <c r="A594" s="3">
        <v>44562.791666666664</v>
      </c>
      <c r="B594">
        <v>105302299.80789299</v>
      </c>
      <c r="C594">
        <v>27461.833522012945</v>
      </c>
      <c r="D594">
        <v>0.92678545631055465</v>
      </c>
      <c r="E594" s="5">
        <f t="shared" si="400"/>
        <v>1700527.6318864839</v>
      </c>
      <c r="F594">
        <f t="shared" si="410"/>
        <v>1.0023799749195184</v>
      </c>
      <c r="G594">
        <f t="shared" si="410"/>
        <v>1.0026299986028497</v>
      </c>
      <c r="H594">
        <f t="shared" si="401"/>
        <v>9.104196681831711E-2</v>
      </c>
      <c r="I594">
        <f t="shared" si="411"/>
        <v>2.4939894357546284E-4</v>
      </c>
      <c r="J594">
        <f t="shared" si="402"/>
        <v>2.4718527344460092E-4</v>
      </c>
      <c r="K594">
        <v>2052</v>
      </c>
      <c r="L594" s="1">
        <v>210411054.05168393</v>
      </c>
      <c r="M594" s="1">
        <v>17338980.859249052</v>
      </c>
      <c r="N594" s="1">
        <f t="shared" si="376"/>
        <v>34517811.233929671</v>
      </c>
      <c r="O594">
        <v>52016.942577747155</v>
      </c>
      <c r="P594">
        <v>9.0233776578173858E-2</v>
      </c>
      <c r="Q594">
        <v>8.40865794090547E-4</v>
      </c>
      <c r="R594">
        <f t="shared" si="412"/>
        <v>1.843620514311306E-2</v>
      </c>
      <c r="S594">
        <f t="shared" si="413"/>
        <v>1.8268318633765629E-2</v>
      </c>
      <c r="T594">
        <f t="shared" si="373"/>
        <v>-3.8242758952281748E-2</v>
      </c>
      <c r="U594" s="5">
        <f t="shared" si="390"/>
        <v>0.82842300275115355</v>
      </c>
      <c r="V594">
        <f t="shared" si="377"/>
        <v>1.0941480784781699</v>
      </c>
      <c r="W594" s="8">
        <f t="shared" si="374"/>
        <v>-0.33904782890502855</v>
      </c>
      <c r="X594">
        <f t="shared" si="391"/>
        <v>0.77939925247185504</v>
      </c>
      <c r="Y594">
        <f t="shared" si="378"/>
        <v>1.0388732196745061</v>
      </c>
      <c r="Z594">
        <f t="shared" si="392"/>
        <v>0.30691601484304964</v>
      </c>
      <c r="AA594" s="4">
        <f t="shared" si="379"/>
        <v>0.52423100580874205</v>
      </c>
      <c r="AB594">
        <f t="shared" si="403"/>
        <v>0.80649597844508436</v>
      </c>
      <c r="AC594" s="4">
        <f t="shared" si="380"/>
        <v>1.034194173755635</v>
      </c>
      <c r="AD594">
        <v>18994</v>
      </c>
      <c r="AE594" s="4">
        <v>0.71000060343890792</v>
      </c>
      <c r="AF594">
        <v>0.49518289411221666</v>
      </c>
      <c r="AG594">
        <v>0.84760864065503971</v>
      </c>
      <c r="AH594" s="4">
        <f t="shared" si="393"/>
        <v>0</v>
      </c>
      <c r="AI594" s="4">
        <f t="shared" si="381"/>
        <v>0.34610949187888018</v>
      </c>
      <c r="AJ594">
        <f t="shared" si="394"/>
        <v>0.50073752605517574</v>
      </c>
      <c r="AK594" s="4">
        <f t="shared" si="382"/>
        <v>0.86851176508657191</v>
      </c>
      <c r="AL594" s="5">
        <f t="shared" si="395"/>
        <v>3834.496328276276</v>
      </c>
      <c r="AM594">
        <v>0.69019999999999992</v>
      </c>
      <c r="AN594" s="4">
        <f t="shared" si="383"/>
        <v>0.86253000000000024</v>
      </c>
      <c r="AO594">
        <v>0</v>
      </c>
      <c r="AP594">
        <f t="shared" si="414"/>
        <v>0</v>
      </c>
      <c r="AQ594">
        <f t="shared" si="396"/>
        <v>52016.942577747155</v>
      </c>
      <c r="AR594" s="5">
        <f t="shared" si="397"/>
        <v>9.0233776578173858E-2</v>
      </c>
      <c r="AS594" s="4">
        <f t="shared" si="404"/>
        <v>0</v>
      </c>
      <c r="AT594" s="4">
        <f t="shared" si="384"/>
        <v>0.34610949187888018</v>
      </c>
      <c r="AU594">
        <f t="shared" si="385"/>
        <v>0.50073752605517574</v>
      </c>
      <c r="AV594" s="4">
        <f t="shared" si="386"/>
        <v>0.86851176508657191</v>
      </c>
      <c r="AW594" s="6">
        <f t="shared" si="398"/>
        <v>2.4718527344460092E-4</v>
      </c>
      <c r="AX594" s="7">
        <f t="shared" si="387"/>
        <v>2.472158262416535E-4</v>
      </c>
      <c r="AY594" s="7">
        <f t="shared" si="375"/>
        <v>0.93169250963031158</v>
      </c>
      <c r="AZ594" s="7">
        <f t="shared" si="388"/>
        <v>1.302201789365931E-2</v>
      </c>
      <c r="BA594" s="6">
        <f t="shared" si="405"/>
        <v>0.59783775024909269</v>
      </c>
      <c r="BB594">
        <f t="shared" si="399"/>
        <v>18.169206781213934</v>
      </c>
      <c r="BC594">
        <f t="shared" si="406"/>
        <v>6.7500699045928849</v>
      </c>
      <c r="BD594">
        <f t="shared" si="389"/>
        <v>8.5846033906069668</v>
      </c>
      <c r="BE594">
        <f t="shared" si="407"/>
        <v>-0.19140421478597103</v>
      </c>
      <c r="BF594">
        <f t="shared" si="408"/>
        <v>0.80859578521402897</v>
      </c>
      <c r="BG594">
        <f t="shared" si="415"/>
        <v>-7.92567473577541E-3</v>
      </c>
      <c r="BH594">
        <f t="shared" si="409"/>
        <v>3.2625352527825422</v>
      </c>
      <c r="BL594" s="6"/>
      <c r="BM594" s="5"/>
      <c r="BN594" s="5"/>
      <c r="BP594" s="5"/>
      <c r="BQ594" s="6"/>
      <c r="BR594" s="5"/>
      <c r="BU594" s="5"/>
    </row>
    <row r="595" spans="1:73" x14ac:dyDescent="0.25">
      <c r="A595" s="3">
        <v>44563.791666666664</v>
      </c>
      <c r="B595">
        <v>104345424.13675</v>
      </c>
      <c r="C595">
        <v>27734.077485677317</v>
      </c>
      <c r="D595">
        <v>0.92679359710400255</v>
      </c>
      <c r="E595" s="5">
        <f t="shared" si="400"/>
        <v>1701153.749160989</v>
      </c>
      <c r="F595">
        <f t="shared" si="410"/>
        <v>1.0000087839028897</v>
      </c>
      <c r="G595">
        <f t="shared" si="410"/>
        <v>1.0003681900033641</v>
      </c>
      <c r="H595">
        <f t="shared" si="401"/>
        <v>0.13118207438256868</v>
      </c>
      <c r="I595">
        <f t="shared" si="411"/>
        <v>3.5933837374656327E-4</v>
      </c>
      <c r="J595">
        <f t="shared" si="402"/>
        <v>3.5976943408424816E-4</v>
      </c>
      <c r="K595">
        <v>2293</v>
      </c>
      <c r="L595" s="1">
        <v>208719007.15705734</v>
      </c>
      <c r="M595" s="1">
        <v>25034742.793432787</v>
      </c>
      <c r="N595" s="1">
        <f t="shared" si="376"/>
        <v>31020846.429206006</v>
      </c>
      <c r="O595">
        <v>75104.228380298358</v>
      </c>
      <c r="P595">
        <v>0.13133946798712526</v>
      </c>
      <c r="Q595">
        <v>1.04080030130389E-3</v>
      </c>
      <c r="R595">
        <f t="shared" si="412"/>
        <v>-1.8813966142270933E-2</v>
      </c>
      <c r="S595">
        <f t="shared" si="413"/>
        <v>-1.8993200435620864E-2</v>
      </c>
      <c r="T595">
        <f t="shared" si="373"/>
        <v>-3.5400424319517204E-2</v>
      </c>
      <c r="U595" s="5">
        <f t="shared" si="390"/>
        <v>1.0100609115491477</v>
      </c>
      <c r="V595">
        <f t="shared" si="377"/>
        <v>1.0602905005412226</v>
      </c>
      <c r="W595" s="8">
        <f t="shared" si="374"/>
        <v>-0.31303953186231426</v>
      </c>
      <c r="X595">
        <f t="shared" si="391"/>
        <v>0.97627840105557373</v>
      </c>
      <c r="Y595">
        <f t="shared" si="378"/>
        <v>1.0045120709214903</v>
      </c>
      <c r="Z595">
        <f t="shared" si="392"/>
        <v>0.37989210997591982</v>
      </c>
      <c r="AA595" s="4">
        <f t="shared" si="379"/>
        <v>0.51846630084650835</v>
      </c>
      <c r="AB595">
        <f t="shared" si="403"/>
        <v>0.97338235571462717</v>
      </c>
      <c r="AC595" s="4">
        <f t="shared" si="380"/>
        <v>1.0004430386364211</v>
      </c>
      <c r="AD595">
        <v>18995</v>
      </c>
      <c r="AE595" s="4">
        <v>0.67896246701538465</v>
      </c>
      <c r="AF595">
        <v>0.48979766211011366</v>
      </c>
      <c r="AG595">
        <v>0.90046661960295526</v>
      </c>
      <c r="AH595" s="4">
        <f t="shared" si="393"/>
        <v>0</v>
      </c>
      <c r="AI595" s="4">
        <f t="shared" si="381"/>
        <v>0.28851643520318132</v>
      </c>
      <c r="AJ595">
        <f t="shared" si="394"/>
        <v>0.76130388234362045</v>
      </c>
      <c r="AK595" s="4">
        <f t="shared" si="382"/>
        <v>0.83007581159650656</v>
      </c>
      <c r="AL595" s="5">
        <f t="shared" si="395"/>
        <v>3762.3542441834238</v>
      </c>
      <c r="AM595">
        <v>0.71069999999999989</v>
      </c>
      <c r="AN595" s="4">
        <f t="shared" si="383"/>
        <v>0.85669333333333364</v>
      </c>
      <c r="AO595">
        <v>0</v>
      </c>
      <c r="AP595">
        <f t="shared" si="414"/>
        <v>0</v>
      </c>
      <c r="AQ595">
        <f t="shared" si="396"/>
        <v>75104.228380298358</v>
      </c>
      <c r="AR595" s="5">
        <f t="shared" si="397"/>
        <v>0.13133946798712526</v>
      </c>
      <c r="AS595" s="4">
        <f t="shared" si="404"/>
        <v>0</v>
      </c>
      <c r="AT595" s="4">
        <f t="shared" si="384"/>
        <v>0.28851643520318132</v>
      </c>
      <c r="AU595">
        <f t="shared" si="385"/>
        <v>0.76130388234362045</v>
      </c>
      <c r="AV595" s="4">
        <f t="shared" si="386"/>
        <v>0.83007581159650656</v>
      </c>
      <c r="AW595" s="6">
        <f t="shared" si="398"/>
        <v>3.5976943408424816E-4</v>
      </c>
      <c r="AX595" s="7">
        <f t="shared" si="387"/>
        <v>3.5983415886886583E-4</v>
      </c>
      <c r="AY595" s="7">
        <f t="shared" si="375"/>
        <v>0.89809431725083289</v>
      </c>
      <c r="AZ595" s="7">
        <f t="shared" si="388"/>
        <v>1.112603908933707E-2</v>
      </c>
      <c r="BA595" s="6">
        <f t="shared" si="405"/>
        <v>0.59819751968317691</v>
      </c>
      <c r="BB595">
        <f t="shared" si="399"/>
        <v>17.827371940000255</v>
      </c>
      <c r="BC595">
        <f t="shared" si="406"/>
        <v>6.679581338736404</v>
      </c>
      <c r="BD595">
        <f t="shared" si="389"/>
        <v>8.4136859700001274</v>
      </c>
      <c r="BE595">
        <f t="shared" si="407"/>
        <v>-0.18421101328321665</v>
      </c>
      <c r="BF595">
        <f t="shared" si="408"/>
        <v>0.81578898671678335</v>
      </c>
      <c r="BG595">
        <f t="shared" si="415"/>
        <v>8.8565820684605584E-3</v>
      </c>
      <c r="BH595">
        <f t="shared" si="409"/>
        <v>3.2222472618263671</v>
      </c>
      <c r="BL595" s="6"/>
      <c r="BM595" s="5"/>
      <c r="BN595" s="5"/>
      <c r="BP595" s="5"/>
      <c r="BQ595" s="6"/>
      <c r="BR595" s="5"/>
      <c r="BU595" s="5"/>
    </row>
    <row r="596" spans="1:73" x14ac:dyDescent="0.25">
      <c r="A596" s="3">
        <v>44564.791666666664</v>
      </c>
      <c r="B596">
        <v>104783331.25442199</v>
      </c>
      <c r="C596">
        <v>27637.716712713998</v>
      </c>
      <c r="D596">
        <v>0.92672808963814979</v>
      </c>
      <c r="E596" s="5">
        <f t="shared" si="400"/>
        <v>1701755.5715860564</v>
      </c>
      <c r="F596">
        <f t="shared" si="410"/>
        <v>0.99992931817175101</v>
      </c>
      <c r="G596">
        <f t="shared" si="410"/>
        <v>1.000353773093916</v>
      </c>
      <c r="H596">
        <f t="shared" si="401"/>
        <v>0.15493699782053283</v>
      </c>
      <c r="I596">
        <f t="shared" si="411"/>
        <v>4.2439485729720775E-4</v>
      </c>
      <c r="J596">
        <f t="shared" si="402"/>
        <v>4.2409800818945549E-4</v>
      </c>
      <c r="K596">
        <v>2319</v>
      </c>
      <c r="L596" s="1">
        <v>209458221.36093435</v>
      </c>
      <c r="M596" s="1">
        <v>29616551.208987463</v>
      </c>
      <c r="N596" s="1">
        <f t="shared" si="376"/>
        <v>30378605.224327248</v>
      </c>
      <c r="O596">
        <v>88849.65362696239</v>
      </c>
      <c r="P596">
        <v>0.15482860191941722</v>
      </c>
      <c r="Q596">
        <v>1.1047817825299499E-3</v>
      </c>
      <c r="R596">
        <f t="shared" si="412"/>
        <v>7.6979063750504118E-3</v>
      </c>
      <c r="S596">
        <f t="shared" si="413"/>
        <v>7.6684286748414359E-3</v>
      </c>
      <c r="T596">
        <f t="shared" si="373"/>
        <v>-4.0491892483599003E-2</v>
      </c>
      <c r="U596" s="5">
        <f t="shared" si="390"/>
        <v>1.0948674663977398</v>
      </c>
      <c r="V596">
        <f t="shared" si="377"/>
        <v>1.0555455552424946</v>
      </c>
      <c r="W596" s="8">
        <f t="shared" si="374"/>
        <v>-0.34815088719441412</v>
      </c>
      <c r="X596">
        <f t="shared" si="391"/>
        <v>1.0573679704435448</v>
      </c>
      <c r="Y596">
        <f t="shared" si="378"/>
        <v>0.99906921454185138</v>
      </c>
      <c r="Z596">
        <f t="shared" si="392"/>
        <v>0.4032453506234317</v>
      </c>
      <c r="AA596" s="4">
        <f t="shared" si="379"/>
        <v>0.52230991655415682</v>
      </c>
      <c r="AB596">
        <f t="shared" si="403"/>
        <v>1.0603756312151971</v>
      </c>
      <c r="AC596" s="4">
        <f t="shared" si="380"/>
        <v>0.99525472886748667</v>
      </c>
      <c r="AD596">
        <v>18996</v>
      </c>
      <c r="AE596" s="4">
        <v>0.67686580923039419</v>
      </c>
      <c r="AF596">
        <v>0.49474528665155204</v>
      </c>
      <c r="AG596">
        <v>0.73216963185304063</v>
      </c>
      <c r="AH596" s="4">
        <f t="shared" si="393"/>
        <v>0.29648022792121331</v>
      </c>
      <c r="AI596" s="4">
        <f t="shared" si="381"/>
        <v>0.27753318065520521</v>
      </c>
      <c r="AJ596">
        <f t="shared" si="394"/>
        <v>0.87606887442130066</v>
      </c>
      <c r="AK596" s="4">
        <f t="shared" si="382"/>
        <v>0.82477457403511278</v>
      </c>
      <c r="AL596" s="5">
        <f t="shared" si="395"/>
        <v>3791.316494904921</v>
      </c>
      <c r="AM596">
        <v>0.70169999999999999</v>
      </c>
      <c r="AN596" s="4">
        <f t="shared" si="383"/>
        <v>0.85029333333333346</v>
      </c>
      <c r="AO596">
        <v>0</v>
      </c>
      <c r="AP596">
        <f t="shared" si="414"/>
        <v>0</v>
      </c>
      <c r="AQ596">
        <f t="shared" si="396"/>
        <v>88849.65362696239</v>
      </c>
      <c r="AR596" s="5">
        <f t="shared" si="397"/>
        <v>0.15482860191941722</v>
      </c>
      <c r="AS596" s="4">
        <f t="shared" si="404"/>
        <v>0.29648022792121331</v>
      </c>
      <c r="AT596" s="4">
        <f t="shared" si="384"/>
        <v>0.27753318065520521</v>
      </c>
      <c r="AU596">
        <f t="shared" si="385"/>
        <v>0.87606887442130066</v>
      </c>
      <c r="AV596" s="4">
        <f t="shared" si="386"/>
        <v>0.82477457403511278</v>
      </c>
      <c r="AW596" s="6">
        <f t="shared" si="398"/>
        <v>4.2409800818945549E-4</v>
      </c>
      <c r="AX596" s="7">
        <f t="shared" si="387"/>
        <v>4.241879504640611E-4</v>
      </c>
      <c r="AY596" s="7">
        <f t="shared" si="375"/>
        <v>0.87090426662422182</v>
      </c>
      <c r="AZ596" s="7">
        <f t="shared" si="388"/>
        <v>1.0067897236796908E-2</v>
      </c>
      <c r="BA596" s="6">
        <f t="shared" si="405"/>
        <v>0.59862161769136635</v>
      </c>
      <c r="BB596">
        <f t="shared" si="399"/>
        <v>17.964605380107574</v>
      </c>
      <c r="BC596">
        <f t="shared" si="406"/>
        <v>6.7123531214822965</v>
      </c>
      <c r="BD596">
        <f t="shared" si="389"/>
        <v>8.4823026900537872</v>
      </c>
      <c r="BE596">
        <f t="shared" si="407"/>
        <v>-0.18665820174966918</v>
      </c>
      <c r="BF596">
        <f t="shared" si="408"/>
        <v>0.81334179825033082</v>
      </c>
      <c r="BG596">
        <f t="shared" si="415"/>
        <v>-3.0042895630941983E-3</v>
      </c>
      <c r="BH596">
        <f t="shared" si="409"/>
        <v>3.2384673385679843</v>
      </c>
      <c r="BL596" s="6"/>
      <c r="BM596" s="5"/>
      <c r="BN596" s="5"/>
      <c r="BP596" s="5"/>
      <c r="BQ596" s="6"/>
      <c r="BR596" s="5"/>
      <c r="BU596" s="5"/>
    </row>
    <row r="597" spans="1:73" x14ac:dyDescent="0.25">
      <c r="A597" s="3">
        <v>44565.791666666664</v>
      </c>
      <c r="B597">
        <v>103785642.85275</v>
      </c>
      <c r="C597">
        <v>29302.305766836678</v>
      </c>
      <c r="D597">
        <v>0.94860363756903177</v>
      </c>
      <c r="E597" s="5">
        <f t="shared" si="400"/>
        <v>1743891.8088800658</v>
      </c>
      <c r="F597">
        <f t="shared" si="410"/>
        <v>1.0236051417621574</v>
      </c>
      <c r="G597">
        <f t="shared" si="410"/>
        <v>1.0247604520869809</v>
      </c>
      <c r="H597">
        <f t="shared" si="401"/>
        <v>0.41196380455322701</v>
      </c>
      <c r="I597">
        <f t="shared" si="411"/>
        <v>1.1280314908621793E-3</v>
      </c>
      <c r="J597">
        <f t="shared" si="402"/>
        <v>1.1274997393531227E-3</v>
      </c>
      <c r="K597">
        <v>3661</v>
      </c>
      <c r="L597" s="1">
        <v>207584868.93441829</v>
      </c>
      <c r="M597" s="1">
        <v>78061293.980382025</v>
      </c>
      <c r="N597" s="1">
        <f t="shared" si="376"/>
        <v>30817265.814474344</v>
      </c>
      <c r="O597">
        <v>234183.88194114607</v>
      </c>
      <c r="P597">
        <v>0.41176949624166903</v>
      </c>
      <c r="Q597">
        <v>1.1887573514107099E-3</v>
      </c>
      <c r="R597">
        <f t="shared" si="412"/>
        <v>-6.5787995786621978E-2</v>
      </c>
      <c r="S597">
        <f t="shared" si="413"/>
        <v>-6.8051881271383466E-2</v>
      </c>
      <c r="T597">
        <f t="shared" si="373"/>
        <v>-9.381394892130053E-2</v>
      </c>
      <c r="U597" s="5">
        <f t="shared" si="390"/>
        <v>1.7550143601520172</v>
      </c>
      <c r="V597">
        <f t="shared" si="377"/>
        <v>1.0667062784371275</v>
      </c>
      <c r="W597" s="8">
        <f t="shared" si="374"/>
        <v>-0.71950300862053318</v>
      </c>
      <c r="X597">
        <f t="shared" si="391"/>
        <v>1.6695110345817152</v>
      </c>
      <c r="Y597">
        <f t="shared" si="378"/>
        <v>1.0075471376525846</v>
      </c>
      <c r="Z597">
        <f t="shared" si="392"/>
        <v>0.43389643326490912</v>
      </c>
      <c r="AA597" s="4">
        <f t="shared" si="379"/>
        <v>0.51533367534344821</v>
      </c>
      <c r="AB597">
        <f t="shared" si="403"/>
        <v>1.7790356754278807</v>
      </c>
      <c r="AC597" s="4">
        <f t="shared" si="380"/>
        <v>1.0101594664058211</v>
      </c>
      <c r="AD597">
        <v>18997</v>
      </c>
      <c r="AE597" s="4">
        <v>0.67360865610369303</v>
      </c>
      <c r="AF597">
        <v>0.49728809435569149</v>
      </c>
      <c r="AG597">
        <v>0.53088689109533149</v>
      </c>
      <c r="AH597" s="4">
        <f t="shared" si="393"/>
        <v>1.4640449720299678</v>
      </c>
      <c r="AI597" s="4">
        <f t="shared" si="381"/>
        <v>0.29529053171693409</v>
      </c>
      <c r="AJ597">
        <f t="shared" si="394"/>
        <v>1.6801856526312262</v>
      </c>
      <c r="AK597" s="4">
        <f t="shared" si="382"/>
        <v>0.83932179532458773</v>
      </c>
      <c r="AL597" s="5">
        <f t="shared" si="395"/>
        <v>3541.8933813123658</v>
      </c>
      <c r="AM597">
        <v>0.67290000000000005</v>
      </c>
      <c r="AN597" s="4">
        <f t="shared" si="383"/>
        <v>0.84196666666666686</v>
      </c>
      <c r="AO597">
        <v>0</v>
      </c>
      <c r="AP597">
        <f t="shared" si="414"/>
        <v>0</v>
      </c>
      <c r="AQ597">
        <f t="shared" si="396"/>
        <v>234183.88194114607</v>
      </c>
      <c r="AR597" s="5">
        <f t="shared" si="397"/>
        <v>0.41176949624166903</v>
      </c>
      <c r="AS597" s="4">
        <f t="shared" si="404"/>
        <v>1.4640449720299678</v>
      </c>
      <c r="AT597" s="4">
        <f t="shared" si="384"/>
        <v>0.29529053171693409</v>
      </c>
      <c r="AU597">
        <f t="shared" si="385"/>
        <v>1.6801856526312262</v>
      </c>
      <c r="AV597" s="4">
        <f t="shared" si="386"/>
        <v>0.83932179532458773</v>
      </c>
      <c r="AW597" s="6">
        <f t="shared" si="398"/>
        <v>1.1274997393531227E-3</v>
      </c>
      <c r="AX597" s="7">
        <f t="shared" si="387"/>
        <v>1.128135606141667E-3</v>
      </c>
      <c r="AY597" s="7">
        <f t="shared" si="375"/>
        <v>0.82245451880560028</v>
      </c>
      <c r="AZ597" s="7">
        <f t="shared" si="388"/>
        <v>8.1050464550893597E-3</v>
      </c>
      <c r="BA597" s="6">
        <f t="shared" si="405"/>
        <v>0.59974911743071946</v>
      </c>
      <c r="BB597">
        <f t="shared" si="399"/>
        <v>16.782749997052733</v>
      </c>
      <c r="BC597">
        <f t="shared" si="406"/>
        <v>6.4627569026177571</v>
      </c>
      <c r="BD597">
        <f t="shared" si="389"/>
        <v>7.8913749985263664</v>
      </c>
      <c r="BE597">
        <f t="shared" si="407"/>
        <v>-0.16067459713996823</v>
      </c>
      <c r="BF597">
        <f t="shared" si="408"/>
        <v>0.83932540286003177</v>
      </c>
      <c r="BG597">
        <f t="shared" si="415"/>
        <v>3.144704010324903E-2</v>
      </c>
      <c r="BH597">
        <f t="shared" si="409"/>
        <v>3.0966754810520118</v>
      </c>
      <c r="BL597" s="6"/>
      <c r="BM597" s="5"/>
      <c r="BN597" s="5"/>
      <c r="BP597" s="5"/>
      <c r="BQ597" s="6"/>
      <c r="BR597" s="5"/>
      <c r="BU597" s="5"/>
    </row>
    <row r="598" spans="1:73" x14ac:dyDescent="0.25">
      <c r="A598" s="3">
        <v>44566.791666666664</v>
      </c>
      <c r="B598">
        <v>106640736.63989501</v>
      </c>
      <c r="C598">
        <v>31234.620522695452</v>
      </c>
      <c r="D598">
        <v>0.99188018590035931</v>
      </c>
      <c r="E598" s="5">
        <f t="shared" si="400"/>
        <v>1825070.6674558728</v>
      </c>
      <c r="F598">
        <f t="shared" si="410"/>
        <v>1.0456213181326519</v>
      </c>
      <c r="G598">
        <f t="shared" si="410"/>
        <v>1.0465503984607509</v>
      </c>
      <c r="H598">
        <f t="shared" si="401"/>
        <v>0.32431848306395783</v>
      </c>
      <c r="I598">
        <f t="shared" si="411"/>
        <v>8.8814926786601287E-4</v>
      </c>
      <c r="J598">
        <f t="shared" si="402"/>
        <v>8.6686691440479612E-4</v>
      </c>
      <c r="K598">
        <v>3397</v>
      </c>
      <c r="L598" s="1">
        <v>213449419.01214823</v>
      </c>
      <c r="M598" s="1">
        <v>61704153.860912897</v>
      </c>
      <c r="N598" s="1">
        <f t="shared" si="376"/>
        <v>31626502.469974656</v>
      </c>
      <c r="O598">
        <v>185112.4615827387</v>
      </c>
      <c r="P598">
        <v>0.31654360452419023</v>
      </c>
      <c r="Q598">
        <v>1.05478373727006E-3</v>
      </c>
      <c r="R598">
        <f t="shared" si="412"/>
        <v>-3.6056856453475561E-2</v>
      </c>
      <c r="S598">
        <f t="shared" si="413"/>
        <v>-3.6722965834486088E-2</v>
      </c>
      <c r="T598">
        <f t="shared" si="373"/>
        <v>-0.10626738222625771</v>
      </c>
      <c r="U598" s="5">
        <f t="shared" si="390"/>
        <v>1.5025603574246289</v>
      </c>
      <c r="V598">
        <f t="shared" si="377"/>
        <v>1.080939502968153</v>
      </c>
      <c r="W598" s="8">
        <f t="shared" si="374"/>
        <v>-0.80987888519004025</v>
      </c>
      <c r="X598">
        <f t="shared" si="391"/>
        <v>1.3760899916920353</v>
      </c>
      <c r="Y598">
        <f t="shared" si="378"/>
        <v>1.0182038960055626</v>
      </c>
      <c r="Z598">
        <f t="shared" si="392"/>
        <v>0.3849960641035719</v>
      </c>
      <c r="AA598" s="4">
        <f t="shared" si="379"/>
        <v>0.50550755010347692</v>
      </c>
      <c r="AB598">
        <f t="shared" si="403"/>
        <v>1.557798343644327</v>
      </c>
      <c r="AC598" s="4">
        <f t="shared" si="380"/>
        <v>1.0304283042539695</v>
      </c>
      <c r="AD598">
        <v>18998</v>
      </c>
      <c r="AE598" s="4">
        <v>0.69148911158158211</v>
      </c>
      <c r="AF598">
        <v>0.57033894115191996</v>
      </c>
      <c r="AG598">
        <v>0.51295791603246732</v>
      </c>
      <c r="AH598" s="4">
        <f t="shared" si="393"/>
        <v>1.1754235604182854</v>
      </c>
      <c r="AI598" s="4">
        <f t="shared" si="381"/>
        <v>0.33008527765882728</v>
      </c>
      <c r="AJ598">
        <f t="shared" si="394"/>
        <v>1.4356938021625603</v>
      </c>
      <c r="AK598" s="4">
        <f t="shared" si="382"/>
        <v>0.85935121509650192</v>
      </c>
      <c r="AL598" s="5">
        <f t="shared" si="395"/>
        <v>3414.1838400888705</v>
      </c>
      <c r="AM598">
        <v>0.80010000000000003</v>
      </c>
      <c r="AN598" s="4">
        <f t="shared" si="383"/>
        <v>0.83887000000000012</v>
      </c>
      <c r="AO598">
        <v>0</v>
      </c>
      <c r="AP598">
        <f t="shared" si="414"/>
        <v>0</v>
      </c>
      <c r="AQ598">
        <f t="shared" si="396"/>
        <v>185112.4615827387</v>
      </c>
      <c r="AR598" s="5">
        <f t="shared" si="397"/>
        <v>0.31654360452419023</v>
      </c>
      <c r="AS598" s="4">
        <f t="shared" si="404"/>
        <v>1.1754235604182854</v>
      </c>
      <c r="AT598" s="4">
        <f t="shared" si="384"/>
        <v>0.33008527765882728</v>
      </c>
      <c r="AU598">
        <f t="shared" si="385"/>
        <v>1.4356938021625603</v>
      </c>
      <c r="AV598" s="4">
        <f t="shared" si="386"/>
        <v>0.85935121509650192</v>
      </c>
      <c r="AW598" s="6">
        <f t="shared" si="398"/>
        <v>8.6686691440479612E-4</v>
      </c>
      <c r="AX598" s="7">
        <f t="shared" si="387"/>
        <v>8.6724275212102242E-4</v>
      </c>
      <c r="AY598" s="7">
        <f t="shared" si="375"/>
        <v>0.77127474317780309</v>
      </c>
      <c r="AZ598" s="7">
        <f t="shared" si="388"/>
        <v>4.9118169829338587E-3</v>
      </c>
      <c r="BA598" s="6">
        <f t="shared" si="405"/>
        <v>0.60061598434512431</v>
      </c>
      <c r="BB598">
        <f t="shared" si="399"/>
        <v>16.177616789514431</v>
      </c>
      <c r="BC598">
        <f t="shared" si="406"/>
        <v>6.3333342371267269</v>
      </c>
      <c r="BD598">
        <f t="shared" si="389"/>
        <v>7.5888083947572156</v>
      </c>
      <c r="BE598">
        <f t="shared" si="407"/>
        <v>-0.14617559269302782</v>
      </c>
      <c r="BF598">
        <f t="shared" si="408"/>
        <v>0.85382440730697218</v>
      </c>
      <c r="BG598">
        <f t="shared" si="415"/>
        <v>1.712708324172783E-2</v>
      </c>
      <c r="BH598">
        <f t="shared" si="409"/>
        <v>3.0221408216911589</v>
      </c>
      <c r="BL598" s="6"/>
      <c r="BM598" s="5"/>
      <c r="BN598" s="5"/>
      <c r="BP598" s="5"/>
      <c r="BQ598" s="6"/>
      <c r="BR598" s="5"/>
      <c r="BU598" s="5"/>
    </row>
    <row r="599" spans="1:73" x14ac:dyDescent="0.25">
      <c r="A599" s="3">
        <v>44567.791666666664</v>
      </c>
      <c r="B599">
        <v>93333645.557504997</v>
      </c>
      <c r="C599">
        <v>29284.697393664919</v>
      </c>
      <c r="D599">
        <v>0.89729515725486919</v>
      </c>
      <c r="E599" s="5">
        <f t="shared" si="400"/>
        <v>1653253.6305113961</v>
      </c>
      <c r="F599">
        <f t="shared" si="410"/>
        <v>0.9046406713330678</v>
      </c>
      <c r="G599">
        <f t="shared" si="410"/>
        <v>0.90585732376928307</v>
      </c>
      <c r="H599">
        <f t="shared" si="401"/>
        <v>0.4908889830966523</v>
      </c>
      <c r="I599">
        <f t="shared" si="411"/>
        <v>1.3439977538181149E-3</v>
      </c>
      <c r="J599">
        <f t="shared" si="402"/>
        <v>1.3358868917871722E-3</v>
      </c>
      <c r="K599">
        <v>3385</v>
      </c>
      <c r="L599" s="1">
        <v>186749076.2997779</v>
      </c>
      <c r="M599" s="1">
        <v>83214117.643283039</v>
      </c>
      <c r="N599" s="1">
        <f t="shared" si="376"/>
        <v>33299654.812855091</v>
      </c>
      <c r="O599">
        <v>249642.35292984912</v>
      </c>
      <c r="P599">
        <v>0.48792454894462739</v>
      </c>
      <c r="Q599">
        <v>8.06853049308802E-4</v>
      </c>
      <c r="R599">
        <f t="shared" si="412"/>
        <v>-6.6508030294959664E-2</v>
      </c>
      <c r="S599">
        <f t="shared" si="413"/>
        <v>-6.8822918388682805E-2</v>
      </c>
      <c r="T599">
        <f t="shared" si="373"/>
        <v>-0.15420175224446192</v>
      </c>
      <c r="U599" s="5">
        <f t="shared" si="390"/>
        <v>1.823558704706834</v>
      </c>
      <c r="V599">
        <f t="shared" si="377"/>
        <v>1.1084776818736022</v>
      </c>
      <c r="W599" s="8">
        <f t="shared" si="374"/>
        <v>-1.1459496047689788</v>
      </c>
      <c r="X599">
        <f t="shared" si="391"/>
        <v>1.6298239629227909</v>
      </c>
      <c r="Y599">
        <f t="shared" si="378"/>
        <v>1.0402892359186862</v>
      </c>
      <c r="Z599">
        <f t="shared" si="392"/>
        <v>0.29450136299771273</v>
      </c>
      <c r="AA599" s="4">
        <f t="shared" si="379"/>
        <v>0.50074080594160653</v>
      </c>
      <c r="AB599">
        <f t="shared" si="403"/>
        <v>1.9588138598354945</v>
      </c>
      <c r="AC599" s="4">
        <f t="shared" si="380"/>
        <v>1.0643616386237329</v>
      </c>
      <c r="AD599">
        <v>18999</v>
      </c>
      <c r="AE599" s="4">
        <v>0.699879191250945</v>
      </c>
      <c r="AF599">
        <v>0.5887998409780667</v>
      </c>
      <c r="AG599">
        <v>0.47620679642881869</v>
      </c>
      <c r="AH599" s="4">
        <f t="shared" si="393"/>
        <v>1.6591166630921095</v>
      </c>
      <c r="AI599" s="4">
        <f t="shared" si="381"/>
        <v>0.3853891664285643</v>
      </c>
      <c r="AJ599">
        <f t="shared" si="394"/>
        <v>1.8526371066486513</v>
      </c>
      <c r="AK599" s="4">
        <f t="shared" si="382"/>
        <v>0.89649810062219315</v>
      </c>
      <c r="AL599" s="5">
        <f t="shared" si="395"/>
        <v>3187.1131978196781</v>
      </c>
      <c r="AM599">
        <v>0.74170000000000003</v>
      </c>
      <c r="AN599" s="4">
        <f t="shared" si="383"/>
        <v>0.83480333333333345</v>
      </c>
      <c r="AO599">
        <v>0</v>
      </c>
      <c r="AP599">
        <f t="shared" si="414"/>
        <v>0</v>
      </c>
      <c r="AQ599">
        <f t="shared" si="396"/>
        <v>249642.35292984912</v>
      </c>
      <c r="AR599" s="5">
        <f t="shared" si="397"/>
        <v>0.48792454894462739</v>
      </c>
      <c r="AS599" s="4">
        <f t="shared" si="404"/>
        <v>1.6591166630921095</v>
      </c>
      <c r="AT599" s="4">
        <f t="shared" si="384"/>
        <v>0.3853891664285643</v>
      </c>
      <c r="AU599">
        <f t="shared" si="385"/>
        <v>1.8526371066486513</v>
      </c>
      <c r="AV599" s="4">
        <f t="shared" si="386"/>
        <v>0.89649810062219315</v>
      </c>
      <c r="AW599" s="6">
        <f t="shared" si="398"/>
        <v>1.3358868917871722E-3</v>
      </c>
      <c r="AX599" s="7">
        <f t="shared" si="387"/>
        <v>1.336779586149639E-3</v>
      </c>
      <c r="AY599" s="7">
        <f t="shared" si="375"/>
        <v>0.77412569605009718</v>
      </c>
      <c r="AZ599" s="7">
        <f t="shared" si="388"/>
        <v>6.1430937512259032E-3</v>
      </c>
      <c r="BA599" s="6">
        <f t="shared" si="405"/>
        <v>0.60195187123691152</v>
      </c>
      <c r="BB599">
        <f t="shared" si="399"/>
        <v>15.101675361977158</v>
      </c>
      <c r="BC599">
        <f t="shared" si="406"/>
        <v>6.0947474581129004</v>
      </c>
      <c r="BD599">
        <f t="shared" si="389"/>
        <v>7.0508376809885789</v>
      </c>
      <c r="BE599">
        <f t="shared" si="407"/>
        <v>-0.11875661400221871</v>
      </c>
      <c r="BF599">
        <f t="shared" si="408"/>
        <v>0.88124338599778129</v>
      </c>
      <c r="BG599">
        <f t="shared" si="415"/>
        <v>3.1608288252781287E-2</v>
      </c>
      <c r="BH599">
        <f t="shared" si="409"/>
        <v>2.8860874104910659</v>
      </c>
      <c r="BL599" s="6"/>
      <c r="BM599" s="5"/>
      <c r="BN599" s="5"/>
      <c r="BP599" s="5"/>
      <c r="BQ599" s="6"/>
      <c r="BR599" s="5"/>
      <c r="BU599" s="5"/>
    </row>
    <row r="600" spans="1:73" x14ac:dyDescent="0.25">
      <c r="A600" s="3">
        <v>44568.791666666664</v>
      </c>
      <c r="B600">
        <v>92543841.278035</v>
      </c>
      <c r="C600">
        <v>29946.030759884095</v>
      </c>
      <c r="D600">
        <v>0.90298010327603273</v>
      </c>
      <c r="E600" s="5">
        <f t="shared" si="400"/>
        <v>1664728.4215600656</v>
      </c>
      <c r="F600">
        <f t="shared" si="410"/>
        <v>1.006335647724385</v>
      </c>
      <c r="G600">
        <f t="shared" si="410"/>
        <v>1.0069407324060253</v>
      </c>
      <c r="H600">
        <f t="shared" si="401"/>
        <v>0.21946545300086995</v>
      </c>
      <c r="I600">
        <f t="shared" si="411"/>
        <v>6.0109452018710068E-4</v>
      </c>
      <c r="J600">
        <f t="shared" si="402"/>
        <v>6.0614706461540485E-4</v>
      </c>
      <c r="K600">
        <v>2636</v>
      </c>
      <c r="L600" s="1">
        <v>185047199.22825128</v>
      </c>
      <c r="M600" s="1">
        <v>37399939.329120755</v>
      </c>
      <c r="N600" s="1">
        <f t="shared" si="376"/>
        <v>32908755.633316133</v>
      </c>
      <c r="O600">
        <v>112199.81798736227</v>
      </c>
      <c r="P600">
        <v>0.22131074523788261</v>
      </c>
      <c r="Q600">
        <v>1.31570277712748E-3</v>
      </c>
      <c r="R600">
        <f t="shared" si="412"/>
        <v>-3.0359454985334766E-2</v>
      </c>
      <c r="S600">
        <f t="shared" si="413"/>
        <v>-3.0829848313364813E-2</v>
      </c>
      <c r="T600">
        <f t="shared" si="373"/>
        <v>-0.13283600237225388</v>
      </c>
      <c r="U600" s="5">
        <f t="shared" si="390"/>
        <v>1.158201100823711</v>
      </c>
      <c r="V600">
        <f t="shared" si="377"/>
        <v>1.1014937166576919</v>
      </c>
      <c r="W600" s="8">
        <f t="shared" si="374"/>
        <v>-1.0005573223538915</v>
      </c>
      <c r="X600">
        <f t="shared" si="391"/>
        <v>0.89918822784401597</v>
      </c>
      <c r="Y600">
        <f t="shared" si="378"/>
        <v>1.0265337517854596</v>
      </c>
      <c r="Z600">
        <f t="shared" si="392"/>
        <v>0.48023151365153016</v>
      </c>
      <c r="AA600" s="4">
        <f t="shared" si="379"/>
        <v>0.4926308741787036</v>
      </c>
      <c r="AB600">
        <f t="shared" si="403"/>
        <v>1.2718656203917738</v>
      </c>
      <c r="AC600" s="4">
        <f t="shared" si="380"/>
        <v>1.0637893198468873</v>
      </c>
      <c r="AD600">
        <v>19000</v>
      </c>
      <c r="AE600" s="4">
        <v>0.71788046425252017</v>
      </c>
      <c r="AF600">
        <v>0.61048473014961313</v>
      </c>
      <c r="AG600">
        <v>0.46824638426022519</v>
      </c>
      <c r="AH600" s="4">
        <f t="shared" si="393"/>
        <v>0.7872468939893873</v>
      </c>
      <c r="AI600" s="4">
        <f t="shared" si="381"/>
        <v>0.3817487719298216</v>
      </c>
      <c r="AJ600">
        <f t="shared" si="394"/>
        <v>1.1398920208851047</v>
      </c>
      <c r="AK600" s="4">
        <f t="shared" si="382"/>
        <v>0.89389846429372488</v>
      </c>
      <c r="AL600" s="5">
        <f t="shared" si="395"/>
        <v>3090.3541781573053</v>
      </c>
      <c r="AM600">
        <v>0.75260000000000005</v>
      </c>
      <c r="AN600" s="4">
        <f t="shared" si="383"/>
        <v>0.83054666666666677</v>
      </c>
      <c r="AO600">
        <v>0</v>
      </c>
      <c r="AP600">
        <f t="shared" si="414"/>
        <v>0</v>
      </c>
      <c r="AQ600">
        <f t="shared" si="396"/>
        <v>112199.81798736227</v>
      </c>
      <c r="AR600" s="5">
        <f t="shared" si="397"/>
        <v>0.22131074523788261</v>
      </c>
      <c r="AS600" s="4">
        <f t="shared" si="404"/>
        <v>0.7872468939893873</v>
      </c>
      <c r="AT600" s="4">
        <f t="shared" si="384"/>
        <v>0.3817487719298216</v>
      </c>
      <c r="AU600">
        <f t="shared" si="385"/>
        <v>1.1398920208851047</v>
      </c>
      <c r="AV600" s="4">
        <f t="shared" si="386"/>
        <v>0.89389846429372488</v>
      </c>
      <c r="AW600" s="6">
        <f t="shared" si="398"/>
        <v>6.0614706461540485E-4</v>
      </c>
      <c r="AX600" s="7">
        <f t="shared" si="387"/>
        <v>6.0633080887084745E-4</v>
      </c>
      <c r="AY600" s="7">
        <f t="shared" si="375"/>
        <v>0.79180499774392998</v>
      </c>
      <c r="AZ600" s="7">
        <f t="shared" si="388"/>
        <v>7.4637749786607976E-3</v>
      </c>
      <c r="BA600" s="6">
        <f t="shared" si="405"/>
        <v>0.60255801830152689</v>
      </c>
      <c r="BB600">
        <f t="shared" si="399"/>
        <v>14.643196728622074</v>
      </c>
      <c r="BC600">
        <f t="shared" si="406"/>
        <v>5.9904570371788477</v>
      </c>
      <c r="BD600">
        <f t="shared" si="389"/>
        <v>6.8215983643110372</v>
      </c>
      <c r="BE600">
        <f t="shared" si="407"/>
        <v>-0.10626233774986227</v>
      </c>
      <c r="BF600">
        <f t="shared" si="408"/>
        <v>0.89373766225013773</v>
      </c>
      <c r="BG600">
        <f t="shared" si="415"/>
        <v>1.4078440589995089E-2</v>
      </c>
      <c r="BH600">
        <f t="shared" si="409"/>
        <v>2.826643010344978</v>
      </c>
      <c r="BL600" s="6"/>
      <c r="BM600" s="5"/>
      <c r="BN600" s="5"/>
      <c r="BP600" s="5"/>
      <c r="BQ600" s="6"/>
      <c r="BR600" s="5"/>
      <c r="BU600" s="5"/>
    </row>
    <row r="601" spans="1:73" x14ac:dyDescent="0.25">
      <c r="A601" s="3">
        <v>44569.791666666664</v>
      </c>
      <c r="B601">
        <v>93301483.028243005</v>
      </c>
      <c r="C601">
        <v>29732.518413742819</v>
      </c>
      <c r="D601">
        <v>0.90311620788278002</v>
      </c>
      <c r="E601" s="5">
        <f t="shared" si="400"/>
        <v>1665559.3841609936</v>
      </c>
      <c r="F601">
        <f t="shared" si="410"/>
        <v>1.0001507282455655</v>
      </c>
      <c r="G601">
        <f t="shared" si="410"/>
        <v>1.0004991580549514</v>
      </c>
      <c r="H601">
        <f t="shared" si="401"/>
        <v>0.12715771416671018</v>
      </c>
      <c r="I601">
        <f t="shared" si="411"/>
        <v>3.4831662980574222E-4</v>
      </c>
      <c r="J601">
        <f t="shared" si="402"/>
        <v>3.4643078651849259E-4</v>
      </c>
      <c r="K601">
        <v>1883</v>
      </c>
      <c r="L601" s="1">
        <v>187069327.36912864</v>
      </c>
      <c r="M601" s="1">
        <v>21605933.668876536</v>
      </c>
      <c r="N601" s="1">
        <f t="shared" si="376"/>
        <v>32202930.403777368</v>
      </c>
      <c r="O601">
        <v>64817.801006629612</v>
      </c>
      <c r="P601">
        <v>0.12646914221665226</v>
      </c>
      <c r="Q601">
        <v>1.1297376658568701E-3</v>
      </c>
      <c r="R601">
        <f t="shared" si="412"/>
        <v>1.5426737280167302E-2</v>
      </c>
      <c r="S601">
        <f t="shared" si="413"/>
        <v>1.5308954955377421E-2</v>
      </c>
      <c r="T601">
        <f t="shared" si="373"/>
        <v>-9.9425112185113032E-2</v>
      </c>
      <c r="U601" s="5">
        <f t="shared" si="390"/>
        <v>0.87824174455475423</v>
      </c>
      <c r="V601">
        <f t="shared" si="377"/>
        <v>1.0887216440635681</v>
      </c>
      <c r="W601" s="8">
        <f t="shared" si="374"/>
        <v>-0.76085789009911908</v>
      </c>
      <c r="X601">
        <f t="shared" si="391"/>
        <v>0.66805380923168778</v>
      </c>
      <c r="Y601">
        <f t="shared" si="378"/>
        <v>1.0097734165432743</v>
      </c>
      <c r="Z601">
        <f t="shared" si="392"/>
        <v>0.41235424803775761</v>
      </c>
      <c r="AA601" s="4">
        <f t="shared" si="379"/>
        <v>0.48447096395512285</v>
      </c>
      <c r="AB601">
        <f t="shared" si="403"/>
        <v>0.94505949626042796</v>
      </c>
      <c r="AC601" s="4">
        <f t="shared" si="380"/>
        <v>1.0548816843369844</v>
      </c>
      <c r="AD601">
        <v>19001</v>
      </c>
      <c r="AE601" s="4">
        <v>0.68495975023538436</v>
      </c>
      <c r="AF601">
        <v>0.61501980900267583</v>
      </c>
      <c r="AG601">
        <v>0.51434980767650595</v>
      </c>
      <c r="AH601" s="4">
        <f t="shared" si="393"/>
        <v>0</v>
      </c>
      <c r="AI601" s="4">
        <f t="shared" si="381"/>
        <v>0.35655232880763743</v>
      </c>
      <c r="AJ601">
        <f t="shared" si="394"/>
        <v>0.73526933507911574</v>
      </c>
      <c r="AK601" s="4">
        <f t="shared" si="382"/>
        <v>0.88112517320449146</v>
      </c>
      <c r="AL601" s="5">
        <f t="shared" si="395"/>
        <v>3138.0282601664057</v>
      </c>
      <c r="AM601">
        <v>0.75680000000000003</v>
      </c>
      <c r="AN601" s="4">
        <f t="shared" si="383"/>
        <v>0.82345666666666661</v>
      </c>
      <c r="AO601">
        <v>0</v>
      </c>
      <c r="AP601">
        <f t="shared" si="414"/>
        <v>0</v>
      </c>
      <c r="AQ601">
        <f t="shared" si="396"/>
        <v>64817.801006629612</v>
      </c>
      <c r="AR601" s="5">
        <f t="shared" si="397"/>
        <v>0.12646914221665226</v>
      </c>
      <c r="AS601" s="4">
        <f t="shared" si="404"/>
        <v>0</v>
      </c>
      <c r="AT601" s="4">
        <f t="shared" si="384"/>
        <v>0.35655232880763743</v>
      </c>
      <c r="AU601">
        <f t="shared" si="385"/>
        <v>0.73526933507911574</v>
      </c>
      <c r="AV601" s="4">
        <f t="shared" si="386"/>
        <v>0.88112517320449146</v>
      </c>
      <c r="AW601" s="6">
        <f t="shared" si="398"/>
        <v>3.4643078651849259E-4</v>
      </c>
      <c r="AX601" s="7">
        <f t="shared" si="387"/>
        <v>3.4649080059345749E-4</v>
      </c>
      <c r="AY601" s="7">
        <f t="shared" si="375"/>
        <v>0.76939547173489531</v>
      </c>
      <c r="AZ601" s="7">
        <f t="shared" si="388"/>
        <v>5.4381582822882191E-3</v>
      </c>
      <c r="BA601" s="6">
        <f t="shared" si="405"/>
        <v>0.60290444908804541</v>
      </c>
      <c r="BB601">
        <f t="shared" si="399"/>
        <v>14.869093477496333</v>
      </c>
      <c r="BC601">
        <f t="shared" si="406"/>
        <v>6.0466113859974167</v>
      </c>
      <c r="BD601">
        <f t="shared" si="389"/>
        <v>6.9345467387481667</v>
      </c>
      <c r="BE601">
        <f t="shared" si="407"/>
        <v>-0.11190750801360072</v>
      </c>
      <c r="BF601">
        <f t="shared" si="408"/>
        <v>0.88809249198639928</v>
      </c>
      <c r="BG601">
        <f t="shared" si="415"/>
        <v>-6.3363942270834176E-3</v>
      </c>
      <c r="BH601">
        <f t="shared" si="409"/>
        <v>2.8560463531311879</v>
      </c>
      <c r="BL601" s="6"/>
      <c r="BM601" s="5"/>
      <c r="BN601" s="5"/>
      <c r="BP601" s="5"/>
      <c r="BQ601" s="6"/>
      <c r="BR601" s="5"/>
      <c r="BU601" s="5"/>
    </row>
    <row r="602" spans="1:73" x14ac:dyDescent="0.25">
      <c r="A602" s="3">
        <v>44570.791666666664</v>
      </c>
      <c r="B602">
        <v>99798915.412340999</v>
      </c>
      <c r="C602">
        <v>32435.961093677703</v>
      </c>
      <c r="D602">
        <v>0.97481755511428281</v>
      </c>
      <c r="E602" s="5">
        <f t="shared" si="400"/>
        <v>1799186.9656892039</v>
      </c>
      <c r="F602">
        <f t="shared" si="410"/>
        <v>1.07939326811507</v>
      </c>
      <c r="G602">
        <f t="shared" si="410"/>
        <v>1.080229851183315</v>
      </c>
      <c r="H602">
        <f t="shared" si="401"/>
        <v>0.28289301863325123</v>
      </c>
      <c r="I602">
        <f t="shared" si="411"/>
        <v>7.7474917045949226E-4</v>
      </c>
      <c r="J602">
        <f t="shared" si="402"/>
        <v>7.3399236176998033E-4</v>
      </c>
      <c r="K602">
        <v>2617</v>
      </c>
      <c r="L602" s="1">
        <v>199658904.57077503</v>
      </c>
      <c r="M602" s="1">
        <v>48867302.22413227</v>
      </c>
      <c r="N602" s="1">
        <f t="shared" si="376"/>
        <v>32938958.701615356</v>
      </c>
      <c r="O602">
        <v>146601.90667239681</v>
      </c>
      <c r="P602">
        <v>0.26800555702967271</v>
      </c>
      <c r="Q602">
        <v>6.6691094523177604E-4</v>
      </c>
      <c r="R602">
        <f t="shared" si="412"/>
        <v>-1.9512186234321272E-2</v>
      </c>
      <c r="S602">
        <f t="shared" si="413"/>
        <v>-1.9705062014834261E-2</v>
      </c>
      <c r="T602">
        <f t="shared" si="373"/>
        <v>-0.13157170986645358</v>
      </c>
      <c r="U602" s="5">
        <f t="shared" si="390"/>
        <v>1.3126731562684621</v>
      </c>
      <c r="V602">
        <f t="shared" si="377"/>
        <v>1.0980031284318903</v>
      </c>
      <c r="W602" s="8">
        <f t="shared" si="374"/>
        <v>-0.98313218104435773</v>
      </c>
      <c r="X602">
        <f t="shared" si="391"/>
        <v>1.101854659923482</v>
      </c>
      <c r="Y602">
        <f t="shared" si="378"/>
        <v>1.0149289991963848</v>
      </c>
      <c r="Z602">
        <f t="shared" si="392"/>
        <v>0.24342249500959826</v>
      </c>
      <c r="AA602" s="4">
        <f t="shared" si="379"/>
        <v>0.47832954226096697</v>
      </c>
      <c r="AB602">
        <f t="shared" si="403"/>
        <v>1.4479888544487096</v>
      </c>
      <c r="AC602" s="4">
        <f t="shared" si="380"/>
        <v>1.0692350066129777</v>
      </c>
      <c r="AD602">
        <v>19002</v>
      </c>
      <c r="AE602" s="4">
        <v>0.67477467798539659</v>
      </c>
      <c r="AF602">
        <v>0.62904361026191902</v>
      </c>
      <c r="AG602">
        <v>0.40356966002390665</v>
      </c>
      <c r="AH602" s="4">
        <f t="shared" si="393"/>
        <v>0.99665248027096109</v>
      </c>
      <c r="AI602" s="4">
        <f t="shared" si="381"/>
        <v>0.3863660412615505</v>
      </c>
      <c r="AJ602">
        <f t="shared" si="394"/>
        <v>1.2934111154663273</v>
      </c>
      <c r="AK602" s="4">
        <f t="shared" si="382"/>
        <v>0.89654913986366613</v>
      </c>
      <c r="AL602" s="5">
        <f t="shared" si="395"/>
        <v>3076.7984683454756</v>
      </c>
      <c r="AM602">
        <v>0.75540000000000007</v>
      </c>
      <c r="AN602" s="4">
        <f t="shared" si="383"/>
        <v>0.81551333333333342</v>
      </c>
      <c r="AO602">
        <v>0</v>
      </c>
      <c r="AP602">
        <f t="shared" si="414"/>
        <v>0</v>
      </c>
      <c r="AQ602">
        <f t="shared" si="396"/>
        <v>146601.90667239681</v>
      </c>
      <c r="AR602" s="5">
        <f t="shared" si="397"/>
        <v>0.26800555702967271</v>
      </c>
      <c r="AS602" s="4">
        <f t="shared" si="404"/>
        <v>0.99665248027096109</v>
      </c>
      <c r="AT602" s="4">
        <f t="shared" si="384"/>
        <v>0.3863660412615505</v>
      </c>
      <c r="AU602">
        <f t="shared" si="385"/>
        <v>1.2934111154663273</v>
      </c>
      <c r="AV602" s="4">
        <f t="shared" si="386"/>
        <v>0.89654913986366613</v>
      </c>
      <c r="AW602" s="6">
        <f t="shared" si="398"/>
        <v>7.3399236176998033E-4</v>
      </c>
      <c r="AX602" s="7">
        <f t="shared" si="387"/>
        <v>7.3426180008140385E-4</v>
      </c>
      <c r="AY602" s="7">
        <f t="shared" si="375"/>
        <v>0.74401526993397926</v>
      </c>
      <c r="AZ602" s="7">
        <f t="shared" si="388"/>
        <v>3.4418335924932819E-3</v>
      </c>
      <c r="BA602" s="6">
        <f t="shared" si="405"/>
        <v>0.60363844144981538</v>
      </c>
      <c r="BB602">
        <f t="shared" si="399"/>
        <v>14.578964956427892</v>
      </c>
      <c r="BC602">
        <f t="shared" si="406"/>
        <v>5.9826486542697168</v>
      </c>
      <c r="BD602">
        <f t="shared" si="389"/>
        <v>6.7894824782139462</v>
      </c>
      <c r="BE602">
        <f t="shared" si="407"/>
        <v>-0.10357990100123171</v>
      </c>
      <c r="BF602">
        <f t="shared" si="408"/>
        <v>0.89642009899876829</v>
      </c>
      <c r="BG602">
        <f t="shared" si="415"/>
        <v>9.3332683734113232E-3</v>
      </c>
      <c r="BH602">
        <f t="shared" si="409"/>
        <v>2.8182410814965433</v>
      </c>
      <c r="BL602" s="6"/>
      <c r="BM602" s="5"/>
      <c r="BN602" s="5"/>
      <c r="BP602" s="5"/>
      <c r="BQ602" s="6"/>
      <c r="BR602" s="5"/>
      <c r="BU602" s="5"/>
    </row>
    <row r="603" spans="1:73" x14ac:dyDescent="0.25">
      <c r="A603" s="3">
        <v>44571.791666666664</v>
      </c>
      <c r="B603">
        <v>104660809.046179</v>
      </c>
      <c r="C603">
        <v>32374.586914338819</v>
      </c>
      <c r="D603">
        <v>0.99690789527268664</v>
      </c>
      <c r="E603" s="5">
        <f t="shared" si="400"/>
        <v>1840747.2555977206</v>
      </c>
      <c r="F603">
        <f t="shared" si="410"/>
        <v>1.0226609995301266</v>
      </c>
      <c r="G603">
        <f t="shared" si="410"/>
        <v>1.0230994836562728</v>
      </c>
      <c r="H603">
        <f t="shared" si="401"/>
        <v>0.15650025386409583</v>
      </c>
      <c r="I603">
        <f t="shared" si="411"/>
        <v>4.2867592415122901E-4</v>
      </c>
      <c r="J603">
        <f t="shared" si="402"/>
        <v>4.1891121714516253E-4</v>
      </c>
      <c r="K603">
        <v>2473</v>
      </c>
      <c r="L603" s="1">
        <v>209590421.40809706</v>
      </c>
      <c r="M603" s="1">
        <v>29272723.752770346</v>
      </c>
      <c r="N603" s="1">
        <f t="shared" si="376"/>
        <v>33111439.923158482</v>
      </c>
      <c r="O603">
        <v>87818.171258311035</v>
      </c>
      <c r="P603">
        <v>0.15293462503647223</v>
      </c>
      <c r="Q603">
        <v>9.2083090451568303E-4</v>
      </c>
      <c r="R603">
        <f t="shared" si="412"/>
        <v>5.0705005393600455E-2</v>
      </c>
      <c r="S603">
        <f t="shared" si="413"/>
        <v>4.9461372566859188E-2</v>
      </c>
      <c r="T603">
        <f t="shared" si="373"/>
        <v>-0.11440344891516825</v>
      </c>
      <c r="U603" s="5">
        <f t="shared" si="390"/>
        <v>0.95140539853739181</v>
      </c>
      <c r="V603">
        <f t="shared" si="377"/>
        <v>1.0976474047119222</v>
      </c>
      <c r="W603" s="8">
        <f t="shared" si="374"/>
        <v>-0.85887687713855154</v>
      </c>
      <c r="X603">
        <f t="shared" si="391"/>
        <v>0.71233740408669111</v>
      </c>
      <c r="Y603">
        <f t="shared" si="378"/>
        <v>1.0087798092318903</v>
      </c>
      <c r="Z603">
        <f t="shared" si="392"/>
        <v>0.33610328014822433</v>
      </c>
      <c r="AA603" s="4">
        <f t="shared" si="379"/>
        <v>0.4613419137963215</v>
      </c>
      <c r="AB603">
        <f t="shared" si="403"/>
        <v>1.0676187260587353</v>
      </c>
      <c r="AC603" s="4">
        <f t="shared" si="380"/>
        <v>1.0787983443267928</v>
      </c>
      <c r="AD603">
        <v>19003</v>
      </c>
      <c r="AE603" s="4">
        <v>0.65116762808789141</v>
      </c>
      <c r="AF603">
        <v>0.62704451877536993</v>
      </c>
      <c r="AG603">
        <v>0.44409676938772158</v>
      </c>
      <c r="AH603" s="4">
        <f t="shared" si="393"/>
        <v>0.26971968872267132</v>
      </c>
      <c r="AI603" s="4">
        <f t="shared" si="381"/>
        <v>0.39535669755230624</v>
      </c>
      <c r="AJ603">
        <f t="shared" si="394"/>
        <v>0.86737815148079722</v>
      </c>
      <c r="AK603" s="4">
        <f t="shared" si="382"/>
        <v>0.90169737241914538</v>
      </c>
      <c r="AL603" s="5">
        <f t="shared" si="395"/>
        <v>3232.8075512779546</v>
      </c>
      <c r="AM603">
        <v>0.78480000000000005</v>
      </c>
      <c r="AN603" s="4">
        <f t="shared" si="383"/>
        <v>0.81189000000000011</v>
      </c>
      <c r="AO603">
        <v>0</v>
      </c>
      <c r="AP603">
        <f t="shared" si="414"/>
        <v>0</v>
      </c>
      <c r="AQ603">
        <f t="shared" si="396"/>
        <v>87818.171258311035</v>
      </c>
      <c r="AR603" s="5">
        <f t="shared" si="397"/>
        <v>0.15293462503647223</v>
      </c>
      <c r="AS603" s="4">
        <f t="shared" si="404"/>
        <v>0.26971968872267132</v>
      </c>
      <c r="AT603" s="4">
        <f t="shared" si="384"/>
        <v>0.39535669755230624</v>
      </c>
      <c r="AU603">
        <f t="shared" si="385"/>
        <v>0.86737815148079722</v>
      </c>
      <c r="AV603" s="4">
        <f t="shared" si="386"/>
        <v>0.90169737241914538</v>
      </c>
      <c r="AW603" s="6">
        <f t="shared" si="398"/>
        <v>4.1891121714516253E-4</v>
      </c>
      <c r="AX603" s="7">
        <f t="shared" si="387"/>
        <v>4.189989727025889E-4</v>
      </c>
      <c r="AY603" s="7">
        <f t="shared" si="375"/>
        <v>0.85526592094445064</v>
      </c>
      <c r="AZ603" s="7">
        <f t="shared" si="388"/>
        <v>1.1421696628398426E-2</v>
      </c>
      <c r="BA603" s="6">
        <f t="shared" si="405"/>
        <v>0.60405735266696059</v>
      </c>
      <c r="BB603">
        <f t="shared" si="399"/>
        <v>15.318191453176683</v>
      </c>
      <c r="BC603">
        <f t="shared" si="406"/>
        <v>6.1604863572745012</v>
      </c>
      <c r="BD603">
        <f t="shared" si="389"/>
        <v>7.1590957265883404</v>
      </c>
      <c r="BE603">
        <f t="shared" si="407"/>
        <v>-0.12239216241324813</v>
      </c>
      <c r="BF603">
        <f t="shared" si="408"/>
        <v>0.87760783758675187</v>
      </c>
      <c r="BG603">
        <f t="shared" si="415"/>
        <v>-2.1209323957700286E-2</v>
      </c>
      <c r="BH603">
        <f t="shared" si="409"/>
        <v>2.9138461202730852</v>
      </c>
      <c r="BL603" s="6"/>
      <c r="BM603" s="5"/>
      <c r="BN603" s="5"/>
      <c r="BP603" s="5"/>
      <c r="BQ603" s="6"/>
      <c r="BR603" s="5"/>
      <c r="BU603" s="5"/>
    </row>
    <row r="604" spans="1:73" x14ac:dyDescent="0.25">
      <c r="A604" s="3">
        <v>44572.791666666664</v>
      </c>
      <c r="B604">
        <v>107172057.34747</v>
      </c>
      <c r="C604">
        <v>31735.941309511247</v>
      </c>
      <c r="D604">
        <v>0.99842405361350972</v>
      </c>
      <c r="E604" s="5">
        <f t="shared" si="400"/>
        <v>1844235.9182053909</v>
      </c>
      <c r="F604">
        <f t="shared" si="410"/>
        <v>1.0015208610023179</v>
      </c>
      <c r="G604">
        <f t="shared" si="410"/>
        <v>1.0018952425962127</v>
      </c>
      <c r="H604">
        <f t="shared" si="401"/>
        <v>0.13644177280023206</v>
      </c>
      <c r="I604">
        <f t="shared" si="411"/>
        <v>3.7374322546392488E-4</v>
      </c>
      <c r="J604">
        <f t="shared" si="402"/>
        <v>3.6841313963235651E-4</v>
      </c>
      <c r="K604">
        <v>2262</v>
      </c>
      <c r="L604" s="1">
        <v>214354527.50068</v>
      </c>
      <c r="M604" s="1">
        <v>26328524.413021624</v>
      </c>
      <c r="N604" s="1">
        <f t="shared" si="376"/>
        <v>32388646.092719238</v>
      </c>
      <c r="O604">
        <v>78985.573239064877</v>
      </c>
      <c r="P604">
        <v>0.13449556941206769</v>
      </c>
      <c r="Q604">
        <v>9.9779075808550098E-4</v>
      </c>
      <c r="R604">
        <f t="shared" si="412"/>
        <v>4.4600745928273344E-2</v>
      </c>
      <c r="S604">
        <f t="shared" si="413"/>
        <v>4.3634751100098658E-2</v>
      </c>
      <c r="T604">
        <f t="shared" si="373"/>
        <v>-4.6890107242497106E-2</v>
      </c>
      <c r="U604" s="5">
        <f t="shared" si="390"/>
        <v>1.0111716917010978</v>
      </c>
      <c r="V604">
        <f t="shared" si="377"/>
        <v>1.086263211597607</v>
      </c>
      <c r="W604" s="8">
        <f t="shared" si="374"/>
        <v>-0.39313425762104259</v>
      </c>
      <c r="X604">
        <f t="shared" si="391"/>
        <v>0.96041406203161306</v>
      </c>
      <c r="Y604">
        <f t="shared" si="378"/>
        <v>0.99969468213364487</v>
      </c>
      <c r="Z604">
        <f t="shared" si="392"/>
        <v>0.36419362670120786</v>
      </c>
      <c r="AA604" s="4">
        <f t="shared" si="379"/>
        <v>0.4564891566086588</v>
      </c>
      <c r="AB604">
        <f t="shared" si="403"/>
        <v>0.98989898311852753</v>
      </c>
      <c r="AC604" s="4">
        <f t="shared" si="380"/>
        <v>1.0663670208100486</v>
      </c>
      <c r="AD604">
        <v>19004</v>
      </c>
      <c r="AE604" s="4">
        <v>0.6786591717668109</v>
      </c>
      <c r="AF604">
        <v>0.70944226351740325</v>
      </c>
      <c r="AG604">
        <v>0.43918895568005606</v>
      </c>
      <c r="AH604" s="4">
        <f t="shared" si="393"/>
        <v>0</v>
      </c>
      <c r="AI604" s="4">
        <f t="shared" si="381"/>
        <v>0.36417396357631654</v>
      </c>
      <c r="AJ604">
        <f t="shared" si="394"/>
        <v>0.77770972262857074</v>
      </c>
      <c r="AK604" s="4">
        <f t="shared" si="382"/>
        <v>0.8860581891236704</v>
      </c>
      <c r="AL604" s="5">
        <f t="shared" si="395"/>
        <v>3376.9931795075063</v>
      </c>
      <c r="AM604">
        <v>0.76400000000000001</v>
      </c>
      <c r="AN604" s="4">
        <f t="shared" si="383"/>
        <v>0.80656666666666677</v>
      </c>
      <c r="AO604">
        <v>0</v>
      </c>
      <c r="AP604">
        <f t="shared" si="414"/>
        <v>0</v>
      </c>
      <c r="AQ604">
        <f t="shared" si="396"/>
        <v>78985.573239064877</v>
      </c>
      <c r="AR604" s="5">
        <f t="shared" si="397"/>
        <v>0.13449556941206769</v>
      </c>
      <c r="AS604" s="4">
        <f t="shared" si="404"/>
        <v>0</v>
      </c>
      <c r="AT604" s="4">
        <f t="shared" si="384"/>
        <v>0.36417396357631654</v>
      </c>
      <c r="AU604">
        <f t="shared" si="385"/>
        <v>0.77770972262857074</v>
      </c>
      <c r="AV604" s="4">
        <f t="shared" si="386"/>
        <v>0.8860581891236704</v>
      </c>
      <c r="AW604" s="6">
        <f t="shared" si="398"/>
        <v>3.6841313963235651E-4</v>
      </c>
      <c r="AX604" s="7">
        <f t="shared" si="387"/>
        <v>3.6848101208786233E-4</v>
      </c>
      <c r="AY604" s="7">
        <f t="shared" si="375"/>
        <v>0.87580937039666595</v>
      </c>
      <c r="AZ604" s="7">
        <f t="shared" si="388"/>
        <v>1.1958584220378432E-2</v>
      </c>
      <c r="BA604" s="6">
        <f t="shared" si="405"/>
        <v>0.60442576580659291</v>
      </c>
      <c r="BB604">
        <f t="shared" si="399"/>
        <v>16.001394218260465</v>
      </c>
      <c r="BC604">
        <f t="shared" si="406"/>
        <v>6.3211227279624831</v>
      </c>
      <c r="BD604">
        <f t="shared" si="389"/>
        <v>7.5006971091302326</v>
      </c>
      <c r="BE604">
        <f t="shared" si="407"/>
        <v>-0.13876207633616533</v>
      </c>
      <c r="BF604">
        <f t="shared" si="408"/>
        <v>0.86123792366383467</v>
      </c>
      <c r="BG604">
        <f t="shared" si="415"/>
        <v>-1.8829039267359935E-2</v>
      </c>
      <c r="BH604">
        <f t="shared" si="409"/>
        <v>3.0001742734861523</v>
      </c>
      <c r="BL604" s="6"/>
      <c r="BM604" s="5"/>
      <c r="BN604" s="5"/>
      <c r="BP604" s="5"/>
      <c r="BQ604" s="6"/>
      <c r="BR604" s="5"/>
      <c r="BU604" s="5"/>
    </row>
    <row r="605" spans="1:73" x14ac:dyDescent="0.25">
      <c r="A605" s="3">
        <v>44573.791666666664</v>
      </c>
      <c r="B605">
        <v>104801250.710338</v>
      </c>
      <c r="C605">
        <v>32322.212297096885</v>
      </c>
      <c r="D605">
        <v>0.99606848115269786</v>
      </c>
      <c r="E605" s="5">
        <f t="shared" si="400"/>
        <v>1840491.3133347901</v>
      </c>
      <c r="F605">
        <f t="shared" si="410"/>
        <v>0.99764070942372973</v>
      </c>
      <c r="G605">
        <f t="shared" si="410"/>
        <v>0.99796956298614725</v>
      </c>
      <c r="H605">
        <f t="shared" si="401"/>
        <v>0.12031540929371976</v>
      </c>
      <c r="I605">
        <f t="shared" si="411"/>
        <v>3.2957694189165928E-4</v>
      </c>
      <c r="J605">
        <f t="shared" si="402"/>
        <v>3.3261411106034593E-4</v>
      </c>
      <c r="K605">
        <v>2009</v>
      </c>
      <c r="L605" s="1">
        <v>209709911.38369858</v>
      </c>
      <c r="M605" s="1">
        <v>23254692.456847701</v>
      </c>
      <c r="N605" s="1">
        <f t="shared" si="376"/>
        <v>32042423.529979102</v>
      </c>
      <c r="O605">
        <v>69764.077370543106</v>
      </c>
      <c r="P605">
        <v>0.12142434314255125</v>
      </c>
      <c r="Q605">
        <v>6.1291912426097799E-4</v>
      </c>
      <c r="R605">
        <f t="shared" si="412"/>
        <v>-3.9858583709940776E-2</v>
      </c>
      <c r="S605">
        <f t="shared" si="413"/>
        <v>-4.0674696733628404E-2</v>
      </c>
      <c r="T605">
        <f t="shared" si="373"/>
        <v>-7.8376629593746083E-2</v>
      </c>
      <c r="U605" s="5">
        <f t="shared" si="390"/>
        <v>0.90661780874505182</v>
      </c>
      <c r="V605">
        <f t="shared" si="377"/>
        <v>1.0788586854217053</v>
      </c>
      <c r="W605" s="8">
        <f t="shared" si="374"/>
        <v>-0.60441893203182318</v>
      </c>
      <c r="X605">
        <f t="shared" si="391"/>
        <v>0.78198565270133746</v>
      </c>
      <c r="Y605">
        <f t="shared" si="378"/>
        <v>0.99200923267465291</v>
      </c>
      <c r="Z605">
        <f t="shared" si="392"/>
        <v>0.22371548035525696</v>
      </c>
      <c r="AA605" s="4">
        <f t="shared" si="379"/>
        <v>0.44773286305652854</v>
      </c>
      <c r="AB605">
        <f t="shared" si="403"/>
        <v>0.96472976602818139</v>
      </c>
      <c r="AC605" s="4">
        <f t="shared" si="380"/>
        <v>1.061210837353302</v>
      </c>
      <c r="AD605">
        <v>19005</v>
      </c>
      <c r="AE605" s="4">
        <v>0.63418272793150154</v>
      </c>
      <c r="AF605">
        <v>0.71476235166269519</v>
      </c>
      <c r="AG605">
        <v>0.4445576443093055</v>
      </c>
      <c r="AH605" s="4">
        <f t="shared" si="393"/>
        <v>0</v>
      </c>
      <c r="AI605" s="4">
        <f t="shared" si="381"/>
        <v>0.34722810987699038</v>
      </c>
      <c r="AJ605">
        <f t="shared" si="394"/>
        <v>0.70729244483090359</v>
      </c>
      <c r="AK605" s="4">
        <f t="shared" si="382"/>
        <v>0.87735041606006769</v>
      </c>
      <c r="AL605" s="5">
        <f t="shared" si="395"/>
        <v>3242.3910141742072</v>
      </c>
      <c r="AM605">
        <v>0.70420000000000005</v>
      </c>
      <c r="AN605" s="4">
        <f t="shared" si="383"/>
        <v>0.79705000000000004</v>
      </c>
      <c r="AO605">
        <v>0</v>
      </c>
      <c r="AP605">
        <f t="shared" si="414"/>
        <v>0</v>
      </c>
      <c r="AQ605">
        <f t="shared" si="396"/>
        <v>69764.077370543106</v>
      </c>
      <c r="AR605" s="5">
        <f t="shared" si="397"/>
        <v>0.12142434314255125</v>
      </c>
      <c r="AS605" s="4">
        <f t="shared" si="404"/>
        <v>0</v>
      </c>
      <c r="AT605" s="4">
        <f t="shared" si="384"/>
        <v>0.34722810987699038</v>
      </c>
      <c r="AU605">
        <f t="shared" si="385"/>
        <v>0.70729244483090359</v>
      </c>
      <c r="AV605" s="4">
        <f t="shared" si="386"/>
        <v>0.87735041606006769</v>
      </c>
      <c r="AW605" s="6">
        <f t="shared" si="398"/>
        <v>3.3261411106034593E-4</v>
      </c>
      <c r="AX605" s="7">
        <f t="shared" si="387"/>
        <v>3.3266943326726306E-4</v>
      </c>
      <c r="AY605" s="7">
        <f t="shared" si="375"/>
        <v>0.80724856723587379</v>
      </c>
      <c r="AZ605" s="7">
        <f t="shared" si="388"/>
        <v>8.2478708115112376E-3</v>
      </c>
      <c r="BA605" s="6">
        <f t="shared" si="405"/>
        <v>0.60475837991765324</v>
      </c>
      <c r="BB605">
        <f t="shared" si="399"/>
        <v>15.363601307336166</v>
      </c>
      <c r="BC605">
        <f t="shared" si="406"/>
        <v>6.1761208113930977</v>
      </c>
      <c r="BD605">
        <f t="shared" si="389"/>
        <v>7.1818006536680841</v>
      </c>
      <c r="BE605">
        <f t="shared" si="407"/>
        <v>-0.12291668849498527</v>
      </c>
      <c r="BF605">
        <f t="shared" si="408"/>
        <v>0.87708331150501473</v>
      </c>
      <c r="BG605">
        <f t="shared" si="415"/>
        <v>1.8231183516355307E-2</v>
      </c>
      <c r="BH605">
        <f t="shared" si="409"/>
        <v>2.9196430076393649</v>
      </c>
      <c r="BL605" s="6"/>
      <c r="BM605" s="5"/>
      <c r="BN605" s="5"/>
      <c r="BP605" s="5"/>
      <c r="BQ605" s="6"/>
      <c r="BR605" s="5"/>
      <c r="BU605" s="5"/>
    </row>
    <row r="606" spans="1:73" x14ac:dyDescent="0.25">
      <c r="A606" s="3">
        <v>44574.791666666664</v>
      </c>
      <c r="B606">
        <v>108661619.315155</v>
      </c>
      <c r="C606">
        <v>32854.331211446151</v>
      </c>
      <c r="D606">
        <v>1.0220909347790406</v>
      </c>
      <c r="E606" s="5">
        <f t="shared" si="400"/>
        <v>1889445.6411741981</v>
      </c>
      <c r="F606">
        <f t="shared" si="410"/>
        <v>1.0261251652057379</v>
      </c>
      <c r="G606">
        <f t="shared" si="410"/>
        <v>1.0265985106719724</v>
      </c>
      <c r="H606">
        <f t="shared" si="401"/>
        <v>0.16837233997762158</v>
      </c>
      <c r="I606">
        <f t="shared" si="411"/>
        <v>4.6118771872398197E-4</v>
      </c>
      <c r="J606">
        <f t="shared" si="402"/>
        <v>4.5054311282015526E-4</v>
      </c>
      <c r="K606">
        <v>6228</v>
      </c>
      <c r="L606" s="1">
        <v>217354126.6164414</v>
      </c>
      <c r="M606" s="1">
        <v>32649822.787456837</v>
      </c>
      <c r="N606" s="1">
        <f t="shared" si="376"/>
        <v>31759326.035769381</v>
      </c>
      <c r="O606">
        <v>97949.468362370506</v>
      </c>
      <c r="P606">
        <v>0.16448528725362083</v>
      </c>
      <c r="Q606">
        <v>4.8294996372008701E-4</v>
      </c>
      <c r="R606">
        <f t="shared" si="412"/>
        <v>2.0042235958147359E-2</v>
      </c>
      <c r="S606">
        <f t="shared" si="413"/>
        <v>1.9844034241005594E-2</v>
      </c>
      <c r="T606">
        <f t="shared" si="373"/>
        <v>-8.8600634846672049E-2</v>
      </c>
      <c r="U606" s="5">
        <f t="shared" si="390"/>
        <v>1.0606254353706648</v>
      </c>
      <c r="V606">
        <f t="shared" si="377"/>
        <v>1.0716342301811574</v>
      </c>
      <c r="W606" s="8">
        <f t="shared" si="374"/>
        <v>-0.67766183555304671</v>
      </c>
      <c r="X606">
        <f t="shared" si="391"/>
        <v>0.93015254922971891</v>
      </c>
      <c r="Y606">
        <f t="shared" si="378"/>
        <v>0.9822785252939823</v>
      </c>
      <c r="Z606">
        <f t="shared" si="392"/>
        <v>0.17627673675783176</v>
      </c>
      <c r="AA606" s="4">
        <f t="shared" si="379"/>
        <v>0.43515666512819207</v>
      </c>
      <c r="AB606">
        <f t="shared" si="403"/>
        <v>1.135584576048555</v>
      </c>
      <c r="AC606" s="4">
        <f t="shared" si="380"/>
        <v>1.0582828261150168</v>
      </c>
      <c r="AD606">
        <v>19006</v>
      </c>
      <c r="AE606" s="4">
        <v>0.64464947595319821</v>
      </c>
      <c r="AF606">
        <v>0.70348687360516782</v>
      </c>
      <c r="AG606">
        <v>0.4485313857296126</v>
      </c>
      <c r="AH606" s="4">
        <f t="shared" si="393"/>
        <v>0.40639144703332947</v>
      </c>
      <c r="AI606" s="4">
        <f t="shared" si="381"/>
        <v>0.33631191907123131</v>
      </c>
      <c r="AJ606">
        <f t="shared" si="394"/>
        <v>0.91910290795070038</v>
      </c>
      <c r="AK606" s="4">
        <f t="shared" si="382"/>
        <v>0.87119690543639294</v>
      </c>
      <c r="AL606" s="5">
        <f t="shared" si="395"/>
        <v>3307.3757799488635</v>
      </c>
      <c r="AM606">
        <v>0.67900000000000005</v>
      </c>
      <c r="AN606" s="4">
        <f t="shared" si="383"/>
        <v>0.78852999999999995</v>
      </c>
      <c r="AO606">
        <v>0</v>
      </c>
      <c r="AP606">
        <f t="shared" si="414"/>
        <v>0</v>
      </c>
      <c r="AQ606">
        <f t="shared" si="396"/>
        <v>97949.468362370506</v>
      </c>
      <c r="AR606" s="5">
        <f t="shared" si="397"/>
        <v>0.16448528725362083</v>
      </c>
      <c r="AS606" s="4">
        <f t="shared" si="404"/>
        <v>0.40639144703332947</v>
      </c>
      <c r="AT606" s="4">
        <f t="shared" si="384"/>
        <v>0.33631191907123131</v>
      </c>
      <c r="AU606">
        <f t="shared" si="385"/>
        <v>0.91910290795070038</v>
      </c>
      <c r="AV606" s="4">
        <f t="shared" si="386"/>
        <v>0.87119690543639294</v>
      </c>
      <c r="AW606" s="6">
        <f t="shared" si="398"/>
        <v>4.5054311282015526E-4</v>
      </c>
      <c r="AX606" s="7">
        <f t="shared" si="387"/>
        <v>4.5064462261268368E-4</v>
      </c>
      <c r="AY606" s="7">
        <f t="shared" si="375"/>
        <v>0.83297394827938753</v>
      </c>
      <c r="AZ606" s="7">
        <f t="shared" si="388"/>
        <v>9.6839840057196813E-3</v>
      </c>
      <c r="BA606" s="6">
        <f t="shared" si="405"/>
        <v>0.60520892303047336</v>
      </c>
      <c r="BB606">
        <f t="shared" si="399"/>
        <v>15.671522229904699</v>
      </c>
      <c r="BC606">
        <f t="shared" si="406"/>
        <v>6.2509429343981848</v>
      </c>
      <c r="BD606">
        <f t="shared" si="389"/>
        <v>7.3357611149523496</v>
      </c>
      <c r="BE606">
        <f t="shared" si="407"/>
        <v>-0.13014026740860674</v>
      </c>
      <c r="BF606">
        <f t="shared" si="408"/>
        <v>0.86985973259139326</v>
      </c>
      <c r="BG606">
        <f t="shared" si="415"/>
        <v>-8.2700121314573556E-3</v>
      </c>
      <c r="BH606">
        <f t="shared" si="409"/>
        <v>2.9587273497810758</v>
      </c>
      <c r="BL606" s="6"/>
      <c r="BM606" s="5"/>
      <c r="BN606" s="5"/>
      <c r="BP606" s="5"/>
      <c r="BQ606" s="6"/>
      <c r="BR606" s="5"/>
      <c r="BU606" s="5"/>
    </row>
    <row r="607" spans="1:73" x14ac:dyDescent="0.25">
      <c r="A607" s="3">
        <v>44575.791666666664</v>
      </c>
      <c r="B607">
        <v>108898385.59602199</v>
      </c>
      <c r="C607">
        <v>32627.12184521163</v>
      </c>
      <c r="D607">
        <v>1.0194040521816898</v>
      </c>
      <c r="E607" s="5">
        <f t="shared" si="400"/>
        <v>1884951.1653059472</v>
      </c>
      <c r="F607">
        <f t="shared" si="410"/>
        <v>0.99737119026700727</v>
      </c>
      <c r="G607">
        <f t="shared" si="410"/>
        <v>0.99762127273190149</v>
      </c>
      <c r="H607">
        <f t="shared" si="401"/>
        <v>9.1520690167437024E-2</v>
      </c>
      <c r="I607">
        <f t="shared" si="411"/>
        <v>2.507101864716997E-4</v>
      </c>
      <c r="J607">
        <f t="shared" si="402"/>
        <v>2.5005477299720107E-4</v>
      </c>
      <c r="K607">
        <v>2670</v>
      </c>
      <c r="L607" s="1">
        <v>217713937.17655152</v>
      </c>
      <c r="M607" s="1">
        <v>18149072.08282185</v>
      </c>
      <c r="N607" s="1">
        <f t="shared" si="376"/>
        <v>31597505.469316758</v>
      </c>
      <c r="O607">
        <v>54447.216248465549</v>
      </c>
      <c r="P607">
        <v>9.128140434378372E-2</v>
      </c>
      <c r="Q607">
        <v>5.8093973238330303E-4</v>
      </c>
      <c r="R607">
        <f t="shared" si="412"/>
        <v>9.1579245537292131E-3</v>
      </c>
      <c r="S607">
        <f t="shared" si="413"/>
        <v>9.1162450346691012E-3</v>
      </c>
      <c r="T607">
        <f t="shared" ref="T607:T670" si="416">AVERAGE(S578:S607)*15+POWER(AE607/SQRT(365/15),2)/2</f>
        <v>-7.9616591511839141E-2</v>
      </c>
      <c r="U607" s="5">
        <f t="shared" si="390"/>
        <v>0.75897811738813481</v>
      </c>
      <c r="V607">
        <f t="shared" si="377"/>
        <v>1.0647328875698407</v>
      </c>
      <c r="W607" s="8">
        <f t="shared" ref="W607:W670" si="417">(SUM(S578:S607)*SQRT(365/30))</f>
        <v>-0.60565770328806079</v>
      </c>
      <c r="X607">
        <f t="shared" si="391"/>
        <v>0.60737398445256563</v>
      </c>
      <c r="Y607">
        <f t="shared" si="378"/>
        <v>0.97106098334269153</v>
      </c>
      <c r="Z607">
        <f t="shared" si="392"/>
        <v>0.21204300231990561</v>
      </c>
      <c r="AA607" s="4">
        <f t="shared" si="379"/>
        <v>0.42611978129499983</v>
      </c>
      <c r="AB607">
        <f t="shared" si="403"/>
        <v>0.83266197080121884</v>
      </c>
      <c r="AC607" s="4">
        <f t="shared" si="380"/>
        <v>1.0565206201730344</v>
      </c>
      <c r="AD607">
        <v>19007</v>
      </c>
      <c r="AE607" s="4">
        <v>0.59201754447587063</v>
      </c>
      <c r="AF607">
        <v>0.69879192824247083</v>
      </c>
      <c r="AG607">
        <v>0.42590571807102345</v>
      </c>
      <c r="AH607" s="4">
        <f t="shared" si="393"/>
        <v>0</v>
      </c>
      <c r="AI607" s="4">
        <f t="shared" si="381"/>
        <v>0.33631191907123131</v>
      </c>
      <c r="AJ607">
        <f t="shared" si="394"/>
        <v>0.50903741721482187</v>
      </c>
      <c r="AK607" s="4">
        <f t="shared" si="382"/>
        <v>0.865375914419373</v>
      </c>
      <c r="AL607" s="5">
        <f t="shared" si="395"/>
        <v>3337.6644778124664</v>
      </c>
      <c r="AM607">
        <v>0.60770000000000002</v>
      </c>
      <c r="AN607" s="4">
        <f t="shared" si="383"/>
        <v>0.77752333333333346</v>
      </c>
      <c r="AO607">
        <v>0</v>
      </c>
      <c r="AP607">
        <f t="shared" si="414"/>
        <v>0</v>
      </c>
      <c r="AQ607">
        <f t="shared" si="396"/>
        <v>54447.216248465549</v>
      </c>
      <c r="AR607" s="5">
        <f t="shared" si="397"/>
        <v>9.128140434378372E-2</v>
      </c>
      <c r="AS607" s="4">
        <f t="shared" si="404"/>
        <v>0</v>
      </c>
      <c r="AT607" s="4">
        <f t="shared" si="384"/>
        <v>0.33631191907123131</v>
      </c>
      <c r="AU607">
        <f t="shared" si="385"/>
        <v>0.50903741721482187</v>
      </c>
      <c r="AV607" s="4">
        <f t="shared" si="386"/>
        <v>0.865375914419373</v>
      </c>
      <c r="AW607" s="6">
        <f t="shared" si="398"/>
        <v>2.5005477299720107E-4</v>
      </c>
      <c r="AX607" s="7">
        <f t="shared" si="387"/>
        <v>2.50086039297992E-4</v>
      </c>
      <c r="AY607" s="7">
        <f t="shared" ref="AY607:AY670" si="418">AL607/AL578</f>
        <v>0.85979189147722168</v>
      </c>
      <c r="AZ607" s="7">
        <f t="shared" si="388"/>
        <v>1.0944709771341987E-2</v>
      </c>
      <c r="BA607" s="6">
        <f t="shared" si="405"/>
        <v>0.60545897780347058</v>
      </c>
      <c r="BB607">
        <f t="shared" si="399"/>
        <v>15.815040848128257</v>
      </c>
      <c r="BC607">
        <f t="shared" si="406"/>
        <v>6.2858907037558271</v>
      </c>
      <c r="BD607">
        <f t="shared" si="389"/>
        <v>7.4075204240641277</v>
      </c>
      <c r="BE607">
        <f t="shared" si="407"/>
        <v>-0.1334079090783955</v>
      </c>
      <c r="BF607">
        <f t="shared" si="408"/>
        <v>0.8665920909216045</v>
      </c>
      <c r="BG607">
        <f t="shared" si="415"/>
        <v>-3.7635890412986736E-3</v>
      </c>
      <c r="BH607">
        <f t="shared" si="409"/>
        <v>2.9768129008199842</v>
      </c>
      <c r="BL607" s="6"/>
      <c r="BM607" s="5"/>
      <c r="BN607" s="5"/>
      <c r="BP607" s="5"/>
      <c r="BQ607" s="6"/>
      <c r="BR607" s="5"/>
      <c r="BU607" s="5"/>
    </row>
    <row r="608" spans="1:73" x14ac:dyDescent="0.25">
      <c r="A608" s="3">
        <v>44576.791666666664</v>
      </c>
      <c r="B608">
        <v>113350336.047309</v>
      </c>
      <c r="C608">
        <v>33850.416416877364</v>
      </c>
      <c r="D608">
        <v>1.0590880943232939</v>
      </c>
      <c r="E608" s="5">
        <f t="shared" si="400"/>
        <v>1958814.9673193726</v>
      </c>
      <c r="F608">
        <f t="shared" si="410"/>
        <v>1.0389286682318692</v>
      </c>
      <c r="G608">
        <f t="shared" si="410"/>
        <v>1.0391860560490629</v>
      </c>
      <c r="H608">
        <f t="shared" si="401"/>
        <v>9.0426374926743103E-2</v>
      </c>
      <c r="I608">
        <f t="shared" si="411"/>
        <v>2.4771280959846073E-4</v>
      </c>
      <c r="J608">
        <f t="shared" si="402"/>
        <v>2.4451235711791928E-4</v>
      </c>
      <c r="K608">
        <v>2110</v>
      </c>
      <c r="L608" s="1">
        <v>226787794.56445518</v>
      </c>
      <c r="M608" s="1">
        <v>18486399.389277685</v>
      </c>
      <c r="N608" s="1">
        <f t="shared" ref="N608:N671" si="419">AVERAGE(M579:M608)</f>
        <v>31061068.207196996</v>
      </c>
      <c r="O608">
        <v>55459.198167833056</v>
      </c>
      <c r="P608">
        <v>8.9257922235783854E-2</v>
      </c>
      <c r="Q608">
        <v>3.07984169086461E-4</v>
      </c>
      <c r="R608">
        <f t="shared" si="412"/>
        <v>3.2660582557191287E-3</v>
      </c>
      <c r="S608">
        <f t="shared" si="413"/>
        <v>3.2607362722445379E-3</v>
      </c>
      <c r="T608">
        <f t="shared" si="416"/>
        <v>-6.6677229109722111E-2</v>
      </c>
      <c r="U608" s="5">
        <f t="shared" si="390"/>
        <v>0.77839642339631399</v>
      </c>
      <c r="V608">
        <f t="shared" ref="V608:V671" si="420">AVERAGE(U579:U608)</f>
        <v>1.0513017660345267</v>
      </c>
      <c r="W608" s="8">
        <f t="shared" si="417"/>
        <v>-0.51555201676175044</v>
      </c>
      <c r="X608">
        <f t="shared" si="391"/>
        <v>0.67168591319775794</v>
      </c>
      <c r="Y608">
        <f t="shared" ref="Y608:Y671" si="421">AVERAGE(X579:X608)</f>
        <v>0.95536182037327955</v>
      </c>
      <c r="Z608">
        <f t="shared" si="392"/>
        <v>0.11241422171655827</v>
      </c>
      <c r="AA608" s="4">
        <f t="shared" ref="AA608:AA671" si="422">AVERAGE(Z579:Z608)</f>
        <v>0.41822547180678221</v>
      </c>
      <c r="AB608">
        <f t="shared" si="403"/>
        <v>0.83828368697393063</v>
      </c>
      <c r="AC608" s="4">
        <f t="shared" ref="AC608:AC671" si="423">AVERAGE(AB579:AB608)</f>
        <v>1.0459491732429245</v>
      </c>
      <c r="AD608">
        <v>19008</v>
      </c>
      <c r="AE608" s="4">
        <v>0.59296681081860514</v>
      </c>
      <c r="AF608">
        <v>0.70208958188511161</v>
      </c>
      <c r="AG608">
        <v>0.26278514883803633</v>
      </c>
      <c r="AH608" s="4">
        <f t="shared" si="393"/>
        <v>0</v>
      </c>
      <c r="AI608" s="4">
        <f t="shared" ref="AI608:AI671" si="424">AVERAGE(AH579:AH608)</f>
        <v>0.31887388046042686</v>
      </c>
      <c r="AJ608">
        <f t="shared" si="394"/>
        <v>0.49288054867354802</v>
      </c>
      <c r="AK608" s="4">
        <f t="shared" ref="AK608:AK671" si="425">AVERAGE(AJ579:AJ608)</f>
        <v>0.84926003565711727</v>
      </c>
      <c r="AL608" s="5">
        <f t="shared" si="395"/>
        <v>3348.5654844350465</v>
      </c>
      <c r="AM608">
        <v>0.59079999999999999</v>
      </c>
      <c r="AN608" s="4">
        <f t="shared" ref="AN608:AN671" si="426">AVERAGE(AM579:AM608)</f>
        <v>0.7685200000000002</v>
      </c>
      <c r="AO608">
        <v>0</v>
      </c>
      <c r="AP608">
        <f t="shared" si="414"/>
        <v>0</v>
      </c>
      <c r="AQ608">
        <f t="shared" si="396"/>
        <v>55459.198167833056</v>
      </c>
      <c r="AR608" s="5">
        <f t="shared" si="397"/>
        <v>8.9257922235783854E-2</v>
      </c>
      <c r="AS608" s="4">
        <f t="shared" si="404"/>
        <v>0</v>
      </c>
      <c r="AT608" s="4">
        <f t="shared" ref="AT608:AT671" si="427">AVERAGE(AS579:AS608)</f>
        <v>0.31887388046042686</v>
      </c>
      <c r="AU608">
        <f t="shared" ref="AU608:AU671" si="428">SQRT(MAX(8*(AR608-LN(COSH(LN(2)/2))),0))</f>
        <v>0.49288054867354802</v>
      </c>
      <c r="AV608" s="4">
        <f t="shared" ref="AV608:AV671" si="429">AVERAGE(AU579:AU608)</f>
        <v>0.84926003565711727</v>
      </c>
      <c r="AW608" s="6">
        <f t="shared" si="398"/>
        <v>2.4451235711791928E-4</v>
      </c>
      <c r="AX608" s="7">
        <f t="shared" ref="AX608:AX671" si="430">EXP(AW608)-1</f>
        <v>2.4454225270087449E-4</v>
      </c>
      <c r="AY608" s="7">
        <f t="shared" si="418"/>
        <v>0.84412872823446139</v>
      </c>
      <c r="AZ608" s="7">
        <f t="shared" ref="AZ608:AZ671" si="431">2*SQRT(AY608)*EXP(SUM(AW579:AW608))/(1+AY608)-1</f>
        <v>9.9562874119503153E-3</v>
      </c>
      <c r="BA608" s="6">
        <f t="shared" si="405"/>
        <v>0.60570349016058844</v>
      </c>
      <c r="BB608">
        <f t="shared" si="399"/>
        <v>15.866693692854822</v>
      </c>
      <c r="BC608">
        <f t="shared" si="406"/>
        <v>6.2995636917161377</v>
      </c>
      <c r="BD608">
        <f t="shared" ref="BD608:BD671" si="432">(1+BB608)/2-1</f>
        <v>7.4333468464274119</v>
      </c>
      <c r="BE608">
        <f t="shared" si="407"/>
        <v>-0.13444047486219246</v>
      </c>
      <c r="BF608">
        <f t="shared" si="408"/>
        <v>0.86555952513780754</v>
      </c>
      <c r="BG608">
        <f t="shared" si="415"/>
        <v>-1.1922350174582079E-3</v>
      </c>
      <c r="BH608">
        <f t="shared" si="409"/>
        <v>2.9833018581140474</v>
      </c>
      <c r="BL608" s="6"/>
      <c r="BM608" s="5"/>
      <c r="BN608" s="5"/>
      <c r="BP608" s="5"/>
      <c r="BQ608" s="6"/>
      <c r="BR608" s="5"/>
      <c r="BU608" s="5"/>
    </row>
    <row r="609" spans="1:73" x14ac:dyDescent="0.25">
      <c r="A609" s="3">
        <v>44577.791666666664</v>
      </c>
      <c r="B609">
        <v>111006445.06386501</v>
      </c>
      <c r="C609">
        <v>34630.627501942676</v>
      </c>
      <c r="D609">
        <v>1.0597354519350481</v>
      </c>
      <c r="E609" s="5">
        <f t="shared" si="400"/>
        <v>1960668.9800477724</v>
      </c>
      <c r="F609">
        <f t="shared" si="410"/>
        <v>1.0006112405712273</v>
      </c>
      <c r="G609">
        <f t="shared" si="410"/>
        <v>1.0009464971216435</v>
      </c>
      <c r="H609">
        <f t="shared" si="401"/>
        <v>0.12229388991481072</v>
      </c>
      <c r="I609">
        <f t="shared" si="411"/>
        <v>3.349956358870548E-4</v>
      </c>
      <c r="J609">
        <f t="shared" si="402"/>
        <v>3.3636350042120096E-4</v>
      </c>
      <c r="K609">
        <v>2406</v>
      </c>
      <c r="L609" s="1">
        <v>222159979.60182688</v>
      </c>
      <c r="M609" s="1">
        <v>24913025.812186893</v>
      </c>
      <c r="N609" s="1">
        <f t="shared" si="419"/>
        <v>31114517.798953455</v>
      </c>
      <c r="O609">
        <v>74739.077436560678</v>
      </c>
      <c r="P609">
        <v>0.12279332809283496</v>
      </c>
      <c r="Q609">
        <v>2.9998500099989099E-4</v>
      </c>
      <c r="R609">
        <f t="shared" si="412"/>
        <v>-4.2741927543074154E-2</v>
      </c>
      <c r="S609">
        <f t="shared" si="413"/>
        <v>-4.3682255694058147E-2</v>
      </c>
      <c r="T609">
        <f t="shared" si="416"/>
        <v>-9.9372350469503989E-2</v>
      </c>
      <c r="U609" s="5">
        <f t="shared" si="390"/>
        <v>0.86148538509765982</v>
      </c>
      <c r="V609">
        <f t="shared" si="420"/>
        <v>1.047351032384114</v>
      </c>
      <c r="W609" s="8">
        <f t="shared" si="417"/>
        <v>-0.74342223348227399</v>
      </c>
      <c r="X609">
        <f t="shared" si="391"/>
        <v>0.66479097860754299</v>
      </c>
      <c r="Y609">
        <f t="shared" si="421"/>
        <v>0.94479468401846811</v>
      </c>
      <c r="Z609">
        <f t="shared" si="392"/>
        <v>0.10949452536496021</v>
      </c>
      <c r="AA609" s="4">
        <f t="shared" si="422"/>
        <v>0.40681606914767304</v>
      </c>
      <c r="AB609">
        <f t="shared" si="403"/>
        <v>0.9856750613813946</v>
      </c>
      <c r="AC609" s="4">
        <f t="shared" si="423"/>
        <v>1.0485087933251545</v>
      </c>
      <c r="AD609">
        <v>19009</v>
      </c>
      <c r="AE609" s="4">
        <v>0.59169573520119778</v>
      </c>
      <c r="AF609">
        <v>0.68783529610817684</v>
      </c>
      <c r="AG609">
        <v>0.57457887010328101</v>
      </c>
      <c r="AH609" s="4">
        <f t="shared" si="393"/>
        <v>0</v>
      </c>
      <c r="AI609" s="4">
        <f t="shared" si="424"/>
        <v>0.31887388046042686</v>
      </c>
      <c r="AJ609">
        <f t="shared" si="394"/>
        <v>0.71499264479933389</v>
      </c>
      <c r="AK609" s="4">
        <f t="shared" si="425"/>
        <v>0.8496857162423076</v>
      </c>
      <c r="AL609" s="5">
        <f t="shared" si="395"/>
        <v>3205.4413411260848</v>
      </c>
      <c r="AM609">
        <v>0.62130000000000007</v>
      </c>
      <c r="AN609" s="4">
        <f t="shared" si="426"/>
        <v>0.76128666666666678</v>
      </c>
      <c r="AO609">
        <v>0</v>
      </c>
      <c r="AP609">
        <f t="shared" si="414"/>
        <v>0</v>
      </c>
      <c r="AQ609">
        <f t="shared" si="396"/>
        <v>74739.077436560678</v>
      </c>
      <c r="AR609" s="5">
        <f t="shared" si="397"/>
        <v>0.12279332809283496</v>
      </c>
      <c r="AS609" s="4">
        <f t="shared" si="404"/>
        <v>0</v>
      </c>
      <c r="AT609" s="4">
        <f t="shared" si="427"/>
        <v>0.31887388046042686</v>
      </c>
      <c r="AU609">
        <f t="shared" si="428"/>
        <v>0.71499264479933389</v>
      </c>
      <c r="AV609" s="4">
        <f t="shared" si="429"/>
        <v>0.8496857162423076</v>
      </c>
      <c r="AW609" s="6">
        <f t="shared" si="398"/>
        <v>3.3636350042120096E-4</v>
      </c>
      <c r="AX609" s="7">
        <f t="shared" si="430"/>
        <v>3.3642007696665921E-4</v>
      </c>
      <c r="AY609" s="7">
        <f t="shared" si="418"/>
        <v>0.81564698349982734</v>
      </c>
      <c r="AZ609" s="7">
        <f t="shared" si="431"/>
        <v>8.3513076403700648E-3</v>
      </c>
      <c r="BA609" s="6">
        <f t="shared" si="405"/>
        <v>0.60603985366100965</v>
      </c>
      <c r="BB609">
        <f t="shared" si="399"/>
        <v>15.188520620686671</v>
      </c>
      <c r="BC609">
        <f t="shared" si="406"/>
        <v>6.1442641199144878</v>
      </c>
      <c r="BD609">
        <f t="shared" si="432"/>
        <v>7.0942603103433353</v>
      </c>
      <c r="BE609">
        <f t="shared" si="407"/>
        <v>-0.11736664673545094</v>
      </c>
      <c r="BF609">
        <f t="shared" si="408"/>
        <v>0.88263335326454906</v>
      </c>
      <c r="BG609">
        <f t="shared" si="415"/>
        <v>1.9533738221806679E-2</v>
      </c>
      <c r="BH609">
        <f t="shared" si="409"/>
        <v>2.8972452605252688</v>
      </c>
      <c r="BL609" s="6"/>
      <c r="BM609" s="5"/>
      <c r="BN609" s="5"/>
      <c r="BP609" s="5"/>
      <c r="BQ609" s="6"/>
      <c r="BR609" s="5"/>
      <c r="BU609" s="5"/>
    </row>
    <row r="610" spans="1:73" x14ac:dyDescent="0.25">
      <c r="A610" s="3">
        <v>44578.791666666664</v>
      </c>
      <c r="B610">
        <v>110630780.224656</v>
      </c>
      <c r="C610">
        <v>34972.959655832987</v>
      </c>
      <c r="D610">
        <v>1.0627167341738539</v>
      </c>
      <c r="E610" s="5">
        <f t="shared" si="400"/>
        <v>1966999.190007515</v>
      </c>
      <c r="F610">
        <f t="shared" si="410"/>
        <v>1.002813232522666</v>
      </c>
      <c r="G610">
        <f t="shared" si="410"/>
        <v>1.0032285969861106</v>
      </c>
      <c r="H610">
        <f t="shared" si="401"/>
        <v>0.15118271702092456</v>
      </c>
      <c r="I610">
        <f t="shared" si="411"/>
        <v>4.1411346789543954E-4</v>
      </c>
      <c r="J610">
        <f t="shared" si="402"/>
        <v>4.1125986742807308E-4</v>
      </c>
      <c r="K610">
        <v>2566</v>
      </c>
      <c r="L610" s="1">
        <v>221462322.66824755</v>
      </c>
      <c r="M610" s="1">
        <v>30365765.502636746</v>
      </c>
      <c r="N610" s="1">
        <f t="shared" si="419"/>
        <v>31331776.196126536</v>
      </c>
      <c r="O610">
        <v>91097.296507910243</v>
      </c>
      <c r="P610">
        <v>0.15014072292196082</v>
      </c>
      <c r="Q610">
        <v>2.9998500099989099E-4</v>
      </c>
      <c r="R610">
        <f t="shared" si="412"/>
        <v>-1.3139526605191798E-2</v>
      </c>
      <c r="S610">
        <f t="shared" si="413"/>
        <v>-1.3226613883168807E-2</v>
      </c>
      <c r="T610">
        <f t="shared" si="416"/>
        <v>-0.10114939712767625</v>
      </c>
      <c r="U610" s="5">
        <f t="shared" si="390"/>
        <v>0.97584457227427901</v>
      </c>
      <c r="V610">
        <f t="shared" si="420"/>
        <v>1.0457078683849881</v>
      </c>
      <c r="W610" s="8">
        <f t="shared" si="417"/>
        <v>-0.7569131294428969</v>
      </c>
      <c r="X610">
        <f t="shared" si="391"/>
        <v>0.80086457973035519</v>
      </c>
      <c r="Y610">
        <f t="shared" si="421"/>
        <v>0.93849654778730929</v>
      </c>
      <c r="Z610">
        <f t="shared" si="392"/>
        <v>0.10949452536496021</v>
      </c>
      <c r="AA610" s="4">
        <f t="shared" si="422"/>
        <v>0.38860920417052502</v>
      </c>
      <c r="AB610">
        <f t="shared" si="403"/>
        <v>1.0910245117604933</v>
      </c>
      <c r="AC610" s="4">
        <f t="shared" si="423"/>
        <v>1.0546773839771424</v>
      </c>
      <c r="AD610">
        <v>19010</v>
      </c>
      <c r="AE610" s="4">
        <v>0.59810987072783073</v>
      </c>
      <c r="AF610">
        <v>0.69540289289368562</v>
      </c>
      <c r="AG610">
        <v>0.61967889841963364</v>
      </c>
      <c r="AH610" s="4">
        <f t="shared" si="393"/>
        <v>0.22449386087054446</v>
      </c>
      <c r="AI610" s="4">
        <f t="shared" si="424"/>
        <v>0.3263570091561116</v>
      </c>
      <c r="AJ610">
        <f t="shared" si="394"/>
        <v>0.85439665305416168</v>
      </c>
      <c r="AK610" s="4">
        <f t="shared" si="425"/>
        <v>0.8523191092885003</v>
      </c>
      <c r="AL610" s="5">
        <f t="shared" si="395"/>
        <v>3163.3233593429768</v>
      </c>
      <c r="AM610">
        <v>0.62209999999999999</v>
      </c>
      <c r="AN610" s="4">
        <f t="shared" si="426"/>
        <v>0.75471333333333346</v>
      </c>
      <c r="AO610">
        <v>0</v>
      </c>
      <c r="AP610">
        <f t="shared" si="414"/>
        <v>0</v>
      </c>
      <c r="AQ610">
        <f t="shared" si="396"/>
        <v>91097.296507910243</v>
      </c>
      <c r="AR610" s="5">
        <f t="shared" si="397"/>
        <v>0.15014072292196082</v>
      </c>
      <c r="AS610" s="4">
        <f t="shared" si="404"/>
        <v>0.22449386087054446</v>
      </c>
      <c r="AT610" s="4">
        <f t="shared" si="427"/>
        <v>0.3263570091561116</v>
      </c>
      <c r="AU610">
        <f t="shared" si="428"/>
        <v>0.85439665305416168</v>
      </c>
      <c r="AV610" s="4">
        <f t="shared" si="429"/>
        <v>0.8523191092885003</v>
      </c>
      <c r="AW610" s="6">
        <f t="shared" si="398"/>
        <v>4.1125986742807308E-4</v>
      </c>
      <c r="AX610" s="7">
        <f t="shared" si="430"/>
        <v>4.1134444636159451E-4</v>
      </c>
      <c r="AY610" s="7">
        <f t="shared" si="418"/>
        <v>0.80302549686444058</v>
      </c>
      <c r="AZ610" s="7">
        <f t="shared" si="431"/>
        <v>7.5673896252441697E-3</v>
      </c>
      <c r="BA610" s="6">
        <f t="shared" si="405"/>
        <v>0.60645111352843772</v>
      </c>
      <c r="BB610">
        <f t="shared" si="399"/>
        <v>14.988950649897653</v>
      </c>
      <c r="BC610">
        <f t="shared" si="406"/>
        <v>6.1000921773569399</v>
      </c>
      <c r="BD610">
        <f t="shared" si="432"/>
        <v>6.9944753249488265</v>
      </c>
      <c r="BE610">
        <f t="shared" si="407"/>
        <v>-0.11187515268209447</v>
      </c>
      <c r="BF610">
        <f t="shared" si="408"/>
        <v>0.88812484731790553</v>
      </c>
      <c r="BG610">
        <f t="shared" si="415"/>
        <v>6.2024410294746245E-3</v>
      </c>
      <c r="BH610">
        <f t="shared" si="409"/>
        <v>2.8715566184543464</v>
      </c>
      <c r="BL610" s="6"/>
      <c r="BM610" s="5"/>
      <c r="BN610" s="5"/>
      <c r="BP610" s="5"/>
      <c r="BQ610" s="6"/>
      <c r="BR610" s="5"/>
      <c r="BU610" s="5"/>
    </row>
    <row r="611" spans="1:73" x14ac:dyDescent="0.25">
      <c r="A611" s="3">
        <v>44579.791666666664</v>
      </c>
      <c r="B611">
        <v>104513934.70924699</v>
      </c>
      <c r="C611">
        <v>33768.231553153055</v>
      </c>
      <c r="D611">
        <v>1.0145564052803762</v>
      </c>
      <c r="E611" s="5">
        <f t="shared" si="400"/>
        <v>1878630.0188682636</v>
      </c>
      <c r="F611">
        <f t="shared" si="410"/>
        <v>0.95468187585197184</v>
      </c>
      <c r="G611">
        <f t="shared" si="410"/>
        <v>0.95507411920240093</v>
      </c>
      <c r="H611">
        <f t="shared" si="401"/>
        <v>0.14996495327710524</v>
      </c>
      <c r="I611">
        <f t="shared" si="411"/>
        <v>4.1077850464718178E-4</v>
      </c>
      <c r="J611">
        <f t="shared" si="402"/>
        <v>4.245646376039829E-4</v>
      </c>
      <c r="K611">
        <v>2392</v>
      </c>
      <c r="L611" s="1">
        <v>209031995.36899915</v>
      </c>
      <c r="M611" s="1">
        <v>29588811.85761524</v>
      </c>
      <c r="N611" s="1">
        <f t="shared" si="419"/>
        <v>31358192.822612878</v>
      </c>
      <c r="O611">
        <v>88766.435572845716</v>
      </c>
      <c r="P611">
        <v>0.15499899394298078</v>
      </c>
      <c r="Q611">
        <v>8.6884291101606704E-4</v>
      </c>
      <c r="R611">
        <f t="shared" si="412"/>
        <v>-2.1586823757558049E-2</v>
      </c>
      <c r="S611">
        <f t="shared" si="413"/>
        <v>-2.182322756735143E-2</v>
      </c>
      <c r="T611">
        <f t="shared" si="416"/>
        <v>-0.11323024332814265</v>
      </c>
      <c r="U611" s="5">
        <f t="shared" si="390"/>
        <v>0.96342029482718672</v>
      </c>
      <c r="V611">
        <f t="shared" si="420"/>
        <v>1.0423782465155207</v>
      </c>
      <c r="W611" s="8">
        <f t="shared" si="417"/>
        <v>-0.84129591011313698</v>
      </c>
      <c r="X611">
        <f t="shared" si="391"/>
        <v>0.74306879866494868</v>
      </c>
      <c r="Y611">
        <f t="shared" si="421"/>
        <v>0.92952558362968374</v>
      </c>
      <c r="Z611">
        <f t="shared" si="392"/>
        <v>0.3171276625208645</v>
      </c>
      <c r="AA611" s="4">
        <f t="shared" si="422"/>
        <v>0.39083482110401652</v>
      </c>
      <c r="AB611">
        <f t="shared" si="403"/>
        <v>1.0790533205509794</v>
      </c>
      <c r="AC611" s="4">
        <f t="shared" si="423"/>
        <v>1.0552644148908246</v>
      </c>
      <c r="AD611">
        <v>19011</v>
      </c>
      <c r="AE611" s="4">
        <v>0.59872182581481537</v>
      </c>
      <c r="AF611">
        <v>0.69488109534286457</v>
      </c>
      <c r="AG611">
        <v>0.67852740068361839</v>
      </c>
      <c r="AH611" s="4">
        <f t="shared" si="393"/>
        <v>0.29877024908233929</v>
      </c>
      <c r="AI611" s="4">
        <f t="shared" si="424"/>
        <v>0.33096713318310544</v>
      </c>
      <c r="AJ611">
        <f t="shared" si="394"/>
        <v>0.8768465138884417</v>
      </c>
      <c r="AK611" s="4">
        <f t="shared" si="425"/>
        <v>0.85355237342302792</v>
      </c>
      <c r="AL611" s="5">
        <f t="shared" si="395"/>
        <v>3095.0372554966734</v>
      </c>
      <c r="AM611">
        <v>0.64219999999999999</v>
      </c>
      <c r="AN611" s="4">
        <f t="shared" si="426"/>
        <v>0.74778666666666671</v>
      </c>
      <c r="AO611">
        <v>0</v>
      </c>
      <c r="AP611">
        <f t="shared" si="414"/>
        <v>0</v>
      </c>
      <c r="AQ611">
        <f t="shared" si="396"/>
        <v>88766.435572845716</v>
      </c>
      <c r="AR611" s="5">
        <f t="shared" si="397"/>
        <v>0.15499899394298078</v>
      </c>
      <c r="AS611" s="4">
        <f t="shared" si="404"/>
        <v>0.29877024908233929</v>
      </c>
      <c r="AT611" s="4">
        <f t="shared" si="427"/>
        <v>0.33096713318310544</v>
      </c>
      <c r="AU611">
        <f t="shared" si="428"/>
        <v>0.8768465138884417</v>
      </c>
      <c r="AV611" s="4">
        <f t="shared" si="429"/>
        <v>0.85355237342302792</v>
      </c>
      <c r="AW611" s="6">
        <f t="shared" si="398"/>
        <v>4.245646376039829E-4</v>
      </c>
      <c r="AX611" s="7">
        <f t="shared" si="430"/>
        <v>4.246547779260812E-4</v>
      </c>
      <c r="AY611" s="7">
        <f t="shared" si="418"/>
        <v>0.76772251467673402</v>
      </c>
      <c r="AZ611" s="7">
        <f t="shared" si="431"/>
        <v>4.8674798603798308E-3</v>
      </c>
      <c r="BA611" s="6">
        <f t="shared" si="405"/>
        <v>0.60687567816604171</v>
      </c>
      <c r="BB611">
        <f t="shared" si="399"/>
        <v>14.665386813907576</v>
      </c>
      <c r="BC611">
        <f t="shared" si="406"/>
        <v>6.0260222281886726</v>
      </c>
      <c r="BD611">
        <f t="shared" si="432"/>
        <v>6.8326934069537879</v>
      </c>
      <c r="BE611">
        <f t="shared" si="407"/>
        <v>-0.10298771276416363</v>
      </c>
      <c r="BF611">
        <f t="shared" si="408"/>
        <v>0.89701228723583637</v>
      </c>
      <c r="BG611">
        <f t="shared" si="415"/>
        <v>9.9572331734679286E-3</v>
      </c>
      <c r="BH611">
        <f t="shared" si="409"/>
        <v>2.8295413320536933</v>
      </c>
      <c r="BL611" s="6"/>
      <c r="BM611" s="5"/>
      <c r="BN611" s="5"/>
      <c r="BP611" s="5"/>
      <c r="BQ611" s="6"/>
      <c r="BR611" s="5"/>
      <c r="BU611" s="5"/>
    </row>
    <row r="612" spans="1:73" x14ac:dyDescent="0.25">
      <c r="A612" s="3">
        <v>44580.791666666664</v>
      </c>
      <c r="B612">
        <v>101981079.76526301</v>
      </c>
      <c r="C612">
        <v>34082.06584583826</v>
      </c>
      <c r="D612">
        <v>1.0063672056656134</v>
      </c>
      <c r="E612" s="5">
        <f t="shared" si="400"/>
        <v>1864329.8730614649</v>
      </c>
      <c r="F612">
        <f t="shared" si="410"/>
        <v>0.99192829538886051</v>
      </c>
      <c r="G612">
        <f t="shared" si="410"/>
        <v>0.99238799249284138</v>
      </c>
      <c r="H612">
        <f t="shared" si="401"/>
        <v>0.16915481061784976</v>
      </c>
      <c r="I612">
        <f t="shared" si="411"/>
        <v>4.6333048316135465E-4</v>
      </c>
      <c r="J612">
        <f t="shared" si="402"/>
        <v>4.7117953430944213E-4</v>
      </c>
      <c r="K612">
        <v>2538</v>
      </c>
      <c r="L612" s="1">
        <v>203994555.56804785</v>
      </c>
      <c r="M612" s="1">
        <v>32046902.560820933</v>
      </c>
      <c r="N612" s="1">
        <f t="shared" si="419"/>
        <v>31692632.112426043</v>
      </c>
      <c r="O612">
        <v>96140.707682462802</v>
      </c>
      <c r="P612">
        <v>0.17202105324028247</v>
      </c>
      <c r="Q612">
        <v>6.4692002368676505E-4</v>
      </c>
      <c r="R612">
        <f t="shared" si="412"/>
        <v>-3.3219652247090448E-2</v>
      </c>
      <c r="S612">
        <f t="shared" si="413"/>
        <v>-3.3783957466451867E-2</v>
      </c>
      <c r="T612">
        <f t="shared" si="416"/>
        <v>-0.14166557950334244</v>
      </c>
      <c r="U612" s="5">
        <f t="shared" si="390"/>
        <v>0.94245809377906231</v>
      </c>
      <c r="V612">
        <f t="shared" si="420"/>
        <v>1.0425003828863373</v>
      </c>
      <c r="W612" s="8">
        <f t="shared" si="417"/>
        <v>-1.0398330763652963</v>
      </c>
      <c r="X612">
        <f t="shared" si="391"/>
        <v>0.58342268331247849</v>
      </c>
      <c r="Y612">
        <f t="shared" si="421"/>
        <v>0.91829457994886543</v>
      </c>
      <c r="Z612">
        <f t="shared" si="392"/>
        <v>0.23612580864566923</v>
      </c>
      <c r="AA612" s="4">
        <f t="shared" si="422"/>
        <v>0.37244757840368281</v>
      </c>
      <c r="AB612">
        <f t="shared" si="403"/>
        <v>1.1538266262685823</v>
      </c>
      <c r="AC612" s="4">
        <f t="shared" si="423"/>
        <v>1.0688882770355292</v>
      </c>
      <c r="AD612">
        <v>19012</v>
      </c>
      <c r="AE612" s="4">
        <v>0.5996997742096376</v>
      </c>
      <c r="AF612">
        <v>0.68802462431919398</v>
      </c>
      <c r="AG612">
        <v>0.97351957209497919</v>
      </c>
      <c r="AH612" s="4">
        <f t="shared" si="393"/>
        <v>0.47480536656101158</v>
      </c>
      <c r="AI612" s="4">
        <f t="shared" si="424"/>
        <v>0.34679397873513912</v>
      </c>
      <c r="AJ612">
        <f t="shared" si="394"/>
        <v>0.95133394940826466</v>
      </c>
      <c r="AK612" s="4">
        <f t="shared" si="425"/>
        <v>0.86374030677121383</v>
      </c>
      <c r="AL612" s="5">
        <f t="shared" si="395"/>
        <v>2992.2211941772848</v>
      </c>
      <c r="AM612">
        <v>0.63639999999999997</v>
      </c>
      <c r="AN612" s="4">
        <f t="shared" si="426"/>
        <v>0.74029</v>
      </c>
      <c r="AO612">
        <v>0</v>
      </c>
      <c r="AP612">
        <f t="shared" si="414"/>
        <v>0</v>
      </c>
      <c r="AQ612">
        <f t="shared" si="396"/>
        <v>96140.707682462802</v>
      </c>
      <c r="AR612" s="5">
        <f t="shared" si="397"/>
        <v>0.17202105324028247</v>
      </c>
      <c r="AS612" s="4">
        <f t="shared" si="404"/>
        <v>0.47480536656101158</v>
      </c>
      <c r="AT612" s="4">
        <f t="shared" si="427"/>
        <v>0.34679397873513912</v>
      </c>
      <c r="AU612">
        <f t="shared" si="428"/>
        <v>0.95133394940826466</v>
      </c>
      <c r="AV612" s="4">
        <f t="shared" si="429"/>
        <v>0.86374030677121383</v>
      </c>
      <c r="AW612" s="6">
        <f t="shared" si="398"/>
        <v>4.7117953430944213E-4</v>
      </c>
      <c r="AX612" s="7">
        <f t="shared" si="430"/>
        <v>4.7129055682271215E-4</v>
      </c>
      <c r="AY612" s="7">
        <f t="shared" si="418"/>
        <v>0.74947797488905732</v>
      </c>
      <c r="AZ612" s="7">
        <f t="shared" si="431"/>
        <v>3.3773052220034128E-3</v>
      </c>
      <c r="BA612" s="6">
        <f t="shared" si="405"/>
        <v>0.60734685770035113</v>
      </c>
      <c r="BB612">
        <f t="shared" si="399"/>
        <v>14.178207763880502</v>
      </c>
      <c r="BC612">
        <f t="shared" si="406"/>
        <v>5.9115914219322132</v>
      </c>
      <c r="BD612">
        <f t="shared" si="432"/>
        <v>6.5891038819402512</v>
      </c>
      <c r="BE612">
        <f t="shared" si="407"/>
        <v>-8.9274368956829053E-2</v>
      </c>
      <c r="BF612">
        <f t="shared" si="408"/>
        <v>0.91072563104317095</v>
      </c>
      <c r="BG612">
        <f t="shared" si="415"/>
        <v>1.5172118400026443E-2</v>
      </c>
      <c r="BH612">
        <f t="shared" si="409"/>
        <v>2.7653960965455551</v>
      </c>
      <c r="BL612" s="6"/>
      <c r="BM612" s="5"/>
      <c r="BN612" s="5"/>
      <c r="BP612" s="5"/>
      <c r="BQ612" s="6"/>
      <c r="BR612" s="5"/>
      <c r="BU612" s="5"/>
    </row>
    <row r="613" spans="1:73" x14ac:dyDescent="0.25">
      <c r="A613" s="3">
        <v>44581.791666666664</v>
      </c>
      <c r="B613">
        <v>97516354.801927</v>
      </c>
      <c r="C613">
        <v>37952.083994896864</v>
      </c>
      <c r="D613">
        <v>1.0358559483152747</v>
      </c>
      <c r="E613" s="5">
        <f t="shared" si="400"/>
        <v>1923785.042128901</v>
      </c>
      <c r="F613">
        <f t="shared" si="410"/>
        <v>1.0293021697086775</v>
      </c>
      <c r="G613">
        <f t="shared" si="410"/>
        <v>1.0318909061784238</v>
      </c>
      <c r="H613">
        <f t="shared" si="401"/>
        <v>0.91798972086578612</v>
      </c>
      <c r="I613">
        <f t="shared" si="411"/>
        <v>2.5118829101249021E-3</v>
      </c>
      <c r="J613">
        <f t="shared" si="402"/>
        <v>2.5899747489119959E-3</v>
      </c>
      <c r="K613">
        <v>4751</v>
      </c>
      <c r="L613" s="1">
        <v>194623896.50113305</v>
      </c>
      <c r="M613" s="1">
        <v>168241435.64609948</v>
      </c>
      <c r="N613" s="1">
        <f t="shared" si="419"/>
        <v>36273434.042987496</v>
      </c>
      <c r="O613">
        <v>504724.30693829845</v>
      </c>
      <c r="P613">
        <v>0.94656604530269706</v>
      </c>
      <c r="Q613">
        <v>6.2293464673798501E-4</v>
      </c>
      <c r="R613">
        <f t="shared" si="412"/>
        <v>-0.1412868065541395</v>
      </c>
      <c r="S613">
        <f t="shared" si="413"/>
        <v>-0.15232029698029451</v>
      </c>
      <c r="T613">
        <f t="shared" si="416"/>
        <v>-0.2130740411806531</v>
      </c>
      <c r="U613" s="5">
        <f t="shared" si="390"/>
        <v>2.5435929808292888</v>
      </c>
      <c r="V613">
        <f t="shared" si="420"/>
        <v>1.0900414752199874</v>
      </c>
      <c r="W613" s="8">
        <f t="shared" si="417"/>
        <v>-1.5371898930079668</v>
      </c>
      <c r="X613">
        <f t="shared" si="391"/>
        <v>2.3261763588425124</v>
      </c>
      <c r="Y613">
        <f t="shared" si="421"/>
        <v>0.95870441358257663</v>
      </c>
      <c r="Z613">
        <f t="shared" si="392"/>
        <v>0.22737114605936454</v>
      </c>
      <c r="AA613" s="4">
        <f t="shared" si="422"/>
        <v>0.3588750909279021</v>
      </c>
      <c r="AB613">
        <f t="shared" si="403"/>
        <v>2.7441989655533421</v>
      </c>
      <c r="AC613" s="4">
        <f t="shared" si="423"/>
        <v>1.1268711702413152</v>
      </c>
      <c r="AD613">
        <v>19013</v>
      </c>
      <c r="AE613" s="4">
        <v>0.59503251770879917</v>
      </c>
      <c r="AF613">
        <v>0.63754637366172817</v>
      </c>
      <c r="AG613">
        <v>1.0105553500443247</v>
      </c>
      <c r="AH613" s="4">
        <f t="shared" si="393"/>
        <v>2.5341270829645568</v>
      </c>
      <c r="AI613" s="4">
        <f t="shared" si="424"/>
        <v>0.42084229476074231</v>
      </c>
      <c r="AJ613">
        <f t="shared" si="394"/>
        <v>2.6648445019918223</v>
      </c>
      <c r="AK613" s="4">
        <f t="shared" si="425"/>
        <v>0.92317905152630353</v>
      </c>
      <c r="AL613" s="5">
        <f t="shared" si="395"/>
        <v>2569.4598171483626</v>
      </c>
      <c r="AM613">
        <v>0.71609999999999996</v>
      </c>
      <c r="AN613" s="4">
        <f t="shared" si="426"/>
        <v>0.73515666666666668</v>
      </c>
      <c r="AO613">
        <v>0</v>
      </c>
      <c r="AP613">
        <f t="shared" si="414"/>
        <v>0</v>
      </c>
      <c r="AQ613">
        <f t="shared" si="396"/>
        <v>504724.30693829845</v>
      </c>
      <c r="AR613" s="5">
        <f t="shared" si="397"/>
        <v>0.94656604530269706</v>
      </c>
      <c r="AS613" s="4">
        <f t="shared" si="404"/>
        <v>2.5341270829645568</v>
      </c>
      <c r="AT613" s="4">
        <f t="shared" si="427"/>
        <v>0.42084229476074231</v>
      </c>
      <c r="AU613">
        <f t="shared" si="428"/>
        <v>2.6648445019918223</v>
      </c>
      <c r="AV613" s="4">
        <f t="shared" si="429"/>
        <v>0.92317905152630353</v>
      </c>
      <c r="AW613" s="6">
        <f t="shared" si="398"/>
        <v>2.5899747489119959E-3</v>
      </c>
      <c r="AX613" s="7">
        <f t="shared" si="430"/>
        <v>2.5933316309663113E-3</v>
      </c>
      <c r="AY613" s="7">
        <f t="shared" si="418"/>
        <v>0.62700670265871772</v>
      </c>
      <c r="AZ613" s="7">
        <f t="shared" si="431"/>
        <v>-1.1038860106693527E-2</v>
      </c>
      <c r="BA613" s="6">
        <f t="shared" si="405"/>
        <v>0.60993683244926311</v>
      </c>
      <c r="BB613">
        <f t="shared" si="399"/>
        <v>12.175014066260719</v>
      </c>
      <c r="BC613">
        <f t="shared" si="406"/>
        <v>5.4213587884789298</v>
      </c>
      <c r="BD613">
        <f t="shared" si="432"/>
        <v>5.5875070331303593</v>
      </c>
      <c r="BE613">
        <f t="shared" si="407"/>
        <v>-2.5221717990709491E-2</v>
      </c>
      <c r="BF613">
        <f t="shared" si="408"/>
        <v>0.97477828200929051</v>
      </c>
      <c r="BG613">
        <f t="shared" si="415"/>
        <v>6.7968363560705888E-2</v>
      </c>
      <c r="BH613">
        <f t="shared" si="409"/>
        <v>2.4892712801186323</v>
      </c>
      <c r="BL613" s="6"/>
      <c r="BM613" s="5"/>
      <c r="BN613" s="5"/>
      <c r="BP613" s="5"/>
      <c r="BQ613" s="6"/>
      <c r="BR613" s="5"/>
      <c r="BU613" s="5"/>
    </row>
    <row r="614" spans="1:73" x14ac:dyDescent="0.25">
      <c r="A614" s="3">
        <v>44582.791666666664</v>
      </c>
      <c r="B614">
        <v>93182236.477087006</v>
      </c>
      <c r="C614">
        <v>38744.967497598867</v>
      </c>
      <c r="D614">
        <v>1.0206636720716695</v>
      </c>
      <c r="E614" s="5">
        <f t="shared" si="400"/>
        <v>1900090.1882958892</v>
      </c>
      <c r="F614">
        <f t="shared" si="410"/>
        <v>0.98533360138703263</v>
      </c>
      <c r="G614">
        <f t="shared" si="410"/>
        <v>0.98768321131825076</v>
      </c>
      <c r="H614">
        <f t="shared" si="401"/>
        <v>0.87037286020424376</v>
      </c>
      <c r="I614">
        <f t="shared" si="411"/>
        <v>2.3817445718742158E-3</v>
      </c>
      <c r="J614">
        <f t="shared" si="402"/>
        <v>2.3883455582798382E-3</v>
      </c>
      <c r="K614">
        <v>4564</v>
      </c>
      <c r="L614" s="1">
        <v>186212288.9373135</v>
      </c>
      <c r="M614" s="1">
        <v>148423603.93469805</v>
      </c>
      <c r="N614" s="1">
        <f t="shared" si="419"/>
        <v>40402534.016776584</v>
      </c>
      <c r="O614">
        <v>445270.81180409412</v>
      </c>
      <c r="P614">
        <v>0.8727879735327585</v>
      </c>
      <c r="Q614">
        <v>7.6789348425616703E-4</v>
      </c>
      <c r="R614">
        <f t="shared" si="412"/>
        <v>-6.3999677060492366E-2</v>
      </c>
      <c r="S614">
        <f t="shared" si="413"/>
        <v>-6.6139457483763028E-2</v>
      </c>
      <c r="T614">
        <f t="shared" si="416"/>
        <v>-0.25356592726935562</v>
      </c>
      <c r="U614" s="5">
        <f t="shared" si="390"/>
        <v>2.3285079040941445</v>
      </c>
      <c r="V614">
        <f t="shared" si="420"/>
        <v>1.1338232262497514</v>
      </c>
      <c r="W614" s="8">
        <f t="shared" si="417"/>
        <v>-1.8589259495246127</v>
      </c>
      <c r="X614">
        <f t="shared" si="391"/>
        <v>1.9832193943895289</v>
      </c>
      <c r="Y614">
        <f t="shared" si="421"/>
        <v>0.99155433113130964</v>
      </c>
      <c r="Z614">
        <f t="shared" si="392"/>
        <v>0.28028112175350095</v>
      </c>
      <c r="AA614" s="4">
        <f t="shared" si="422"/>
        <v>0.34675050381064898</v>
      </c>
      <c r="AB614">
        <f t="shared" si="403"/>
        <v>2.6308572896391227</v>
      </c>
      <c r="AC614" s="4">
        <f t="shared" si="423"/>
        <v>1.184878103514877</v>
      </c>
      <c r="AD614">
        <v>19014</v>
      </c>
      <c r="AE614" s="4">
        <v>0.7924250848522183</v>
      </c>
      <c r="AF614">
        <v>0.96832319459505956</v>
      </c>
      <c r="AG614">
        <v>1.025535871071378</v>
      </c>
      <c r="AH614" s="4">
        <f t="shared" si="393"/>
        <v>2.4148655238863603</v>
      </c>
      <c r="AI614" s="4">
        <f t="shared" si="424"/>
        <v>0.50133781222362095</v>
      </c>
      <c r="AJ614">
        <f t="shared" si="394"/>
        <v>2.5516997561697057</v>
      </c>
      <c r="AK614" s="4">
        <f t="shared" si="425"/>
        <v>0.98314095927023781</v>
      </c>
      <c r="AL614" s="5">
        <f t="shared" si="395"/>
        <v>2405.0152186309556</v>
      </c>
      <c r="AM614">
        <v>0.93930000000000002</v>
      </c>
      <c r="AN614" s="4">
        <f t="shared" si="426"/>
        <v>0.73893666666666669</v>
      </c>
      <c r="AO614">
        <v>0</v>
      </c>
      <c r="AP614">
        <f t="shared" si="414"/>
        <v>0</v>
      </c>
      <c r="AQ614">
        <f t="shared" si="396"/>
        <v>445270.81180409412</v>
      </c>
      <c r="AR614" s="5">
        <f t="shared" si="397"/>
        <v>0.8727879735327585</v>
      </c>
      <c r="AS614" s="4">
        <f t="shared" si="404"/>
        <v>2.4148655238863603</v>
      </c>
      <c r="AT614" s="4">
        <f t="shared" si="427"/>
        <v>0.50133781222362095</v>
      </c>
      <c r="AU614">
        <f t="shared" si="428"/>
        <v>2.5516997561697057</v>
      </c>
      <c r="AV614" s="4">
        <f t="shared" si="429"/>
        <v>0.98314095927023781</v>
      </c>
      <c r="AW614" s="6">
        <f t="shared" si="398"/>
        <v>2.3883455582798382E-3</v>
      </c>
      <c r="AX614" s="7">
        <f t="shared" si="430"/>
        <v>2.3911999274870421E-3</v>
      </c>
      <c r="AY614" s="7">
        <f t="shared" si="418"/>
        <v>0.59431857258877652</v>
      </c>
      <c r="AZ614" s="7">
        <f t="shared" si="431"/>
        <v>-1.5422453831032468E-2</v>
      </c>
      <c r="BA614" s="6">
        <f t="shared" si="405"/>
        <v>0.61232517800754294</v>
      </c>
      <c r="BB614">
        <f t="shared" si="399"/>
        <v>11.395817097813081</v>
      </c>
      <c r="BC614">
        <f t="shared" si="406"/>
        <v>5.2273343087639219</v>
      </c>
      <c r="BD614">
        <f t="shared" si="432"/>
        <v>5.1979085489065406</v>
      </c>
      <c r="BE614">
        <f t="shared" si="407"/>
        <v>4.7476918423672299E-3</v>
      </c>
      <c r="BF614">
        <f t="shared" si="408"/>
        <v>1.0047476918423672</v>
      </c>
      <c r="BG614">
        <f t="shared" si="415"/>
        <v>3.0281694010501493E-2</v>
      </c>
      <c r="BH614">
        <f t="shared" si="409"/>
        <v>2.3757691120414441</v>
      </c>
      <c r="BL614" s="6"/>
      <c r="BM614" s="5"/>
      <c r="BN614" s="5"/>
      <c r="BP614" s="5"/>
      <c r="BQ614" s="6"/>
      <c r="BR614" s="5"/>
      <c r="BU614" s="5"/>
    </row>
    <row r="615" spans="1:73" x14ac:dyDescent="0.25">
      <c r="A615" s="3">
        <v>44583.791666666664</v>
      </c>
      <c r="B615">
        <v>106447326.84561101</v>
      </c>
      <c r="C615">
        <v>42000.09166313734</v>
      </c>
      <c r="D615">
        <v>1.1351854914944066</v>
      </c>
      <c r="E615" s="5">
        <f t="shared" si="400"/>
        <v>2114426.041461749</v>
      </c>
      <c r="F615">
        <f t="shared" si="410"/>
        <v>1.1122032874847882</v>
      </c>
      <c r="G615">
        <f t="shared" si="410"/>
        <v>1.1128029892928866</v>
      </c>
      <c r="H615">
        <f t="shared" si="401"/>
        <v>0.1968085892381366</v>
      </c>
      <c r="I615">
        <f t="shared" si="411"/>
        <v>5.390562973950115E-4</v>
      </c>
      <c r="J615">
        <f t="shared" si="402"/>
        <v>5.2977595845496385E-4</v>
      </c>
      <c r="K615">
        <v>2395</v>
      </c>
      <c r="L615" s="1">
        <v>212984272.02333075</v>
      </c>
      <c r="M615" s="1">
        <v>37621280.160634816</v>
      </c>
      <c r="N615" s="1">
        <f t="shared" si="419"/>
        <v>41035933.340862013</v>
      </c>
      <c r="O615">
        <v>112863.84048190445</v>
      </c>
      <c r="P615">
        <v>0.1934194548007869</v>
      </c>
      <c r="Q615">
        <v>1.6305396353232301E-3</v>
      </c>
      <c r="R615">
        <f t="shared" si="412"/>
        <v>5.3820621184523132E-2</v>
      </c>
      <c r="S615">
        <f t="shared" si="413"/>
        <v>5.2422247005957753E-2</v>
      </c>
      <c r="T615">
        <f t="shared" si="416"/>
        <v>-0.22110760162212839</v>
      </c>
      <c r="U615" s="5">
        <f t="shared" si="390"/>
        <v>0.60012427987225603</v>
      </c>
      <c r="V615">
        <f t="shared" si="420"/>
        <v>1.1262018159836462</v>
      </c>
      <c r="W615" s="8">
        <f t="shared" si="417"/>
        <v>-1.6321314333166179</v>
      </c>
      <c r="X615">
        <f t="shared" si="391"/>
        <v>0</v>
      </c>
      <c r="Y615">
        <f t="shared" si="421"/>
        <v>0.96447127905008079</v>
      </c>
      <c r="Z615">
        <f t="shared" si="392"/>
        <v>0.59514696689297897</v>
      </c>
      <c r="AA615" s="4">
        <f t="shared" si="422"/>
        <v>0.34445214142672115</v>
      </c>
      <c r="AB615">
        <f t="shared" si="403"/>
        <v>1.1537986750834228</v>
      </c>
      <c r="AC615" s="4">
        <f t="shared" si="423"/>
        <v>1.2013476877704261</v>
      </c>
      <c r="AD615">
        <v>19015</v>
      </c>
      <c r="AE615" s="4">
        <v>0.79083721506604787</v>
      </c>
      <c r="AF615">
        <v>0.96019103809111894</v>
      </c>
      <c r="AG615">
        <v>1.0516445056921193</v>
      </c>
      <c r="AH615" s="4">
        <f t="shared" si="393"/>
        <v>0.6297835728241663</v>
      </c>
      <c r="AI615" s="4">
        <f t="shared" si="424"/>
        <v>0.52233059798442649</v>
      </c>
      <c r="AJ615">
        <f t="shared" si="394"/>
        <v>1.0374119219388036</v>
      </c>
      <c r="AK615" s="4">
        <f t="shared" si="425"/>
        <v>1.0020617666060547</v>
      </c>
      <c r="AL615" s="5">
        <f t="shared" si="395"/>
        <v>2534.4546316559054</v>
      </c>
      <c r="AM615">
        <v>0.95109999999999995</v>
      </c>
      <c r="AN615" s="4">
        <f t="shared" si="426"/>
        <v>0.74371999999999994</v>
      </c>
      <c r="AO615">
        <v>0</v>
      </c>
      <c r="AP615">
        <f t="shared" si="414"/>
        <v>0</v>
      </c>
      <c r="AQ615">
        <f t="shared" si="396"/>
        <v>112863.84048190445</v>
      </c>
      <c r="AR615" s="5">
        <f t="shared" si="397"/>
        <v>0.1934194548007869</v>
      </c>
      <c r="AS615" s="4">
        <f t="shared" si="404"/>
        <v>0.6297835728241663</v>
      </c>
      <c r="AT615" s="4">
        <f t="shared" si="427"/>
        <v>0.52233059798442649</v>
      </c>
      <c r="AU615">
        <f t="shared" si="428"/>
        <v>1.0374119219388036</v>
      </c>
      <c r="AV615" s="4">
        <f t="shared" si="429"/>
        <v>1.0020617666060547</v>
      </c>
      <c r="AW615" s="6">
        <f t="shared" si="398"/>
        <v>5.2977595845496385E-4</v>
      </c>
      <c r="AX615" s="7">
        <f t="shared" si="430"/>
        <v>5.2991631452270482E-4</v>
      </c>
      <c r="AY615" s="7">
        <f t="shared" si="418"/>
        <v>0.6174612797908462</v>
      </c>
      <c r="AZ615" s="7">
        <f t="shared" si="431"/>
        <v>-1.0505130254011452E-2</v>
      </c>
      <c r="BA615" s="6">
        <f t="shared" si="405"/>
        <v>0.61285495396599787</v>
      </c>
      <c r="BB615">
        <f t="shared" si="399"/>
        <v>12.009147052922591</v>
      </c>
      <c r="BC615">
        <f t="shared" si="406"/>
        <v>5.3961053168224709</v>
      </c>
      <c r="BD615">
        <f t="shared" si="432"/>
        <v>5.5045735264612956</v>
      </c>
      <c r="BE615">
        <f t="shared" si="407"/>
        <v>-1.6675683532143104E-2</v>
      </c>
      <c r="BF615">
        <f t="shared" si="408"/>
        <v>0.9833243164678569</v>
      </c>
      <c r="BG615">
        <f t="shared" si="415"/>
        <v>-2.1552745150947149E-2</v>
      </c>
      <c r="BH615">
        <f t="shared" si="409"/>
        <v>2.4654216270062421</v>
      </c>
      <c r="BL615" s="6"/>
      <c r="BM615" s="5"/>
      <c r="BN615" s="5"/>
      <c r="BP615" s="5"/>
      <c r="BQ615" s="6"/>
      <c r="BR615" s="5"/>
      <c r="BU615" s="5"/>
    </row>
    <row r="616" spans="1:73" x14ac:dyDescent="0.25">
      <c r="A616" s="3">
        <v>44584.791666666664</v>
      </c>
      <c r="B616">
        <v>97869758.876010999</v>
      </c>
      <c r="C616">
        <v>40110.258452144597</v>
      </c>
      <c r="D616">
        <v>1.0618044691891448</v>
      </c>
      <c r="E616" s="5">
        <f t="shared" si="400"/>
        <v>1981307.9829157996</v>
      </c>
      <c r="F616">
        <f t="shared" si="410"/>
        <v>0.93535768131720931</v>
      </c>
      <c r="G616">
        <f t="shared" si="410"/>
        <v>0.9370429346141036</v>
      </c>
      <c r="H616">
        <f t="shared" si="401"/>
        <v>0.65762805571892957</v>
      </c>
      <c r="I616">
        <f t="shared" si="411"/>
        <v>1.8000995488080653E-3</v>
      </c>
      <c r="J616">
        <f t="shared" si="402"/>
        <v>1.8059397115896421E-3</v>
      </c>
      <c r="K616">
        <v>3737</v>
      </c>
      <c r="L616" s="1">
        <v>195807510.29132363</v>
      </c>
      <c r="M616" s="1">
        <v>117978685.35255337</v>
      </c>
      <c r="N616" s="1">
        <f t="shared" si="419"/>
        <v>44469552.132670827</v>
      </c>
      <c r="O616">
        <v>353936.05605766008</v>
      </c>
      <c r="P616">
        <v>0.65976356202497655</v>
      </c>
      <c r="Q616">
        <v>4.4196336248733602E-4</v>
      </c>
      <c r="R616">
        <f t="shared" si="412"/>
        <v>-3.726106366394577E-2</v>
      </c>
      <c r="S616">
        <f t="shared" si="413"/>
        <v>-3.7972998084071861E-2</v>
      </c>
      <c r="T616">
        <f t="shared" si="416"/>
        <v>-0.24596359033029597</v>
      </c>
      <c r="U616" s="5">
        <f t="shared" si="390"/>
        <v>1.9518412626221837</v>
      </c>
      <c r="V616">
        <f t="shared" si="420"/>
        <v>1.1671355379204909</v>
      </c>
      <c r="W616" s="8">
        <f t="shared" si="417"/>
        <v>-1.81418932885525</v>
      </c>
      <c r="X616">
        <f t="shared" si="391"/>
        <v>1.5358099522723117</v>
      </c>
      <c r="Y616">
        <f t="shared" si="421"/>
        <v>0.99344496318011832</v>
      </c>
      <c r="Z616">
        <f t="shared" si="392"/>
        <v>0.16131662730787766</v>
      </c>
      <c r="AA616" s="4">
        <f t="shared" si="422"/>
        <v>0.3355243366951226</v>
      </c>
      <c r="AB616">
        <f t="shared" si="403"/>
        <v>2.2925450476060596</v>
      </c>
      <c r="AC616" s="4">
        <f t="shared" si="423"/>
        <v>1.255888216211958</v>
      </c>
      <c r="AD616">
        <v>19016</v>
      </c>
      <c r="AE616" s="4">
        <v>0.82814765798970513</v>
      </c>
      <c r="AF616">
        <v>1.018841558659622</v>
      </c>
      <c r="AG616">
        <v>1.0251977217217052</v>
      </c>
      <c r="AH616" s="4">
        <f t="shared" si="393"/>
        <v>2.0315954829622678</v>
      </c>
      <c r="AI616" s="4">
        <f t="shared" si="424"/>
        <v>0.59005044741650214</v>
      </c>
      <c r="AJ616">
        <f t="shared" si="394"/>
        <v>2.1924817795307399</v>
      </c>
      <c r="AK616" s="4">
        <f t="shared" si="425"/>
        <v>1.0653425329102548</v>
      </c>
      <c r="AL616" s="5">
        <f t="shared" si="395"/>
        <v>2440.0181562723924</v>
      </c>
      <c r="AM616">
        <v>0.85799999999999998</v>
      </c>
      <c r="AN616" s="4">
        <f t="shared" si="426"/>
        <v>0.74472333333333329</v>
      </c>
      <c r="AO616">
        <v>0</v>
      </c>
      <c r="AP616">
        <f t="shared" si="414"/>
        <v>0</v>
      </c>
      <c r="AQ616">
        <f t="shared" si="396"/>
        <v>353936.05605766008</v>
      </c>
      <c r="AR616" s="5">
        <f t="shared" si="397"/>
        <v>0.65976356202497655</v>
      </c>
      <c r="AS616" s="4">
        <f t="shared" si="404"/>
        <v>2.0315954829622678</v>
      </c>
      <c r="AT616" s="4">
        <f t="shared" si="427"/>
        <v>0.59005044741650214</v>
      </c>
      <c r="AU616">
        <f t="shared" si="428"/>
        <v>2.1924817795307399</v>
      </c>
      <c r="AV616" s="4">
        <f t="shared" si="429"/>
        <v>1.0653425329102548</v>
      </c>
      <c r="AW616" s="6">
        <f t="shared" si="398"/>
        <v>1.8059397115896421E-3</v>
      </c>
      <c r="AX616" s="7">
        <f t="shared" si="430"/>
        <v>1.8075714028080725E-3</v>
      </c>
      <c r="AY616" s="7">
        <f t="shared" si="418"/>
        <v>0.60045069233260062</v>
      </c>
      <c r="AZ616" s="7">
        <f t="shared" si="431"/>
        <v>-1.2265242487243477E-2</v>
      </c>
      <c r="BA616" s="6">
        <f t="shared" si="405"/>
        <v>0.61466089367758747</v>
      </c>
      <c r="BB616">
        <f t="shared" si="399"/>
        <v>11.561673460033955</v>
      </c>
      <c r="BC616">
        <f t="shared" si="406"/>
        <v>5.2871552414609146</v>
      </c>
      <c r="BD616">
        <f t="shared" si="432"/>
        <v>5.2808367300169774</v>
      </c>
      <c r="BE616">
        <f t="shared" si="407"/>
        <v>1.0059983590626764E-3</v>
      </c>
      <c r="BF616">
        <f t="shared" si="408"/>
        <v>1.0010059983590627</v>
      </c>
      <c r="BG616">
        <f t="shared" si="415"/>
        <v>1.782178073395338E-2</v>
      </c>
      <c r="BH616">
        <f t="shared" si="409"/>
        <v>2.4002460881580254</v>
      </c>
      <c r="BL616" s="6"/>
      <c r="BM616" s="5"/>
      <c r="BN616" s="5"/>
      <c r="BP616" s="5"/>
      <c r="BQ616" s="6"/>
      <c r="BR616" s="5"/>
      <c r="BU616" s="5"/>
    </row>
    <row r="617" spans="1:73" x14ac:dyDescent="0.25">
      <c r="A617" s="3">
        <v>44585.791666666664</v>
      </c>
      <c r="B617">
        <v>98325040.897915006</v>
      </c>
      <c r="C617">
        <v>39942.456901959515</v>
      </c>
      <c r="D617">
        <v>1.0614918758608407</v>
      </c>
      <c r="E617" s="5">
        <f t="shared" si="400"/>
        <v>1981752.6859949948</v>
      </c>
      <c r="F617">
        <f t="shared" si="410"/>
        <v>0.99970560179639967</v>
      </c>
      <c r="G617">
        <f t="shared" si="410"/>
        <v>1.0002244492441508</v>
      </c>
      <c r="H617">
        <f t="shared" si="401"/>
        <v>0.189435087778691</v>
      </c>
      <c r="I617">
        <f t="shared" si="411"/>
        <v>5.1886560644613666E-4</v>
      </c>
      <c r="J617">
        <f t="shared" si="402"/>
        <v>5.1442899954750188E-4</v>
      </c>
      <c r="K617">
        <v>2424</v>
      </c>
      <c r="L617" s="1">
        <v>196668122.3246935</v>
      </c>
      <c r="M617" s="1">
        <v>33732604.241143577</v>
      </c>
      <c r="N617" s="1">
        <f t="shared" si="419"/>
        <v>45039200.260824345</v>
      </c>
      <c r="O617">
        <v>101197.81272343073</v>
      </c>
      <c r="P617">
        <v>0.18781488940576724</v>
      </c>
      <c r="Q617">
        <v>1.68544520286859E-3</v>
      </c>
      <c r="R617">
        <f t="shared" si="412"/>
        <v>8.8725426983007338E-3</v>
      </c>
      <c r="S617">
        <f t="shared" si="413"/>
        <v>8.8334129744381297E-3</v>
      </c>
      <c r="T617">
        <f t="shared" si="416"/>
        <v>-0.23660339168980016</v>
      </c>
      <c r="U617" s="5">
        <f t="shared" si="390"/>
        <v>0.37878275671627681</v>
      </c>
      <c r="V617">
        <f t="shared" si="420"/>
        <v>1.1535755671816892</v>
      </c>
      <c r="W617" s="8">
        <f t="shared" si="417"/>
        <v>-1.7483673443850292</v>
      </c>
      <c r="X617">
        <f t="shared" si="391"/>
        <v>0</v>
      </c>
      <c r="Y617">
        <f t="shared" si="421"/>
        <v>0.96716290012915629</v>
      </c>
      <c r="Z617">
        <f t="shared" si="392"/>
        <v>0.6151874990470354</v>
      </c>
      <c r="AA617" s="4">
        <f t="shared" si="422"/>
        <v>0.34174978087663366</v>
      </c>
      <c r="AB617">
        <f t="shared" si="403"/>
        <v>1.1290767834695792</v>
      </c>
      <c r="AC617" s="4">
        <f t="shared" si="423"/>
        <v>1.2700554297909641</v>
      </c>
      <c r="AD617">
        <v>19017</v>
      </c>
      <c r="AE617" s="4">
        <v>0.8259383656261241</v>
      </c>
      <c r="AF617">
        <v>1.0086508376870316</v>
      </c>
      <c r="AG617">
        <v>1.0362396832652989</v>
      </c>
      <c r="AH617" s="4">
        <f t="shared" si="393"/>
        <v>0.59311957094587153</v>
      </c>
      <c r="AI617" s="4">
        <f t="shared" si="424"/>
        <v>0.60982109978136445</v>
      </c>
      <c r="AJ617">
        <f t="shared" si="394"/>
        <v>1.0155722389966184</v>
      </c>
      <c r="AK617" s="4">
        <f t="shared" si="425"/>
        <v>1.0862401281457825</v>
      </c>
      <c r="AL617" s="5">
        <f t="shared" si="395"/>
        <v>2461.6673215485484</v>
      </c>
      <c r="AM617">
        <v>0.87849999999999995</v>
      </c>
      <c r="AN617" s="4">
        <f t="shared" si="426"/>
        <v>0.74623333333333319</v>
      </c>
      <c r="AO617">
        <v>0</v>
      </c>
      <c r="AP617">
        <f t="shared" si="414"/>
        <v>0</v>
      </c>
      <c r="AQ617">
        <f t="shared" si="396"/>
        <v>101197.81272343073</v>
      </c>
      <c r="AR617" s="5">
        <f t="shared" si="397"/>
        <v>0.18781488940576724</v>
      </c>
      <c r="AS617" s="4">
        <f t="shared" si="404"/>
        <v>0.59311957094587153</v>
      </c>
      <c r="AT617" s="4">
        <f t="shared" si="427"/>
        <v>0.60982109978136445</v>
      </c>
      <c r="AU617">
        <f t="shared" si="428"/>
        <v>1.0155722389966184</v>
      </c>
      <c r="AV617" s="4">
        <f t="shared" si="429"/>
        <v>1.0862401281457825</v>
      </c>
      <c r="AW617" s="6">
        <f t="shared" si="398"/>
        <v>5.1442899954750188E-4</v>
      </c>
      <c r="AX617" s="7">
        <f t="shared" si="430"/>
        <v>5.1456134083771587E-4</v>
      </c>
      <c r="AY617" s="7">
        <f t="shared" si="418"/>
        <v>0.60925505577193584</v>
      </c>
      <c r="AZ617" s="7">
        <f t="shared" si="431"/>
        <v>-1.0195245834208722E-2</v>
      </c>
      <c r="BA617" s="6">
        <f t="shared" si="405"/>
        <v>0.61517532267713493</v>
      </c>
      <c r="BB617">
        <f t="shared" si="399"/>
        <v>11.664254901471917</v>
      </c>
      <c r="BC617">
        <f t="shared" si="406"/>
        <v>5.3182346211214595</v>
      </c>
      <c r="BD617">
        <f t="shared" si="432"/>
        <v>5.3321274507359586</v>
      </c>
      <c r="BE617">
        <f t="shared" si="407"/>
        <v>-2.1940224233617522E-3</v>
      </c>
      <c r="BF617">
        <f t="shared" si="408"/>
        <v>0.99780597757663825</v>
      </c>
      <c r="BG617">
        <f t="shared" si="415"/>
        <v>-3.2019254986677998E-3</v>
      </c>
      <c r="BH617">
        <f t="shared" si="409"/>
        <v>2.415297190797884</v>
      </c>
      <c r="BL617" s="6"/>
      <c r="BM617" s="5"/>
      <c r="BN617" s="5"/>
      <c r="BP617" s="5"/>
      <c r="BQ617" s="6"/>
      <c r="BR617" s="5"/>
      <c r="BU617" s="5"/>
    </row>
    <row r="618" spans="1:73" x14ac:dyDescent="0.25">
      <c r="A618" s="3">
        <v>44586.791666666664</v>
      </c>
      <c r="B618">
        <v>99011968.004554003</v>
      </c>
      <c r="C618">
        <v>40160.609055381181</v>
      </c>
      <c r="D618">
        <v>1.0672623148396034</v>
      </c>
      <c r="E618" s="5">
        <f t="shared" si="400"/>
        <v>1994086.4923154169</v>
      </c>
      <c r="F618">
        <f t="shared" si="410"/>
        <v>1.0054361593432668</v>
      </c>
      <c r="G618">
        <f t="shared" si="410"/>
        <v>1.0062236859359823</v>
      </c>
      <c r="H618">
        <f t="shared" si="401"/>
        <v>0.28589304618694023</v>
      </c>
      <c r="I618">
        <f t="shared" si="411"/>
        <v>7.8296202491188517E-4</v>
      </c>
      <c r="J618">
        <f t="shared" si="402"/>
        <v>7.9161134218644585E-4</v>
      </c>
      <c r="K618">
        <v>2917</v>
      </c>
      <c r="L618" s="1">
        <v>198201394.48372707</v>
      </c>
      <c r="M618" s="1">
        <v>52320196.535136282</v>
      </c>
      <c r="N618" s="1">
        <f t="shared" si="419"/>
        <v>46012726.746746279</v>
      </c>
      <c r="O618">
        <v>156960.58960540884</v>
      </c>
      <c r="P618">
        <v>0.28905253343552012</v>
      </c>
      <c r="Q618">
        <v>5.7093414908245303E-4</v>
      </c>
      <c r="R618">
        <f t="shared" si="412"/>
        <v>1.5163459173854754E-3</v>
      </c>
      <c r="S618">
        <f t="shared" si="413"/>
        <v>1.5151974257753436E-3</v>
      </c>
      <c r="T618">
        <f t="shared" si="416"/>
        <v>-0.23287216937280153</v>
      </c>
      <c r="U618" s="5">
        <f t="shared" si="390"/>
        <v>0.99790179526569889</v>
      </c>
      <c r="V618">
        <f t="shared" si="420"/>
        <v>1.1562754310621621</v>
      </c>
      <c r="W618" s="8">
        <f t="shared" si="417"/>
        <v>-1.7231197925392323</v>
      </c>
      <c r="X618">
        <f t="shared" si="391"/>
        <v>0</v>
      </c>
      <c r="Y618">
        <f t="shared" si="421"/>
        <v>0.93661802961666007</v>
      </c>
      <c r="Z618">
        <f t="shared" si="392"/>
        <v>0.20839096441509536</v>
      </c>
      <c r="AA618" s="4">
        <f t="shared" si="422"/>
        <v>0.33346783514312439</v>
      </c>
      <c r="AB618">
        <f t="shared" si="403"/>
        <v>1.5088548787287612</v>
      </c>
      <c r="AC618" s="4">
        <f t="shared" si="423"/>
        <v>1.2924522239871892</v>
      </c>
      <c r="AD618">
        <v>19018</v>
      </c>
      <c r="AE618" s="4">
        <v>0.82923436474003542</v>
      </c>
      <c r="AF618">
        <v>1.0144213945463039</v>
      </c>
      <c r="AG618">
        <v>0.86538005120288664</v>
      </c>
      <c r="AH618" s="4">
        <f t="shared" si="393"/>
        <v>1.0778181561270146</v>
      </c>
      <c r="AI618" s="4">
        <f t="shared" si="424"/>
        <v>0.64574837165226506</v>
      </c>
      <c r="AJ618">
        <f t="shared" si="394"/>
        <v>1.3569407226767969</v>
      </c>
      <c r="AK618" s="4">
        <f t="shared" si="425"/>
        <v>1.1111925641282181</v>
      </c>
      <c r="AL618" s="5">
        <f t="shared" si="395"/>
        <v>2465.4000607415401</v>
      </c>
      <c r="AM618">
        <v>0.87970000000000004</v>
      </c>
      <c r="AN618" s="4">
        <f t="shared" si="426"/>
        <v>0.74981333333333322</v>
      </c>
      <c r="AO618">
        <v>0</v>
      </c>
      <c r="AP618">
        <f t="shared" si="414"/>
        <v>0</v>
      </c>
      <c r="AQ618">
        <f t="shared" si="396"/>
        <v>156960.58960540884</v>
      </c>
      <c r="AR618" s="5">
        <f t="shared" si="397"/>
        <v>0.28905253343552012</v>
      </c>
      <c r="AS618" s="4">
        <f t="shared" si="404"/>
        <v>1.0778181561270146</v>
      </c>
      <c r="AT618" s="4">
        <f t="shared" si="427"/>
        <v>0.64574837165226506</v>
      </c>
      <c r="AU618">
        <f t="shared" si="428"/>
        <v>1.3569407226767969</v>
      </c>
      <c r="AV618" s="4">
        <f t="shared" si="429"/>
        <v>1.1111925641282181</v>
      </c>
      <c r="AW618" s="6">
        <f t="shared" si="398"/>
        <v>7.9161134218644585E-4</v>
      </c>
      <c r="AX618" s="7">
        <f t="shared" si="430"/>
        <v>7.9192474913836186E-4</v>
      </c>
      <c r="AY618" s="7">
        <f t="shared" si="418"/>
        <v>0.64783518652399918</v>
      </c>
      <c r="AZ618" s="7">
        <f t="shared" si="431"/>
        <v>-2.7316586991289471E-3</v>
      </c>
      <c r="BA618" s="6">
        <f t="shared" si="405"/>
        <v>0.61596693401932134</v>
      </c>
      <c r="BB618">
        <f t="shared" si="399"/>
        <v>11.68194194677111</v>
      </c>
      <c r="BC618">
        <f t="shared" si="406"/>
        <v>5.3280304796888993</v>
      </c>
      <c r="BD618">
        <f t="shared" si="432"/>
        <v>5.3409709733855548</v>
      </c>
      <c r="BE618">
        <f t="shared" si="407"/>
        <v>-2.040774788430566E-3</v>
      </c>
      <c r="BF618">
        <f t="shared" si="408"/>
        <v>0.99795922521156943</v>
      </c>
      <c r="BG618">
        <f t="shared" si="415"/>
        <v>1.5357281008640232E-4</v>
      </c>
      <c r="BH618">
        <f t="shared" si="409"/>
        <v>2.417885595916152</v>
      </c>
      <c r="BL618" s="6"/>
      <c r="BM618" s="5"/>
      <c r="BN618" s="5"/>
      <c r="BP618" s="5"/>
      <c r="BQ618" s="6"/>
      <c r="BR618" s="5"/>
      <c r="BU618" s="5"/>
    </row>
    <row r="619" spans="1:73" x14ac:dyDescent="0.25">
      <c r="A619" s="3">
        <v>44587.791666666664</v>
      </c>
      <c r="B619">
        <v>92692825.851690993</v>
      </c>
      <c r="C619">
        <v>38200.244812611301</v>
      </c>
      <c r="D619">
        <v>1.0064822375379678</v>
      </c>
      <c r="E619" s="5">
        <f t="shared" si="400"/>
        <v>1881724.9107952367</v>
      </c>
      <c r="F619">
        <f t="shared" si="410"/>
        <v>0.9430504792903045</v>
      </c>
      <c r="G619">
        <f t="shared" si="410"/>
        <v>0.94365260385986949</v>
      </c>
      <c r="H619">
        <f t="shared" si="401"/>
        <v>0.23304740596350126</v>
      </c>
      <c r="I619">
        <f t="shared" si="411"/>
        <v>6.3828229824275352E-4</v>
      </c>
      <c r="J619">
        <f t="shared" si="402"/>
        <v>6.5019486124532374E-4</v>
      </c>
      <c r="K619">
        <v>2280</v>
      </c>
      <c r="L619" s="1">
        <v>185326063.671455</v>
      </c>
      <c r="M619" s="1">
        <v>40179078.784465507</v>
      </c>
      <c r="N619" s="1">
        <f t="shared" si="419"/>
        <v>46325258.731781341</v>
      </c>
      <c r="O619">
        <v>120537.23635339653</v>
      </c>
      <c r="P619">
        <v>0.2373982935664449</v>
      </c>
      <c r="Q619">
        <v>3.3698061702367799E-4</v>
      </c>
      <c r="R619">
        <f t="shared" si="412"/>
        <v>-1.5779120933058666E-2</v>
      </c>
      <c r="S619">
        <f t="shared" si="413"/>
        <v>-1.5904936523153373E-2</v>
      </c>
      <c r="T619">
        <f t="shared" si="416"/>
        <v>-0.21078494111210097</v>
      </c>
      <c r="U619" s="5">
        <f t="shared" si="390"/>
        <v>0.90556325980246832</v>
      </c>
      <c r="V619">
        <f t="shared" si="420"/>
        <v>1.1490314052403956</v>
      </c>
      <c r="W619" s="8">
        <f t="shared" si="417"/>
        <v>-1.5697170568105665</v>
      </c>
      <c r="X619">
        <f t="shared" si="391"/>
        <v>0</v>
      </c>
      <c r="Y619">
        <f t="shared" si="421"/>
        <v>0.90092790189251837</v>
      </c>
      <c r="Z619">
        <f t="shared" si="392"/>
        <v>0.12299792521364247</v>
      </c>
      <c r="AA619" s="4">
        <f t="shared" si="422"/>
        <v>0.32552525204385413</v>
      </c>
      <c r="AB619">
        <f t="shared" si="403"/>
        <v>1.3732215634874783</v>
      </c>
      <c r="AC619" s="4">
        <f t="shared" si="423"/>
        <v>1.3013045589351193</v>
      </c>
      <c r="AD619">
        <v>19019</v>
      </c>
      <c r="AE619" s="4">
        <v>0.83209430707662424</v>
      </c>
      <c r="AF619">
        <v>0.96366787604061577</v>
      </c>
      <c r="AG619">
        <v>0.80482247007860419</v>
      </c>
      <c r="AH619" s="4">
        <f t="shared" si="393"/>
        <v>0.86513470553691008</v>
      </c>
      <c r="AI619" s="4">
        <f t="shared" si="424"/>
        <v>0.66080564892401417</v>
      </c>
      <c r="AJ619">
        <f t="shared" si="394"/>
        <v>1.195012219981882</v>
      </c>
      <c r="AK619" s="4">
        <f t="shared" si="425"/>
        <v>1.120285285210604</v>
      </c>
      <c r="AL619" s="5">
        <f t="shared" si="395"/>
        <v>2426.4982150347291</v>
      </c>
      <c r="AM619">
        <v>0.86450000000000005</v>
      </c>
      <c r="AN619" s="4">
        <f t="shared" si="426"/>
        <v>0.75121333333333318</v>
      </c>
      <c r="AO619">
        <v>0</v>
      </c>
      <c r="AP619">
        <f t="shared" si="414"/>
        <v>0</v>
      </c>
      <c r="AQ619">
        <f t="shared" si="396"/>
        <v>120537.23635339653</v>
      </c>
      <c r="AR619" s="5">
        <f t="shared" si="397"/>
        <v>0.2373982935664449</v>
      </c>
      <c r="AS619" s="4">
        <f t="shared" si="404"/>
        <v>0.86513470553691008</v>
      </c>
      <c r="AT619" s="4">
        <f t="shared" si="427"/>
        <v>0.66080564892401417</v>
      </c>
      <c r="AU619">
        <f t="shared" si="428"/>
        <v>1.195012219981882</v>
      </c>
      <c r="AV619" s="4">
        <f t="shared" si="429"/>
        <v>1.120285285210604</v>
      </c>
      <c r="AW619" s="6">
        <f t="shared" si="398"/>
        <v>6.5019486124532374E-4</v>
      </c>
      <c r="AX619" s="7">
        <f t="shared" si="430"/>
        <v>6.5040628374357645E-4</v>
      </c>
      <c r="AY619" s="7">
        <f t="shared" si="418"/>
        <v>0.67032254472905939</v>
      </c>
      <c r="AZ619" s="7">
        <f t="shared" si="431"/>
        <v>9.697659339329423E-4</v>
      </c>
      <c r="BA619" s="6">
        <f t="shared" si="405"/>
        <v>0.61661712888056663</v>
      </c>
      <c r="BB619">
        <f t="shared" si="399"/>
        <v>11.497611172060036</v>
      </c>
      <c r="BC619">
        <f t="shared" si="406"/>
        <v>5.2819897765278681</v>
      </c>
      <c r="BD619">
        <f t="shared" si="432"/>
        <v>5.2488055860300182</v>
      </c>
      <c r="BE619">
        <f t="shared" si="407"/>
        <v>5.3104853465175683E-3</v>
      </c>
      <c r="BF619">
        <f t="shared" si="408"/>
        <v>1.0053104853465176</v>
      </c>
      <c r="BG619">
        <f t="shared" si="415"/>
        <v>7.3392944487623525E-3</v>
      </c>
      <c r="BH619">
        <f t="shared" si="409"/>
        <v>2.3908127598055362</v>
      </c>
      <c r="BL619" s="6"/>
      <c r="BM619" s="5"/>
      <c r="BN619" s="5"/>
      <c r="BP619" s="5"/>
      <c r="BQ619" s="6"/>
      <c r="BR619" s="5"/>
      <c r="BU619" s="5"/>
    </row>
    <row r="620" spans="1:73" x14ac:dyDescent="0.25">
      <c r="A620" s="3">
        <v>44588.791666666664</v>
      </c>
      <c r="B620">
        <v>95248212.854758993</v>
      </c>
      <c r="C620">
        <v>37364.955870097605</v>
      </c>
      <c r="D620">
        <v>1.0085387956333169</v>
      </c>
      <c r="E620" s="5">
        <f t="shared" si="400"/>
        <v>1886516.7028212959</v>
      </c>
      <c r="F620">
        <f t="shared" si="410"/>
        <v>1.0020433128560517</v>
      </c>
      <c r="G620">
        <f t="shared" si="410"/>
        <v>1.0025464891273794</v>
      </c>
      <c r="H620">
        <f t="shared" si="401"/>
        <v>0.18328483078352109</v>
      </c>
      <c r="I620">
        <f t="shared" si="411"/>
        <v>5.0202418609297502E-4</v>
      </c>
      <c r="J620">
        <f t="shared" si="402"/>
        <v>4.8951477192111755E-4</v>
      </c>
      <c r="K620">
        <v>2000</v>
      </c>
      <c r="L620" s="1">
        <v>190228923.80341169</v>
      </c>
      <c r="M620" s="1">
        <v>31047554.58112704</v>
      </c>
      <c r="N620" s="1">
        <f t="shared" si="419"/>
        <v>46361918.12481463</v>
      </c>
      <c r="O620">
        <v>93142.663743381127</v>
      </c>
      <c r="P620">
        <v>0.17871663039773966</v>
      </c>
      <c r="Q620">
        <v>6.1293607955843603E-4</v>
      </c>
      <c r="R620">
        <f t="shared" si="412"/>
        <v>5.0539498771558833E-2</v>
      </c>
      <c r="S620">
        <f t="shared" si="413"/>
        <v>4.9303840568982855E-2</v>
      </c>
      <c r="T620">
        <f t="shared" si="416"/>
        <v>-0.16163392504303872</v>
      </c>
      <c r="U620" s="5">
        <f t="shared" si="390"/>
        <v>0.89146101269670763</v>
      </c>
      <c r="V620">
        <f t="shared" si="420"/>
        <v>1.1432832759566967</v>
      </c>
      <c r="W620" s="8">
        <f t="shared" si="417"/>
        <v>-1.2232414770458717</v>
      </c>
      <c r="X620">
        <f t="shared" si="391"/>
        <v>0.13542776029075043</v>
      </c>
      <c r="Y620">
        <f t="shared" si="421"/>
        <v>0.87494102454051836</v>
      </c>
      <c r="Z620">
        <f t="shared" si="392"/>
        <v>0.22372166903882915</v>
      </c>
      <c r="AA620" s="4">
        <f t="shared" si="422"/>
        <v>0.31129595760699452</v>
      </c>
      <c r="AB620">
        <f t="shared" si="403"/>
        <v>1.1785753197570878</v>
      </c>
      <c r="AC620" s="4">
        <f t="shared" si="423"/>
        <v>1.3058044605767201</v>
      </c>
      <c r="AD620">
        <v>19020</v>
      </c>
      <c r="AE620" s="4">
        <v>0.81690359834585125</v>
      </c>
      <c r="AF620">
        <v>0.91256885973173141</v>
      </c>
      <c r="AG620">
        <v>0.78265162077473083</v>
      </c>
      <c r="AH620" s="4">
        <f t="shared" si="393"/>
        <v>0.52820900538971705</v>
      </c>
      <c r="AI620" s="4">
        <f t="shared" si="424"/>
        <v>0.66400262794980458</v>
      </c>
      <c r="AJ620">
        <f t="shared" si="394"/>
        <v>0.97908166184255752</v>
      </c>
      <c r="AK620" s="4">
        <f t="shared" si="425"/>
        <v>1.1218930538465017</v>
      </c>
      <c r="AL620" s="5">
        <f t="shared" si="395"/>
        <v>2549.1322185926665</v>
      </c>
      <c r="AM620">
        <v>0.85819999999999996</v>
      </c>
      <c r="AN620" s="4">
        <f t="shared" si="426"/>
        <v>0.75345666666666655</v>
      </c>
      <c r="AO620">
        <v>0</v>
      </c>
      <c r="AP620">
        <f t="shared" si="414"/>
        <v>0</v>
      </c>
      <c r="AQ620">
        <f t="shared" si="396"/>
        <v>93142.663743381127</v>
      </c>
      <c r="AR620" s="5">
        <f t="shared" si="397"/>
        <v>0.17871663039773966</v>
      </c>
      <c r="AS620" s="4">
        <f t="shared" si="404"/>
        <v>0.52820900538971705</v>
      </c>
      <c r="AT620" s="4">
        <f t="shared" si="427"/>
        <v>0.66400262794980458</v>
      </c>
      <c r="AU620">
        <f t="shared" si="428"/>
        <v>0.97908166184255752</v>
      </c>
      <c r="AV620" s="4">
        <f t="shared" si="429"/>
        <v>1.1218930538465017</v>
      </c>
      <c r="AW620" s="6">
        <f t="shared" si="398"/>
        <v>4.8951477192111755E-4</v>
      </c>
      <c r="AX620" s="7">
        <f t="shared" si="430"/>
        <v>4.8963460382944746E-4</v>
      </c>
      <c r="AY620" s="7">
        <f t="shared" si="418"/>
        <v>0.6875135137802737</v>
      </c>
      <c r="AZ620" s="7">
        <f t="shared" si="431"/>
        <v>3.4285296560103706E-3</v>
      </c>
      <c r="BA620" s="6">
        <f t="shared" si="405"/>
        <v>0.6171066436524878</v>
      </c>
      <c r="BB620">
        <f t="shared" si="399"/>
        <v>12.078694677766226</v>
      </c>
      <c r="BC620">
        <f t="shared" si="406"/>
        <v>5.4419301551800583</v>
      </c>
      <c r="BD620">
        <f t="shared" si="432"/>
        <v>5.5393473388831129</v>
      </c>
      <c r="BE620">
        <f t="shared" si="407"/>
        <v>-1.4897080496674264E-2</v>
      </c>
      <c r="BF620">
        <f t="shared" si="408"/>
        <v>0.98510291950332574</v>
      </c>
      <c r="BG620">
        <f t="shared" si="415"/>
        <v>-2.0305590905013542E-2</v>
      </c>
      <c r="BH620">
        <f t="shared" si="409"/>
        <v>2.4754416521884273</v>
      </c>
      <c r="BL620" s="6"/>
      <c r="BM620" s="5"/>
      <c r="BN620" s="5"/>
      <c r="BP620" s="5"/>
      <c r="BQ620" s="6"/>
      <c r="BR620" s="5"/>
      <c r="BU620" s="5"/>
    </row>
    <row r="621" spans="1:73" x14ac:dyDescent="0.25">
      <c r="A621" s="3">
        <v>44589.791666666664</v>
      </c>
      <c r="B621">
        <v>96036849.198514998</v>
      </c>
      <c r="C621">
        <v>37018.274889840774</v>
      </c>
      <c r="D621">
        <v>1.0076712184625813</v>
      </c>
      <c r="E621" s="5">
        <f t="shared" si="400"/>
        <v>1885502.1832882648</v>
      </c>
      <c r="F621">
        <f t="shared" si="410"/>
        <v>0.99913976817303218</v>
      </c>
      <c r="G621">
        <f t="shared" si="410"/>
        <v>0.99946222605317303</v>
      </c>
      <c r="H621">
        <f t="shared" si="401"/>
        <v>0.11779846023610374</v>
      </c>
      <c r="I621">
        <f t="shared" si="411"/>
        <v>3.2268343959474769E-4</v>
      </c>
      <c r="J621">
        <f t="shared" si="402"/>
        <v>3.2058330573456081E-4</v>
      </c>
      <c r="K621">
        <v>1716</v>
      </c>
      <c r="L621" s="1">
        <v>192100538.07103512</v>
      </c>
      <c r="M621" s="1">
        <v>20531366.006817192</v>
      </c>
      <c r="N621" s="1">
        <f t="shared" si="419"/>
        <v>45871297.164594285</v>
      </c>
      <c r="O621">
        <v>61594.09802045158</v>
      </c>
      <c r="P621">
        <v>0.11703166478977517</v>
      </c>
      <c r="Q621">
        <v>1.3926365887349499E-3</v>
      </c>
      <c r="R621">
        <f t="shared" si="412"/>
        <v>1.7722474068134986E-2</v>
      </c>
      <c r="S621">
        <f t="shared" si="413"/>
        <v>1.7567262167491979E-2</v>
      </c>
      <c r="T621">
        <f t="shared" si="416"/>
        <v>-0.16408491033345368</v>
      </c>
      <c r="U621" s="5">
        <f t="shared" si="390"/>
        <v>0.53088582336870482</v>
      </c>
      <c r="V621">
        <f t="shared" si="420"/>
        <v>1.1239714345618974</v>
      </c>
      <c r="W621" s="8">
        <f t="shared" si="417"/>
        <v>-1.2456143357360532</v>
      </c>
      <c r="X621">
        <f t="shared" si="391"/>
        <v>0</v>
      </c>
      <c r="Y621">
        <f t="shared" si="421"/>
        <v>0.84355666236536064</v>
      </c>
      <c r="Z621">
        <f t="shared" si="392"/>
        <v>0.50831235488825677</v>
      </c>
      <c r="AA621" s="4">
        <f t="shared" si="422"/>
        <v>0.31414321899184239</v>
      </c>
      <c r="AB621">
        <f t="shared" si="403"/>
        <v>0.87664988190453164</v>
      </c>
      <c r="AC621" s="4">
        <f t="shared" si="423"/>
        <v>1.2961472829582139</v>
      </c>
      <c r="AD621">
        <v>19021</v>
      </c>
      <c r="AE621" s="4">
        <v>0.83912252952202948</v>
      </c>
      <c r="AF621">
        <v>0.97385958952043028</v>
      </c>
      <c r="AG621">
        <v>0.85484826703481709</v>
      </c>
      <c r="AH621" s="4">
        <f t="shared" si="393"/>
        <v>0</v>
      </c>
      <c r="AI621" s="4">
        <f t="shared" si="424"/>
        <v>0.64475475458566767</v>
      </c>
      <c r="AJ621">
        <f t="shared" si="394"/>
        <v>0.68199792939030857</v>
      </c>
      <c r="AK621" s="4">
        <f t="shared" si="425"/>
        <v>1.1110765423146034</v>
      </c>
      <c r="AL621" s="5">
        <f t="shared" si="395"/>
        <v>2594.3091482329223</v>
      </c>
      <c r="AM621">
        <v>0.75629999999999997</v>
      </c>
      <c r="AN621" s="4">
        <f t="shared" si="426"/>
        <v>0.75019999999999998</v>
      </c>
      <c r="AO621">
        <v>0</v>
      </c>
      <c r="AP621">
        <f t="shared" si="414"/>
        <v>0</v>
      </c>
      <c r="AQ621">
        <f t="shared" si="396"/>
        <v>61594.09802045158</v>
      </c>
      <c r="AR621" s="5">
        <f t="shared" si="397"/>
        <v>0.11703166478977517</v>
      </c>
      <c r="AS621" s="4">
        <f t="shared" si="404"/>
        <v>0</v>
      </c>
      <c r="AT621" s="4">
        <f t="shared" si="427"/>
        <v>0.64475475458566767</v>
      </c>
      <c r="AU621">
        <f t="shared" si="428"/>
        <v>0.68199792939030857</v>
      </c>
      <c r="AV621" s="4">
        <f t="shared" si="429"/>
        <v>1.1110765423146034</v>
      </c>
      <c r="AW621" s="6">
        <f t="shared" si="398"/>
        <v>3.2058330573456081E-4</v>
      </c>
      <c r="AX621" s="7">
        <f t="shared" si="430"/>
        <v>3.2063469805421185E-4</v>
      </c>
      <c r="AY621" s="7">
        <f t="shared" si="418"/>
        <v>0.70533263439170446</v>
      </c>
      <c r="AZ621" s="7">
        <f t="shared" si="431"/>
        <v>5.5403757575291923E-3</v>
      </c>
      <c r="BA621" s="6">
        <f t="shared" si="405"/>
        <v>0.61742722695822239</v>
      </c>
      <c r="BB621">
        <f t="shared" si="399"/>
        <v>12.292759030969858</v>
      </c>
      <c r="BC621">
        <f t="shared" si="406"/>
        <v>5.5008466556715954</v>
      </c>
      <c r="BD621">
        <f t="shared" si="432"/>
        <v>5.646379515484929</v>
      </c>
      <c r="BE621">
        <f t="shared" si="407"/>
        <v>-2.189656180094246E-2</v>
      </c>
      <c r="BF621">
        <f t="shared" si="408"/>
        <v>0.97810343819905754</v>
      </c>
      <c r="BG621">
        <f t="shared" si="415"/>
        <v>-7.130693047327624E-3</v>
      </c>
      <c r="BH621">
        <f t="shared" si="409"/>
        <v>2.5061031118565036</v>
      </c>
      <c r="BL621" s="6"/>
      <c r="BM621" s="5"/>
      <c r="BN621" s="5"/>
      <c r="BP621" s="5"/>
      <c r="BQ621" s="6"/>
      <c r="BR621" s="5"/>
      <c r="BU621" s="5"/>
    </row>
    <row r="622" spans="1:73" x14ac:dyDescent="0.25">
      <c r="A622" s="3">
        <v>44590.791666666664</v>
      </c>
      <c r="B622">
        <v>96190421.829178005</v>
      </c>
      <c r="C622">
        <v>36866.297394238223</v>
      </c>
      <c r="D622">
        <v>1.0061088576710104</v>
      </c>
      <c r="E622" s="5">
        <f t="shared" si="400"/>
        <v>1883131.619837472</v>
      </c>
      <c r="F622">
        <f t="shared" si="410"/>
        <v>0.99844953317813856</v>
      </c>
      <c r="G622">
        <f t="shared" si="410"/>
        <v>0.99874274160390597</v>
      </c>
      <c r="H622">
        <f t="shared" si="401"/>
        <v>0.10718726570434378</v>
      </c>
      <c r="I622">
        <f t="shared" si="411"/>
        <v>2.9362063089899236E-4</v>
      </c>
      <c r="J622">
        <f t="shared" si="402"/>
        <v>2.9263688911360504E-4</v>
      </c>
      <c r="K622">
        <v>1600</v>
      </c>
      <c r="L622" s="1">
        <v>192383434.1380417</v>
      </c>
      <c r="M622" s="1">
        <v>18768909.331392445</v>
      </c>
      <c r="N622" s="1">
        <f t="shared" si="419"/>
        <v>45299829.503637984</v>
      </c>
      <c r="O622">
        <v>56306.727994177338</v>
      </c>
      <c r="P622">
        <v>0.10682809468474296</v>
      </c>
      <c r="Q622">
        <v>1.3236901040461001E-3</v>
      </c>
      <c r="R622">
        <f t="shared" si="412"/>
        <v>5.728089730198338E-3</v>
      </c>
      <c r="S622">
        <f t="shared" si="413"/>
        <v>5.7117466044467905E-3</v>
      </c>
      <c r="T622">
        <f t="shared" si="416"/>
        <v>-0.1572839809826766</v>
      </c>
      <c r="U622" s="5">
        <f t="shared" si="390"/>
        <v>0.50326942798373953</v>
      </c>
      <c r="V622">
        <f t="shared" si="420"/>
        <v>1.1029185292545129</v>
      </c>
      <c r="W622" s="8">
        <f t="shared" si="417"/>
        <v>-1.1977143048166945</v>
      </c>
      <c r="X622">
        <f t="shared" si="391"/>
        <v>0</v>
      </c>
      <c r="Y622">
        <f t="shared" si="421"/>
        <v>0.81094392058028086</v>
      </c>
      <c r="Z622">
        <f t="shared" si="392"/>
        <v>0.48314688797682653</v>
      </c>
      <c r="AA622" s="4">
        <f t="shared" si="422"/>
        <v>0.31638121568711797</v>
      </c>
      <c r="AB622">
        <f t="shared" si="403"/>
        <v>0.8368114055748237</v>
      </c>
      <c r="AC622" s="4">
        <f t="shared" si="423"/>
        <v>1.2844826938416145</v>
      </c>
      <c r="AD622">
        <v>19022</v>
      </c>
      <c r="AE622" s="4">
        <v>0.83722600771382882</v>
      </c>
      <c r="AF622">
        <v>0.97444268682234558</v>
      </c>
      <c r="AG622">
        <v>0.79252098460944642</v>
      </c>
      <c r="AH622" s="4">
        <f t="shared" si="393"/>
        <v>0</v>
      </c>
      <c r="AI622" s="4">
        <f t="shared" si="424"/>
        <v>0.62425995035428949</v>
      </c>
      <c r="AJ622">
        <f t="shared" si="394"/>
        <v>0.61926780543833415</v>
      </c>
      <c r="AK622" s="4">
        <f t="shared" si="425"/>
        <v>1.097438431571921</v>
      </c>
      <c r="AL622" s="5">
        <f t="shared" si="395"/>
        <v>2609.1695838218748</v>
      </c>
      <c r="AM622">
        <v>0.7168000000000001</v>
      </c>
      <c r="AN622" s="4">
        <f t="shared" si="426"/>
        <v>0.74604999999999988</v>
      </c>
      <c r="AO622">
        <v>0</v>
      </c>
      <c r="AP622">
        <f t="shared" si="414"/>
        <v>0</v>
      </c>
      <c r="AQ622">
        <f t="shared" si="396"/>
        <v>56306.727994177338</v>
      </c>
      <c r="AR622" s="5">
        <f t="shared" si="397"/>
        <v>0.10682809468474296</v>
      </c>
      <c r="AS622" s="4">
        <f t="shared" si="404"/>
        <v>0</v>
      </c>
      <c r="AT622" s="4">
        <f t="shared" si="427"/>
        <v>0.62425995035428949</v>
      </c>
      <c r="AU622">
        <f t="shared" si="428"/>
        <v>0.61926780543833415</v>
      </c>
      <c r="AV622" s="4">
        <f t="shared" si="429"/>
        <v>1.097438431571921</v>
      </c>
      <c r="AW622" s="6">
        <f t="shared" si="398"/>
        <v>2.9263688911360504E-4</v>
      </c>
      <c r="AX622" s="7">
        <f t="shared" si="430"/>
        <v>2.9267971146507143E-4</v>
      </c>
      <c r="AY622" s="7">
        <f t="shared" si="418"/>
        <v>0.69299134541534735</v>
      </c>
      <c r="AZ622" s="7">
        <f t="shared" si="431"/>
        <v>3.7384730723057924E-3</v>
      </c>
      <c r="BA622" s="6">
        <f t="shared" si="405"/>
        <v>0.61771986384733601</v>
      </c>
      <c r="BB622">
        <f t="shared" si="399"/>
        <v>12.363173057730958</v>
      </c>
      <c r="BC622">
        <f t="shared" si="406"/>
        <v>5.521346893287725</v>
      </c>
      <c r="BD622">
        <f t="shared" si="432"/>
        <v>5.6815865288654788</v>
      </c>
      <c r="BE622">
        <f t="shared" si="407"/>
        <v>-2.3982273504278395E-2</v>
      </c>
      <c r="BF622">
        <f t="shared" si="408"/>
        <v>0.9760177264957216</v>
      </c>
      <c r="BG622">
        <f t="shared" si="415"/>
        <v>-2.1346808304864681E-3</v>
      </c>
      <c r="BH622">
        <f t="shared" si="409"/>
        <v>2.5161304096593113</v>
      </c>
      <c r="BL622" s="6"/>
      <c r="BM622" s="5"/>
      <c r="BN622" s="5"/>
      <c r="BP622" s="5"/>
      <c r="BQ622" s="6"/>
      <c r="BR622" s="5"/>
      <c r="BU622" s="5"/>
    </row>
    <row r="623" spans="1:73" x14ac:dyDescent="0.25">
      <c r="A623" s="3">
        <v>44591.791666666664</v>
      </c>
      <c r="B623">
        <v>98116019.390892997</v>
      </c>
      <c r="C623">
        <v>36474.971416150052</v>
      </c>
      <c r="D623">
        <v>1.0103458183070095</v>
      </c>
      <c r="E623" s="5">
        <f t="shared" si="400"/>
        <v>1891766.106776746</v>
      </c>
      <c r="F623">
        <f t="shared" si="410"/>
        <v>1.0042112348019747</v>
      </c>
      <c r="G623">
        <f t="shared" si="410"/>
        <v>1.0045851744234529</v>
      </c>
      <c r="H623">
        <f t="shared" si="401"/>
        <v>0.13591558937937398</v>
      </c>
      <c r="I623">
        <f t="shared" si="411"/>
        <v>3.723021646992567E-4</v>
      </c>
      <c r="J623">
        <f t="shared" si="402"/>
        <v>3.6592037093878061E-4</v>
      </c>
      <c r="K623">
        <v>1796</v>
      </c>
      <c r="L623" s="1">
        <v>196142438.27575433</v>
      </c>
      <c r="M623" s="1">
        <v>23928548.961656537</v>
      </c>
      <c r="N623" s="1">
        <f t="shared" si="419"/>
        <v>45355733.990651883</v>
      </c>
      <c r="O623">
        <v>71785.64688496961</v>
      </c>
      <c r="P623">
        <v>0.13358537470701348</v>
      </c>
      <c r="Q623">
        <v>5.8192483449340401E-4</v>
      </c>
      <c r="R623">
        <f t="shared" si="412"/>
        <v>3.0961988148353603E-2</v>
      </c>
      <c r="S623">
        <f t="shared" si="413"/>
        <v>3.0492335439874774E-2</v>
      </c>
      <c r="T623">
        <f t="shared" si="416"/>
        <v>-0.15367038907922065</v>
      </c>
      <c r="U623" s="5">
        <f t="shared" si="390"/>
        <v>0.70329641691749267</v>
      </c>
      <c r="V623">
        <f t="shared" si="420"/>
        <v>1.0969743648638086</v>
      </c>
      <c r="W623" s="8">
        <f t="shared" si="417"/>
        <v>-1.1728492627636637</v>
      </c>
      <c r="X623">
        <f t="shared" si="391"/>
        <v>0</v>
      </c>
      <c r="Y623">
        <f t="shared" si="421"/>
        <v>0.78647657939922722</v>
      </c>
      <c r="Z623">
        <f t="shared" si="392"/>
        <v>0.21240256459009246</v>
      </c>
      <c r="AA623" s="4">
        <f t="shared" si="422"/>
        <v>0.30582400631954731</v>
      </c>
      <c r="AB623">
        <f t="shared" si="403"/>
        <v>1.0156987257642005</v>
      </c>
      <c r="AC623" s="4">
        <f t="shared" si="423"/>
        <v>1.2893153860314175</v>
      </c>
      <c r="AD623">
        <v>19023</v>
      </c>
      <c r="AE623" s="4">
        <v>0.83865761866869803</v>
      </c>
      <c r="AF623">
        <v>0.97238402784867439</v>
      </c>
      <c r="AG623">
        <v>0.73269305621952263</v>
      </c>
      <c r="AH623" s="4">
        <f t="shared" si="393"/>
        <v>0</v>
      </c>
      <c r="AI623" s="4">
        <f t="shared" si="424"/>
        <v>0.62425995035428949</v>
      </c>
      <c r="AJ623">
        <f t="shared" si="394"/>
        <v>0.77301413637175798</v>
      </c>
      <c r="AK623" s="4">
        <f t="shared" si="425"/>
        <v>1.1004498314650653</v>
      </c>
      <c r="AL623" s="5">
        <f t="shared" si="395"/>
        <v>2689.9546615532122</v>
      </c>
      <c r="AM623">
        <v>0.72840000000000005</v>
      </c>
      <c r="AN623" s="4">
        <f t="shared" si="426"/>
        <v>0.74604999999999999</v>
      </c>
      <c r="AO623">
        <v>0</v>
      </c>
      <c r="AP623">
        <f t="shared" si="414"/>
        <v>0</v>
      </c>
      <c r="AQ623">
        <f t="shared" si="396"/>
        <v>71785.64688496961</v>
      </c>
      <c r="AR623" s="5">
        <f t="shared" si="397"/>
        <v>0.13358537470701348</v>
      </c>
      <c r="AS623" s="4">
        <f t="shared" si="404"/>
        <v>0</v>
      </c>
      <c r="AT623" s="4">
        <f t="shared" si="427"/>
        <v>0.62425995035428949</v>
      </c>
      <c r="AU623">
        <f t="shared" si="428"/>
        <v>0.77301413637175798</v>
      </c>
      <c r="AV623" s="4">
        <f t="shared" si="429"/>
        <v>1.1004498314650653</v>
      </c>
      <c r="AW623" s="6">
        <f t="shared" si="398"/>
        <v>3.6592037093878061E-4</v>
      </c>
      <c r="AX623" s="7">
        <f t="shared" si="430"/>
        <v>3.6598732796444544E-4</v>
      </c>
      <c r="AY623" s="7">
        <f t="shared" si="418"/>
        <v>0.70151447054910321</v>
      </c>
      <c r="AZ623" s="7">
        <f t="shared" si="431"/>
        <v>4.878666603770121E-3</v>
      </c>
      <c r="BA623" s="6">
        <f t="shared" si="405"/>
        <v>0.61808578421827476</v>
      </c>
      <c r="BB623">
        <f t="shared" si="399"/>
        <v>12.745961475420469</v>
      </c>
      <c r="BC623">
        <f t="shared" si="406"/>
        <v>5.6239576352647154</v>
      </c>
      <c r="BD623">
        <f t="shared" si="432"/>
        <v>5.8729807377102343</v>
      </c>
      <c r="BE623">
        <f t="shared" si="407"/>
        <v>-3.6232183960475117E-2</v>
      </c>
      <c r="BF623">
        <f t="shared" si="408"/>
        <v>0.96376781603952488</v>
      </c>
      <c r="BG623">
        <f t="shared" si="415"/>
        <v>-1.2630337771712269E-2</v>
      </c>
      <c r="BH623">
        <f t="shared" si="409"/>
        <v>2.5701486629299444</v>
      </c>
      <c r="BL623" s="6"/>
      <c r="BM623" s="5"/>
      <c r="BN623" s="5"/>
      <c r="BP623" s="5"/>
      <c r="BQ623" s="6"/>
      <c r="BR623" s="5"/>
      <c r="BU623" s="5"/>
    </row>
    <row r="624" spans="1:73" x14ac:dyDescent="0.25">
      <c r="A624" s="3">
        <v>44592.791666666664</v>
      </c>
      <c r="B624">
        <v>99858384.554596007</v>
      </c>
      <c r="C624">
        <v>35747.4649556445</v>
      </c>
      <c r="D624">
        <v>1.0086887073857711</v>
      </c>
      <c r="E624" s="5">
        <f t="shared" si="400"/>
        <v>1889360.7655481503</v>
      </c>
      <c r="F624">
        <f t="shared" si="410"/>
        <v>0.99835985769306679</v>
      </c>
      <c r="G624">
        <f t="shared" si="410"/>
        <v>0.99872852081450281</v>
      </c>
      <c r="H624">
        <f t="shared" si="401"/>
        <v>0.13478310279326</v>
      </c>
      <c r="I624">
        <f t="shared" si="411"/>
        <v>3.692006118418217E-4</v>
      </c>
      <c r="J624">
        <f t="shared" si="402"/>
        <v>3.6633677935184465E-4</v>
      </c>
      <c r="K624">
        <v>1799</v>
      </c>
      <c r="L624" s="1">
        <v>199775405.39238301</v>
      </c>
      <c r="M624" s="1">
        <v>24399495.145087149</v>
      </c>
      <c r="N624" s="1">
        <f t="shared" si="419"/>
        <v>45591084.466846496</v>
      </c>
      <c r="O624">
        <v>73198.485435261449</v>
      </c>
      <c r="P624">
        <v>0.13373741943556133</v>
      </c>
      <c r="Q624">
        <v>3.1998280124243998E-4</v>
      </c>
      <c r="R624">
        <f t="shared" si="412"/>
        <v>3.847088936391696E-2</v>
      </c>
      <c r="S624">
        <f t="shared" si="413"/>
        <v>3.7749332514966885E-2</v>
      </c>
      <c r="T624">
        <f t="shared" si="416"/>
        <v>-0.1437540026450409</v>
      </c>
      <c r="U624" s="5">
        <f t="shared" si="390"/>
        <v>0.75331150206965536</v>
      </c>
      <c r="V624">
        <f t="shared" si="420"/>
        <v>1.0944706481744253</v>
      </c>
      <c r="W624" s="8">
        <f t="shared" si="417"/>
        <v>-1.104898026775043</v>
      </c>
      <c r="X624">
        <f t="shared" si="391"/>
        <v>0</v>
      </c>
      <c r="Y624">
        <f t="shared" si="421"/>
        <v>0.76049660431683208</v>
      </c>
      <c r="Z624">
        <f t="shared" si="392"/>
        <v>0.11679372245349059</v>
      </c>
      <c r="AA624" s="4">
        <f t="shared" si="422"/>
        <v>0.29948659657322868</v>
      </c>
      <c r="AB624">
        <f t="shared" si="403"/>
        <v>1.028447245913934</v>
      </c>
      <c r="AC624" s="4">
        <f t="shared" si="423"/>
        <v>1.2967137616137123</v>
      </c>
      <c r="AD624">
        <v>19024</v>
      </c>
      <c r="AE624" s="4">
        <v>0.84374526371326719</v>
      </c>
      <c r="AF624">
        <v>0.99619342628118468</v>
      </c>
      <c r="AG624">
        <v>0.70119781617697974</v>
      </c>
      <c r="AH624" s="4">
        <f t="shared" si="393"/>
        <v>0</v>
      </c>
      <c r="AI624" s="4">
        <f t="shared" si="424"/>
        <v>0.62425995035428949</v>
      </c>
      <c r="AJ624">
        <f t="shared" si="394"/>
        <v>0.7738004993917732</v>
      </c>
      <c r="AK624" s="4">
        <f t="shared" si="425"/>
        <v>1.1095519305762851</v>
      </c>
      <c r="AL624" s="5">
        <f t="shared" si="395"/>
        <v>2793.4396097317785</v>
      </c>
      <c r="AM624">
        <v>0.70629999999999993</v>
      </c>
      <c r="AN624" s="4">
        <f t="shared" si="426"/>
        <v>0.74658666666666662</v>
      </c>
      <c r="AO624">
        <v>0</v>
      </c>
      <c r="AP624">
        <f t="shared" si="414"/>
        <v>0</v>
      </c>
      <c r="AQ624">
        <f t="shared" si="396"/>
        <v>73198.485435261449</v>
      </c>
      <c r="AR624" s="5">
        <f t="shared" si="397"/>
        <v>0.13373741943556133</v>
      </c>
      <c r="AS624" s="4">
        <f t="shared" si="404"/>
        <v>0</v>
      </c>
      <c r="AT624" s="4">
        <f t="shared" si="427"/>
        <v>0.62425995035428949</v>
      </c>
      <c r="AU624">
        <f t="shared" si="428"/>
        <v>0.7738004993917732</v>
      </c>
      <c r="AV624" s="4">
        <f t="shared" si="429"/>
        <v>1.1095519305762851</v>
      </c>
      <c r="AW624" s="6">
        <f t="shared" si="398"/>
        <v>3.6633677935184465E-4</v>
      </c>
      <c r="AX624" s="7">
        <f t="shared" si="430"/>
        <v>3.6640388886444164E-4</v>
      </c>
      <c r="AY624" s="7">
        <f t="shared" si="418"/>
        <v>0.74247118384729949</v>
      </c>
      <c r="AZ624" s="7">
        <f t="shared" si="431"/>
        <v>9.6175701095420063E-3</v>
      </c>
      <c r="BA624" s="6">
        <f t="shared" si="405"/>
        <v>0.61845212099762659</v>
      </c>
      <c r="BB624">
        <f t="shared" si="399"/>
        <v>13.236309949178118</v>
      </c>
      <c r="BC624">
        <f t="shared" si="406"/>
        <v>5.7526432745274594</v>
      </c>
      <c r="BD624">
        <f t="shared" si="432"/>
        <v>6.1181549745890589</v>
      </c>
      <c r="BE624">
        <f t="shared" si="407"/>
        <v>-5.134921919604607E-2</v>
      </c>
      <c r="BF624">
        <f t="shared" si="408"/>
        <v>0.94865078080395393</v>
      </c>
      <c r="BG624">
        <f t="shared" si="415"/>
        <v>-1.5809666491276915E-2</v>
      </c>
      <c r="BH624">
        <f t="shared" si="409"/>
        <v>2.6381739855562318</v>
      </c>
      <c r="BL624" s="6"/>
      <c r="BM624" s="5"/>
      <c r="BN624" s="5"/>
      <c r="BP624" s="5"/>
      <c r="BQ624" s="6"/>
      <c r="BR624" s="5"/>
      <c r="BU624" s="5"/>
    </row>
    <row r="625" spans="1:83" x14ac:dyDescent="0.25">
      <c r="A625" s="3">
        <v>44593.791666666664</v>
      </c>
      <c r="B625">
        <v>109516147.547351</v>
      </c>
      <c r="C625">
        <v>40891.299624185303</v>
      </c>
      <c r="D625">
        <v>1.1293216808107762</v>
      </c>
      <c r="E625" s="5">
        <f t="shared" si="400"/>
        <v>2116189.4062312134</v>
      </c>
      <c r="F625">
        <f t="shared" si="410"/>
        <v>1.1195938573929818</v>
      </c>
      <c r="G625">
        <f t="shared" si="410"/>
        <v>1.1200557589737259</v>
      </c>
      <c r="H625">
        <f t="shared" si="401"/>
        <v>0.1505850321152824</v>
      </c>
      <c r="I625">
        <f t="shared" si="411"/>
        <v>4.1247665163115902E-4</v>
      </c>
      <c r="J625">
        <f t="shared" si="402"/>
        <v>3.9239917709219625E-4</v>
      </c>
      <c r="K625">
        <v>1884</v>
      </c>
      <c r="L625" s="1">
        <v>219065048.57845625</v>
      </c>
      <c r="M625" s="1">
        <v>28659270.833354276</v>
      </c>
      <c r="N625" s="1">
        <f t="shared" si="419"/>
        <v>45711902.068177208</v>
      </c>
      <c r="O625">
        <v>85977.812500062835</v>
      </c>
      <c r="P625">
        <v>0.1432538041379238</v>
      </c>
      <c r="Q625">
        <v>2.9998500099989099E-4</v>
      </c>
      <c r="R625">
        <f t="shared" si="412"/>
        <v>-4.1244303061245824E-2</v>
      </c>
      <c r="S625">
        <f t="shared" si="413"/>
        <v>-4.2118984270080755E-2</v>
      </c>
      <c r="T625">
        <f t="shared" si="416"/>
        <v>-0.15488479007803962</v>
      </c>
      <c r="U625" s="5">
        <f t="shared" si="390"/>
        <v>0.75024888635074072</v>
      </c>
      <c r="V625">
        <f t="shared" si="420"/>
        <v>1.0858102473344786</v>
      </c>
      <c r="W625" s="8">
        <f t="shared" si="417"/>
        <v>-1.1855624934367914</v>
      </c>
      <c r="X625">
        <f t="shared" si="391"/>
        <v>0</v>
      </c>
      <c r="Y625">
        <f t="shared" si="421"/>
        <v>0.72795399094831292</v>
      </c>
      <c r="Z625">
        <f t="shared" si="392"/>
        <v>0.10949452536496021</v>
      </c>
      <c r="AA625" s="4">
        <f t="shared" si="422"/>
        <v>0.29047334375286332</v>
      </c>
      <c r="AB625">
        <f t="shared" si="403"/>
        <v>1.0654760133339121</v>
      </c>
      <c r="AC625" s="4">
        <f t="shared" si="423"/>
        <v>1.299783550201022</v>
      </c>
      <c r="AD625">
        <v>19025</v>
      </c>
      <c r="AE625" s="4">
        <v>0.85611632091545975</v>
      </c>
      <c r="AF625">
        <v>1.0166306385418666</v>
      </c>
      <c r="AG625">
        <v>0.73008889021145185</v>
      </c>
      <c r="AH625" s="4">
        <f t="shared" si="393"/>
        <v>0</v>
      </c>
      <c r="AI625" s="4">
        <f t="shared" si="424"/>
        <v>0.62425995035428949</v>
      </c>
      <c r="AJ625">
        <f t="shared" si="394"/>
        <v>0.82152193548185759</v>
      </c>
      <c r="AK625" s="4">
        <f t="shared" si="425"/>
        <v>1.1115591990142264</v>
      </c>
      <c r="AL625" s="5">
        <f t="shared" si="395"/>
        <v>2678.2261398847127</v>
      </c>
      <c r="AM625">
        <v>0.70620000000000005</v>
      </c>
      <c r="AN625" s="4">
        <f t="shared" si="426"/>
        <v>0.74643666666666653</v>
      </c>
      <c r="AO625">
        <v>0</v>
      </c>
      <c r="AP625">
        <f t="shared" si="414"/>
        <v>0</v>
      </c>
      <c r="AQ625">
        <f t="shared" si="396"/>
        <v>85977.812500062835</v>
      </c>
      <c r="AR625" s="5">
        <f t="shared" si="397"/>
        <v>0.1432538041379238</v>
      </c>
      <c r="AS625" s="4">
        <f t="shared" si="404"/>
        <v>0</v>
      </c>
      <c r="AT625" s="4">
        <f t="shared" si="427"/>
        <v>0.62425995035428949</v>
      </c>
      <c r="AU625">
        <f t="shared" si="428"/>
        <v>0.82152193548185759</v>
      </c>
      <c r="AV625" s="4">
        <f t="shared" si="429"/>
        <v>1.1115591990142264</v>
      </c>
      <c r="AW625" s="6">
        <f t="shared" si="398"/>
        <v>3.9239917709219625E-4</v>
      </c>
      <c r="AX625" s="7">
        <f t="shared" si="430"/>
        <v>3.9247617572035765E-4</v>
      </c>
      <c r="AY625" s="7">
        <f t="shared" si="418"/>
        <v>0.7064105947060686</v>
      </c>
      <c r="AZ625" s="7">
        <f t="shared" si="431"/>
        <v>5.638605702759536E-3</v>
      </c>
      <c r="BA625" s="6">
        <f t="shared" si="405"/>
        <v>0.6188445201747188</v>
      </c>
      <c r="BB625">
        <f t="shared" si="399"/>
        <v>12.690387570221631</v>
      </c>
      <c r="BC625">
        <f t="shared" si="406"/>
        <v>5.6145180085212703</v>
      </c>
      <c r="BD625">
        <f t="shared" si="432"/>
        <v>5.8451937851108156</v>
      </c>
      <c r="BE625">
        <f t="shared" si="407"/>
        <v>-3.3698940282931855E-2</v>
      </c>
      <c r="BF625">
        <f t="shared" si="408"/>
        <v>0.96630105971706814</v>
      </c>
      <c r="BG625">
        <f t="shared" si="415"/>
        <v>1.8434697301351211E-2</v>
      </c>
      <c r="BH625">
        <f t="shared" si="409"/>
        <v>2.5623570245304768</v>
      </c>
      <c r="BL625" s="6"/>
      <c r="BM625" s="5"/>
      <c r="BN625" s="5"/>
      <c r="BP625" s="5"/>
      <c r="BQ625" s="6"/>
      <c r="BR625" s="5"/>
      <c r="BU625" s="5"/>
    </row>
    <row r="626" spans="1:83" x14ac:dyDescent="0.25">
      <c r="A626" s="3">
        <v>44594.791666666664</v>
      </c>
      <c r="B626">
        <v>109599642.23300099</v>
      </c>
      <c r="C626">
        <v>40734.68619350408</v>
      </c>
      <c r="D626">
        <v>1.1272369561883919</v>
      </c>
      <c r="E626" s="5">
        <f t="shared" si="400"/>
        <v>2112938.0098056858</v>
      </c>
      <c r="F626">
        <f t="shared" si="410"/>
        <v>0.99815400283390676</v>
      </c>
      <c r="G626">
        <f t="shared" si="410"/>
        <v>0.99846356076825937</v>
      </c>
      <c r="H626">
        <f t="shared" si="401"/>
        <v>0.11319760850323157</v>
      </c>
      <c r="I626">
        <f t="shared" si="411"/>
        <v>3.1008235375286445E-4</v>
      </c>
      <c r="J626">
        <f t="shared" si="402"/>
        <v>3.0687589549397912E-4</v>
      </c>
      <c r="K626">
        <v>1809</v>
      </c>
      <c r="L626" s="1">
        <v>219090546.08984867</v>
      </c>
      <c r="M626" s="1">
        <v>22414641.589229282</v>
      </c>
      <c r="N626" s="1">
        <f t="shared" si="419"/>
        <v>45471838.414185271</v>
      </c>
      <c r="O626">
        <v>67243.924767687844</v>
      </c>
      <c r="P626">
        <v>0.11202689015225968</v>
      </c>
      <c r="Q626">
        <v>2.9998500099989099E-4</v>
      </c>
      <c r="R626">
        <f t="shared" si="412"/>
        <v>4.6100465300227267E-3</v>
      </c>
      <c r="S626">
        <f t="shared" si="413"/>
        <v>4.5994528113981296E-3</v>
      </c>
      <c r="T626">
        <f t="shared" si="416"/>
        <v>-0.15621437517579506</v>
      </c>
      <c r="U626" s="5">
        <f t="shared" si="390"/>
        <v>0.55046640231676636</v>
      </c>
      <c r="V626">
        <f t="shared" si="420"/>
        <v>1.067663545198446</v>
      </c>
      <c r="W626" s="8">
        <f t="shared" si="417"/>
        <v>-1.196267311184571</v>
      </c>
      <c r="X626">
        <f t="shared" si="391"/>
        <v>0</v>
      </c>
      <c r="Y626">
        <f t="shared" si="421"/>
        <v>0.69270839193352807</v>
      </c>
      <c r="Z626">
        <f t="shared" si="392"/>
        <v>0.10949452536496021</v>
      </c>
      <c r="AA626" s="4">
        <f t="shared" si="422"/>
        <v>0.28068164957758091</v>
      </c>
      <c r="AB626">
        <f t="shared" si="403"/>
        <v>0.94096961858745143</v>
      </c>
      <c r="AC626" s="4">
        <f t="shared" si="423"/>
        <v>1.2958033497800974</v>
      </c>
      <c r="AD626">
        <v>19026</v>
      </c>
      <c r="AE626" s="4">
        <v>0.86192058384604875</v>
      </c>
      <c r="AF626">
        <v>1.0276010604039905</v>
      </c>
      <c r="AG626">
        <v>0.77440143000507466</v>
      </c>
      <c r="AH626" s="4">
        <f t="shared" si="393"/>
        <v>0</v>
      </c>
      <c r="AI626" s="4">
        <f t="shared" si="424"/>
        <v>0.61437727609024895</v>
      </c>
      <c r="AJ626">
        <f t="shared" si="394"/>
        <v>0.65198387908946365</v>
      </c>
      <c r="AK626" s="4">
        <f t="shared" si="425"/>
        <v>1.1040896991698317</v>
      </c>
      <c r="AL626" s="5">
        <f t="shared" si="395"/>
        <v>2690.5728870075041</v>
      </c>
      <c r="AM626">
        <v>0.73040000000000005</v>
      </c>
      <c r="AN626" s="4">
        <f t="shared" si="426"/>
        <v>0.74739333333333335</v>
      </c>
      <c r="AO626">
        <v>0</v>
      </c>
      <c r="AP626">
        <f t="shared" si="414"/>
        <v>0</v>
      </c>
      <c r="AQ626">
        <f t="shared" si="396"/>
        <v>67243.924767687844</v>
      </c>
      <c r="AR626" s="5">
        <f t="shared" si="397"/>
        <v>0.11202689015225968</v>
      </c>
      <c r="AS626" s="4">
        <f t="shared" si="404"/>
        <v>0</v>
      </c>
      <c r="AT626" s="4">
        <f t="shared" si="427"/>
        <v>0.61437727609024895</v>
      </c>
      <c r="AU626">
        <f t="shared" si="428"/>
        <v>0.65198387908946365</v>
      </c>
      <c r="AV626" s="4">
        <f t="shared" si="429"/>
        <v>1.1040896991698317</v>
      </c>
      <c r="AW626" s="6">
        <f t="shared" si="398"/>
        <v>3.0687589549397912E-4</v>
      </c>
      <c r="AX626" s="7">
        <f t="shared" si="430"/>
        <v>3.0692298671852747E-4</v>
      </c>
      <c r="AY626" s="7">
        <f t="shared" si="418"/>
        <v>0.75964254068273929</v>
      </c>
      <c r="AZ626" s="7">
        <f t="shared" si="431"/>
        <v>1.1174598180418771E-2</v>
      </c>
      <c r="BA626" s="6">
        <f t="shared" si="405"/>
        <v>0.61915139607021275</v>
      </c>
      <c r="BB626">
        <f t="shared" si="399"/>
        <v>12.748890847404374</v>
      </c>
      <c r="BC626">
        <f t="shared" si="406"/>
        <v>5.6317819166801435</v>
      </c>
      <c r="BD626">
        <f t="shared" si="432"/>
        <v>5.8744454237021868</v>
      </c>
      <c r="BE626">
        <f t="shared" si="407"/>
        <v>-3.529935755768332E-2</v>
      </c>
      <c r="BF626">
        <f t="shared" si="408"/>
        <v>0.96470064244231668</v>
      </c>
      <c r="BG626">
        <f t="shared" si="415"/>
        <v>-1.6576035530269238E-3</v>
      </c>
      <c r="BH626">
        <f t="shared" si="409"/>
        <v>2.5705588984645491</v>
      </c>
      <c r="BL626" s="6"/>
      <c r="BM626" s="5"/>
      <c r="BN626" s="5"/>
      <c r="BP626" s="5"/>
      <c r="BQ626" s="6"/>
      <c r="BR626" s="5"/>
      <c r="BU626" s="5"/>
    </row>
    <row r="627" spans="1:83" x14ac:dyDescent="0.25">
      <c r="A627" s="3">
        <v>44595.791666666664</v>
      </c>
      <c r="B627">
        <v>115801486.084893</v>
      </c>
      <c r="C627">
        <v>38756.810139598645</v>
      </c>
      <c r="D627">
        <v>1.1297649021385046</v>
      </c>
      <c r="E627" s="5">
        <f t="shared" si="400"/>
        <v>2118512.7354055657</v>
      </c>
      <c r="F627">
        <f t="shared" si="410"/>
        <v>1.0022426038609136</v>
      </c>
      <c r="G627">
        <f t="shared" si="410"/>
        <v>1.0026383763148794</v>
      </c>
      <c r="H627">
        <f t="shared" si="401"/>
        <v>0.14413371088104254</v>
      </c>
      <c r="I627">
        <f t="shared" si="411"/>
        <v>3.9480893182206094E-4</v>
      </c>
      <c r="J627">
        <f t="shared" si="402"/>
        <v>3.8440376697790665E-4</v>
      </c>
      <c r="K627">
        <v>2052</v>
      </c>
      <c r="L627" s="1">
        <v>231540702.32255316</v>
      </c>
      <c r="M627" s="1">
        <v>29674075.775015667</v>
      </c>
      <c r="N627" s="1">
        <f t="shared" si="419"/>
        <v>43858931.140673064</v>
      </c>
      <c r="O627">
        <v>89022.227325047003</v>
      </c>
      <c r="P627">
        <v>0.1403343457444336</v>
      </c>
      <c r="Q627">
        <v>4.7695896648875902E-4</v>
      </c>
      <c r="R627">
        <f t="shared" si="412"/>
        <v>0.11050711602276109</v>
      </c>
      <c r="S627">
        <f t="shared" si="413"/>
        <v>0.10481677227666894</v>
      </c>
      <c r="T627">
        <f t="shared" si="416"/>
        <v>-6.9858189290976924E-2</v>
      </c>
      <c r="U627" s="5">
        <f t="shared" si="390"/>
        <v>1.0019721473367516</v>
      </c>
      <c r="V627">
        <f t="shared" si="420"/>
        <v>1.0425621381046037</v>
      </c>
      <c r="W627" s="8">
        <f t="shared" si="417"/>
        <v>-0.59328849581530907</v>
      </c>
      <c r="X627">
        <f t="shared" si="391"/>
        <v>0.8807541889300049</v>
      </c>
      <c r="Y627">
        <f t="shared" si="421"/>
        <v>0.66641649707847106</v>
      </c>
      <c r="Z627">
        <f t="shared" si="392"/>
        <v>0.17409002276839705</v>
      </c>
      <c r="AA627" s="4">
        <f t="shared" si="422"/>
        <v>0.27202143589436389</v>
      </c>
      <c r="AB627">
        <f t="shared" si="403"/>
        <v>1.0473510550702656</v>
      </c>
      <c r="AC627" s="4">
        <f t="shared" si="423"/>
        <v>1.2714138624348434</v>
      </c>
      <c r="AD627">
        <v>19027</v>
      </c>
      <c r="AE627" s="4">
        <v>0.85971171694317738</v>
      </c>
      <c r="AF627">
        <v>1.02694495371715</v>
      </c>
      <c r="AG627">
        <v>0.79847044945618595</v>
      </c>
      <c r="AH627" s="4">
        <f t="shared" si="393"/>
        <v>0</v>
      </c>
      <c r="AI627" s="4">
        <f t="shared" si="424"/>
        <v>0.56557577702258344</v>
      </c>
      <c r="AJ627">
        <f t="shared" si="394"/>
        <v>0.80718190225619879</v>
      </c>
      <c r="AK627" s="4">
        <f t="shared" si="425"/>
        <v>1.0749895741573308</v>
      </c>
      <c r="AL627" s="5">
        <f t="shared" si="395"/>
        <v>2987.9003371997378</v>
      </c>
      <c r="AM627">
        <v>0.7</v>
      </c>
      <c r="AN627" s="4">
        <f t="shared" si="426"/>
        <v>0.74829666666666661</v>
      </c>
      <c r="AO627">
        <v>0</v>
      </c>
      <c r="AP627">
        <f t="shared" si="414"/>
        <v>0</v>
      </c>
      <c r="AQ627">
        <f t="shared" si="396"/>
        <v>89022.227325047003</v>
      </c>
      <c r="AR627" s="5">
        <f t="shared" si="397"/>
        <v>0.1403343457444336</v>
      </c>
      <c r="AS627" s="4">
        <f t="shared" si="404"/>
        <v>0</v>
      </c>
      <c r="AT627" s="4">
        <f t="shared" si="427"/>
        <v>0.56557577702258344</v>
      </c>
      <c r="AU627">
        <f t="shared" si="428"/>
        <v>0.80718190225619879</v>
      </c>
      <c r="AV627" s="4">
        <f t="shared" si="429"/>
        <v>1.0749895741573308</v>
      </c>
      <c r="AW627" s="6">
        <f t="shared" si="398"/>
        <v>3.8440376697790665E-4</v>
      </c>
      <c r="AX627" s="7">
        <f t="shared" si="430"/>
        <v>3.8447765957383417E-4</v>
      </c>
      <c r="AY627" s="7">
        <f t="shared" si="418"/>
        <v>0.87514336577785556</v>
      </c>
      <c r="AZ627" s="7">
        <f t="shared" si="431"/>
        <v>1.7720136189373514E-2</v>
      </c>
      <c r="BA627" s="6">
        <f t="shared" si="405"/>
        <v>0.61953579983719065</v>
      </c>
      <c r="BB627">
        <f t="shared" si="399"/>
        <v>14.157734007440006</v>
      </c>
      <c r="BC627">
        <f t="shared" si="406"/>
        <v>5.9912986351621749</v>
      </c>
      <c r="BD627">
        <f t="shared" si="432"/>
        <v>6.5788670037200028</v>
      </c>
      <c r="BE627">
        <f t="shared" si="407"/>
        <v>-7.7527204035831021E-2</v>
      </c>
      <c r="BF627">
        <f t="shared" si="408"/>
        <v>0.92247279596416898</v>
      </c>
      <c r="BG627">
        <f t="shared" si="415"/>
        <v>-4.4759952116526995E-2</v>
      </c>
      <c r="BH627">
        <f t="shared" si="409"/>
        <v>2.762676442034314</v>
      </c>
      <c r="BL627" s="6"/>
      <c r="BM627" s="5"/>
      <c r="BN627" s="5"/>
      <c r="BP627" s="5"/>
      <c r="BQ627" s="6"/>
      <c r="BR627" s="5"/>
      <c r="BU627" s="5"/>
    </row>
    <row r="628" spans="1:83" x14ac:dyDescent="0.25">
      <c r="A628" s="3">
        <v>44596.791666666664</v>
      </c>
      <c r="B628">
        <v>116422922.417564</v>
      </c>
      <c r="C628">
        <v>38566.85930745423</v>
      </c>
      <c r="D628">
        <v>1.1297675448206033</v>
      </c>
      <c r="E628" s="5">
        <f t="shared" si="400"/>
        <v>2118977.6943235737</v>
      </c>
      <c r="F628">
        <f t="shared" si="410"/>
        <v>1.0000023391433861</v>
      </c>
      <c r="G628">
        <f t="shared" si="410"/>
        <v>1.0002194742142625</v>
      </c>
      <c r="H628">
        <f t="shared" si="401"/>
        <v>7.9254115483162746E-2</v>
      </c>
      <c r="I628">
        <f t="shared" si="411"/>
        <v>2.1711099267024067E-4</v>
      </c>
      <c r="J628">
        <f t="shared" si="402"/>
        <v>2.1638341200129965E-4</v>
      </c>
      <c r="K628">
        <v>1661</v>
      </c>
      <c r="L628" s="1">
        <v>232834842.3818185</v>
      </c>
      <c r="M628" s="1">
        <v>16795682.963850558</v>
      </c>
      <c r="N628" s="1">
        <f t="shared" si="419"/>
        <v>42361982.110770985</v>
      </c>
      <c r="O628">
        <v>50387.048891551676</v>
      </c>
      <c r="P628">
        <v>7.8988490971884248E-2</v>
      </c>
      <c r="Q628">
        <v>2.9998500099989099E-4</v>
      </c>
      <c r="R628">
        <f t="shared" si="412"/>
        <v>1.0318058823284071E-2</v>
      </c>
      <c r="S628">
        <f t="shared" si="413"/>
        <v>1.0265191005531355E-2</v>
      </c>
      <c r="T628">
        <f t="shared" si="416"/>
        <v>-4.3725376427422115E-2</v>
      </c>
      <c r="U628" s="5">
        <f t="shared" si="390"/>
        <v>0.76510687199187399</v>
      </c>
      <c r="V628">
        <f t="shared" si="420"/>
        <v>1.0179803552568452</v>
      </c>
      <c r="W628" s="8">
        <f t="shared" si="417"/>
        <v>-0.42939028427574216</v>
      </c>
      <c r="X628">
        <f t="shared" si="391"/>
        <v>0.67002326768584985</v>
      </c>
      <c r="Y628">
        <f t="shared" si="421"/>
        <v>0.64288093961159809</v>
      </c>
      <c r="Z628">
        <f t="shared" si="392"/>
        <v>0.10949452536496021</v>
      </c>
      <c r="AA628" s="4">
        <f t="shared" si="422"/>
        <v>0.26283805126974352</v>
      </c>
      <c r="AB628">
        <f t="shared" si="403"/>
        <v>0.78810952897526265</v>
      </c>
      <c r="AC628" s="4">
        <f t="shared" si="423"/>
        <v>1.2457575686125411</v>
      </c>
      <c r="AD628">
        <v>19028</v>
      </c>
      <c r="AE628" s="4">
        <v>0.93140895735186924</v>
      </c>
      <c r="AF628">
        <v>1.1694780438170884</v>
      </c>
      <c r="AG628">
        <v>0.72129694173448189</v>
      </c>
      <c r="AH628" s="4">
        <f t="shared" si="393"/>
        <v>0</v>
      </c>
      <c r="AI628" s="4">
        <f t="shared" si="424"/>
        <v>0.52639499167530734</v>
      </c>
      <c r="AJ628">
        <f t="shared" si="394"/>
        <v>0.40096855880422955</v>
      </c>
      <c r="AK628" s="4">
        <f t="shared" si="425"/>
        <v>1.0404987327120532</v>
      </c>
      <c r="AL628" s="5">
        <f t="shared" si="395"/>
        <v>3018.7296686370751</v>
      </c>
      <c r="AM628">
        <v>0.69750000000000001</v>
      </c>
      <c r="AN628" s="4">
        <f t="shared" si="426"/>
        <v>0.74487666666666652</v>
      </c>
      <c r="AO628">
        <v>0</v>
      </c>
      <c r="AP628">
        <f t="shared" si="414"/>
        <v>0</v>
      </c>
      <c r="AQ628">
        <f t="shared" si="396"/>
        <v>50387.048891551676</v>
      </c>
      <c r="AR628" s="5">
        <f t="shared" si="397"/>
        <v>7.8988490971884248E-2</v>
      </c>
      <c r="AS628" s="4">
        <f t="shared" si="404"/>
        <v>0</v>
      </c>
      <c r="AT628" s="4">
        <f t="shared" si="427"/>
        <v>0.52639499167530734</v>
      </c>
      <c r="AU628">
        <f t="shared" si="428"/>
        <v>0.40096855880422955</v>
      </c>
      <c r="AV628" s="4">
        <f t="shared" si="429"/>
        <v>1.0404987327120532</v>
      </c>
      <c r="AW628" s="6">
        <f t="shared" si="398"/>
        <v>2.1638341200129965E-4</v>
      </c>
      <c r="AX628" s="7">
        <f t="shared" si="430"/>
        <v>2.1640682458046179E-4</v>
      </c>
      <c r="AY628" s="7">
        <f t="shared" si="418"/>
        <v>0.94716738354389318</v>
      </c>
      <c r="AZ628" s="7">
        <f t="shared" si="431"/>
        <v>1.8945186945344306E-2</v>
      </c>
      <c r="BA628" s="6">
        <f t="shared" si="405"/>
        <v>0.6197521832491919</v>
      </c>
      <c r="BB628">
        <f t="shared" si="399"/>
        <v>14.303814339733181</v>
      </c>
      <c r="BC628">
        <f t="shared" si="406"/>
        <v>6.0287951387492358</v>
      </c>
      <c r="BD628">
        <f t="shared" si="432"/>
        <v>6.6519071698665906</v>
      </c>
      <c r="BE628">
        <f t="shared" si="407"/>
        <v>-8.143225176217328E-2</v>
      </c>
      <c r="BF628">
        <f t="shared" si="408"/>
        <v>0.91856774823782672</v>
      </c>
      <c r="BG628">
        <f t="shared" si="415"/>
        <v>-4.2422244258128513E-3</v>
      </c>
      <c r="BH628">
        <f t="shared" si="409"/>
        <v>2.7820383842226115</v>
      </c>
      <c r="BL628" s="6"/>
      <c r="BM628" s="5"/>
      <c r="BN628" s="5"/>
      <c r="BP628" s="5"/>
      <c r="BQ628" s="6"/>
      <c r="BR628" s="5"/>
      <c r="BU628" s="5"/>
      <c r="CA628" s="6"/>
      <c r="CB628" s="5"/>
      <c r="CC628" s="5"/>
      <c r="CE628" s="11"/>
    </row>
    <row r="629" spans="1:83" x14ac:dyDescent="0.25">
      <c r="A629" s="3">
        <v>44597.791666666664</v>
      </c>
      <c r="B629">
        <v>117440973.719459</v>
      </c>
      <c r="C629">
        <v>38323.695860035456</v>
      </c>
      <c r="D629">
        <v>1.1308744637479862</v>
      </c>
      <c r="E629" s="5">
        <f t="shared" si="400"/>
        <v>2121502.3352169478</v>
      </c>
      <c r="F629">
        <f t="shared" si="410"/>
        <v>1.0009797758242016</v>
      </c>
      <c r="G629">
        <f t="shared" si="410"/>
        <v>1.0011914428831117</v>
      </c>
      <c r="H629">
        <f t="shared" si="401"/>
        <v>7.7182854607212859E-2</v>
      </c>
      <c r="I629">
        <f t="shared" si="411"/>
        <v>2.1143752114802692E-4</v>
      </c>
      <c r="J629">
        <f t="shared" si="402"/>
        <v>2.091269085708361E-4</v>
      </c>
      <c r="K629">
        <v>1830</v>
      </c>
      <c r="L629" s="1">
        <v>234822145.03576553</v>
      </c>
      <c r="M629" s="1">
        <v>16370921.492199671</v>
      </c>
      <c r="N629" s="1">
        <f t="shared" si="419"/>
        <v>40133875.572401538</v>
      </c>
      <c r="O629">
        <v>49112.764476599012</v>
      </c>
      <c r="P629">
        <v>7.6339303651401041E-2</v>
      </c>
      <c r="Q629">
        <v>2.9998500099989099E-4</v>
      </c>
      <c r="R629">
        <f t="shared" si="412"/>
        <v>1.5144895946015202E-2</v>
      </c>
      <c r="S629">
        <f t="shared" si="413"/>
        <v>1.5031356931894529E-2</v>
      </c>
      <c r="T629">
        <f t="shared" si="416"/>
        <v>-2.0170247502247426E-3</v>
      </c>
      <c r="U629" s="5">
        <f t="shared" si="390"/>
        <v>0.78141885808197287</v>
      </c>
      <c r="V629">
        <f t="shared" si="420"/>
        <v>0.98324236036934964</v>
      </c>
      <c r="W629" s="8">
        <f t="shared" si="417"/>
        <v>-0.13690028936527218</v>
      </c>
      <c r="X629">
        <f t="shared" si="391"/>
        <v>0.76940714655991549</v>
      </c>
      <c r="Y629">
        <f t="shared" si="421"/>
        <v>0.61420037906616898</v>
      </c>
      <c r="Z629">
        <f t="shared" si="392"/>
        <v>0.10949452536496021</v>
      </c>
      <c r="AA629" s="4">
        <f t="shared" si="422"/>
        <v>0.25667115668198515</v>
      </c>
      <c r="AB629">
        <f t="shared" si="403"/>
        <v>0.77454704898911386</v>
      </c>
      <c r="AC629" s="4">
        <f t="shared" si="423"/>
        <v>1.2062820082509951</v>
      </c>
      <c r="AD629">
        <v>19029</v>
      </c>
      <c r="AE629" s="4">
        <v>0.92567546220306207</v>
      </c>
      <c r="AF629">
        <v>0.81115700502998944</v>
      </c>
      <c r="AG629">
        <v>0.73115861022041229</v>
      </c>
      <c r="AH629" s="4">
        <f t="shared" si="393"/>
        <v>0</v>
      </c>
      <c r="AI629" s="4">
        <f t="shared" si="424"/>
        <v>0.47109110290557032</v>
      </c>
      <c r="AJ629">
        <f t="shared" si="394"/>
        <v>0.37360712866014112</v>
      </c>
      <c r="AK629" s="4">
        <f t="shared" si="425"/>
        <v>0.99119773344576945</v>
      </c>
      <c r="AL629" s="5">
        <f t="shared" si="395"/>
        <v>3064.4480153577324</v>
      </c>
      <c r="AM629">
        <v>0.64639999999999997</v>
      </c>
      <c r="AN629" s="4">
        <f t="shared" si="426"/>
        <v>0.74170000000000003</v>
      </c>
      <c r="AO629">
        <v>0</v>
      </c>
      <c r="AP629">
        <f t="shared" si="414"/>
        <v>0</v>
      </c>
      <c r="AQ629">
        <f t="shared" si="396"/>
        <v>49112.764476599012</v>
      </c>
      <c r="AR629" s="5">
        <f t="shared" si="397"/>
        <v>7.6339303651401041E-2</v>
      </c>
      <c r="AS629" s="4">
        <f t="shared" si="404"/>
        <v>0</v>
      </c>
      <c r="AT629" s="4">
        <f t="shared" si="427"/>
        <v>0.47109110290557032</v>
      </c>
      <c r="AU629">
        <f t="shared" si="428"/>
        <v>0.37360712866014112</v>
      </c>
      <c r="AV629" s="4">
        <f t="shared" si="429"/>
        <v>0.99119773344576945</v>
      </c>
      <c r="AW629" s="6">
        <f t="shared" si="398"/>
        <v>2.091269085708361E-4</v>
      </c>
      <c r="AX629" s="7">
        <f t="shared" si="430"/>
        <v>2.0914877712718827E-4</v>
      </c>
      <c r="AY629" s="7">
        <f t="shared" si="418"/>
        <v>0.99161708939943571</v>
      </c>
      <c r="AZ629" s="7">
        <f t="shared" si="431"/>
        <v>1.8163567526544133E-2</v>
      </c>
      <c r="BA629" s="6">
        <f t="shared" si="405"/>
        <v>0.61996131015776279</v>
      </c>
      <c r="BB629">
        <f t="shared" si="399"/>
        <v>14.52044411953956</v>
      </c>
      <c r="BC629">
        <f t="shared" si="406"/>
        <v>6.083301467559961</v>
      </c>
      <c r="BD629">
        <f t="shared" si="432"/>
        <v>6.76022205976978</v>
      </c>
      <c r="BE629">
        <f t="shared" si="407"/>
        <v>-8.7229538922485528E-2</v>
      </c>
      <c r="BF629">
        <f t="shared" si="408"/>
        <v>0.91277046107751447</v>
      </c>
      <c r="BG629">
        <f t="shared" si="415"/>
        <v>-6.3312243428069329E-3</v>
      </c>
      <c r="BH629">
        <f t="shared" si="409"/>
        <v>2.8105700517822214</v>
      </c>
      <c r="BL629" s="6"/>
      <c r="BM629" s="5"/>
      <c r="BN629" s="5"/>
      <c r="BP629" s="5"/>
      <c r="BQ629" s="6"/>
      <c r="BR629" s="5"/>
      <c r="BU629" s="5"/>
      <c r="CA629" s="6"/>
      <c r="CB629" s="5"/>
      <c r="CC629" s="5"/>
      <c r="CE629" s="11"/>
    </row>
    <row r="630" spans="1:83" x14ac:dyDescent="0.25">
      <c r="A630" s="3">
        <v>44598.791666666664</v>
      </c>
      <c r="B630">
        <v>119203873.188674</v>
      </c>
      <c r="C630">
        <v>37857.331175192834</v>
      </c>
      <c r="D630">
        <v>1.1320263055894995</v>
      </c>
      <c r="E630" s="5">
        <f t="shared" si="400"/>
        <v>2124321.1867957539</v>
      </c>
      <c r="F630">
        <f t="shared" si="410"/>
        <v>1.0010185408535053</v>
      </c>
      <c r="G630">
        <f t="shared" si="410"/>
        <v>1.0013287053858075</v>
      </c>
      <c r="H630">
        <f t="shared" si="401"/>
        <v>0.11309486255252077</v>
      </c>
      <c r="I630">
        <f t="shared" si="411"/>
        <v>3.0980094523123177E-4</v>
      </c>
      <c r="J630">
        <f t="shared" si="402"/>
        <v>3.0719228022286718E-4</v>
      </c>
      <c r="K630">
        <v>2111</v>
      </c>
      <c r="L630" s="1">
        <v>238273122.19748971</v>
      </c>
      <c r="M630" s="1">
        <v>24402302.482132748</v>
      </c>
      <c r="N630" s="1">
        <f t="shared" si="419"/>
        <v>39700621.010835275</v>
      </c>
      <c r="O630">
        <v>73206.90744639824</v>
      </c>
      <c r="P630">
        <v>0.11214240604019277</v>
      </c>
      <c r="Q630">
        <v>2.9998500099989099E-4</v>
      </c>
      <c r="R630">
        <f t="shared" si="412"/>
        <v>2.7514866234605639E-2</v>
      </c>
      <c r="S630">
        <f t="shared" si="413"/>
        <v>2.7143135638434322E-2</v>
      </c>
      <c r="T630">
        <f t="shared" si="416"/>
        <v>2.5939780368801332E-2</v>
      </c>
      <c r="U630" s="5">
        <f t="shared" si="390"/>
        <v>0.93849160021660705</v>
      </c>
      <c r="V630">
        <f t="shared" si="420"/>
        <v>0.97591871034911293</v>
      </c>
      <c r="W630" s="8">
        <f t="shared" si="417"/>
        <v>6.5313822153564974E-2</v>
      </c>
      <c r="X630">
        <f t="shared" si="391"/>
        <v>0.94492016117022659</v>
      </c>
      <c r="Y630">
        <f t="shared" si="421"/>
        <v>0.61572477684370941</v>
      </c>
      <c r="Z630">
        <f t="shared" si="392"/>
        <v>0.10949452536496021</v>
      </c>
      <c r="AA630" s="4">
        <f t="shared" si="422"/>
        <v>0.24431325707243279</v>
      </c>
      <c r="AB630">
        <f t="shared" si="403"/>
        <v>0.94146054097241827</v>
      </c>
      <c r="AC630" s="4">
        <f t="shared" si="423"/>
        <v>1.1952685056036834</v>
      </c>
      <c r="AD630">
        <v>19030</v>
      </c>
      <c r="AE630" s="4">
        <v>0.89820021948914119</v>
      </c>
      <c r="AF630">
        <v>0.71494317480434455</v>
      </c>
      <c r="AG630">
        <v>0.63084507914453647</v>
      </c>
      <c r="AH630" s="4">
        <f t="shared" si="393"/>
        <v>0</v>
      </c>
      <c r="AI630" s="4">
        <f t="shared" si="424"/>
        <v>0.44484953977259073</v>
      </c>
      <c r="AJ630">
        <f t="shared" si="394"/>
        <v>0.65269219828032954</v>
      </c>
      <c r="AK630" s="4">
        <f t="shared" si="425"/>
        <v>0.97495773935894359</v>
      </c>
      <c r="AL630" s="5">
        <f t="shared" si="395"/>
        <v>3148.7658925832034</v>
      </c>
      <c r="AM630">
        <v>0.69379999999999997</v>
      </c>
      <c r="AN630" s="4">
        <f t="shared" si="426"/>
        <v>0.73973999999999995</v>
      </c>
      <c r="AO630">
        <v>0</v>
      </c>
      <c r="AP630">
        <f t="shared" si="414"/>
        <v>0</v>
      </c>
      <c r="AQ630">
        <f t="shared" si="396"/>
        <v>73206.90744639824</v>
      </c>
      <c r="AR630" s="5">
        <f t="shared" si="397"/>
        <v>0.11214240604019277</v>
      </c>
      <c r="AS630" s="4">
        <f t="shared" si="404"/>
        <v>0</v>
      </c>
      <c r="AT630" s="4">
        <f t="shared" si="427"/>
        <v>0.44484953977259073</v>
      </c>
      <c r="AU630">
        <f t="shared" si="428"/>
        <v>0.65269219828032954</v>
      </c>
      <c r="AV630" s="4">
        <f t="shared" si="429"/>
        <v>0.97495773935894359</v>
      </c>
      <c r="AW630" s="6">
        <f t="shared" si="398"/>
        <v>3.0719228022286718E-4</v>
      </c>
      <c r="AX630" s="7">
        <f t="shared" si="430"/>
        <v>3.0723946860322648E-4</v>
      </c>
      <c r="AY630" s="7">
        <f t="shared" si="418"/>
        <v>1.0034217768377358</v>
      </c>
      <c r="AZ630" s="7">
        <f t="shared" si="431"/>
        <v>1.7866760085611499E-2</v>
      </c>
      <c r="BA630" s="6">
        <f t="shared" si="405"/>
        <v>0.6202685024379857</v>
      </c>
      <c r="BB630">
        <f t="shared" si="399"/>
        <v>14.919972197155758</v>
      </c>
      <c r="BC630">
        <f t="shared" si="406"/>
        <v>6.1822942690175378</v>
      </c>
      <c r="BD630">
        <f t="shared" si="432"/>
        <v>6.959986098577879</v>
      </c>
      <c r="BE630">
        <f t="shared" si="407"/>
        <v>-9.7700149212482046E-2</v>
      </c>
      <c r="BF630">
        <f t="shared" si="408"/>
        <v>0.90229985078751795</v>
      </c>
      <c r="BG630">
        <f t="shared" si="415"/>
        <v>-1.1537543610099576E-2</v>
      </c>
      <c r="BH630">
        <f t="shared" si="409"/>
        <v>2.8626379842221503</v>
      </c>
      <c r="BL630" s="6"/>
      <c r="BM630" s="5"/>
      <c r="BN630" s="5"/>
      <c r="BP630" s="5"/>
      <c r="BQ630" s="6"/>
      <c r="BR630" s="5"/>
      <c r="BU630" s="5"/>
      <c r="CA630" s="6"/>
      <c r="CB630" s="5"/>
      <c r="CC630" s="5"/>
      <c r="CE630" s="11"/>
    </row>
    <row r="631" spans="1:83" x14ac:dyDescent="0.25">
      <c r="A631" s="3">
        <v>44599.791666666664</v>
      </c>
      <c r="B631">
        <v>118880513.41641</v>
      </c>
      <c r="C631">
        <v>37993.094924220874</v>
      </c>
      <c r="D631">
        <v>1.1321485674911091</v>
      </c>
      <c r="E631" s="5">
        <f t="shared" si="400"/>
        <v>2125238.4879984125</v>
      </c>
      <c r="F631">
        <f t="shared" si="410"/>
        <v>1.0001080027036526</v>
      </c>
      <c r="G631">
        <f t="shared" si="410"/>
        <v>1.0004318090919397</v>
      </c>
      <c r="H631">
        <f t="shared" si="401"/>
        <v>0.11817656833588597</v>
      </c>
      <c r="I631">
        <f t="shared" si="411"/>
        <v>3.237190174427645E-4</v>
      </c>
      <c r="J631">
        <f t="shared" si="402"/>
        <v>3.225536553568912E-4</v>
      </c>
      <c r="K631">
        <v>2210</v>
      </c>
      <c r="L631" s="1">
        <v>237331319.87752455</v>
      </c>
      <c r="M631" s="1">
        <v>25521477.387365334</v>
      </c>
      <c r="N631" s="1">
        <f t="shared" si="419"/>
        <v>39831139.1347849</v>
      </c>
      <c r="O631">
        <v>76564.432162095996</v>
      </c>
      <c r="P631">
        <v>0.11775107370399597</v>
      </c>
      <c r="Q631">
        <v>2.9998500099989099E-4</v>
      </c>
      <c r="R631">
        <f t="shared" si="412"/>
        <v>-6.2763478200476008E-3</v>
      </c>
      <c r="S631">
        <f t="shared" si="413"/>
        <v>-6.296126894692884E-3</v>
      </c>
      <c r="T631">
        <f t="shared" si="416"/>
        <v>1.5077241557623768E-2</v>
      </c>
      <c r="U631" s="5">
        <f t="shared" si="390"/>
        <v>0.96771747452897627</v>
      </c>
      <c r="V631">
        <f t="shared" si="420"/>
        <v>0.97890123468158707</v>
      </c>
      <c r="W631" s="8">
        <f t="shared" si="417"/>
        <v>-1.0046322051469098E-2</v>
      </c>
      <c r="X631">
        <f t="shared" si="391"/>
        <v>0.9705192741360904</v>
      </c>
      <c r="Y631">
        <f t="shared" si="421"/>
        <v>0.62580695900718952</v>
      </c>
      <c r="Z631">
        <f t="shared" si="392"/>
        <v>0.10949452536496021</v>
      </c>
      <c r="AA631" s="4">
        <f t="shared" si="422"/>
        <v>0.23421793298333954</v>
      </c>
      <c r="AB631">
        <f t="shared" si="403"/>
        <v>0.96499600595987145</v>
      </c>
      <c r="AC631" s="4">
        <f t="shared" si="423"/>
        <v>1.1959330559269981</v>
      </c>
      <c r="AD631">
        <v>19031</v>
      </c>
      <c r="AE631" s="4">
        <v>0.89657333061202704</v>
      </c>
      <c r="AF631">
        <v>0.69177057161647171</v>
      </c>
      <c r="AG631">
        <v>0.6896197499042056</v>
      </c>
      <c r="AH631" s="4">
        <f t="shared" si="393"/>
        <v>0</v>
      </c>
      <c r="AI631" s="4">
        <f t="shared" si="424"/>
        <v>0.44484953977259073</v>
      </c>
      <c r="AJ631">
        <f t="shared" si="394"/>
        <v>0.68620437699451808</v>
      </c>
      <c r="AK631" s="4">
        <f t="shared" si="425"/>
        <v>0.97332224075612361</v>
      </c>
      <c r="AL631" s="5">
        <f t="shared" si="395"/>
        <v>3129.0031426374485</v>
      </c>
      <c r="AM631">
        <v>0.69700000000000006</v>
      </c>
      <c r="AN631" s="4">
        <f t="shared" si="426"/>
        <v>0.73774666666666655</v>
      </c>
      <c r="AO631">
        <v>0</v>
      </c>
      <c r="AP631">
        <f t="shared" si="414"/>
        <v>0</v>
      </c>
      <c r="AQ631">
        <f t="shared" si="396"/>
        <v>76564.432162095996</v>
      </c>
      <c r="AR631" s="5">
        <f t="shared" si="397"/>
        <v>0.11775107370399597</v>
      </c>
      <c r="AS631" s="4">
        <f t="shared" si="404"/>
        <v>0</v>
      </c>
      <c r="AT631" s="4">
        <f t="shared" si="427"/>
        <v>0.44484953977259073</v>
      </c>
      <c r="AU631">
        <f t="shared" si="428"/>
        <v>0.68620437699451808</v>
      </c>
      <c r="AV631" s="4">
        <f t="shared" si="429"/>
        <v>0.97332224075612361</v>
      </c>
      <c r="AW631" s="6">
        <f t="shared" si="398"/>
        <v>3.225536553568912E-4</v>
      </c>
      <c r="AX631" s="7">
        <f t="shared" si="430"/>
        <v>3.2260568138076096E-4</v>
      </c>
      <c r="AY631" s="7">
        <f t="shared" si="418"/>
        <v>1.0169672062792092</v>
      </c>
      <c r="AZ631" s="7">
        <f t="shared" si="431"/>
        <v>1.7807926366711468E-2</v>
      </c>
      <c r="BA631" s="6">
        <f t="shared" si="405"/>
        <v>0.62059105609334264</v>
      </c>
      <c r="BB631">
        <f t="shared" si="399"/>
        <v>14.82632926218097</v>
      </c>
      <c r="BC631">
        <f t="shared" si="406"/>
        <v>6.1620292691913434</v>
      </c>
      <c r="BD631">
        <f t="shared" si="432"/>
        <v>6.9131646310904848</v>
      </c>
      <c r="BE631">
        <f t="shared" si="407"/>
        <v>-9.4922246271480715E-2</v>
      </c>
      <c r="BF631">
        <f t="shared" si="408"/>
        <v>0.90507775372851929</v>
      </c>
      <c r="BG631">
        <f t="shared" si="415"/>
        <v>3.0739621000982998E-3</v>
      </c>
      <c r="BH631">
        <f t="shared" si="409"/>
        <v>2.8504972746621924</v>
      </c>
      <c r="BL631" s="6"/>
      <c r="BM631" s="5"/>
      <c r="BN631" s="5"/>
      <c r="BP631" s="5"/>
      <c r="BQ631" s="6"/>
      <c r="BR631" s="5"/>
      <c r="BU631" s="5"/>
      <c r="CA631" s="6"/>
      <c r="CB631" s="5"/>
      <c r="CC631" s="5"/>
      <c r="CE631" s="11"/>
    </row>
    <row r="632" spans="1:83" x14ac:dyDescent="0.25">
      <c r="A632" s="3">
        <v>44600.791666666664</v>
      </c>
      <c r="B632">
        <v>121056035.981813</v>
      </c>
      <c r="C632">
        <v>37325.275615797684</v>
      </c>
      <c r="D632">
        <v>1.1320640074262605</v>
      </c>
      <c r="E632" s="5">
        <f t="shared" si="400"/>
        <v>2125664.5803082599</v>
      </c>
      <c r="F632">
        <f t="shared" si="410"/>
        <v>0.99992531009862418</v>
      </c>
      <c r="G632">
        <f t="shared" si="410"/>
        <v>1.0002004915270704</v>
      </c>
      <c r="H632">
        <f t="shared" si="401"/>
        <v>0.10044872388816906</v>
      </c>
      <c r="I632">
        <f t="shared" si="411"/>
        <v>2.7516412213560805E-4</v>
      </c>
      <c r="J632">
        <f t="shared" si="402"/>
        <v>2.7082531124679118E-4</v>
      </c>
      <c r="K632">
        <v>2384</v>
      </c>
      <c r="L632" s="1">
        <v>242054167.986981</v>
      </c>
      <c r="M632" s="1">
        <v>21854424.359941769</v>
      </c>
      <c r="N632" s="1">
        <f t="shared" si="419"/>
        <v>38930709.872645214</v>
      </c>
      <c r="O632">
        <v>65563.273079825303</v>
      </c>
      <c r="P632">
        <v>9.8864625522264729E-2</v>
      </c>
      <c r="Q632">
        <v>7.39891327002404E-4</v>
      </c>
      <c r="R632">
        <f t="shared" si="412"/>
        <v>3.6519378722761342E-2</v>
      </c>
      <c r="S632">
        <f t="shared" si="413"/>
        <v>3.5868349026459717E-2</v>
      </c>
      <c r="T632">
        <f t="shared" si="416"/>
        <v>4.2760921550692658E-2</v>
      </c>
      <c r="U632" s="5">
        <f t="shared" si="390"/>
        <v>0.8639600574745625</v>
      </c>
      <c r="V632">
        <f t="shared" si="420"/>
        <v>0.96394413138845703</v>
      </c>
      <c r="W632" s="8">
        <f t="shared" si="417"/>
        <v>0.18379789937294203</v>
      </c>
      <c r="X632">
        <f t="shared" si="391"/>
        <v>0.87016250183229382</v>
      </c>
      <c r="Y632">
        <f t="shared" si="421"/>
        <v>0.61808388707081652</v>
      </c>
      <c r="Z632">
        <f t="shared" si="392"/>
        <v>0.27006033435587745</v>
      </c>
      <c r="AA632" s="4">
        <f t="shared" si="422"/>
        <v>0.23510586096154887</v>
      </c>
      <c r="AB632">
        <f t="shared" si="403"/>
        <v>0.85668010031825281</v>
      </c>
      <c r="AC632" s="4">
        <f t="shared" si="423"/>
        <v>1.1762227641226495</v>
      </c>
      <c r="AD632">
        <v>19032</v>
      </c>
      <c r="AE632" s="4">
        <v>0.89377280567040229</v>
      </c>
      <c r="AF632">
        <v>0.64527241924547929</v>
      </c>
      <c r="AG632">
        <v>0.85783944739537832</v>
      </c>
      <c r="AH632" s="4">
        <f t="shared" si="393"/>
        <v>0</v>
      </c>
      <c r="AI632" s="4">
        <f t="shared" si="424"/>
        <v>0.4116277904302254</v>
      </c>
      <c r="AJ632">
        <f t="shared" si="394"/>
        <v>0.56549523565860815</v>
      </c>
      <c r="AK632" s="4">
        <f t="shared" si="425"/>
        <v>0.94905837809586646</v>
      </c>
      <c r="AL632" s="5">
        <f t="shared" si="395"/>
        <v>3243.2723934281362</v>
      </c>
      <c r="AM632">
        <v>0.65739999999999998</v>
      </c>
      <c r="AN632" s="4">
        <f t="shared" si="426"/>
        <v>0.73447999999999991</v>
      </c>
      <c r="AO632">
        <v>0</v>
      </c>
      <c r="AP632">
        <f t="shared" si="414"/>
        <v>0</v>
      </c>
      <c r="AQ632">
        <f t="shared" si="396"/>
        <v>65563.273079825303</v>
      </c>
      <c r="AR632" s="5">
        <f t="shared" si="397"/>
        <v>9.8864625522264729E-2</v>
      </c>
      <c r="AS632" s="4">
        <f t="shared" si="404"/>
        <v>0</v>
      </c>
      <c r="AT632" s="4">
        <f t="shared" si="427"/>
        <v>0.4116277904302254</v>
      </c>
      <c r="AU632">
        <f t="shared" si="428"/>
        <v>0.56549523565860815</v>
      </c>
      <c r="AV632" s="4">
        <f t="shared" si="429"/>
        <v>0.94905837809586646</v>
      </c>
      <c r="AW632" s="6">
        <f t="shared" si="398"/>
        <v>2.7082531124679118E-4</v>
      </c>
      <c r="AX632" s="7">
        <f t="shared" si="430"/>
        <v>2.7086198773229597E-4</v>
      </c>
      <c r="AY632" s="7">
        <f t="shared" si="418"/>
        <v>1.0032370755091946</v>
      </c>
      <c r="AZ632" s="7">
        <f t="shared" si="431"/>
        <v>1.7371290337572898E-2</v>
      </c>
      <c r="BA632" s="6">
        <f t="shared" si="405"/>
        <v>0.62086188140458942</v>
      </c>
      <c r="BB632">
        <f t="shared" si="399"/>
        <v>15.367777595574916</v>
      </c>
      <c r="BC632">
        <f t="shared" si="406"/>
        <v>6.2936080728392065</v>
      </c>
      <c r="BD632">
        <f t="shared" si="432"/>
        <v>7.183888797787457</v>
      </c>
      <c r="BE632">
        <f t="shared" si="407"/>
        <v>-0.108784557921772</v>
      </c>
      <c r="BF632">
        <f t="shared" si="408"/>
        <v>0.891215442078228</v>
      </c>
      <c r="BG632">
        <f t="shared" si="415"/>
        <v>-1.5434659421538564E-2</v>
      </c>
      <c r="BH632">
        <f t="shared" si="409"/>
        <v>2.9201757097832894</v>
      </c>
      <c r="BL632" s="6"/>
      <c r="BM632" s="5"/>
      <c r="BN632" s="5"/>
      <c r="BP632" s="5"/>
      <c r="BQ632" s="6"/>
      <c r="BR632" s="5"/>
      <c r="BU632" s="5"/>
      <c r="CA632" s="6"/>
      <c r="CB632" s="5"/>
      <c r="CC632" s="5"/>
      <c r="CE632" s="11"/>
    </row>
    <row r="633" spans="1:83" x14ac:dyDescent="0.25">
      <c r="A633" s="3">
        <v>44601.791666666664</v>
      </c>
      <c r="B633">
        <v>117809501.859054</v>
      </c>
      <c r="C633">
        <v>38384.327025758292</v>
      </c>
      <c r="D633">
        <v>1.1320204566462631</v>
      </c>
      <c r="E633" s="5">
        <f t="shared" si="400"/>
        <v>2126508.5107047204</v>
      </c>
      <c r="F633">
        <f t="shared" si="410"/>
        <v>0.99996152975475616</v>
      </c>
      <c r="G633">
        <f t="shared" si="410"/>
        <v>1.0003970195506282</v>
      </c>
      <c r="H633">
        <f t="shared" si="401"/>
        <v>0.15895989071925021</v>
      </c>
      <c r="I633">
        <f t="shared" si="411"/>
        <v>4.3541174446284263E-4</v>
      </c>
      <c r="J633">
        <f t="shared" si="402"/>
        <v>4.420323335735526E-4</v>
      </c>
      <c r="K633">
        <v>2410</v>
      </c>
      <c r="L633" s="1">
        <v>235724927.92003188</v>
      </c>
      <c r="M633" s="1">
        <v>34740357.604982965</v>
      </c>
      <c r="N633" s="1">
        <f t="shared" si="419"/>
        <v>39112964.334385633</v>
      </c>
      <c r="O633">
        <v>104221.0728149489</v>
      </c>
      <c r="P633">
        <v>0.16137746615564308</v>
      </c>
      <c r="Q633">
        <v>5.9092760320027802E-4</v>
      </c>
      <c r="R633">
        <f t="shared" si="412"/>
        <v>-5.3669225447565583E-2</v>
      </c>
      <c r="S633">
        <f t="shared" si="413"/>
        <v>-5.516311507057417E-2</v>
      </c>
      <c r="T633">
        <f t="shared" si="416"/>
        <v>-9.370344366592568E-3</v>
      </c>
      <c r="U633" s="5">
        <f t="shared" si="390"/>
        <v>1.1352899139831658</v>
      </c>
      <c r="V633">
        <f t="shared" si="420"/>
        <v>0.97007361523664959</v>
      </c>
      <c r="W633" s="8">
        <f t="shared" si="417"/>
        <v>-0.18114015225999575</v>
      </c>
      <c r="X633">
        <f t="shared" si="391"/>
        <v>1.1217186525166538</v>
      </c>
      <c r="Y633">
        <f t="shared" si="421"/>
        <v>0.63172992868514855</v>
      </c>
      <c r="Z633">
        <f t="shared" si="392"/>
        <v>0.21568857516810147</v>
      </c>
      <c r="AA633" s="4">
        <f t="shared" si="422"/>
        <v>0.23109203746221146</v>
      </c>
      <c r="AB633">
        <f t="shared" si="403"/>
        <v>1.1193453257181665</v>
      </c>
      <c r="AC633" s="4">
        <f t="shared" si="423"/>
        <v>1.1779469841112973</v>
      </c>
      <c r="AD633">
        <v>19033</v>
      </c>
      <c r="AE633" s="4">
        <v>0.89868649670446354</v>
      </c>
      <c r="AF633">
        <v>0.65028857469321322</v>
      </c>
      <c r="AG633">
        <v>0.80941376797780784</v>
      </c>
      <c r="AH633" s="4">
        <f t="shared" si="393"/>
        <v>0.37455498853709246</v>
      </c>
      <c r="AI633" s="4">
        <f t="shared" si="424"/>
        <v>0.41512230042403936</v>
      </c>
      <c r="AJ633">
        <f t="shared" si="394"/>
        <v>0.90547644178057529</v>
      </c>
      <c r="AK633" s="4">
        <f t="shared" si="425"/>
        <v>0.95032832110585896</v>
      </c>
      <c r="AL633" s="5">
        <f t="shared" si="395"/>
        <v>3069.208476157376</v>
      </c>
      <c r="AM633">
        <v>0.65920000000000001</v>
      </c>
      <c r="AN633" s="4">
        <f t="shared" si="426"/>
        <v>0.73029333333333335</v>
      </c>
      <c r="AO633">
        <v>0</v>
      </c>
      <c r="AP633">
        <f t="shared" si="414"/>
        <v>0</v>
      </c>
      <c r="AQ633">
        <f t="shared" si="396"/>
        <v>104221.0728149489</v>
      </c>
      <c r="AR633" s="5">
        <f t="shared" si="397"/>
        <v>0.16137746615564308</v>
      </c>
      <c r="AS633" s="4">
        <f t="shared" si="404"/>
        <v>0.37455498853709246</v>
      </c>
      <c r="AT633" s="4">
        <f t="shared" si="427"/>
        <v>0.41512230042403936</v>
      </c>
      <c r="AU633">
        <f t="shared" si="428"/>
        <v>0.90547644178057529</v>
      </c>
      <c r="AV633" s="4">
        <f t="shared" si="429"/>
        <v>0.95032832110585896</v>
      </c>
      <c r="AW633" s="6">
        <f t="shared" si="398"/>
        <v>4.420323335735526E-4</v>
      </c>
      <c r="AX633" s="7">
        <f t="shared" si="430"/>
        <v>4.4213004426207902E-4</v>
      </c>
      <c r="AY633" s="7">
        <f t="shared" si="418"/>
        <v>0.90885835801568993</v>
      </c>
      <c r="AZ633" s="7">
        <f t="shared" si="431"/>
        <v>1.6235778044990878E-2</v>
      </c>
      <c r="BA633" s="6">
        <f t="shared" si="405"/>
        <v>0.62130391373816296</v>
      </c>
      <c r="BB633">
        <f t="shared" si="399"/>
        <v>14.543000875169959</v>
      </c>
      <c r="BC633">
        <f t="shared" si="406"/>
        <v>6.0983249446552028</v>
      </c>
      <c r="BD633">
        <f t="shared" si="432"/>
        <v>6.7715004375849794</v>
      </c>
      <c r="BE633">
        <f t="shared" si="407"/>
        <v>-8.6621045490022253E-2</v>
      </c>
      <c r="BF633">
        <f t="shared" si="408"/>
        <v>0.91337895450997775</v>
      </c>
      <c r="BG633">
        <f t="shared" si="415"/>
        <v>2.4564663349979022E-2</v>
      </c>
      <c r="BH633">
        <f t="shared" si="409"/>
        <v>2.8135286645271145</v>
      </c>
      <c r="BL633" s="6"/>
      <c r="BM633" s="5"/>
      <c r="BN633" s="5"/>
      <c r="BP633" s="5"/>
      <c r="BQ633" s="6"/>
      <c r="BR633" s="5"/>
      <c r="BU633" s="5"/>
      <c r="CA633" s="6"/>
      <c r="CB633" s="5"/>
      <c r="CC633" s="5"/>
      <c r="CE633" s="11"/>
    </row>
    <row r="634" spans="1:83" x14ac:dyDescent="0.25">
      <c r="A634" s="3">
        <v>44602.791666666664</v>
      </c>
      <c r="B634">
        <v>112280918.975575</v>
      </c>
      <c r="C634">
        <v>38389.932204783669</v>
      </c>
      <c r="D634">
        <v>1.1047002538294366</v>
      </c>
      <c r="E634" s="5">
        <f t="shared" si="400"/>
        <v>2076163.978919568</v>
      </c>
      <c r="F634">
        <f t="shared" si="410"/>
        <v>0.97586598134651592</v>
      </c>
      <c r="G634">
        <f t="shared" si="410"/>
        <v>0.97632526202847492</v>
      </c>
      <c r="H634">
        <f t="shared" si="401"/>
        <v>0.17178326954662371</v>
      </c>
      <c r="I634">
        <f t="shared" si="411"/>
        <v>4.7052837880635212E-4</v>
      </c>
      <c r="J634">
        <f t="shared" si="402"/>
        <v>4.8853937118948862E-4</v>
      </c>
      <c r="K634">
        <v>2759</v>
      </c>
      <c r="L634" s="1">
        <v>224832266.11552629</v>
      </c>
      <c r="M634" s="1">
        <v>36622082.90669439</v>
      </c>
      <c r="N634" s="1">
        <f t="shared" si="419"/>
        <v>39456082.95084139</v>
      </c>
      <c r="O634">
        <v>109866.24872008317</v>
      </c>
      <c r="P634">
        <v>0.17836043498411852</v>
      </c>
      <c r="Q634">
        <v>3.07984169086461E-4</v>
      </c>
      <c r="R634">
        <f t="shared" si="412"/>
        <v>-4.7067312383020532E-2</v>
      </c>
      <c r="S634">
        <f t="shared" si="413"/>
        <v>-4.8211009913810769E-2</v>
      </c>
      <c r="T634">
        <f t="shared" si="416"/>
        <v>-5.5236347213463877E-2</v>
      </c>
      <c r="U634" s="5">
        <f t="shared" si="390"/>
        <v>1.1630350815317825</v>
      </c>
      <c r="V634">
        <f t="shared" si="420"/>
        <v>0.97513572823100558</v>
      </c>
      <c r="W634" s="8">
        <f t="shared" si="417"/>
        <v>-0.50150504801283458</v>
      </c>
      <c r="X634">
        <f t="shared" si="391"/>
        <v>1.0853425562907961</v>
      </c>
      <c r="Y634">
        <f t="shared" si="421"/>
        <v>0.63589421182712147</v>
      </c>
      <c r="Z634">
        <f t="shared" si="392"/>
        <v>0.11241422171655827</v>
      </c>
      <c r="AA634" s="4">
        <f t="shared" si="422"/>
        <v>0.22269939062938979</v>
      </c>
      <c r="AB634">
        <f t="shared" si="403"/>
        <v>1.1897645320958614</v>
      </c>
      <c r="AC634" s="4">
        <f t="shared" si="423"/>
        <v>1.1846091690772085</v>
      </c>
      <c r="AD634">
        <v>19034</v>
      </c>
      <c r="AE634" s="4">
        <v>0.90022523041903246</v>
      </c>
      <c r="AF634">
        <v>0.7344743439538558</v>
      </c>
      <c r="AG634">
        <v>0.88770868654692414</v>
      </c>
      <c r="AH634" s="4">
        <f t="shared" si="393"/>
        <v>0.52550470032705232</v>
      </c>
      <c r="AI634" s="4">
        <f t="shared" si="424"/>
        <v>0.43263912376827446</v>
      </c>
      <c r="AJ634">
        <f t="shared" si="394"/>
        <v>0.97762535628297564</v>
      </c>
      <c r="AK634" s="4">
        <f t="shared" si="425"/>
        <v>0.9569921755610058</v>
      </c>
      <c r="AL634" s="5">
        <f t="shared" si="395"/>
        <v>2924.7490820414623</v>
      </c>
      <c r="AM634">
        <v>0.7118000000000001</v>
      </c>
      <c r="AN634" s="4">
        <f t="shared" si="426"/>
        <v>0.72855333333333339</v>
      </c>
      <c r="AO634">
        <v>0</v>
      </c>
      <c r="AP634">
        <f t="shared" si="414"/>
        <v>0</v>
      </c>
      <c r="AQ634">
        <f t="shared" si="396"/>
        <v>109866.24872008317</v>
      </c>
      <c r="AR634" s="5">
        <f t="shared" si="397"/>
        <v>0.17836043498411852</v>
      </c>
      <c r="AS634" s="4">
        <f t="shared" si="404"/>
        <v>0.52550470032705232</v>
      </c>
      <c r="AT634" s="4">
        <f t="shared" si="427"/>
        <v>0.43263912376827446</v>
      </c>
      <c r="AU634">
        <f t="shared" si="428"/>
        <v>0.97762535628297564</v>
      </c>
      <c r="AV634" s="4">
        <f t="shared" si="429"/>
        <v>0.9569921755610058</v>
      </c>
      <c r="AW634" s="6">
        <f t="shared" si="398"/>
        <v>4.8853937118948862E-4</v>
      </c>
      <c r="AX634" s="7">
        <f t="shared" si="430"/>
        <v>4.8865872598380378E-4</v>
      </c>
      <c r="AY634" s="7">
        <f t="shared" si="418"/>
        <v>0.90203466184548264</v>
      </c>
      <c r="AZ634" s="7">
        <f t="shared" si="431"/>
        <v>1.6167821407414573E-2</v>
      </c>
      <c r="BA634" s="6">
        <f t="shared" si="405"/>
        <v>0.62179245310935249</v>
      </c>
      <c r="BB634">
        <f t="shared" si="399"/>
        <v>13.858500909991793</v>
      </c>
      <c r="BC634">
        <f t="shared" si="406"/>
        <v>5.9326481410070402</v>
      </c>
      <c r="BD634">
        <f t="shared" si="432"/>
        <v>6.4292504549958966</v>
      </c>
      <c r="BE634">
        <f t="shared" si="407"/>
        <v>-6.6844201443620688E-2</v>
      </c>
      <c r="BF634">
        <f t="shared" si="408"/>
        <v>0.93315579855637931</v>
      </c>
      <c r="BG634">
        <f t="shared" si="415"/>
        <v>2.1421313909465906E-2</v>
      </c>
      <c r="BH634">
        <f t="shared" si="409"/>
        <v>2.7227007548273061</v>
      </c>
      <c r="BL634" s="6"/>
      <c r="BM634" s="5"/>
      <c r="BN634" s="5"/>
      <c r="BP634" s="5"/>
      <c r="BQ634" s="6"/>
      <c r="BR634" s="5"/>
      <c r="BU634" s="5"/>
      <c r="CA634" s="6"/>
      <c r="CB634" s="5"/>
      <c r="CC634" s="5"/>
      <c r="CE634" s="11"/>
    </row>
    <row r="635" spans="1:83" x14ac:dyDescent="0.25">
      <c r="A635" s="3">
        <v>44603.791666666664</v>
      </c>
      <c r="B635">
        <v>112138744.943342</v>
      </c>
      <c r="C635">
        <v>38470.107063754214</v>
      </c>
      <c r="D635">
        <v>1.1047980717580583</v>
      </c>
      <c r="E635" s="5">
        <f t="shared" si="400"/>
        <v>2077014.5699935262</v>
      </c>
      <c r="F635">
        <f t="shared" si="410"/>
        <v>1.0000885470319054</v>
      </c>
      <c r="G635">
        <f t="shared" si="410"/>
        <v>1.0004096935900029</v>
      </c>
      <c r="H635">
        <f t="shared" si="401"/>
        <v>0.11720811527488717</v>
      </c>
      <c r="I635">
        <f t="shared" si="411"/>
        <v>3.2106657665089853E-4</v>
      </c>
      <c r="J635">
        <f t="shared" si="402"/>
        <v>3.2083119447824475E-4</v>
      </c>
      <c r="K635">
        <v>2201</v>
      </c>
      <c r="L635" s="1">
        <v>224244072.76300356</v>
      </c>
      <c r="M635" s="1">
        <v>23985345.324159835</v>
      </c>
      <c r="N635" s="1">
        <f t="shared" si="419"/>
        <v>39480438.046418466</v>
      </c>
      <c r="O635">
        <v>71956.035972479498</v>
      </c>
      <c r="P635">
        <v>0.11712217320326926</v>
      </c>
      <c r="Q635">
        <v>9.3578784918636596E-4</v>
      </c>
      <c r="R635">
        <f t="shared" si="412"/>
        <v>-3.3476781210336481E-3</v>
      </c>
      <c r="S635">
        <f t="shared" si="413"/>
        <v>-3.3532941326703592E-3</v>
      </c>
      <c r="T635">
        <f t="shared" si="416"/>
        <v>-3.6505387385408844E-2</v>
      </c>
      <c r="U635" s="5">
        <f t="shared" si="390"/>
        <v>0.95107914089118983</v>
      </c>
      <c r="V635">
        <f t="shared" si="420"/>
        <v>0.9766177726358769</v>
      </c>
      <c r="W635" s="8">
        <f t="shared" si="417"/>
        <v>-0.37132519951884768</v>
      </c>
      <c r="X635">
        <f t="shared" si="391"/>
        <v>0.89436006387222933</v>
      </c>
      <c r="Y635">
        <f t="shared" si="421"/>
        <v>0.63964002553281796</v>
      </c>
      <c r="Z635">
        <f t="shared" si="392"/>
        <v>0.34156256495302356</v>
      </c>
      <c r="AA635" s="4">
        <f t="shared" si="422"/>
        <v>0.22662762678264869</v>
      </c>
      <c r="AB635">
        <f t="shared" si="403"/>
        <v>0.92246798697358889</v>
      </c>
      <c r="AC635" s="4">
        <f t="shared" si="423"/>
        <v>1.183200443108722</v>
      </c>
      <c r="AD635">
        <v>19035</v>
      </c>
      <c r="AE635" s="4">
        <v>0.90212233861324631</v>
      </c>
      <c r="AF635">
        <v>0.78631958933910062</v>
      </c>
      <c r="AG635">
        <v>0.87967262299391147</v>
      </c>
      <c r="AH635" s="4">
        <f t="shared" si="393"/>
        <v>0</v>
      </c>
      <c r="AI635" s="4">
        <f t="shared" si="424"/>
        <v>0.43263912376827446</v>
      </c>
      <c r="AJ635">
        <f t="shared" si="394"/>
        <v>0.68252856570301945</v>
      </c>
      <c r="AK635" s="4">
        <f t="shared" si="425"/>
        <v>0.9561667129234096</v>
      </c>
      <c r="AL635" s="5">
        <f t="shared" si="395"/>
        <v>2914.9579635299988</v>
      </c>
      <c r="AM635">
        <v>0.73170000000000002</v>
      </c>
      <c r="AN635" s="4">
        <f t="shared" si="426"/>
        <v>0.72946999999999984</v>
      </c>
      <c r="AO635">
        <v>0</v>
      </c>
      <c r="AP635">
        <f t="shared" si="414"/>
        <v>0</v>
      </c>
      <c r="AQ635">
        <f t="shared" si="396"/>
        <v>71956.035972479498</v>
      </c>
      <c r="AR635" s="5">
        <f t="shared" si="397"/>
        <v>0.11712217320326926</v>
      </c>
      <c r="AS635" s="4">
        <f t="shared" si="404"/>
        <v>0</v>
      </c>
      <c r="AT635" s="4">
        <f t="shared" si="427"/>
        <v>0.43263912376827446</v>
      </c>
      <c r="AU635">
        <f t="shared" si="428"/>
        <v>0.68252856570301945</v>
      </c>
      <c r="AV635" s="4">
        <f t="shared" si="429"/>
        <v>0.9561667129234096</v>
      </c>
      <c r="AW635" s="6">
        <f t="shared" si="398"/>
        <v>3.2083119447824475E-4</v>
      </c>
      <c r="AX635" s="7">
        <f t="shared" si="430"/>
        <v>3.2088266631036255E-4</v>
      </c>
      <c r="AY635" s="7">
        <f t="shared" si="418"/>
        <v>0.88135070142379401</v>
      </c>
      <c r="AZ635" s="7">
        <f t="shared" si="431"/>
        <v>1.5480884100131709E-2</v>
      </c>
      <c r="BA635" s="6">
        <f t="shared" si="405"/>
        <v>0.62211328430383073</v>
      </c>
      <c r="BB635">
        <f t="shared" si="399"/>
        <v>13.812107109705089</v>
      </c>
      <c r="BC635">
        <f t="shared" si="406"/>
        <v>5.9232551156687663</v>
      </c>
      <c r="BD635">
        <f t="shared" si="432"/>
        <v>6.4060535548525444</v>
      </c>
      <c r="BE635">
        <f t="shared" si="407"/>
        <v>-6.5189704018200345E-2</v>
      </c>
      <c r="BF635">
        <f t="shared" si="408"/>
        <v>0.93481029598179965</v>
      </c>
      <c r="BG635">
        <f t="shared" si="415"/>
        <v>1.771443135836928E-3</v>
      </c>
      <c r="BH635">
        <f t="shared" si="409"/>
        <v>2.7164643291312629</v>
      </c>
      <c r="BL635" s="6"/>
      <c r="BM635" s="5"/>
      <c r="BN635" s="5"/>
      <c r="BP635" s="5"/>
      <c r="BQ635" s="6"/>
      <c r="BR635" s="5"/>
      <c r="BU635" s="5"/>
      <c r="CA635" s="6"/>
      <c r="CB635" s="5"/>
      <c r="CC635" s="5"/>
      <c r="CE635" s="11"/>
    </row>
    <row r="636" spans="1:83" x14ac:dyDescent="0.25">
      <c r="A636" s="3">
        <v>44604.791666666664</v>
      </c>
      <c r="B636">
        <v>111342016.07023899</v>
      </c>
      <c r="C636">
        <v>38742.524522819374</v>
      </c>
      <c r="D636">
        <v>1.1045334813343288</v>
      </c>
      <c r="E636" s="5">
        <f t="shared" si="400"/>
        <v>2076937.8392290373</v>
      </c>
      <c r="F636">
        <f t="shared" si="410"/>
        <v>0.99976050788782744</v>
      </c>
      <c r="G636">
        <f t="shared" si="410"/>
        <v>0.99996305718525169</v>
      </c>
      <c r="H636">
        <f t="shared" si="401"/>
        <v>7.3948203571306825E-2</v>
      </c>
      <c r="I636">
        <f t="shared" si="411"/>
        <v>2.0257729783716428E-4</v>
      </c>
      <c r="J636">
        <f t="shared" si="402"/>
        <v>2.0301594349669461E-4</v>
      </c>
      <c r="K636">
        <v>1893</v>
      </c>
      <c r="L636" s="1">
        <v>222841344.41056913</v>
      </c>
      <c r="M636" s="1">
        <v>15081646.117364189</v>
      </c>
      <c r="N636" s="1">
        <f t="shared" si="419"/>
        <v>38894832.157415383</v>
      </c>
      <c r="O636">
        <v>45244.938352092569</v>
      </c>
      <c r="P636">
        <v>7.4108341709190145E-2</v>
      </c>
      <c r="Q636">
        <v>1.03980893048284E-3</v>
      </c>
      <c r="R636">
        <f t="shared" si="412"/>
        <v>-1.4086376028880743E-2</v>
      </c>
      <c r="S636">
        <f t="shared" si="413"/>
        <v>-1.418653068018943E-2</v>
      </c>
      <c r="T636">
        <f t="shared" si="416"/>
        <v>-5.3807415569423339E-2</v>
      </c>
      <c r="U636" s="5">
        <f t="shared" si="390"/>
        <v>0.72278934707766196</v>
      </c>
      <c r="V636">
        <f t="shared" si="420"/>
        <v>0.96535656969277672</v>
      </c>
      <c r="W636" s="8">
        <f t="shared" si="417"/>
        <v>-0.49002635962723645</v>
      </c>
      <c r="X636">
        <f t="shared" si="391"/>
        <v>0.59590741307855255</v>
      </c>
      <c r="Y636">
        <f t="shared" si="421"/>
        <v>0.6284985209944457</v>
      </c>
      <c r="Z636">
        <f t="shared" si="392"/>
        <v>0.3795302596262366</v>
      </c>
      <c r="AA636" s="4">
        <f t="shared" si="422"/>
        <v>0.23340274421159551</v>
      </c>
      <c r="AB636">
        <f t="shared" si="403"/>
        <v>0.69985112013614925</v>
      </c>
      <c r="AC636" s="4">
        <f t="shared" si="423"/>
        <v>1.1686759945783087</v>
      </c>
      <c r="AD636">
        <v>19036</v>
      </c>
      <c r="AE636" s="4">
        <v>0.89435437902735582</v>
      </c>
      <c r="AF636">
        <v>0.76400468137470157</v>
      </c>
      <c r="AG636">
        <v>0.99665795214025998</v>
      </c>
      <c r="AH636" s="4">
        <f t="shared" si="393"/>
        <v>0</v>
      </c>
      <c r="AI636" s="4">
        <f t="shared" si="424"/>
        <v>0.4190927422004968</v>
      </c>
      <c r="AJ636">
        <f t="shared" si="394"/>
        <v>0.34890484526298582</v>
      </c>
      <c r="AK636" s="4">
        <f t="shared" si="425"/>
        <v>0.93716011083381912</v>
      </c>
      <c r="AL636" s="5">
        <f t="shared" si="395"/>
        <v>2873.8967695473348</v>
      </c>
      <c r="AM636">
        <v>0.67890000000000006</v>
      </c>
      <c r="AN636" s="4">
        <f t="shared" si="426"/>
        <v>0.7294666666666666</v>
      </c>
      <c r="AO636">
        <v>0</v>
      </c>
      <c r="AP636">
        <f t="shared" si="414"/>
        <v>0</v>
      </c>
      <c r="AQ636">
        <f t="shared" si="396"/>
        <v>45244.938352092569</v>
      </c>
      <c r="AR636" s="5">
        <f t="shared" si="397"/>
        <v>7.4108341709190145E-2</v>
      </c>
      <c r="AS636" s="4">
        <f t="shared" si="404"/>
        <v>0</v>
      </c>
      <c r="AT636" s="4">
        <f t="shared" si="427"/>
        <v>0.4190927422004968</v>
      </c>
      <c r="AU636">
        <f t="shared" si="428"/>
        <v>0.34890484526298582</v>
      </c>
      <c r="AV636" s="4">
        <f t="shared" si="429"/>
        <v>0.93716011083381912</v>
      </c>
      <c r="AW636" s="6">
        <f t="shared" si="398"/>
        <v>2.0301594349669461E-4</v>
      </c>
      <c r="AX636" s="7">
        <f t="shared" si="430"/>
        <v>2.030365526279887E-4</v>
      </c>
      <c r="AY636" s="7">
        <f t="shared" si="418"/>
        <v>0.86105023097795352</v>
      </c>
      <c r="AZ636" s="7">
        <f t="shared" si="431"/>
        <v>1.4415283470902152E-2</v>
      </c>
      <c r="BA636" s="6">
        <f t="shared" si="405"/>
        <v>0.62231630024732743</v>
      </c>
      <c r="BB636">
        <f t="shared" si="399"/>
        <v>13.617544575206605</v>
      </c>
      <c r="BC636">
        <f t="shared" si="406"/>
        <v>5.8757161271072622</v>
      </c>
      <c r="BD636">
        <f t="shared" si="432"/>
        <v>6.3087722876033023</v>
      </c>
      <c r="BE636">
        <f t="shared" si="407"/>
        <v>-5.9251560105458956E-2</v>
      </c>
      <c r="BF636">
        <f t="shared" si="408"/>
        <v>0.94074843989454104</v>
      </c>
      <c r="BG636">
        <f t="shared" si="415"/>
        <v>6.3321544034296269E-3</v>
      </c>
      <c r="BH636">
        <f t="shared" si="409"/>
        <v>2.6901957367064697</v>
      </c>
      <c r="BL636" s="6"/>
      <c r="BM636" s="5"/>
      <c r="BN636" s="5"/>
      <c r="BP636" s="5"/>
      <c r="BQ636" s="6"/>
      <c r="BR636" s="5"/>
      <c r="BU636" s="5"/>
      <c r="CA636" s="6"/>
      <c r="CB636" s="5"/>
      <c r="CC636" s="5"/>
      <c r="CE636" s="11"/>
    </row>
    <row r="637" spans="1:83" x14ac:dyDescent="0.25">
      <c r="A637" s="3">
        <v>44605.791666666664</v>
      </c>
      <c r="B637">
        <v>113211829.654228</v>
      </c>
      <c r="C637">
        <v>38662.363363557037</v>
      </c>
      <c r="D637">
        <v>1.1122984984822319</v>
      </c>
      <c r="E637" s="5">
        <f t="shared" si="400"/>
        <v>2092136.9207451229</v>
      </c>
      <c r="F637">
        <f t="shared" si="410"/>
        <v>1.0070301328833624</v>
      </c>
      <c r="G637">
        <f t="shared" si="410"/>
        <v>1.0073180242706385</v>
      </c>
      <c r="H637">
        <f t="shared" si="401"/>
        <v>0.1043467845941437</v>
      </c>
      <c r="I637">
        <f t="shared" si="411"/>
        <v>2.8584074526925168E-4</v>
      </c>
      <c r="J637">
        <f t="shared" si="402"/>
        <v>2.8250537014743625E-4</v>
      </c>
      <c r="K637">
        <v>2171</v>
      </c>
      <c r="L637" s="1">
        <v>226765197.21042445</v>
      </c>
      <c r="M637" s="1">
        <v>21357145.270227998</v>
      </c>
      <c r="N637" s="1">
        <f t="shared" si="419"/>
        <v>39001767.93032892</v>
      </c>
      <c r="O637">
        <v>64071.435810683994</v>
      </c>
      <c r="P637">
        <v>0.10312902666981472</v>
      </c>
      <c r="Q637">
        <v>1.26972263990539E-3</v>
      </c>
      <c r="R637">
        <f t="shared" si="412"/>
        <v>1.8901606154435591E-2</v>
      </c>
      <c r="S637">
        <f t="shared" si="413"/>
        <v>1.8725190358068883E-2</v>
      </c>
      <c r="T637">
        <f t="shared" si="416"/>
        <v>-4.9123760483729448E-2</v>
      </c>
      <c r="U637" s="5">
        <f t="shared" si="390"/>
        <v>0.87539607207931436</v>
      </c>
      <c r="V637">
        <f t="shared" si="420"/>
        <v>0.96923716818248262</v>
      </c>
      <c r="W637" s="8">
        <f t="shared" si="417"/>
        <v>-0.45650963841067976</v>
      </c>
      <c r="X637">
        <f t="shared" si="391"/>
        <v>0.78639432697354561</v>
      </c>
      <c r="Y637">
        <f t="shared" si="421"/>
        <v>0.63446586574514496</v>
      </c>
      <c r="Z637">
        <f t="shared" si="392"/>
        <v>0.46344876356546733</v>
      </c>
      <c r="AA637" s="4">
        <f t="shared" si="422"/>
        <v>0.24178293625311423</v>
      </c>
      <c r="AB637">
        <f t="shared" si="403"/>
        <v>0.82516331076894955</v>
      </c>
      <c r="AC637" s="4">
        <f t="shared" si="423"/>
        <v>1.1684260392438999</v>
      </c>
      <c r="AD637">
        <v>19037</v>
      </c>
      <c r="AE637" s="4">
        <v>0.89106114637910749</v>
      </c>
      <c r="AF637">
        <v>0.76838549898032737</v>
      </c>
      <c r="AG637">
        <v>0.99651630718382544</v>
      </c>
      <c r="AH637" s="4">
        <f t="shared" si="393"/>
        <v>0</v>
      </c>
      <c r="AI637" s="4">
        <f t="shared" si="424"/>
        <v>0.4190927422004968</v>
      </c>
      <c r="AJ637">
        <f t="shared" si="394"/>
        <v>0.5948950081594101</v>
      </c>
      <c r="AK637" s="4">
        <f t="shared" si="425"/>
        <v>0.94002203053197209</v>
      </c>
      <c r="AL637" s="5">
        <f t="shared" si="395"/>
        <v>2928.2180344138233</v>
      </c>
      <c r="AM637">
        <v>0.7278</v>
      </c>
      <c r="AN637" s="4">
        <f t="shared" si="426"/>
        <v>0.73346999999999984</v>
      </c>
      <c r="AO637">
        <v>0</v>
      </c>
      <c r="AP637">
        <f t="shared" si="414"/>
        <v>0</v>
      </c>
      <c r="AQ637">
        <f t="shared" si="396"/>
        <v>64071.435810683994</v>
      </c>
      <c r="AR637" s="5">
        <f t="shared" si="397"/>
        <v>0.10312902666981472</v>
      </c>
      <c r="AS637" s="4">
        <f t="shared" si="404"/>
        <v>0</v>
      </c>
      <c r="AT637" s="4">
        <f t="shared" si="427"/>
        <v>0.4190927422004968</v>
      </c>
      <c r="AU637">
        <f t="shared" si="428"/>
        <v>0.5948950081594101</v>
      </c>
      <c r="AV637" s="4">
        <f t="shared" si="429"/>
        <v>0.94002203053197209</v>
      </c>
      <c r="AW637" s="6">
        <f t="shared" si="398"/>
        <v>2.8250537014743625E-4</v>
      </c>
      <c r="AX637" s="7">
        <f t="shared" si="430"/>
        <v>2.825452785475413E-4</v>
      </c>
      <c r="AY637" s="7">
        <f t="shared" si="418"/>
        <v>0.87446939533507673</v>
      </c>
      <c r="AZ637" s="7">
        <f t="shared" si="431"/>
        <v>1.5003831342415008E-2</v>
      </c>
      <c r="BA637" s="6">
        <f t="shared" si="405"/>
        <v>0.62259880561747483</v>
      </c>
      <c r="BB637">
        <f t="shared" si="399"/>
        <v>13.874938039557632</v>
      </c>
      <c r="BC637">
        <f t="shared" si="406"/>
        <v>5.9423539481453842</v>
      </c>
      <c r="BD637">
        <f t="shared" si="432"/>
        <v>6.437469019778816</v>
      </c>
      <c r="BE637">
        <f t="shared" si="407"/>
        <v>-6.6570370957747649E-2</v>
      </c>
      <c r="BF637">
        <f t="shared" si="408"/>
        <v>0.93342962904225235</v>
      </c>
      <c r="BG637">
        <f t="shared" si="415"/>
        <v>-7.8101949617164568E-3</v>
      </c>
      <c r="BH637">
        <f t="shared" si="409"/>
        <v>2.7249077894033338</v>
      </c>
      <c r="BL637" s="6"/>
      <c r="BM637" s="5"/>
      <c r="BN637" s="5"/>
      <c r="BP637" s="5"/>
      <c r="BQ637" s="6"/>
      <c r="BR637" s="5"/>
      <c r="BU637" s="5"/>
      <c r="CA637" s="6"/>
      <c r="CB637" s="5"/>
      <c r="CC637" s="5"/>
      <c r="CE637" s="11"/>
    </row>
    <row r="638" spans="1:83" x14ac:dyDescent="0.25">
      <c r="A638" s="3">
        <v>44606.791666666664</v>
      </c>
      <c r="B638">
        <v>118180775.31161501</v>
      </c>
      <c r="C638">
        <v>37072.103436598751</v>
      </c>
      <c r="D638">
        <v>1.1124845461046071</v>
      </c>
      <c r="E638" s="5">
        <f t="shared" si="400"/>
        <v>2093133.9963245611</v>
      </c>
      <c r="F638">
        <f t="shared" si="410"/>
        <v>1.0001672641135713</v>
      </c>
      <c r="G638">
        <f t="shared" si="410"/>
        <v>1.0004765823735298</v>
      </c>
      <c r="H638">
        <f t="shared" si="401"/>
        <v>0.11288228372975828</v>
      </c>
      <c r="I638">
        <f t="shared" si="411"/>
        <v>3.0921871773066201E-4</v>
      </c>
      <c r="J638">
        <f t="shared" si="402"/>
        <v>3.0291254315899154E-4</v>
      </c>
      <c r="K638">
        <v>2605</v>
      </c>
      <c r="L638" s="1">
        <v>236221810.7578122</v>
      </c>
      <c r="M638" s="1">
        <v>23855129.308635522</v>
      </c>
      <c r="N638" s="1">
        <f t="shared" si="419"/>
        <v>39180725.594307512</v>
      </c>
      <c r="O638">
        <v>71565.387925906572</v>
      </c>
      <c r="P638">
        <v>0.11057982541560052</v>
      </c>
      <c r="Q638">
        <v>1.16674832263257E-3</v>
      </c>
      <c r="R638">
        <f t="shared" si="412"/>
        <v>8.8669849903811881E-2</v>
      </c>
      <c r="S638">
        <f t="shared" si="413"/>
        <v>8.4956629853670751E-2</v>
      </c>
      <c r="T638">
        <f t="shared" si="416"/>
        <v>-8.1840659869992678E-3</v>
      </c>
      <c r="U638" s="5">
        <f t="shared" si="390"/>
        <v>0.93968547242966505</v>
      </c>
      <c r="V638">
        <f t="shared" si="420"/>
        <v>0.97461346981692765</v>
      </c>
      <c r="W638" s="8">
        <f t="shared" si="417"/>
        <v>-0.17154824071824848</v>
      </c>
      <c r="X638">
        <f t="shared" si="391"/>
        <v>0.92479501479183335</v>
      </c>
      <c r="Y638">
        <f t="shared" si="421"/>
        <v>0.64290283579828089</v>
      </c>
      <c r="Z638">
        <f t="shared" si="392"/>
        <v>0.42586313776088802</v>
      </c>
      <c r="AA638" s="4">
        <f t="shared" si="422"/>
        <v>0.25223123345459186</v>
      </c>
      <c r="AB638">
        <f t="shared" si="403"/>
        <v>0.87145066342802646</v>
      </c>
      <c r="AC638" s="4">
        <f t="shared" si="423"/>
        <v>1.169531605125703</v>
      </c>
      <c r="AD638">
        <v>19038</v>
      </c>
      <c r="AE638" s="4">
        <v>0.89356310443785236</v>
      </c>
      <c r="AF638">
        <v>0.76956546312330598</v>
      </c>
      <c r="AG638">
        <v>1.1545158364163619</v>
      </c>
      <c r="AH638" s="4">
        <f t="shared" si="393"/>
        <v>0</v>
      </c>
      <c r="AI638" s="4">
        <f t="shared" si="424"/>
        <v>0.4190927422004968</v>
      </c>
      <c r="AJ638">
        <f t="shared" si="394"/>
        <v>0.64304468017336947</v>
      </c>
      <c r="AK638" s="4">
        <f t="shared" si="425"/>
        <v>0.94502750158196602</v>
      </c>
      <c r="AL638" s="5">
        <f t="shared" si="395"/>
        <v>3187.8626880109318</v>
      </c>
      <c r="AM638">
        <v>0.68830000000000002</v>
      </c>
      <c r="AN638" s="4">
        <f t="shared" si="426"/>
        <v>0.73671999999999993</v>
      </c>
      <c r="AO638">
        <v>0</v>
      </c>
      <c r="AP638">
        <f t="shared" si="414"/>
        <v>0</v>
      </c>
      <c r="AQ638">
        <f t="shared" si="396"/>
        <v>71565.387925906572</v>
      </c>
      <c r="AR638" s="5">
        <f t="shared" si="397"/>
        <v>0.11057982541560052</v>
      </c>
      <c r="AS638" s="4">
        <f t="shared" si="404"/>
        <v>0</v>
      </c>
      <c r="AT638" s="4">
        <f t="shared" si="427"/>
        <v>0.4190927422004968</v>
      </c>
      <c r="AU638">
        <f t="shared" si="428"/>
        <v>0.64304468017336947</v>
      </c>
      <c r="AV638" s="4">
        <f t="shared" si="429"/>
        <v>0.94502750158196602</v>
      </c>
      <c r="AW638" s="6">
        <f t="shared" si="398"/>
        <v>3.0291254315899154E-4</v>
      </c>
      <c r="AX638" s="7">
        <f t="shared" si="430"/>
        <v>3.029584257960849E-4</v>
      </c>
      <c r="AY638" s="7">
        <f t="shared" si="418"/>
        <v>0.99451599600665985</v>
      </c>
      <c r="AZ638" s="7">
        <f t="shared" si="431"/>
        <v>1.7343123426449836E-2</v>
      </c>
      <c r="BA638" s="6">
        <f t="shared" si="405"/>
        <v>0.62290171816063378</v>
      </c>
      <c r="BB638">
        <f t="shared" si="399"/>
        <v>15.105226712949895</v>
      </c>
      <c r="BC638">
        <f t="shared" si="406"/>
        <v>6.2458010103059802</v>
      </c>
      <c r="BD638">
        <f t="shared" si="432"/>
        <v>7.0526133564749465</v>
      </c>
      <c r="BE638">
        <f t="shared" si="407"/>
        <v>-0.10019260958558562</v>
      </c>
      <c r="BF638">
        <f t="shared" si="408"/>
        <v>0.89980739041441438</v>
      </c>
      <c r="BG638">
        <f t="shared" si="415"/>
        <v>-3.6684846376846013E-2</v>
      </c>
      <c r="BH638">
        <f t="shared" si="409"/>
        <v>2.8865443150631762</v>
      </c>
      <c r="BL638" s="6"/>
      <c r="BM638" s="5"/>
      <c r="BN638" s="5"/>
      <c r="BP638" s="5"/>
      <c r="BQ638" s="6"/>
      <c r="BR638" s="5"/>
      <c r="BU638" s="5"/>
      <c r="CA638" s="6"/>
      <c r="CB638" s="5"/>
      <c r="CC638" s="5"/>
      <c r="CE638" s="11"/>
    </row>
    <row r="639" spans="1:83" x14ac:dyDescent="0.25">
      <c r="A639" s="3">
        <v>44607.791666666664</v>
      </c>
      <c r="B639">
        <v>117258062.342619</v>
      </c>
      <c r="C639">
        <v>37478.447708362146</v>
      </c>
      <c r="D639">
        <v>1.1138038990090913</v>
      </c>
      <c r="E639" s="5">
        <f t="shared" si="400"/>
        <v>2096342.0899012915</v>
      </c>
      <c r="F639">
        <f t="shared" si="410"/>
        <v>1.0011859516692649</v>
      </c>
      <c r="G639">
        <f t="shared" si="410"/>
        <v>1.001532674727162</v>
      </c>
      <c r="H639">
        <f t="shared" si="401"/>
        <v>0.12640400708924582</v>
      </c>
      <c r="I639">
        <f t="shared" si="411"/>
        <v>3.4625239590953749E-4</v>
      </c>
      <c r="J639">
        <f t="shared" si="402"/>
        <v>3.450976333955026E-4</v>
      </c>
      <c r="K639">
        <v>2412</v>
      </c>
      <c r="L639" s="1">
        <v>234623991.44674146</v>
      </c>
      <c r="M639" s="1">
        <v>26994052.25256601</v>
      </c>
      <c r="N639" s="1">
        <f t="shared" si="419"/>
        <v>39250093.142320149</v>
      </c>
      <c r="O639">
        <v>80982.156757698031</v>
      </c>
      <c r="P639">
        <v>0.12598237304845025</v>
      </c>
      <c r="Q639">
        <v>5.6493347368849803E-4</v>
      </c>
      <c r="R639">
        <f t="shared" si="412"/>
        <v>-1.8565067616083009E-2</v>
      </c>
      <c r="S639">
        <f t="shared" si="413"/>
        <v>-1.8739561519290609E-2</v>
      </c>
      <c r="T639">
        <f t="shared" si="416"/>
        <v>6.0752229415525268E-3</v>
      </c>
      <c r="U639" s="5">
        <f t="shared" si="390"/>
        <v>1.003474405742302</v>
      </c>
      <c r="V639">
        <f t="shared" si="420"/>
        <v>0.97934643717174907</v>
      </c>
      <c r="W639" s="8">
        <f t="shared" si="417"/>
        <v>-8.4546254661600789E-2</v>
      </c>
      <c r="X639">
        <f t="shared" si="391"/>
        <v>1.0003564580439288</v>
      </c>
      <c r="Y639">
        <f t="shared" si="421"/>
        <v>0.65408835177949365</v>
      </c>
      <c r="Z639">
        <f t="shared" si="392"/>
        <v>0.20620071789630179</v>
      </c>
      <c r="AA639" s="4">
        <f t="shared" si="422"/>
        <v>0.25545477320563659</v>
      </c>
      <c r="AB639">
        <f t="shared" si="403"/>
        <v>0.98628761833070233</v>
      </c>
      <c r="AC639" s="4">
        <f t="shared" si="423"/>
        <v>1.16955202369068</v>
      </c>
      <c r="AD639">
        <v>19039</v>
      </c>
      <c r="AE639" s="4">
        <v>0.9409931940328381</v>
      </c>
      <c r="AF639">
        <v>0.8430698715835987</v>
      </c>
      <c r="AG639">
        <v>1.0384934301861264</v>
      </c>
      <c r="AH639" s="4">
        <f t="shared" si="393"/>
        <v>0</v>
      </c>
      <c r="AI639" s="4">
        <f t="shared" si="424"/>
        <v>0.4190927422004968</v>
      </c>
      <c r="AJ639">
        <f t="shared" si="394"/>
        <v>0.73261643563468393</v>
      </c>
      <c r="AK639" s="4">
        <f t="shared" si="425"/>
        <v>0.94561496127647759</v>
      </c>
      <c r="AL639" s="5">
        <f t="shared" si="395"/>
        <v>3128.6798016572207</v>
      </c>
      <c r="AM639">
        <v>0.66020000000000001</v>
      </c>
      <c r="AN639" s="4">
        <f t="shared" si="426"/>
        <v>0.73801666666666654</v>
      </c>
      <c r="AO639">
        <v>0</v>
      </c>
      <c r="AP639">
        <f t="shared" si="414"/>
        <v>0</v>
      </c>
      <c r="AQ639">
        <f t="shared" si="396"/>
        <v>80982.156757698031</v>
      </c>
      <c r="AR639" s="5">
        <f t="shared" si="397"/>
        <v>0.12598237304845025</v>
      </c>
      <c r="AS639" s="4">
        <f t="shared" si="404"/>
        <v>0</v>
      </c>
      <c r="AT639" s="4">
        <f t="shared" si="427"/>
        <v>0.4190927422004968</v>
      </c>
      <c r="AU639">
        <f t="shared" si="428"/>
        <v>0.73261643563468393</v>
      </c>
      <c r="AV639" s="4">
        <f t="shared" si="429"/>
        <v>0.94561496127647759</v>
      </c>
      <c r="AW639" s="6">
        <f t="shared" si="398"/>
        <v>3.450976333955026E-4</v>
      </c>
      <c r="AX639" s="7">
        <f t="shared" si="430"/>
        <v>3.4515718643413074E-4</v>
      </c>
      <c r="AY639" s="7">
        <f t="shared" si="418"/>
        <v>0.989048366622579</v>
      </c>
      <c r="AZ639" s="7">
        <f t="shared" si="431"/>
        <v>1.7340433649353448E-2</v>
      </c>
      <c r="BA639" s="6">
        <f t="shared" si="405"/>
        <v>0.6232468157940293</v>
      </c>
      <c r="BB639">
        <f t="shared" si="399"/>
        <v>14.824797157667717</v>
      </c>
      <c r="BC639">
        <f t="shared" si="406"/>
        <v>6.1807041333524326</v>
      </c>
      <c r="BD639">
        <f t="shared" si="432"/>
        <v>6.9123985788338587</v>
      </c>
      <c r="BE639">
        <f t="shared" si="407"/>
        <v>-9.2474416978784779E-2</v>
      </c>
      <c r="BF639">
        <f t="shared" si="408"/>
        <v>0.90752558302121522</v>
      </c>
      <c r="BG639">
        <f t="shared" si="415"/>
        <v>8.5410266285302957E-3</v>
      </c>
      <c r="BH639">
        <f t="shared" si="409"/>
        <v>2.8502983206068224</v>
      </c>
      <c r="BL639" s="6"/>
      <c r="BM639" s="5"/>
      <c r="BN639" s="5"/>
      <c r="BP639" s="5"/>
      <c r="BQ639" s="6"/>
      <c r="BR639" s="5"/>
      <c r="BU639" s="5"/>
      <c r="CA639" s="6"/>
      <c r="CB639" s="5"/>
      <c r="CC639" s="5"/>
      <c r="CE639" s="11"/>
    </row>
    <row r="640" spans="1:83" x14ac:dyDescent="0.25">
      <c r="A640" s="3">
        <v>44608.791666666664</v>
      </c>
      <c r="B640">
        <v>107725582.59143101</v>
      </c>
      <c r="C640">
        <v>37312.907419674229</v>
      </c>
      <c r="D640">
        <v>1.0647520109758908</v>
      </c>
      <c r="E640" s="5">
        <f t="shared" si="400"/>
        <v>2004882.7122713525</v>
      </c>
      <c r="F640">
        <f t="shared" si="410"/>
        <v>0.95596003203361013</v>
      </c>
      <c r="G640">
        <f t="shared" si="410"/>
        <v>0.95637192132404047</v>
      </c>
      <c r="H640">
        <f t="shared" si="401"/>
        <v>0.15726556128845881</v>
      </c>
      <c r="I640">
        <f t="shared" si="411"/>
        <v>4.307717559982682E-4</v>
      </c>
      <c r="J640">
        <f t="shared" si="402"/>
        <v>4.3909878091604447E-4</v>
      </c>
      <c r="K640">
        <v>2548</v>
      </c>
      <c r="L640" s="1">
        <v>215516672.96246135</v>
      </c>
      <c r="M640" s="1">
        <v>31551296.015828919</v>
      </c>
      <c r="N640" s="1">
        <f t="shared" si="419"/>
        <v>39289610.826093219</v>
      </c>
      <c r="O640">
        <v>94653.888047486762</v>
      </c>
      <c r="P640">
        <v>0.16030624759760628</v>
      </c>
      <c r="Q640">
        <v>7.8388989501950205E-4</v>
      </c>
      <c r="R640">
        <f t="shared" si="412"/>
        <v>-7.7219002908584411E-2</v>
      </c>
      <c r="S640">
        <f t="shared" si="413"/>
        <v>-8.0363345556668631E-2</v>
      </c>
      <c r="T640">
        <f t="shared" si="416"/>
        <v>-2.7866748889501622E-2</v>
      </c>
      <c r="U640" s="5">
        <f t="shared" si="390"/>
        <v>1.1240793582383286</v>
      </c>
      <c r="V640">
        <f t="shared" si="420"/>
        <v>0.98428759670388422</v>
      </c>
      <c r="W640" s="8">
        <f t="shared" si="417"/>
        <v>-0.31872420480684244</v>
      </c>
      <c r="X640">
        <f t="shared" si="391"/>
        <v>1.0868725560171242</v>
      </c>
      <c r="Y640">
        <f t="shared" si="421"/>
        <v>0.66362195098905241</v>
      </c>
      <c r="Z640">
        <f t="shared" si="392"/>
        <v>0.28611981168211825</v>
      </c>
      <c r="AA640" s="4">
        <f t="shared" si="422"/>
        <v>0.26134228274954185</v>
      </c>
      <c r="AB640">
        <f t="shared" si="403"/>
        <v>1.1042186266018323</v>
      </c>
      <c r="AC640" s="4">
        <f t="shared" si="423"/>
        <v>1.1699918275187244</v>
      </c>
      <c r="AD640">
        <v>19040</v>
      </c>
      <c r="AE640" s="4">
        <v>0.93128192982933355</v>
      </c>
      <c r="AF640">
        <v>0.84085420426149926</v>
      </c>
      <c r="AG640">
        <v>0.97454903586549213</v>
      </c>
      <c r="AH640" s="4">
        <f t="shared" si="393"/>
        <v>0.36293483020196216</v>
      </c>
      <c r="AI640" s="4">
        <f t="shared" si="424"/>
        <v>0.42370744117821069</v>
      </c>
      <c r="AJ640">
        <f t="shared" si="394"/>
        <v>0.90073183476288721</v>
      </c>
      <c r="AK640" s="4">
        <f t="shared" si="425"/>
        <v>0.94715946733343515</v>
      </c>
      <c r="AL640" s="5">
        <f t="shared" si="395"/>
        <v>2887.0862669530225</v>
      </c>
      <c r="AM640">
        <v>0.63249999999999995</v>
      </c>
      <c r="AN640" s="4">
        <f t="shared" si="426"/>
        <v>0.73836333333333326</v>
      </c>
      <c r="AO640">
        <v>0</v>
      </c>
      <c r="AP640">
        <f t="shared" si="414"/>
        <v>0</v>
      </c>
      <c r="AQ640">
        <f t="shared" si="396"/>
        <v>94653.888047486762</v>
      </c>
      <c r="AR640" s="5">
        <f t="shared" si="397"/>
        <v>0.16030624759760628</v>
      </c>
      <c r="AS640" s="4">
        <f t="shared" si="404"/>
        <v>0.36293483020196216</v>
      </c>
      <c r="AT640" s="4">
        <f t="shared" si="427"/>
        <v>0.42370744117821069</v>
      </c>
      <c r="AU640">
        <f t="shared" si="428"/>
        <v>0.90073183476288721</v>
      </c>
      <c r="AV640" s="4">
        <f t="shared" si="429"/>
        <v>0.94715946733343515</v>
      </c>
      <c r="AW640" s="6">
        <f t="shared" si="398"/>
        <v>4.3909878091604447E-4</v>
      </c>
      <c r="AX640" s="7">
        <f t="shared" si="430"/>
        <v>4.3919519889756842E-4</v>
      </c>
      <c r="AY640" s="7">
        <f t="shared" si="418"/>
        <v>0.93281147482979809</v>
      </c>
      <c r="AZ640" s="7">
        <f t="shared" si="431"/>
        <v>1.6769287096835894E-2</v>
      </c>
      <c r="BA640" s="6">
        <f t="shared" si="405"/>
        <v>0.62368591457494538</v>
      </c>
      <c r="BB640">
        <f t="shared" si="399"/>
        <v>13.6800411028306</v>
      </c>
      <c r="BC640">
        <f t="shared" si="406"/>
        <v>5.9009209448594193</v>
      </c>
      <c r="BD640">
        <f t="shared" si="432"/>
        <v>6.3400205514153001</v>
      </c>
      <c r="BE640">
        <f t="shared" si="407"/>
        <v>-5.9822667181935074E-2</v>
      </c>
      <c r="BF640">
        <f t="shared" si="408"/>
        <v>0.94017733281806493</v>
      </c>
      <c r="BG640">
        <f t="shared" si="415"/>
        <v>3.5346753006979509E-2</v>
      </c>
      <c r="BH640">
        <f t="shared" si="409"/>
        <v>2.6986539582435394</v>
      </c>
      <c r="BL640" s="6"/>
      <c r="BM640" s="5"/>
      <c r="BN640" s="5"/>
      <c r="BP640" s="5"/>
      <c r="BQ640" s="6"/>
      <c r="BR640" s="5"/>
      <c r="BU640" s="5"/>
      <c r="CA640" s="6"/>
      <c r="CB640" s="5"/>
      <c r="CC640" s="5"/>
      <c r="CE640" s="11"/>
    </row>
    <row r="641" spans="1:83" x14ac:dyDescent="0.25">
      <c r="A641" s="3">
        <v>44609.791666666664</v>
      </c>
      <c r="B641">
        <v>105864413.670994</v>
      </c>
      <c r="C641">
        <v>38058.46448772087</v>
      </c>
      <c r="D641">
        <v>1.0655402163426786</v>
      </c>
      <c r="E641" s="5">
        <f t="shared" si="400"/>
        <v>2007246.1304511006</v>
      </c>
      <c r="F641">
        <f t="shared" si="410"/>
        <v>1.0007402713107489</v>
      </c>
      <c r="G641">
        <f t="shared" si="410"/>
        <v>1.0011788311432297</v>
      </c>
      <c r="H641">
        <f t="shared" si="401"/>
        <v>0.15995592807091841</v>
      </c>
      <c r="I641">
        <f t="shared" si="411"/>
        <v>4.3813942227617745E-4</v>
      </c>
      <c r="J641">
        <f t="shared" si="402"/>
        <v>4.4215029569789189E-4</v>
      </c>
      <c r="K641">
        <v>2517</v>
      </c>
      <c r="L641" s="1">
        <v>211811103.59339783</v>
      </c>
      <c r="M641" s="1">
        <v>31224349.781032879</v>
      </c>
      <c r="N641" s="1">
        <f t="shared" si="419"/>
        <v>39344128.756873816</v>
      </c>
      <c r="O641">
        <v>93673.049343098639</v>
      </c>
      <c r="P641">
        <v>0.16142054137003575</v>
      </c>
      <c r="Q641">
        <v>3.8397509318007699E-4</v>
      </c>
      <c r="R641">
        <f t="shared" si="412"/>
        <v>-3.6528276177768992E-2</v>
      </c>
      <c r="S641">
        <f t="shared" si="413"/>
        <v>-3.7212138914631009E-2</v>
      </c>
      <c r="T641">
        <f t="shared" si="416"/>
        <v>-3.3949380798096743E-2</v>
      </c>
      <c r="U641" s="5">
        <f t="shared" si="390"/>
        <v>1.1239751064528531</v>
      </c>
      <c r="V641">
        <f t="shared" si="420"/>
        <v>0.98963942375807323</v>
      </c>
      <c r="W641" s="8">
        <f t="shared" si="417"/>
        <v>-0.37240188056559964</v>
      </c>
      <c r="X641">
        <f t="shared" si="391"/>
        <v>1.0739996341085996</v>
      </c>
      <c r="Y641">
        <f t="shared" si="421"/>
        <v>0.67465297883717412</v>
      </c>
      <c r="Z641">
        <f t="shared" si="392"/>
        <v>0.1401509090107281</v>
      </c>
      <c r="AA641" s="4">
        <f t="shared" si="422"/>
        <v>0.25544305763253727</v>
      </c>
      <c r="AB641">
        <f t="shared" si="403"/>
        <v>1.1287929558196861</v>
      </c>
      <c r="AC641" s="4">
        <f t="shared" si="423"/>
        <v>1.1716498153610144</v>
      </c>
      <c r="AD641">
        <v>19041</v>
      </c>
      <c r="AE641" s="4">
        <v>0.97248553856882125</v>
      </c>
      <c r="AF641">
        <v>0.9243823864122096</v>
      </c>
      <c r="AG641">
        <v>0.92210427427137354</v>
      </c>
      <c r="AH641" s="4">
        <f t="shared" si="393"/>
        <v>0.37501472124859692</v>
      </c>
      <c r="AI641" s="4">
        <f t="shared" si="424"/>
        <v>0.42624892358375266</v>
      </c>
      <c r="AJ641">
        <f t="shared" si="394"/>
        <v>0.90566670930025517</v>
      </c>
      <c r="AK641" s="4">
        <f t="shared" si="425"/>
        <v>0.94812014051382898</v>
      </c>
      <c r="AL641" s="5">
        <f t="shared" si="395"/>
        <v>2781.6259824447184</v>
      </c>
      <c r="AM641">
        <v>0.74140000000000006</v>
      </c>
      <c r="AN641" s="4">
        <f t="shared" si="426"/>
        <v>0.74166999999999983</v>
      </c>
      <c r="AO641">
        <v>0</v>
      </c>
      <c r="AP641">
        <f t="shared" si="414"/>
        <v>0</v>
      </c>
      <c r="AQ641">
        <f t="shared" si="396"/>
        <v>93673.049343098639</v>
      </c>
      <c r="AR641" s="5">
        <f t="shared" si="397"/>
        <v>0.16142054137003575</v>
      </c>
      <c r="AS641" s="4">
        <f t="shared" si="404"/>
        <v>0.37501472124859692</v>
      </c>
      <c r="AT641" s="4">
        <f t="shared" si="427"/>
        <v>0.42624892358375266</v>
      </c>
      <c r="AU641">
        <f t="shared" si="428"/>
        <v>0.90566670930025517</v>
      </c>
      <c r="AV641" s="4">
        <f t="shared" si="429"/>
        <v>0.94812014051382898</v>
      </c>
      <c r="AW641" s="6">
        <f t="shared" si="398"/>
        <v>4.4215029569789189E-4</v>
      </c>
      <c r="AX641" s="7">
        <f t="shared" si="430"/>
        <v>4.4224805854797822E-4</v>
      </c>
      <c r="AY641" s="7">
        <f t="shared" si="418"/>
        <v>0.92961910297862527</v>
      </c>
      <c r="AZ641" s="7">
        <f t="shared" si="431"/>
        <v>1.6725092247791729E-2</v>
      </c>
      <c r="BA641" s="6">
        <f t="shared" si="405"/>
        <v>0.62412806487064332</v>
      </c>
      <c r="BB641">
        <f t="shared" si="399"/>
        <v>13.180332783303172</v>
      </c>
      <c r="BC641">
        <f t="shared" si="406"/>
        <v>5.7767047166221879</v>
      </c>
      <c r="BD641">
        <f t="shared" si="432"/>
        <v>6.0901663916515858</v>
      </c>
      <c r="BE641">
        <f t="shared" si="407"/>
        <v>-4.4210764277476944E-2</v>
      </c>
      <c r="BF641">
        <f t="shared" si="408"/>
        <v>0.95578923572252306</v>
      </c>
      <c r="BG641">
        <f t="shared" si="415"/>
        <v>1.6468914614464192E-2</v>
      </c>
      <c r="BH641">
        <f t="shared" si="409"/>
        <v>2.6304728043745449</v>
      </c>
      <c r="BL641" s="6"/>
      <c r="BM641" s="5"/>
      <c r="BN641" s="5"/>
      <c r="BP641" s="5"/>
      <c r="BQ641" s="6"/>
      <c r="BR641" s="5"/>
      <c r="BU641" s="5"/>
      <c r="CA641" s="6"/>
      <c r="CB641" s="5"/>
      <c r="CC641" s="5"/>
      <c r="CE641" s="11"/>
    </row>
    <row r="642" spans="1:83" x14ac:dyDescent="0.25">
      <c r="A642" s="3">
        <v>44610.791666666664</v>
      </c>
      <c r="B642">
        <v>105456846.367328</v>
      </c>
      <c r="C642">
        <v>38227.516634990112</v>
      </c>
      <c r="D642">
        <v>1.0656112098853772</v>
      </c>
      <c r="E642" s="5">
        <f t="shared" si="400"/>
        <v>2007823.0372173311</v>
      </c>
      <c r="F642">
        <f t="shared" si="410"/>
        <v>1.0000666268073317</v>
      </c>
      <c r="G642">
        <f t="shared" si="410"/>
        <v>1.0002874120704375</v>
      </c>
      <c r="H642">
        <f t="shared" si="401"/>
        <v>8.0581252162038597E-2</v>
      </c>
      <c r="I642">
        <f t="shared" si="411"/>
        <v>2.2074618763603631E-4</v>
      </c>
      <c r="J642">
        <f t="shared" si="402"/>
        <v>2.2085383793965714E-4</v>
      </c>
      <c r="K642">
        <v>1941</v>
      </c>
      <c r="L642" s="1">
        <v>210866698.67045292</v>
      </c>
      <c r="M642" s="1">
        <v>15525287.578249328</v>
      </c>
      <c r="N642" s="1">
        <f t="shared" si="419"/>
        <v>38793408.257454753</v>
      </c>
      <c r="O642">
        <v>46575.862734747985</v>
      </c>
      <c r="P642">
        <v>8.0620553199589287E-2</v>
      </c>
      <c r="Q642">
        <v>7.3389369209788801E-4</v>
      </c>
      <c r="R642">
        <f t="shared" si="412"/>
        <v>-8.255137153047043E-3</v>
      </c>
      <c r="S642">
        <f t="shared" si="413"/>
        <v>-8.289399488228941E-3</v>
      </c>
      <c r="T642">
        <f t="shared" si="416"/>
        <v>-2.1050120781025358E-2</v>
      </c>
      <c r="U642" s="5">
        <f t="shared" ref="U642:U705" si="433">SQRT(MAX(0,8*(AR642/(365/15)-LN(COSH((T642)/2))),0))*SQRT(365/15)</f>
        <v>0.79635566180970174</v>
      </c>
      <c r="V642">
        <f t="shared" si="420"/>
        <v>0.98476934269242777</v>
      </c>
      <c r="W642" s="8">
        <f t="shared" si="417"/>
        <v>-0.28347495221534963</v>
      </c>
      <c r="X642">
        <f t="shared" ref="X642:X705" si="434">SQRT(MAX(0,8*(AR642-LN(COSH((W642)/2))),0))</f>
        <v>0.75158100254840843</v>
      </c>
      <c r="Y642">
        <f t="shared" si="421"/>
        <v>0.68025825614503843</v>
      </c>
      <c r="Z642">
        <f t="shared" ref="Z642:Z705" si="435">Q642*365</f>
        <v>0.26787119761572914</v>
      </c>
      <c r="AA642" s="4">
        <f t="shared" si="422"/>
        <v>0.25650123726487262</v>
      </c>
      <c r="AB642">
        <f t="shared" si="403"/>
        <v>0.76731102703135379</v>
      </c>
      <c r="AC642" s="4">
        <f t="shared" si="423"/>
        <v>1.158765962053107</v>
      </c>
      <c r="AD642">
        <v>19042</v>
      </c>
      <c r="AE642" s="4">
        <v>0.97628097018884508</v>
      </c>
      <c r="AF642">
        <v>0.94362759711819388</v>
      </c>
      <c r="AG642">
        <v>0.91168097322429675</v>
      </c>
      <c r="AH642" s="4">
        <f t="shared" ref="AH642:AH705" si="436">SQRT(MAX(0,8*(P642-LN(COSH(LN(3)/2))),0))</f>
        <v>0</v>
      </c>
      <c r="AI642" s="4">
        <f t="shared" si="424"/>
        <v>0.41042207803171887</v>
      </c>
      <c r="AJ642">
        <f t="shared" ref="AJ642:AJ705" si="437">SQRT(MAX(8*(P642-LN(COSH(LN(2)/2))),0))</f>
        <v>0.41693198842398888</v>
      </c>
      <c r="AK642" s="4">
        <f t="shared" si="425"/>
        <v>0.93030674181435313</v>
      </c>
      <c r="AL642" s="5">
        <f t="shared" ref="AL642:AL705" si="438">B642/C642</f>
        <v>2758.663278451158</v>
      </c>
      <c r="AM642">
        <v>0.70090000000000008</v>
      </c>
      <c r="AN642" s="4">
        <f t="shared" si="426"/>
        <v>0.74381999999999981</v>
      </c>
      <c r="AO642">
        <v>0</v>
      </c>
      <c r="AP642">
        <f t="shared" si="414"/>
        <v>0</v>
      </c>
      <c r="AQ642">
        <f t="shared" ref="AQ642:AQ705" si="439">O642+AP642</f>
        <v>46575.862734747985</v>
      </c>
      <c r="AR642" s="5">
        <f t="shared" ref="AR642:AR705" si="440">AQ642*365/L642</f>
        <v>8.0620553199589287E-2</v>
      </c>
      <c r="AS642" s="4">
        <f t="shared" si="404"/>
        <v>0</v>
      </c>
      <c r="AT642" s="4">
        <f t="shared" si="427"/>
        <v>0.41042207803171887</v>
      </c>
      <c r="AU642">
        <f t="shared" si="428"/>
        <v>0.41693198842398888</v>
      </c>
      <c r="AV642" s="4">
        <f t="shared" si="429"/>
        <v>0.93030674181435313</v>
      </c>
      <c r="AW642" s="6">
        <f t="shared" ref="AW642:AW705" si="441">LN(AR642/365+1)</f>
        <v>2.2085383793965714E-4</v>
      </c>
      <c r="AX642" s="7">
        <f t="shared" si="430"/>
        <v>2.2087822794403245E-4</v>
      </c>
      <c r="AY642" s="7">
        <f t="shared" si="418"/>
        <v>1.0736355011431069</v>
      </c>
      <c r="AZ642" s="7">
        <f t="shared" si="431"/>
        <v>1.6505912949853041E-2</v>
      </c>
      <c r="BA642" s="6">
        <f t="shared" si="405"/>
        <v>0.624348918708583</v>
      </c>
      <c r="BB642">
        <f t="shared" ref="BB642:BB705" si="442">AL642/AL$2</f>
        <v>13.071527328454202</v>
      </c>
      <c r="BC642">
        <f t="shared" si="406"/>
        <v>5.7501660723881063</v>
      </c>
      <c r="BD642">
        <f t="shared" si="432"/>
        <v>6.0357636642271011</v>
      </c>
      <c r="BE642">
        <f t="shared" si="407"/>
        <v>-4.0592266237011065E-2</v>
      </c>
      <c r="BF642">
        <f t="shared" si="408"/>
        <v>0.95940773376298893</v>
      </c>
      <c r="BG642">
        <f t="shared" si="415"/>
        <v>3.7787260566507453E-3</v>
      </c>
      <c r="BH642">
        <f t="shared" si="409"/>
        <v>2.6154567247381348</v>
      </c>
      <c r="BL642" s="6"/>
      <c r="BM642" s="5"/>
      <c r="BN642" s="5"/>
      <c r="BP642" s="5"/>
      <c r="BQ642" s="6"/>
      <c r="BR642" s="5"/>
      <c r="BU642" s="5"/>
      <c r="CA642" s="6"/>
      <c r="CB642" s="5"/>
      <c r="CC642" s="5"/>
      <c r="CE642" s="11"/>
    </row>
    <row r="643" spans="1:83" x14ac:dyDescent="0.25">
      <c r="A643" s="3">
        <v>44611.791666666664</v>
      </c>
      <c r="B643">
        <v>102513793.236192</v>
      </c>
      <c r="C643">
        <v>38961.70782823491</v>
      </c>
      <c r="D643">
        <v>1.060316524778264</v>
      </c>
      <c r="E643" s="5">
        <f t="shared" ref="E643:E706" si="443">SQRT(B643*C643)</f>
        <v>1998527.5730979037</v>
      </c>
      <c r="F643">
        <f t="shared" si="410"/>
        <v>0.99503131624555385</v>
      </c>
      <c r="G643">
        <f t="shared" si="410"/>
        <v>0.99537037679759366</v>
      </c>
      <c r="H643">
        <f t="shared" ref="H643:H706" si="444">(G643/F643-1)*365</f>
        <v>0.124375081943634</v>
      </c>
      <c r="I643">
        <f t="shared" si="411"/>
        <v>3.4069560582121174E-4</v>
      </c>
      <c r="J643">
        <f t="shared" ref="J643:J706" si="445">LN(1+P643/365)</f>
        <v>3.4255573748932094E-4</v>
      </c>
      <c r="K643">
        <v>2365</v>
      </c>
      <c r="L643" s="1">
        <v>204877268.1812748</v>
      </c>
      <c r="M643" s="1">
        <v>23397968.557597488</v>
      </c>
      <c r="N643" s="1">
        <f t="shared" si="419"/>
        <v>33965292.687838033</v>
      </c>
      <c r="O643">
        <v>70193.905672792462</v>
      </c>
      <c r="P643">
        <v>0.12505426198820682</v>
      </c>
      <c r="Q643">
        <v>3.0698428857250498E-4</v>
      </c>
      <c r="R643">
        <f t="shared" si="412"/>
        <v>-4.6225681145018238E-2</v>
      </c>
      <c r="S643">
        <f t="shared" si="413"/>
        <v>-4.7328198564393804E-2</v>
      </c>
      <c r="T643">
        <f t="shared" si="416"/>
        <v>3.1250061510509838E-2</v>
      </c>
      <c r="U643" s="5">
        <f t="shared" si="433"/>
        <v>0.98826714424260564</v>
      </c>
      <c r="V643">
        <f t="shared" si="420"/>
        <v>0.9329251481395382</v>
      </c>
      <c r="W643" s="8">
        <f t="shared" si="417"/>
        <v>8.2745353355289694E-2</v>
      </c>
      <c r="X643">
        <f t="shared" si="434"/>
        <v>0.99678947365372372</v>
      </c>
      <c r="Y643">
        <f t="shared" si="421"/>
        <v>0.63594535997207879</v>
      </c>
      <c r="Z643">
        <f t="shared" si="435"/>
        <v>0.11204926532896432</v>
      </c>
      <c r="AA643" s="4">
        <f t="shared" si="422"/>
        <v>0.25265717457385928</v>
      </c>
      <c r="AB643">
        <f t="shared" ref="AB643:AB706" si="446">SQRT(MAX(0,8*(AR643-LN(COSH(LN(Z643+1)/2))),0))</f>
        <v>0.99456523039800016</v>
      </c>
      <c r="AC643" s="4">
        <f t="shared" si="423"/>
        <v>1.100444837547929</v>
      </c>
      <c r="AD643">
        <v>19043</v>
      </c>
      <c r="AE643" s="4">
        <v>0.97138681420980222</v>
      </c>
      <c r="AF643">
        <v>0.76325735960004282</v>
      </c>
      <c r="AG643">
        <v>0.60500770122390213</v>
      </c>
      <c r="AH643" s="4">
        <f t="shared" si="436"/>
        <v>0</v>
      </c>
      <c r="AI643" s="4">
        <f t="shared" si="424"/>
        <v>0.32595117526623368</v>
      </c>
      <c r="AJ643">
        <f t="shared" si="437"/>
        <v>0.72753141051099746</v>
      </c>
      <c r="AK643" s="4">
        <f t="shared" si="425"/>
        <v>0.86572963876499243</v>
      </c>
      <c r="AL643" s="5">
        <f t="shared" si="438"/>
        <v>2631.1421893550041</v>
      </c>
      <c r="AM643">
        <v>0.67370000000000008</v>
      </c>
      <c r="AN643" s="4">
        <f t="shared" si="426"/>
        <v>0.74240666666666644</v>
      </c>
      <c r="AO643">
        <v>0</v>
      </c>
      <c r="AP643">
        <f t="shared" si="414"/>
        <v>0</v>
      </c>
      <c r="AQ643">
        <f t="shared" si="439"/>
        <v>70193.905672792462</v>
      </c>
      <c r="AR643" s="5">
        <f t="shared" si="440"/>
        <v>0.12505426198820682</v>
      </c>
      <c r="AS643" s="4">
        <f t="shared" ref="AS643:AS706" si="447">SQRT(MAX(0,8*(AR643-LN(COSH(LN(3)/2))),0))</f>
        <v>0</v>
      </c>
      <c r="AT643" s="4">
        <f t="shared" si="427"/>
        <v>0.32595117526623368</v>
      </c>
      <c r="AU643">
        <f t="shared" si="428"/>
        <v>0.72753141051099746</v>
      </c>
      <c r="AV643" s="4">
        <f t="shared" si="429"/>
        <v>0.86572963876499243</v>
      </c>
      <c r="AW643" s="6">
        <f t="shared" si="441"/>
        <v>3.4255573748932094E-4</v>
      </c>
      <c r="AX643" s="7">
        <f t="shared" si="430"/>
        <v>3.4261441640603962E-4</v>
      </c>
      <c r="AY643" s="7">
        <f t="shared" si="418"/>
        <v>1.0940230934807849</v>
      </c>
      <c r="AZ643" s="7">
        <f t="shared" si="431"/>
        <v>1.3840493200848236E-2</v>
      </c>
      <c r="BA643" s="6">
        <f t="shared" ref="BA643:BA706" si="448">AW643+BA642</f>
        <v>0.62469147444607231</v>
      </c>
      <c r="BB643">
        <f t="shared" si="442"/>
        <v>12.467287074090686</v>
      </c>
      <c r="BC643">
        <f t="shared" ref="BC643:BC706" si="449">SQRT(BB643)*EXP(BA643)-1</f>
        <v>5.5945632815874289</v>
      </c>
      <c r="BD643">
        <f t="shared" si="432"/>
        <v>5.7336435370453431</v>
      </c>
      <c r="BE643">
        <f t="shared" ref="BE643:BE706" si="450">2*SQRT(BB643)*EXP(BA643)/(1+BB643)-1</f>
        <v>-2.0654531932490894E-2</v>
      </c>
      <c r="BF643">
        <f t="shared" ref="BF643:BF706" si="451">(BE643+1)</f>
        <v>0.97934546806750911</v>
      </c>
      <c r="BG643">
        <f t="shared" si="415"/>
        <v>2.0568308723144697E-2</v>
      </c>
      <c r="BH643">
        <f t="shared" ref="BH643:BH706" si="452">SQRT(BB643)-1</f>
        <v>2.5309045688167058</v>
      </c>
      <c r="BL643" s="6"/>
      <c r="BM643" s="5"/>
      <c r="BN643" s="5"/>
      <c r="BP643" s="5"/>
      <c r="BQ643" s="6"/>
      <c r="BR643" s="5"/>
      <c r="BU643" s="5"/>
      <c r="CA643" s="6"/>
      <c r="CB643" s="5"/>
      <c r="CC643" s="5"/>
      <c r="CE643" s="11"/>
    </row>
    <row r="644" spans="1:83" x14ac:dyDescent="0.25">
      <c r="A644" s="3">
        <v>44612.791666666664</v>
      </c>
      <c r="B644">
        <v>101262362.400124</v>
      </c>
      <c r="C644">
        <v>39362.987862444039</v>
      </c>
      <c r="D644">
        <v>1.0586679024021575</v>
      </c>
      <c r="E644" s="5">
        <f t="shared" si="443"/>
        <v>1996494.2128837965</v>
      </c>
      <c r="F644">
        <f t="shared" ref="F644:G707" si="453">D644/D643</f>
        <v>0.99844516015965012</v>
      </c>
      <c r="G644">
        <f t="shared" si="453"/>
        <v>0.99898257084791919</v>
      </c>
      <c r="H644">
        <f t="shared" si="444"/>
        <v>0.19646036562175451</v>
      </c>
      <c r="I644">
        <f t="shared" ref="I644:I707" si="454">LN(1+H644/365)</f>
        <v>5.3810277377648087E-4</v>
      </c>
      <c r="J644">
        <f t="shared" si="445"/>
        <v>5.4627466377428426E-4</v>
      </c>
      <c r="K644">
        <v>2050</v>
      </c>
      <c r="L644" s="1">
        <v>202539388.71567723</v>
      </c>
      <c r="M644" s="1">
        <v>36890787.491104797</v>
      </c>
      <c r="N644" s="1">
        <f t="shared" si="419"/>
        <v>30247532.139718253</v>
      </c>
      <c r="O644">
        <v>110672.3624733144</v>
      </c>
      <c r="P644">
        <v>0.19944472311737066</v>
      </c>
      <c r="Q644">
        <v>7.2287731292984298E-4</v>
      </c>
      <c r="R644">
        <f t="shared" ref="R644:R707" si="455">AL644/AL643-1</f>
        <v>-2.2277340661784883E-2</v>
      </c>
      <c r="S644">
        <f t="shared" ref="S644:S707" si="456">(LN(R644+1))</f>
        <v>-2.2529228572341436E-2</v>
      </c>
      <c r="T644">
        <f t="shared" si="416"/>
        <v>4.715344222371589E-2</v>
      </c>
      <c r="U644" s="5">
        <f t="shared" si="433"/>
        <v>1.2415550397839752</v>
      </c>
      <c r="V644">
        <f t="shared" si="420"/>
        <v>0.89669338599586601</v>
      </c>
      <c r="W644" s="8">
        <f t="shared" si="417"/>
        <v>0.23486109919628914</v>
      </c>
      <c r="X644">
        <f t="shared" si="434"/>
        <v>1.2411786171328352</v>
      </c>
      <c r="Y644">
        <f t="shared" si="421"/>
        <v>0.6112106673968557</v>
      </c>
      <c r="Z644">
        <f t="shared" si="435"/>
        <v>0.26385021921939267</v>
      </c>
      <c r="AA644" s="4">
        <f t="shared" si="422"/>
        <v>0.25210947782272236</v>
      </c>
      <c r="AB644">
        <f t="shared" si="446"/>
        <v>1.2413099491702613</v>
      </c>
      <c r="AC644" s="4">
        <f t="shared" si="423"/>
        <v>1.0541265928656336</v>
      </c>
      <c r="AD644">
        <v>19044</v>
      </c>
      <c r="AE644" s="4">
        <v>0.81016950943538413</v>
      </c>
      <c r="AF644">
        <v>0.78915473108389556</v>
      </c>
      <c r="AG644">
        <v>0.59816071918774738</v>
      </c>
      <c r="AH644" s="4">
        <f t="shared" si="436"/>
        <v>0.66695539216040689</v>
      </c>
      <c r="AI644" s="4">
        <f t="shared" si="424"/>
        <v>0.26768750420870197</v>
      </c>
      <c r="AJ644">
        <f t="shared" si="437"/>
        <v>1.0603893824031965</v>
      </c>
      <c r="AK644" s="4">
        <f t="shared" si="425"/>
        <v>0.81601929297277542</v>
      </c>
      <c r="AL644" s="5">
        <f t="shared" si="438"/>
        <v>2572.5273384731481</v>
      </c>
      <c r="AM644">
        <v>0.80680000000000007</v>
      </c>
      <c r="AN644" s="4">
        <f t="shared" si="426"/>
        <v>0.73798999999999992</v>
      </c>
      <c r="AO644">
        <v>0</v>
      </c>
      <c r="AP644">
        <f t="shared" ref="AP644:AP707" si="457">AO644*83333</f>
        <v>0</v>
      </c>
      <c r="AQ644">
        <f t="shared" si="439"/>
        <v>110672.3624733144</v>
      </c>
      <c r="AR644" s="5">
        <f t="shared" si="440"/>
        <v>0.19944472311737066</v>
      </c>
      <c r="AS644" s="4">
        <f t="shared" si="447"/>
        <v>0.66695539216040689</v>
      </c>
      <c r="AT644" s="4">
        <f t="shared" si="427"/>
        <v>0.26768750420870197</v>
      </c>
      <c r="AU644">
        <f t="shared" si="428"/>
        <v>1.0603893824031965</v>
      </c>
      <c r="AV644" s="4">
        <f t="shared" si="429"/>
        <v>0.81601929297277542</v>
      </c>
      <c r="AW644" s="6">
        <f t="shared" si="441"/>
        <v>5.4627466377428426E-4</v>
      </c>
      <c r="AX644" s="7">
        <f t="shared" si="430"/>
        <v>5.4642389895165344E-4</v>
      </c>
      <c r="AY644" s="7">
        <f t="shared" si="418"/>
        <v>1.0150220510328756</v>
      </c>
      <c r="AZ644" s="7">
        <f t="shared" si="431"/>
        <v>1.2968148055926942E-2</v>
      </c>
      <c r="BA644" s="6">
        <f t="shared" si="448"/>
        <v>0.62523774910984664</v>
      </c>
      <c r="BB644">
        <f t="shared" si="442"/>
        <v>12.1895490728129</v>
      </c>
      <c r="BC644">
        <f t="shared" si="449"/>
        <v>5.5242579638815874</v>
      </c>
      <c r="BD644">
        <f t="shared" si="432"/>
        <v>5.5947745364064501</v>
      </c>
      <c r="BE644">
        <f t="shared" si="450"/>
        <v>-1.0692795050926462E-2</v>
      </c>
      <c r="BF644">
        <f t="shared" si="451"/>
        <v>0.98930720494907354</v>
      </c>
      <c r="BG644">
        <f t="shared" ref="BG644:BG707" si="458">LN(BF644/BF643)</f>
        <v>1.012044637861932E-2</v>
      </c>
      <c r="BH644">
        <f t="shared" si="452"/>
        <v>2.4913534729117446</v>
      </c>
      <c r="BL644" s="6"/>
      <c r="BM644" s="5"/>
      <c r="BN644" s="5"/>
      <c r="BP644" s="5"/>
      <c r="BQ644" s="6"/>
      <c r="BR644" s="5"/>
      <c r="BU644" s="5"/>
      <c r="CA644" s="6"/>
      <c r="CB644" s="5"/>
      <c r="CC644" s="5"/>
      <c r="CE644" s="11"/>
    </row>
    <row r="645" spans="1:83" x14ac:dyDescent="0.25">
      <c r="A645" s="3">
        <v>44613.791666666664</v>
      </c>
      <c r="B645">
        <v>102571046.74869899</v>
      </c>
      <c r="C645">
        <v>38819.969578368691</v>
      </c>
      <c r="D645">
        <v>1.0576076000542856</v>
      </c>
      <c r="E645" s="5">
        <f t="shared" si="443"/>
        <v>1995446.043972607</v>
      </c>
      <c r="F645">
        <f t="shared" si="453"/>
        <v>0.99899845613013671</v>
      </c>
      <c r="G645">
        <f t="shared" si="453"/>
        <v>0.9994749952669908</v>
      </c>
      <c r="H645">
        <f t="shared" si="444"/>
        <v>0.17411116492160983</v>
      </c>
      <c r="I645">
        <f t="shared" si="454"/>
        <v>4.7690315380743997E-4</v>
      </c>
      <c r="J645">
        <f t="shared" si="445"/>
        <v>4.6996818205786463E-4</v>
      </c>
      <c r="K645">
        <v>2493</v>
      </c>
      <c r="L645" s="1">
        <v>205249062.10388526</v>
      </c>
      <c r="M645" s="1">
        <v>32161066.275649868</v>
      </c>
      <c r="N645" s="1">
        <f t="shared" si="419"/>
        <v>30065525.010218758</v>
      </c>
      <c r="O645">
        <v>96483.198826949607</v>
      </c>
      <c r="P645">
        <v>0.17157870155826635</v>
      </c>
      <c r="Q645">
        <v>5.9293411588196595E-4</v>
      </c>
      <c r="R645">
        <f t="shared" si="455"/>
        <v>2.7092594983626705E-2</v>
      </c>
      <c r="S645">
        <f t="shared" si="456"/>
        <v>2.6732087528374256E-2</v>
      </c>
      <c r="T645">
        <f t="shared" si="416"/>
        <v>3.3409595310281551E-2</v>
      </c>
      <c r="U645" s="5">
        <f t="shared" si="433"/>
        <v>1.1599439569007091</v>
      </c>
      <c r="V645">
        <f t="shared" si="420"/>
        <v>0.91535404189681435</v>
      </c>
      <c r="W645" s="8">
        <f t="shared" si="417"/>
        <v>0.14525189816126877</v>
      </c>
      <c r="X645">
        <f t="shared" si="434"/>
        <v>1.1625618347432447</v>
      </c>
      <c r="Y645">
        <f t="shared" si="421"/>
        <v>0.64996272855496384</v>
      </c>
      <c r="Z645">
        <f t="shared" si="435"/>
        <v>0.21642095229691757</v>
      </c>
      <c r="AA645" s="4">
        <f t="shared" si="422"/>
        <v>0.23948527733618696</v>
      </c>
      <c r="AB645">
        <f t="shared" si="446"/>
        <v>1.1551229254328601</v>
      </c>
      <c r="AC645" s="4">
        <f t="shared" si="423"/>
        <v>1.0541707345439482</v>
      </c>
      <c r="AD645">
        <v>19045</v>
      </c>
      <c r="AE645" s="4">
        <v>0.78270980032161264</v>
      </c>
      <c r="AF645">
        <v>0.78118602921884572</v>
      </c>
      <c r="AG645">
        <v>0.32432167610108975</v>
      </c>
      <c r="AH645" s="4">
        <f t="shared" si="436"/>
        <v>0.47106403244039724</v>
      </c>
      <c r="AI645" s="4">
        <f t="shared" si="424"/>
        <v>0.2623968528625763</v>
      </c>
      <c r="AJ645">
        <f t="shared" si="437"/>
        <v>0.94947220593369541</v>
      </c>
      <c r="AK645" s="4">
        <f t="shared" si="425"/>
        <v>0.81308796910593839</v>
      </c>
      <c r="AL645" s="5">
        <f t="shared" si="438"/>
        <v>2642.2237797387083</v>
      </c>
      <c r="AM645">
        <v>0.88349999999999995</v>
      </c>
      <c r="AN645" s="4">
        <f t="shared" si="426"/>
        <v>0.73573666666666659</v>
      </c>
      <c r="AO645">
        <v>0</v>
      </c>
      <c r="AP645">
        <f t="shared" si="457"/>
        <v>0</v>
      </c>
      <c r="AQ645">
        <f t="shared" si="439"/>
        <v>96483.198826949607</v>
      </c>
      <c r="AR645" s="5">
        <f t="shared" si="440"/>
        <v>0.17157870155826635</v>
      </c>
      <c r="AS645" s="4">
        <f t="shared" si="447"/>
        <v>0.47106403244039724</v>
      </c>
      <c r="AT645" s="4">
        <f t="shared" si="427"/>
        <v>0.2623968528625763</v>
      </c>
      <c r="AU645">
        <f t="shared" si="428"/>
        <v>0.94947220593369541</v>
      </c>
      <c r="AV645" s="4">
        <f t="shared" si="429"/>
        <v>0.81308796910593839</v>
      </c>
      <c r="AW645" s="6">
        <f t="shared" si="441"/>
        <v>4.6996818205786463E-4</v>
      </c>
      <c r="AX645" s="7">
        <f t="shared" si="430"/>
        <v>4.7007863440629016E-4</v>
      </c>
      <c r="AY645" s="7">
        <f t="shared" si="418"/>
        <v>1.0828705405107415</v>
      </c>
      <c r="AZ645" s="7">
        <f t="shared" si="431"/>
        <v>1.213366840809682E-2</v>
      </c>
      <c r="BA645" s="6">
        <f t="shared" si="448"/>
        <v>0.62570771729190455</v>
      </c>
      <c r="BB645">
        <f t="shared" si="442"/>
        <v>12.519795588875663</v>
      </c>
      <c r="BC645">
        <f t="shared" si="449"/>
        <v>5.6151550515348081</v>
      </c>
      <c r="BD645">
        <f t="shared" si="432"/>
        <v>5.7598977944378316</v>
      </c>
      <c r="BE645">
        <f t="shared" si="450"/>
        <v>-2.1411972089595888E-2</v>
      </c>
      <c r="BF645">
        <f t="shared" si="451"/>
        <v>0.97858802791040411</v>
      </c>
      <c r="BG645">
        <f t="shared" si="458"/>
        <v>-1.0894160293261266E-2</v>
      </c>
      <c r="BH645">
        <f t="shared" si="452"/>
        <v>2.5383323174732562</v>
      </c>
      <c r="BL645" s="6"/>
      <c r="BM645" s="5"/>
      <c r="BN645" s="5"/>
      <c r="BP645" s="5"/>
      <c r="BQ645" s="6"/>
      <c r="BR645" s="5"/>
      <c r="BU645" s="5"/>
      <c r="CA645" s="6"/>
      <c r="CB645" s="5"/>
      <c r="CC645" s="5"/>
      <c r="CE645" s="11"/>
    </row>
    <row r="646" spans="1:83" x14ac:dyDescent="0.25">
      <c r="A646" s="3">
        <v>44614.791666666664</v>
      </c>
      <c r="B646">
        <v>101497015.569337</v>
      </c>
      <c r="C646">
        <v>39219.719452813602</v>
      </c>
      <c r="D646">
        <v>1.0571748113217276</v>
      </c>
      <c r="E646" s="5">
        <f t="shared" si="443"/>
        <v>1995165.2753411813</v>
      </c>
      <c r="F646">
        <f t="shared" si="453"/>
        <v>0.9995907851527015</v>
      </c>
      <c r="G646">
        <f t="shared" si="453"/>
        <v>0.99985929530278517</v>
      </c>
      <c r="H646">
        <f t="shared" si="444"/>
        <v>9.804632679314973E-2</v>
      </c>
      <c r="I646">
        <f t="shared" si="454"/>
        <v>2.685840014935866E-4</v>
      </c>
      <c r="J646">
        <f t="shared" si="445"/>
        <v>2.72297934058625E-4</v>
      </c>
      <c r="K646">
        <v>1807</v>
      </c>
      <c r="L646" s="1">
        <v>202936767.39190516</v>
      </c>
      <c r="M646" s="1">
        <v>18422262.226595357</v>
      </c>
      <c r="N646" s="1">
        <f t="shared" si="419"/>
        <v>26746977.572686829</v>
      </c>
      <c r="O646">
        <v>55266.78667978607</v>
      </c>
      <c r="P646">
        <v>9.9402278834794133E-2</v>
      </c>
      <c r="Q646">
        <v>7.3689398990249002E-4</v>
      </c>
      <c r="R646">
        <f t="shared" si="455"/>
        <v>-2.0556941171155252E-2</v>
      </c>
      <c r="S646">
        <f t="shared" si="456"/>
        <v>-2.077117618283714E-2</v>
      </c>
      <c r="T646">
        <f t="shared" si="416"/>
        <v>4.1484230071959567E-2</v>
      </c>
      <c r="U646" s="5">
        <f t="shared" si="433"/>
        <v>0.86795448827693278</v>
      </c>
      <c r="V646">
        <f t="shared" si="420"/>
        <v>0.87922448275197285</v>
      </c>
      <c r="W646" s="8">
        <f t="shared" si="417"/>
        <v>0.20525314176045209</v>
      </c>
      <c r="X646">
        <f t="shared" si="434"/>
        <v>0.86784971228443941</v>
      </c>
      <c r="Y646">
        <f t="shared" si="421"/>
        <v>0.62769738722203483</v>
      </c>
      <c r="Z646">
        <f t="shared" si="435"/>
        <v>0.26896630631440888</v>
      </c>
      <c r="AA646" s="4">
        <f t="shared" si="422"/>
        <v>0.24307359996973801</v>
      </c>
      <c r="AB646">
        <f t="shared" si="446"/>
        <v>0.85942502541310772</v>
      </c>
      <c r="AC646" s="4">
        <f t="shared" si="423"/>
        <v>1.0064000671375164</v>
      </c>
      <c r="AD646">
        <v>19046</v>
      </c>
      <c r="AE646" s="4">
        <v>0.76617395130465293</v>
      </c>
      <c r="AF646">
        <v>0.77828223271432651</v>
      </c>
      <c r="AG646">
        <v>0.37629853286478832</v>
      </c>
      <c r="AH646" s="4">
        <f t="shared" si="436"/>
        <v>0</v>
      </c>
      <c r="AI646" s="4">
        <f t="shared" si="424"/>
        <v>0.19467700343050073</v>
      </c>
      <c r="AJ646">
        <f t="shared" si="437"/>
        <v>0.56928559445397875</v>
      </c>
      <c r="AK646" s="4">
        <f t="shared" si="425"/>
        <v>0.75898142960338</v>
      </c>
      <c r="AL646" s="5">
        <f t="shared" si="438"/>
        <v>2587.9077409375923</v>
      </c>
      <c r="AM646">
        <v>0.78579999999999994</v>
      </c>
      <c r="AN646" s="4">
        <f t="shared" si="426"/>
        <v>0.73332999999999993</v>
      </c>
      <c r="AO646">
        <v>0</v>
      </c>
      <c r="AP646">
        <f t="shared" si="457"/>
        <v>0</v>
      </c>
      <c r="AQ646">
        <f t="shared" si="439"/>
        <v>55266.78667978607</v>
      </c>
      <c r="AR646" s="5">
        <f t="shared" si="440"/>
        <v>9.9402278834794133E-2</v>
      </c>
      <c r="AS646" s="4">
        <f t="shared" si="447"/>
        <v>0</v>
      </c>
      <c r="AT646" s="4">
        <f t="shared" si="427"/>
        <v>0.19467700343050073</v>
      </c>
      <c r="AU646">
        <f t="shared" si="428"/>
        <v>0.56928559445397875</v>
      </c>
      <c r="AV646" s="4">
        <f t="shared" si="429"/>
        <v>0.75898142960338</v>
      </c>
      <c r="AW646" s="6">
        <f t="shared" si="441"/>
        <v>2.72297934058625E-4</v>
      </c>
      <c r="AX646" s="7">
        <f t="shared" si="430"/>
        <v>2.7233501050627495E-4</v>
      </c>
      <c r="AY646" s="7">
        <f t="shared" si="418"/>
        <v>1.0512824857705103</v>
      </c>
      <c r="AZ646" s="7">
        <f t="shared" si="431"/>
        <v>1.1067313252791422E-2</v>
      </c>
      <c r="BA646" s="6">
        <f t="shared" si="448"/>
        <v>0.62598001522596314</v>
      </c>
      <c r="BB646">
        <f t="shared" si="442"/>
        <v>12.262426887480258</v>
      </c>
      <c r="BC646">
        <f t="shared" si="449"/>
        <v>5.5485912260404655</v>
      </c>
      <c r="BD646">
        <f t="shared" si="432"/>
        <v>5.6312134437401289</v>
      </c>
      <c r="BE646">
        <f t="shared" si="450"/>
        <v>-1.2459592561849919E-2</v>
      </c>
      <c r="BF646">
        <f t="shared" si="451"/>
        <v>0.98754040743815008</v>
      </c>
      <c r="BG646">
        <f t="shared" si="458"/>
        <v>9.1066699775888965E-3</v>
      </c>
      <c r="BH646">
        <f t="shared" si="452"/>
        <v>2.5017748196422138</v>
      </c>
      <c r="BL646" s="6"/>
      <c r="BM646" s="5"/>
      <c r="BN646" s="5"/>
      <c r="BP646" s="5"/>
      <c r="BQ646" s="6"/>
      <c r="BR646" s="5"/>
      <c r="BU646" s="5"/>
      <c r="CA646" s="6"/>
      <c r="CB646" s="5"/>
      <c r="CC646" s="5"/>
      <c r="CE646" s="11"/>
    </row>
    <row r="647" spans="1:83" x14ac:dyDescent="0.25">
      <c r="A647" s="3">
        <v>44615.791666666664</v>
      </c>
      <c r="B647">
        <v>98250261.452650994</v>
      </c>
      <c r="C647">
        <v>37884.556183287998</v>
      </c>
      <c r="D647">
        <v>1.0210436094732349</v>
      </c>
      <c r="E647" s="5">
        <f t="shared" si="443"/>
        <v>1929291.9815377069</v>
      </c>
      <c r="F647">
        <f t="shared" si="453"/>
        <v>0.96582286915886706</v>
      </c>
      <c r="G647">
        <f t="shared" si="453"/>
        <v>0.96698354035246037</v>
      </c>
      <c r="H647">
        <f t="shared" si="444"/>
        <v>0.43863631644022516</v>
      </c>
      <c r="I647">
        <f t="shared" si="454"/>
        <v>1.2010218171872153E-3</v>
      </c>
      <c r="J647">
        <f t="shared" si="445"/>
        <v>1.1858291842892442E-3</v>
      </c>
      <c r="K647">
        <v>4715</v>
      </c>
      <c r="L647" s="1">
        <v>196509151.00083414</v>
      </c>
      <c r="M647" s="1">
        <v>77721501.850535944</v>
      </c>
      <c r="N647" s="1">
        <f t="shared" si="419"/>
        <v>28213274.159666575</v>
      </c>
      <c r="O647">
        <v>233164.50555160784</v>
      </c>
      <c r="P647">
        <v>0.43308438356631856</v>
      </c>
      <c r="Q647">
        <v>3.9797040125359398E-4</v>
      </c>
      <c r="R647">
        <f t="shared" si="455"/>
        <v>2.1269028068917617E-3</v>
      </c>
      <c r="S647">
        <f t="shared" si="456"/>
        <v>2.1246441511772354E-3</v>
      </c>
      <c r="T647">
        <f t="shared" si="416"/>
        <v>3.7829011697070355E-2</v>
      </c>
      <c r="U647" s="5">
        <f t="shared" si="433"/>
        <v>1.8519868558482973</v>
      </c>
      <c r="V647">
        <f t="shared" si="420"/>
        <v>0.92833128605637349</v>
      </c>
      <c r="W647" s="8">
        <f t="shared" si="417"/>
        <v>0.18185245346555734</v>
      </c>
      <c r="X647">
        <f t="shared" si="434"/>
        <v>1.8524713822507231</v>
      </c>
      <c r="Y647">
        <f t="shared" si="421"/>
        <v>0.6894464332970589</v>
      </c>
      <c r="Z647">
        <f t="shared" si="435"/>
        <v>0.1452591964575618</v>
      </c>
      <c r="AA647" s="4">
        <f t="shared" si="422"/>
        <v>0.22740932321675553</v>
      </c>
      <c r="AB647">
        <f t="shared" si="446"/>
        <v>1.8564195074543186</v>
      </c>
      <c r="AC647" s="4">
        <f t="shared" si="423"/>
        <v>1.0306448246036741</v>
      </c>
      <c r="AD647">
        <v>19047</v>
      </c>
      <c r="AE647" s="4">
        <v>0.75655927556660052</v>
      </c>
      <c r="AF647">
        <v>0.77848248179236412</v>
      </c>
      <c r="AG647">
        <v>0.35090431689896706</v>
      </c>
      <c r="AH647" s="4">
        <f t="shared" si="436"/>
        <v>1.5211662561085904</v>
      </c>
      <c r="AI647" s="4">
        <f t="shared" si="424"/>
        <v>0.22561189293592468</v>
      </c>
      <c r="AJ647">
        <f t="shared" si="437"/>
        <v>1.7301858067574754</v>
      </c>
      <c r="AK647" s="4">
        <f t="shared" si="425"/>
        <v>0.78280188186207533</v>
      </c>
      <c r="AL647" s="5">
        <f t="shared" si="438"/>
        <v>2593.4119691757692</v>
      </c>
      <c r="AM647">
        <v>0.80230000000000001</v>
      </c>
      <c r="AN647" s="4">
        <f t="shared" si="426"/>
        <v>0.73078999999999994</v>
      </c>
      <c r="AO647">
        <v>0</v>
      </c>
      <c r="AP647">
        <f t="shared" si="457"/>
        <v>0</v>
      </c>
      <c r="AQ647">
        <f t="shared" si="439"/>
        <v>233164.50555160784</v>
      </c>
      <c r="AR647" s="5">
        <f t="shared" si="440"/>
        <v>0.43308438356631856</v>
      </c>
      <c r="AS647" s="4">
        <f t="shared" si="447"/>
        <v>1.5211662561085904</v>
      </c>
      <c r="AT647" s="4">
        <f t="shared" si="427"/>
        <v>0.22561189293592468</v>
      </c>
      <c r="AU647">
        <f t="shared" si="428"/>
        <v>1.7301858067574754</v>
      </c>
      <c r="AV647" s="4">
        <f t="shared" si="429"/>
        <v>0.78280188186207533</v>
      </c>
      <c r="AW647" s="6">
        <f t="shared" si="441"/>
        <v>1.1858291842892442E-3</v>
      </c>
      <c r="AX647" s="7">
        <f t="shared" si="430"/>
        <v>1.1865325577158359E-3</v>
      </c>
      <c r="AY647" s="7">
        <f t="shared" si="418"/>
        <v>1.0519233817150657</v>
      </c>
      <c r="AZ647" s="7">
        <f t="shared" si="431"/>
        <v>1.1738617421463093E-2</v>
      </c>
      <c r="BA647" s="6">
        <f t="shared" si="448"/>
        <v>0.62716584441025236</v>
      </c>
      <c r="BB647">
        <f t="shared" si="442"/>
        <v>12.288507877646543</v>
      </c>
      <c r="BC647">
        <f t="shared" si="449"/>
        <v>5.5633300109569417</v>
      </c>
      <c r="BD647">
        <f t="shared" si="432"/>
        <v>5.6442539388232715</v>
      </c>
      <c r="BE647">
        <f t="shared" si="450"/>
        <v>-1.2179535672693143E-2</v>
      </c>
      <c r="BF647">
        <f t="shared" si="451"/>
        <v>0.98782046432730686</v>
      </c>
      <c r="BG647">
        <f t="shared" si="458"/>
        <v>2.8355010472878688E-4</v>
      </c>
      <c r="BH647">
        <f t="shared" si="452"/>
        <v>2.5054968089625391</v>
      </c>
      <c r="BL647" s="6"/>
      <c r="BM647" s="5"/>
      <c r="BN647" s="5"/>
      <c r="BP647" s="5"/>
      <c r="BQ647" s="6"/>
      <c r="BR647" s="5"/>
      <c r="BU647" s="5"/>
      <c r="CA647" s="6"/>
      <c r="CB647" s="5"/>
      <c r="CC647" s="5"/>
      <c r="CE647" s="11"/>
    </row>
    <row r="648" spans="1:83" x14ac:dyDescent="0.25">
      <c r="A648" s="3">
        <v>44616.791666666664</v>
      </c>
      <c r="B648">
        <v>101406951.372337</v>
      </c>
      <c r="C648">
        <v>36723.617205982671</v>
      </c>
      <c r="D648">
        <v>1.0207439076854103</v>
      </c>
      <c r="E648" s="5">
        <f t="shared" si="443"/>
        <v>1929774.6148769299</v>
      </c>
      <c r="F648">
        <f t="shared" si="453"/>
        <v>0.99970647503687016</v>
      </c>
      <c r="G648">
        <f t="shared" si="453"/>
        <v>1.0002501608589274</v>
      </c>
      <c r="H648">
        <f t="shared" si="444"/>
        <v>0.19850359081004854</v>
      </c>
      <c r="I648">
        <f t="shared" si="454"/>
        <v>5.4369762393051684E-4</v>
      </c>
      <c r="J648">
        <f t="shared" si="445"/>
        <v>5.3535173963454089E-4</v>
      </c>
      <c r="K648">
        <v>2166</v>
      </c>
      <c r="L648" s="1">
        <v>202828468.43648624</v>
      </c>
      <c r="M648" s="1">
        <v>36204548.02748441</v>
      </c>
      <c r="N648" s="1">
        <f t="shared" si="419"/>
        <v>27676085.876078181</v>
      </c>
      <c r="O648">
        <v>108613.64408245323</v>
      </c>
      <c r="P648">
        <v>0.19545569907268492</v>
      </c>
      <c r="Q648">
        <v>1.3916401407951301E-3</v>
      </c>
      <c r="R648">
        <f t="shared" si="455"/>
        <v>6.4757637370884025E-2</v>
      </c>
      <c r="S648">
        <f t="shared" si="456"/>
        <v>6.2747202719512202E-2</v>
      </c>
      <c r="T648">
        <f t="shared" si="416"/>
        <v>6.8440210754202063E-2</v>
      </c>
      <c r="U648" s="5">
        <f t="shared" si="433"/>
        <v>1.2040303060569193</v>
      </c>
      <c r="V648">
        <f t="shared" si="420"/>
        <v>0.93520223641608091</v>
      </c>
      <c r="W648" s="8">
        <f t="shared" si="417"/>
        <v>0.39543427559989069</v>
      </c>
      <c r="X648">
        <f t="shared" si="434"/>
        <v>1.1867121063566599</v>
      </c>
      <c r="Y648">
        <f t="shared" si="421"/>
        <v>0.72900350350894749</v>
      </c>
      <c r="Z648">
        <f t="shared" si="435"/>
        <v>0.50794865139022249</v>
      </c>
      <c r="AA648" s="4">
        <f t="shared" si="422"/>
        <v>0.23739457944925976</v>
      </c>
      <c r="AB648">
        <f t="shared" si="446"/>
        <v>1.181567907826832</v>
      </c>
      <c r="AC648" s="4">
        <f t="shared" si="423"/>
        <v>1.0197352589069433</v>
      </c>
      <c r="AD648">
        <v>19048</v>
      </c>
      <c r="AE648" s="4">
        <v>0.75640476118632305</v>
      </c>
      <c r="AF648">
        <v>0.73970457280469271</v>
      </c>
      <c r="AG648">
        <v>0.33281212082823491</v>
      </c>
      <c r="AH648" s="4">
        <f t="shared" si="436"/>
        <v>0.64258641658095783</v>
      </c>
      <c r="AI648" s="4">
        <f t="shared" si="424"/>
        <v>0.21110416828438944</v>
      </c>
      <c r="AJ648">
        <f t="shared" si="437"/>
        <v>1.0452336819850125</v>
      </c>
      <c r="AK648" s="4">
        <f t="shared" si="425"/>
        <v>0.77241164717234911</v>
      </c>
      <c r="AL648" s="5">
        <f t="shared" si="438"/>
        <v>2761.3552010289641</v>
      </c>
      <c r="AM648">
        <v>0.87580000000000002</v>
      </c>
      <c r="AN648" s="4">
        <f t="shared" si="426"/>
        <v>0.73065999999999998</v>
      </c>
      <c r="AO648">
        <v>0</v>
      </c>
      <c r="AP648">
        <f t="shared" si="457"/>
        <v>0</v>
      </c>
      <c r="AQ648">
        <f t="shared" si="439"/>
        <v>108613.64408245323</v>
      </c>
      <c r="AR648" s="5">
        <f t="shared" si="440"/>
        <v>0.19545569907268492</v>
      </c>
      <c r="AS648" s="4">
        <f t="shared" si="447"/>
        <v>0.64258641658095783</v>
      </c>
      <c r="AT648" s="4">
        <f t="shared" si="427"/>
        <v>0.21110416828438944</v>
      </c>
      <c r="AU648">
        <f t="shared" si="428"/>
        <v>1.0452336819850125</v>
      </c>
      <c r="AV648" s="4">
        <f t="shared" si="429"/>
        <v>0.77241164717234911</v>
      </c>
      <c r="AW648" s="6">
        <f t="shared" si="441"/>
        <v>5.3535173963454089E-4</v>
      </c>
      <c r="AX648" s="7">
        <f t="shared" si="430"/>
        <v>5.3549506595262919E-4</v>
      </c>
      <c r="AY648" s="7">
        <f t="shared" si="418"/>
        <v>1.1380000957426801</v>
      </c>
      <c r="AZ648" s="7">
        <f t="shared" si="431"/>
        <v>9.6934755379542992E-3</v>
      </c>
      <c r="BA648" s="6">
        <f t="shared" si="448"/>
        <v>0.62770119614988695</v>
      </c>
      <c r="BB648">
        <f t="shared" si="442"/>
        <v>13.084282614616431</v>
      </c>
      <c r="BC648">
        <f t="shared" si="449"/>
        <v>5.7761361551260739</v>
      </c>
      <c r="BD648">
        <f t="shared" si="432"/>
        <v>6.0421413073082153</v>
      </c>
      <c r="BE648">
        <f t="shared" si="450"/>
        <v>-3.7773333503842932E-2</v>
      </c>
      <c r="BF648">
        <f t="shared" si="451"/>
        <v>0.96222666649615707</v>
      </c>
      <c r="BG648">
        <f t="shared" si="458"/>
        <v>-2.6250921997522943E-2</v>
      </c>
      <c r="BH648">
        <f t="shared" si="452"/>
        <v>2.617220288372887</v>
      </c>
      <c r="BL648" s="6"/>
      <c r="BM648" s="5"/>
      <c r="BN648" s="5"/>
      <c r="BP648" s="5"/>
      <c r="BQ648" s="6"/>
      <c r="BR648" s="5"/>
      <c r="BU648" s="5"/>
      <c r="CA648" s="6"/>
      <c r="CB648" s="5"/>
      <c r="CC648" s="5"/>
      <c r="CE648" s="11"/>
    </row>
    <row r="649" spans="1:83" x14ac:dyDescent="0.25">
      <c r="A649" s="3">
        <v>44617.791666666664</v>
      </c>
      <c r="B649">
        <v>101704180.35515299</v>
      </c>
      <c r="C649">
        <v>36652.014344268697</v>
      </c>
      <c r="D649">
        <v>1.0209664535976344</v>
      </c>
      <c r="E649" s="5">
        <f t="shared" si="443"/>
        <v>1930715.6904239315</v>
      </c>
      <c r="F649">
        <f t="shared" si="453"/>
        <v>1.0002180232578892</v>
      </c>
      <c r="G649">
        <f t="shared" si="453"/>
        <v>1.0004876608593287</v>
      </c>
      <c r="H649">
        <f t="shared" si="444"/>
        <v>9.8396271849636729E-2</v>
      </c>
      <c r="I649">
        <f t="shared" si="454"/>
        <v>2.6954249714235105E-4</v>
      </c>
      <c r="J649">
        <f t="shared" si="445"/>
        <v>2.7007520510106156E-4</v>
      </c>
      <c r="K649">
        <v>1845</v>
      </c>
      <c r="L649" s="1">
        <v>203438386.46188307</v>
      </c>
      <c r="M649" s="1">
        <v>18317028.025919374</v>
      </c>
      <c r="N649" s="1">
        <f t="shared" si="419"/>
        <v>26947350.850793306</v>
      </c>
      <c r="O649">
        <v>54951.084077758125</v>
      </c>
      <c r="P649">
        <v>9.8590762722843825E-2</v>
      </c>
      <c r="Q649">
        <v>8.1788361304436195E-4</v>
      </c>
      <c r="R649">
        <f t="shared" si="455"/>
        <v>4.8903634112991146E-3</v>
      </c>
      <c r="S649">
        <f t="shared" si="456"/>
        <v>4.8784444271329176E-3</v>
      </c>
      <c r="T649">
        <f t="shared" si="416"/>
        <v>7.9739490423615417E-2</v>
      </c>
      <c r="U649" s="5">
        <f t="shared" si="433"/>
        <v>0.79627026875541984</v>
      </c>
      <c r="V649">
        <f t="shared" si="420"/>
        <v>0.93155913671451251</v>
      </c>
      <c r="W649" s="8">
        <f t="shared" si="417"/>
        <v>0.46792826550239319</v>
      </c>
      <c r="X649">
        <f t="shared" si="434"/>
        <v>0.75613368195923503</v>
      </c>
      <c r="Y649">
        <f t="shared" si="421"/>
        <v>0.75420795957425535</v>
      </c>
      <c r="Z649">
        <f t="shared" si="435"/>
        <v>0.2985275187611921</v>
      </c>
      <c r="AA649" s="4">
        <f t="shared" si="422"/>
        <v>0.24324556590084476</v>
      </c>
      <c r="AB649">
        <f t="shared" si="446"/>
        <v>0.84892735574694522</v>
      </c>
      <c r="AC649" s="4">
        <f t="shared" si="423"/>
        <v>1.0022587853155922</v>
      </c>
      <c r="AD649">
        <v>19049</v>
      </c>
      <c r="AE649" s="4">
        <v>0.78505891723688814</v>
      </c>
      <c r="AF649">
        <v>0.80233977158920244</v>
      </c>
      <c r="AG649">
        <v>0.32477730150925227</v>
      </c>
      <c r="AH649" s="4">
        <f t="shared" si="436"/>
        <v>0</v>
      </c>
      <c r="AI649" s="4">
        <f t="shared" si="424"/>
        <v>0.18226634476649245</v>
      </c>
      <c r="AJ649">
        <f t="shared" si="437"/>
        <v>0.56355475258151932</v>
      </c>
      <c r="AK649" s="4">
        <f t="shared" si="425"/>
        <v>0.75136306492567029</v>
      </c>
      <c r="AL649" s="5">
        <f t="shared" si="438"/>
        <v>2774.8592314696766</v>
      </c>
      <c r="AM649">
        <v>0.75890000000000002</v>
      </c>
      <c r="AN649" s="4">
        <f t="shared" si="426"/>
        <v>0.72714000000000001</v>
      </c>
      <c r="AO649">
        <v>0</v>
      </c>
      <c r="AP649">
        <f t="shared" si="457"/>
        <v>0</v>
      </c>
      <c r="AQ649">
        <f t="shared" si="439"/>
        <v>54951.084077758125</v>
      </c>
      <c r="AR649" s="5">
        <f t="shared" si="440"/>
        <v>9.8590762722843825E-2</v>
      </c>
      <c r="AS649" s="4">
        <f t="shared" si="447"/>
        <v>0</v>
      </c>
      <c r="AT649" s="4">
        <f t="shared" si="427"/>
        <v>0.18226634476649245</v>
      </c>
      <c r="AU649">
        <f t="shared" si="428"/>
        <v>0.56355475258151932</v>
      </c>
      <c r="AV649" s="4">
        <f t="shared" si="429"/>
        <v>0.75136306492567029</v>
      </c>
      <c r="AW649" s="6">
        <f t="shared" si="441"/>
        <v>2.7007520510106156E-4</v>
      </c>
      <c r="AX649" s="7">
        <f t="shared" si="430"/>
        <v>2.7011167869273045E-4</v>
      </c>
      <c r="AY649" s="7">
        <f t="shared" si="418"/>
        <v>1.0885505315223039</v>
      </c>
      <c r="AZ649" s="7">
        <f t="shared" si="431"/>
        <v>1.0509374685398365E-2</v>
      </c>
      <c r="BA649" s="6">
        <f t="shared" si="448"/>
        <v>0.62797127135498798</v>
      </c>
      <c r="BB649">
        <f t="shared" si="442"/>
        <v>13.148269511578048</v>
      </c>
      <c r="BC649">
        <f t="shared" si="449"/>
        <v>5.7945196152051697</v>
      </c>
      <c r="BD649">
        <f t="shared" si="432"/>
        <v>6.0741347557890242</v>
      </c>
      <c r="BE649">
        <f t="shared" si="450"/>
        <v>-3.9526408562550408E-2</v>
      </c>
      <c r="BF649">
        <f t="shared" si="451"/>
        <v>0.96047359143744959</v>
      </c>
      <c r="BG649">
        <f t="shared" si="458"/>
        <v>-1.8235557386270297E-3</v>
      </c>
      <c r="BH649">
        <f t="shared" si="452"/>
        <v>2.6260542620840699</v>
      </c>
      <c r="BL649" s="6"/>
      <c r="BM649" s="5"/>
      <c r="BN649" s="5"/>
      <c r="BP649" s="5"/>
      <c r="BQ649" s="6"/>
      <c r="BR649" s="5"/>
      <c r="BU649" s="5"/>
      <c r="CA649" s="6"/>
      <c r="CB649" s="5"/>
      <c r="CC649" s="5"/>
      <c r="CE649" s="11"/>
    </row>
    <row r="650" spans="1:83" x14ac:dyDescent="0.25">
      <c r="A650" s="3">
        <v>44618.791666666664</v>
      </c>
      <c r="B650">
        <v>98871591.401540995</v>
      </c>
      <c r="C650">
        <v>37760.092114327912</v>
      </c>
      <c r="D650">
        <v>1.0212638557383629</v>
      </c>
      <c r="E650" s="5">
        <f t="shared" si="443"/>
        <v>1932200.9209221434</v>
      </c>
      <c r="F650">
        <f t="shared" si="453"/>
        <v>1.0002912947234266</v>
      </c>
      <c r="G650">
        <f t="shared" si="453"/>
        <v>1.0007692642192625</v>
      </c>
      <c r="H650">
        <f t="shared" si="444"/>
        <v>0.17440806183199875</v>
      </c>
      <c r="I650">
        <f t="shared" si="454"/>
        <v>4.7771618184151682E-4</v>
      </c>
      <c r="J650">
        <f t="shared" si="445"/>
        <v>4.8417938998336011E-4</v>
      </c>
      <c r="K650">
        <v>1973</v>
      </c>
      <c r="L650" s="1">
        <v>197820623.45889053</v>
      </c>
      <c r="M650" s="1">
        <v>31934620.016031392</v>
      </c>
      <c r="N650" s="1">
        <f t="shared" si="419"/>
        <v>26976919.698623452</v>
      </c>
      <c r="O650">
        <v>95803.860048094182</v>
      </c>
      <c r="P650">
        <v>0.17676826766659762</v>
      </c>
      <c r="Q650">
        <v>5.7892114489645902E-4</v>
      </c>
      <c r="R650">
        <f t="shared" si="455"/>
        <v>-5.6379161429197855E-2</v>
      </c>
      <c r="S650">
        <f t="shared" si="456"/>
        <v>-5.80308475775861E-2</v>
      </c>
      <c r="T650">
        <f t="shared" si="416"/>
        <v>2.5940861917412447E-2</v>
      </c>
      <c r="U650" s="5">
        <f t="shared" si="433"/>
        <v>1.1822740847141171</v>
      </c>
      <c r="V650">
        <f t="shared" si="420"/>
        <v>0.94125290578175969</v>
      </c>
      <c r="W650" s="8">
        <f t="shared" si="417"/>
        <v>9.3536831437935536E-2</v>
      </c>
      <c r="X650">
        <f t="shared" si="434"/>
        <v>1.1854957571052231</v>
      </c>
      <c r="Y650">
        <f t="shared" si="421"/>
        <v>0.78921022613473779</v>
      </c>
      <c r="Z650">
        <f t="shared" si="435"/>
        <v>0.21130621788720755</v>
      </c>
      <c r="AA650" s="4">
        <f t="shared" si="422"/>
        <v>0.24283171752912402</v>
      </c>
      <c r="AB650">
        <f t="shared" si="446"/>
        <v>1.1736497147301717</v>
      </c>
      <c r="AC650" s="4">
        <f t="shared" si="423"/>
        <v>1.0020945984813616</v>
      </c>
      <c r="AD650">
        <v>19050</v>
      </c>
      <c r="AE650" s="4">
        <v>0.78097908281706652</v>
      </c>
      <c r="AF650">
        <v>0.7713085616112263</v>
      </c>
      <c r="AG650">
        <v>0.3373306920271732</v>
      </c>
      <c r="AH650" s="4">
        <f t="shared" si="436"/>
        <v>0.51324248803626715</v>
      </c>
      <c r="AI650" s="4">
        <f t="shared" si="424"/>
        <v>0.18176746085471079</v>
      </c>
      <c r="AJ650">
        <f t="shared" si="437"/>
        <v>0.97108907866747629</v>
      </c>
      <c r="AK650" s="4">
        <f t="shared" si="425"/>
        <v>0.7510966454865009</v>
      </c>
      <c r="AL650" s="5">
        <f t="shared" si="438"/>
        <v>2618.414994915348</v>
      </c>
      <c r="AM650">
        <v>0.75290000000000001</v>
      </c>
      <c r="AN650" s="4">
        <f t="shared" si="426"/>
        <v>0.72363000000000011</v>
      </c>
      <c r="AO650">
        <v>0</v>
      </c>
      <c r="AP650">
        <f t="shared" si="457"/>
        <v>0</v>
      </c>
      <c r="AQ650">
        <f t="shared" si="439"/>
        <v>95803.860048094182</v>
      </c>
      <c r="AR650" s="5">
        <f t="shared" si="440"/>
        <v>0.17676826766659762</v>
      </c>
      <c r="AS650" s="4">
        <f t="shared" si="447"/>
        <v>0.51324248803626715</v>
      </c>
      <c r="AT650" s="4">
        <f t="shared" si="427"/>
        <v>0.18176746085471079</v>
      </c>
      <c r="AU650">
        <f t="shared" si="428"/>
        <v>0.97108907866747629</v>
      </c>
      <c r="AV650" s="4">
        <f t="shared" si="429"/>
        <v>0.7510966454865009</v>
      </c>
      <c r="AW650" s="6">
        <f t="shared" si="441"/>
        <v>4.8417938998336011E-4</v>
      </c>
      <c r="AX650" s="7">
        <f t="shared" si="430"/>
        <v>4.842966237441626E-4</v>
      </c>
      <c r="AY650" s="7">
        <f t="shared" si="418"/>
        <v>1.0092918173220971</v>
      </c>
      <c r="AZ650" s="7">
        <f t="shared" si="431"/>
        <v>1.140263436231348E-2</v>
      </c>
      <c r="BA650" s="6">
        <f t="shared" si="448"/>
        <v>0.62845545074497133</v>
      </c>
      <c r="BB650">
        <f t="shared" si="442"/>
        <v>12.406981102270189</v>
      </c>
      <c r="BC650">
        <f t="shared" si="449"/>
        <v>5.6034028790625792</v>
      </c>
      <c r="BD650">
        <f t="shared" si="432"/>
        <v>5.7034905511350944</v>
      </c>
      <c r="BE650">
        <f t="shared" si="450"/>
        <v>-1.4930679965763138E-2</v>
      </c>
      <c r="BF650">
        <f t="shared" si="451"/>
        <v>0.98506932003423686</v>
      </c>
      <c r="BG650">
        <f t="shared" si="458"/>
        <v>2.5285527133705247E-2</v>
      </c>
      <c r="BH650">
        <f t="shared" si="452"/>
        <v>2.5223544827672</v>
      </c>
      <c r="BL650" s="6"/>
      <c r="BM650" s="5"/>
      <c r="BN650" s="5"/>
      <c r="BP650" s="5"/>
      <c r="BQ650" s="6"/>
      <c r="BR650" s="5"/>
      <c r="BU650" s="5"/>
      <c r="CA650" s="6"/>
      <c r="CB650" s="5"/>
      <c r="CC650" s="5"/>
      <c r="CE650" s="11"/>
    </row>
    <row r="651" spans="1:83" x14ac:dyDescent="0.25">
      <c r="A651" s="3">
        <v>44619.791666666664</v>
      </c>
      <c r="B651">
        <v>104473164.844514</v>
      </c>
      <c r="C651">
        <v>35767.291896317714</v>
      </c>
      <c r="D651">
        <v>1.0212884275157281</v>
      </c>
      <c r="E651" s="5">
        <f t="shared" si="443"/>
        <v>1933060.3152322615</v>
      </c>
      <c r="F651">
        <f t="shared" si="453"/>
        <v>1.0000240601654775</v>
      </c>
      <c r="G651">
        <f t="shared" si="453"/>
        <v>1.0004447748165382</v>
      </c>
      <c r="H651">
        <f t="shared" si="444"/>
        <v>0.15355715302660777</v>
      </c>
      <c r="I651">
        <f t="shared" si="454"/>
        <v>4.206160575023866E-4</v>
      </c>
      <c r="J651">
        <f t="shared" si="445"/>
        <v>4.0568741219821269E-4</v>
      </c>
      <c r="K651">
        <v>2000</v>
      </c>
      <c r="L651" s="1">
        <v>208741474.5335159</v>
      </c>
      <c r="M651" s="1">
        <v>28233656.172879446</v>
      </c>
      <c r="N651" s="1">
        <f t="shared" si="419"/>
        <v>27233662.704158857</v>
      </c>
      <c r="O651">
        <v>84700.968518638343</v>
      </c>
      <c r="P651">
        <v>0.14810594578002317</v>
      </c>
      <c r="Q651">
        <v>8.3385753733881799E-4</v>
      </c>
      <c r="R651">
        <f t="shared" si="455"/>
        <v>0.11552732478286365</v>
      </c>
      <c r="S651">
        <f t="shared" si="456"/>
        <v>0.10932723013760512</v>
      </c>
      <c r="T651">
        <f t="shared" si="416"/>
        <v>7.2232225243952355E-2</v>
      </c>
      <c r="U651" s="5">
        <f t="shared" si="433"/>
        <v>1.0285504982553613</v>
      </c>
      <c r="V651">
        <f t="shared" si="420"/>
        <v>0.95784172827798153</v>
      </c>
      <c r="W651" s="8">
        <f t="shared" si="417"/>
        <v>0.41360247462616279</v>
      </c>
      <c r="X651">
        <f t="shared" si="434"/>
        <v>1.0074652160345319</v>
      </c>
      <c r="Y651">
        <f t="shared" si="421"/>
        <v>0.82279240000255549</v>
      </c>
      <c r="Z651">
        <f t="shared" si="435"/>
        <v>0.30435800112866856</v>
      </c>
      <c r="AA651" s="4">
        <f t="shared" si="422"/>
        <v>0.23603323907047108</v>
      </c>
      <c r="AB651">
        <f t="shared" si="446"/>
        <v>1.0556760731457417</v>
      </c>
      <c r="AC651" s="4">
        <f t="shared" si="423"/>
        <v>1.0080621381894019</v>
      </c>
      <c r="AD651">
        <v>19051</v>
      </c>
      <c r="AE651" s="4">
        <v>0.79369313281854026</v>
      </c>
      <c r="AF651">
        <v>0.81857555801088755</v>
      </c>
      <c r="AG651">
        <v>0.5343516135151527</v>
      </c>
      <c r="AH651" s="4">
        <f t="shared" si="436"/>
        <v>0.18471403962087513</v>
      </c>
      <c r="AI651" s="4">
        <f t="shared" si="424"/>
        <v>0.18792459550873997</v>
      </c>
      <c r="AJ651">
        <f t="shared" si="437"/>
        <v>0.84481679884733141</v>
      </c>
      <c r="AK651" s="4">
        <f t="shared" si="425"/>
        <v>0.75652394113506838</v>
      </c>
      <c r="AL651" s="5">
        <f t="shared" si="438"/>
        <v>2920.9134744492535</v>
      </c>
      <c r="AM651">
        <v>0.9194</v>
      </c>
      <c r="AN651" s="4">
        <f t="shared" si="426"/>
        <v>0.72906666666666675</v>
      </c>
      <c r="AO651">
        <v>0</v>
      </c>
      <c r="AP651">
        <f t="shared" si="457"/>
        <v>0</v>
      </c>
      <c r="AQ651">
        <f t="shared" si="439"/>
        <v>84700.968518638343</v>
      </c>
      <c r="AR651" s="5">
        <f t="shared" si="440"/>
        <v>0.14810594578002317</v>
      </c>
      <c r="AS651" s="4">
        <f t="shared" si="447"/>
        <v>0.18471403962087513</v>
      </c>
      <c r="AT651" s="4">
        <f t="shared" si="427"/>
        <v>0.18792459550873997</v>
      </c>
      <c r="AU651">
        <f t="shared" si="428"/>
        <v>0.84481679884733141</v>
      </c>
      <c r="AV651" s="4">
        <f t="shared" si="429"/>
        <v>0.75652394113506838</v>
      </c>
      <c r="AW651" s="6">
        <f t="shared" si="441"/>
        <v>4.0568741219821269E-4</v>
      </c>
      <c r="AX651" s="7">
        <f t="shared" si="430"/>
        <v>4.0576971446570909E-4</v>
      </c>
      <c r="AY651" s="7">
        <f t="shared" si="418"/>
        <v>1.1194801183335661</v>
      </c>
      <c r="AZ651" s="7">
        <f t="shared" si="431"/>
        <v>9.8910553959481451E-3</v>
      </c>
      <c r="BA651" s="6">
        <f t="shared" si="448"/>
        <v>0.6288611381571696</v>
      </c>
      <c r="BB651">
        <f t="shared" si="442"/>
        <v>13.840326437647008</v>
      </c>
      <c r="BC651">
        <f t="shared" si="449"/>
        <v>5.9772468605578055</v>
      </c>
      <c r="BD651">
        <f t="shared" si="432"/>
        <v>6.4201632188235038</v>
      </c>
      <c r="BE651">
        <f t="shared" si="450"/>
        <v>-5.9690918542344984E-2</v>
      </c>
      <c r="BF651">
        <f t="shared" si="451"/>
        <v>0.94030908145765502</v>
      </c>
      <c r="BG651">
        <f t="shared" si="458"/>
        <v>-4.6503383085910149E-2</v>
      </c>
      <c r="BH651">
        <f t="shared" si="452"/>
        <v>2.7202589207805157</v>
      </c>
      <c r="BL651" s="6"/>
      <c r="BM651" s="5"/>
      <c r="BN651" s="5"/>
      <c r="BP651" s="5"/>
      <c r="BQ651" s="6"/>
      <c r="BR651" s="5"/>
      <c r="BU651" s="5"/>
      <c r="CA651" s="6"/>
      <c r="CB651" s="5"/>
      <c r="CC651" s="5"/>
      <c r="CE651" s="11"/>
    </row>
    <row r="652" spans="1:83" x14ac:dyDescent="0.25">
      <c r="A652" s="3">
        <v>44620.791666666664</v>
      </c>
      <c r="B652">
        <v>105435510.53405499</v>
      </c>
      <c r="C652">
        <v>35459.334154468968</v>
      </c>
      <c r="D652">
        <v>1.0211900896820856</v>
      </c>
      <c r="E652" s="5">
        <f t="shared" si="443"/>
        <v>1933564.8424022631</v>
      </c>
      <c r="F652">
        <f t="shared" si="453"/>
        <v>0.99990371198674821</v>
      </c>
      <c r="G652">
        <f t="shared" si="453"/>
        <v>1.00026099918664</v>
      </c>
      <c r="H652">
        <f t="shared" si="444"/>
        <v>0.13042238607296697</v>
      </c>
      <c r="I652">
        <f t="shared" si="454"/>
        <v>3.5725778151780087E-4</v>
      </c>
      <c r="J652">
        <f t="shared" si="445"/>
        <v>3.5528134811007287E-4</v>
      </c>
      <c r="K652">
        <v>2271</v>
      </c>
      <c r="L652" s="1">
        <v>210713261.56932646</v>
      </c>
      <c r="M652" s="1">
        <v>24958597.277855273</v>
      </c>
      <c r="N652" s="1">
        <f t="shared" si="419"/>
        <v>27439985.635707621</v>
      </c>
      <c r="O652">
        <v>74875.791833565818</v>
      </c>
      <c r="P652">
        <v>0.12970073082115827</v>
      </c>
      <c r="Q652">
        <v>1.9992268342274699E-3</v>
      </c>
      <c r="R652">
        <f t="shared" si="455"/>
        <v>1.7976229113415787E-2</v>
      </c>
      <c r="S652">
        <f t="shared" si="456"/>
        <v>1.7816567279489662E-2</v>
      </c>
      <c r="T652">
        <f t="shared" si="416"/>
        <v>8.1062091403450637E-2</v>
      </c>
      <c r="U652" s="5">
        <f t="shared" si="433"/>
        <v>0.93688513055013256</v>
      </c>
      <c r="V652">
        <f t="shared" si="420"/>
        <v>0.97229558503019431</v>
      </c>
      <c r="W652" s="8">
        <f t="shared" si="417"/>
        <v>0.45582499606707755</v>
      </c>
      <c r="X652">
        <f t="shared" si="434"/>
        <v>0.91192306855056282</v>
      </c>
      <c r="Y652">
        <f t="shared" si="421"/>
        <v>0.85318983562090767</v>
      </c>
      <c r="Z652">
        <f t="shared" si="435"/>
        <v>0.72971779449302654</v>
      </c>
      <c r="AA652" s="4">
        <f t="shared" si="422"/>
        <v>0.24425226928767779</v>
      </c>
      <c r="AB652">
        <f t="shared" si="446"/>
        <v>0.86083129508411482</v>
      </c>
      <c r="AC652" s="4">
        <f t="shared" si="423"/>
        <v>1.0088628011730447</v>
      </c>
      <c r="AD652">
        <v>19052</v>
      </c>
      <c r="AE652" s="4">
        <v>0.87471041250967663</v>
      </c>
      <c r="AF652">
        <v>0.99351418135971681</v>
      </c>
      <c r="AG652">
        <v>0.60269601149308505</v>
      </c>
      <c r="AH652" s="4">
        <f t="shared" si="436"/>
        <v>0</v>
      </c>
      <c r="AI652" s="4">
        <f t="shared" si="424"/>
        <v>0.18792459550873997</v>
      </c>
      <c r="AJ652">
        <f t="shared" si="437"/>
        <v>0.75264447380136468</v>
      </c>
      <c r="AK652" s="4">
        <f t="shared" si="425"/>
        <v>0.76096983008050278</v>
      </c>
      <c r="AL652" s="5">
        <f t="shared" si="438"/>
        <v>2973.4204842864165</v>
      </c>
      <c r="AM652">
        <v>0.82450000000000001</v>
      </c>
      <c r="AN652" s="4">
        <f t="shared" si="426"/>
        <v>0.73265666666666684</v>
      </c>
      <c r="AO652">
        <v>0</v>
      </c>
      <c r="AP652">
        <f t="shared" si="457"/>
        <v>0</v>
      </c>
      <c r="AQ652">
        <f t="shared" si="439"/>
        <v>74875.791833565818</v>
      </c>
      <c r="AR652" s="5">
        <f t="shared" si="440"/>
        <v>0.12970073082115827</v>
      </c>
      <c r="AS652" s="4">
        <f t="shared" si="447"/>
        <v>0</v>
      </c>
      <c r="AT652" s="4">
        <f t="shared" si="427"/>
        <v>0.18792459550873997</v>
      </c>
      <c r="AU652">
        <f t="shared" si="428"/>
        <v>0.75264447380136468</v>
      </c>
      <c r="AV652" s="4">
        <f t="shared" si="429"/>
        <v>0.76096983008050278</v>
      </c>
      <c r="AW652" s="6">
        <f t="shared" si="441"/>
        <v>3.5528134811007287E-4</v>
      </c>
      <c r="AX652" s="7">
        <f t="shared" si="430"/>
        <v>3.5534446800311592E-4</v>
      </c>
      <c r="AY652" s="7">
        <f t="shared" si="418"/>
        <v>1.1053794053798394</v>
      </c>
      <c r="AZ652" s="7">
        <f t="shared" si="431"/>
        <v>1.0294992408983017E-2</v>
      </c>
      <c r="BA652" s="6">
        <f t="shared" si="448"/>
        <v>0.62921641950527962</v>
      </c>
      <c r="BB652">
        <f t="shared" si="442"/>
        <v>14.089123316694616</v>
      </c>
      <c r="BC652">
        <f t="shared" si="449"/>
        <v>6.0421813383095522</v>
      </c>
      <c r="BD652">
        <f t="shared" si="432"/>
        <v>6.5445616583473081</v>
      </c>
      <c r="BE652">
        <f t="shared" si="450"/>
        <v>-6.6588404043583127E-2</v>
      </c>
      <c r="BF652">
        <f t="shared" si="451"/>
        <v>0.93341159595641687</v>
      </c>
      <c r="BG652">
        <f t="shared" si="458"/>
        <v>-7.362374489021585E-3</v>
      </c>
      <c r="BH652">
        <f t="shared" si="452"/>
        <v>2.7535480970269473</v>
      </c>
      <c r="BL652" s="6"/>
      <c r="BM652" s="5"/>
      <c r="BN652" s="5"/>
      <c r="BP652" s="5"/>
      <c r="BQ652" s="6"/>
      <c r="BR652" s="5"/>
      <c r="BU652" s="5"/>
      <c r="CA652" s="6"/>
      <c r="CB652" s="5"/>
      <c r="CC652" s="5"/>
      <c r="CE652" s="11"/>
    </row>
    <row r="653" spans="1:83" x14ac:dyDescent="0.25">
      <c r="A653" s="3">
        <v>44621.791666666664</v>
      </c>
      <c r="B653">
        <v>109192224.61220799</v>
      </c>
      <c r="C653">
        <v>36944.180495587672</v>
      </c>
      <c r="D653">
        <v>1.0602751927147616</v>
      </c>
      <c r="E653" s="5">
        <f t="shared" si="443"/>
        <v>2008486.3093355063</v>
      </c>
      <c r="F653">
        <f t="shared" si="453"/>
        <v>1.0382740720141965</v>
      </c>
      <c r="G653">
        <f t="shared" si="453"/>
        <v>1.0387478429945802</v>
      </c>
      <c r="H653">
        <f t="shared" si="444"/>
        <v>0.16655179253838304</v>
      </c>
      <c r="I653">
        <f t="shared" si="454"/>
        <v>4.5620220487523723E-4</v>
      </c>
      <c r="J653">
        <f t="shared" si="445"/>
        <v>4.5566201039531017E-4</v>
      </c>
      <c r="K653">
        <v>2414</v>
      </c>
      <c r="L653" s="1">
        <v>218400735.23040715</v>
      </c>
      <c r="M653" s="1">
        <v>33179864.856841858</v>
      </c>
      <c r="N653" s="1">
        <f t="shared" si="419"/>
        <v>27748362.832213793</v>
      </c>
      <c r="O653">
        <v>99539.594570525573</v>
      </c>
      <c r="P653">
        <v>0.16635453163613467</v>
      </c>
      <c r="Q653">
        <v>1.2097112121576201E-3</v>
      </c>
      <c r="R653">
        <f t="shared" si="455"/>
        <v>-5.9932176070741638E-3</v>
      </c>
      <c r="S653">
        <f t="shared" si="456"/>
        <v>-6.0112490159184703E-3</v>
      </c>
      <c r="T653">
        <f t="shared" si="416"/>
        <v>6.2859735595698601E-2</v>
      </c>
      <c r="U653" s="5">
        <f t="shared" si="433"/>
        <v>1.1111717467766309</v>
      </c>
      <c r="V653">
        <f t="shared" si="420"/>
        <v>0.98589142935883234</v>
      </c>
      <c r="W653" s="8">
        <f t="shared" si="417"/>
        <v>0.32849775853660396</v>
      </c>
      <c r="X653">
        <f t="shared" si="434"/>
        <v>1.106077398221879</v>
      </c>
      <c r="Y653">
        <f t="shared" si="421"/>
        <v>0.89005908222830354</v>
      </c>
      <c r="Z653">
        <f t="shared" si="435"/>
        <v>0.4415445924375313</v>
      </c>
      <c r="AA653" s="4">
        <f t="shared" si="422"/>
        <v>0.25189033688259238</v>
      </c>
      <c r="AB653">
        <f t="shared" si="446"/>
        <v>1.094453031114863</v>
      </c>
      <c r="AC653" s="4">
        <f t="shared" si="423"/>
        <v>1.0114879446847336</v>
      </c>
      <c r="AD653">
        <v>19053</v>
      </c>
      <c r="AE653" s="4">
        <v>0.87608459153966356</v>
      </c>
      <c r="AF653">
        <v>0.99390688086817647</v>
      </c>
      <c r="AG653">
        <v>0.56908383487474068</v>
      </c>
      <c r="AH653" s="4">
        <f t="shared" si="436"/>
        <v>0.42439128558672623</v>
      </c>
      <c r="AI653" s="4">
        <f t="shared" si="424"/>
        <v>0.20207097169496416</v>
      </c>
      <c r="AJ653">
        <f t="shared" si="437"/>
        <v>0.9272023028786891</v>
      </c>
      <c r="AK653" s="4">
        <f t="shared" si="425"/>
        <v>0.76610943563073375</v>
      </c>
      <c r="AL653" s="5">
        <f t="shared" si="438"/>
        <v>2955.600128286756</v>
      </c>
      <c r="AM653">
        <v>0.81559999999999999</v>
      </c>
      <c r="AN653" s="4">
        <f t="shared" si="426"/>
        <v>0.73556333333333346</v>
      </c>
      <c r="AO653">
        <v>0</v>
      </c>
      <c r="AP653">
        <f t="shared" si="457"/>
        <v>0</v>
      </c>
      <c r="AQ653">
        <f t="shared" si="439"/>
        <v>99539.594570525573</v>
      </c>
      <c r="AR653" s="5">
        <f t="shared" si="440"/>
        <v>0.16635453163613467</v>
      </c>
      <c r="AS653" s="4">
        <f t="shared" si="447"/>
        <v>0.42439128558672623</v>
      </c>
      <c r="AT653" s="4">
        <f t="shared" si="427"/>
        <v>0.20207097169496416</v>
      </c>
      <c r="AU653">
        <f t="shared" si="428"/>
        <v>0.9272023028786891</v>
      </c>
      <c r="AV653" s="4">
        <f t="shared" si="429"/>
        <v>0.76610943563073375</v>
      </c>
      <c r="AW653" s="6">
        <f t="shared" si="441"/>
        <v>4.5566201039531017E-4</v>
      </c>
      <c r="AX653" s="7">
        <f t="shared" si="430"/>
        <v>4.5576584009898724E-4</v>
      </c>
      <c r="AY653" s="7">
        <f t="shared" si="418"/>
        <v>1.0580504829923807</v>
      </c>
      <c r="AZ653" s="7">
        <f t="shared" si="431"/>
        <v>1.1251158012262286E-2</v>
      </c>
      <c r="BA653" s="6">
        <f t="shared" si="448"/>
        <v>0.62967208151567489</v>
      </c>
      <c r="BB653">
        <f t="shared" si="442"/>
        <v>14.004684134764762</v>
      </c>
      <c r="BC653">
        <f t="shared" si="449"/>
        <v>6.024246915766196</v>
      </c>
      <c r="BD653">
        <f t="shared" si="432"/>
        <v>6.5023420673823811</v>
      </c>
      <c r="BE653">
        <f t="shared" si="450"/>
        <v>-6.3726120099852457E-2</v>
      </c>
      <c r="BF653">
        <f t="shared" si="451"/>
        <v>0.93627387990014754</v>
      </c>
      <c r="BG653">
        <f t="shared" si="458"/>
        <v>3.0617836173366972E-3</v>
      </c>
      <c r="BH653">
        <f t="shared" si="452"/>
        <v>2.7422832782627187</v>
      </c>
      <c r="BL653" s="6"/>
      <c r="BM653" s="5"/>
      <c r="BN653" s="5"/>
      <c r="BP653" s="5"/>
      <c r="BQ653" s="6"/>
      <c r="BR653" s="5"/>
      <c r="BU653" s="5"/>
      <c r="CA653" s="6"/>
      <c r="CB653" s="5"/>
      <c r="CC653" s="5"/>
      <c r="CE653" s="11"/>
    </row>
    <row r="654" spans="1:83" x14ac:dyDescent="0.25">
      <c r="A654" s="3">
        <v>44622.791666666664</v>
      </c>
      <c r="B654">
        <v>107080009.633681</v>
      </c>
      <c r="C654">
        <v>37693.444192967894</v>
      </c>
      <c r="D654">
        <v>1.0602724358116273</v>
      </c>
      <c r="E654" s="5">
        <f t="shared" si="443"/>
        <v>2009033.1921871323</v>
      </c>
      <c r="F654">
        <f t="shared" si="453"/>
        <v>0.99999739982303348</v>
      </c>
      <c r="G654">
        <f t="shared" si="453"/>
        <v>1.0002722860738877</v>
      </c>
      <c r="H654">
        <f t="shared" si="444"/>
        <v>0.10033374244730942</v>
      </c>
      <c r="I654">
        <f t="shared" si="454"/>
        <v>2.7484919110945587E-4</v>
      </c>
      <c r="J654">
        <f t="shared" si="445"/>
        <v>2.7639085087694415E-4</v>
      </c>
      <c r="K654">
        <v>2507</v>
      </c>
      <c r="L654" s="1">
        <v>214014857.81406197</v>
      </c>
      <c r="M654" s="1">
        <v>19719974.635255381</v>
      </c>
      <c r="N654" s="1">
        <f t="shared" si="419"/>
        <v>27592378.815219399</v>
      </c>
      <c r="O654">
        <v>59159.923905766147</v>
      </c>
      <c r="P654">
        <v>0.10089660337678591</v>
      </c>
      <c r="Q654">
        <v>7.7489983677638105E-4</v>
      </c>
      <c r="R654">
        <f t="shared" si="455"/>
        <v>-3.8837313871730283E-2</v>
      </c>
      <c r="S654">
        <f t="shared" si="456"/>
        <v>-3.9611595964614069E-2</v>
      </c>
      <c r="T654">
        <f t="shared" si="416"/>
        <v>2.4005249118114316E-2</v>
      </c>
      <c r="U654" s="5">
        <f t="shared" si="433"/>
        <v>0.89059027169586935</v>
      </c>
      <c r="V654">
        <f t="shared" si="420"/>
        <v>0.99046738834637282</v>
      </c>
      <c r="W654" s="8">
        <f t="shared" si="417"/>
        <v>5.8657043906884004E-2</v>
      </c>
      <c r="X654">
        <f t="shared" si="434"/>
        <v>0.89651138941675235</v>
      </c>
      <c r="Y654">
        <f t="shared" si="421"/>
        <v>0.91994279520886191</v>
      </c>
      <c r="Z654">
        <f t="shared" si="435"/>
        <v>0.28283844042337908</v>
      </c>
      <c r="AA654" s="4">
        <f t="shared" si="422"/>
        <v>0.25742516081492206</v>
      </c>
      <c r="AB654">
        <f t="shared" si="446"/>
        <v>0.86330417560404837</v>
      </c>
      <c r="AC654" s="4">
        <f t="shared" si="423"/>
        <v>1.0059831756744042</v>
      </c>
      <c r="AD654">
        <v>19054</v>
      </c>
      <c r="AE654" s="4">
        <v>0.87123769965143338</v>
      </c>
      <c r="AF654">
        <v>0.90015063428224407</v>
      </c>
      <c r="AG654">
        <v>0.5706792310862151</v>
      </c>
      <c r="AH654" s="4">
        <f t="shared" si="436"/>
        <v>0</v>
      </c>
      <c r="AI654" s="4">
        <f t="shared" si="424"/>
        <v>0.20207097169496416</v>
      </c>
      <c r="AJ654">
        <f t="shared" si="437"/>
        <v>0.57969016240467131</v>
      </c>
      <c r="AK654" s="4">
        <f t="shared" si="425"/>
        <v>0.7596390910644969</v>
      </c>
      <c r="AL654" s="5">
        <f t="shared" si="438"/>
        <v>2840.812558425157</v>
      </c>
      <c r="AM654">
        <v>0.75349999999999995</v>
      </c>
      <c r="AN654" s="4">
        <f t="shared" si="426"/>
        <v>0.73713666666666677</v>
      </c>
      <c r="AO654">
        <v>0</v>
      </c>
      <c r="AP654">
        <f t="shared" si="457"/>
        <v>0</v>
      </c>
      <c r="AQ654">
        <f t="shared" si="439"/>
        <v>59159.923905766147</v>
      </c>
      <c r="AR654" s="5">
        <f t="shared" si="440"/>
        <v>0.10089660337678591</v>
      </c>
      <c r="AS654" s="4">
        <f t="shared" si="447"/>
        <v>0</v>
      </c>
      <c r="AT654" s="4">
        <f t="shared" si="427"/>
        <v>0.20207097169496416</v>
      </c>
      <c r="AU654">
        <f t="shared" si="428"/>
        <v>0.57969016240467131</v>
      </c>
      <c r="AV654" s="4">
        <f t="shared" si="429"/>
        <v>0.7596390910644969</v>
      </c>
      <c r="AW654" s="6">
        <f t="shared" si="441"/>
        <v>2.7639085087694415E-4</v>
      </c>
      <c r="AX654" s="7">
        <f t="shared" si="430"/>
        <v>2.7642905034741538E-4</v>
      </c>
      <c r="AY654" s="7">
        <f t="shared" si="418"/>
        <v>1.0607067551612512</v>
      </c>
      <c r="AZ654" s="7">
        <f t="shared" si="431"/>
        <v>1.1123653819772317E-2</v>
      </c>
      <c r="BA654" s="6">
        <f t="shared" si="448"/>
        <v>0.62994847236655183</v>
      </c>
      <c r="BB654">
        <f t="shared" si="442"/>
        <v>13.460779821348462</v>
      </c>
      <c r="BC654">
        <f t="shared" si="449"/>
        <v>5.8883983763402492</v>
      </c>
      <c r="BD654">
        <f t="shared" si="432"/>
        <v>6.2303899106742309</v>
      </c>
      <c r="BE654">
        <f t="shared" si="450"/>
        <v>-4.7299182832325481E-2</v>
      </c>
      <c r="BF654">
        <f t="shared" si="451"/>
        <v>0.95270081716767452</v>
      </c>
      <c r="BG654">
        <f t="shared" si="458"/>
        <v>1.7392876043563228E-2</v>
      </c>
      <c r="BH654">
        <f t="shared" si="452"/>
        <v>2.6688935418390733</v>
      </c>
      <c r="BL654" s="6"/>
      <c r="BM654" s="5"/>
      <c r="BN654" s="5"/>
      <c r="BP654" s="5"/>
      <c r="BQ654" s="6"/>
      <c r="BR654" s="5"/>
      <c r="BU654" s="5"/>
      <c r="CA654" s="6"/>
      <c r="CB654" s="5"/>
      <c r="CC654" s="5"/>
      <c r="CE654" s="11"/>
    </row>
    <row r="655" spans="1:83" x14ac:dyDescent="0.25">
      <c r="A655" s="3">
        <v>44623.791666666664</v>
      </c>
      <c r="B655">
        <v>102571552.50615101</v>
      </c>
      <c r="C655">
        <v>39168.178117526826</v>
      </c>
      <c r="D655">
        <v>1.0574230504605089</v>
      </c>
      <c r="E655" s="5">
        <f t="shared" si="443"/>
        <v>2004380.4125844419</v>
      </c>
      <c r="F655">
        <f t="shared" si="453"/>
        <v>0.99731259131627126</v>
      </c>
      <c r="G655">
        <f t="shared" si="453"/>
        <v>0.9976840703176113</v>
      </c>
      <c r="H655">
        <f t="shared" si="444"/>
        <v>0.13595520268141925</v>
      </c>
      <c r="I655">
        <f t="shared" si="454"/>
        <v>3.7241065388973397E-4</v>
      </c>
      <c r="J655">
        <f t="shared" si="445"/>
        <v>3.7791688639645353E-4</v>
      </c>
      <c r="K655">
        <v>2561</v>
      </c>
      <c r="L655" s="1">
        <v>204981502.88508558</v>
      </c>
      <c r="M655" s="1">
        <v>25826870.344230965</v>
      </c>
      <c r="N655" s="1">
        <f t="shared" si="419"/>
        <v>27497965.46558195</v>
      </c>
      <c r="O655">
        <v>77480.61103269289</v>
      </c>
      <c r="P655">
        <v>0.13796573168256629</v>
      </c>
      <c r="Q655">
        <v>1.61856304488269E-3</v>
      </c>
      <c r="R655">
        <f t="shared" si="455"/>
        <v>-7.8169700685912114E-2</v>
      </c>
      <c r="S655">
        <f t="shared" si="456"/>
        <v>-8.1394129509209615E-2</v>
      </c>
      <c r="T655">
        <f t="shared" si="416"/>
        <v>4.4823280708429745E-3</v>
      </c>
      <c r="U655" s="5">
        <f t="shared" si="433"/>
        <v>1.0503508777656263</v>
      </c>
      <c r="V655">
        <f t="shared" si="420"/>
        <v>1.0004707880602022</v>
      </c>
      <c r="W655" s="8">
        <f t="shared" si="417"/>
        <v>-7.8337605288799586E-2</v>
      </c>
      <c r="X655">
        <f t="shared" si="434"/>
        <v>1.0476596019634465</v>
      </c>
      <c r="Y655">
        <f t="shared" si="421"/>
        <v>0.95486478194097679</v>
      </c>
      <c r="Z655">
        <f t="shared" si="435"/>
        <v>0.59077551138218187</v>
      </c>
      <c r="AA655" s="4">
        <f t="shared" si="422"/>
        <v>0.27346786034882947</v>
      </c>
      <c r="AB655">
        <f t="shared" si="446"/>
        <v>0.94346796987155246</v>
      </c>
      <c r="AC655" s="4">
        <f t="shared" si="423"/>
        <v>1.0019162408923257</v>
      </c>
      <c r="AD655">
        <v>19055</v>
      </c>
      <c r="AE655" s="4">
        <v>0.87443401074381666</v>
      </c>
      <c r="AF655">
        <v>0.91530500766642564</v>
      </c>
      <c r="AG655">
        <v>0.60842096852250704</v>
      </c>
      <c r="AH655" s="4">
        <f t="shared" si="436"/>
        <v>0</v>
      </c>
      <c r="AI655" s="4">
        <f t="shared" si="424"/>
        <v>0.20207097169496416</v>
      </c>
      <c r="AJ655">
        <f t="shared" si="437"/>
        <v>0.79535759934446926</v>
      </c>
      <c r="AK655" s="4">
        <f t="shared" si="425"/>
        <v>0.75876694652658405</v>
      </c>
      <c r="AL655" s="5">
        <f t="shared" si="438"/>
        <v>2618.7470910282823</v>
      </c>
      <c r="AM655">
        <v>0.76129999999999998</v>
      </c>
      <c r="AN655" s="4">
        <f t="shared" si="426"/>
        <v>0.73897333333333348</v>
      </c>
      <c r="AO655">
        <v>0</v>
      </c>
      <c r="AP655">
        <f t="shared" si="457"/>
        <v>0</v>
      </c>
      <c r="AQ655">
        <f t="shared" si="439"/>
        <v>77480.61103269289</v>
      </c>
      <c r="AR655" s="5">
        <f t="shared" si="440"/>
        <v>0.13796573168256629</v>
      </c>
      <c r="AS655" s="4">
        <f t="shared" si="447"/>
        <v>0</v>
      </c>
      <c r="AT655" s="4">
        <f t="shared" si="427"/>
        <v>0.20207097169496416</v>
      </c>
      <c r="AU655">
        <f t="shared" si="428"/>
        <v>0.79535759934446926</v>
      </c>
      <c r="AV655" s="4">
        <f t="shared" si="429"/>
        <v>0.75876694652658405</v>
      </c>
      <c r="AW655" s="6">
        <f t="shared" si="441"/>
        <v>3.7791688639645353E-4</v>
      </c>
      <c r="AX655" s="7">
        <f t="shared" si="430"/>
        <v>3.7798830597957078E-4</v>
      </c>
      <c r="AY655" s="7">
        <f t="shared" si="418"/>
        <v>0.97330464588933419</v>
      </c>
      <c r="AZ655" s="7">
        <f t="shared" si="431"/>
        <v>1.1455471042659759E-2</v>
      </c>
      <c r="BA655" s="6">
        <f t="shared" si="448"/>
        <v>0.63032638925294826</v>
      </c>
      <c r="BB655">
        <f t="shared" si="442"/>
        <v>12.408554691714686</v>
      </c>
      <c r="BC655">
        <f t="shared" si="449"/>
        <v>5.6161885332126955</v>
      </c>
      <c r="BD655">
        <f t="shared" si="432"/>
        <v>5.704277345857343</v>
      </c>
      <c r="BE655">
        <f t="shared" si="450"/>
        <v>-1.3139195785072721E-2</v>
      </c>
      <c r="BF655">
        <f t="shared" si="451"/>
        <v>0.98686080421492728</v>
      </c>
      <c r="BG655">
        <f t="shared" si="458"/>
        <v>3.522808387264488E-2</v>
      </c>
      <c r="BH655">
        <f t="shared" si="452"/>
        <v>2.5225778475024061</v>
      </c>
      <c r="BL655" s="6"/>
      <c r="BM655" s="5"/>
      <c r="BN655" s="5"/>
      <c r="BP655" s="5"/>
      <c r="BQ655" s="6"/>
      <c r="BR655" s="5"/>
      <c r="BU655" s="5"/>
      <c r="CA655" s="6"/>
      <c r="CB655" s="5"/>
      <c r="CC655" s="5"/>
      <c r="CE655" s="11"/>
    </row>
    <row r="656" spans="1:83" x14ac:dyDescent="0.25">
      <c r="A656" s="3">
        <v>44624.791666666664</v>
      </c>
      <c r="B656">
        <v>103487531.334158</v>
      </c>
      <c r="C656">
        <v>38853.079962315365</v>
      </c>
      <c r="D656">
        <v>1.057573798782169</v>
      </c>
      <c r="E656" s="5">
        <f t="shared" si="443"/>
        <v>2005195.583983931</v>
      </c>
      <c r="F656">
        <f t="shared" si="453"/>
        <v>1.0001425619780033</v>
      </c>
      <c r="G656">
        <f t="shared" si="453"/>
        <v>1.0004066949538974</v>
      </c>
      <c r="H656">
        <f t="shared" si="444"/>
        <v>9.6394793968855863E-2</v>
      </c>
      <c r="I656">
        <f t="shared" si="454"/>
        <v>2.6406045891015699E-4</v>
      </c>
      <c r="J656">
        <f t="shared" si="445"/>
        <v>2.5943374977541975E-4</v>
      </c>
      <c r="K656">
        <v>2244</v>
      </c>
      <c r="L656" s="1">
        <v>207024247.83940804</v>
      </c>
      <c r="M656" s="1">
        <v>17905348.162521958</v>
      </c>
      <c r="N656" s="1">
        <f t="shared" si="419"/>
        <v>27347655.684691705</v>
      </c>
      <c r="O656">
        <v>53716.04448756588</v>
      </c>
      <c r="P656">
        <v>9.4705603051728052E-2</v>
      </c>
      <c r="Q656">
        <v>1.06473918321847E-3</v>
      </c>
      <c r="R656">
        <f t="shared" si="455"/>
        <v>1.7112559995015486E-2</v>
      </c>
      <c r="S656">
        <f t="shared" si="456"/>
        <v>1.6967789403189406E-2</v>
      </c>
      <c r="T656">
        <f t="shared" si="416"/>
        <v>1.1896551670641466E-2</v>
      </c>
      <c r="U656" s="5">
        <f t="shared" si="433"/>
        <v>0.86844746423819852</v>
      </c>
      <c r="V656">
        <f t="shared" si="420"/>
        <v>1.0110701567909166</v>
      </c>
      <c r="W656" s="8">
        <f t="shared" si="417"/>
        <v>-3.5195920586931169E-2</v>
      </c>
      <c r="X656">
        <f t="shared" si="434"/>
        <v>0.869716123525625</v>
      </c>
      <c r="Y656">
        <f t="shared" si="421"/>
        <v>0.98385531939183091</v>
      </c>
      <c r="Z656">
        <f t="shared" si="435"/>
        <v>0.38862980187474155</v>
      </c>
      <c r="AA656" s="4">
        <f t="shared" si="422"/>
        <v>0.28277236956582213</v>
      </c>
      <c r="AB656">
        <f t="shared" si="446"/>
        <v>0.80643234154107846</v>
      </c>
      <c r="AC656" s="4">
        <f t="shared" si="423"/>
        <v>0.99743166499077984</v>
      </c>
      <c r="AD656">
        <v>19056</v>
      </c>
      <c r="AE656" s="4">
        <v>0.90801846380022611</v>
      </c>
      <c r="AF656">
        <v>0.91048445175389259</v>
      </c>
      <c r="AG656">
        <v>0.6404877027866428</v>
      </c>
      <c r="AH656" s="4">
        <f t="shared" si="436"/>
        <v>0</v>
      </c>
      <c r="AI656" s="4">
        <f t="shared" si="424"/>
        <v>0.20207097169496416</v>
      </c>
      <c r="AJ656">
        <f t="shared" si="437"/>
        <v>0.53526879396083915</v>
      </c>
      <c r="AK656" s="4">
        <f t="shared" si="425"/>
        <v>0.75487644368896312</v>
      </c>
      <c r="AL656" s="5">
        <f t="shared" si="438"/>
        <v>2663.5605577352762</v>
      </c>
      <c r="AM656">
        <v>0.86540000000000006</v>
      </c>
      <c r="AN656" s="4">
        <f t="shared" si="426"/>
        <v>0.74347333333333343</v>
      </c>
      <c r="AO656">
        <v>0</v>
      </c>
      <c r="AP656">
        <f t="shared" si="457"/>
        <v>0</v>
      </c>
      <c r="AQ656">
        <f t="shared" si="439"/>
        <v>53716.04448756588</v>
      </c>
      <c r="AR656" s="5">
        <f t="shared" si="440"/>
        <v>9.4705603051728052E-2</v>
      </c>
      <c r="AS656" s="4">
        <f t="shared" si="447"/>
        <v>0</v>
      </c>
      <c r="AT656" s="4">
        <f t="shared" si="427"/>
        <v>0.20207097169496416</v>
      </c>
      <c r="AU656">
        <f t="shared" si="428"/>
        <v>0.53526879396083915</v>
      </c>
      <c r="AV656" s="4">
        <f t="shared" si="429"/>
        <v>0.75487644368896312</v>
      </c>
      <c r="AW656" s="6">
        <f t="shared" si="441"/>
        <v>2.5943374977541975E-4</v>
      </c>
      <c r="AX656" s="7">
        <f t="shared" si="430"/>
        <v>2.5946740562110548E-4</v>
      </c>
      <c r="AY656" s="7">
        <f t="shared" si="418"/>
        <v>0.89144892972955281</v>
      </c>
      <c r="AZ656" s="7">
        <f t="shared" si="431"/>
        <v>9.8329065387730008E-3</v>
      </c>
      <c r="BA656" s="6">
        <f t="shared" si="448"/>
        <v>0.6305858230027237</v>
      </c>
      <c r="BB656">
        <f t="shared" si="442"/>
        <v>12.620896828328087</v>
      </c>
      <c r="BC656">
        <f t="shared" si="449"/>
        <v>5.6742896711893049</v>
      </c>
      <c r="BD656">
        <f t="shared" si="432"/>
        <v>5.8104484141640436</v>
      </c>
      <c r="BE656">
        <f t="shared" si="450"/>
        <v>-1.9992625256739616E-2</v>
      </c>
      <c r="BF656">
        <f t="shared" si="451"/>
        <v>0.98000737474326038</v>
      </c>
      <c r="BG656">
        <f t="shared" si="458"/>
        <v>-6.9689034391985701E-3</v>
      </c>
      <c r="BH656">
        <f t="shared" si="452"/>
        <v>2.5525901576635723</v>
      </c>
      <c r="BL656" s="6"/>
      <c r="BM656" s="5"/>
      <c r="BN656" s="5"/>
      <c r="BP656" s="5"/>
      <c r="BQ656" s="6"/>
      <c r="BR656" s="5"/>
      <c r="BU656" s="5"/>
      <c r="CA656" s="6"/>
      <c r="CB656" s="5"/>
      <c r="CC656" s="5"/>
      <c r="CE656" s="11"/>
    </row>
    <row r="657" spans="1:83" x14ac:dyDescent="0.25">
      <c r="A657" s="3">
        <v>44625.791666666664</v>
      </c>
      <c r="B657">
        <v>101279910.492595</v>
      </c>
      <c r="C657">
        <v>39714.32983582672</v>
      </c>
      <c r="D657">
        <v>1.0574925031069486</v>
      </c>
      <c r="E657" s="5">
        <f t="shared" si="443"/>
        <v>2005558.219311004</v>
      </c>
      <c r="F657">
        <f t="shared" si="453"/>
        <v>0.99992313002145672</v>
      </c>
      <c r="G657">
        <f t="shared" si="453"/>
        <v>1.0001808478584182</v>
      </c>
      <c r="H657">
        <f t="shared" si="444"/>
        <v>9.4074241975873329E-2</v>
      </c>
      <c r="I657">
        <f t="shared" si="454"/>
        <v>2.577044406070035E-4</v>
      </c>
      <c r="J657">
        <f t="shared" si="445"/>
        <v>2.6073244181289075E-4</v>
      </c>
      <c r="K657">
        <v>2351</v>
      </c>
      <c r="L657" s="1">
        <v>202630781.55669907</v>
      </c>
      <c r="M657" s="1">
        <v>17613102.207706518</v>
      </c>
      <c r="N657" s="1">
        <f t="shared" si="419"/>
        <v>26945623.232448068</v>
      </c>
      <c r="O657">
        <v>52839.306623119555</v>
      </c>
      <c r="P657">
        <v>9.5179748946692164E-2</v>
      </c>
      <c r="Q657">
        <v>4.3996274075146002E-4</v>
      </c>
      <c r="R657">
        <f t="shared" si="455"/>
        <v>-4.2555750072777787E-2</v>
      </c>
      <c r="S657">
        <f t="shared" si="456"/>
        <v>-4.3487784241544002E-2</v>
      </c>
      <c r="T657">
        <f t="shared" si="416"/>
        <v>-6.2166883906630402E-2</v>
      </c>
      <c r="U657" s="5">
        <f t="shared" si="433"/>
        <v>0.81695261539064634</v>
      </c>
      <c r="V657">
        <f t="shared" si="420"/>
        <v>1.0049028390593799</v>
      </c>
      <c r="W657" s="8">
        <f t="shared" si="417"/>
        <v>-0.55249332510659099</v>
      </c>
      <c r="X657">
        <f t="shared" si="434"/>
        <v>0.67822877208207411</v>
      </c>
      <c r="Y657">
        <f t="shared" si="421"/>
        <v>0.97710447216356655</v>
      </c>
      <c r="Z657">
        <f t="shared" si="435"/>
        <v>0.1605864003742829</v>
      </c>
      <c r="AA657" s="4">
        <f t="shared" si="422"/>
        <v>0.2823222488193517</v>
      </c>
      <c r="AB657">
        <f t="shared" si="446"/>
        <v>0.8598137494874355</v>
      </c>
      <c r="AC657" s="4">
        <f t="shared" si="423"/>
        <v>0.99118042147135221</v>
      </c>
      <c r="AD657">
        <v>19057</v>
      </c>
      <c r="AE657" s="4">
        <v>0.91039618177183779</v>
      </c>
      <c r="AF657">
        <v>0.90574282172902598</v>
      </c>
      <c r="AG657">
        <v>0.64380028768929043</v>
      </c>
      <c r="AH657" s="4">
        <f t="shared" si="436"/>
        <v>0</v>
      </c>
      <c r="AI657" s="4">
        <f t="shared" si="424"/>
        <v>0.20207097169496416</v>
      </c>
      <c r="AJ657">
        <f t="shared" si="437"/>
        <v>0.5388003794987567</v>
      </c>
      <c r="AK657" s="4">
        <f t="shared" si="425"/>
        <v>0.74593039293038166</v>
      </c>
      <c r="AL657" s="5">
        <f t="shared" si="438"/>
        <v>2550.2107403365853</v>
      </c>
      <c r="AM657">
        <v>0.80110000000000003</v>
      </c>
      <c r="AN657" s="4">
        <f t="shared" si="426"/>
        <v>0.74684333333333341</v>
      </c>
      <c r="AO657">
        <v>0</v>
      </c>
      <c r="AP657">
        <f t="shared" si="457"/>
        <v>0</v>
      </c>
      <c r="AQ657">
        <f t="shared" si="439"/>
        <v>52839.306623119555</v>
      </c>
      <c r="AR657" s="5">
        <f t="shared" si="440"/>
        <v>9.5179748946692164E-2</v>
      </c>
      <c r="AS657" s="4">
        <f t="shared" si="447"/>
        <v>0</v>
      </c>
      <c r="AT657" s="4">
        <f t="shared" si="427"/>
        <v>0.20207097169496416</v>
      </c>
      <c r="AU657">
        <f t="shared" si="428"/>
        <v>0.5388003794987567</v>
      </c>
      <c r="AV657" s="4">
        <f t="shared" si="429"/>
        <v>0.74593039293038166</v>
      </c>
      <c r="AW657" s="6">
        <f t="shared" si="441"/>
        <v>2.6073244181289075E-4</v>
      </c>
      <c r="AX657" s="7">
        <f t="shared" si="430"/>
        <v>2.6076643547034983E-4</v>
      </c>
      <c r="AY657" s="7">
        <f t="shared" si="418"/>
        <v>0.84479599708177211</v>
      </c>
      <c r="AZ657" s="7">
        <f t="shared" si="431"/>
        <v>7.7893637743515765E-3</v>
      </c>
      <c r="BA657" s="6">
        <f t="shared" si="448"/>
        <v>0.63084655544453661</v>
      </c>
      <c r="BB657">
        <f t="shared" si="442"/>
        <v>12.083805097207444</v>
      </c>
      <c r="BC657">
        <f t="shared" si="449"/>
        <v>5.5324340497211306</v>
      </c>
      <c r="BD657">
        <f t="shared" si="432"/>
        <v>5.5419025486037219</v>
      </c>
      <c r="BE657">
        <f t="shared" si="450"/>
        <v>-1.4473616524006694E-3</v>
      </c>
      <c r="BF657">
        <f t="shared" si="451"/>
        <v>0.99855263834759933</v>
      </c>
      <c r="BG657">
        <f t="shared" si="458"/>
        <v>1.8746772005562403E-2</v>
      </c>
      <c r="BH657">
        <f t="shared" si="452"/>
        <v>2.4761767931460912</v>
      </c>
      <c r="BL657" s="6"/>
      <c r="BM657" s="5"/>
      <c r="BN657" s="5"/>
      <c r="BP657" s="5"/>
      <c r="BQ657" s="6"/>
      <c r="BR657" s="5"/>
      <c r="BU657" s="5"/>
      <c r="BV657" s="6"/>
      <c r="BW657" s="5"/>
      <c r="BX657" s="5"/>
      <c r="BZ657" s="11"/>
      <c r="CA657" s="6"/>
      <c r="CB657" s="5"/>
      <c r="CC657" s="5"/>
      <c r="CE657" s="11"/>
    </row>
    <row r="658" spans="1:83" x14ac:dyDescent="0.25">
      <c r="A658" s="3">
        <v>44626.791666666664</v>
      </c>
      <c r="B658">
        <v>100137338.556422</v>
      </c>
      <c r="C658">
        <v>40185.695012724078</v>
      </c>
      <c r="D658">
        <v>1.0573105755722796</v>
      </c>
      <c r="E658" s="5">
        <f t="shared" si="443"/>
        <v>2006013.0973187264</v>
      </c>
      <c r="F658">
        <f t="shared" si="453"/>
        <v>0.99982796328661006</v>
      </c>
      <c r="G658">
        <f t="shared" si="453"/>
        <v>1.0002268086776751</v>
      </c>
      <c r="H658">
        <f t="shared" si="444"/>
        <v>0.14560361690645007</v>
      </c>
      <c r="I658">
        <f t="shared" si="454"/>
        <v>3.9883447387825379E-4</v>
      </c>
      <c r="J658">
        <f t="shared" si="445"/>
        <v>4.0085357567620734E-4</v>
      </c>
      <c r="K658">
        <v>2767</v>
      </c>
      <c r="L658" s="1">
        <v>200309267.06471997</v>
      </c>
      <c r="M658" s="1">
        <v>26770260.433510266</v>
      </c>
      <c r="N658" s="1">
        <f t="shared" si="419"/>
        <v>27278109.148103394</v>
      </c>
      <c r="O658">
        <v>80310.781300530798</v>
      </c>
      <c r="P658">
        <v>0.14634088379556878</v>
      </c>
      <c r="Q658">
        <v>5.79933448615685E-4</v>
      </c>
      <c r="R658">
        <f t="shared" si="455"/>
        <v>-2.2878677993736996E-2</v>
      </c>
      <c r="S658">
        <f t="shared" si="456"/>
        <v>-2.3144456546193331E-2</v>
      </c>
      <c r="T658">
        <f t="shared" si="416"/>
        <v>-8.1616388980168583E-2</v>
      </c>
      <c r="U658" s="5">
        <f t="shared" si="433"/>
        <v>1.0043316127015633</v>
      </c>
      <c r="V658">
        <f t="shared" si="420"/>
        <v>1.0128769970830362</v>
      </c>
      <c r="W658" s="8">
        <f t="shared" si="417"/>
        <v>-0.66902867890943474</v>
      </c>
      <c r="X658">
        <f t="shared" si="434"/>
        <v>0.85512249657655892</v>
      </c>
      <c r="Y658">
        <f t="shared" si="421"/>
        <v>0.98327444645992346</v>
      </c>
      <c r="Z658">
        <f t="shared" si="435"/>
        <v>0.21167570874472502</v>
      </c>
      <c r="AA658" s="4">
        <f t="shared" si="422"/>
        <v>0.28572828826534385</v>
      </c>
      <c r="AB658">
        <f t="shared" si="446"/>
        <v>1.0648558185752028</v>
      </c>
      <c r="AC658" s="4">
        <f t="shared" si="423"/>
        <v>1.0004052977913505</v>
      </c>
      <c r="AD658">
        <v>19058</v>
      </c>
      <c r="AE658" s="4">
        <v>0.83381455849878094</v>
      </c>
      <c r="AF658">
        <v>0.92606091558071579</v>
      </c>
      <c r="AG658">
        <v>0.49059914756210926</v>
      </c>
      <c r="AH658" s="4">
        <f t="shared" si="436"/>
        <v>0.14141704479102615</v>
      </c>
      <c r="AI658" s="4">
        <f t="shared" si="424"/>
        <v>0.20678487318799837</v>
      </c>
      <c r="AJ658">
        <f t="shared" si="437"/>
        <v>0.83641791452539871</v>
      </c>
      <c r="AK658" s="4">
        <f t="shared" si="425"/>
        <v>0.76044537145442059</v>
      </c>
      <c r="AL658" s="5">
        <f t="shared" si="438"/>
        <v>2491.8652899922549</v>
      </c>
      <c r="AM658">
        <v>0.85499999999999998</v>
      </c>
      <c r="AN658" s="4">
        <f t="shared" si="426"/>
        <v>0.7520933333333335</v>
      </c>
      <c r="AO658">
        <v>0</v>
      </c>
      <c r="AP658">
        <f t="shared" si="457"/>
        <v>0</v>
      </c>
      <c r="AQ658">
        <f t="shared" si="439"/>
        <v>80310.781300530798</v>
      </c>
      <c r="AR658" s="5">
        <f t="shared" si="440"/>
        <v>0.14634088379556878</v>
      </c>
      <c r="AS658" s="4">
        <f t="shared" si="447"/>
        <v>0.14141704479102615</v>
      </c>
      <c r="AT658" s="4">
        <f t="shared" si="427"/>
        <v>0.20678487318799837</v>
      </c>
      <c r="AU658">
        <f t="shared" si="428"/>
        <v>0.83641791452539871</v>
      </c>
      <c r="AV658" s="4">
        <f t="shared" si="429"/>
        <v>0.76044537145442059</v>
      </c>
      <c r="AW658" s="6">
        <f t="shared" si="441"/>
        <v>4.0085357567620734E-4</v>
      </c>
      <c r="AX658" s="7">
        <f t="shared" si="430"/>
        <v>4.0093392820694795E-4</v>
      </c>
      <c r="AY658" s="7">
        <f t="shared" si="418"/>
        <v>0.81315306296731671</v>
      </c>
      <c r="AZ658" s="7">
        <f t="shared" si="431"/>
        <v>6.1760878321386325E-3</v>
      </c>
      <c r="BA658" s="6">
        <f t="shared" si="448"/>
        <v>0.63124740902021281</v>
      </c>
      <c r="BB658">
        <f t="shared" si="442"/>
        <v>11.807343611449356</v>
      </c>
      <c r="BC658">
        <f t="shared" si="449"/>
        <v>5.4598638902131125</v>
      </c>
      <c r="BD658">
        <f t="shared" si="432"/>
        <v>5.4036718057246782</v>
      </c>
      <c r="BE658">
        <f t="shared" si="450"/>
        <v>8.7749788235869097E-3</v>
      </c>
      <c r="BF658">
        <f t="shared" si="451"/>
        <v>1.0087749788235869</v>
      </c>
      <c r="BG658">
        <f t="shared" si="458"/>
        <v>1.0185112542224128E-2</v>
      </c>
      <c r="BH658">
        <f t="shared" si="452"/>
        <v>2.4361815451819999</v>
      </c>
      <c r="BL658" s="6"/>
      <c r="BM658" s="5"/>
      <c r="BN658" s="5"/>
      <c r="BP658" s="5"/>
      <c r="BQ658" s="6"/>
      <c r="BR658" s="5"/>
      <c r="BU658" s="5"/>
      <c r="BV658" s="6"/>
      <c r="BW658" s="5"/>
      <c r="BX658" s="5"/>
      <c r="BZ658" s="11"/>
      <c r="CA658" s="6"/>
      <c r="CB658" s="5"/>
      <c r="CC658" s="5"/>
      <c r="CE658" s="11"/>
    </row>
    <row r="659" spans="1:83" x14ac:dyDescent="0.25">
      <c r="A659" s="3">
        <v>44627.791666666664</v>
      </c>
      <c r="B659">
        <v>101811944.46934</v>
      </c>
      <c r="C659">
        <v>39487.634752031183</v>
      </c>
      <c r="D659">
        <v>1.0564028408846589</v>
      </c>
      <c r="E659" s="5">
        <f t="shared" si="443"/>
        <v>2005071.7883904753</v>
      </c>
      <c r="F659">
        <f t="shared" si="453"/>
        <v>0.9991414682605162</v>
      </c>
      <c r="G659">
        <f t="shared" si="453"/>
        <v>0.99953075633977206</v>
      </c>
      <c r="H659">
        <f t="shared" si="444"/>
        <v>0.14221224265244525</v>
      </c>
      <c r="I659">
        <f t="shared" si="454"/>
        <v>3.895466994408903E-4</v>
      </c>
      <c r="J659">
        <f t="shared" si="445"/>
        <v>3.8749307421551881E-4</v>
      </c>
      <c r="K659">
        <v>2669</v>
      </c>
      <c r="L659" s="1">
        <v>203690390.0160068</v>
      </c>
      <c r="M659" s="1">
        <v>26314636.51225749</v>
      </c>
      <c r="N659" s="1">
        <f t="shared" si="419"/>
        <v>27609566.315438651</v>
      </c>
      <c r="O659">
        <v>78943.909536772466</v>
      </c>
      <c r="P659">
        <v>0.14146237816451523</v>
      </c>
      <c r="Q659">
        <v>5.0695266382924295E-4</v>
      </c>
      <c r="R659">
        <f t="shared" si="455"/>
        <v>3.4696667427756678E-2</v>
      </c>
      <c r="S659">
        <f t="shared" si="456"/>
        <v>3.4108308813449291E-2</v>
      </c>
      <c r="T659">
        <f t="shared" si="416"/>
        <v>-7.2070456887125128E-2</v>
      </c>
      <c r="U659" s="5">
        <f t="shared" si="433"/>
        <v>1.0026641352086425</v>
      </c>
      <c r="V659">
        <f t="shared" si="420"/>
        <v>1.0202518396539255</v>
      </c>
      <c r="W659" s="8">
        <f t="shared" si="417"/>
        <v>-0.60248684144901388</v>
      </c>
      <c r="X659">
        <f t="shared" si="434"/>
        <v>0.87981214733841107</v>
      </c>
      <c r="Y659">
        <f t="shared" si="421"/>
        <v>0.98695461315254007</v>
      </c>
      <c r="Z659">
        <f t="shared" si="435"/>
        <v>0.18503772229767368</v>
      </c>
      <c r="AA659" s="4">
        <f t="shared" si="422"/>
        <v>0.28824639482976766</v>
      </c>
      <c r="AB659">
        <f t="shared" si="446"/>
        <v>1.0501952951255578</v>
      </c>
      <c r="AC659" s="4">
        <f t="shared" si="423"/>
        <v>1.0095935726625651</v>
      </c>
      <c r="AD659">
        <v>19059</v>
      </c>
      <c r="AE659" s="4">
        <v>0.83403212410641892</v>
      </c>
      <c r="AF659">
        <v>0.90095589044207236</v>
      </c>
      <c r="AG659">
        <v>0.61124742263807275</v>
      </c>
      <c r="AH659" s="4">
        <f t="shared" si="436"/>
        <v>0</v>
      </c>
      <c r="AI659" s="4">
        <f t="shared" si="424"/>
        <v>0.20678487318799837</v>
      </c>
      <c r="AJ659">
        <f t="shared" si="437"/>
        <v>0.81275265775670569</v>
      </c>
      <c r="AK659" s="4">
        <f t="shared" si="425"/>
        <v>0.77508355575763943</v>
      </c>
      <c r="AL659" s="5">
        <f t="shared" si="438"/>
        <v>2578.3247112338868</v>
      </c>
      <c r="AM659">
        <v>0.89890000000000003</v>
      </c>
      <c r="AN659" s="4">
        <f t="shared" si="426"/>
        <v>0.76051000000000024</v>
      </c>
      <c r="AO659">
        <v>0</v>
      </c>
      <c r="AP659">
        <f t="shared" si="457"/>
        <v>0</v>
      </c>
      <c r="AQ659">
        <f t="shared" si="439"/>
        <v>78943.909536772466</v>
      </c>
      <c r="AR659" s="5">
        <f t="shared" si="440"/>
        <v>0.14146237816451523</v>
      </c>
      <c r="AS659" s="4">
        <f t="shared" si="447"/>
        <v>0</v>
      </c>
      <c r="AT659" s="4">
        <f t="shared" si="427"/>
        <v>0.20678487318799837</v>
      </c>
      <c r="AU659">
        <f t="shared" si="428"/>
        <v>0.81275265775670569</v>
      </c>
      <c r="AV659" s="4">
        <f t="shared" si="429"/>
        <v>0.77508355575763943</v>
      </c>
      <c r="AW659" s="6">
        <f t="shared" si="441"/>
        <v>3.8749307421551881E-4</v>
      </c>
      <c r="AX659" s="7">
        <f t="shared" si="430"/>
        <v>3.8756815935481193E-4</v>
      </c>
      <c r="AY659" s="7">
        <f t="shared" si="418"/>
        <v>0.81883658524980574</v>
      </c>
      <c r="AZ659" s="7">
        <f t="shared" si="431"/>
        <v>6.7107592694963802E-3</v>
      </c>
      <c r="BA659" s="6">
        <f t="shared" si="448"/>
        <v>0.6316349020944283</v>
      </c>
      <c r="BB659">
        <f t="shared" si="442"/>
        <v>12.217019085941063</v>
      </c>
      <c r="BC659">
        <f t="shared" si="449"/>
        <v>5.5735228776111407</v>
      </c>
      <c r="BD659">
        <f t="shared" si="432"/>
        <v>5.6085095429705314</v>
      </c>
      <c r="BE659">
        <f t="shared" si="450"/>
        <v>-5.2941839808048341E-3</v>
      </c>
      <c r="BF659">
        <f t="shared" si="451"/>
        <v>0.99470581601919517</v>
      </c>
      <c r="BG659">
        <f t="shared" si="458"/>
        <v>-1.4044950282700558E-2</v>
      </c>
      <c r="BH659">
        <f t="shared" si="452"/>
        <v>2.4952852653168471</v>
      </c>
      <c r="BL659" s="6"/>
      <c r="BM659" s="5"/>
      <c r="BN659" s="5"/>
      <c r="BP659" s="5"/>
      <c r="BQ659" s="6"/>
      <c r="BR659" s="5"/>
      <c r="BU659" s="5"/>
      <c r="BV659" s="6"/>
      <c r="BW659" s="5"/>
      <c r="BX659" s="5"/>
      <c r="BZ659" s="11"/>
      <c r="CA659" s="6"/>
      <c r="CB659" s="5"/>
      <c r="CC659" s="5"/>
      <c r="CE659" s="11"/>
    </row>
    <row r="660" spans="1:83" x14ac:dyDescent="0.25">
      <c r="A660" s="3">
        <v>44628.791666666664</v>
      </c>
      <c r="B660">
        <v>104952161.631117</v>
      </c>
      <c r="C660">
        <v>38491.654897450986</v>
      </c>
      <c r="D660">
        <v>1.0586663130773402</v>
      </c>
      <c r="E660" s="5">
        <f t="shared" si="443"/>
        <v>2009920.9900507163</v>
      </c>
      <c r="F660">
        <f t="shared" si="453"/>
        <v>1.0021426222129295</v>
      </c>
      <c r="G660">
        <f t="shared" si="453"/>
        <v>1.0024184678515344</v>
      </c>
      <c r="H660">
        <f t="shared" si="444"/>
        <v>0.10046839228177395</v>
      </c>
      <c r="I660">
        <f t="shared" si="454"/>
        <v>2.7521799331857666E-4</v>
      </c>
      <c r="J660">
        <f t="shared" si="445"/>
        <v>2.7301575120488312E-4</v>
      </c>
      <c r="K660">
        <v>2484</v>
      </c>
      <c r="L660" s="1">
        <v>209896834.86936545</v>
      </c>
      <c r="M660" s="1">
        <v>19104321.787508305</v>
      </c>
      <c r="N660" s="1">
        <f t="shared" si="419"/>
        <v>27432966.958951168</v>
      </c>
      <c r="O660">
        <v>57312.965362524919</v>
      </c>
      <c r="P660">
        <v>9.9664353539876877E-2</v>
      </c>
      <c r="Q660">
        <v>1.05677375650786E-3</v>
      </c>
      <c r="R660">
        <f t="shared" si="455"/>
        <v>5.7516600455183031E-2</v>
      </c>
      <c r="S660">
        <f t="shared" si="456"/>
        <v>5.5923329645046656E-2</v>
      </c>
      <c r="T660">
        <f t="shared" si="416"/>
        <v>-5.7428511968035341E-2</v>
      </c>
      <c r="U660" s="5">
        <f t="shared" si="433"/>
        <v>0.846802039231072</v>
      </c>
      <c r="V660">
        <f t="shared" si="420"/>
        <v>1.0171955209544072</v>
      </c>
      <c r="W660" s="8">
        <f t="shared" si="417"/>
        <v>-0.50209936846287884</v>
      </c>
      <c r="X660">
        <f t="shared" si="434"/>
        <v>0.74014563366449992</v>
      </c>
      <c r="Y660">
        <f t="shared" si="421"/>
        <v>0.98012879556901578</v>
      </c>
      <c r="Z660">
        <f t="shared" si="435"/>
        <v>0.38572242112536892</v>
      </c>
      <c r="AA660" s="4">
        <f t="shared" si="422"/>
        <v>0.29745399135511458</v>
      </c>
      <c r="AB660">
        <f t="shared" si="446"/>
        <v>0.8314823262664951</v>
      </c>
      <c r="AC660" s="4">
        <f t="shared" si="423"/>
        <v>1.0059276321723678</v>
      </c>
      <c r="AD660">
        <v>19060</v>
      </c>
      <c r="AE660" s="4">
        <v>0.84134783687224213</v>
      </c>
      <c r="AF660">
        <v>0.91100551913364014</v>
      </c>
      <c r="AG660">
        <v>0.61029696378054876</v>
      </c>
      <c r="AH660" s="4">
        <f t="shared" si="436"/>
        <v>0</v>
      </c>
      <c r="AI660" s="4">
        <f t="shared" si="424"/>
        <v>0.20678487318799837</v>
      </c>
      <c r="AJ660">
        <f t="shared" si="437"/>
        <v>0.57112405455687287</v>
      </c>
      <c r="AK660" s="4">
        <f t="shared" si="425"/>
        <v>0.77236461763352426</v>
      </c>
      <c r="AL660" s="5">
        <f t="shared" si="438"/>
        <v>2726.6211834936512</v>
      </c>
      <c r="AM660">
        <v>0.85299999999999998</v>
      </c>
      <c r="AN660" s="4">
        <f t="shared" si="426"/>
        <v>0.76581666666666692</v>
      </c>
      <c r="AO660">
        <v>0</v>
      </c>
      <c r="AP660">
        <f t="shared" si="457"/>
        <v>0</v>
      </c>
      <c r="AQ660">
        <f t="shared" si="439"/>
        <v>57312.965362524919</v>
      </c>
      <c r="AR660" s="5">
        <f t="shared" si="440"/>
        <v>9.9664353539876877E-2</v>
      </c>
      <c r="AS660" s="4">
        <f t="shared" si="447"/>
        <v>0</v>
      </c>
      <c r="AT660" s="4">
        <f t="shared" si="427"/>
        <v>0.20678487318799837</v>
      </c>
      <c r="AU660">
        <f t="shared" si="428"/>
        <v>0.57112405455687287</v>
      </c>
      <c r="AV660" s="4">
        <f t="shared" si="429"/>
        <v>0.77236461763352426</v>
      </c>
      <c r="AW660" s="6">
        <f t="shared" si="441"/>
        <v>2.7301575120488312E-4</v>
      </c>
      <c r="AX660" s="7">
        <f t="shared" si="430"/>
        <v>2.7305302339697413E-4</v>
      </c>
      <c r="AY660" s="7">
        <f t="shared" si="418"/>
        <v>0.8714025071880791</v>
      </c>
      <c r="AZ660" s="7">
        <f t="shared" si="431"/>
        <v>9.3159239053095533E-3</v>
      </c>
      <c r="BA660" s="6">
        <f t="shared" si="448"/>
        <v>0.63190791784563316</v>
      </c>
      <c r="BB660">
        <f t="shared" si="442"/>
        <v>12.919700491460478</v>
      </c>
      <c r="BC660">
        <f t="shared" si="449"/>
        <v>5.7617692284752007</v>
      </c>
      <c r="BD660">
        <f t="shared" si="432"/>
        <v>5.9598502457302391</v>
      </c>
      <c r="BE660">
        <f t="shared" si="450"/>
        <v>-2.8460528640908311E-2</v>
      </c>
      <c r="BF660">
        <f t="shared" si="451"/>
        <v>0.97153947135909169</v>
      </c>
      <c r="BG660">
        <f t="shared" si="458"/>
        <v>-2.3565133863496786E-2</v>
      </c>
      <c r="BH660">
        <f t="shared" si="452"/>
        <v>2.5943984881285043</v>
      </c>
      <c r="BL660" s="6"/>
      <c r="BM660" s="5"/>
      <c r="BN660" s="5"/>
      <c r="BP660" s="5"/>
      <c r="BQ660" s="6"/>
      <c r="BR660" s="5"/>
      <c r="BU660" s="5"/>
      <c r="BV660" s="6"/>
      <c r="BW660" s="5"/>
      <c r="BX660" s="5"/>
      <c r="BZ660" s="11"/>
      <c r="CA660" s="6"/>
      <c r="CB660" s="5"/>
      <c r="CC660" s="5"/>
      <c r="CE660" s="11"/>
    </row>
    <row r="661" spans="1:83" x14ac:dyDescent="0.25">
      <c r="A661" s="3">
        <v>44629.791666666664</v>
      </c>
      <c r="B661">
        <v>102680853.095101</v>
      </c>
      <c r="C661">
        <v>39312.06483101198</v>
      </c>
      <c r="D661">
        <v>1.0580048068083725</v>
      </c>
      <c r="E661" s="5">
        <f t="shared" si="443"/>
        <v>2009128.2571747946</v>
      </c>
      <c r="F661">
        <f t="shared" si="453"/>
        <v>0.99937515130046517</v>
      </c>
      <c r="G661">
        <f t="shared" si="453"/>
        <v>0.99960559003072968</v>
      </c>
      <c r="H661">
        <f t="shared" si="444"/>
        <v>8.416272551610815E-2</v>
      </c>
      <c r="I661">
        <f t="shared" si="454"/>
        <v>2.3055622950299273E-4</v>
      </c>
      <c r="J661">
        <f t="shared" si="445"/>
        <v>2.3053655644173957E-4</v>
      </c>
      <c r="K661">
        <v>2291</v>
      </c>
      <c r="L661" s="1">
        <v>205265179.56627771</v>
      </c>
      <c r="M661" s="1">
        <v>15775527.566241013</v>
      </c>
      <c r="N661" s="1">
        <f t="shared" si="419"/>
        <v>27108101.9649137</v>
      </c>
      <c r="O661">
        <v>47326.582698723039</v>
      </c>
      <c r="P661">
        <v>8.4155543193122406E-2</v>
      </c>
      <c r="Q661">
        <v>1.0137986748900601E-3</v>
      </c>
      <c r="R661">
        <f t="shared" si="455"/>
        <v>-4.2058896591377404E-2</v>
      </c>
      <c r="S661">
        <f t="shared" si="456"/>
        <v>-4.2968981597805156E-2</v>
      </c>
      <c r="T661">
        <f t="shared" si="416"/>
        <v>-7.5017136140494892E-2</v>
      </c>
      <c r="U661" s="5">
        <f t="shared" si="433"/>
        <v>0.7323516155866745</v>
      </c>
      <c r="V661">
        <f t="shared" si="420"/>
        <v>1.0093499923229972</v>
      </c>
      <c r="W661" s="8">
        <f t="shared" si="417"/>
        <v>-0.63001703329819236</v>
      </c>
      <c r="X661">
        <f t="shared" si="434"/>
        <v>0.53171297903900849</v>
      </c>
      <c r="Y661">
        <f t="shared" si="421"/>
        <v>0.96550191906577976</v>
      </c>
      <c r="Z661">
        <f t="shared" si="435"/>
        <v>0.37003651633487195</v>
      </c>
      <c r="AA661" s="4">
        <f t="shared" si="422"/>
        <v>0.30613872438744499</v>
      </c>
      <c r="AB661">
        <f t="shared" si="446"/>
        <v>0.75797655826768606</v>
      </c>
      <c r="AC661" s="4">
        <f t="shared" si="423"/>
        <v>0.99902698391596145</v>
      </c>
      <c r="AD661">
        <v>19061</v>
      </c>
      <c r="AE661" s="4">
        <v>0.8627046253840116</v>
      </c>
      <c r="AF661">
        <v>0.94777854758507907</v>
      </c>
      <c r="AG661">
        <v>0.73050884444641462</v>
      </c>
      <c r="AH661" s="4">
        <f t="shared" si="436"/>
        <v>0</v>
      </c>
      <c r="AI661" s="4">
        <f t="shared" si="424"/>
        <v>0.20678487318799837</v>
      </c>
      <c r="AJ661">
        <f t="shared" si="437"/>
        <v>0.4495689078655753</v>
      </c>
      <c r="AK661" s="4">
        <f t="shared" si="425"/>
        <v>0.76447676866255954</v>
      </c>
      <c r="AL661" s="5">
        <f t="shared" si="438"/>
        <v>2611.9425050932327</v>
      </c>
      <c r="AM661">
        <v>0.8508</v>
      </c>
      <c r="AN661" s="4">
        <f t="shared" si="426"/>
        <v>0.77094333333333354</v>
      </c>
      <c r="AO661">
        <v>0</v>
      </c>
      <c r="AP661">
        <f t="shared" si="457"/>
        <v>0</v>
      </c>
      <c r="AQ661">
        <f t="shared" si="439"/>
        <v>47326.582698723039</v>
      </c>
      <c r="AR661" s="5">
        <f t="shared" si="440"/>
        <v>8.4155543193122406E-2</v>
      </c>
      <c r="AS661" s="4">
        <f t="shared" si="447"/>
        <v>0</v>
      </c>
      <c r="AT661" s="4">
        <f t="shared" si="427"/>
        <v>0.20678487318799837</v>
      </c>
      <c r="AU661">
        <f t="shared" si="428"/>
        <v>0.4495689078655753</v>
      </c>
      <c r="AV661" s="4">
        <f t="shared" si="429"/>
        <v>0.76447676866255954</v>
      </c>
      <c r="AW661" s="6">
        <f t="shared" si="441"/>
        <v>2.3053655644173957E-4</v>
      </c>
      <c r="AX661" s="7">
        <f t="shared" si="430"/>
        <v>2.3056313203584367E-4</v>
      </c>
      <c r="AY661" s="7">
        <f t="shared" si="418"/>
        <v>0.80534170068040811</v>
      </c>
      <c r="AZ661" s="7">
        <f t="shared" si="431"/>
        <v>5.7166659044838308E-3</v>
      </c>
      <c r="BA661" s="6">
        <f t="shared" si="448"/>
        <v>0.63213845440207495</v>
      </c>
      <c r="BB661">
        <f t="shared" si="442"/>
        <v>12.376312144498575</v>
      </c>
      <c r="BC661">
        <f t="shared" si="449"/>
        <v>5.6195713808544046</v>
      </c>
      <c r="BD661">
        <f t="shared" si="432"/>
        <v>5.6881560722492877</v>
      </c>
      <c r="BE661">
        <f t="shared" si="450"/>
        <v>-1.0254648763275309E-2</v>
      </c>
      <c r="BF661">
        <f t="shared" si="451"/>
        <v>0.98974535123672469</v>
      </c>
      <c r="BG661">
        <f t="shared" si="458"/>
        <v>1.856579178252463E-2</v>
      </c>
      <c r="BH661">
        <f t="shared" si="452"/>
        <v>2.5179983150221341</v>
      </c>
      <c r="BL661" s="6"/>
      <c r="BM661" s="5"/>
      <c r="BN661" s="5"/>
      <c r="BP661" s="5"/>
      <c r="BQ661" s="6"/>
      <c r="BR661" s="5"/>
      <c r="BU661" s="5"/>
      <c r="BV661" s="6"/>
      <c r="BW661" s="5"/>
      <c r="BX661" s="5"/>
      <c r="BZ661" s="11"/>
      <c r="CA661" s="6"/>
      <c r="CB661" s="5"/>
      <c r="CC661" s="5"/>
      <c r="CE661" s="11"/>
    </row>
    <row r="662" spans="1:83" x14ac:dyDescent="0.25">
      <c r="A662" s="3">
        <v>44630.791666666664</v>
      </c>
      <c r="B662">
        <v>101698214.976429</v>
      </c>
      <c r="C662">
        <v>39681.486998212502</v>
      </c>
      <c r="D662">
        <v>1.0574666930726833</v>
      </c>
      <c r="E662" s="5">
        <f t="shared" si="443"/>
        <v>2008864.4541951027</v>
      </c>
      <c r="F662">
        <f t="shared" si="453"/>
        <v>0.99949138819386607</v>
      </c>
      <c r="G662">
        <f t="shared" si="453"/>
        <v>0.99986869779032284</v>
      </c>
      <c r="H662">
        <f t="shared" si="444"/>
        <v>0.13778808335262127</v>
      </c>
      <c r="I662">
        <f t="shared" si="454"/>
        <v>3.7743036242521657E-4</v>
      </c>
      <c r="J662">
        <f t="shared" si="445"/>
        <v>3.7961486715868455E-4</v>
      </c>
      <c r="K662">
        <v>2423</v>
      </c>
      <c r="L662" s="1">
        <v>203393643.24287406</v>
      </c>
      <c r="M662" s="1">
        <v>25741969.328187525</v>
      </c>
      <c r="N662" s="1">
        <f t="shared" si="419"/>
        <v>27237686.797188554</v>
      </c>
      <c r="O662">
        <v>77225.907984562582</v>
      </c>
      <c r="P662">
        <v>0.13858572945028802</v>
      </c>
      <c r="Q662">
        <v>4.7495812687288502E-4</v>
      </c>
      <c r="R662">
        <f t="shared" si="455"/>
        <v>-1.8790421638855248E-2</v>
      </c>
      <c r="S662">
        <f t="shared" si="456"/>
        <v>-1.8969204760874943E-2</v>
      </c>
      <c r="T662">
        <f t="shared" si="416"/>
        <v>-0.10201671884318159</v>
      </c>
      <c r="U662" s="5">
        <f t="shared" si="433"/>
        <v>0.92495869037171186</v>
      </c>
      <c r="V662">
        <f t="shared" si="420"/>
        <v>1.0113832800862357</v>
      </c>
      <c r="W662" s="8">
        <f t="shared" si="417"/>
        <v>-0.82129452948834991</v>
      </c>
      <c r="X662">
        <f t="shared" si="434"/>
        <v>0.67253822948003505</v>
      </c>
      <c r="Y662">
        <f t="shared" si="421"/>
        <v>0.95891444332070463</v>
      </c>
      <c r="Z662">
        <f t="shared" si="435"/>
        <v>0.17335971630860303</v>
      </c>
      <c r="AA662" s="4">
        <f t="shared" si="422"/>
        <v>0.30291537045253586</v>
      </c>
      <c r="AB662">
        <f t="shared" si="446"/>
        <v>1.0407469490605616</v>
      </c>
      <c r="AC662" s="4">
        <f t="shared" si="423"/>
        <v>1.0051625455407052</v>
      </c>
      <c r="AD662">
        <v>19062</v>
      </c>
      <c r="AE662" s="4">
        <v>0.87444842879384654</v>
      </c>
      <c r="AF662">
        <v>0.97226789225001253</v>
      </c>
      <c r="AG662">
        <v>0.63162733309748331</v>
      </c>
      <c r="AH662" s="4">
        <f t="shared" si="436"/>
        <v>0</v>
      </c>
      <c r="AI662" s="4">
        <f t="shared" si="424"/>
        <v>0.20678487318799837</v>
      </c>
      <c r="AJ662">
        <f t="shared" si="437"/>
        <v>0.7984695942719241</v>
      </c>
      <c r="AK662" s="4">
        <f t="shared" si="425"/>
        <v>0.77224258061633677</v>
      </c>
      <c r="AL662" s="5">
        <f t="shared" si="438"/>
        <v>2562.8630041260831</v>
      </c>
      <c r="AM662">
        <v>0.79870000000000008</v>
      </c>
      <c r="AN662" s="4">
        <f t="shared" si="426"/>
        <v>0.77565333333333342</v>
      </c>
      <c r="AO662">
        <v>0</v>
      </c>
      <c r="AP662">
        <f t="shared" si="457"/>
        <v>0</v>
      </c>
      <c r="AQ662">
        <f t="shared" si="439"/>
        <v>77225.907984562582</v>
      </c>
      <c r="AR662" s="5">
        <f t="shared" si="440"/>
        <v>0.13858572945028802</v>
      </c>
      <c r="AS662" s="4">
        <f t="shared" si="447"/>
        <v>0</v>
      </c>
      <c r="AT662" s="4">
        <f t="shared" si="427"/>
        <v>0.20678487318799837</v>
      </c>
      <c r="AU662">
        <f t="shared" si="428"/>
        <v>0.7984695942719241</v>
      </c>
      <c r="AV662" s="4">
        <f t="shared" si="429"/>
        <v>0.77224258061633677</v>
      </c>
      <c r="AW662" s="6">
        <f t="shared" si="441"/>
        <v>3.7961486715868455E-4</v>
      </c>
      <c r="AX662" s="7">
        <f t="shared" si="430"/>
        <v>3.7968693000078879E-4</v>
      </c>
      <c r="AY662" s="7">
        <f t="shared" si="418"/>
        <v>0.83502408651456828</v>
      </c>
      <c r="AZ662" s="7">
        <f t="shared" si="431"/>
        <v>7.6273477745796292E-3</v>
      </c>
      <c r="BA662" s="6">
        <f t="shared" si="448"/>
        <v>0.6325180692692336</v>
      </c>
      <c r="BB662">
        <f t="shared" si="442"/>
        <v>12.143756020969363</v>
      </c>
      <c r="BC662">
        <f t="shared" si="449"/>
        <v>5.5595738191003372</v>
      </c>
      <c r="BD662">
        <f t="shared" si="432"/>
        <v>5.5718780104846815</v>
      </c>
      <c r="BE662">
        <f t="shared" si="450"/>
        <v>-1.8722489012599208E-3</v>
      </c>
      <c r="BF662">
        <f t="shared" si="451"/>
        <v>0.99812775109874008</v>
      </c>
      <c r="BG662">
        <f t="shared" si="458"/>
        <v>8.4335861635766781E-3</v>
      </c>
      <c r="BH662">
        <f t="shared" si="452"/>
        <v>2.484789236233572</v>
      </c>
      <c r="BL662" s="6"/>
      <c r="BM662" s="5"/>
      <c r="BN662" s="5"/>
      <c r="BP662" s="5"/>
      <c r="BQ662" s="6"/>
      <c r="BR662" s="5"/>
      <c r="BU662" s="5"/>
      <c r="BV662" s="6"/>
      <c r="BW662" s="5"/>
      <c r="BX662" s="5"/>
      <c r="BZ662" s="11"/>
      <c r="CA662" s="6"/>
      <c r="CB662" s="5"/>
      <c r="CC662" s="5"/>
      <c r="CE662" s="11"/>
    </row>
    <row r="663" spans="1:83" x14ac:dyDescent="0.25">
      <c r="A663" s="3">
        <v>44631.791666666664</v>
      </c>
      <c r="B663">
        <v>101914726.57177</v>
      </c>
      <c r="C663">
        <v>39660.955622434129</v>
      </c>
      <c r="D663">
        <v>1.0582088171396007</v>
      </c>
      <c r="E663" s="5">
        <f t="shared" si="443"/>
        <v>2010481.3970379031</v>
      </c>
      <c r="F663">
        <f t="shared" si="453"/>
        <v>1.0007017942709486</v>
      </c>
      <c r="G663">
        <f t="shared" si="453"/>
        <v>1.0008049039045037</v>
      </c>
      <c r="H663">
        <f t="shared" si="444"/>
        <v>3.7608622731606367E-2</v>
      </c>
      <c r="I663">
        <f t="shared" si="454"/>
        <v>1.0303201457203708E-4</v>
      </c>
      <c r="J663">
        <f t="shared" si="445"/>
        <v>1.0313289468025791E-4</v>
      </c>
      <c r="K663">
        <v>1982</v>
      </c>
      <c r="L663" s="1">
        <v>203843653.18793297</v>
      </c>
      <c r="M663" s="1">
        <v>7008023.3778075473</v>
      </c>
      <c r="N663" s="1">
        <f t="shared" si="419"/>
        <v>26313275.656282701</v>
      </c>
      <c r="O663">
        <v>21024.070133422643</v>
      </c>
      <c r="P663">
        <v>3.7645447766894387E-2</v>
      </c>
      <c r="Q663">
        <v>1.1217816454228201E-3</v>
      </c>
      <c r="R663">
        <f t="shared" si="455"/>
        <v>2.6477359538863432E-3</v>
      </c>
      <c r="S663">
        <f t="shared" si="456"/>
        <v>2.6442368761074122E-3</v>
      </c>
      <c r="T663">
        <f t="shared" si="416"/>
        <v>-7.3569874642677113E-2</v>
      </c>
      <c r="U663" s="5">
        <f t="shared" si="433"/>
        <v>0.41168976589435752</v>
      </c>
      <c r="V663">
        <f t="shared" si="420"/>
        <v>0.98726327514994217</v>
      </c>
      <c r="W663" s="8">
        <f t="shared" si="417"/>
        <v>-0.61965815481296704</v>
      </c>
      <c r="X663">
        <f t="shared" si="434"/>
        <v>0</v>
      </c>
      <c r="Y663">
        <f t="shared" si="421"/>
        <v>0.92152382157014945</v>
      </c>
      <c r="Z663">
        <f t="shared" si="435"/>
        <v>0.40945030057932935</v>
      </c>
      <c r="AA663" s="4">
        <f t="shared" si="422"/>
        <v>0.30937409463291016</v>
      </c>
      <c r="AB663">
        <f t="shared" si="446"/>
        <v>0.4288951685643706</v>
      </c>
      <c r="AC663" s="4">
        <f t="shared" si="423"/>
        <v>0.98214754030224527</v>
      </c>
      <c r="AD663">
        <v>19063</v>
      </c>
      <c r="AE663" s="4">
        <v>0.86164237071342964</v>
      </c>
      <c r="AF663">
        <v>0.97670305353799136</v>
      </c>
      <c r="AG663">
        <v>0.65482928681073893</v>
      </c>
      <c r="AH663" s="4">
        <f t="shared" si="436"/>
        <v>0</v>
      </c>
      <c r="AI663" s="4">
        <f t="shared" si="424"/>
        <v>0.19429970690342865</v>
      </c>
      <c r="AJ663">
        <f t="shared" si="437"/>
        <v>0</v>
      </c>
      <c r="AK663" s="4">
        <f t="shared" si="425"/>
        <v>0.74206003255698405</v>
      </c>
      <c r="AL663" s="5">
        <f t="shared" si="438"/>
        <v>2569.6487886469927</v>
      </c>
      <c r="AM663">
        <v>0.8345999999999999</v>
      </c>
      <c r="AN663" s="4">
        <f t="shared" si="426"/>
        <v>0.78150000000000008</v>
      </c>
      <c r="AO663">
        <v>0</v>
      </c>
      <c r="AP663">
        <f t="shared" si="457"/>
        <v>0</v>
      </c>
      <c r="AQ663">
        <f t="shared" si="439"/>
        <v>21024.070133422643</v>
      </c>
      <c r="AR663" s="5">
        <f t="shared" si="440"/>
        <v>3.7645447766894387E-2</v>
      </c>
      <c r="AS663" s="4">
        <f t="shared" si="447"/>
        <v>0</v>
      </c>
      <c r="AT663" s="4">
        <f t="shared" si="427"/>
        <v>0.19429970690342865</v>
      </c>
      <c r="AU663">
        <f t="shared" si="428"/>
        <v>0</v>
      </c>
      <c r="AV663" s="4">
        <f t="shared" si="429"/>
        <v>0.74206003255698405</v>
      </c>
      <c r="AW663" s="6">
        <f t="shared" si="441"/>
        <v>1.0313289468025791E-4</v>
      </c>
      <c r="AX663" s="7">
        <f t="shared" si="430"/>
        <v>1.031382130600722E-4</v>
      </c>
      <c r="AY663" s="7">
        <f t="shared" si="418"/>
        <v>0.87858777507620889</v>
      </c>
      <c r="AZ663" s="7">
        <f t="shared" si="431"/>
        <v>9.2671032250535301E-3</v>
      </c>
      <c r="BA663" s="6">
        <f t="shared" si="448"/>
        <v>0.63262120216391382</v>
      </c>
      <c r="BB663">
        <f t="shared" si="442"/>
        <v>12.175909480401305</v>
      </c>
      <c r="BC663">
        <f t="shared" si="449"/>
        <v>5.5689295259612921</v>
      </c>
      <c r="BD663">
        <f t="shared" si="432"/>
        <v>5.5879547402006526</v>
      </c>
      <c r="BE663">
        <f t="shared" si="450"/>
        <v>-2.8878787104085202E-3</v>
      </c>
      <c r="BF663">
        <f t="shared" si="451"/>
        <v>0.99711212128959148</v>
      </c>
      <c r="BG663">
        <f t="shared" si="458"/>
        <v>-1.0180529277937368E-3</v>
      </c>
      <c r="BH663">
        <f t="shared" si="452"/>
        <v>2.4893995873790815</v>
      </c>
      <c r="BL663" s="6"/>
      <c r="BM663" s="5"/>
      <c r="BN663" s="5"/>
      <c r="BP663" s="5"/>
      <c r="BQ663" s="6"/>
      <c r="BR663" s="5"/>
      <c r="BU663" s="5"/>
      <c r="BV663" s="6"/>
      <c r="BW663" s="5"/>
      <c r="BX663" s="5"/>
      <c r="BZ663" s="11"/>
      <c r="CA663" s="6"/>
      <c r="CB663" s="5"/>
      <c r="CC663" s="5"/>
      <c r="CE663" s="11"/>
    </row>
    <row r="664" spans="1:83" x14ac:dyDescent="0.25">
      <c r="A664" s="3">
        <v>44632.791666666664</v>
      </c>
      <c r="B664">
        <v>100912678.09380899</v>
      </c>
      <c r="C664">
        <v>40129.238731092031</v>
      </c>
      <c r="D664">
        <v>1.0590438456836366</v>
      </c>
      <c r="E664" s="5">
        <f t="shared" si="443"/>
        <v>2012349.1124107423</v>
      </c>
      <c r="F664">
        <f t="shared" si="453"/>
        <v>1.0007890961883052</v>
      </c>
      <c r="G664">
        <f t="shared" si="453"/>
        <v>1.0009289891344386</v>
      </c>
      <c r="H664">
        <f t="shared" si="444"/>
        <v>5.1020665126274567E-2</v>
      </c>
      <c r="I664">
        <f t="shared" si="454"/>
        <v>1.3977287549808462E-4</v>
      </c>
      <c r="J664">
        <f t="shared" si="445"/>
        <v>1.4066154361752766E-4</v>
      </c>
      <c r="K664">
        <v>2076</v>
      </c>
      <c r="L664" s="1">
        <v>201866169.04114443</v>
      </c>
      <c r="M664" s="1">
        <v>9465601.3545999136</v>
      </c>
      <c r="N664" s="1">
        <f t="shared" si="419"/>
        <v>25408059.604546227</v>
      </c>
      <c r="O664">
        <v>28396.80406379974</v>
      </c>
      <c r="P664">
        <v>5.1345074474437279E-2</v>
      </c>
      <c r="Q664">
        <v>5.2994693375277605E-4</v>
      </c>
      <c r="R664">
        <f t="shared" si="455"/>
        <v>-2.1386862992439637E-2</v>
      </c>
      <c r="S664">
        <f t="shared" si="456"/>
        <v>-2.1618875929910034E-2</v>
      </c>
      <c r="T664">
        <f t="shared" si="416"/>
        <v>-6.0741050646134928E-2</v>
      </c>
      <c r="U664" s="5">
        <f t="shared" si="433"/>
        <v>0.56656611529798961</v>
      </c>
      <c r="V664">
        <f t="shared" si="420"/>
        <v>0.96738097627548214</v>
      </c>
      <c r="W664" s="8">
        <f t="shared" si="417"/>
        <v>-0.52690279912150817</v>
      </c>
      <c r="X664">
        <f t="shared" si="434"/>
        <v>0.36917115517186844</v>
      </c>
      <c r="Y664">
        <f t="shared" si="421"/>
        <v>0.89765144153285215</v>
      </c>
      <c r="Z664">
        <f t="shared" si="435"/>
        <v>0.19343063081976325</v>
      </c>
      <c r="AA664" s="4">
        <f t="shared" si="422"/>
        <v>0.31207464160301696</v>
      </c>
      <c r="AB664">
        <f t="shared" si="446"/>
        <v>0.61606142620150872</v>
      </c>
      <c r="AC664" s="4">
        <f t="shared" si="423"/>
        <v>0.96302410343910017</v>
      </c>
      <c r="AD664">
        <v>19064</v>
      </c>
      <c r="AE664" s="4">
        <v>0.84834451486338602</v>
      </c>
      <c r="AF664">
        <v>0.91972833008688204</v>
      </c>
      <c r="AG664">
        <v>0.65092167070114371</v>
      </c>
      <c r="AH664" s="4">
        <f t="shared" si="436"/>
        <v>0</v>
      </c>
      <c r="AI664" s="4">
        <f t="shared" si="424"/>
        <v>0.17678288355919355</v>
      </c>
      <c r="AJ664">
        <f t="shared" si="437"/>
        <v>0</v>
      </c>
      <c r="AK664" s="4">
        <f t="shared" si="425"/>
        <v>0.70947252068088484</v>
      </c>
      <c r="AL664" s="5">
        <f t="shared" si="438"/>
        <v>2514.692062065511</v>
      </c>
      <c r="AM664">
        <v>0.81120000000000003</v>
      </c>
      <c r="AN664" s="4">
        <f t="shared" si="426"/>
        <v>0.78481333333333347</v>
      </c>
      <c r="AO664">
        <v>0</v>
      </c>
      <c r="AP664">
        <f t="shared" si="457"/>
        <v>0</v>
      </c>
      <c r="AQ664">
        <f t="shared" si="439"/>
        <v>28396.80406379974</v>
      </c>
      <c r="AR664" s="5">
        <f t="shared" si="440"/>
        <v>5.1345074474437279E-2</v>
      </c>
      <c r="AS664" s="4">
        <f t="shared" si="447"/>
        <v>0</v>
      </c>
      <c r="AT664" s="4">
        <f t="shared" si="427"/>
        <v>0.17678288355919355</v>
      </c>
      <c r="AU664">
        <f t="shared" si="428"/>
        <v>0</v>
      </c>
      <c r="AV664" s="4">
        <f t="shared" si="429"/>
        <v>0.70947252068088484</v>
      </c>
      <c r="AW664" s="6">
        <f t="shared" si="441"/>
        <v>1.4066154361752766E-4</v>
      </c>
      <c r="AX664" s="7">
        <f t="shared" si="430"/>
        <v>1.4067143691631756E-4</v>
      </c>
      <c r="AY664" s="7">
        <f t="shared" si="418"/>
        <v>0.86268553218525046</v>
      </c>
      <c r="AZ664" s="7">
        <f t="shared" si="431"/>
        <v>8.2788704074949759E-3</v>
      </c>
      <c r="BA664" s="6">
        <f t="shared" si="448"/>
        <v>0.6327618637075314</v>
      </c>
      <c r="BB664">
        <f t="shared" si="442"/>
        <v>11.915504972535617</v>
      </c>
      <c r="BC664">
        <f t="shared" si="449"/>
        <v>5.4992196065073333</v>
      </c>
      <c r="BD664">
        <f t="shared" si="432"/>
        <v>5.4577524862678084</v>
      </c>
      <c r="BE664">
        <f t="shared" si="450"/>
        <v>6.4212929076645775E-3</v>
      </c>
      <c r="BF664">
        <f t="shared" si="451"/>
        <v>1.0064212929076646</v>
      </c>
      <c r="BG664">
        <f t="shared" si="458"/>
        <v>9.2928209176011203E-3</v>
      </c>
      <c r="BH664">
        <f t="shared" si="452"/>
        <v>2.4518842640702219</v>
      </c>
      <c r="BL664" s="6"/>
      <c r="BM664" s="5"/>
      <c r="BN664" s="5"/>
      <c r="BP664" s="5"/>
      <c r="BQ664" s="6"/>
      <c r="BR664" s="5"/>
      <c r="BU664" s="5"/>
      <c r="BV664" s="6"/>
      <c r="BW664" s="5"/>
      <c r="BX664" s="5"/>
      <c r="BZ664" s="11"/>
      <c r="CA664" s="6"/>
      <c r="CB664" s="5"/>
      <c r="CC664" s="5"/>
      <c r="CE664" s="11"/>
    </row>
    <row r="665" spans="1:83" x14ac:dyDescent="0.25">
      <c r="A665" s="3">
        <v>44633.833333333336</v>
      </c>
      <c r="B665">
        <v>102502594.795287</v>
      </c>
      <c r="C665">
        <v>39560.397470434167</v>
      </c>
      <c r="D665">
        <v>1.0595537455530399</v>
      </c>
      <c r="E665" s="5">
        <f t="shared" si="443"/>
        <v>2013713.8306751559</v>
      </c>
      <c r="F665">
        <f t="shared" si="453"/>
        <v>1.0004814719158999</v>
      </c>
      <c r="G665">
        <f t="shared" si="453"/>
        <v>1.0006781717227875</v>
      </c>
      <c r="H665">
        <f t="shared" si="444"/>
        <v>7.1760878666239369E-2</v>
      </c>
      <c r="I665">
        <f t="shared" si="454"/>
        <v>1.9658582277166435E-4</v>
      </c>
      <c r="J665">
        <f t="shared" si="445"/>
        <v>1.9515576717891978E-4</v>
      </c>
      <c r="K665">
        <v>2216</v>
      </c>
      <c r="L665" s="1">
        <v>204794999.26603895</v>
      </c>
      <c r="M665" s="1">
        <v>13323608.445955366</v>
      </c>
      <c r="N665" s="1">
        <f t="shared" si="419"/>
        <v>25052668.375272751</v>
      </c>
      <c r="O665">
        <v>39970.825337866096</v>
      </c>
      <c r="P665">
        <v>7.1238806126163401E-2</v>
      </c>
      <c r="Q665">
        <v>5.0594982952044301E-4</v>
      </c>
      <c r="R665">
        <f t="shared" si="455"/>
        <v>3.0360976870074108E-2</v>
      </c>
      <c r="S665">
        <f t="shared" si="456"/>
        <v>2.9909203824393157E-2</v>
      </c>
      <c r="T665">
        <f t="shared" si="416"/>
        <v>-4.4552653233293063E-2</v>
      </c>
      <c r="U665" s="5">
        <f t="shared" si="433"/>
        <v>0.72222867780145017</v>
      </c>
      <c r="V665">
        <f t="shared" si="420"/>
        <v>0.95975262750582424</v>
      </c>
      <c r="W665" s="8">
        <f t="shared" si="417"/>
        <v>-0.41088071412969374</v>
      </c>
      <c r="X665">
        <f t="shared" si="434"/>
        <v>0.63424115340270926</v>
      </c>
      <c r="Y665">
        <f t="shared" si="421"/>
        <v>0.88898081118386796</v>
      </c>
      <c r="Z665">
        <f t="shared" si="435"/>
        <v>0.18467168777496171</v>
      </c>
      <c r="AA665" s="4">
        <f t="shared" si="422"/>
        <v>0.30684494569708154</v>
      </c>
      <c r="AB665">
        <f t="shared" si="446"/>
        <v>0.73568072680719443</v>
      </c>
      <c r="AC665" s="4">
        <f t="shared" si="423"/>
        <v>0.95679786143355372</v>
      </c>
      <c r="AD665">
        <v>19065</v>
      </c>
      <c r="AE665" s="4">
        <v>0.8355455142411764</v>
      </c>
      <c r="AF665">
        <v>0.92154267487589048</v>
      </c>
      <c r="AG665">
        <v>0.8312649787274593</v>
      </c>
      <c r="AH665" s="4">
        <f t="shared" si="436"/>
        <v>0</v>
      </c>
      <c r="AI665" s="4">
        <f t="shared" si="424"/>
        <v>0.17678288355919355</v>
      </c>
      <c r="AJ665">
        <f t="shared" si="437"/>
        <v>0.314290162721925</v>
      </c>
      <c r="AK665" s="4">
        <f t="shared" si="425"/>
        <v>0.69719790724818176</v>
      </c>
      <c r="AL665" s="5">
        <f t="shared" si="438"/>
        <v>2591.0405695972408</v>
      </c>
      <c r="AM665">
        <v>0.89419999999999999</v>
      </c>
      <c r="AN665" s="4">
        <f t="shared" si="426"/>
        <v>0.7902300000000001</v>
      </c>
      <c r="AO665">
        <v>0</v>
      </c>
      <c r="AP665">
        <f t="shared" si="457"/>
        <v>0</v>
      </c>
      <c r="AQ665">
        <f t="shared" si="439"/>
        <v>39970.825337866096</v>
      </c>
      <c r="AR665" s="5">
        <f t="shared" si="440"/>
        <v>7.1238806126163401E-2</v>
      </c>
      <c r="AS665" s="4">
        <f t="shared" si="447"/>
        <v>0</v>
      </c>
      <c r="AT665" s="4">
        <f t="shared" si="427"/>
        <v>0.17678288355919355</v>
      </c>
      <c r="AU665">
        <f t="shared" si="428"/>
        <v>0.314290162721925</v>
      </c>
      <c r="AV665" s="4">
        <f t="shared" si="429"/>
        <v>0.69719790724818176</v>
      </c>
      <c r="AW665" s="6">
        <f t="shared" si="441"/>
        <v>1.9515576717891978E-4</v>
      </c>
      <c r="AX665" s="7">
        <f t="shared" si="430"/>
        <v>1.9517481130448822E-4</v>
      </c>
      <c r="AY665" s="7">
        <f t="shared" si="418"/>
        <v>0.90157746689187923</v>
      </c>
      <c r="AZ665" s="7">
        <f t="shared" si="431"/>
        <v>9.5477656790750043E-3</v>
      </c>
      <c r="BA665" s="6">
        <f t="shared" si="448"/>
        <v>0.63295701947471028</v>
      </c>
      <c r="BB665">
        <f t="shared" si="442"/>
        <v>12.277271343402022</v>
      </c>
      <c r="BC665">
        <f t="shared" si="449"/>
        <v>5.5984308240709515</v>
      </c>
      <c r="BD665">
        <f t="shared" si="432"/>
        <v>5.6386356717010111</v>
      </c>
      <c r="BE665">
        <f t="shared" si="450"/>
        <v>-6.0561913047049165E-3</v>
      </c>
      <c r="BF665">
        <f t="shared" si="451"/>
        <v>0.99394380869529508</v>
      </c>
      <c r="BG665">
        <f t="shared" si="458"/>
        <v>-1.2475368650990902E-2</v>
      </c>
      <c r="BH665">
        <f t="shared" si="452"/>
        <v>2.5038937403126287</v>
      </c>
      <c r="BL665" s="6"/>
      <c r="BM665" s="5"/>
      <c r="BN665" s="5"/>
      <c r="BP665" s="5"/>
      <c r="BQ665" s="6"/>
      <c r="BR665" s="5"/>
      <c r="BU665" s="5"/>
      <c r="BV665" s="6"/>
      <c r="BW665" s="5"/>
      <c r="BX665" s="5"/>
      <c r="BZ665" s="11"/>
      <c r="CA665" s="6"/>
      <c r="CB665" s="5"/>
      <c r="CC665" s="5"/>
      <c r="CE665" s="11"/>
    </row>
    <row r="666" spans="1:83" x14ac:dyDescent="0.25">
      <c r="A666" s="3">
        <v>44634.833333333336</v>
      </c>
      <c r="B666">
        <v>103112571.990766</v>
      </c>
      <c r="C666">
        <v>39333.469203530432</v>
      </c>
      <c r="D666">
        <v>1.0594051504885029</v>
      </c>
      <c r="E666" s="5">
        <f t="shared" si="443"/>
        <v>2013895.5223386365</v>
      </c>
      <c r="F666">
        <f t="shared" si="453"/>
        <v>0.99985975693525631</v>
      </c>
      <c r="G666">
        <f t="shared" si="453"/>
        <v>1.0000902271517993</v>
      </c>
      <c r="H666">
        <f t="shared" si="444"/>
        <v>8.413342816803171E-2</v>
      </c>
      <c r="I666">
        <f t="shared" si="454"/>
        <v>2.3047598129657029E-4</v>
      </c>
      <c r="J666">
        <f t="shared" si="445"/>
        <v>2.2817624479225658E-4</v>
      </c>
      <c r="K666">
        <v>2247</v>
      </c>
      <c r="L666" s="1">
        <v>206122796.02250424</v>
      </c>
      <c r="M666" s="1">
        <v>15679230.600121116</v>
      </c>
      <c r="N666" s="1">
        <f t="shared" si="419"/>
        <v>25072587.85803131</v>
      </c>
      <c r="O666">
        <v>47037.691800363347</v>
      </c>
      <c r="P666">
        <v>8.3293831824686484E-2</v>
      </c>
      <c r="Q666">
        <v>1.2686882662926999E-3</v>
      </c>
      <c r="R666">
        <f t="shared" si="455"/>
        <v>1.1754521644296023E-2</v>
      </c>
      <c r="S666">
        <f t="shared" si="456"/>
        <v>1.1685973895846443E-2</v>
      </c>
      <c r="T666">
        <f t="shared" si="416"/>
        <v>-3.134233758256582E-2</v>
      </c>
      <c r="U666" s="5">
        <f t="shared" si="433"/>
        <v>0.80152852385539286</v>
      </c>
      <c r="V666">
        <f t="shared" si="420"/>
        <v>0.96237726673174862</v>
      </c>
      <c r="W666" s="8">
        <f t="shared" si="417"/>
        <v>-0.32063547972947665</v>
      </c>
      <c r="X666">
        <f t="shared" si="434"/>
        <v>0.75098664192186526</v>
      </c>
      <c r="Y666">
        <f t="shared" si="421"/>
        <v>0.89415011881197848</v>
      </c>
      <c r="Z666">
        <f t="shared" si="435"/>
        <v>0.46307121719683547</v>
      </c>
      <c r="AA666" s="4">
        <f t="shared" si="422"/>
        <v>0.30962964428276812</v>
      </c>
      <c r="AB666">
        <f t="shared" si="446"/>
        <v>0.72277730297095488</v>
      </c>
      <c r="AC666" s="4">
        <f t="shared" si="423"/>
        <v>0.95756206752804718</v>
      </c>
      <c r="AD666">
        <v>19066</v>
      </c>
      <c r="AE666" s="4">
        <v>0.84348921551319878</v>
      </c>
      <c r="AF666">
        <v>0.89211988126407005</v>
      </c>
      <c r="AG666">
        <v>0.84755131869734535</v>
      </c>
      <c r="AH666" s="4">
        <f t="shared" si="436"/>
        <v>0</v>
      </c>
      <c r="AI666" s="4">
        <f t="shared" si="424"/>
        <v>0.17678288355919355</v>
      </c>
      <c r="AJ666">
        <f t="shared" si="437"/>
        <v>0.44183539013071232</v>
      </c>
      <c r="AK666" s="4">
        <f t="shared" si="425"/>
        <v>0.70029559207710601</v>
      </c>
      <c r="AL666" s="5">
        <f t="shared" si="438"/>
        <v>2621.4970120538205</v>
      </c>
      <c r="AM666">
        <v>0.83979999999999999</v>
      </c>
      <c r="AN666" s="4">
        <f t="shared" si="426"/>
        <v>0.79559333333333349</v>
      </c>
      <c r="AO666">
        <v>0</v>
      </c>
      <c r="AP666">
        <f t="shared" si="457"/>
        <v>0</v>
      </c>
      <c r="AQ666">
        <f t="shared" si="439"/>
        <v>47037.691800363347</v>
      </c>
      <c r="AR666" s="5">
        <f t="shared" si="440"/>
        <v>8.3293831824686484E-2</v>
      </c>
      <c r="AS666" s="4">
        <f t="shared" si="447"/>
        <v>0</v>
      </c>
      <c r="AT666" s="4">
        <f t="shared" si="427"/>
        <v>0.17678288355919355</v>
      </c>
      <c r="AU666">
        <f t="shared" si="428"/>
        <v>0.44183539013071232</v>
      </c>
      <c r="AV666" s="4">
        <f t="shared" si="429"/>
        <v>0.70029559207710601</v>
      </c>
      <c r="AW666" s="6">
        <f t="shared" si="441"/>
        <v>2.2817624479225658E-4</v>
      </c>
      <c r="AX666" s="7">
        <f t="shared" si="430"/>
        <v>2.2820227897168976E-4</v>
      </c>
      <c r="AY666" s="7">
        <f t="shared" si="418"/>
        <v>0.89525335246376114</v>
      </c>
      <c r="AZ666" s="7">
        <f t="shared" si="431"/>
        <v>9.3830357473079218E-3</v>
      </c>
      <c r="BA666" s="6">
        <f t="shared" si="448"/>
        <v>0.63318519571950249</v>
      </c>
      <c r="BB666">
        <f t="shared" si="442"/>
        <v>12.421584795140935</v>
      </c>
      <c r="BC666">
        <f t="shared" si="449"/>
        <v>5.6386128267451827</v>
      </c>
      <c r="BD666">
        <f t="shared" si="432"/>
        <v>5.7107923975704677</v>
      </c>
      <c r="BE666">
        <f t="shared" si="450"/>
        <v>-1.0755744858299665E-2</v>
      </c>
      <c r="BF666">
        <f t="shared" si="451"/>
        <v>0.98924425514170033</v>
      </c>
      <c r="BG666">
        <f t="shared" si="458"/>
        <v>-4.7394016089947087E-3</v>
      </c>
      <c r="BH666">
        <f t="shared" si="452"/>
        <v>2.5244268747047278</v>
      </c>
      <c r="BL666" s="6"/>
      <c r="BM666" s="5"/>
      <c r="BN666" s="5"/>
      <c r="BP666" s="5"/>
      <c r="BQ666" s="6"/>
      <c r="BR666" s="5"/>
      <c r="BU666" s="5"/>
      <c r="BV666" s="6"/>
      <c r="BW666" s="5"/>
      <c r="BX666" s="5"/>
      <c r="BZ666" s="11"/>
      <c r="CA666" s="6"/>
      <c r="CB666" s="5"/>
      <c r="CC666" s="5"/>
      <c r="CE666" s="11"/>
    </row>
    <row r="667" spans="1:83" x14ac:dyDescent="0.25">
      <c r="A667" s="3">
        <v>44635.833333333336</v>
      </c>
      <c r="B667">
        <v>106028048.580027</v>
      </c>
      <c r="C667">
        <v>38276.988292198686</v>
      </c>
      <c r="D667">
        <v>1.0594075121974749</v>
      </c>
      <c r="E667" s="5">
        <f t="shared" si="443"/>
        <v>2014555.6269664948</v>
      </c>
      <c r="F667">
        <f t="shared" si="453"/>
        <v>1.0000022292783557</v>
      </c>
      <c r="G667">
        <f t="shared" si="453"/>
        <v>1.0003277750114326</v>
      </c>
      <c r="H667">
        <f t="shared" si="444"/>
        <v>0.11882392768147065</v>
      </c>
      <c r="I667">
        <f t="shared" si="454"/>
        <v>3.2549202906815498E-4</v>
      </c>
      <c r="J667">
        <f t="shared" si="445"/>
        <v>3.1989220951436062E-4</v>
      </c>
      <c r="K667">
        <v>2221</v>
      </c>
      <c r="L667" s="1">
        <v>212056010.4603278</v>
      </c>
      <c r="M667" s="1">
        <v>22615305.612840567</v>
      </c>
      <c r="N667" s="1">
        <f t="shared" si="419"/>
        <v>25114526.536118396</v>
      </c>
      <c r="O667">
        <v>67845.916838521705</v>
      </c>
      <c r="P667">
        <v>0.11677933387647749</v>
      </c>
      <c r="Q667">
        <v>1.21863906868681E-3</v>
      </c>
      <c r="R667">
        <f t="shared" si="455"/>
        <v>5.6656045266830768E-2</v>
      </c>
      <c r="S667">
        <f t="shared" si="456"/>
        <v>5.5109247372607938E-2</v>
      </c>
      <c r="T667">
        <f t="shared" si="416"/>
        <v>-1.3110067323086403E-2</v>
      </c>
      <c r="U667" s="5">
        <f t="shared" si="433"/>
        <v>0.9643922629868058</v>
      </c>
      <c r="V667">
        <f t="shared" si="420"/>
        <v>0.96534380642866513</v>
      </c>
      <c r="W667" s="8">
        <f t="shared" si="417"/>
        <v>-0.19372516286942151</v>
      </c>
      <c r="X667">
        <f t="shared" si="434"/>
        <v>0.94697611989557451</v>
      </c>
      <c r="Y667">
        <f t="shared" si="421"/>
        <v>0.89950284524271262</v>
      </c>
      <c r="Z667">
        <f t="shared" si="435"/>
        <v>0.44480326007068566</v>
      </c>
      <c r="AA667" s="4">
        <f t="shared" si="422"/>
        <v>0.30900812749960871</v>
      </c>
      <c r="AB667">
        <f t="shared" si="446"/>
        <v>0.8941965825174657</v>
      </c>
      <c r="AC667" s="4">
        <f t="shared" si="423"/>
        <v>0.95986317658633113</v>
      </c>
      <c r="AD667">
        <v>19067</v>
      </c>
      <c r="AE667" s="4">
        <v>0.844649328791513</v>
      </c>
      <c r="AF667">
        <v>0.6914889030134207</v>
      </c>
      <c r="AG667">
        <v>0.84662030433623903</v>
      </c>
      <c r="AH667" s="4">
        <f t="shared" si="436"/>
        <v>0</v>
      </c>
      <c r="AI667" s="4">
        <f t="shared" si="424"/>
        <v>0.17678288355919355</v>
      </c>
      <c r="AJ667">
        <f t="shared" si="437"/>
        <v>0.68051636893339074</v>
      </c>
      <c r="AK667" s="4">
        <f t="shared" si="425"/>
        <v>0.70314963743623859</v>
      </c>
      <c r="AL667" s="5">
        <f t="shared" si="438"/>
        <v>2770.0206654356034</v>
      </c>
      <c r="AM667">
        <v>0.86780000000000002</v>
      </c>
      <c r="AN667" s="4">
        <f t="shared" si="426"/>
        <v>0.80026000000000008</v>
      </c>
      <c r="AO667">
        <v>0</v>
      </c>
      <c r="AP667">
        <f t="shared" si="457"/>
        <v>0</v>
      </c>
      <c r="AQ667">
        <f t="shared" si="439"/>
        <v>67845.916838521705</v>
      </c>
      <c r="AR667" s="5">
        <f t="shared" si="440"/>
        <v>0.11677933387647749</v>
      </c>
      <c r="AS667" s="4">
        <f t="shared" si="447"/>
        <v>0</v>
      </c>
      <c r="AT667" s="4">
        <f t="shared" si="427"/>
        <v>0.17678288355919355</v>
      </c>
      <c r="AU667">
        <f t="shared" si="428"/>
        <v>0.68051636893339074</v>
      </c>
      <c r="AV667" s="4">
        <f t="shared" si="429"/>
        <v>0.70314963743623859</v>
      </c>
      <c r="AW667" s="6">
        <f t="shared" si="441"/>
        <v>3.1989220951436062E-4</v>
      </c>
      <c r="AX667" s="7">
        <f t="shared" si="430"/>
        <v>3.1994338048346727E-4</v>
      </c>
      <c r="AY667" s="7">
        <f t="shared" si="418"/>
        <v>0.86892722069028605</v>
      </c>
      <c r="AZ667" s="7">
        <f t="shared" si="431"/>
        <v>8.4766464870122959E-3</v>
      </c>
      <c r="BA667" s="6">
        <f t="shared" si="448"/>
        <v>0.63350508792901683</v>
      </c>
      <c r="BB667">
        <f t="shared" si="442"/>
        <v>13.125342665580218</v>
      </c>
      <c r="BC667">
        <f t="shared" si="449"/>
        <v>5.8262641401826114</v>
      </c>
      <c r="BD667">
        <f t="shared" si="432"/>
        <v>6.0626713327901092</v>
      </c>
      <c r="BE667">
        <f t="shared" si="450"/>
        <v>-3.3472772760912983E-2</v>
      </c>
      <c r="BF667">
        <f t="shared" si="451"/>
        <v>0.96652722723908702</v>
      </c>
      <c r="BG667">
        <f t="shared" si="458"/>
        <v>-2.3231803743985504E-2</v>
      </c>
      <c r="BH667">
        <f t="shared" si="452"/>
        <v>2.6228914785817445</v>
      </c>
      <c r="BL667" s="6"/>
      <c r="BM667" s="5"/>
      <c r="BN667" s="5"/>
      <c r="BP667" s="5"/>
      <c r="BQ667" s="6"/>
      <c r="BR667" s="5"/>
      <c r="BU667" s="5"/>
      <c r="BV667" s="6"/>
      <c r="BW667" s="5"/>
      <c r="BX667" s="5"/>
      <c r="BZ667" s="11"/>
      <c r="CA667" s="6"/>
      <c r="CB667" s="5"/>
      <c r="CC667" s="5"/>
      <c r="CE667" s="11"/>
    </row>
    <row r="668" spans="1:83" x14ac:dyDescent="0.25">
      <c r="A668" s="3">
        <v>44636.833333333336</v>
      </c>
      <c r="B668">
        <v>106968633.410594</v>
      </c>
      <c r="C668">
        <v>37945.486712416561</v>
      </c>
      <c r="D668">
        <v>1.0593085985455437</v>
      </c>
      <c r="E668" s="5">
        <f t="shared" si="443"/>
        <v>2014690.2634715473</v>
      </c>
      <c r="F668">
        <f t="shared" si="453"/>
        <v>0.99990663304649785</v>
      </c>
      <c r="G668">
        <f t="shared" si="453"/>
        <v>1.0000668318626948</v>
      </c>
      <c r="H668">
        <f t="shared" si="444"/>
        <v>5.8478027827213452E-2</v>
      </c>
      <c r="I668">
        <f t="shared" si="454"/>
        <v>1.6020094201289764E-4</v>
      </c>
      <c r="J668">
        <f t="shared" si="445"/>
        <v>1.5938516789237853E-4</v>
      </c>
      <c r="K668">
        <v>2030</v>
      </c>
      <c r="L668" s="1">
        <v>213753896.11981773</v>
      </c>
      <c r="M668" s="1">
        <v>11357305.275856409</v>
      </c>
      <c r="N668" s="1">
        <f t="shared" si="419"/>
        <v>24697932.401692428</v>
      </c>
      <c r="O668">
        <v>34071.915827569232</v>
      </c>
      <c r="P668">
        <v>5.8180222689797181E-2</v>
      </c>
      <c r="Q668">
        <v>9.5081244250169305E-4</v>
      </c>
      <c r="R668">
        <f t="shared" si="455"/>
        <v>1.7684853070460083E-2</v>
      </c>
      <c r="S668">
        <f t="shared" si="456"/>
        <v>1.7530295613252367E-2</v>
      </c>
      <c r="T668">
        <f t="shared" si="416"/>
        <v>-4.6026852626592882E-2</v>
      </c>
      <c r="U668" s="5">
        <f t="shared" si="433"/>
        <v>0.64334816869936728</v>
      </c>
      <c r="V668">
        <f t="shared" si="420"/>
        <v>0.95546589630432188</v>
      </c>
      <c r="W668" s="8">
        <f t="shared" si="417"/>
        <v>-0.42891326846589378</v>
      </c>
      <c r="X668">
        <f t="shared" si="434"/>
        <v>0.5318536333178161</v>
      </c>
      <c r="Y668">
        <f t="shared" si="421"/>
        <v>0.88640479919357873</v>
      </c>
      <c r="Z668">
        <f t="shared" si="435"/>
        <v>0.34704654151311798</v>
      </c>
      <c r="AA668" s="4">
        <f t="shared" si="422"/>
        <v>0.30638090762468301</v>
      </c>
      <c r="AB668">
        <f t="shared" si="446"/>
        <v>0.61401550968882135</v>
      </c>
      <c r="AC668" s="4">
        <f t="shared" si="423"/>
        <v>0.95128200479502434</v>
      </c>
      <c r="AD668">
        <v>19068</v>
      </c>
      <c r="AE668" s="4">
        <v>0.86728872761083298</v>
      </c>
      <c r="AF668">
        <v>0.75117700795966147</v>
      </c>
      <c r="AG668">
        <v>0.68353802590626767</v>
      </c>
      <c r="AH668" s="4">
        <f t="shared" si="436"/>
        <v>0</v>
      </c>
      <c r="AI668" s="4">
        <f t="shared" si="424"/>
        <v>0.17678288355919355</v>
      </c>
      <c r="AJ668">
        <f t="shared" si="437"/>
        <v>0</v>
      </c>
      <c r="AK668" s="4">
        <f t="shared" si="425"/>
        <v>0.68171481476379303</v>
      </c>
      <c r="AL668" s="5">
        <f t="shared" si="438"/>
        <v>2819.0080739059704</v>
      </c>
      <c r="AM668">
        <v>0.80659999999999998</v>
      </c>
      <c r="AN668" s="4">
        <f t="shared" si="426"/>
        <v>0.80420333333333338</v>
      </c>
      <c r="AO668">
        <v>0</v>
      </c>
      <c r="AP668">
        <f t="shared" si="457"/>
        <v>0</v>
      </c>
      <c r="AQ668">
        <f t="shared" si="439"/>
        <v>34071.915827569232</v>
      </c>
      <c r="AR668" s="5">
        <f t="shared" si="440"/>
        <v>5.8180222689797181E-2</v>
      </c>
      <c r="AS668" s="4">
        <f t="shared" si="447"/>
        <v>0</v>
      </c>
      <c r="AT668" s="4">
        <f t="shared" si="427"/>
        <v>0.17678288355919355</v>
      </c>
      <c r="AU668">
        <f t="shared" si="428"/>
        <v>0</v>
      </c>
      <c r="AV668" s="4">
        <f t="shared" si="429"/>
        <v>0.68171481476379303</v>
      </c>
      <c r="AW668" s="6">
        <f t="shared" si="441"/>
        <v>1.5938516789237853E-4</v>
      </c>
      <c r="AX668" s="7">
        <f t="shared" si="430"/>
        <v>1.5939787038310449E-4</v>
      </c>
      <c r="AY668" s="7">
        <f t="shared" si="418"/>
        <v>0.90102159780389757</v>
      </c>
      <c r="AZ668" s="7">
        <f t="shared" si="431"/>
        <v>9.4498559787508096E-3</v>
      </c>
      <c r="BA668" s="6">
        <f t="shared" si="448"/>
        <v>0.63366447309690921</v>
      </c>
      <c r="BB668">
        <f t="shared" si="442"/>
        <v>13.357462422120445</v>
      </c>
      <c r="BC668">
        <f t="shared" si="449"/>
        <v>5.8874580168193953</v>
      </c>
      <c r="BD668">
        <f t="shared" si="432"/>
        <v>6.1787312110602226</v>
      </c>
      <c r="BE668">
        <f t="shared" si="450"/>
        <v>-4.0574467225080735E-2</v>
      </c>
      <c r="BF668">
        <f t="shared" si="451"/>
        <v>0.95942553277491927</v>
      </c>
      <c r="BG668">
        <f t="shared" si="458"/>
        <v>-7.3747672303812548E-3</v>
      </c>
      <c r="BH668">
        <f t="shared" si="452"/>
        <v>2.6547862348050462</v>
      </c>
      <c r="BL668" s="6"/>
      <c r="BM668" s="5"/>
      <c r="BN668" s="5"/>
      <c r="BP668" s="5"/>
      <c r="BQ668" s="6"/>
      <c r="BR668" s="5"/>
      <c r="BU668" s="5"/>
      <c r="BV668" s="6"/>
      <c r="BW668" s="5"/>
      <c r="BX668" s="5"/>
      <c r="BZ668" s="11"/>
      <c r="CA668" s="6"/>
      <c r="CB668" s="5"/>
      <c r="CC668" s="5"/>
      <c r="CE668" s="11"/>
    </row>
    <row r="669" spans="1:83" x14ac:dyDescent="0.25">
      <c r="A669" s="3">
        <v>44637.833333333336</v>
      </c>
      <c r="B669">
        <v>97230729.517497003</v>
      </c>
      <c r="C669">
        <v>32969.488873517592</v>
      </c>
      <c r="D669">
        <v>0.94116797119388895</v>
      </c>
      <c r="E669" s="5">
        <f t="shared" si="443"/>
        <v>1790432.1978201563</v>
      </c>
      <c r="F669">
        <f t="shared" si="453"/>
        <v>0.88847383329667606</v>
      </c>
      <c r="G669">
        <f t="shared" si="453"/>
        <v>0.88868856433297694</v>
      </c>
      <c r="H669">
        <f t="shared" si="444"/>
        <v>8.8215122733544815E-2</v>
      </c>
      <c r="I669">
        <f t="shared" si="454"/>
        <v>2.4165606658371145E-4</v>
      </c>
      <c r="J669">
        <f t="shared" si="445"/>
        <v>2.4969666407795239E-4</v>
      </c>
      <c r="K669">
        <v>2108</v>
      </c>
      <c r="L669" s="1">
        <v>194275860.30235681</v>
      </c>
      <c r="M669" s="1">
        <v>16172030.376449546</v>
      </c>
      <c r="N669" s="1">
        <f t="shared" si="419"/>
        <v>24337198.339155208</v>
      </c>
      <c r="O669">
        <v>48516.091129348635</v>
      </c>
      <c r="P669">
        <v>9.1150661922959592E-2</v>
      </c>
      <c r="Q669">
        <v>9.7976228757988494E-4</v>
      </c>
      <c r="R669">
        <f t="shared" si="455"/>
        <v>4.6152531245742479E-2</v>
      </c>
      <c r="S669">
        <f t="shared" si="456"/>
        <v>4.5119178382227648E-2</v>
      </c>
      <c r="T669">
        <f t="shared" si="416"/>
        <v>-1.5819646847023933E-2</v>
      </c>
      <c r="U669" s="5">
        <f t="shared" si="433"/>
        <v>0.85036208114051781</v>
      </c>
      <c r="V669">
        <f t="shared" si="420"/>
        <v>0.95036215215092901</v>
      </c>
      <c r="W669" s="8">
        <f t="shared" si="417"/>
        <v>-0.20616919921745785</v>
      </c>
      <c r="X669">
        <f t="shared" si="434"/>
        <v>0.82871866443437259</v>
      </c>
      <c r="Y669">
        <f t="shared" si="421"/>
        <v>0.88068353940659361</v>
      </c>
      <c r="Z669">
        <f t="shared" si="435"/>
        <v>0.35761323496665798</v>
      </c>
      <c r="AA669" s="4">
        <f t="shared" si="422"/>
        <v>0.31142799152702821</v>
      </c>
      <c r="AB669">
        <f t="shared" si="446"/>
        <v>0.7975571109598405</v>
      </c>
      <c r="AC669" s="4">
        <f t="shared" si="423"/>
        <v>0.94499098788266223</v>
      </c>
      <c r="AD669">
        <v>19069</v>
      </c>
      <c r="AE669" s="4">
        <v>0.81754372811258813</v>
      </c>
      <c r="AF669">
        <v>0.75732504119142929</v>
      </c>
      <c r="AG669">
        <v>0.60796063172322334</v>
      </c>
      <c r="AH669" s="4">
        <f t="shared" si="436"/>
        <v>0</v>
      </c>
      <c r="AI669" s="4">
        <f t="shared" si="424"/>
        <v>0.17678288355919355</v>
      </c>
      <c r="AJ669">
        <f t="shared" si="437"/>
        <v>0.50800900854034436</v>
      </c>
      <c r="AK669" s="4">
        <f t="shared" si="425"/>
        <v>0.67422790052731507</v>
      </c>
      <c r="AL669" s="5">
        <f t="shared" si="438"/>
        <v>2949.1124321189159</v>
      </c>
      <c r="AM669">
        <v>0.68590000000000007</v>
      </c>
      <c r="AN669" s="4">
        <f t="shared" si="426"/>
        <v>0.80505999999999989</v>
      </c>
      <c r="AO669">
        <v>0</v>
      </c>
      <c r="AP669">
        <f t="shared" si="457"/>
        <v>0</v>
      </c>
      <c r="AQ669">
        <f t="shared" si="439"/>
        <v>48516.091129348635</v>
      </c>
      <c r="AR669" s="5">
        <f t="shared" si="440"/>
        <v>9.1150661922959592E-2</v>
      </c>
      <c r="AS669" s="4">
        <f t="shared" si="447"/>
        <v>0</v>
      </c>
      <c r="AT669" s="4">
        <f t="shared" si="427"/>
        <v>0.17678288355919355</v>
      </c>
      <c r="AU669">
        <f t="shared" si="428"/>
        <v>0.50800900854034436</v>
      </c>
      <c r="AV669" s="4">
        <f t="shared" si="429"/>
        <v>0.67422790052731507</v>
      </c>
      <c r="AW669" s="6">
        <f t="shared" si="441"/>
        <v>2.4969666407795239E-4</v>
      </c>
      <c r="AX669" s="7">
        <f t="shared" si="430"/>
        <v>2.4972784088483913E-4</v>
      </c>
      <c r="AY669" s="7">
        <f t="shared" si="418"/>
        <v>1.0214840013185178</v>
      </c>
      <c r="AZ669" s="7">
        <f t="shared" si="431"/>
        <v>1.066737030476772E-2</v>
      </c>
      <c r="BA669" s="6">
        <f t="shared" si="448"/>
        <v>0.63391416976098713</v>
      </c>
      <c r="BB669">
        <f t="shared" si="442"/>
        <v>13.97394312392119</v>
      </c>
      <c r="BC669">
        <f t="shared" si="449"/>
        <v>6.0463613622134487</v>
      </c>
      <c r="BD669">
        <f t="shared" si="432"/>
        <v>6.486971561960595</v>
      </c>
      <c r="BE669">
        <f t="shared" si="450"/>
        <v>-5.8850256889684927E-2</v>
      </c>
      <c r="BF669">
        <f t="shared" si="451"/>
        <v>0.94114974311031507</v>
      </c>
      <c r="BG669">
        <f t="shared" si="458"/>
        <v>-1.9232443170490988E-2</v>
      </c>
      <c r="BH669">
        <f t="shared" si="452"/>
        <v>2.7381737685561367</v>
      </c>
      <c r="BL669" s="6"/>
      <c r="BM669" s="5"/>
      <c r="BN669" s="5"/>
      <c r="BP669" s="5"/>
      <c r="BQ669" s="6"/>
      <c r="BR669" s="5"/>
      <c r="BU669" s="5"/>
      <c r="BV669" s="6"/>
      <c r="BW669" s="5"/>
      <c r="BX669" s="5"/>
      <c r="BZ669" s="11"/>
      <c r="CA669" s="6"/>
      <c r="CB669" s="5"/>
      <c r="CC669" s="5"/>
      <c r="CE669" s="11"/>
    </row>
    <row r="670" spans="1:83" x14ac:dyDescent="0.25">
      <c r="A670" s="3">
        <v>44638.833333333336</v>
      </c>
      <c r="B670">
        <v>97229057.814293995</v>
      </c>
      <c r="C670">
        <v>32979.581690914805</v>
      </c>
      <c r="D670">
        <v>0.94116619167654192</v>
      </c>
      <c r="E670" s="5">
        <f t="shared" si="443"/>
        <v>1790690.8317510278</v>
      </c>
      <c r="F670">
        <f t="shared" si="453"/>
        <v>0.99999810924574417</v>
      </c>
      <c r="G670">
        <f t="shared" si="453"/>
        <v>1.0001444533510884</v>
      </c>
      <c r="H670">
        <f t="shared" si="444"/>
        <v>5.3415699446617282E-2</v>
      </c>
      <c r="I670">
        <f t="shared" si="454"/>
        <v>1.4633367475107084E-4</v>
      </c>
      <c r="J670">
        <f t="shared" si="445"/>
        <v>1.461741791633344E-4</v>
      </c>
      <c r="K670">
        <v>1894</v>
      </c>
      <c r="L670" s="1">
        <v>194420131.15602785</v>
      </c>
      <c r="M670" s="1">
        <v>9473760.0875344314</v>
      </c>
      <c r="N670" s="1">
        <f t="shared" si="419"/>
        <v>23601280.474878721</v>
      </c>
      <c r="O670">
        <v>28421.280262603294</v>
      </c>
      <c r="P670">
        <v>5.3357475042154712E-2</v>
      </c>
      <c r="Q670">
        <v>7.5084354047335504E-4</v>
      </c>
      <c r="R670">
        <f t="shared" si="455"/>
        <v>-3.2322020022224063E-4</v>
      </c>
      <c r="S670">
        <f t="shared" si="456"/>
        <v>-3.2327244712963035E-4</v>
      </c>
      <c r="T670">
        <f t="shared" si="416"/>
        <v>2.4758026328966856E-2</v>
      </c>
      <c r="U670" s="5">
        <f t="shared" si="433"/>
        <v>0.64182927985482396</v>
      </c>
      <c r="V670">
        <f t="shared" si="420"/>
        <v>0.9342871495381454</v>
      </c>
      <c r="W670" s="8">
        <f t="shared" si="417"/>
        <v>7.3016572610419522E-2</v>
      </c>
      <c r="X670">
        <f t="shared" si="434"/>
        <v>0.64925308191459585</v>
      </c>
      <c r="Y670">
        <f t="shared" si="421"/>
        <v>0.86609622360317595</v>
      </c>
      <c r="Z670">
        <f t="shared" si="435"/>
        <v>0.27405789227277461</v>
      </c>
      <c r="AA670" s="4">
        <f t="shared" si="422"/>
        <v>0.31102592754671676</v>
      </c>
      <c r="AB670">
        <f t="shared" si="446"/>
        <v>0.60690889586784869</v>
      </c>
      <c r="AC670" s="4">
        <f t="shared" si="423"/>
        <v>0.92841399685819614</v>
      </c>
      <c r="AD670">
        <v>19070</v>
      </c>
      <c r="AE670" s="4">
        <v>0.83397605657616547</v>
      </c>
      <c r="AF670">
        <v>0.76593198827115316</v>
      </c>
      <c r="AG670">
        <v>0.6019067972693074</v>
      </c>
      <c r="AH670" s="4">
        <f t="shared" si="436"/>
        <v>0</v>
      </c>
      <c r="AI670" s="4">
        <f t="shared" si="424"/>
        <v>0.16468505588579482</v>
      </c>
      <c r="AJ670">
        <f t="shared" si="437"/>
        <v>0</v>
      </c>
      <c r="AK670" s="4">
        <f t="shared" si="425"/>
        <v>0.64420350603521881</v>
      </c>
      <c r="AL670" s="5">
        <f t="shared" si="438"/>
        <v>2948.1592194081286</v>
      </c>
      <c r="AM670">
        <v>0.66099999999999992</v>
      </c>
      <c r="AN670" s="4">
        <f t="shared" si="426"/>
        <v>0.80601</v>
      </c>
      <c r="AO670">
        <v>0</v>
      </c>
      <c r="AP670">
        <f t="shared" si="457"/>
        <v>0</v>
      </c>
      <c r="AQ670">
        <f t="shared" si="439"/>
        <v>28421.280262603294</v>
      </c>
      <c r="AR670" s="5">
        <f t="shared" si="440"/>
        <v>5.3357475042154712E-2</v>
      </c>
      <c r="AS670" s="4">
        <f t="shared" si="447"/>
        <v>0</v>
      </c>
      <c r="AT670" s="4">
        <f t="shared" si="427"/>
        <v>0.16468505588579482</v>
      </c>
      <c r="AU670">
        <f t="shared" si="428"/>
        <v>0</v>
      </c>
      <c r="AV670" s="4">
        <f t="shared" si="429"/>
        <v>0.64420350603521881</v>
      </c>
      <c r="AW670" s="6">
        <f t="shared" si="441"/>
        <v>1.461741791633344E-4</v>
      </c>
      <c r="AX670" s="7">
        <f t="shared" si="430"/>
        <v>1.461848631292284E-4</v>
      </c>
      <c r="AY670" s="7">
        <f t="shared" si="418"/>
        <v>1.0598690255319829</v>
      </c>
      <c r="AZ670" s="7">
        <f t="shared" si="431"/>
        <v>1.0001563446902617E-2</v>
      </c>
      <c r="BA670" s="6">
        <f t="shared" si="448"/>
        <v>0.63406034394015043</v>
      </c>
      <c r="BB670">
        <f t="shared" si="442"/>
        <v>13.969426463226783</v>
      </c>
      <c r="BC670">
        <f t="shared" si="449"/>
        <v>6.0462524119034979</v>
      </c>
      <c r="BD670">
        <f t="shared" si="432"/>
        <v>6.4847132316133917</v>
      </c>
      <c r="BE670">
        <f t="shared" si="450"/>
        <v>-5.8580844200944782E-2</v>
      </c>
      <c r="BF670">
        <f t="shared" si="451"/>
        <v>0.94141915579905522</v>
      </c>
      <c r="BG670">
        <f t="shared" si="458"/>
        <v>2.8621814663503878E-4</v>
      </c>
      <c r="BH670">
        <f t="shared" si="452"/>
        <v>2.7375695930947939</v>
      </c>
      <c r="BL670" s="6"/>
      <c r="BM670" s="5"/>
      <c r="BN670" s="5"/>
      <c r="BP670" s="5"/>
      <c r="BQ670" s="6"/>
      <c r="BR670" s="5"/>
      <c r="BU670" s="5"/>
      <c r="BV670" s="6"/>
      <c r="BW670" s="5"/>
      <c r="BX670" s="5"/>
      <c r="BZ670" s="11"/>
      <c r="CA670" s="6"/>
      <c r="CB670" s="5"/>
      <c r="CC670" s="5"/>
      <c r="CE670" s="11"/>
    </row>
    <row r="671" spans="1:83" x14ac:dyDescent="0.25">
      <c r="A671" s="3">
        <v>44639.833333333336</v>
      </c>
      <c r="B671">
        <v>95730167.947722003</v>
      </c>
      <c r="C671">
        <v>33483.083602418417</v>
      </c>
      <c r="D671">
        <v>0.94082552204839953</v>
      </c>
      <c r="E671" s="5">
        <f t="shared" si="443"/>
        <v>1790346.6749954133</v>
      </c>
      <c r="F671">
        <f t="shared" si="453"/>
        <v>0.99963803456694977</v>
      </c>
      <c r="G671">
        <f t="shared" si="453"/>
        <v>0.99980780783063594</v>
      </c>
      <c r="H671">
        <f t="shared" si="444"/>
        <v>6.1989679366566408E-2</v>
      </c>
      <c r="I671">
        <f t="shared" si="454"/>
        <v>1.69820317704166E-4</v>
      </c>
      <c r="J671">
        <f t="shared" si="445"/>
        <v>1.7035889283688443E-4</v>
      </c>
      <c r="K671">
        <v>1855</v>
      </c>
      <c r="L671" s="1">
        <v>191537010.72608995</v>
      </c>
      <c r="M671" s="1">
        <v>10877604.216864424</v>
      </c>
      <c r="N671" s="1">
        <f t="shared" si="419"/>
        <v>22923055.622739777</v>
      </c>
      <c r="O671">
        <v>32632.812650593271</v>
      </c>
      <c r="P671">
        <v>6.2186292729085102E-2</v>
      </c>
      <c r="Q671">
        <v>7.5989734452231795E-4</v>
      </c>
      <c r="R671">
        <f t="shared" si="455"/>
        <v>-3.0221751117851636E-2</v>
      </c>
      <c r="S671">
        <f t="shared" si="456"/>
        <v>-3.0687843019667673E-2</v>
      </c>
      <c r="T671">
        <f t="shared" ref="T671:T734" si="459">AVERAGE(S642:S671)*15+POWER(AE671/SQRT(365/15),2)/2</f>
        <v>2.6306650668450955E-2</v>
      </c>
      <c r="U671" s="5">
        <f t="shared" si="433"/>
        <v>0.6932901200502124</v>
      </c>
      <c r="V671">
        <f t="shared" si="420"/>
        <v>0.91993098332472401</v>
      </c>
      <c r="W671" s="8">
        <f t="shared" ref="W671:W734" si="460">(SUM(S642:S671)*SQRT(365/30))</f>
        <v>9.5773805510194363E-2</v>
      </c>
      <c r="X671">
        <f t="shared" si="434"/>
        <v>0.69879984514627647</v>
      </c>
      <c r="Y671">
        <f t="shared" si="421"/>
        <v>0.85358956397109864</v>
      </c>
      <c r="Z671">
        <f t="shared" si="435"/>
        <v>0.27736253075064604</v>
      </c>
      <c r="AA671" s="4">
        <f t="shared" si="422"/>
        <v>0.31559964827138065</v>
      </c>
      <c r="AB671">
        <f t="shared" si="446"/>
        <v>0.66159927034049093</v>
      </c>
      <c r="AC671" s="4">
        <f t="shared" si="423"/>
        <v>0.91284087400888958</v>
      </c>
      <c r="AD671">
        <v>19071</v>
      </c>
      <c r="AE671" s="4">
        <v>0.78238390875991981</v>
      </c>
      <c r="AF671">
        <v>0.631620303050759</v>
      </c>
      <c r="AG671">
        <v>0.6723353181528845</v>
      </c>
      <c r="AH671" s="4">
        <f t="shared" si="436"/>
        <v>0</v>
      </c>
      <c r="AI671" s="4">
        <f t="shared" si="424"/>
        <v>0.15218456517750828</v>
      </c>
      <c r="AJ671">
        <f t="shared" si="437"/>
        <v>0.16235208408624668</v>
      </c>
      <c r="AK671" s="4">
        <f t="shared" si="425"/>
        <v>0.61942635186141859</v>
      </c>
      <c r="AL671" s="5">
        <f t="shared" si="438"/>
        <v>2859.0606852233764</v>
      </c>
      <c r="AM671">
        <v>0.69</v>
      </c>
      <c r="AN671" s="4">
        <f t="shared" si="426"/>
        <v>0.80429666666666677</v>
      </c>
      <c r="AO671">
        <v>0</v>
      </c>
      <c r="AP671">
        <f t="shared" si="457"/>
        <v>0</v>
      </c>
      <c r="AQ671">
        <f t="shared" si="439"/>
        <v>32632.812650593271</v>
      </c>
      <c r="AR671" s="5">
        <f t="shared" si="440"/>
        <v>6.2186292729085102E-2</v>
      </c>
      <c r="AS671" s="4">
        <f t="shared" si="447"/>
        <v>0</v>
      </c>
      <c r="AT671" s="4">
        <f t="shared" si="427"/>
        <v>0.15218456517750828</v>
      </c>
      <c r="AU671">
        <f t="shared" si="428"/>
        <v>0.16235208408624668</v>
      </c>
      <c r="AV671" s="4">
        <f t="shared" si="429"/>
        <v>0.61942635186141859</v>
      </c>
      <c r="AW671" s="6">
        <f t="shared" si="441"/>
        <v>1.7035889283688443E-4</v>
      </c>
      <c r="AX671" s="7">
        <f t="shared" si="430"/>
        <v>1.7037340473713414E-4</v>
      </c>
      <c r="AY671" s="7">
        <f t="shared" ref="AY671:AY734" si="461">AL671/AL642</f>
        <v>1.0363934980961453</v>
      </c>
      <c r="AZ671" s="7">
        <f t="shared" si="431"/>
        <v>9.9925114232297663E-3</v>
      </c>
      <c r="BA671" s="6">
        <f t="shared" si="448"/>
        <v>0.63423070283298733</v>
      </c>
      <c r="BB671">
        <f t="shared" si="442"/>
        <v>13.547245933396013</v>
      </c>
      <c r="BC671">
        <f t="shared" si="449"/>
        <v>5.9401427265506452</v>
      </c>
      <c r="BD671">
        <f t="shared" si="432"/>
        <v>6.2736229666980066</v>
      </c>
      <c r="BE671">
        <f t="shared" si="450"/>
        <v>-4.5847886489880918E-2</v>
      </c>
      <c r="BF671">
        <f t="shared" si="451"/>
        <v>0.95415211351011908</v>
      </c>
      <c r="BG671">
        <f t="shared" si="458"/>
        <v>1.3434629897782331E-2</v>
      </c>
      <c r="BH671">
        <f t="shared" si="452"/>
        <v>2.6806583559732915</v>
      </c>
      <c r="BL671" s="6"/>
      <c r="BM671" s="5"/>
      <c r="BN671" s="5"/>
      <c r="BP671" s="5"/>
      <c r="BQ671" s="6"/>
      <c r="BR671" s="5"/>
      <c r="BU671" s="5"/>
      <c r="BV671" s="6"/>
      <c r="BW671" s="5"/>
      <c r="BX671" s="5"/>
      <c r="BZ671" s="11"/>
      <c r="CA671" s="6"/>
      <c r="CB671" s="5"/>
      <c r="CC671" s="5"/>
      <c r="CE671" s="11"/>
    </row>
    <row r="672" spans="1:83" x14ac:dyDescent="0.25">
      <c r="A672" s="3">
        <v>44640.833333333336</v>
      </c>
      <c r="B672">
        <v>96208564.329409003</v>
      </c>
      <c r="C672">
        <v>33214.6388636517</v>
      </c>
      <c r="D672">
        <v>0.93922017388886081</v>
      </c>
      <c r="E672" s="5">
        <f t="shared" si="443"/>
        <v>1787605.3031336989</v>
      </c>
      <c r="F672">
        <f t="shared" si="453"/>
        <v>0.99829368132356411</v>
      </c>
      <c r="G672">
        <f t="shared" si="453"/>
        <v>0.99846880389144665</v>
      </c>
      <c r="H672">
        <f t="shared" si="444"/>
        <v>6.4028991140530067E-2</v>
      </c>
      <c r="I672">
        <f t="shared" si="454"/>
        <v>1.7540650891450629E-4</v>
      </c>
      <c r="J672">
        <f t="shared" si="445"/>
        <v>1.7531796046421652E-4</v>
      </c>
      <c r="K672">
        <v>1831</v>
      </c>
      <c r="L672" s="1">
        <v>192415895.24937999</v>
      </c>
      <c r="M672" s="1">
        <v>11245639.857850814</v>
      </c>
      <c r="N672" s="1">
        <f t="shared" ref="N672:N735" si="462">AVERAGE(M643:M672)</f>
        <v>22780400.698726494</v>
      </c>
      <c r="O672">
        <v>33736.919573552441</v>
      </c>
      <c r="P672">
        <v>6.3996665287902293E-2</v>
      </c>
      <c r="Q672">
        <v>1.04880957298761E-3</v>
      </c>
      <c r="R672">
        <f t="shared" si="455"/>
        <v>1.3119852303387969E-2</v>
      </c>
      <c r="S672">
        <f t="shared" si="456"/>
        <v>1.3034532486518048E-2</v>
      </c>
      <c r="T672">
        <f t="shared" si="459"/>
        <v>3.6897333107865901E-2</v>
      </c>
      <c r="U672" s="5">
        <f t="shared" si="433"/>
        <v>0.69198806373568833</v>
      </c>
      <c r="V672">
        <f t="shared" ref="V672:V735" si="463">AVERAGE(U643:U672)</f>
        <v>0.91645206338892371</v>
      </c>
      <c r="W672" s="8">
        <f t="shared" si="460"/>
        <v>0.17015327788558118</v>
      </c>
      <c r="X672">
        <f t="shared" si="434"/>
        <v>0.69502233284909631</v>
      </c>
      <c r="Y672">
        <f t="shared" ref="Y672:Y735" si="464">AVERAGE(X643:X672)</f>
        <v>0.85170427498112145</v>
      </c>
      <c r="Z672">
        <f t="shared" si="435"/>
        <v>0.38281549414047766</v>
      </c>
      <c r="AA672" s="4">
        <f t="shared" ref="AA672:AA735" si="465">AVERAGE(Z643:Z672)</f>
        <v>0.31943112482220559</v>
      </c>
      <c r="AB672">
        <f t="shared" si="446"/>
        <v>0.63825946796911182</v>
      </c>
      <c r="AC672" s="4">
        <f t="shared" ref="AC672:AC735" si="466">AVERAGE(AB643:AB672)</f>
        <v>0.90853915537348151</v>
      </c>
      <c r="AD672">
        <v>19072</v>
      </c>
      <c r="AE672" s="4">
        <v>0.78016373154558627</v>
      </c>
      <c r="AF672">
        <v>0.65489012171536654</v>
      </c>
      <c r="AG672">
        <v>0.57409583726854352</v>
      </c>
      <c r="AH672" s="4">
        <f t="shared" si="436"/>
        <v>0</v>
      </c>
      <c r="AI672" s="4">
        <f t="shared" ref="AI672:AI735" si="467">AVERAGE(AH643:AH672)</f>
        <v>0.15218456517750828</v>
      </c>
      <c r="AJ672">
        <f t="shared" si="437"/>
        <v>0.20209200795104504</v>
      </c>
      <c r="AK672" s="4">
        <f t="shared" ref="AK672:AK735" si="468">AVERAGE(AJ643:AJ672)</f>
        <v>0.61226501917898701</v>
      </c>
      <c r="AL672" s="5">
        <f t="shared" si="438"/>
        <v>2896.5711391399304</v>
      </c>
      <c r="AM672">
        <v>0.74239999999999995</v>
      </c>
      <c r="AN672" s="4">
        <f t="shared" ref="AN672:AN735" si="469">AVERAGE(AM643:AM672)</f>
        <v>0.80568000000000006</v>
      </c>
      <c r="AO672">
        <v>0</v>
      </c>
      <c r="AP672">
        <f t="shared" si="457"/>
        <v>0</v>
      </c>
      <c r="AQ672">
        <f t="shared" si="439"/>
        <v>33736.919573552441</v>
      </c>
      <c r="AR672" s="5">
        <f t="shared" si="440"/>
        <v>6.3996665287902293E-2</v>
      </c>
      <c r="AS672" s="4">
        <f t="shared" si="447"/>
        <v>0</v>
      </c>
      <c r="AT672" s="4">
        <f t="shared" ref="AT672:AT735" si="470">AVERAGE(AS643:AS672)</f>
        <v>0.15218456517750828</v>
      </c>
      <c r="AU672">
        <f t="shared" ref="AU672:AU735" si="471">SQRT(MAX(8*(AR672-LN(COSH(LN(2)/2))),0))</f>
        <v>0.20209200795104504</v>
      </c>
      <c r="AV672" s="4">
        <f t="shared" ref="AV672:AV735" si="472">AVERAGE(AU643:AU672)</f>
        <v>0.61226501917898701</v>
      </c>
      <c r="AW672" s="6">
        <f t="shared" si="441"/>
        <v>1.7531796046421652E-4</v>
      </c>
      <c r="AX672" s="7">
        <f t="shared" ref="AX672:AX735" si="473">EXP(AW672)-1</f>
        <v>1.7533332955599334E-4</v>
      </c>
      <c r="AY672" s="7">
        <f t="shared" si="461"/>
        <v>1.1008797437321292</v>
      </c>
      <c r="AZ672" s="7">
        <f t="shared" ref="AZ672:AZ735" si="474">2*SQRT(AY672)*EXP(SUM(AW643:AW672))/(1+AY672)-1</f>
        <v>8.9426624569013402E-3</v>
      </c>
      <c r="BA672" s="6">
        <f t="shared" si="448"/>
        <v>0.63440602079345154</v>
      </c>
      <c r="BB672">
        <f t="shared" si="442"/>
        <v>13.724983799159842</v>
      </c>
      <c r="BC672">
        <f t="shared" si="449"/>
        <v>5.9867459903182034</v>
      </c>
      <c r="BD672">
        <f t="shared" ref="BD672:BD735" si="475">(1+BB672)/2-1</f>
        <v>6.3624918995799211</v>
      </c>
      <c r="BE672">
        <f t="shared" si="450"/>
        <v>-5.1035154182398013E-2</v>
      </c>
      <c r="BF672">
        <f t="shared" si="451"/>
        <v>0.94896484581760199</v>
      </c>
      <c r="BG672">
        <f t="shared" si="458"/>
        <v>-5.4513523333679058E-3</v>
      </c>
      <c r="BH672">
        <f t="shared" si="452"/>
        <v>2.7047245240584141</v>
      </c>
      <c r="BL672" s="6"/>
      <c r="BM672" s="5"/>
      <c r="BN672" s="5"/>
      <c r="BP672" s="5"/>
      <c r="BQ672" s="6"/>
      <c r="BR672" s="5"/>
      <c r="BU672" s="5"/>
      <c r="BV672" s="6"/>
      <c r="BW672" s="5"/>
      <c r="BX672" s="5"/>
      <c r="BZ672" s="11"/>
      <c r="CA672" s="6"/>
      <c r="CB672" s="5"/>
      <c r="CC672" s="5"/>
      <c r="CE672" s="11"/>
    </row>
    <row r="673" spans="1:83" x14ac:dyDescent="0.25">
      <c r="A673" s="3">
        <v>44641.833333333336</v>
      </c>
      <c r="B673">
        <v>97410767.802594006</v>
      </c>
      <c r="C673">
        <v>32857.748390180008</v>
      </c>
      <c r="D673">
        <v>0.93974604647305082</v>
      </c>
      <c r="E673" s="5">
        <f t="shared" si="443"/>
        <v>1789049.6077392269</v>
      </c>
      <c r="F673">
        <f t="shared" si="453"/>
        <v>1.0005599034164829</v>
      </c>
      <c r="G673">
        <f t="shared" si="453"/>
        <v>1.0008079549792095</v>
      </c>
      <c r="H673">
        <f t="shared" si="444"/>
        <v>9.0488155767615153E-2</v>
      </c>
      <c r="I673">
        <f t="shared" si="454"/>
        <v>2.4788203023855856E-4</v>
      </c>
      <c r="J673">
        <f t="shared" si="445"/>
        <v>2.4861868755459132E-4</v>
      </c>
      <c r="K673">
        <v>2013</v>
      </c>
      <c r="L673" s="1">
        <v>194928573.74891689</v>
      </c>
      <c r="M673" s="1">
        <v>16156303.687064864</v>
      </c>
      <c r="N673" s="1">
        <f t="shared" si="462"/>
        <v>22539011.869708739</v>
      </c>
      <c r="O673">
        <v>48468.911061194594</v>
      </c>
      <c r="P673">
        <v>9.0757102445758422E-2</v>
      </c>
      <c r="Q673">
        <v>9.4982862679560099E-4</v>
      </c>
      <c r="R673">
        <f t="shared" si="455"/>
        <v>2.3493214432170229E-2</v>
      </c>
      <c r="S673">
        <f t="shared" si="456"/>
        <v>2.3221496328954854E-2</v>
      </c>
      <c r="T673">
        <f t="shared" si="459"/>
        <v>7.2186434595369151E-2</v>
      </c>
      <c r="U673" s="5">
        <f t="shared" si="433"/>
        <v>0.77413579417472833</v>
      </c>
      <c r="V673">
        <f t="shared" si="463"/>
        <v>0.90931435171999442</v>
      </c>
      <c r="W673" s="8">
        <f t="shared" si="460"/>
        <v>0.41623589945022105</v>
      </c>
      <c r="X673">
        <f t="shared" si="434"/>
        <v>0.74433925014416713</v>
      </c>
      <c r="Y673">
        <f t="shared" si="464"/>
        <v>0.84328926753080302</v>
      </c>
      <c r="Z673">
        <f t="shared" si="435"/>
        <v>0.34668744878039437</v>
      </c>
      <c r="AA673" s="4">
        <f t="shared" si="465"/>
        <v>0.32725239760391994</v>
      </c>
      <c r="AB673">
        <f t="shared" si="446"/>
        <v>0.79861611931127441</v>
      </c>
      <c r="AC673" s="4">
        <f t="shared" si="466"/>
        <v>0.90200751833725723</v>
      </c>
      <c r="AD673">
        <v>19073</v>
      </c>
      <c r="AE673" s="4">
        <v>0.78060818896089501</v>
      </c>
      <c r="AF673">
        <v>0.60688420763159778</v>
      </c>
      <c r="AG673">
        <v>0.44645024572161196</v>
      </c>
      <c r="AH673" s="4">
        <f t="shared" si="436"/>
        <v>0</v>
      </c>
      <c r="AI673" s="4">
        <f t="shared" si="467"/>
        <v>0.15218456517750828</v>
      </c>
      <c r="AJ673">
        <f t="shared" si="437"/>
        <v>0.50490066046751636</v>
      </c>
      <c r="AK673" s="4">
        <f t="shared" si="468"/>
        <v>0.60484399417753765</v>
      </c>
      <c r="AL673" s="5">
        <f t="shared" si="438"/>
        <v>2964.6209060297801</v>
      </c>
      <c r="AM673">
        <v>0.70450000000000002</v>
      </c>
      <c r="AN673" s="4">
        <f t="shared" si="469"/>
        <v>0.80670666666666668</v>
      </c>
      <c r="AO673">
        <v>0</v>
      </c>
      <c r="AP673">
        <f t="shared" si="457"/>
        <v>0</v>
      </c>
      <c r="AQ673">
        <f t="shared" si="439"/>
        <v>48468.911061194594</v>
      </c>
      <c r="AR673" s="5">
        <f t="shared" si="440"/>
        <v>9.0757102445758422E-2</v>
      </c>
      <c r="AS673" s="4">
        <f t="shared" si="447"/>
        <v>0</v>
      </c>
      <c r="AT673" s="4">
        <f t="shared" si="470"/>
        <v>0.15218456517750828</v>
      </c>
      <c r="AU673">
        <f t="shared" si="471"/>
        <v>0.50490066046751636</v>
      </c>
      <c r="AV673" s="4">
        <f t="shared" si="472"/>
        <v>0.60484399417753765</v>
      </c>
      <c r="AW673" s="6">
        <f t="shared" si="441"/>
        <v>2.4861868755459132E-4</v>
      </c>
      <c r="AX673" s="7">
        <f t="shared" si="473"/>
        <v>2.4864959574188994E-4</v>
      </c>
      <c r="AY673" s="7">
        <f t="shared" si="461"/>
        <v>1.1524157048567454</v>
      </c>
      <c r="AZ673" s="7">
        <f t="shared" si="474"/>
        <v>7.4775448442092607E-3</v>
      </c>
      <c r="BA673" s="6">
        <f t="shared" si="448"/>
        <v>0.63465463948100609</v>
      </c>
      <c r="BB673">
        <f t="shared" si="442"/>
        <v>14.047427786631566</v>
      </c>
      <c r="BC673">
        <f t="shared" si="449"/>
        <v>6.070097646140467</v>
      </c>
      <c r="BD673">
        <f t="shared" si="475"/>
        <v>6.523713893315783</v>
      </c>
      <c r="BE673">
        <f t="shared" si="450"/>
        <v>-6.0291533358055704E-2</v>
      </c>
      <c r="BF673">
        <f t="shared" si="451"/>
        <v>0.9397084666419443</v>
      </c>
      <c r="BG673">
        <f t="shared" si="458"/>
        <v>-9.8020692383906823E-3</v>
      </c>
      <c r="BH673">
        <f t="shared" si="452"/>
        <v>2.7479898327812426</v>
      </c>
      <c r="BL673" s="6"/>
      <c r="BM673" s="5"/>
      <c r="BN673" s="5"/>
      <c r="BP673" s="5"/>
      <c r="BQ673" s="6"/>
      <c r="BR673" s="5"/>
      <c r="BU673" s="5"/>
      <c r="BV673" s="6"/>
      <c r="BW673" s="5"/>
      <c r="BX673" s="5"/>
      <c r="BZ673" s="11"/>
      <c r="CA673" s="6"/>
      <c r="CB673" s="5"/>
      <c r="CC673" s="5"/>
      <c r="CE673" s="11"/>
    </row>
    <row r="674" spans="1:83" x14ac:dyDescent="0.25">
      <c r="A674" s="3">
        <v>44642.833333333336</v>
      </c>
      <c r="B674">
        <v>98516902.496215001</v>
      </c>
      <c r="C674">
        <v>32486.361090045695</v>
      </c>
      <c r="D674">
        <v>0.93944906667032091</v>
      </c>
      <c r="E674" s="5">
        <f t="shared" si="443"/>
        <v>1788981.7405342248</v>
      </c>
      <c r="F674">
        <f t="shared" si="453"/>
        <v>0.99968397866227321</v>
      </c>
      <c r="G674">
        <f t="shared" si="453"/>
        <v>0.99996206521903663</v>
      </c>
      <c r="H674">
        <f t="shared" si="444"/>
        <v>0.10153368002803309</v>
      </c>
      <c r="I674">
        <f t="shared" si="454"/>
        <v>2.7813578248715362E-4</v>
      </c>
      <c r="J674">
        <f t="shared" si="445"/>
        <v>2.7551909074350581E-4</v>
      </c>
      <c r="K674">
        <v>1943</v>
      </c>
      <c r="L674" s="1">
        <v>196860770.5345422</v>
      </c>
      <c r="M674" s="1">
        <v>18082124.371090475</v>
      </c>
      <c r="N674" s="1">
        <f t="shared" si="462"/>
        <v>21912056.432374932</v>
      </c>
      <c r="O674">
        <v>54246.373113271431</v>
      </c>
      <c r="P674">
        <v>0.10057832310917363</v>
      </c>
      <c r="Q674">
        <v>8.5784995271001997E-4</v>
      </c>
      <c r="R674">
        <f t="shared" si="455"/>
        <v>2.2917278434709809E-2</v>
      </c>
      <c r="S674">
        <f t="shared" si="456"/>
        <v>2.265862195485056E-2</v>
      </c>
      <c r="T674">
        <f t="shared" si="459"/>
        <v>9.4189393048970671E-2</v>
      </c>
      <c r="U674" s="5">
        <f t="shared" si="433"/>
        <v>0.76735240968147456</v>
      </c>
      <c r="V674">
        <f t="shared" si="463"/>
        <v>0.89350759738324426</v>
      </c>
      <c r="W674" s="8">
        <f t="shared" si="460"/>
        <v>0.57385450768676627</v>
      </c>
      <c r="X674">
        <f t="shared" si="434"/>
        <v>0.69263216916903692</v>
      </c>
      <c r="Y674">
        <f t="shared" si="464"/>
        <v>0.82500438593200964</v>
      </c>
      <c r="Z674">
        <f t="shared" si="435"/>
        <v>0.31311523273915731</v>
      </c>
      <c r="AA674" s="4">
        <f t="shared" si="465"/>
        <v>0.32889456472124545</v>
      </c>
      <c r="AB674">
        <f t="shared" si="446"/>
        <v>0.85478174647493366</v>
      </c>
      <c r="AC674" s="4">
        <f t="shared" si="466"/>
        <v>0.88912324491407968</v>
      </c>
      <c r="AD674">
        <v>19074</v>
      </c>
      <c r="AE674" s="4">
        <v>0.76196375236604452</v>
      </c>
      <c r="AF674">
        <v>0.58891295938249166</v>
      </c>
      <c r="AG674">
        <v>0.42642534122384335</v>
      </c>
      <c r="AH674" s="4">
        <f t="shared" si="436"/>
        <v>0</v>
      </c>
      <c r="AI674" s="4">
        <f t="shared" si="467"/>
        <v>0.12995271877216133</v>
      </c>
      <c r="AJ674">
        <f t="shared" si="437"/>
        <v>0.57748977674748136</v>
      </c>
      <c r="AK674" s="4">
        <f t="shared" si="468"/>
        <v>0.58874734065568068</v>
      </c>
      <c r="AL674" s="5">
        <f t="shared" si="438"/>
        <v>3032.5619487866261</v>
      </c>
      <c r="AM674">
        <v>0.66890000000000005</v>
      </c>
      <c r="AN674" s="4">
        <f t="shared" si="469"/>
        <v>0.8021100000000001</v>
      </c>
      <c r="AO674">
        <v>0</v>
      </c>
      <c r="AP674">
        <f t="shared" si="457"/>
        <v>0</v>
      </c>
      <c r="AQ674">
        <f t="shared" si="439"/>
        <v>54246.373113271431</v>
      </c>
      <c r="AR674" s="5">
        <f t="shared" si="440"/>
        <v>0.10057832310917363</v>
      </c>
      <c r="AS674" s="4">
        <f t="shared" si="447"/>
        <v>0</v>
      </c>
      <c r="AT674" s="4">
        <f t="shared" si="470"/>
        <v>0.12995271877216133</v>
      </c>
      <c r="AU674">
        <f t="shared" si="471"/>
        <v>0.57748977674748136</v>
      </c>
      <c r="AV674" s="4">
        <f t="shared" si="472"/>
        <v>0.58874734065568068</v>
      </c>
      <c r="AW674" s="6">
        <f t="shared" si="441"/>
        <v>2.7551909074350581E-4</v>
      </c>
      <c r="AX674" s="7">
        <f t="shared" si="473"/>
        <v>2.7555704961423899E-4</v>
      </c>
      <c r="AY674" s="7">
        <f t="shared" si="461"/>
        <v>1.1477309272746454</v>
      </c>
      <c r="AZ674" s="7">
        <f t="shared" si="474"/>
        <v>7.3479961137998817E-3</v>
      </c>
      <c r="BA674" s="6">
        <f t="shared" si="448"/>
        <v>0.63493015857174961</v>
      </c>
      <c r="BB674">
        <f t="shared" si="442"/>
        <v>14.369356600509279</v>
      </c>
      <c r="BC674">
        <f t="shared" si="449"/>
        <v>6.1526228472053353</v>
      </c>
      <c r="BD674">
        <f t="shared" si="475"/>
        <v>6.6846783002546397</v>
      </c>
      <c r="BE674">
        <f t="shared" si="450"/>
        <v>-6.9235878492359793E-2</v>
      </c>
      <c r="BF674">
        <f t="shared" si="451"/>
        <v>0.93076412150764021</v>
      </c>
      <c r="BG674">
        <f t="shared" si="458"/>
        <v>-9.5638004709240471E-3</v>
      </c>
      <c r="BH674">
        <f t="shared" si="452"/>
        <v>2.790693419482678</v>
      </c>
      <c r="BL674" s="6"/>
      <c r="BM674" s="5"/>
      <c r="BN674" s="5"/>
      <c r="BP674" s="5"/>
      <c r="BQ674" s="6"/>
      <c r="BR674" s="5"/>
      <c r="BU674" s="5"/>
      <c r="BV674" s="6"/>
      <c r="BW674" s="5"/>
      <c r="BX674" s="5"/>
      <c r="BZ674" s="11"/>
      <c r="CA674" s="6"/>
      <c r="CB674" s="5"/>
      <c r="CC674" s="5"/>
      <c r="CE674" s="11"/>
    </row>
    <row r="675" spans="1:83" x14ac:dyDescent="0.25">
      <c r="A675" s="3">
        <v>44643.833333333336</v>
      </c>
      <c r="B675">
        <v>99824289.792951003</v>
      </c>
      <c r="C675">
        <v>32072.358730049047</v>
      </c>
      <c r="D675">
        <v>0.93939468493733025</v>
      </c>
      <c r="E675" s="5">
        <f t="shared" si="443"/>
        <v>1789301.660484307</v>
      </c>
      <c r="F675">
        <f t="shared" si="453"/>
        <v>0.99994211316513049</v>
      </c>
      <c r="G675">
        <f t="shared" si="453"/>
        <v>1.0001788279571744</v>
      </c>
      <c r="H675">
        <f t="shared" si="444"/>
        <v>8.6405900860111462E-2</v>
      </c>
      <c r="I675">
        <f t="shared" si="454"/>
        <v>2.3670047973819549E-4</v>
      </c>
      <c r="J675">
        <f t="shared" si="445"/>
        <v>2.3284812574540429E-4</v>
      </c>
      <c r="K675">
        <v>2002</v>
      </c>
      <c r="L675" s="1">
        <v>199599171.49919838</v>
      </c>
      <c r="M675" s="1">
        <v>15493901.454265868</v>
      </c>
      <c r="N675" s="1">
        <f t="shared" si="462"/>
        <v>21356484.271662131</v>
      </c>
      <c r="O675">
        <v>46481.704362797609</v>
      </c>
      <c r="P675">
        <v>8.4999461495706974E-2</v>
      </c>
      <c r="Q675">
        <v>4.0996795375315199E-4</v>
      </c>
      <c r="R675">
        <f t="shared" si="455"/>
        <v>2.6350378600499491E-2</v>
      </c>
      <c r="S675">
        <f t="shared" si="456"/>
        <v>2.6009188061481104E-2</v>
      </c>
      <c r="T675">
        <f t="shared" si="459"/>
        <v>9.370955506568511E-2</v>
      </c>
      <c r="U675" s="5">
        <f t="shared" si="433"/>
        <v>0.68292835229564819</v>
      </c>
      <c r="V675">
        <f t="shared" si="463"/>
        <v>0.87760707722974229</v>
      </c>
      <c r="W675" s="8">
        <f t="shared" si="460"/>
        <v>0.57133298018463197</v>
      </c>
      <c r="X675">
        <f t="shared" si="434"/>
        <v>0.59826387020740668</v>
      </c>
      <c r="Y675">
        <f t="shared" si="464"/>
        <v>0.80619445378081511</v>
      </c>
      <c r="Z675">
        <f t="shared" si="435"/>
        <v>0.14963830311990048</v>
      </c>
      <c r="AA675" s="4">
        <f t="shared" si="465"/>
        <v>0.32666847641534486</v>
      </c>
      <c r="AB675">
        <f t="shared" si="446"/>
        <v>0.81275202670578606</v>
      </c>
      <c r="AC675" s="4">
        <f t="shared" si="466"/>
        <v>0.87771088162317723</v>
      </c>
      <c r="AD675">
        <v>19075</v>
      </c>
      <c r="AE675" s="4">
        <v>0.75817359386065397</v>
      </c>
      <c r="AF675">
        <v>0.58153783307897067</v>
      </c>
      <c r="AG675">
        <v>1.0911259092235817</v>
      </c>
      <c r="AH675" s="4">
        <f t="shared" si="436"/>
        <v>0</v>
      </c>
      <c r="AI675" s="4">
        <f t="shared" si="467"/>
        <v>0.11425058435748144</v>
      </c>
      <c r="AJ675">
        <f t="shared" si="437"/>
        <v>0.4570159180380074</v>
      </c>
      <c r="AK675" s="4">
        <f t="shared" si="468"/>
        <v>0.57233213105915759</v>
      </c>
      <c r="AL675" s="5">
        <f t="shared" si="438"/>
        <v>3112.4711042666222</v>
      </c>
      <c r="AM675">
        <v>0.6543000000000001</v>
      </c>
      <c r="AN675" s="4">
        <f t="shared" si="469"/>
        <v>0.79447000000000001</v>
      </c>
      <c r="AO675">
        <v>0</v>
      </c>
      <c r="AP675">
        <f t="shared" si="457"/>
        <v>0</v>
      </c>
      <c r="AQ675">
        <f t="shared" si="439"/>
        <v>46481.704362797609</v>
      </c>
      <c r="AR675" s="5">
        <f t="shared" si="440"/>
        <v>8.4999461495706974E-2</v>
      </c>
      <c r="AS675" s="4">
        <f t="shared" si="447"/>
        <v>0</v>
      </c>
      <c r="AT675" s="4">
        <f t="shared" si="470"/>
        <v>0.11425058435748144</v>
      </c>
      <c r="AU675">
        <f t="shared" si="471"/>
        <v>0.4570159180380074</v>
      </c>
      <c r="AV675" s="4">
        <f t="shared" si="472"/>
        <v>0.57233213105915759</v>
      </c>
      <c r="AW675" s="6">
        <f t="shared" si="441"/>
        <v>2.3284812574540429E-4</v>
      </c>
      <c r="AX675" s="7">
        <f t="shared" si="473"/>
        <v>2.3287523697446133E-4</v>
      </c>
      <c r="AY675" s="7">
        <f t="shared" si="461"/>
        <v>1.2026978609133037</v>
      </c>
      <c r="AZ675" s="7">
        <f t="shared" si="474"/>
        <v>5.2167459394143467E-3</v>
      </c>
      <c r="BA675" s="6">
        <f t="shared" si="448"/>
        <v>0.63516300669749504</v>
      </c>
      <c r="BB675">
        <f t="shared" si="442"/>
        <v>14.747994587178285</v>
      </c>
      <c r="BC675">
        <f t="shared" si="449"/>
        <v>6.2479347293892937</v>
      </c>
      <c r="BD675">
        <f t="shared" si="475"/>
        <v>6.8739972935891425</v>
      </c>
      <c r="BE675">
        <f t="shared" si="450"/>
        <v>-7.9510132002404532E-2</v>
      </c>
      <c r="BF675">
        <f t="shared" si="451"/>
        <v>0.92048986799759547</v>
      </c>
      <c r="BG675">
        <f t="shared" si="458"/>
        <v>-1.1099891270354894E-2</v>
      </c>
      <c r="BH675">
        <f t="shared" si="452"/>
        <v>2.8403117825481679</v>
      </c>
      <c r="BL675" s="6"/>
      <c r="BM675" s="5"/>
      <c r="BN675" s="5"/>
      <c r="BP675" s="5"/>
      <c r="BQ675" s="6"/>
      <c r="BR675" s="5"/>
      <c r="BU675" s="5"/>
      <c r="BV675" s="6"/>
      <c r="BW675" s="5"/>
      <c r="BX675" s="5"/>
      <c r="BZ675" s="11"/>
      <c r="CA675" s="6"/>
      <c r="CB675" s="5"/>
      <c r="CC675" s="5"/>
      <c r="CE675" s="11"/>
    </row>
    <row r="676" spans="1:83" x14ac:dyDescent="0.25">
      <c r="A676" s="3">
        <v>44644.833333333336</v>
      </c>
      <c r="B676">
        <v>99589282.271061003</v>
      </c>
      <c r="C676">
        <v>32106.524955363438</v>
      </c>
      <c r="D676">
        <v>0.93858005465683358</v>
      </c>
      <c r="E676" s="5">
        <f t="shared" si="443"/>
        <v>1788145.9047075978</v>
      </c>
      <c r="F676">
        <f t="shared" si="453"/>
        <v>0.99913281361544959</v>
      </c>
      <c r="G676">
        <f t="shared" si="453"/>
        <v>0.99935407438430679</v>
      </c>
      <c r="H676">
        <f t="shared" si="444"/>
        <v>8.0830275547302266E-2</v>
      </c>
      <c r="I676">
        <f t="shared" si="454"/>
        <v>2.2142829266468374E-4</v>
      </c>
      <c r="J676">
        <f t="shared" si="445"/>
        <v>2.2186015783070642E-4</v>
      </c>
      <c r="K676">
        <v>2174</v>
      </c>
      <c r="L676" s="1">
        <v>199143182.54103714</v>
      </c>
      <c r="M676" s="1">
        <v>14728946.459272429</v>
      </c>
      <c r="N676" s="1">
        <f t="shared" si="462"/>
        <v>21233373.746084701</v>
      </c>
      <c r="O676">
        <v>44186.83937781729</v>
      </c>
      <c r="P676">
        <v>8.0987941274764941E-2</v>
      </c>
      <c r="Q676">
        <v>6.7190962198405003E-4</v>
      </c>
      <c r="R676">
        <f t="shared" si="455"/>
        <v>-3.4158586499996035E-3</v>
      </c>
      <c r="S676">
        <f t="shared" si="456"/>
        <v>-3.4217060148030963E-3</v>
      </c>
      <c r="T676">
        <f t="shared" si="459"/>
        <v>0.1023838921581357</v>
      </c>
      <c r="U676" s="5">
        <f t="shared" si="433"/>
        <v>0.62685056734912703</v>
      </c>
      <c r="V676">
        <f t="shared" si="463"/>
        <v>0.86957027986548208</v>
      </c>
      <c r="W676" s="8">
        <f t="shared" si="460"/>
        <v>0.63184923200062459</v>
      </c>
      <c r="X676">
        <f t="shared" si="434"/>
        <v>0.50511350014717282</v>
      </c>
      <c r="Y676">
        <f t="shared" si="464"/>
        <v>0.79410324670957289</v>
      </c>
      <c r="Z676">
        <f t="shared" si="435"/>
        <v>0.24524701202417826</v>
      </c>
      <c r="AA676" s="4">
        <f t="shared" si="465"/>
        <v>0.32587783327233721</v>
      </c>
      <c r="AB676">
        <f t="shared" si="446"/>
        <v>0.77452713729192935</v>
      </c>
      <c r="AC676" s="4">
        <f t="shared" si="466"/>
        <v>0.87488095201913796</v>
      </c>
      <c r="AD676">
        <v>19076</v>
      </c>
      <c r="AE676" s="4">
        <v>0.75816082034399546</v>
      </c>
      <c r="AF676">
        <v>0.5332622658101801</v>
      </c>
      <c r="AG676">
        <v>1.037027142251173</v>
      </c>
      <c r="AH676" s="4">
        <f t="shared" si="436"/>
        <v>0</v>
      </c>
      <c r="AI676" s="4">
        <f t="shared" si="467"/>
        <v>0.11425058435748144</v>
      </c>
      <c r="AJ676">
        <f t="shared" si="437"/>
        <v>0.42044189559627193</v>
      </c>
      <c r="AK676" s="4">
        <f t="shared" si="468"/>
        <v>0.56737067443056732</v>
      </c>
      <c r="AL676" s="5">
        <f t="shared" si="438"/>
        <v>3101.8393429222392</v>
      </c>
      <c r="AM676">
        <v>0.6331</v>
      </c>
      <c r="AN676" s="4">
        <f t="shared" si="469"/>
        <v>0.78937999999999986</v>
      </c>
      <c r="AO676">
        <v>0</v>
      </c>
      <c r="AP676">
        <f t="shared" si="457"/>
        <v>0</v>
      </c>
      <c r="AQ676">
        <f t="shared" si="439"/>
        <v>44186.83937781729</v>
      </c>
      <c r="AR676" s="5">
        <f t="shared" si="440"/>
        <v>8.0987941274764941E-2</v>
      </c>
      <c r="AS676" s="4">
        <f t="shared" si="447"/>
        <v>0</v>
      </c>
      <c r="AT676" s="4">
        <f t="shared" si="470"/>
        <v>0.11425058435748144</v>
      </c>
      <c r="AU676">
        <f t="shared" si="471"/>
        <v>0.42044189559627193</v>
      </c>
      <c r="AV676" s="4">
        <f t="shared" si="472"/>
        <v>0.56737067443056732</v>
      </c>
      <c r="AW676" s="6">
        <f t="shared" si="441"/>
        <v>2.2186015783070642E-4</v>
      </c>
      <c r="AX676" s="7">
        <f t="shared" si="473"/>
        <v>2.218847706156879E-4</v>
      </c>
      <c r="AY676" s="7">
        <f t="shared" si="461"/>
        <v>1.1960457419759873</v>
      </c>
      <c r="AZ676" s="7">
        <f t="shared" si="474"/>
        <v>5.4187580247462286E-3</v>
      </c>
      <c r="BA676" s="6">
        <f t="shared" si="448"/>
        <v>0.63538486685532569</v>
      </c>
      <c r="BB676">
        <f t="shared" si="442"/>
        <v>14.697617522297525</v>
      </c>
      <c r="BC676">
        <f t="shared" si="449"/>
        <v>6.2371506371136709</v>
      </c>
      <c r="BD676">
        <f t="shared" si="475"/>
        <v>6.8488087611487627</v>
      </c>
      <c r="BE676">
        <f t="shared" si="450"/>
        <v>-7.7930058260913593E-2</v>
      </c>
      <c r="BF676">
        <f t="shared" si="451"/>
        <v>0.92206994173908641</v>
      </c>
      <c r="BG676">
        <f t="shared" si="458"/>
        <v>1.7150858500868797E-3</v>
      </c>
      <c r="BH676">
        <f t="shared" si="452"/>
        <v>2.833747190712701</v>
      </c>
      <c r="BL676" s="6"/>
      <c r="BM676" s="5"/>
      <c r="BN676" s="5"/>
      <c r="BP676" s="5"/>
      <c r="BQ676" s="6"/>
      <c r="BR676" s="5"/>
      <c r="BU676" s="5"/>
      <c r="BV676" s="6"/>
      <c r="BW676" s="5"/>
      <c r="BX676" s="5"/>
      <c r="BZ676" s="11"/>
      <c r="CA676" s="6"/>
      <c r="CB676" s="5"/>
      <c r="CC676" s="5"/>
      <c r="CE676" s="11"/>
    </row>
    <row r="677" spans="1:83" x14ac:dyDescent="0.25">
      <c r="A677" s="3">
        <v>44645.833333333336</v>
      </c>
      <c r="B677">
        <v>100031494.922001</v>
      </c>
      <c r="C677">
        <v>31795.078224358818</v>
      </c>
      <c r="D677">
        <v>0.93598998589083326</v>
      </c>
      <c r="E677" s="5">
        <f t="shared" si="443"/>
        <v>1783398.218554839</v>
      </c>
      <c r="F677">
        <f t="shared" si="453"/>
        <v>0.99724043915790717</v>
      </c>
      <c r="G677">
        <f t="shared" si="453"/>
        <v>0.99734491120648505</v>
      </c>
      <c r="H677">
        <f t="shared" si="444"/>
        <v>3.8237817314242806E-2</v>
      </c>
      <c r="I677">
        <f t="shared" si="454"/>
        <v>1.0475565626133454E-4</v>
      </c>
      <c r="J677">
        <f t="shared" si="445"/>
        <v>1.0447553541480093E-4</v>
      </c>
      <c r="K677">
        <v>1821</v>
      </c>
      <c r="L677" s="1">
        <v>199790713.22888899</v>
      </c>
      <c r="M677" s="1">
        <v>6958110.7150128661</v>
      </c>
      <c r="N677" s="1">
        <f t="shared" si="462"/>
        <v>18874594.041567262</v>
      </c>
      <c r="O677">
        <v>20874.332145038599</v>
      </c>
      <c r="P677">
        <v>3.8135562508404872E-2</v>
      </c>
      <c r="Q677">
        <v>8.3685546196966799E-4</v>
      </c>
      <c r="R677">
        <f t="shared" si="455"/>
        <v>1.4279297608190245E-2</v>
      </c>
      <c r="S677">
        <f t="shared" si="456"/>
        <v>1.4178308670161035E-2</v>
      </c>
      <c r="T677">
        <f t="shared" si="459"/>
        <v>0.10826580382142194</v>
      </c>
      <c r="U677" s="5">
        <f t="shared" si="433"/>
        <v>0.14142456881936277</v>
      </c>
      <c r="V677">
        <f t="shared" si="463"/>
        <v>0.81255153696451776</v>
      </c>
      <c r="W677" s="8">
        <f t="shared" si="460"/>
        <v>0.67389331693644572</v>
      </c>
      <c r="X677">
        <f t="shared" si="434"/>
        <v>0</v>
      </c>
      <c r="Y677">
        <f t="shared" si="464"/>
        <v>0.73235420063454859</v>
      </c>
      <c r="Z677">
        <f t="shared" si="435"/>
        <v>0.30545224361892881</v>
      </c>
      <c r="AA677" s="4">
        <f t="shared" si="465"/>
        <v>0.3312176015110494</v>
      </c>
      <c r="AB677">
        <f t="shared" si="446"/>
        <v>0.48398883058409015</v>
      </c>
      <c r="AC677" s="4">
        <f t="shared" si="466"/>
        <v>0.82913326279013033</v>
      </c>
      <c r="AD677">
        <v>19077</v>
      </c>
      <c r="AE677" s="4">
        <v>0.75349520712211859</v>
      </c>
      <c r="AF677">
        <v>0.45408045101731664</v>
      </c>
      <c r="AG677">
        <v>1.2188345259278128</v>
      </c>
      <c r="AH677" s="4">
        <f t="shared" si="436"/>
        <v>0</v>
      </c>
      <c r="AI677" s="4">
        <f t="shared" si="467"/>
        <v>6.3545042487195086E-2</v>
      </c>
      <c r="AJ677">
        <f t="shared" si="437"/>
        <v>0</v>
      </c>
      <c r="AK677" s="4">
        <f t="shared" si="468"/>
        <v>0.50969781420531823</v>
      </c>
      <c r="AL677" s="5">
        <f t="shared" si="438"/>
        <v>3146.1314300326194</v>
      </c>
      <c r="AM677">
        <v>0.64989999999999992</v>
      </c>
      <c r="AN677" s="4">
        <f t="shared" si="469"/>
        <v>0.7843</v>
      </c>
      <c r="AO677">
        <v>0</v>
      </c>
      <c r="AP677">
        <f t="shared" si="457"/>
        <v>0</v>
      </c>
      <c r="AQ677">
        <f t="shared" si="439"/>
        <v>20874.332145038599</v>
      </c>
      <c r="AR677" s="5">
        <f t="shared" si="440"/>
        <v>3.8135562508404872E-2</v>
      </c>
      <c r="AS677" s="4">
        <f t="shared" si="447"/>
        <v>0</v>
      </c>
      <c r="AT677" s="4">
        <f t="shared" si="470"/>
        <v>6.3545042487195086E-2</v>
      </c>
      <c r="AU677">
        <f t="shared" si="471"/>
        <v>0</v>
      </c>
      <c r="AV677" s="4">
        <f t="shared" si="472"/>
        <v>0.50969781420531823</v>
      </c>
      <c r="AW677" s="6">
        <f t="shared" si="441"/>
        <v>1.0447553541480093E-4</v>
      </c>
      <c r="AX677" s="7">
        <f t="shared" si="473"/>
        <v>1.0448099317361681E-4</v>
      </c>
      <c r="AY677" s="7">
        <f t="shared" si="461"/>
        <v>1.1393432575643569</v>
      </c>
      <c r="AZ677" s="7">
        <f t="shared" si="474"/>
        <v>6.2170349027215188E-3</v>
      </c>
      <c r="BA677" s="6">
        <f t="shared" si="448"/>
        <v>0.63548934239074051</v>
      </c>
      <c r="BB677">
        <f t="shared" si="442"/>
        <v>14.907489177029763</v>
      </c>
      <c r="BC677">
        <f t="shared" si="449"/>
        <v>6.2893997250974572</v>
      </c>
      <c r="BD677">
        <f t="shared" si="475"/>
        <v>6.9537445885148816</v>
      </c>
      <c r="BE677">
        <f t="shared" si="450"/>
        <v>-8.3526049400270086E-2</v>
      </c>
      <c r="BF677">
        <f t="shared" si="451"/>
        <v>0.91647395059972991</v>
      </c>
      <c r="BG677">
        <f t="shared" si="458"/>
        <v>-6.0874352181522658E-3</v>
      </c>
      <c r="BH677">
        <f t="shared" si="452"/>
        <v>2.8610217788857089</v>
      </c>
      <c r="BL677" s="6"/>
      <c r="BM677" s="5"/>
      <c r="BN677" s="5"/>
      <c r="BP677" s="5"/>
      <c r="BQ677" s="6"/>
      <c r="BR677" s="5"/>
      <c r="BU677" s="5"/>
      <c r="BV677" s="6"/>
      <c r="BW677" s="5"/>
      <c r="BX677" s="5"/>
      <c r="BZ677" s="11"/>
      <c r="CA677" s="6"/>
      <c r="CB677" s="5"/>
      <c r="CC677" s="5"/>
      <c r="CE677" s="11"/>
    </row>
    <row r="678" spans="1:83" x14ac:dyDescent="0.25">
      <c r="A678" s="3">
        <v>44646.833333333336</v>
      </c>
      <c r="B678">
        <v>101442150.283318</v>
      </c>
      <c r="C678">
        <v>30769.409435717283</v>
      </c>
      <c r="D678">
        <v>0.92706868836183998</v>
      </c>
      <c r="E678" s="5">
        <f t="shared" si="443"/>
        <v>1766724.3860056314</v>
      </c>
      <c r="F678">
        <f t="shared" si="453"/>
        <v>0.99046859724625969</v>
      </c>
      <c r="G678">
        <f t="shared" si="453"/>
        <v>0.99065052752900074</v>
      </c>
      <c r="H678">
        <f t="shared" si="444"/>
        <v>6.7043572491914949E-2</v>
      </c>
      <c r="I678">
        <f t="shared" si="454"/>
        <v>1.8366415323257983E-4</v>
      </c>
      <c r="J678">
        <f t="shared" si="445"/>
        <v>1.8111634918071087E-4</v>
      </c>
      <c r="K678">
        <v>2081</v>
      </c>
      <c r="L678" s="1">
        <v>202578716.72810271</v>
      </c>
      <c r="M678" s="1">
        <v>12231213.46809686</v>
      </c>
      <c r="N678" s="1">
        <f t="shared" si="462"/>
        <v>18075482.889587678</v>
      </c>
      <c r="O678">
        <v>36693.640404290578</v>
      </c>
      <c r="P678">
        <v>6.6113454383967346E-2</v>
      </c>
      <c r="Q678">
        <v>5.6192449447491804E-4</v>
      </c>
      <c r="R678">
        <f t="shared" si="455"/>
        <v>4.7906234635485712E-2</v>
      </c>
      <c r="S678">
        <f t="shared" si="456"/>
        <v>4.6794111128436226E-2</v>
      </c>
      <c r="T678">
        <f t="shared" si="459"/>
        <v>0.10029431944876582</v>
      </c>
      <c r="U678" s="5">
        <f t="shared" si="433"/>
        <v>0.53314384390496383</v>
      </c>
      <c r="V678">
        <f t="shared" si="463"/>
        <v>0.79018865489278589</v>
      </c>
      <c r="W678" s="8">
        <f t="shared" si="460"/>
        <v>0.61824773821739587</v>
      </c>
      <c r="X678">
        <f t="shared" si="434"/>
        <v>0.39065856104974211</v>
      </c>
      <c r="Y678">
        <f t="shared" si="464"/>
        <v>0.70581908245765146</v>
      </c>
      <c r="Z678">
        <f t="shared" si="435"/>
        <v>0.20510244048334508</v>
      </c>
      <c r="AA678" s="4">
        <f t="shared" si="465"/>
        <v>0.32112272781415363</v>
      </c>
      <c r="AB678">
        <f t="shared" si="446"/>
        <v>0.70295921329422562</v>
      </c>
      <c r="AC678" s="4">
        <f t="shared" si="466"/>
        <v>0.81317963963904349</v>
      </c>
      <c r="AD678">
        <v>19078</v>
      </c>
      <c r="AE678" s="4">
        <v>0.75365864271316829</v>
      </c>
      <c r="AF678">
        <v>0.4247792617027556</v>
      </c>
      <c r="AG678">
        <v>1.2187105151958593</v>
      </c>
      <c r="AH678" s="4">
        <f t="shared" si="436"/>
        <v>0</v>
      </c>
      <c r="AI678" s="4">
        <f t="shared" si="467"/>
        <v>4.212549526782982E-2</v>
      </c>
      <c r="AJ678">
        <f t="shared" si="437"/>
        <v>0.24036533120690609</v>
      </c>
      <c r="AK678" s="4">
        <f t="shared" si="468"/>
        <v>0.48286886917938132</v>
      </c>
      <c r="AL678" s="5">
        <f t="shared" si="438"/>
        <v>3296.850740513838</v>
      </c>
      <c r="AM678">
        <v>0.64569999999999994</v>
      </c>
      <c r="AN678" s="4">
        <f t="shared" si="469"/>
        <v>0.77663000000000004</v>
      </c>
      <c r="AO678">
        <v>0</v>
      </c>
      <c r="AP678">
        <f t="shared" si="457"/>
        <v>0</v>
      </c>
      <c r="AQ678">
        <f t="shared" si="439"/>
        <v>36693.640404290578</v>
      </c>
      <c r="AR678" s="5">
        <f t="shared" si="440"/>
        <v>6.6113454383967346E-2</v>
      </c>
      <c r="AS678" s="4">
        <f t="shared" si="447"/>
        <v>0</v>
      </c>
      <c r="AT678" s="4">
        <f t="shared" si="470"/>
        <v>4.212549526782982E-2</v>
      </c>
      <c r="AU678">
        <f t="shared" si="471"/>
        <v>0.24036533120690609</v>
      </c>
      <c r="AV678" s="4">
        <f t="shared" si="472"/>
        <v>0.48286886917938132</v>
      </c>
      <c r="AW678" s="6">
        <f t="shared" si="441"/>
        <v>1.8111634918071087E-4</v>
      </c>
      <c r="AX678" s="7">
        <f t="shared" si="473"/>
        <v>1.8113275173692323E-4</v>
      </c>
      <c r="AY678" s="7">
        <f t="shared" si="461"/>
        <v>1.188114590867982</v>
      </c>
      <c r="AZ678" s="7">
        <f t="shared" si="474"/>
        <v>4.2691109615324851E-3</v>
      </c>
      <c r="BA678" s="6">
        <f t="shared" si="448"/>
        <v>0.63567045873992123</v>
      </c>
      <c r="BB678">
        <f t="shared" si="442"/>
        <v>15.621650851370514</v>
      </c>
      <c r="BC678">
        <f t="shared" si="449"/>
        <v>6.4633126626513633</v>
      </c>
      <c r="BD678">
        <f t="shared" si="475"/>
        <v>7.3108254256852572</v>
      </c>
      <c r="BE678">
        <f t="shared" si="450"/>
        <v>-0.10197696614040153</v>
      </c>
      <c r="BF678">
        <f t="shared" si="451"/>
        <v>0.89802303385959847</v>
      </c>
      <c r="BG678">
        <f t="shared" si="458"/>
        <v>-2.0337926029531075E-2</v>
      </c>
      <c r="BH678">
        <f t="shared" si="452"/>
        <v>2.9524234149911766</v>
      </c>
      <c r="BL678" s="6"/>
      <c r="BM678" s="5"/>
      <c r="BN678" s="5"/>
      <c r="BP678" s="5"/>
      <c r="BQ678" s="6"/>
      <c r="BR678" s="5"/>
      <c r="BU678" s="5"/>
      <c r="BV678" s="6"/>
      <c r="BW678" s="5"/>
      <c r="BX678" s="5"/>
      <c r="BZ678" s="11"/>
      <c r="CA678" s="6"/>
      <c r="CB678" s="5"/>
      <c r="CC678" s="5"/>
      <c r="CE678" s="11"/>
    </row>
    <row r="679" spans="1:83" x14ac:dyDescent="0.25">
      <c r="A679" s="3">
        <v>44647.833333333336</v>
      </c>
      <c r="B679">
        <v>102246788.94504</v>
      </c>
      <c r="C679">
        <v>30648.771397178385</v>
      </c>
      <c r="D679">
        <v>0.92864436605931666</v>
      </c>
      <c r="E679" s="5">
        <f t="shared" si="443"/>
        <v>1770236.8373955155</v>
      </c>
      <c r="F679">
        <f t="shared" si="453"/>
        <v>1.0016996342528415</v>
      </c>
      <c r="G679">
        <f t="shared" si="453"/>
        <v>1.0019881150776582</v>
      </c>
      <c r="H679">
        <f t="shared" si="444"/>
        <v>0.10511684087475714</v>
      </c>
      <c r="I679">
        <f t="shared" si="454"/>
        <v>2.8794988331517731E-4</v>
      </c>
      <c r="J679">
        <f t="shared" si="445"/>
        <v>2.8889502389824873E-4</v>
      </c>
      <c r="K679">
        <v>2502</v>
      </c>
      <c r="L679" s="1">
        <v>204117069.06123036</v>
      </c>
      <c r="M679" s="1">
        <v>19658974.734751645</v>
      </c>
      <c r="N679" s="1">
        <f t="shared" si="462"/>
        <v>18120214.446548756</v>
      </c>
      <c r="O679">
        <v>58976.924204254938</v>
      </c>
      <c r="P679">
        <v>0.10546191670083005</v>
      </c>
      <c r="Q679">
        <v>1.0798055986777899E-3</v>
      </c>
      <c r="R679">
        <f t="shared" si="455"/>
        <v>1.1899362802658686E-2</v>
      </c>
      <c r="S679">
        <f t="shared" si="456"/>
        <v>1.182912204951362E-2</v>
      </c>
      <c r="T679">
        <f t="shared" si="459"/>
        <v>0.10337279947922876</v>
      </c>
      <c r="U679" s="5">
        <f t="shared" si="433"/>
        <v>0.76405928545419444</v>
      </c>
      <c r="V679">
        <f t="shared" si="463"/>
        <v>0.78911495544941168</v>
      </c>
      <c r="W679" s="8">
        <f t="shared" si="460"/>
        <v>0.6424922225280908</v>
      </c>
      <c r="X679">
        <f t="shared" si="434"/>
        <v>0.66167185302664866</v>
      </c>
      <c r="Y679">
        <f t="shared" si="464"/>
        <v>0.70267035482656537</v>
      </c>
      <c r="Z679">
        <f t="shared" si="435"/>
        <v>0.39412904351739331</v>
      </c>
      <c r="AA679" s="4">
        <f t="shared" si="465"/>
        <v>0.32430944530602701</v>
      </c>
      <c r="AB679">
        <f t="shared" si="446"/>
        <v>0.85661906610311622</v>
      </c>
      <c r="AC679" s="4">
        <f t="shared" si="466"/>
        <v>0.81343602998424913</v>
      </c>
      <c r="AD679">
        <v>19079</v>
      </c>
      <c r="AE679" s="4">
        <v>0.74073447046890917</v>
      </c>
      <c r="AF679">
        <v>0.45109311745639191</v>
      </c>
      <c r="AG679">
        <v>1.2539929567872117</v>
      </c>
      <c r="AH679" s="4">
        <f t="shared" si="436"/>
        <v>0</v>
      </c>
      <c r="AI679" s="4">
        <f t="shared" si="467"/>
        <v>4.212549526782982E-2</v>
      </c>
      <c r="AJ679">
        <f t="shared" si="437"/>
        <v>0.61037954666019678</v>
      </c>
      <c r="AK679" s="4">
        <f t="shared" si="468"/>
        <v>0.48442969564867061</v>
      </c>
      <c r="AL679" s="5">
        <f t="shared" si="438"/>
        <v>3336.0811635814262</v>
      </c>
      <c r="AM679">
        <v>0.66120000000000001</v>
      </c>
      <c r="AN679" s="4">
        <f t="shared" si="469"/>
        <v>0.77337333333333336</v>
      </c>
      <c r="AO679">
        <v>0</v>
      </c>
      <c r="AP679">
        <f t="shared" si="457"/>
        <v>0</v>
      </c>
      <c r="AQ679">
        <f t="shared" si="439"/>
        <v>58976.924204254938</v>
      </c>
      <c r="AR679" s="5">
        <f t="shared" si="440"/>
        <v>0.10546191670083005</v>
      </c>
      <c r="AS679" s="4">
        <f t="shared" si="447"/>
        <v>0</v>
      </c>
      <c r="AT679" s="4">
        <f t="shared" si="470"/>
        <v>4.212549526782982E-2</v>
      </c>
      <c r="AU679">
        <f t="shared" si="471"/>
        <v>0.61037954666019678</v>
      </c>
      <c r="AV679" s="4">
        <f t="shared" si="472"/>
        <v>0.48442969564867061</v>
      </c>
      <c r="AW679" s="6">
        <f t="shared" si="441"/>
        <v>2.8889502389824873E-4</v>
      </c>
      <c r="AX679" s="7">
        <f t="shared" si="473"/>
        <v>2.8893675808450148E-4</v>
      </c>
      <c r="AY679" s="7">
        <f t="shared" si="461"/>
        <v>1.2740841959963187</v>
      </c>
      <c r="AZ679" s="7">
        <f t="shared" si="474"/>
        <v>6.7188987644084541E-4</v>
      </c>
      <c r="BA679" s="6">
        <f t="shared" si="448"/>
        <v>0.63595935376381951</v>
      </c>
      <c r="BB679">
        <f t="shared" si="442"/>
        <v>15.807538542427434</v>
      </c>
      <c r="BC679">
        <f t="shared" si="449"/>
        <v>6.5097548969754424</v>
      </c>
      <c r="BD679">
        <f t="shared" si="475"/>
        <v>7.4037692712137169</v>
      </c>
      <c r="BE679">
        <f t="shared" si="450"/>
        <v>-0.10638254637721112</v>
      </c>
      <c r="BF679">
        <f t="shared" si="451"/>
        <v>0.89361745362278888</v>
      </c>
      <c r="BG679">
        <f t="shared" si="458"/>
        <v>-4.9179387796581932E-3</v>
      </c>
      <c r="BH679">
        <f t="shared" si="452"/>
        <v>2.9758695328729581</v>
      </c>
      <c r="BL679" s="6"/>
      <c r="BM679" s="5"/>
      <c r="BN679" s="5"/>
      <c r="BP679" s="5"/>
      <c r="BQ679" s="6"/>
      <c r="BR679" s="5"/>
      <c r="BU679" s="5"/>
      <c r="BV679" s="6"/>
      <c r="BW679" s="5"/>
      <c r="BX679" s="5"/>
      <c r="BZ679" s="11"/>
      <c r="CA679" s="6"/>
      <c r="CB679" s="5"/>
      <c r="CC679" s="5"/>
      <c r="CE679" s="11"/>
    </row>
    <row r="680" spans="1:83" x14ac:dyDescent="0.25">
      <c r="A680" s="3">
        <v>44648.833333333336</v>
      </c>
      <c r="B680">
        <v>103229225.323761</v>
      </c>
      <c r="C680">
        <v>30384.686406143341</v>
      </c>
      <c r="D680">
        <v>0.92875538814556602</v>
      </c>
      <c r="E680" s="5">
        <f t="shared" si="443"/>
        <v>1771041.3996887789</v>
      </c>
      <c r="F680">
        <f t="shared" si="453"/>
        <v>1.0001195528560847</v>
      </c>
      <c r="G680">
        <f t="shared" si="453"/>
        <v>1.0004544941537015</v>
      </c>
      <c r="H680">
        <f t="shared" si="444"/>
        <v>0.12223895961334663</v>
      </c>
      <c r="I680">
        <f t="shared" si="454"/>
        <v>3.3484519230550622E-4</v>
      </c>
      <c r="J680">
        <f t="shared" si="445"/>
        <v>3.3480304066814263E-4</v>
      </c>
      <c r="K680">
        <v>2870</v>
      </c>
      <c r="L680" s="1">
        <v>206362286.75688607</v>
      </c>
      <c r="M680" s="1">
        <v>23034096.089354146</v>
      </c>
      <c r="N680" s="1">
        <f t="shared" si="462"/>
        <v>17823530.315659512</v>
      </c>
      <c r="O680">
        <v>69102.288268062446</v>
      </c>
      <c r="P680">
        <v>0.12222356911346424</v>
      </c>
      <c r="Q680">
        <v>5.1494264165187703E-4</v>
      </c>
      <c r="R680">
        <f t="shared" si="455"/>
        <v>1.8383376946829344E-2</v>
      </c>
      <c r="S680">
        <f t="shared" si="456"/>
        <v>1.8216445412631968E-2</v>
      </c>
      <c r="T680">
        <f t="shared" si="459"/>
        <v>0.14151158973438854</v>
      </c>
      <c r="U680" s="5">
        <f t="shared" si="433"/>
        <v>0.70064734720259425</v>
      </c>
      <c r="V680">
        <f t="shared" si="463"/>
        <v>0.77306073086569427</v>
      </c>
      <c r="W680" s="8">
        <f t="shared" si="460"/>
        <v>0.90844849313428777</v>
      </c>
      <c r="X680">
        <f t="shared" si="434"/>
        <v>0.42357850973993033</v>
      </c>
      <c r="Y680">
        <f t="shared" si="464"/>
        <v>0.67727311324772221</v>
      </c>
      <c r="Z680">
        <f t="shared" si="435"/>
        <v>0.18795406420293512</v>
      </c>
      <c r="AA680" s="4">
        <f t="shared" si="465"/>
        <v>0.32353104018321788</v>
      </c>
      <c r="AB680">
        <f t="shared" si="446"/>
        <v>0.97373563806762442</v>
      </c>
      <c r="AC680" s="4">
        <f t="shared" si="466"/>
        <v>0.80677222742883081</v>
      </c>
      <c r="AD680">
        <v>19080</v>
      </c>
      <c r="AE680" s="4">
        <v>0.74123178025724457</v>
      </c>
      <c r="AF680">
        <v>0.40407199224678364</v>
      </c>
      <c r="AG680">
        <v>1.2870374396491551</v>
      </c>
      <c r="AH680" s="4">
        <f t="shared" si="436"/>
        <v>0</v>
      </c>
      <c r="AI680" s="4">
        <f t="shared" si="467"/>
        <v>2.5017412333287581E-2</v>
      </c>
      <c r="AJ680">
        <f t="shared" si="437"/>
        <v>0.71179801227748651</v>
      </c>
      <c r="AK680" s="4">
        <f t="shared" si="468"/>
        <v>0.47578666010233756</v>
      </c>
      <c r="AL680" s="5">
        <f t="shared" si="438"/>
        <v>3397.4096011367606</v>
      </c>
      <c r="AM680">
        <v>0.65969999999999995</v>
      </c>
      <c r="AN680" s="4">
        <f t="shared" si="469"/>
        <v>0.77026666666666677</v>
      </c>
      <c r="AO680">
        <v>0</v>
      </c>
      <c r="AP680">
        <f t="shared" si="457"/>
        <v>0</v>
      </c>
      <c r="AQ680">
        <f t="shared" si="439"/>
        <v>69102.288268062446</v>
      </c>
      <c r="AR680" s="5">
        <f t="shared" si="440"/>
        <v>0.12222356911346424</v>
      </c>
      <c r="AS680" s="4">
        <f t="shared" si="447"/>
        <v>0</v>
      </c>
      <c r="AT680" s="4">
        <f t="shared" si="470"/>
        <v>2.5017412333287581E-2</v>
      </c>
      <c r="AU680">
        <f t="shared" si="471"/>
        <v>0.71179801227748651</v>
      </c>
      <c r="AV680" s="4">
        <f t="shared" si="472"/>
        <v>0.47578666010233756</v>
      </c>
      <c r="AW680" s="6">
        <f t="shared" si="441"/>
        <v>3.3480304066814263E-4</v>
      </c>
      <c r="AX680" s="7">
        <f t="shared" si="473"/>
        <v>3.3485909346153697E-4</v>
      </c>
      <c r="AY680" s="7">
        <f t="shared" si="461"/>
        <v>1.1631325716614567</v>
      </c>
      <c r="AZ680" s="7">
        <f t="shared" si="474"/>
        <v>4.9993351400983155E-3</v>
      </c>
      <c r="BA680" s="6">
        <f t="shared" si="448"/>
        <v>0.63629415680448764</v>
      </c>
      <c r="BB680">
        <f t="shared" si="442"/>
        <v>16.098134482054412</v>
      </c>
      <c r="BC680">
        <f t="shared" si="449"/>
        <v>6.5810055874177058</v>
      </c>
      <c r="BD680">
        <f t="shared" si="475"/>
        <v>7.5490672410272062</v>
      </c>
      <c r="BE680">
        <f t="shared" si="450"/>
        <v>-0.1132359386488091</v>
      </c>
      <c r="BF680">
        <f t="shared" si="451"/>
        <v>0.8867640613511909</v>
      </c>
      <c r="BG680">
        <f t="shared" si="458"/>
        <v>-7.698828666879768E-3</v>
      </c>
      <c r="BH680">
        <f t="shared" si="452"/>
        <v>3.0122480583900106</v>
      </c>
      <c r="BL680" s="6"/>
      <c r="BM680" s="5"/>
      <c r="BN680" s="5"/>
      <c r="BP680" s="5"/>
      <c r="BQ680" s="6"/>
      <c r="BR680" s="5"/>
      <c r="BU680" s="5"/>
      <c r="BV680" s="6"/>
      <c r="BW680" s="5"/>
      <c r="BX680" s="5"/>
      <c r="BZ680" s="11"/>
      <c r="CA680" s="6"/>
      <c r="CB680" s="5"/>
      <c r="CC680" s="5"/>
      <c r="CE680" s="11"/>
    </row>
    <row r="681" spans="1:83" x14ac:dyDescent="0.25">
      <c r="A681" s="3">
        <v>44649.833333333336</v>
      </c>
      <c r="B681">
        <v>102927603.216051</v>
      </c>
      <c r="C681">
        <v>30385.236723829974</v>
      </c>
      <c r="D681">
        <v>0.92717186130946083</v>
      </c>
      <c r="E681" s="5">
        <f t="shared" si="443"/>
        <v>1768468.1476170705</v>
      </c>
      <c r="F681">
        <f t="shared" si="453"/>
        <v>0.99829500118511616</v>
      </c>
      <c r="G681">
        <f t="shared" si="453"/>
        <v>0.99854704013572992</v>
      </c>
      <c r="H681">
        <f t="shared" si="444"/>
        <v>9.2151334890833159E-2</v>
      </c>
      <c r="I681">
        <f t="shared" si="454"/>
        <v>2.5243754562134292E-4</v>
      </c>
      <c r="J681">
        <f t="shared" si="445"/>
        <v>2.5230361520931752E-4</v>
      </c>
      <c r="K681">
        <v>2316</v>
      </c>
      <c r="L681" s="1">
        <v>205661601.09960657</v>
      </c>
      <c r="M681" s="1">
        <v>17298570.643249646</v>
      </c>
      <c r="N681" s="1">
        <f t="shared" si="462"/>
        <v>17459027.464671854</v>
      </c>
      <c r="O681">
        <v>51895.711929748941</v>
      </c>
      <c r="P681">
        <v>9.2102437951868107E-2</v>
      </c>
      <c r="Q681">
        <v>4.0796837166575002E-4</v>
      </c>
      <c r="R681">
        <f t="shared" si="455"/>
        <v>-2.9399258272508888E-3</v>
      </c>
      <c r="S681">
        <f t="shared" si="456"/>
        <v>-2.9442558979927572E-3</v>
      </c>
      <c r="T681">
        <f t="shared" si="459"/>
        <v>8.4274139478864946E-2</v>
      </c>
      <c r="U681" s="5">
        <f t="shared" si="433"/>
        <v>0.75103402674762609</v>
      </c>
      <c r="V681">
        <f t="shared" si="463"/>
        <v>0.76381018181543636</v>
      </c>
      <c r="W681" s="8">
        <f t="shared" si="460"/>
        <v>0.51683713815445864</v>
      </c>
      <c r="X681">
        <f t="shared" si="434"/>
        <v>0.68747366642567442</v>
      </c>
      <c r="Y681">
        <f t="shared" si="464"/>
        <v>0.66660672826076017</v>
      </c>
      <c r="Z681">
        <f t="shared" si="435"/>
        <v>0.14890845565799876</v>
      </c>
      <c r="AA681" s="4">
        <f t="shared" si="465"/>
        <v>0.31834938866752899</v>
      </c>
      <c r="AB681">
        <f t="shared" si="446"/>
        <v>0.84709273000675978</v>
      </c>
      <c r="AC681" s="4">
        <f t="shared" si="466"/>
        <v>0.79981944932419813</v>
      </c>
      <c r="AD681">
        <v>19081</v>
      </c>
      <c r="AE681" s="4">
        <v>0.70413644498827477</v>
      </c>
      <c r="AF681">
        <v>0.40109515258594314</v>
      </c>
      <c r="AG681">
        <v>1.2910576029316296</v>
      </c>
      <c r="AH681" s="4">
        <f t="shared" si="436"/>
        <v>0</v>
      </c>
      <c r="AI681" s="4">
        <f t="shared" si="467"/>
        <v>1.8860277679258412E-2</v>
      </c>
      <c r="AJ681">
        <f t="shared" si="437"/>
        <v>0.51544869869795162</v>
      </c>
      <c r="AK681" s="4">
        <f t="shared" si="468"/>
        <v>0.46480772343069165</v>
      </c>
      <c r="AL681" s="5">
        <f t="shared" si="438"/>
        <v>3387.4214689046285</v>
      </c>
      <c r="AM681">
        <v>0.61759999999999993</v>
      </c>
      <c r="AN681" s="4">
        <f t="shared" si="469"/>
        <v>0.7602066666666667</v>
      </c>
      <c r="AO681">
        <v>0</v>
      </c>
      <c r="AP681">
        <f t="shared" si="457"/>
        <v>0</v>
      </c>
      <c r="AQ681">
        <f t="shared" si="439"/>
        <v>51895.711929748941</v>
      </c>
      <c r="AR681" s="5">
        <f t="shared" si="440"/>
        <v>9.2102437951868107E-2</v>
      </c>
      <c r="AS681" s="4">
        <f t="shared" si="447"/>
        <v>0</v>
      </c>
      <c r="AT681" s="4">
        <f t="shared" si="470"/>
        <v>1.8860277679258412E-2</v>
      </c>
      <c r="AU681">
        <f t="shared" si="471"/>
        <v>0.51544869869795162</v>
      </c>
      <c r="AV681" s="4">
        <f t="shared" si="472"/>
        <v>0.46480772343069165</v>
      </c>
      <c r="AW681" s="6">
        <f t="shared" si="441"/>
        <v>2.5230361520931752E-4</v>
      </c>
      <c r="AX681" s="7">
        <f t="shared" si="473"/>
        <v>2.523354464434302E-4</v>
      </c>
      <c r="AY681" s="7">
        <f t="shared" si="461"/>
        <v>1.1392339182453595</v>
      </c>
      <c r="AZ681" s="7">
        <f t="shared" si="474"/>
        <v>5.5782382475442205E-3</v>
      </c>
      <c r="BA681" s="6">
        <f t="shared" si="448"/>
        <v>0.63654646041969698</v>
      </c>
      <c r="BB681">
        <f t="shared" si="442"/>
        <v>16.050807160720062</v>
      </c>
      <c r="BC681">
        <f t="shared" si="449"/>
        <v>6.5717637301947311</v>
      </c>
      <c r="BD681">
        <f t="shared" si="475"/>
        <v>7.525403580360031</v>
      </c>
      <c r="BE681">
        <f t="shared" si="450"/>
        <v>-0.11185861656592999</v>
      </c>
      <c r="BF681">
        <f t="shared" si="451"/>
        <v>0.88814138343407001</v>
      </c>
      <c r="BG681">
        <f t="shared" si="458"/>
        <v>1.5519951931945836E-3</v>
      </c>
      <c r="BH681">
        <f t="shared" si="452"/>
        <v>3.0063458613454808</v>
      </c>
      <c r="BL681" s="6"/>
      <c r="BM681" s="5"/>
      <c r="BN681" s="5"/>
      <c r="BP681" s="5"/>
      <c r="BQ681" s="6"/>
      <c r="BR681" s="5"/>
      <c r="BU681" s="5"/>
      <c r="BV681" s="6"/>
      <c r="BW681" s="5"/>
      <c r="BX681" s="5"/>
      <c r="BZ681" s="11"/>
      <c r="CA681" s="6"/>
      <c r="CB681" s="5"/>
      <c r="CC681" s="5"/>
      <c r="CE681" s="11"/>
    </row>
    <row r="682" spans="1:83" x14ac:dyDescent="0.25">
      <c r="A682" s="3">
        <v>44650.833333333336</v>
      </c>
      <c r="B682">
        <v>101253490.12815499</v>
      </c>
      <c r="C682">
        <v>30904.1378630617</v>
      </c>
      <c r="D682">
        <v>0.92713775552853683</v>
      </c>
      <c r="E682" s="5">
        <f t="shared" si="443"/>
        <v>1768940.8746582398</v>
      </c>
      <c r="F682">
        <f t="shared" si="453"/>
        <v>0.99996321525453136</v>
      </c>
      <c r="G682">
        <f t="shared" si="453"/>
        <v>1.0002673087676508</v>
      </c>
      <c r="H682">
        <f t="shared" si="444"/>
        <v>0.1109982153296718</v>
      </c>
      <c r="I682">
        <f t="shared" si="454"/>
        <v>3.0405846907157125E-4</v>
      </c>
      <c r="J682">
        <f t="shared" si="445"/>
        <v>3.0658035854010427E-4</v>
      </c>
      <c r="K682">
        <v>2326</v>
      </c>
      <c r="L682" s="1">
        <v>202535026.42380267</v>
      </c>
      <c r="M682" s="1">
        <v>20700926.759282939</v>
      </c>
      <c r="N682" s="1">
        <f t="shared" si="462"/>
        <v>17317105.114052776</v>
      </c>
      <c r="O682">
        <v>62102.780277848819</v>
      </c>
      <c r="P682">
        <v>0.11191898607198565</v>
      </c>
      <c r="Q682">
        <v>7.2089574956218103E-4</v>
      </c>
      <c r="R682">
        <f t="shared" si="455"/>
        <v>-3.2782526614512753E-2</v>
      </c>
      <c r="S682">
        <f t="shared" si="456"/>
        <v>-3.3331913896140049E-2</v>
      </c>
      <c r="T682">
        <f t="shared" si="459"/>
        <v>5.6116387107178742E-2</v>
      </c>
      <c r="U682" s="5">
        <f t="shared" si="433"/>
        <v>0.90483981128679403</v>
      </c>
      <c r="V682">
        <f t="shared" si="463"/>
        <v>0.76274200450665852</v>
      </c>
      <c r="W682" s="8">
        <f t="shared" si="460"/>
        <v>0.33842740362936652</v>
      </c>
      <c r="X682">
        <f t="shared" si="434"/>
        <v>0.88394638974809869</v>
      </c>
      <c r="Y682">
        <f t="shared" si="464"/>
        <v>0.66567417230067816</v>
      </c>
      <c r="Z682">
        <f t="shared" si="435"/>
        <v>0.26312694859019609</v>
      </c>
      <c r="AA682" s="4">
        <f t="shared" si="465"/>
        <v>0.30279636047076797</v>
      </c>
      <c r="AB682">
        <f t="shared" si="446"/>
        <v>0.91701201737541804</v>
      </c>
      <c r="AC682" s="4">
        <f t="shared" si="466"/>
        <v>0.80169214006724154</v>
      </c>
      <c r="AD682">
        <v>19082</v>
      </c>
      <c r="AE682" s="4">
        <v>0.60833972938289294</v>
      </c>
      <c r="AF682">
        <v>0.41608837724086073</v>
      </c>
      <c r="AG682">
        <v>0.8143413066826185</v>
      </c>
      <c r="AH682" s="4">
        <f t="shared" si="436"/>
        <v>0</v>
      </c>
      <c r="AI682" s="4">
        <f t="shared" si="467"/>
        <v>1.8860277679258412E-2</v>
      </c>
      <c r="AJ682">
        <f t="shared" si="437"/>
        <v>0.65132153806729909</v>
      </c>
      <c r="AK682" s="4">
        <f t="shared" si="468"/>
        <v>0.46143029223955601</v>
      </c>
      <c r="AL682" s="5">
        <f t="shared" si="438"/>
        <v>3276.3732344456907</v>
      </c>
      <c r="AM682">
        <v>0.61</v>
      </c>
      <c r="AN682" s="4">
        <f t="shared" si="469"/>
        <v>0.7530566666666666</v>
      </c>
      <c r="AO682">
        <v>0</v>
      </c>
      <c r="AP682">
        <f t="shared" si="457"/>
        <v>0</v>
      </c>
      <c r="AQ682">
        <f t="shared" si="439"/>
        <v>62102.780277848819</v>
      </c>
      <c r="AR682" s="5">
        <f t="shared" si="440"/>
        <v>0.11191898607198565</v>
      </c>
      <c r="AS682" s="4">
        <f t="shared" si="447"/>
        <v>0</v>
      </c>
      <c r="AT682" s="4">
        <f t="shared" si="470"/>
        <v>1.8860277679258412E-2</v>
      </c>
      <c r="AU682">
        <f t="shared" si="471"/>
        <v>0.65132153806729909</v>
      </c>
      <c r="AV682" s="4">
        <f t="shared" si="472"/>
        <v>0.46143029223955601</v>
      </c>
      <c r="AW682" s="6">
        <f t="shared" si="441"/>
        <v>3.0658035854010427E-4</v>
      </c>
      <c r="AX682" s="7">
        <f t="shared" si="473"/>
        <v>3.0662735910125249E-4</v>
      </c>
      <c r="AY682" s="7">
        <f t="shared" si="461"/>
        <v>1.1085306172133895</v>
      </c>
      <c r="AZ682" s="7">
        <f t="shared" si="474"/>
        <v>6.3301230074164216E-3</v>
      </c>
      <c r="BA682" s="6">
        <f t="shared" si="448"/>
        <v>0.63685304077823712</v>
      </c>
      <c r="BB682">
        <f t="shared" si="442"/>
        <v>15.524621147789345</v>
      </c>
      <c r="BC682">
        <f t="shared" si="449"/>
        <v>6.448902105777643</v>
      </c>
      <c r="BD682">
        <f t="shared" si="475"/>
        <v>7.2623105738946734</v>
      </c>
      <c r="BE682">
        <f t="shared" si="450"/>
        <v>-9.8448062541615089E-2</v>
      </c>
      <c r="BF682">
        <f t="shared" si="451"/>
        <v>0.90155193745838491</v>
      </c>
      <c r="BG682">
        <f t="shared" si="458"/>
        <v>1.4986707352876412E-2</v>
      </c>
      <c r="BH682">
        <f t="shared" si="452"/>
        <v>2.9401295851519076</v>
      </c>
      <c r="BL682" s="6"/>
      <c r="BM682" s="5"/>
      <c r="BN682" s="5"/>
      <c r="BP682" s="5"/>
      <c r="BQ682" s="6"/>
      <c r="BR682" s="5"/>
      <c r="BU682" s="5"/>
      <c r="BV682" s="6"/>
      <c r="BW682" s="5"/>
      <c r="BX682" s="5"/>
      <c r="BZ682" s="11"/>
      <c r="CA682" s="6"/>
      <c r="CB682" s="5"/>
      <c r="CC682" s="5"/>
      <c r="CE682" s="11"/>
    </row>
    <row r="683" spans="1:83" x14ac:dyDescent="0.25">
      <c r="A683" s="3">
        <v>44651.833333333336</v>
      </c>
      <c r="B683">
        <v>102076590.98488</v>
      </c>
      <c r="C683">
        <v>29579.977416422749</v>
      </c>
      <c r="D683">
        <v>0.91039901060992534</v>
      </c>
      <c r="E683" s="5">
        <f t="shared" si="443"/>
        <v>1737648.7723582613</v>
      </c>
      <c r="F683">
        <f t="shared" si="453"/>
        <v>0.98194578441143388</v>
      </c>
      <c r="G683">
        <f t="shared" si="453"/>
        <v>0.9823102610447485</v>
      </c>
      <c r="H683">
        <f t="shared" si="444"/>
        <v>0.13547995548411462</v>
      </c>
      <c r="I683">
        <f t="shared" si="454"/>
        <v>3.711090907327367E-4</v>
      </c>
      <c r="J683">
        <f t="shared" si="445"/>
        <v>3.7085800796620561E-4</v>
      </c>
      <c r="K683">
        <v>2816</v>
      </c>
      <c r="L683" s="1">
        <v>203986188.7772871</v>
      </c>
      <c r="M683" s="1">
        <v>25221313.681532945</v>
      </c>
      <c r="N683" s="1">
        <f t="shared" si="462"/>
        <v>17051820.074875809</v>
      </c>
      <c r="O683">
        <v>75663.941044598832</v>
      </c>
      <c r="P683">
        <v>0.13538827626919039</v>
      </c>
      <c r="Q683">
        <v>7.4088761278208297E-4</v>
      </c>
      <c r="R683">
        <f t="shared" si="455"/>
        <v>5.3258445413622013E-2</v>
      </c>
      <c r="S683">
        <f t="shared" si="456"/>
        <v>5.1888640276953453E-2</v>
      </c>
      <c r="T683">
        <f t="shared" si="459"/>
        <v>8.5335813906327579E-2</v>
      </c>
      <c r="U683" s="5">
        <f t="shared" si="433"/>
        <v>0.95181916530026356</v>
      </c>
      <c r="V683">
        <f t="shared" si="463"/>
        <v>0.7574302517907795</v>
      </c>
      <c r="W683" s="8">
        <f t="shared" si="460"/>
        <v>0.5403865555014129</v>
      </c>
      <c r="X683">
        <f t="shared" si="434"/>
        <v>0.89138880568942458</v>
      </c>
      <c r="Y683">
        <f t="shared" si="464"/>
        <v>0.65851788588292959</v>
      </c>
      <c r="Z683">
        <f t="shared" si="435"/>
        <v>0.27042397866546031</v>
      </c>
      <c r="AA683" s="4">
        <f t="shared" si="465"/>
        <v>0.29709234001169893</v>
      </c>
      <c r="AB683">
        <f t="shared" si="446"/>
        <v>1.0128937205725488</v>
      </c>
      <c r="AC683" s="4">
        <f t="shared" si="466"/>
        <v>0.79897349638249771</v>
      </c>
      <c r="AD683">
        <v>19083</v>
      </c>
      <c r="AE683" s="4">
        <v>0.61902505962549381</v>
      </c>
      <c r="AF683">
        <v>0.42429709056203491</v>
      </c>
      <c r="AG683">
        <v>0.63595728497515958</v>
      </c>
      <c r="AH683" s="4">
        <f t="shared" si="436"/>
        <v>0</v>
      </c>
      <c r="AI683" s="4">
        <f t="shared" si="467"/>
        <v>4.713901493034205E-3</v>
      </c>
      <c r="AJ683">
        <f t="shared" si="437"/>
        <v>0.78228771403364772</v>
      </c>
      <c r="AK683" s="4">
        <f t="shared" si="468"/>
        <v>0.45659980594472127</v>
      </c>
      <c r="AL683" s="5">
        <f t="shared" si="438"/>
        <v>3450.8677795070685</v>
      </c>
      <c r="AM683">
        <v>0.69909999999999994</v>
      </c>
      <c r="AN683" s="4">
        <f t="shared" si="469"/>
        <v>0.74917333333333325</v>
      </c>
      <c r="AO683">
        <v>0</v>
      </c>
      <c r="AP683">
        <f t="shared" si="457"/>
        <v>0</v>
      </c>
      <c r="AQ683">
        <f t="shared" si="439"/>
        <v>75663.941044598832</v>
      </c>
      <c r="AR683" s="5">
        <f t="shared" si="440"/>
        <v>0.13538827626919039</v>
      </c>
      <c r="AS683" s="4">
        <f t="shared" si="447"/>
        <v>0</v>
      </c>
      <c r="AT683" s="4">
        <f t="shared" si="470"/>
        <v>4.713901493034205E-3</v>
      </c>
      <c r="AU683">
        <f t="shared" si="471"/>
        <v>0.78228771403364772</v>
      </c>
      <c r="AV683" s="4">
        <f t="shared" si="472"/>
        <v>0.45659980594472127</v>
      </c>
      <c r="AW683" s="6">
        <f t="shared" si="441"/>
        <v>3.7085800796620561E-4</v>
      </c>
      <c r="AX683" s="7">
        <f t="shared" si="473"/>
        <v>3.7092678429906378E-4</v>
      </c>
      <c r="AY683" s="7">
        <f t="shared" si="461"/>
        <v>1.2147467347934084</v>
      </c>
      <c r="AZ683" s="7">
        <f t="shared" si="474"/>
        <v>2.8327496633160365E-3</v>
      </c>
      <c r="BA683" s="6">
        <f t="shared" si="448"/>
        <v>0.63722389878620334</v>
      </c>
      <c r="BB683">
        <f t="shared" si="442"/>
        <v>16.351438335756043</v>
      </c>
      <c r="BC683">
        <f t="shared" si="449"/>
        <v>6.6475232047160739</v>
      </c>
      <c r="BD683">
        <f t="shared" si="475"/>
        <v>7.6757191678780217</v>
      </c>
      <c r="BE683">
        <f t="shared" si="450"/>
        <v>-0.11851420536626622</v>
      </c>
      <c r="BF683">
        <f t="shared" si="451"/>
        <v>0.88148579463373378</v>
      </c>
      <c r="BG683">
        <f t="shared" si="458"/>
        <v>-2.2508766535350229E-2</v>
      </c>
      <c r="BH683">
        <f t="shared" si="452"/>
        <v>3.0436911770999577</v>
      </c>
      <c r="BL683" s="6"/>
      <c r="BM683" s="5"/>
      <c r="BN683" s="5"/>
      <c r="BP683" s="5"/>
      <c r="BQ683" s="6"/>
      <c r="BR683" s="5"/>
      <c r="BU683" s="5"/>
      <c r="BV683" s="6"/>
      <c r="BW683" s="5"/>
      <c r="BX683" s="5"/>
      <c r="BZ683" s="11"/>
      <c r="CA683" s="6"/>
      <c r="CB683" s="5"/>
      <c r="CC683" s="5"/>
      <c r="CE683" s="11"/>
    </row>
    <row r="684" spans="1:83" x14ac:dyDescent="0.25">
      <c r="A684" s="3">
        <v>44652.833333333336</v>
      </c>
      <c r="B684">
        <v>102072779.944087</v>
      </c>
      <c r="C684">
        <v>29586.603001564858</v>
      </c>
      <c r="D684">
        <v>0.91012519157837435</v>
      </c>
      <c r="E684" s="5">
        <f t="shared" si="443"/>
        <v>1737810.9268478528</v>
      </c>
      <c r="F684">
        <f t="shared" si="453"/>
        <v>0.9996992318441037</v>
      </c>
      <c r="G684">
        <f t="shared" si="453"/>
        <v>1.0000933183346203</v>
      </c>
      <c r="H684">
        <f t="shared" si="444"/>
        <v>0.14388484501805965</v>
      </c>
      <c r="I684">
        <f t="shared" si="454"/>
        <v>3.9412737644484137E-4</v>
      </c>
      <c r="J684">
        <f t="shared" si="445"/>
        <v>3.9568833380074323E-4</v>
      </c>
      <c r="K684">
        <v>2857</v>
      </c>
      <c r="L684" s="1">
        <v>204135105.64937803</v>
      </c>
      <c r="M684" s="1">
        <v>26929954.191204645</v>
      </c>
      <c r="N684" s="1">
        <f t="shared" si="462"/>
        <v>17292152.726740785</v>
      </c>
      <c r="O684">
        <v>80789.862573613937</v>
      </c>
      <c r="P684">
        <v>0.14445481949595734</v>
      </c>
      <c r="Q684">
        <v>5.4494242254577699E-4</v>
      </c>
      <c r="R684">
        <f t="shared" si="455"/>
        <v>-2.6126544044202671E-4</v>
      </c>
      <c r="S684">
        <f t="shared" si="456"/>
        <v>-2.6129957620300392E-4</v>
      </c>
      <c r="T684">
        <f t="shared" si="459"/>
        <v>0.10551371452259743</v>
      </c>
      <c r="U684" s="5">
        <f t="shared" si="433"/>
        <v>0.94066871336956481</v>
      </c>
      <c r="V684">
        <f t="shared" si="463"/>
        <v>0.75909953317990275</v>
      </c>
      <c r="W684" s="8">
        <f t="shared" si="460"/>
        <v>0.67764333753632311</v>
      </c>
      <c r="X684">
        <f t="shared" si="434"/>
        <v>0.83962144800211025</v>
      </c>
      <c r="Y684">
        <f t="shared" si="464"/>
        <v>0.65662155450244153</v>
      </c>
      <c r="Z684">
        <f t="shared" si="435"/>
        <v>0.1989039842292086</v>
      </c>
      <c r="AA684" s="4">
        <f t="shared" si="465"/>
        <v>0.2942945248052265</v>
      </c>
      <c r="AB684">
        <f t="shared" si="446"/>
        <v>1.0596106805703629</v>
      </c>
      <c r="AC684" s="4">
        <f t="shared" si="466"/>
        <v>0.80551704654804157</v>
      </c>
      <c r="AD684">
        <v>19084</v>
      </c>
      <c r="AE684" s="4">
        <v>0.63848203497421119</v>
      </c>
      <c r="AF684">
        <v>0.46525656056183057</v>
      </c>
      <c r="AG684">
        <v>0.53070345688482723</v>
      </c>
      <c r="AH684" s="4">
        <f t="shared" si="436"/>
        <v>7.0073291349383476E-2</v>
      </c>
      <c r="AI684" s="4">
        <f t="shared" si="467"/>
        <v>7.0496778713469875E-3</v>
      </c>
      <c r="AJ684">
        <f t="shared" si="437"/>
        <v>0.8273490275223182</v>
      </c>
      <c r="AK684" s="4">
        <f t="shared" si="468"/>
        <v>0.46485510144864289</v>
      </c>
      <c r="AL684" s="5">
        <f t="shared" si="438"/>
        <v>3449.9661870167483</v>
      </c>
      <c r="AM684">
        <v>0.62529999999999997</v>
      </c>
      <c r="AN684" s="4">
        <f t="shared" si="469"/>
        <v>0.74490000000000001</v>
      </c>
      <c r="AO684">
        <v>0</v>
      </c>
      <c r="AP684">
        <f t="shared" si="457"/>
        <v>0</v>
      </c>
      <c r="AQ684">
        <f t="shared" si="439"/>
        <v>80789.862573613937</v>
      </c>
      <c r="AR684" s="5">
        <f t="shared" si="440"/>
        <v>0.14445481949595734</v>
      </c>
      <c r="AS684" s="4">
        <f t="shared" si="447"/>
        <v>7.0073291349383476E-2</v>
      </c>
      <c r="AT684" s="4">
        <f t="shared" si="470"/>
        <v>7.0496778713469875E-3</v>
      </c>
      <c r="AU684">
        <f t="shared" si="471"/>
        <v>0.8273490275223182</v>
      </c>
      <c r="AV684" s="4">
        <f t="shared" si="472"/>
        <v>0.46485510144864289</v>
      </c>
      <c r="AW684" s="6">
        <f t="shared" si="441"/>
        <v>3.9568833380074323E-4</v>
      </c>
      <c r="AX684" s="7">
        <f t="shared" si="473"/>
        <v>3.9576662875595581E-4</v>
      </c>
      <c r="AY684" s="7">
        <f t="shared" si="461"/>
        <v>1.3174109859009249</v>
      </c>
      <c r="AZ684" s="7">
        <f t="shared" si="474"/>
        <v>-1.7964791335318697E-3</v>
      </c>
      <c r="BA684" s="6">
        <f t="shared" si="448"/>
        <v>0.63761958712000411</v>
      </c>
      <c r="BB684">
        <f t="shared" si="442"/>
        <v>16.347166270017393</v>
      </c>
      <c r="BC684">
        <f t="shared" si="449"/>
        <v>6.6495503617699674</v>
      </c>
      <c r="BD684">
        <f t="shared" si="475"/>
        <v>7.6735831350086965</v>
      </c>
      <c r="BE684">
        <f t="shared" si="450"/>
        <v>-0.11806340670275972</v>
      </c>
      <c r="BF684">
        <f t="shared" si="451"/>
        <v>0.88193659329724028</v>
      </c>
      <c r="BG684">
        <f t="shared" si="458"/>
        <v>5.112770217866418E-4</v>
      </c>
      <c r="BH684">
        <f t="shared" si="452"/>
        <v>3.0431629042146442</v>
      </c>
      <c r="BL684" s="6"/>
      <c r="BM684" s="5"/>
      <c r="BN684" s="5"/>
      <c r="BP684" s="5"/>
      <c r="BQ684" s="6"/>
      <c r="BR684" s="5"/>
      <c r="BU684" s="5"/>
      <c r="BV684" s="6"/>
      <c r="BW684" s="5"/>
      <c r="BX684" s="5"/>
      <c r="BZ684" s="11"/>
    </row>
    <row r="685" spans="1:83" x14ac:dyDescent="0.25">
      <c r="A685" s="3">
        <v>44653.833333333336</v>
      </c>
      <c r="B685">
        <v>105361488.73664901</v>
      </c>
      <c r="C685">
        <v>29915.860587145082</v>
      </c>
      <c r="D685">
        <v>0.929483151587712</v>
      </c>
      <c r="E685" s="5">
        <f t="shared" si="443"/>
        <v>1775381.538796562</v>
      </c>
      <c r="F685">
        <f t="shared" si="453"/>
        <v>1.0212695574064556</v>
      </c>
      <c r="G685">
        <f t="shared" si="453"/>
        <v>1.0216195049578018</v>
      </c>
      <c r="H685">
        <f t="shared" si="444"/>
        <v>0.12507065868658129</v>
      </c>
      <c r="I685">
        <f t="shared" si="454"/>
        <v>3.4260064456380753E-4</v>
      </c>
      <c r="J685">
        <f t="shared" si="445"/>
        <v>3.3493492741726424E-4</v>
      </c>
      <c r="K685">
        <v>2738</v>
      </c>
      <c r="L685" s="1">
        <v>210859122.49624717</v>
      </c>
      <c r="M685" s="1">
        <v>23545304.481823135</v>
      </c>
      <c r="N685" s="1">
        <f t="shared" si="462"/>
        <v>17216100.531327192</v>
      </c>
      <c r="O685">
        <v>70635.913445469414</v>
      </c>
      <c r="P685">
        <v>0.12227172389971033</v>
      </c>
      <c r="Q685">
        <v>3.3198128943319499E-4</v>
      </c>
      <c r="R685">
        <f t="shared" si="455"/>
        <v>2.0858523549328378E-2</v>
      </c>
      <c r="S685">
        <f t="shared" si="456"/>
        <v>2.0643963028239325E-2</v>
      </c>
      <c r="T685">
        <f t="shared" si="459"/>
        <v>0.15600237490909472</v>
      </c>
      <c r="U685" s="5">
        <f t="shared" si="433"/>
        <v>0.62175500905989933</v>
      </c>
      <c r="V685">
        <f t="shared" si="463"/>
        <v>0.74481300422304531</v>
      </c>
      <c r="W685" s="8">
        <f t="shared" si="460"/>
        <v>1.0335598492807005</v>
      </c>
      <c r="X685">
        <f t="shared" si="434"/>
        <v>0</v>
      </c>
      <c r="Y685">
        <f t="shared" si="464"/>
        <v>0.62169956777032664</v>
      </c>
      <c r="Z685">
        <f t="shared" si="435"/>
        <v>0.12117317064311617</v>
      </c>
      <c r="AA685" s="4">
        <f t="shared" si="465"/>
        <v>0.27864111344725762</v>
      </c>
      <c r="AB685">
        <f t="shared" si="446"/>
        <v>0.98239459239262428</v>
      </c>
      <c r="AC685" s="4">
        <f t="shared" si="466"/>
        <v>0.80681460063207711</v>
      </c>
      <c r="AD685">
        <v>19085</v>
      </c>
      <c r="AE685" s="4">
        <v>0.61793785775735732</v>
      </c>
      <c r="AF685">
        <v>0.43834446001099736</v>
      </c>
      <c r="AG685">
        <v>0.42522204827619492</v>
      </c>
      <c r="AH685" s="4">
        <f t="shared" si="436"/>
        <v>0</v>
      </c>
      <c r="AI685" s="4">
        <f t="shared" si="467"/>
        <v>7.0496778713469875E-3</v>
      </c>
      <c r="AJ685">
        <f t="shared" si="437"/>
        <v>0.71206857013362812</v>
      </c>
      <c r="AK685" s="4">
        <f t="shared" si="468"/>
        <v>0.46207880047494826</v>
      </c>
      <c r="AL685" s="5">
        <f t="shared" si="438"/>
        <v>3521.9273879730235</v>
      </c>
      <c r="AM685">
        <v>0.62240000000000006</v>
      </c>
      <c r="AN685" s="4">
        <f t="shared" si="469"/>
        <v>0.74027000000000009</v>
      </c>
      <c r="AO685">
        <v>0</v>
      </c>
      <c r="AP685">
        <f t="shared" si="457"/>
        <v>0</v>
      </c>
      <c r="AQ685">
        <f t="shared" si="439"/>
        <v>70635.913445469414</v>
      </c>
      <c r="AR685" s="5">
        <f t="shared" si="440"/>
        <v>0.12227172389971033</v>
      </c>
      <c r="AS685" s="4">
        <f t="shared" si="447"/>
        <v>0</v>
      </c>
      <c r="AT685" s="4">
        <f t="shared" si="470"/>
        <v>7.0496778713469875E-3</v>
      </c>
      <c r="AU685">
        <f t="shared" si="471"/>
        <v>0.71206857013362812</v>
      </c>
      <c r="AV685" s="4">
        <f t="shared" si="472"/>
        <v>0.46207880047494826</v>
      </c>
      <c r="AW685" s="6">
        <f t="shared" si="441"/>
        <v>3.3493492741726424E-4</v>
      </c>
      <c r="AX685" s="7">
        <f t="shared" si="473"/>
        <v>3.3499102438283579E-4</v>
      </c>
      <c r="AY685" s="7">
        <f t="shared" si="461"/>
        <v>1.3222629302513715</v>
      </c>
      <c r="AZ685" s="7">
        <f t="shared" si="474"/>
        <v>-2.092301033817856E-3</v>
      </c>
      <c r="BA685" s="6">
        <f t="shared" si="448"/>
        <v>0.63795452204742142</v>
      </c>
      <c r="BB685">
        <f t="shared" si="442"/>
        <v>16.688144022625334</v>
      </c>
      <c r="BC685">
        <f t="shared" si="449"/>
        <v>6.7315069071707283</v>
      </c>
      <c r="BD685">
        <f t="shared" si="475"/>
        <v>7.844072011312667</v>
      </c>
      <c r="BE685">
        <f t="shared" si="450"/>
        <v>-0.12579783415589896</v>
      </c>
      <c r="BF685">
        <f t="shared" si="451"/>
        <v>0.87420216584410104</v>
      </c>
      <c r="BG685">
        <f t="shared" si="458"/>
        <v>-8.808503795232004E-3</v>
      </c>
      <c r="BH685">
        <f t="shared" si="452"/>
        <v>3.0851124859207166</v>
      </c>
      <c r="BL685" s="6"/>
      <c r="BM685" s="5"/>
      <c r="BN685" s="5"/>
      <c r="BP685" s="5"/>
      <c r="BQ685" s="6"/>
      <c r="BR685" s="5"/>
      <c r="BU685" s="5"/>
      <c r="BV685" s="6"/>
      <c r="BW685" s="5"/>
      <c r="BX685" s="5"/>
      <c r="BZ685" s="11"/>
    </row>
    <row r="686" spans="1:83" x14ac:dyDescent="0.25">
      <c r="A686" s="3">
        <v>44654.833333333336</v>
      </c>
      <c r="B686">
        <v>106606158.145954</v>
      </c>
      <c r="C686">
        <v>30234.069292560809</v>
      </c>
      <c r="D686">
        <v>0.93954260612618301</v>
      </c>
      <c r="E686" s="5">
        <f t="shared" si="443"/>
        <v>1795309.9933990422</v>
      </c>
      <c r="F686">
        <f t="shared" si="453"/>
        <v>1.010822632471915</v>
      </c>
      <c r="G686">
        <f t="shared" si="453"/>
        <v>1.0112248855623387</v>
      </c>
      <c r="H686">
        <f t="shared" si="444"/>
        <v>0.14525038645564425</v>
      </c>
      <c r="I686">
        <f t="shared" si="454"/>
        <v>3.9786710464757131E-4</v>
      </c>
      <c r="J686">
        <f t="shared" si="445"/>
        <v>3.9085596154649353E-4</v>
      </c>
      <c r="K686">
        <v>3025</v>
      </c>
      <c r="L686" s="1">
        <v>213262197.3890073</v>
      </c>
      <c r="M686" s="1">
        <v>27790364.401679225</v>
      </c>
      <c r="N686" s="1">
        <f t="shared" si="462"/>
        <v>17545601.072632432</v>
      </c>
      <c r="O686">
        <v>83371.093205037672</v>
      </c>
      <c r="P686">
        <v>0.14269030982706785</v>
      </c>
      <c r="Q686">
        <v>5.4594443810001203E-4</v>
      </c>
      <c r="R686">
        <f t="shared" si="455"/>
        <v>1.1641519283194235E-3</v>
      </c>
      <c r="S686">
        <f t="shared" si="456"/>
        <v>1.1634748289100923E-3</v>
      </c>
      <c r="T686">
        <f t="shared" si="459"/>
        <v>0.14615035195405429</v>
      </c>
      <c r="U686" s="5">
        <f t="shared" si="433"/>
        <v>0.78881317178257837</v>
      </c>
      <c r="V686">
        <f t="shared" si="463"/>
        <v>0.74215852780785796</v>
      </c>
      <c r="W686" s="8">
        <f t="shared" si="460"/>
        <v>0.97843321594301946</v>
      </c>
      <c r="X686">
        <f t="shared" si="434"/>
        <v>0.46915342548451555</v>
      </c>
      <c r="Y686">
        <f t="shared" si="464"/>
        <v>0.60834747783562293</v>
      </c>
      <c r="Z686">
        <f t="shared" si="435"/>
        <v>0.19926971990650438</v>
      </c>
      <c r="AA686" s="4">
        <f t="shared" si="465"/>
        <v>0.27232911071498306</v>
      </c>
      <c r="AB686">
        <f t="shared" si="446"/>
        <v>1.0528761865466367</v>
      </c>
      <c r="AC686" s="4">
        <f t="shared" si="466"/>
        <v>0.81502939546559572</v>
      </c>
      <c r="AD686">
        <v>19086</v>
      </c>
      <c r="AE686" s="4">
        <v>0.53568062644195769</v>
      </c>
      <c r="AF686">
        <v>0.43852232691875415</v>
      </c>
      <c r="AG686">
        <v>0.45172133476889448</v>
      </c>
      <c r="AH686" s="4">
        <f t="shared" si="436"/>
        <v>0</v>
      </c>
      <c r="AI686" s="4">
        <f t="shared" si="467"/>
        <v>7.0496778713469875E-3</v>
      </c>
      <c r="AJ686">
        <f t="shared" si="437"/>
        <v>0.81877367812540836</v>
      </c>
      <c r="AK686" s="4">
        <f t="shared" si="468"/>
        <v>0.47152896328043392</v>
      </c>
      <c r="AL686" s="5">
        <f t="shared" si="438"/>
        <v>3526.0274465331331</v>
      </c>
      <c r="AM686">
        <v>0.60980000000000001</v>
      </c>
      <c r="AN686" s="4">
        <f t="shared" si="469"/>
        <v>0.73175000000000001</v>
      </c>
      <c r="AO686">
        <v>0</v>
      </c>
      <c r="AP686">
        <f t="shared" si="457"/>
        <v>0</v>
      </c>
      <c r="AQ686">
        <f t="shared" si="439"/>
        <v>83371.093205037672</v>
      </c>
      <c r="AR686" s="5">
        <f t="shared" si="440"/>
        <v>0.14269030982706785</v>
      </c>
      <c r="AS686" s="4">
        <f t="shared" si="447"/>
        <v>0</v>
      </c>
      <c r="AT686" s="4">
        <f t="shared" si="470"/>
        <v>7.0496778713469875E-3</v>
      </c>
      <c r="AU686">
        <f t="shared" si="471"/>
        <v>0.81877367812540836</v>
      </c>
      <c r="AV686" s="4">
        <f t="shared" si="472"/>
        <v>0.47152896328043392</v>
      </c>
      <c r="AW686" s="6">
        <f t="shared" si="441"/>
        <v>3.9085596154649353E-4</v>
      </c>
      <c r="AX686" s="7">
        <f t="shared" si="473"/>
        <v>3.9093235569054308E-4</v>
      </c>
      <c r="AY686" s="7">
        <f t="shared" si="461"/>
        <v>1.3826415953639017</v>
      </c>
      <c r="AZ686" s="7">
        <f t="shared" si="474"/>
        <v>-5.2910688781178106E-3</v>
      </c>
      <c r="BA686" s="6">
        <f t="shared" si="448"/>
        <v>0.63834537800896796</v>
      </c>
      <c r="BB686">
        <f t="shared" si="442"/>
        <v>16.707571557669347</v>
      </c>
      <c r="BC686">
        <f t="shared" si="449"/>
        <v>6.7390301775235644</v>
      </c>
      <c r="BD686">
        <f t="shared" si="475"/>
        <v>7.8537857788346734</v>
      </c>
      <c r="BE686">
        <f t="shared" si="450"/>
        <v>-0.12590722535618337</v>
      </c>
      <c r="BF686">
        <f t="shared" si="451"/>
        <v>0.87409277464381663</v>
      </c>
      <c r="BG686">
        <f t="shared" si="458"/>
        <v>-1.2514044157400407E-4</v>
      </c>
      <c r="BH686">
        <f t="shared" si="452"/>
        <v>3.0874896400687488</v>
      </c>
      <c r="BL686" s="6"/>
      <c r="BM686" s="5"/>
      <c r="BN686" s="5"/>
      <c r="BP686" s="5"/>
      <c r="BQ686" s="6"/>
      <c r="BR686" s="5"/>
      <c r="BU686" s="5"/>
      <c r="BV686" s="6"/>
      <c r="BW686" s="5"/>
      <c r="BX686" s="5"/>
      <c r="BZ686" s="11"/>
    </row>
    <row r="687" spans="1:83" x14ac:dyDescent="0.25">
      <c r="A687" s="3">
        <v>44655.833333333336</v>
      </c>
      <c r="B687">
        <v>105275274.57761601</v>
      </c>
      <c r="C687">
        <v>30863.125621561489</v>
      </c>
      <c r="D687">
        <v>0.94303356154958673</v>
      </c>
      <c r="E687" s="5">
        <f t="shared" si="443"/>
        <v>1802532.6693664505</v>
      </c>
      <c r="F687">
        <f t="shared" si="453"/>
        <v>1.0037155903315522</v>
      </c>
      <c r="G687">
        <f t="shared" si="453"/>
        <v>1.0040230801332164</v>
      </c>
      <c r="H687">
        <f t="shared" si="444"/>
        <v>0.11181830658857916</v>
      </c>
      <c r="I687">
        <f t="shared" si="454"/>
        <v>3.0630460885343628E-4</v>
      </c>
      <c r="J687">
        <f t="shared" si="445"/>
        <v>3.0903495657388143E-4</v>
      </c>
      <c r="K687">
        <v>2521</v>
      </c>
      <c r="L687" s="1">
        <v>210514892.1310845</v>
      </c>
      <c r="M687" s="1">
        <v>21688837.981228426</v>
      </c>
      <c r="N687" s="1">
        <f t="shared" si="462"/>
        <v>17681458.931749828</v>
      </c>
      <c r="O687">
        <v>65066.513943685277</v>
      </c>
      <c r="P687">
        <v>0.11281519017028402</v>
      </c>
      <c r="Q687">
        <v>3.7797416054627202E-4</v>
      </c>
      <c r="R687">
        <f t="shared" si="455"/>
        <v>-3.261179531561087E-2</v>
      </c>
      <c r="S687">
        <f t="shared" si="456"/>
        <v>-3.3155411468507916E-2</v>
      </c>
      <c r="T687">
        <f t="shared" si="459"/>
        <v>0.15132416989568517</v>
      </c>
      <c r="U687" s="5">
        <f t="shared" si="433"/>
        <v>0.58808439144631375</v>
      </c>
      <c r="V687">
        <f t="shared" si="463"/>
        <v>0.73452958700971349</v>
      </c>
      <c r="W687" s="8">
        <f t="shared" si="460"/>
        <v>1.0144733063050764</v>
      </c>
      <c r="X687">
        <f t="shared" si="434"/>
        <v>0</v>
      </c>
      <c r="Y687">
        <f t="shared" si="464"/>
        <v>0.58573985209955381</v>
      </c>
      <c r="Z687">
        <f t="shared" si="435"/>
        <v>0.13796056859938929</v>
      </c>
      <c r="AA687" s="4">
        <f t="shared" si="465"/>
        <v>0.27157491632248665</v>
      </c>
      <c r="AB687">
        <f t="shared" si="446"/>
        <v>0.9411858226964821</v>
      </c>
      <c r="AC687" s="4">
        <f t="shared" si="466"/>
        <v>0.81774179790589741</v>
      </c>
      <c r="AD687">
        <v>19087</v>
      </c>
      <c r="AE687" s="4">
        <v>0.53602717831661684</v>
      </c>
      <c r="AF687">
        <v>0.38727727539218654</v>
      </c>
      <c r="AG687">
        <v>0.61808141178901355</v>
      </c>
      <c r="AH687" s="4">
        <f t="shared" si="436"/>
        <v>0</v>
      </c>
      <c r="AI687" s="4">
        <f t="shared" si="467"/>
        <v>7.0496778713469875E-3</v>
      </c>
      <c r="AJ687">
        <f t="shared" si="437"/>
        <v>0.65680238941156344</v>
      </c>
      <c r="AK687" s="4">
        <f t="shared" si="468"/>
        <v>0.47546236361086081</v>
      </c>
      <c r="AL687" s="5">
        <f t="shared" si="438"/>
        <v>3411.0373611695686</v>
      </c>
      <c r="AM687">
        <v>0.60680000000000001</v>
      </c>
      <c r="AN687" s="4">
        <f t="shared" si="469"/>
        <v>0.72527333333333344</v>
      </c>
      <c r="AO687">
        <v>0</v>
      </c>
      <c r="AP687">
        <f t="shared" si="457"/>
        <v>0</v>
      </c>
      <c r="AQ687">
        <f t="shared" si="439"/>
        <v>65066.513943685277</v>
      </c>
      <c r="AR687" s="5">
        <f t="shared" si="440"/>
        <v>0.11281519017028402</v>
      </c>
      <c r="AS687" s="4">
        <f t="shared" si="447"/>
        <v>0</v>
      </c>
      <c r="AT687" s="4">
        <f t="shared" si="470"/>
        <v>7.0496778713469875E-3</v>
      </c>
      <c r="AU687">
        <f t="shared" si="471"/>
        <v>0.65680238941156344</v>
      </c>
      <c r="AV687" s="4">
        <f t="shared" si="472"/>
        <v>0.47546236361086081</v>
      </c>
      <c r="AW687" s="6">
        <f t="shared" si="441"/>
        <v>3.0903495657388143E-4</v>
      </c>
      <c r="AX687" s="7">
        <f t="shared" si="473"/>
        <v>3.0908271279539434E-4</v>
      </c>
      <c r="AY687" s="7">
        <f t="shared" si="461"/>
        <v>1.3688690856880834</v>
      </c>
      <c r="AZ687" s="7">
        <f t="shared" si="474"/>
        <v>-4.455213087370069E-3</v>
      </c>
      <c r="BA687" s="6">
        <f t="shared" si="448"/>
        <v>0.63865441296554182</v>
      </c>
      <c r="BB687">
        <f t="shared" si="442"/>
        <v>16.162707653809711</v>
      </c>
      <c r="BC687">
        <f t="shared" si="449"/>
        <v>6.6141450553255732</v>
      </c>
      <c r="BD687">
        <f t="shared" si="475"/>
        <v>7.5813538269048557</v>
      </c>
      <c r="BE687">
        <f t="shared" si="450"/>
        <v>-0.1127105106127686</v>
      </c>
      <c r="BF687">
        <f t="shared" si="451"/>
        <v>0.8872894893872314</v>
      </c>
      <c r="BG687">
        <f t="shared" si="458"/>
        <v>1.4984778657604258E-2</v>
      </c>
      <c r="BH687">
        <f t="shared" si="452"/>
        <v>3.0202870113724112</v>
      </c>
      <c r="BL687" s="6"/>
      <c r="BM687" s="5"/>
      <c r="BN687" s="5"/>
      <c r="BP687" s="5"/>
      <c r="BQ687" s="6"/>
      <c r="BR687" s="5"/>
      <c r="BU687" s="5"/>
      <c r="BV687" s="6"/>
      <c r="BW687" s="5"/>
      <c r="BX687" s="5"/>
      <c r="BZ687" s="11"/>
    </row>
    <row r="688" spans="1:83" x14ac:dyDescent="0.25">
      <c r="A688" s="3">
        <v>44656.833333333336</v>
      </c>
      <c r="B688">
        <v>101503928.11226501</v>
      </c>
      <c r="C688">
        <v>32013.493252738295</v>
      </c>
      <c r="D688">
        <v>0.94258554101867353</v>
      </c>
      <c r="E688" s="5">
        <f t="shared" si="443"/>
        <v>1802635.6586255662</v>
      </c>
      <c r="F688">
        <f t="shared" si="453"/>
        <v>0.99952491560302792</v>
      </c>
      <c r="G688">
        <f t="shared" si="453"/>
        <v>1.0000571358627035</v>
      </c>
      <c r="H688">
        <f t="shared" si="444"/>
        <v>0.19435272873054577</v>
      </c>
      <c r="I688">
        <f t="shared" si="454"/>
        <v>5.323315158322977E-4</v>
      </c>
      <c r="J688">
        <f t="shared" si="445"/>
        <v>5.4088670631307408E-4</v>
      </c>
      <c r="K688">
        <v>2882</v>
      </c>
      <c r="L688" s="1">
        <v>203006191.28078872</v>
      </c>
      <c r="M688" s="1">
        <v>36611017.034650475</v>
      </c>
      <c r="N688" s="1">
        <f t="shared" si="462"/>
        <v>18009484.151787832</v>
      </c>
      <c r="O688">
        <v>109833.05110395142</v>
      </c>
      <c r="P688">
        <v>0.19747704934522387</v>
      </c>
      <c r="Q688">
        <v>5.69921567546225E-4</v>
      </c>
      <c r="R688">
        <f t="shared" si="455"/>
        <v>-7.0470222455647047E-2</v>
      </c>
      <c r="S688">
        <f t="shared" si="456"/>
        <v>-7.3076436245183674E-2</v>
      </c>
      <c r="T688">
        <f t="shared" si="459"/>
        <v>0.12610682969569231</v>
      </c>
      <c r="U688" s="5">
        <f t="shared" si="433"/>
        <v>1.0922917108747443</v>
      </c>
      <c r="V688">
        <f t="shared" si="463"/>
        <v>0.73746159028215286</v>
      </c>
      <c r="W688" s="8">
        <f t="shared" si="460"/>
        <v>0.84030682007412927</v>
      </c>
      <c r="X688">
        <f t="shared" si="434"/>
        <v>0.94527637109843554</v>
      </c>
      <c r="Y688">
        <f t="shared" si="464"/>
        <v>0.58874498125028318</v>
      </c>
      <c r="Z688">
        <f t="shared" si="435"/>
        <v>0.20802137215437214</v>
      </c>
      <c r="AA688" s="4">
        <f t="shared" si="465"/>
        <v>0.27145310510280823</v>
      </c>
      <c r="AB688">
        <f t="shared" si="446"/>
        <v>1.2426401502860576</v>
      </c>
      <c r="AC688" s="4">
        <f t="shared" si="466"/>
        <v>0.82366794229625917</v>
      </c>
      <c r="AD688">
        <v>19088</v>
      </c>
      <c r="AE688" s="4">
        <v>0.52449285235344478</v>
      </c>
      <c r="AF688">
        <v>0.44756988287718591</v>
      </c>
      <c r="AG688">
        <v>0.57816787892658217</v>
      </c>
      <c r="AH688" s="4">
        <f t="shared" si="436"/>
        <v>0.65504816994986537</v>
      </c>
      <c r="AI688" s="4">
        <f t="shared" si="467"/>
        <v>2.4170715376641626E-2</v>
      </c>
      <c r="AJ688">
        <f t="shared" si="437"/>
        <v>1.0529407638306429</v>
      </c>
      <c r="AK688" s="4">
        <f t="shared" si="468"/>
        <v>0.48267979192103561</v>
      </c>
      <c r="AL688" s="5">
        <f t="shared" si="438"/>
        <v>3170.6607995234258</v>
      </c>
      <c r="AM688">
        <v>0.63890000000000002</v>
      </c>
      <c r="AN688" s="4">
        <f t="shared" si="469"/>
        <v>0.71806999999999988</v>
      </c>
      <c r="AO688">
        <v>0</v>
      </c>
      <c r="AP688">
        <f t="shared" si="457"/>
        <v>0</v>
      </c>
      <c r="AQ688">
        <f t="shared" si="439"/>
        <v>109833.05110395142</v>
      </c>
      <c r="AR688" s="5">
        <f t="shared" si="440"/>
        <v>0.19747704934522387</v>
      </c>
      <c r="AS688" s="4">
        <f t="shared" si="447"/>
        <v>0.65504816994986537</v>
      </c>
      <c r="AT688" s="4">
        <f t="shared" si="470"/>
        <v>2.4170715376641626E-2</v>
      </c>
      <c r="AU688">
        <f t="shared" si="471"/>
        <v>1.0529407638306429</v>
      </c>
      <c r="AV688" s="4">
        <f t="shared" si="472"/>
        <v>0.48267979192103561</v>
      </c>
      <c r="AW688" s="6">
        <f t="shared" si="441"/>
        <v>5.4088670631307408E-4</v>
      </c>
      <c r="AX688" s="7">
        <f t="shared" si="473"/>
        <v>5.4103301190466802E-4</v>
      </c>
      <c r="AY688" s="7">
        <f t="shared" si="461"/>
        <v>1.2297368076676696</v>
      </c>
      <c r="AZ688" s="7">
        <f t="shared" si="474"/>
        <v>2.6150138629172925E-3</v>
      </c>
      <c r="BA688" s="6">
        <f t="shared" si="448"/>
        <v>0.63919529967185484</v>
      </c>
      <c r="BB688">
        <f t="shared" si="442"/>
        <v>15.023718049960152</v>
      </c>
      <c r="BC688">
        <f t="shared" si="449"/>
        <v>6.3449307213287334</v>
      </c>
      <c r="BD688">
        <f t="shared" si="475"/>
        <v>7.0118590249800761</v>
      </c>
      <c r="BE688">
        <f t="shared" si="450"/>
        <v>-8.324264088670752E-2</v>
      </c>
      <c r="BF688">
        <f t="shared" si="451"/>
        <v>0.91675735911329248</v>
      </c>
      <c r="BG688">
        <f t="shared" si="458"/>
        <v>3.2671536155311084E-2</v>
      </c>
      <c r="BH688">
        <f t="shared" si="452"/>
        <v>2.8760441238407171</v>
      </c>
      <c r="BL688" s="6"/>
      <c r="BM688" s="5"/>
      <c r="BN688" s="5"/>
      <c r="BP688" s="5"/>
      <c r="BQ688" s="6"/>
      <c r="BR688" s="5"/>
      <c r="BU688" s="5"/>
      <c r="BV688" s="6"/>
      <c r="BW688" s="5"/>
      <c r="BX688" s="5"/>
      <c r="BZ688" s="11"/>
    </row>
    <row r="689" spans="1:78" x14ac:dyDescent="0.25">
      <c r="A689" s="3">
        <v>44657.833333333336</v>
      </c>
      <c r="B689">
        <v>102565469.98840301</v>
      </c>
      <c r="C689">
        <v>31708.152415786986</v>
      </c>
      <c r="D689">
        <v>0.94249440102844284</v>
      </c>
      <c r="E689" s="5">
        <f t="shared" si="443"/>
        <v>1803375.0455712501</v>
      </c>
      <c r="F689">
        <f t="shared" si="453"/>
        <v>0.99990330852080311</v>
      </c>
      <c r="G689">
        <f t="shared" si="453"/>
        <v>1.0004101699320913</v>
      </c>
      <c r="H689">
        <f t="shared" si="444"/>
        <v>0.18502230520059837</v>
      </c>
      <c r="I689">
        <f t="shared" si="454"/>
        <v>5.0678198951928681E-4</v>
      </c>
      <c r="J689">
        <f t="shared" si="445"/>
        <v>5.047519635166199E-4</v>
      </c>
      <c r="K689">
        <v>3134</v>
      </c>
      <c r="L689" s="1">
        <v>205309000.58100653</v>
      </c>
      <c r="M689" s="1">
        <v>34552093.108465806</v>
      </c>
      <c r="N689" s="1">
        <f t="shared" si="462"/>
        <v>18284066.038328111</v>
      </c>
      <c r="O689">
        <v>103656.27932539742</v>
      </c>
      <c r="P689">
        <v>0.18428097086197687</v>
      </c>
      <c r="Q689">
        <v>1.0727464162272799E-3</v>
      </c>
      <c r="R689">
        <f t="shared" si="455"/>
        <v>2.0188571447456782E-2</v>
      </c>
      <c r="S689">
        <f t="shared" si="456"/>
        <v>1.9987484177188496E-2</v>
      </c>
      <c r="T689">
        <f t="shared" si="459"/>
        <v>0.12051967379280852</v>
      </c>
      <c r="U689" s="5">
        <f t="shared" si="433"/>
        <v>1.0587823190632666</v>
      </c>
      <c r="V689">
        <f t="shared" si="463"/>
        <v>0.7393321964106403</v>
      </c>
      <c r="W689" s="8">
        <f t="shared" si="460"/>
        <v>0.79105232577194029</v>
      </c>
      <c r="X689">
        <f t="shared" si="434"/>
        <v>0.92959665514409817</v>
      </c>
      <c r="Y689">
        <f t="shared" si="464"/>
        <v>0.59040446484380593</v>
      </c>
      <c r="Z689">
        <f t="shared" si="435"/>
        <v>0.39155244192295718</v>
      </c>
      <c r="AA689" s="4">
        <f t="shared" si="465"/>
        <v>0.27833692909031771</v>
      </c>
      <c r="AB689">
        <f t="shared" si="446"/>
        <v>1.168573261246689</v>
      </c>
      <c r="AC689" s="4">
        <f t="shared" si="466"/>
        <v>0.82761387450029689</v>
      </c>
      <c r="AD689">
        <v>19089</v>
      </c>
      <c r="AE689" s="4">
        <v>0.58888982929338118</v>
      </c>
      <c r="AF689">
        <v>0.60091753383779423</v>
      </c>
      <c r="AG689">
        <v>0.87032893674707956</v>
      </c>
      <c r="AH689" s="4">
        <f t="shared" si="436"/>
        <v>0.56878772585973736</v>
      </c>
      <c r="AI689" s="4">
        <f t="shared" si="467"/>
        <v>4.3130306238632878E-2</v>
      </c>
      <c r="AJ689">
        <f t="shared" si="437"/>
        <v>1.0015566006323766</v>
      </c>
      <c r="AK689" s="4">
        <f t="shared" si="468"/>
        <v>0.48897325668355796</v>
      </c>
      <c r="AL689" s="5">
        <f t="shared" si="438"/>
        <v>3234.6719116102549</v>
      </c>
      <c r="AM689">
        <v>0.71970000000000001</v>
      </c>
      <c r="AN689" s="4">
        <f t="shared" si="469"/>
        <v>0.71209666666666649</v>
      </c>
      <c r="AO689">
        <v>0</v>
      </c>
      <c r="AP689">
        <f t="shared" si="457"/>
        <v>0</v>
      </c>
      <c r="AQ689">
        <f t="shared" si="439"/>
        <v>103656.27932539742</v>
      </c>
      <c r="AR689" s="5">
        <f t="shared" si="440"/>
        <v>0.18428097086197687</v>
      </c>
      <c r="AS689" s="4">
        <f t="shared" si="447"/>
        <v>0.56878772585973736</v>
      </c>
      <c r="AT689" s="4">
        <f t="shared" si="470"/>
        <v>4.3130306238632878E-2</v>
      </c>
      <c r="AU689">
        <f t="shared" si="471"/>
        <v>1.0015566006323766</v>
      </c>
      <c r="AV689" s="4">
        <f t="shared" si="472"/>
        <v>0.48897325668355796</v>
      </c>
      <c r="AW689" s="6">
        <f t="shared" si="441"/>
        <v>5.047519635166199E-4</v>
      </c>
      <c r="AX689" s="7">
        <f t="shared" si="473"/>
        <v>5.0487937222465362E-4</v>
      </c>
      <c r="AY689" s="7">
        <f t="shared" si="461"/>
        <v>1.1863297810463105</v>
      </c>
      <c r="AZ689" s="7">
        <f t="shared" si="474"/>
        <v>4.4300367133620622E-3</v>
      </c>
      <c r="BA689" s="6">
        <f t="shared" si="448"/>
        <v>0.63970005163537147</v>
      </c>
      <c r="BB689">
        <f t="shared" si="442"/>
        <v>15.327025455218218</v>
      </c>
      <c r="BC689">
        <f t="shared" si="449"/>
        <v>6.4224476262212633</v>
      </c>
      <c r="BD689">
        <f t="shared" si="475"/>
        <v>7.1635127276091097</v>
      </c>
      <c r="BE689">
        <f t="shared" si="450"/>
        <v>-9.0777723525995668E-2</v>
      </c>
      <c r="BF689">
        <f t="shared" si="451"/>
        <v>0.90922227647400433</v>
      </c>
      <c r="BG689">
        <f t="shared" si="458"/>
        <v>-8.2532414535426649E-3</v>
      </c>
      <c r="BH689">
        <f t="shared" si="452"/>
        <v>2.9149745152705933</v>
      </c>
      <c r="BL689" s="6"/>
      <c r="BM689" s="5"/>
      <c r="BN689" s="5"/>
      <c r="BP689" s="5"/>
      <c r="BQ689" s="6"/>
      <c r="BR689" s="5"/>
      <c r="BU689" s="5"/>
      <c r="BV689" s="6"/>
      <c r="BW689" s="5"/>
      <c r="BX689" s="5"/>
      <c r="BZ689" s="11"/>
    </row>
    <row r="690" spans="1:78" x14ac:dyDescent="0.25">
      <c r="A690" s="3">
        <v>44658.833333333336</v>
      </c>
      <c r="B690">
        <v>101758065.11790501</v>
      </c>
      <c r="C690">
        <v>31951.023807773548</v>
      </c>
      <c r="D690">
        <v>0.94205668196885761</v>
      </c>
      <c r="E690" s="5">
        <f t="shared" si="443"/>
        <v>1803129.0472994866</v>
      </c>
      <c r="F690">
        <f t="shared" si="453"/>
        <v>0.99953557383565617</v>
      </c>
      <c r="G690">
        <f t="shared" si="453"/>
        <v>0.99986359006554537</v>
      </c>
      <c r="H690">
        <f t="shared" si="444"/>
        <v>0.11978155359702702</v>
      </c>
      <c r="I690">
        <f t="shared" si="454"/>
        <v>3.2811480444148864E-4</v>
      </c>
      <c r="J690">
        <f t="shared" si="445"/>
        <v>3.310030551147041E-4</v>
      </c>
      <c r="K690">
        <v>2192</v>
      </c>
      <c r="L690" s="1">
        <v>203485517.69056442</v>
      </c>
      <c r="M690" s="1">
        <v>22455158.833786618</v>
      </c>
      <c r="N690" s="1">
        <f t="shared" si="462"/>
        <v>18395760.606537391</v>
      </c>
      <c r="O690">
        <v>67365.476501359852</v>
      </c>
      <c r="P690">
        <v>0.12083611257478942</v>
      </c>
      <c r="Q690">
        <v>6.2392484811764099E-4</v>
      </c>
      <c r="R690">
        <f t="shared" si="455"/>
        <v>-1.5413618819701935E-2</v>
      </c>
      <c r="S690">
        <f t="shared" si="456"/>
        <v>-1.5533643583579599E-2</v>
      </c>
      <c r="T690">
        <f t="shared" si="459"/>
        <v>8.4684000167466092E-2</v>
      </c>
      <c r="U690" s="5">
        <f t="shared" si="433"/>
        <v>0.89007721096171066</v>
      </c>
      <c r="V690">
        <f t="shared" si="463"/>
        <v>0.74077470213499486</v>
      </c>
      <c r="W690" s="8">
        <f t="shared" si="460"/>
        <v>0.54180504939807095</v>
      </c>
      <c r="X690">
        <f t="shared" si="434"/>
        <v>0.82259224420430133</v>
      </c>
      <c r="Y690">
        <f t="shared" si="464"/>
        <v>0.59315268519513276</v>
      </c>
      <c r="Z690">
        <f t="shared" si="435"/>
        <v>0.22773256956293897</v>
      </c>
      <c r="AA690" s="4">
        <f t="shared" si="465"/>
        <v>0.27307060070490335</v>
      </c>
      <c r="AB690">
        <f t="shared" si="446"/>
        <v>0.9615966900031736</v>
      </c>
      <c r="AC690" s="4">
        <f t="shared" si="466"/>
        <v>0.83195101995818621</v>
      </c>
      <c r="AD690">
        <v>19090</v>
      </c>
      <c r="AE690" s="4">
        <v>0.58444400630721471</v>
      </c>
      <c r="AF690">
        <v>0.60087287050061922</v>
      </c>
      <c r="AG690">
        <v>0.87479242534148849</v>
      </c>
      <c r="AH690" s="4">
        <f t="shared" si="436"/>
        <v>0</v>
      </c>
      <c r="AI690" s="4">
        <f t="shared" si="467"/>
        <v>4.3130306238632878E-2</v>
      </c>
      <c r="AJ690">
        <f t="shared" si="437"/>
        <v>0.70395792343916563</v>
      </c>
      <c r="AK690" s="4">
        <f t="shared" si="468"/>
        <v>0.49340105231296777</v>
      </c>
      <c r="AL690" s="5">
        <f t="shared" si="438"/>
        <v>3184.813911757898</v>
      </c>
      <c r="AM690">
        <v>0.61529999999999996</v>
      </c>
      <c r="AN690" s="4">
        <f t="shared" si="469"/>
        <v>0.70417333333333332</v>
      </c>
      <c r="AO690">
        <v>0</v>
      </c>
      <c r="AP690">
        <f t="shared" si="457"/>
        <v>0</v>
      </c>
      <c r="AQ690">
        <f t="shared" si="439"/>
        <v>67365.476501359852</v>
      </c>
      <c r="AR690" s="5">
        <f t="shared" si="440"/>
        <v>0.12083611257478942</v>
      </c>
      <c r="AS690" s="4">
        <f t="shared" si="447"/>
        <v>0</v>
      </c>
      <c r="AT690" s="4">
        <f t="shared" si="470"/>
        <v>4.3130306238632878E-2</v>
      </c>
      <c r="AU690">
        <f t="shared" si="471"/>
        <v>0.70395792343916563</v>
      </c>
      <c r="AV690" s="4">
        <f t="shared" si="472"/>
        <v>0.49340105231296777</v>
      </c>
      <c r="AW690" s="6">
        <f t="shared" si="441"/>
        <v>3.310030551147041E-4</v>
      </c>
      <c r="AX690" s="7">
        <f t="shared" si="473"/>
        <v>3.3105784267073446E-4</v>
      </c>
      <c r="AY690" s="7">
        <f t="shared" si="461"/>
        <v>1.2193277246905621</v>
      </c>
      <c r="AZ690" s="7">
        <f t="shared" si="474"/>
        <v>3.2210011739712829E-3</v>
      </c>
      <c r="BA690" s="6">
        <f t="shared" si="448"/>
        <v>0.64003105469048616</v>
      </c>
      <c r="BB690">
        <f t="shared" si="442"/>
        <v>15.090780527211617</v>
      </c>
      <c r="BC690">
        <f t="shared" si="449"/>
        <v>6.3674603421887559</v>
      </c>
      <c r="BD690">
        <f t="shared" si="475"/>
        <v>7.0453902636058086</v>
      </c>
      <c r="BE690">
        <f t="shared" si="450"/>
        <v>-8.4263149356935685E-2</v>
      </c>
      <c r="BF690">
        <f t="shared" si="451"/>
        <v>0.91573685064306432</v>
      </c>
      <c r="BG690">
        <f t="shared" si="458"/>
        <v>7.139449584195658E-3</v>
      </c>
      <c r="BH690">
        <f t="shared" si="452"/>
        <v>2.8846853832983204</v>
      </c>
      <c r="BL690" s="6"/>
      <c r="BM690" s="5"/>
      <c r="BN690" s="5"/>
      <c r="BP690" s="5"/>
      <c r="BQ690" s="6"/>
      <c r="BR690" s="5"/>
      <c r="BU690" s="5"/>
      <c r="BV690" s="6"/>
      <c r="BW690" s="5"/>
      <c r="BX690" s="5"/>
      <c r="BZ690" s="11"/>
    </row>
    <row r="691" spans="1:78" x14ac:dyDescent="0.25">
      <c r="A691" s="3">
        <v>44659.833333333336</v>
      </c>
      <c r="B691">
        <v>102947321.23475499</v>
      </c>
      <c r="C691">
        <v>31580.984034646724</v>
      </c>
      <c r="D691">
        <v>0.94189863525431539</v>
      </c>
      <c r="E691" s="5">
        <f t="shared" si="443"/>
        <v>1803102.245665632</v>
      </c>
      <c r="F691">
        <f t="shared" si="453"/>
        <v>0.99983223226630913</v>
      </c>
      <c r="G691">
        <f t="shared" si="453"/>
        <v>0.99998513604231776</v>
      </c>
      <c r="H691">
        <f t="shared" si="444"/>
        <v>5.5819242911048228E-2</v>
      </c>
      <c r="I691">
        <f t="shared" si="454"/>
        <v>1.5291774011939725E-4</v>
      </c>
      <c r="J691">
        <f t="shared" si="445"/>
        <v>1.5172242952244807E-4</v>
      </c>
      <c r="K691">
        <v>1764</v>
      </c>
      <c r="L691" s="1">
        <v>205800177.61529818</v>
      </c>
      <c r="M691" s="1">
        <v>10408957.26416048</v>
      </c>
      <c r="N691" s="1">
        <f t="shared" si="462"/>
        <v>18216874.929801367</v>
      </c>
      <c r="O691">
        <v>31226.871792481441</v>
      </c>
      <c r="P691">
        <v>5.5382888082641135E-2</v>
      </c>
      <c r="Q691">
        <v>4.4695950118884599E-4</v>
      </c>
      <c r="R691">
        <f t="shared" si="455"/>
        <v>2.3541204572344654E-2</v>
      </c>
      <c r="S691">
        <f t="shared" si="456"/>
        <v>2.3268383806505481E-2</v>
      </c>
      <c r="T691">
        <f t="shared" si="459"/>
        <v>0.11721745157729177</v>
      </c>
      <c r="U691" s="5">
        <f t="shared" si="433"/>
        <v>0.33002426782601557</v>
      </c>
      <c r="V691">
        <f t="shared" si="463"/>
        <v>0.72736379054297273</v>
      </c>
      <c r="W691" s="8">
        <f t="shared" si="460"/>
        <v>0.77284594261339334</v>
      </c>
      <c r="X691">
        <f t="shared" si="434"/>
        <v>0</v>
      </c>
      <c r="Y691">
        <f t="shared" si="464"/>
        <v>0.57542891922716577</v>
      </c>
      <c r="Z691">
        <f t="shared" si="435"/>
        <v>0.16314021793392877</v>
      </c>
      <c r="AA691" s="4">
        <f t="shared" si="465"/>
        <v>0.26617405742487188</v>
      </c>
      <c r="AB691">
        <f t="shared" si="446"/>
        <v>0.64826423065581307</v>
      </c>
      <c r="AC691" s="4">
        <f t="shared" si="466"/>
        <v>0.82829394237112375</v>
      </c>
      <c r="AD691">
        <v>19091</v>
      </c>
      <c r="AE691" s="4">
        <v>0.55954762110272516</v>
      </c>
      <c r="AF691">
        <v>0.59577144455230469</v>
      </c>
      <c r="AG691">
        <v>0.86349598342452105</v>
      </c>
      <c r="AH691" s="4">
        <f t="shared" si="436"/>
        <v>0</v>
      </c>
      <c r="AI691" s="4">
        <f t="shared" si="467"/>
        <v>4.3130306238632878E-2</v>
      </c>
      <c r="AJ691">
        <f t="shared" si="437"/>
        <v>0</v>
      </c>
      <c r="AK691" s="4">
        <f t="shared" si="468"/>
        <v>0.47841542205078191</v>
      </c>
      <c r="AL691" s="5">
        <f t="shared" si="438"/>
        <v>3259.7882675794399</v>
      </c>
      <c r="AM691">
        <v>0.60109999999999997</v>
      </c>
      <c r="AN691" s="4">
        <f t="shared" si="469"/>
        <v>0.69584999999999997</v>
      </c>
      <c r="AO691">
        <v>0</v>
      </c>
      <c r="AP691">
        <f t="shared" si="457"/>
        <v>0</v>
      </c>
      <c r="AQ691">
        <f t="shared" si="439"/>
        <v>31226.871792481441</v>
      </c>
      <c r="AR691" s="5">
        <f t="shared" si="440"/>
        <v>5.5382888082641135E-2</v>
      </c>
      <c r="AS691" s="4">
        <f t="shared" si="447"/>
        <v>0</v>
      </c>
      <c r="AT691" s="4">
        <f t="shared" si="470"/>
        <v>4.3130306238632878E-2</v>
      </c>
      <c r="AU691">
        <f t="shared" si="471"/>
        <v>0</v>
      </c>
      <c r="AV691" s="4">
        <f t="shared" si="472"/>
        <v>0.47841542205078191</v>
      </c>
      <c r="AW691" s="6">
        <f t="shared" si="441"/>
        <v>1.5172242952244807E-4</v>
      </c>
      <c r="AX691" s="7">
        <f t="shared" si="473"/>
        <v>1.5173393995238094E-4</v>
      </c>
      <c r="AY691" s="7">
        <f t="shared" si="461"/>
        <v>1.2719323125470778</v>
      </c>
      <c r="AZ691" s="7">
        <f t="shared" si="474"/>
        <v>8.2976398714840194E-4</v>
      </c>
      <c r="BA691" s="6">
        <f t="shared" si="448"/>
        <v>0.64018277712000859</v>
      </c>
      <c r="BB691">
        <f t="shared" si="442"/>
        <v>15.446035678759062</v>
      </c>
      <c r="BC691">
        <f t="shared" si="449"/>
        <v>6.4548063136163067</v>
      </c>
      <c r="BD691">
        <f t="shared" si="475"/>
        <v>7.2230178393795299</v>
      </c>
      <c r="BE691">
        <f t="shared" si="450"/>
        <v>-9.3422091593223233E-2</v>
      </c>
      <c r="BF691">
        <f t="shared" si="451"/>
        <v>0.90657790840677677</v>
      </c>
      <c r="BG691">
        <f t="shared" si="458"/>
        <v>-1.0052071753390849E-2</v>
      </c>
      <c r="BH691">
        <f t="shared" si="452"/>
        <v>2.9301444857357422</v>
      </c>
      <c r="BL691" s="6"/>
      <c r="BM691" s="5"/>
      <c r="BN691" s="5"/>
      <c r="BP691" s="5"/>
      <c r="BQ691" s="6"/>
      <c r="BR691" s="5"/>
      <c r="BU691" s="5"/>
      <c r="BV691" s="6"/>
      <c r="BW691" s="5"/>
      <c r="BX691" s="5"/>
      <c r="BZ691" s="11"/>
    </row>
    <row r="692" spans="1:78" x14ac:dyDescent="0.25">
      <c r="A692" s="3">
        <v>44660.833333333336</v>
      </c>
      <c r="B692">
        <v>105255473.80140799</v>
      </c>
      <c r="C692">
        <v>32815.353254532987</v>
      </c>
      <c r="D692">
        <v>0.97068603146497123</v>
      </c>
      <c r="E692" s="5">
        <f t="shared" si="443"/>
        <v>1858492.8180561918</v>
      </c>
      <c r="F692">
        <f t="shared" si="453"/>
        <v>1.0305631573644687</v>
      </c>
      <c r="G692">
        <f t="shared" si="453"/>
        <v>1.0307195959207027</v>
      </c>
      <c r="H692">
        <f t="shared" si="444"/>
        <v>5.5406670243687284E-2</v>
      </c>
      <c r="I692">
        <f t="shared" si="454"/>
        <v>1.5178757624102383E-4</v>
      </c>
      <c r="J692">
        <f t="shared" si="445"/>
        <v>1.5168986431236676E-4</v>
      </c>
      <c r="K692">
        <v>1730</v>
      </c>
      <c r="L692" s="1">
        <v>210495403.75460246</v>
      </c>
      <c r="M692" s="1">
        <v>10644147.028844001</v>
      </c>
      <c r="N692" s="1">
        <f t="shared" si="462"/>
        <v>17713614.186489917</v>
      </c>
      <c r="O692">
        <v>31932.441086532002</v>
      </c>
      <c r="P692">
        <v>5.5370999977615132E-2</v>
      </c>
      <c r="Q692">
        <v>2.9998500099989099E-4</v>
      </c>
      <c r="R692">
        <f t="shared" si="455"/>
        <v>-1.6038254047014089E-2</v>
      </c>
      <c r="S692">
        <f t="shared" si="456"/>
        <v>-1.61682587496161E-2</v>
      </c>
      <c r="T692">
        <f t="shared" si="459"/>
        <v>0.11798039993433031</v>
      </c>
      <c r="U692" s="5">
        <f t="shared" si="433"/>
        <v>0.32320190537785259</v>
      </c>
      <c r="V692">
        <f t="shared" si="463"/>
        <v>0.70730523104317744</v>
      </c>
      <c r="W692" s="8">
        <f t="shared" si="460"/>
        <v>0.78261585215522156</v>
      </c>
      <c r="X692">
        <f t="shared" si="434"/>
        <v>0</v>
      </c>
      <c r="Y692">
        <f t="shared" si="464"/>
        <v>0.55301097824449796</v>
      </c>
      <c r="Z692">
        <f t="shared" si="435"/>
        <v>0.10949452536496021</v>
      </c>
      <c r="AA692" s="4">
        <f t="shared" si="465"/>
        <v>0.26404521772675044</v>
      </c>
      <c r="AB692">
        <f t="shared" si="446"/>
        <v>0.65740147680656869</v>
      </c>
      <c r="AC692" s="4">
        <f t="shared" si="466"/>
        <v>0.81551575996265735</v>
      </c>
      <c r="AD692">
        <v>19092</v>
      </c>
      <c r="AE692" s="4">
        <v>0.53110012306246257</v>
      </c>
      <c r="AF692">
        <v>0.60353574374166308</v>
      </c>
      <c r="AG692">
        <v>0.8611711286300211</v>
      </c>
      <c r="AH692" s="4">
        <f t="shared" si="436"/>
        <v>0</v>
      </c>
      <c r="AI692" s="4">
        <f t="shared" si="467"/>
        <v>4.3130306238632878E-2</v>
      </c>
      <c r="AJ692">
        <f t="shared" si="437"/>
        <v>0</v>
      </c>
      <c r="AK692" s="4">
        <f t="shared" si="468"/>
        <v>0.45179976890838441</v>
      </c>
      <c r="AL692" s="5">
        <f t="shared" si="438"/>
        <v>3207.5069552045247</v>
      </c>
      <c r="AM692">
        <v>0.53739999999999999</v>
      </c>
      <c r="AN692" s="4">
        <f t="shared" si="469"/>
        <v>0.68713999999999997</v>
      </c>
      <c r="AO692">
        <v>0</v>
      </c>
      <c r="AP692">
        <f t="shared" si="457"/>
        <v>0</v>
      </c>
      <c r="AQ692">
        <f t="shared" si="439"/>
        <v>31932.441086532002</v>
      </c>
      <c r="AR692" s="5">
        <f t="shared" si="440"/>
        <v>5.5370999977615132E-2</v>
      </c>
      <c r="AS692" s="4">
        <f t="shared" si="447"/>
        <v>0</v>
      </c>
      <c r="AT692" s="4">
        <f t="shared" si="470"/>
        <v>4.3130306238632878E-2</v>
      </c>
      <c r="AU692">
        <f t="shared" si="471"/>
        <v>0</v>
      </c>
      <c r="AV692" s="4">
        <f t="shared" si="472"/>
        <v>0.45179976890838441</v>
      </c>
      <c r="AW692" s="6">
        <f t="shared" si="441"/>
        <v>1.5168986431236676E-4</v>
      </c>
      <c r="AX692" s="7">
        <f t="shared" si="473"/>
        <v>1.5170136980158233E-4</v>
      </c>
      <c r="AY692" s="7">
        <f t="shared" si="461"/>
        <v>1.2482277614651713</v>
      </c>
      <c r="AZ692" s="7">
        <f t="shared" si="474"/>
        <v>1.6851294706847764E-3</v>
      </c>
      <c r="BA692" s="6">
        <f t="shared" si="448"/>
        <v>0.64033446698432095</v>
      </c>
      <c r="BB692">
        <f t="shared" si="442"/>
        <v>15.198308234523878</v>
      </c>
      <c r="BC692">
        <f t="shared" si="449"/>
        <v>6.3959054361491585</v>
      </c>
      <c r="BD692">
        <f t="shared" si="475"/>
        <v>7.0991541172619392</v>
      </c>
      <c r="BE692">
        <f t="shared" si="450"/>
        <v>-8.6829892471601222E-2</v>
      </c>
      <c r="BF692">
        <f t="shared" si="451"/>
        <v>0.91317010752839878</v>
      </c>
      <c r="BG692">
        <f t="shared" si="458"/>
        <v>7.2452096674158984E-3</v>
      </c>
      <c r="BH692">
        <f t="shared" si="452"/>
        <v>2.8985007675417838</v>
      </c>
      <c r="BL692" s="6"/>
      <c r="BM692" s="5"/>
      <c r="BN692" s="5"/>
      <c r="BP692" s="5"/>
      <c r="BQ692" s="6"/>
      <c r="BR692" s="5"/>
      <c r="BU692" s="5"/>
      <c r="BV692" s="6"/>
      <c r="BW692" s="5"/>
      <c r="BX692" s="5"/>
      <c r="BZ692" s="11"/>
    </row>
    <row r="693" spans="1:78" x14ac:dyDescent="0.25">
      <c r="A693" s="3">
        <v>44661.833333333336</v>
      </c>
      <c r="B693">
        <v>101708527.508908</v>
      </c>
      <c r="C693">
        <v>34103.447940511614</v>
      </c>
      <c r="D693">
        <v>0.97229589363743774</v>
      </c>
      <c r="E693" s="5">
        <f t="shared" si="443"/>
        <v>1862420.8635553184</v>
      </c>
      <c r="F693">
        <f t="shared" si="453"/>
        <v>1.0016584787668541</v>
      </c>
      <c r="G693">
        <f t="shared" si="453"/>
        <v>1.0021135650678676</v>
      </c>
      <c r="H693">
        <f t="shared" si="444"/>
        <v>0.16583147189494829</v>
      </c>
      <c r="I693">
        <f t="shared" si="454"/>
        <v>4.5422962181595865E-4</v>
      </c>
      <c r="J693">
        <f t="shared" si="445"/>
        <v>4.5904284167096578E-4</v>
      </c>
      <c r="K693">
        <v>2833</v>
      </c>
      <c r="L693" s="1">
        <v>203477788.12663996</v>
      </c>
      <c r="M693" s="1">
        <v>31142154.604241926</v>
      </c>
      <c r="N693" s="1">
        <f t="shared" si="462"/>
        <v>18518085.227371063</v>
      </c>
      <c r="O693">
        <v>93426.463812725779</v>
      </c>
      <c r="P693">
        <v>0.16758909955528625</v>
      </c>
      <c r="Q693">
        <v>2.9998500099989099E-4</v>
      </c>
      <c r="R693">
        <f t="shared" si="455"/>
        <v>-7.0195870579154107E-2</v>
      </c>
      <c r="S693">
        <f t="shared" si="456"/>
        <v>-7.2781328542950871E-2</v>
      </c>
      <c r="T693">
        <f t="shared" si="459"/>
        <v>8.0225541073778966E-2</v>
      </c>
      <c r="U693" s="5">
        <f t="shared" si="433"/>
        <v>1.0881829349452543</v>
      </c>
      <c r="V693">
        <f t="shared" si="463"/>
        <v>0.72985500334487396</v>
      </c>
      <c r="W693" s="8">
        <f t="shared" si="460"/>
        <v>0.51952582888331333</v>
      </c>
      <c r="X693">
        <f t="shared" si="434"/>
        <v>1.0362372294433086</v>
      </c>
      <c r="Y693">
        <f t="shared" si="464"/>
        <v>0.58755221922594159</v>
      </c>
      <c r="Z693">
        <f t="shared" si="435"/>
        <v>0.10949452536496021</v>
      </c>
      <c r="AA693" s="4">
        <f t="shared" si="465"/>
        <v>0.25404669188627149</v>
      </c>
      <c r="AB693">
        <f t="shared" si="446"/>
        <v>1.1532222241739996</v>
      </c>
      <c r="AC693" s="4">
        <f t="shared" si="466"/>
        <v>0.83965999514964496</v>
      </c>
      <c r="AD693">
        <v>19093</v>
      </c>
      <c r="AE693" s="4">
        <v>0.52916881493579127</v>
      </c>
      <c r="AF693">
        <v>0.60848248685425654</v>
      </c>
      <c r="AG693">
        <v>0.87161432684334395</v>
      </c>
      <c r="AH693" s="4">
        <f t="shared" si="436"/>
        <v>0.43587212188343366</v>
      </c>
      <c r="AI693" s="4">
        <f t="shared" si="467"/>
        <v>5.7659376968080663E-2</v>
      </c>
      <c r="AJ693">
        <f t="shared" si="437"/>
        <v>0.93251308506463171</v>
      </c>
      <c r="AK693" s="4">
        <f t="shared" si="468"/>
        <v>0.48288353841053877</v>
      </c>
      <c r="AL693" s="5">
        <f t="shared" si="438"/>
        <v>2982.3532120952514</v>
      </c>
      <c r="AM693">
        <v>0.62909999999999999</v>
      </c>
      <c r="AN693" s="4">
        <f t="shared" si="469"/>
        <v>0.68028999999999995</v>
      </c>
      <c r="AO693">
        <v>0</v>
      </c>
      <c r="AP693">
        <f t="shared" si="457"/>
        <v>0</v>
      </c>
      <c r="AQ693">
        <f t="shared" si="439"/>
        <v>93426.463812725779</v>
      </c>
      <c r="AR693" s="5">
        <f t="shared" si="440"/>
        <v>0.16758909955528625</v>
      </c>
      <c r="AS693" s="4">
        <f t="shared" si="447"/>
        <v>0.43587212188343366</v>
      </c>
      <c r="AT693" s="4">
        <f t="shared" si="470"/>
        <v>5.7659376968080663E-2</v>
      </c>
      <c r="AU693">
        <f t="shared" si="471"/>
        <v>0.93251308506463171</v>
      </c>
      <c r="AV693" s="4">
        <f t="shared" si="472"/>
        <v>0.48288353841053877</v>
      </c>
      <c r="AW693" s="6">
        <f t="shared" si="441"/>
        <v>4.5904284167096578E-4</v>
      </c>
      <c r="AX693" s="7">
        <f t="shared" si="473"/>
        <v>4.5914821795967065E-4</v>
      </c>
      <c r="AY693" s="7">
        <f t="shared" si="461"/>
        <v>1.1859715378612259</v>
      </c>
      <c r="AZ693" s="7">
        <f t="shared" si="474"/>
        <v>4.5505923134208093E-3</v>
      </c>
      <c r="BA693" s="6">
        <f t="shared" si="448"/>
        <v>0.64079350982599192</v>
      </c>
      <c r="BB693">
        <f t="shared" si="442"/>
        <v>14.131449756671149</v>
      </c>
      <c r="BC693">
        <f t="shared" si="449"/>
        <v>6.1348762464569679</v>
      </c>
      <c r="BD693">
        <f t="shared" si="475"/>
        <v>6.5657248783355744</v>
      </c>
      <c r="BE693">
        <f t="shared" si="450"/>
        <v>-5.6947435811780522E-2</v>
      </c>
      <c r="BF693">
        <f t="shared" si="451"/>
        <v>0.94305256418821948</v>
      </c>
      <c r="BG693">
        <f t="shared" si="458"/>
        <v>3.2199842173159729E-2</v>
      </c>
      <c r="BH693">
        <f t="shared" si="452"/>
        <v>2.7591820595271983</v>
      </c>
      <c r="BL693" s="6"/>
      <c r="BM693" s="5"/>
      <c r="BN693" s="5"/>
      <c r="BP693" s="5"/>
      <c r="BQ693" s="6"/>
      <c r="BR693" s="5"/>
      <c r="BU693" s="5"/>
      <c r="BV693" s="6"/>
      <c r="BW693" s="5"/>
      <c r="BX693" s="5"/>
      <c r="BZ693" s="11"/>
    </row>
    <row r="694" spans="1:78" x14ac:dyDescent="0.25">
      <c r="A694" s="3">
        <v>44662.833333333336</v>
      </c>
      <c r="B694">
        <v>103116650.12426101</v>
      </c>
      <c r="C694">
        <v>34064.814829755298</v>
      </c>
      <c r="D694">
        <v>0.97811186449310572</v>
      </c>
      <c r="E694" s="5">
        <f t="shared" si="443"/>
        <v>1874206.3900082121</v>
      </c>
      <c r="F694">
        <f t="shared" si="453"/>
        <v>1.0059816881812695</v>
      </c>
      <c r="G694">
        <f t="shared" si="453"/>
        <v>1.0063280683134075</v>
      </c>
      <c r="H694">
        <f t="shared" si="444"/>
        <v>0.1256769876785313</v>
      </c>
      <c r="I694">
        <f t="shared" si="454"/>
        <v>3.4426124948315717E-4</v>
      </c>
      <c r="J694">
        <f t="shared" si="445"/>
        <v>3.4294785982316993E-4</v>
      </c>
      <c r="K694">
        <v>2154</v>
      </c>
      <c r="L694" s="1">
        <v>206122909.9652299</v>
      </c>
      <c r="M694" s="1">
        <v>23567177.86998859</v>
      </c>
      <c r="N694" s="1">
        <f t="shared" si="462"/>
        <v>18988137.777884018</v>
      </c>
      <c r="O694">
        <v>70701.533609965772</v>
      </c>
      <c r="P694">
        <v>0.12519743570469985</v>
      </c>
      <c r="Q694">
        <v>7.4788252700024396E-4</v>
      </c>
      <c r="R694">
        <f t="shared" si="455"/>
        <v>1.4994493224068428E-2</v>
      </c>
      <c r="S694">
        <f t="shared" si="456"/>
        <v>1.4883187084026672E-2</v>
      </c>
      <c r="T694">
        <f t="shared" si="459"/>
        <v>0.10016505898268431</v>
      </c>
      <c r="U694" s="5">
        <f t="shared" si="433"/>
        <v>0.87037014772314891</v>
      </c>
      <c r="V694">
        <f t="shared" si="463"/>
        <v>0.73998180442571271</v>
      </c>
      <c r="W694" s="8">
        <f t="shared" si="460"/>
        <v>0.64684775951060081</v>
      </c>
      <c r="X694">
        <f t="shared" si="434"/>
        <v>0.7682869012717648</v>
      </c>
      <c r="Y694">
        <f t="shared" si="464"/>
        <v>0.6008560774292715</v>
      </c>
      <c r="Z694">
        <f t="shared" si="435"/>
        <v>0.27297712235508903</v>
      </c>
      <c r="AA694" s="4">
        <f t="shared" si="465"/>
        <v>0.2566982416041157</v>
      </c>
      <c r="AB694">
        <f t="shared" si="446"/>
        <v>0.97132202852419314</v>
      </c>
      <c r="AC694" s="4">
        <f t="shared" si="466"/>
        <v>0.8515020152270677</v>
      </c>
      <c r="AD694">
        <v>19094</v>
      </c>
      <c r="AE694" s="4">
        <v>0.60182442588749752</v>
      </c>
      <c r="AF694">
        <v>0.66596581999619464</v>
      </c>
      <c r="AG694">
        <v>0.73807721686072214</v>
      </c>
      <c r="AH694" s="4">
        <f t="shared" si="436"/>
        <v>0</v>
      </c>
      <c r="AI694" s="4">
        <f t="shared" si="467"/>
        <v>5.7659376968080663E-2</v>
      </c>
      <c r="AJ694">
        <f t="shared" si="437"/>
        <v>0.72831816056725218</v>
      </c>
      <c r="AK694" s="4">
        <f t="shared" si="468"/>
        <v>0.50716081042944716</v>
      </c>
      <c r="AL694" s="5">
        <f t="shared" si="438"/>
        <v>3027.0720871257922</v>
      </c>
      <c r="AM694">
        <v>0.63800000000000001</v>
      </c>
      <c r="AN694" s="4">
        <f t="shared" si="469"/>
        <v>0.67451666666666676</v>
      </c>
      <c r="AO694">
        <v>0</v>
      </c>
      <c r="AP694">
        <f t="shared" si="457"/>
        <v>0</v>
      </c>
      <c r="AQ694">
        <f t="shared" si="439"/>
        <v>70701.533609965772</v>
      </c>
      <c r="AR694" s="5">
        <f t="shared" si="440"/>
        <v>0.12519743570469985</v>
      </c>
      <c r="AS694" s="4">
        <f t="shared" si="447"/>
        <v>0</v>
      </c>
      <c r="AT694" s="4">
        <f t="shared" si="470"/>
        <v>5.7659376968080663E-2</v>
      </c>
      <c r="AU694">
        <f t="shared" si="471"/>
        <v>0.72831816056725218</v>
      </c>
      <c r="AV694" s="4">
        <f t="shared" si="472"/>
        <v>0.50716081042944716</v>
      </c>
      <c r="AW694" s="6">
        <f t="shared" si="441"/>
        <v>3.4294785982316993E-4</v>
      </c>
      <c r="AX694" s="7">
        <f t="shared" si="473"/>
        <v>3.4300667316355948E-4</v>
      </c>
      <c r="AY694" s="7">
        <f t="shared" si="461"/>
        <v>1.1682843266311069</v>
      </c>
      <c r="AZ694" s="7">
        <f t="shared" si="474"/>
        <v>5.3680517828220697E-3</v>
      </c>
      <c r="BA694" s="6">
        <f t="shared" si="448"/>
        <v>0.64113645768581506</v>
      </c>
      <c r="BB694">
        <f t="shared" si="442"/>
        <v>14.343343684293817</v>
      </c>
      <c r="BC694">
        <f t="shared" si="449"/>
        <v>6.1906347315364822</v>
      </c>
      <c r="BD694">
        <f t="shared" si="475"/>
        <v>6.6716718421469086</v>
      </c>
      <c r="BE694">
        <f t="shared" si="450"/>
        <v>-6.2703035336794111E-2</v>
      </c>
      <c r="BF694">
        <f t="shared" si="451"/>
        <v>0.93729696466320589</v>
      </c>
      <c r="BG694">
        <f t="shared" si="458"/>
        <v>-6.1218591671215591E-3</v>
      </c>
      <c r="BH694">
        <f t="shared" si="452"/>
        <v>2.7872607098394768</v>
      </c>
      <c r="BL694" s="6"/>
      <c r="BM694" s="5"/>
      <c r="BN694" s="5"/>
      <c r="BP694" s="5"/>
      <c r="BQ694" s="6"/>
      <c r="BR694" s="5"/>
      <c r="BU694" s="5"/>
      <c r="BV694" s="6"/>
      <c r="BW694" s="5"/>
      <c r="BX694" s="5"/>
      <c r="BZ694" s="11"/>
    </row>
    <row r="695" spans="1:78" x14ac:dyDescent="0.25">
      <c r="A695" s="3">
        <v>44663.833333333336</v>
      </c>
      <c r="B695">
        <v>104681922.943821</v>
      </c>
      <c r="C695">
        <v>33568.807756263908</v>
      </c>
      <c r="D695">
        <v>0.9780234173132617</v>
      </c>
      <c r="E695" s="5">
        <f t="shared" si="443"/>
        <v>1874579.2452860347</v>
      </c>
      <c r="F695">
        <f t="shared" si="453"/>
        <v>0.99990957355384924</v>
      </c>
      <c r="G695">
        <f t="shared" si="453"/>
        <v>1.0001989403513991</v>
      </c>
      <c r="H695">
        <f t="shared" si="444"/>
        <v>0.1056284327095236</v>
      </c>
      <c r="I695">
        <f t="shared" si="454"/>
        <v>2.8935110025995092E-4</v>
      </c>
      <c r="J695">
        <f t="shared" si="445"/>
        <v>2.8678616806560898E-4</v>
      </c>
      <c r="K695">
        <v>1974</v>
      </c>
      <c r="L695" s="1">
        <v>209383781.01742443</v>
      </c>
      <c r="M695" s="1">
        <v>20018994.519176047</v>
      </c>
      <c r="N695" s="1">
        <f t="shared" si="462"/>
        <v>19211317.313658044</v>
      </c>
      <c r="O695">
        <v>60056.983557528139</v>
      </c>
      <c r="P695">
        <v>0.10469196272978551</v>
      </c>
      <c r="Q695">
        <v>6.5289470511758997E-4</v>
      </c>
      <c r="R695">
        <f t="shared" si="455"/>
        <v>3.0179756157133308E-2</v>
      </c>
      <c r="S695">
        <f t="shared" si="456"/>
        <v>2.9733307555512511E-2</v>
      </c>
      <c r="T695">
        <f t="shared" si="459"/>
        <v>9.9913083200204561E-2</v>
      </c>
      <c r="U695" s="5">
        <f t="shared" si="433"/>
        <v>0.7711848996399745</v>
      </c>
      <c r="V695">
        <f t="shared" si="463"/>
        <v>0.741613678486997</v>
      </c>
      <c r="W695" s="8">
        <f t="shared" si="460"/>
        <v>0.6462342201461142</v>
      </c>
      <c r="X695">
        <f t="shared" si="434"/>
        <v>0.65344304085991378</v>
      </c>
      <c r="Y695">
        <f t="shared" si="464"/>
        <v>0.6014961403445116</v>
      </c>
      <c r="Z695">
        <f t="shared" si="435"/>
        <v>0.23830656736792033</v>
      </c>
      <c r="AA695" s="4">
        <f t="shared" si="465"/>
        <v>0.25848607092388093</v>
      </c>
      <c r="AB695">
        <f t="shared" si="446"/>
        <v>0.88990762407473456</v>
      </c>
      <c r="AC695" s="4">
        <f t="shared" si="466"/>
        <v>0.85664291180265228</v>
      </c>
      <c r="AD695">
        <v>19095</v>
      </c>
      <c r="AE695" s="4">
        <v>0.59515540888373308</v>
      </c>
      <c r="AF695">
        <v>0.66833250523976906</v>
      </c>
      <c r="AG695">
        <v>0.92011426248552941</v>
      </c>
      <c r="AH695" s="4">
        <f t="shared" si="436"/>
        <v>0</v>
      </c>
      <c r="AI695" s="4">
        <f t="shared" si="467"/>
        <v>5.7659376968080663E-2</v>
      </c>
      <c r="AJ695">
        <f t="shared" si="437"/>
        <v>0.60531277800220851</v>
      </c>
      <c r="AK695" s="4">
        <f t="shared" si="468"/>
        <v>0.51686156427212326</v>
      </c>
      <c r="AL695" s="5">
        <f t="shared" si="438"/>
        <v>3118.4283845853133</v>
      </c>
      <c r="AM695">
        <v>0.57940000000000003</v>
      </c>
      <c r="AN695" s="4">
        <f t="shared" si="469"/>
        <v>0.66402333333333341</v>
      </c>
      <c r="AO695">
        <v>0</v>
      </c>
      <c r="AP695">
        <f t="shared" si="457"/>
        <v>0</v>
      </c>
      <c r="AQ695">
        <f t="shared" si="439"/>
        <v>60056.983557528139</v>
      </c>
      <c r="AR695" s="5">
        <f t="shared" si="440"/>
        <v>0.10469196272978551</v>
      </c>
      <c r="AS695" s="4">
        <f t="shared" si="447"/>
        <v>0</v>
      </c>
      <c r="AT695" s="4">
        <f t="shared" si="470"/>
        <v>5.7659376968080663E-2</v>
      </c>
      <c r="AU695">
        <f t="shared" si="471"/>
        <v>0.60531277800220851</v>
      </c>
      <c r="AV695" s="4">
        <f t="shared" si="472"/>
        <v>0.51686156427212326</v>
      </c>
      <c r="AW695" s="6">
        <f t="shared" si="441"/>
        <v>2.8678616806560898E-4</v>
      </c>
      <c r="AX695" s="7">
        <f t="shared" si="473"/>
        <v>2.8682729515017158E-4</v>
      </c>
      <c r="AY695" s="7">
        <f t="shared" si="461"/>
        <v>1.1895601521751002</v>
      </c>
      <c r="AZ695" s="7">
        <f t="shared" si="474"/>
        <v>4.715618122753007E-3</v>
      </c>
      <c r="BA695" s="6">
        <f t="shared" si="448"/>
        <v>0.64142324385388072</v>
      </c>
      <c r="BB695">
        <f t="shared" si="442"/>
        <v>14.776222299163763</v>
      </c>
      <c r="BC695">
        <f t="shared" si="449"/>
        <v>6.3004273501037362</v>
      </c>
      <c r="BD695">
        <f t="shared" si="475"/>
        <v>6.8881111495818814</v>
      </c>
      <c r="BE695">
        <f t="shared" si="450"/>
        <v>-7.4502474462380786E-2</v>
      </c>
      <c r="BF695">
        <f t="shared" si="451"/>
        <v>0.92549752553761921</v>
      </c>
      <c r="BG695">
        <f t="shared" si="458"/>
        <v>-1.2668705003032969E-2</v>
      </c>
      <c r="BH695">
        <f t="shared" si="452"/>
        <v>2.8439852105807799</v>
      </c>
      <c r="BL695" s="6"/>
      <c r="BM695" s="5"/>
      <c r="BN695" s="5"/>
      <c r="BP695" s="5"/>
      <c r="BQ695" s="6"/>
      <c r="BR695" s="5"/>
      <c r="BU695" s="5"/>
      <c r="BV695" s="6"/>
      <c r="BW695" s="5"/>
      <c r="BX695" s="5"/>
      <c r="BZ695" s="11"/>
    </row>
    <row r="696" spans="1:78" x14ac:dyDescent="0.25">
      <c r="A696" s="3">
        <v>44664.833333333336</v>
      </c>
      <c r="B696">
        <v>103273896.447111</v>
      </c>
      <c r="C696">
        <v>34169.431380424452</v>
      </c>
      <c r="D696">
        <v>0.97987569304004207</v>
      </c>
      <c r="E696" s="5">
        <f t="shared" si="443"/>
        <v>1878512.7942174415</v>
      </c>
      <c r="F696">
        <f t="shared" si="453"/>
        <v>1.0018938971132907</v>
      </c>
      <c r="G696">
        <f t="shared" si="453"/>
        <v>1.0020983636414937</v>
      </c>
      <c r="H696">
        <f t="shared" si="444"/>
        <v>7.4489207898302823E-2</v>
      </c>
      <c r="I696">
        <f t="shared" si="454"/>
        <v>2.040592001443556E-4</v>
      </c>
      <c r="J696">
        <f t="shared" si="445"/>
        <v>2.0491787163492165E-4</v>
      </c>
      <c r="K696">
        <v>2041</v>
      </c>
      <c r="L696" s="1">
        <v>206528976.51372334</v>
      </c>
      <c r="M696" s="1">
        <v>14108604.935981467</v>
      </c>
      <c r="N696" s="1">
        <f t="shared" si="462"/>
        <v>19158963.124853387</v>
      </c>
      <c r="O696">
        <v>42325.8148079444</v>
      </c>
      <c r="P696">
        <v>7.4802687088671854E-2</v>
      </c>
      <c r="Q696">
        <v>3.6097704155759798E-4</v>
      </c>
      <c r="R696">
        <f t="shared" si="455"/>
        <v>-3.0791896891909754E-2</v>
      </c>
      <c r="S696">
        <f t="shared" si="456"/>
        <v>-3.1275929459682862E-2</v>
      </c>
      <c r="T696">
        <f t="shared" si="459"/>
        <v>7.8438197417856861E-2</v>
      </c>
      <c r="U696" s="5">
        <f t="shared" si="433"/>
        <v>0.6698864014093332</v>
      </c>
      <c r="V696">
        <f t="shared" si="463"/>
        <v>0.73722560773879497</v>
      </c>
      <c r="W696" s="8">
        <f t="shared" si="460"/>
        <v>0.49637988241839587</v>
      </c>
      <c r="X696">
        <f t="shared" si="434"/>
        <v>0.59541353898382954</v>
      </c>
      <c r="Y696">
        <f t="shared" si="464"/>
        <v>0.59631037024657707</v>
      </c>
      <c r="Z696">
        <f t="shared" si="435"/>
        <v>0.13175662016852327</v>
      </c>
      <c r="AA696" s="4">
        <f t="shared" si="465"/>
        <v>0.24744225102293718</v>
      </c>
      <c r="AB696">
        <f t="shared" si="446"/>
        <v>0.76361771541311541</v>
      </c>
      <c r="AC696" s="4">
        <f t="shared" si="466"/>
        <v>0.85800425888405774</v>
      </c>
      <c r="AD696">
        <v>19096</v>
      </c>
      <c r="AE696" s="4">
        <v>0.59540336548751227</v>
      </c>
      <c r="AF696">
        <v>0.67907618540337777</v>
      </c>
      <c r="AG696">
        <v>0.67670374618370877</v>
      </c>
      <c r="AH696" s="4">
        <f t="shared" si="436"/>
        <v>0</v>
      </c>
      <c r="AI696" s="4">
        <f t="shared" si="467"/>
        <v>5.7659376968080663E-2</v>
      </c>
      <c r="AJ696">
        <f t="shared" si="437"/>
        <v>0.35677633621618143</v>
      </c>
      <c r="AK696" s="4">
        <f t="shared" si="468"/>
        <v>0.5140262624749723</v>
      </c>
      <c r="AL696" s="5">
        <f t="shared" si="438"/>
        <v>3022.4060593023578</v>
      </c>
      <c r="AM696">
        <v>0.54930000000000001</v>
      </c>
      <c r="AN696" s="4">
        <f t="shared" si="469"/>
        <v>0.65434000000000003</v>
      </c>
      <c r="AO696">
        <v>0</v>
      </c>
      <c r="AP696">
        <f t="shared" si="457"/>
        <v>0</v>
      </c>
      <c r="AQ696">
        <f t="shared" si="439"/>
        <v>42325.8148079444</v>
      </c>
      <c r="AR696" s="5">
        <f t="shared" si="440"/>
        <v>7.4802687088671854E-2</v>
      </c>
      <c r="AS696" s="4">
        <f t="shared" si="447"/>
        <v>0</v>
      </c>
      <c r="AT696" s="4">
        <f t="shared" si="470"/>
        <v>5.7659376968080663E-2</v>
      </c>
      <c r="AU696">
        <f t="shared" si="471"/>
        <v>0.35677633621618143</v>
      </c>
      <c r="AV696" s="4">
        <f t="shared" si="472"/>
        <v>0.5140262624749723</v>
      </c>
      <c r="AW696" s="6">
        <f t="shared" si="441"/>
        <v>2.0491787163492165E-4</v>
      </c>
      <c r="AX696" s="7">
        <f t="shared" si="473"/>
        <v>2.0493886873618194E-4</v>
      </c>
      <c r="AY696" s="7">
        <f t="shared" si="461"/>
        <v>1.0911131808567447</v>
      </c>
      <c r="AZ696" s="7">
        <f t="shared" si="474"/>
        <v>7.5209623597622954E-3</v>
      </c>
      <c r="BA696" s="6">
        <f t="shared" si="448"/>
        <v>0.64162816172551562</v>
      </c>
      <c r="BB696">
        <f t="shared" si="442"/>
        <v>14.321234385675975</v>
      </c>
      <c r="BC696">
        <f t="shared" si="449"/>
        <v>6.1886244614169188</v>
      </c>
      <c r="BD696">
        <f t="shared" si="475"/>
        <v>6.6606171928379876</v>
      </c>
      <c r="BE696">
        <f t="shared" si="450"/>
        <v>-6.1612885690508157E-2</v>
      </c>
      <c r="BF696">
        <f t="shared" si="451"/>
        <v>0.93838711430949184</v>
      </c>
      <c r="BG696">
        <f t="shared" si="458"/>
        <v>1.3831107330009116E-2</v>
      </c>
      <c r="BH696">
        <f t="shared" si="452"/>
        <v>2.7843406804456672</v>
      </c>
      <c r="BL696" s="6"/>
      <c r="BM696" s="5"/>
      <c r="BN696" s="5"/>
      <c r="BP696" s="5"/>
      <c r="BQ696" s="6"/>
      <c r="BR696" s="5"/>
      <c r="BU696" s="5"/>
      <c r="BV696" s="6"/>
      <c r="BW696" s="5"/>
      <c r="BX696" s="5"/>
      <c r="BZ696" s="11"/>
    </row>
    <row r="697" spans="1:78" x14ac:dyDescent="0.25">
      <c r="A697" s="3">
        <v>44665.833333333336</v>
      </c>
      <c r="B697">
        <v>138902987.03494999</v>
      </c>
      <c r="C697">
        <v>45745.377286591676</v>
      </c>
      <c r="D697">
        <v>1.3147073173293147</v>
      </c>
      <c r="E697" s="5">
        <f t="shared" si="443"/>
        <v>2520747.8152620383</v>
      </c>
      <c r="F697">
        <f t="shared" si="453"/>
        <v>1.3417082663316866</v>
      </c>
      <c r="G697">
        <f t="shared" si="453"/>
        <v>1.3418848266679715</v>
      </c>
      <c r="H697">
        <f t="shared" si="444"/>
        <v>4.803169538498242E-2</v>
      </c>
      <c r="I697">
        <f t="shared" si="454"/>
        <v>1.3158502829668068E-4</v>
      </c>
      <c r="J697">
        <f t="shared" si="445"/>
        <v>1.1487160614154943E-4</v>
      </c>
      <c r="K697">
        <v>1848</v>
      </c>
      <c r="L697" s="1">
        <v>277821008.89905268</v>
      </c>
      <c r="M697" s="1">
        <v>10638526.191290176</v>
      </c>
      <c r="N697" s="1">
        <f t="shared" si="462"/>
        <v>18759737.144135039</v>
      </c>
      <c r="O697">
        <v>31915.578573870527</v>
      </c>
      <c r="P697">
        <v>4.1930544510028464E-2</v>
      </c>
      <c r="Q697">
        <v>2.9998500099989099E-4</v>
      </c>
      <c r="R697">
        <f t="shared" si="455"/>
        <v>4.6425315100717679E-3</v>
      </c>
      <c r="S697">
        <f t="shared" si="456"/>
        <v>4.6317881986032159E-3</v>
      </c>
      <c r="T697">
        <f t="shared" si="459"/>
        <v>5.3554918033773956E-2</v>
      </c>
      <c r="U697" s="5">
        <f t="shared" si="433"/>
        <v>0.51542366062018052</v>
      </c>
      <c r="V697">
        <f t="shared" si="463"/>
        <v>0.7222599876599074</v>
      </c>
      <c r="W697" s="8">
        <f t="shared" si="460"/>
        <v>0.32031072290978024</v>
      </c>
      <c r="X697">
        <f t="shared" si="434"/>
        <v>0.48299174537721273</v>
      </c>
      <c r="Y697">
        <f t="shared" si="464"/>
        <v>0.58084422442929839</v>
      </c>
      <c r="Z697">
        <f t="shared" si="435"/>
        <v>0.10949452536496021</v>
      </c>
      <c r="AA697" s="4">
        <f t="shared" si="465"/>
        <v>0.23626529319941297</v>
      </c>
      <c r="AB697">
        <f t="shared" si="446"/>
        <v>0.56978334300571132</v>
      </c>
      <c r="AC697" s="4">
        <f t="shared" si="466"/>
        <v>0.84719048423366583</v>
      </c>
      <c r="AD697">
        <v>19097</v>
      </c>
      <c r="AE697" s="4">
        <v>0.60975711900389995</v>
      </c>
      <c r="AF697">
        <v>0.69126127204780374</v>
      </c>
      <c r="AG697">
        <v>0.66776459199820393</v>
      </c>
      <c r="AH697" s="4">
        <f t="shared" si="436"/>
        <v>0</v>
      </c>
      <c r="AI697" s="4">
        <f t="shared" si="467"/>
        <v>5.7659376968080663E-2</v>
      </c>
      <c r="AJ697">
        <f t="shared" si="437"/>
        <v>0</v>
      </c>
      <c r="AK697" s="4">
        <f t="shared" si="468"/>
        <v>0.49134238351052595</v>
      </c>
      <c r="AL697" s="5">
        <f t="shared" si="438"/>
        <v>3036.4376746689009</v>
      </c>
      <c r="AM697">
        <v>0.53390000000000004</v>
      </c>
      <c r="AN697" s="4">
        <f t="shared" si="469"/>
        <v>0.64320999999999995</v>
      </c>
      <c r="AO697">
        <v>0</v>
      </c>
      <c r="AP697">
        <f t="shared" si="457"/>
        <v>0</v>
      </c>
      <c r="AQ697">
        <f t="shared" si="439"/>
        <v>31915.578573870527</v>
      </c>
      <c r="AR697" s="5">
        <f t="shared" si="440"/>
        <v>4.1930544510028464E-2</v>
      </c>
      <c r="AS697" s="4">
        <f t="shared" si="447"/>
        <v>0</v>
      </c>
      <c r="AT697" s="4">
        <f t="shared" si="470"/>
        <v>5.7659376968080663E-2</v>
      </c>
      <c r="AU697">
        <f t="shared" si="471"/>
        <v>0</v>
      </c>
      <c r="AV697" s="4">
        <f t="shared" si="472"/>
        <v>0.49134238351052595</v>
      </c>
      <c r="AW697" s="6">
        <f t="shared" si="441"/>
        <v>1.1487160614154943E-4</v>
      </c>
      <c r="AX697" s="7">
        <f t="shared" si="473"/>
        <v>1.1487820413713656E-4</v>
      </c>
      <c r="AY697" s="7">
        <f t="shared" si="461"/>
        <v>1.0771298254785286</v>
      </c>
      <c r="AZ697" s="7">
        <f t="shared" si="474"/>
        <v>7.5766023302468177E-3</v>
      </c>
      <c r="BA697" s="6">
        <f t="shared" si="448"/>
        <v>0.64174303333165716</v>
      </c>
      <c r="BB697">
        <f t="shared" si="442"/>
        <v>14.3877211675746</v>
      </c>
      <c r="BC697">
        <f t="shared" si="449"/>
        <v>6.2061195778772591</v>
      </c>
      <c r="BD697">
        <f t="shared" si="475"/>
        <v>6.6938605837873002</v>
      </c>
      <c r="BE697">
        <f t="shared" si="450"/>
        <v>-6.3393533142233061E-2</v>
      </c>
      <c r="BF697">
        <f t="shared" si="451"/>
        <v>0.93660646685776694</v>
      </c>
      <c r="BG697">
        <f t="shared" si="458"/>
        <v>-1.8993643550886633E-3</v>
      </c>
      <c r="BH697">
        <f t="shared" si="452"/>
        <v>2.7931149689370871</v>
      </c>
      <c r="BL697" s="6"/>
      <c r="BM697" s="5"/>
      <c r="BN697" s="5"/>
      <c r="BP697" s="5"/>
      <c r="BQ697" s="6"/>
      <c r="BR697" s="5"/>
      <c r="BU697" s="5"/>
      <c r="BV697" s="6"/>
      <c r="BW697" s="5"/>
      <c r="BX697" s="5"/>
      <c r="BZ697" s="11"/>
    </row>
    <row r="698" spans="1:78" x14ac:dyDescent="0.25">
      <c r="A698" s="3">
        <v>44666.833333333336</v>
      </c>
      <c r="B698">
        <v>139708142.89587599</v>
      </c>
      <c r="C698">
        <v>45541.369151148821</v>
      </c>
      <c r="D698">
        <v>1.3154542567871967</v>
      </c>
      <c r="E698" s="5">
        <f t="shared" si="443"/>
        <v>2522399.6727407291</v>
      </c>
      <c r="F698">
        <f t="shared" si="453"/>
        <v>1.0005681412494147</v>
      </c>
      <c r="G698">
        <f t="shared" si="453"/>
        <v>1.000655304536491</v>
      </c>
      <c r="H698">
        <f t="shared" si="444"/>
        <v>3.179653485982481E-2</v>
      </c>
      <c r="I698">
        <f t="shared" si="454"/>
        <v>8.7109999950290941E-5</v>
      </c>
      <c r="J698">
        <f t="shared" si="445"/>
        <v>8.6252323419142433E-5</v>
      </c>
      <c r="K698">
        <v>1770</v>
      </c>
      <c r="L698" s="1">
        <v>279445468.59569377</v>
      </c>
      <c r="M698" s="1">
        <v>8034620.1424479391</v>
      </c>
      <c r="N698" s="1">
        <f t="shared" si="462"/>
        <v>18648980.973021425</v>
      </c>
      <c r="O698">
        <v>24103.860427343818</v>
      </c>
      <c r="P698">
        <v>3.1483455789041444E-2</v>
      </c>
      <c r="Q698">
        <v>3.0298469653077301E-4</v>
      </c>
      <c r="R698">
        <f t="shared" si="455"/>
        <v>1.0302122451937512E-2</v>
      </c>
      <c r="S698">
        <f t="shared" si="456"/>
        <v>1.0249417262900682E-2</v>
      </c>
      <c r="T698">
        <f t="shared" si="459"/>
        <v>4.9205421622342677E-2</v>
      </c>
      <c r="U698" s="5">
        <f t="shared" si="433"/>
        <v>0.43927026601439534</v>
      </c>
      <c r="V698">
        <f t="shared" si="463"/>
        <v>0.71545739090374183</v>
      </c>
      <c r="W698" s="8">
        <f t="shared" si="460"/>
        <v>0.29491447372037793</v>
      </c>
      <c r="X698">
        <f t="shared" si="434"/>
        <v>0.40645599319339992</v>
      </c>
      <c r="Y698">
        <f t="shared" si="464"/>
        <v>0.57666430309181782</v>
      </c>
      <c r="Z698">
        <f t="shared" si="435"/>
        <v>0.11058941423373216</v>
      </c>
      <c r="AA698" s="4">
        <f t="shared" si="465"/>
        <v>0.22838338895676677</v>
      </c>
      <c r="AB698">
        <f t="shared" si="446"/>
        <v>0.49078568629676655</v>
      </c>
      <c r="AC698" s="4">
        <f t="shared" si="466"/>
        <v>0.84308282345393082</v>
      </c>
      <c r="AD698">
        <v>19098</v>
      </c>
      <c r="AE698" s="4">
        <v>0.5807721515461175</v>
      </c>
      <c r="AF698">
        <v>0.68302125377583667</v>
      </c>
      <c r="AG698">
        <v>0.64932671506291872</v>
      </c>
      <c r="AH698" s="4">
        <f t="shared" si="436"/>
        <v>0</v>
      </c>
      <c r="AI698" s="4">
        <f t="shared" si="467"/>
        <v>5.7659376968080663E-2</v>
      </c>
      <c r="AJ698">
        <f t="shared" si="437"/>
        <v>0</v>
      </c>
      <c r="AK698" s="4">
        <f t="shared" si="468"/>
        <v>0.49134238351052595</v>
      </c>
      <c r="AL698" s="5">
        <f t="shared" si="438"/>
        <v>3067.7194274110166</v>
      </c>
      <c r="AM698">
        <v>0.51570000000000005</v>
      </c>
      <c r="AN698" s="4">
        <f t="shared" si="469"/>
        <v>0.63351333333333315</v>
      </c>
      <c r="AO698">
        <v>0</v>
      </c>
      <c r="AP698">
        <f t="shared" si="457"/>
        <v>0</v>
      </c>
      <c r="AQ698">
        <f t="shared" si="439"/>
        <v>24103.860427343818</v>
      </c>
      <c r="AR698" s="5">
        <f t="shared" si="440"/>
        <v>3.1483455789041444E-2</v>
      </c>
      <c r="AS698" s="4">
        <f t="shared" si="447"/>
        <v>0</v>
      </c>
      <c r="AT698" s="4">
        <f t="shared" si="470"/>
        <v>5.7659376968080663E-2</v>
      </c>
      <c r="AU698">
        <f t="shared" si="471"/>
        <v>0</v>
      </c>
      <c r="AV698" s="4">
        <f t="shared" si="472"/>
        <v>0.49134238351052595</v>
      </c>
      <c r="AW698" s="6">
        <f t="shared" si="441"/>
        <v>8.6252323419142433E-5</v>
      </c>
      <c r="AX698" s="7">
        <f t="shared" si="473"/>
        <v>8.6256043257737502E-5</v>
      </c>
      <c r="AY698" s="7">
        <f t="shared" si="461"/>
        <v>1.0402178614827793</v>
      </c>
      <c r="AZ698" s="7">
        <f t="shared" si="474"/>
        <v>8.0023316835393654E-3</v>
      </c>
      <c r="BA698" s="6">
        <f t="shared" si="448"/>
        <v>0.64182928565507635</v>
      </c>
      <c r="BB698">
        <f t="shared" si="442"/>
        <v>14.535945232847288</v>
      </c>
      <c r="BC698">
        <f t="shared" si="449"/>
        <v>6.2437683936949959</v>
      </c>
      <c r="BD698">
        <f t="shared" si="475"/>
        <v>6.767972616423644</v>
      </c>
      <c r="BE698">
        <f t="shared" si="450"/>
        <v>-6.7482758837271839E-2</v>
      </c>
      <c r="BF698">
        <f t="shared" si="451"/>
        <v>0.93251724116272816</v>
      </c>
      <c r="BG698">
        <f t="shared" si="458"/>
        <v>-4.3755608060503026E-3</v>
      </c>
      <c r="BH698">
        <f t="shared" si="452"/>
        <v>2.8126034717561814</v>
      </c>
      <c r="BL698" s="6"/>
      <c r="BM698" s="5"/>
      <c r="BN698" s="5"/>
      <c r="BP698" s="5"/>
      <c r="BQ698" s="6"/>
      <c r="BR698" s="5"/>
      <c r="BU698" s="5"/>
      <c r="BV698" s="6"/>
      <c r="BW698" s="5"/>
      <c r="BX698" s="5"/>
      <c r="BZ698" s="11"/>
    </row>
    <row r="699" spans="1:78" x14ac:dyDescent="0.25">
      <c r="A699" s="3">
        <v>44667.833333333336</v>
      </c>
      <c r="B699">
        <v>137888457.66919199</v>
      </c>
      <c r="C699">
        <v>46186.524964318363</v>
      </c>
      <c r="D699">
        <v>1.3155637220048115</v>
      </c>
      <c r="E699" s="5">
        <f t="shared" si="443"/>
        <v>2523606.2871275088</v>
      </c>
      <c r="F699">
        <f t="shared" si="453"/>
        <v>1.0000832147655838</v>
      </c>
      <c r="G699">
        <f t="shared" si="453"/>
        <v>1.000478359714291</v>
      </c>
      <c r="H699">
        <f t="shared" si="444"/>
        <v>0.14421590538534756</v>
      </c>
      <c r="I699">
        <f t="shared" si="454"/>
        <v>3.9503403332983715E-4</v>
      </c>
      <c r="J699">
        <f t="shared" si="445"/>
        <v>3.9843488745628318E-4</v>
      </c>
      <c r="K699">
        <v>5752</v>
      </c>
      <c r="L699" s="1">
        <v>275861787.99783742</v>
      </c>
      <c r="M699" s="1">
        <v>36644953.313950814</v>
      </c>
      <c r="N699" s="1">
        <f t="shared" si="462"/>
        <v>19331411.737604797</v>
      </c>
      <c r="O699">
        <v>109934.85994185244</v>
      </c>
      <c r="P699">
        <v>0.14545770971038113</v>
      </c>
      <c r="Q699">
        <v>3.6397655413678102E-4</v>
      </c>
      <c r="R699">
        <f t="shared" si="455"/>
        <v>-2.6811452054344098E-2</v>
      </c>
      <c r="S699">
        <f t="shared" si="456"/>
        <v>-2.7177435563239295E-2</v>
      </c>
      <c r="T699">
        <f t="shared" si="459"/>
        <v>1.3021784470951484E-2</v>
      </c>
      <c r="U699" s="5">
        <f t="shared" si="433"/>
        <v>1.076817338105841</v>
      </c>
      <c r="V699">
        <f t="shared" si="463"/>
        <v>0.72300589946925242</v>
      </c>
      <c r="W699" s="8">
        <f t="shared" si="460"/>
        <v>4.2738467617982903E-2</v>
      </c>
      <c r="X699">
        <f t="shared" si="434"/>
        <v>1.0778846135221118</v>
      </c>
      <c r="Y699">
        <f t="shared" si="464"/>
        <v>0.58496983472807584</v>
      </c>
      <c r="Z699">
        <f t="shared" si="435"/>
        <v>0.13285144225992507</v>
      </c>
      <c r="AA699" s="4">
        <f t="shared" si="465"/>
        <v>0.22089132919987567</v>
      </c>
      <c r="AB699">
        <f t="shared" si="446"/>
        <v>1.0714999870929764</v>
      </c>
      <c r="AC699" s="4">
        <f t="shared" si="466"/>
        <v>0.8522142526583687</v>
      </c>
      <c r="AD699">
        <v>19099</v>
      </c>
      <c r="AE699" s="4">
        <v>0.57928998781568442</v>
      </c>
      <c r="AF699">
        <v>0.6231570348518195</v>
      </c>
      <c r="AG699">
        <v>0.61851395117883978</v>
      </c>
      <c r="AH699" s="4">
        <f t="shared" si="436"/>
        <v>0.11372505386204883</v>
      </c>
      <c r="AI699" s="4">
        <f t="shared" si="467"/>
        <v>6.1450212096815629E-2</v>
      </c>
      <c r="AJ699">
        <f t="shared" si="437"/>
        <v>0.83218359456163038</v>
      </c>
      <c r="AK699" s="4">
        <f t="shared" si="468"/>
        <v>0.50214820304456875</v>
      </c>
      <c r="AL699" s="5">
        <f t="shared" si="438"/>
        <v>2985.4694150668061</v>
      </c>
      <c r="AM699">
        <v>0.50700000000000001</v>
      </c>
      <c r="AN699" s="4">
        <f t="shared" si="469"/>
        <v>0.62754999999999983</v>
      </c>
      <c r="AO699">
        <v>0</v>
      </c>
      <c r="AP699">
        <f t="shared" si="457"/>
        <v>0</v>
      </c>
      <c r="AQ699">
        <f t="shared" si="439"/>
        <v>109934.85994185244</v>
      </c>
      <c r="AR699" s="5">
        <f t="shared" si="440"/>
        <v>0.14545770971038113</v>
      </c>
      <c r="AS699" s="4">
        <f t="shared" si="447"/>
        <v>0.11372505386204883</v>
      </c>
      <c r="AT699" s="4">
        <f t="shared" si="470"/>
        <v>6.1450212096815629E-2</v>
      </c>
      <c r="AU699">
        <f t="shared" si="471"/>
        <v>0.83218359456163038</v>
      </c>
      <c r="AV699" s="4">
        <f t="shared" si="472"/>
        <v>0.50214820304456875</v>
      </c>
      <c r="AW699" s="6">
        <f t="shared" si="441"/>
        <v>3.9843488745628318E-4</v>
      </c>
      <c r="AX699" s="7">
        <f t="shared" si="473"/>
        <v>3.9851427317905141E-4</v>
      </c>
      <c r="AY699" s="7">
        <f t="shared" si="461"/>
        <v>1.0126554208514451</v>
      </c>
      <c r="AZ699" s="7">
        <f t="shared" si="474"/>
        <v>8.328270093748591E-3</v>
      </c>
      <c r="BA699" s="6">
        <f t="shared" si="448"/>
        <v>0.64222772054253263</v>
      </c>
      <c r="BB699">
        <f t="shared" si="442"/>
        <v>14.14621543417223</v>
      </c>
      <c r="BC699">
        <f t="shared" si="449"/>
        <v>6.1488484261797947</v>
      </c>
      <c r="BD699">
        <f t="shared" si="475"/>
        <v>6.5731077170861152</v>
      </c>
      <c r="BE699">
        <f t="shared" si="450"/>
        <v>-5.6021821787788029E-2</v>
      </c>
      <c r="BF699">
        <f t="shared" si="451"/>
        <v>0.94397817821221197</v>
      </c>
      <c r="BG699">
        <f t="shared" si="458"/>
        <v>1.2215409048093918E-2</v>
      </c>
      <c r="BH699">
        <f t="shared" si="452"/>
        <v>2.7611454949486109</v>
      </c>
      <c r="BL699" s="6"/>
      <c r="BM699" s="5"/>
      <c r="BN699" s="5"/>
      <c r="BP699" s="5"/>
      <c r="BQ699" s="6"/>
      <c r="BR699" s="5"/>
      <c r="BU699" s="5"/>
      <c r="BV699" s="6"/>
      <c r="BW699" s="5"/>
      <c r="BX699" s="5"/>
      <c r="BZ699" s="11"/>
    </row>
    <row r="700" spans="1:78" x14ac:dyDescent="0.25">
      <c r="A700" s="3">
        <v>44668.833333333336</v>
      </c>
      <c r="B700">
        <v>139666919.696042</v>
      </c>
      <c r="C700">
        <v>45592.165856081789</v>
      </c>
      <c r="D700">
        <v>1.314966359989781</v>
      </c>
      <c r="E700" s="5">
        <f t="shared" si="443"/>
        <v>2523433.6463220115</v>
      </c>
      <c r="F700">
        <f t="shared" si="453"/>
        <v>0.99954592696268618</v>
      </c>
      <c r="G700">
        <f t="shared" si="453"/>
        <v>0.99993158964360729</v>
      </c>
      <c r="H700">
        <f t="shared" si="444"/>
        <v>0.14083082601712538</v>
      </c>
      <c r="I700">
        <f t="shared" si="454"/>
        <v>3.8576346320548006E-4</v>
      </c>
      <c r="J700">
        <f t="shared" si="445"/>
        <v>3.8656573793566527E-4</v>
      </c>
      <c r="K700">
        <v>4040</v>
      </c>
      <c r="L700" s="1">
        <v>279371567.23034155</v>
      </c>
      <c r="M700" s="1">
        <v>36005450.803334333</v>
      </c>
      <c r="N700" s="1">
        <f t="shared" si="462"/>
        <v>20215801.428131465</v>
      </c>
      <c r="O700">
        <v>108016.352410003</v>
      </c>
      <c r="P700">
        <v>0.14112376939613339</v>
      </c>
      <c r="Q700">
        <v>2.9998500099989099E-4</v>
      </c>
      <c r="R700">
        <f t="shared" si="455"/>
        <v>2.6102403348398084E-2</v>
      </c>
      <c r="S700">
        <f t="shared" si="456"/>
        <v>2.5767550099829655E-2</v>
      </c>
      <c r="T700">
        <f t="shared" si="459"/>
        <v>2.5729037178582003E-2</v>
      </c>
      <c r="U700" s="5">
        <f t="shared" si="433"/>
        <v>1.0549323854354373</v>
      </c>
      <c r="V700">
        <f t="shared" si="463"/>
        <v>0.73677600298860613</v>
      </c>
      <c r="W700" s="8">
        <f t="shared" si="460"/>
        <v>0.13374521145776211</v>
      </c>
      <c r="X700">
        <f t="shared" si="434"/>
        <v>1.0540947252979362</v>
      </c>
      <c r="Y700">
        <f t="shared" si="464"/>
        <v>0.59846455617418715</v>
      </c>
      <c r="Z700">
        <f t="shared" si="435"/>
        <v>0.10949452536496021</v>
      </c>
      <c r="AA700" s="4">
        <f t="shared" si="465"/>
        <v>0.21540588363628188</v>
      </c>
      <c r="AB700">
        <f t="shared" si="446"/>
        <v>1.0574492219750333</v>
      </c>
      <c r="AC700" s="4">
        <f t="shared" si="466"/>
        <v>0.86723226352860827</v>
      </c>
      <c r="AD700">
        <v>19100</v>
      </c>
      <c r="AE700" s="4">
        <v>0.56490693019190164</v>
      </c>
      <c r="AF700">
        <v>0.62618146732548441</v>
      </c>
      <c r="AG700">
        <v>0.90228789509182583</v>
      </c>
      <c r="AH700" s="4">
        <f t="shared" si="436"/>
        <v>0</v>
      </c>
      <c r="AI700" s="4">
        <f t="shared" si="467"/>
        <v>6.1450212096815629E-2</v>
      </c>
      <c r="AJ700">
        <f t="shared" si="437"/>
        <v>0.81108446695984382</v>
      </c>
      <c r="AK700" s="4">
        <f t="shared" si="468"/>
        <v>0.52918435194323021</v>
      </c>
      <c r="AL700" s="5">
        <f t="shared" si="438"/>
        <v>3063.3973419231861</v>
      </c>
      <c r="AM700">
        <v>0.58939999999999992</v>
      </c>
      <c r="AN700" s="4">
        <f t="shared" si="469"/>
        <v>0.62516333333333329</v>
      </c>
      <c r="AO700">
        <v>0</v>
      </c>
      <c r="AP700">
        <f t="shared" si="457"/>
        <v>0</v>
      </c>
      <c r="AQ700">
        <f t="shared" si="439"/>
        <v>108016.352410003</v>
      </c>
      <c r="AR700" s="5">
        <f t="shared" si="440"/>
        <v>0.14112376939613339</v>
      </c>
      <c r="AS700" s="4">
        <f t="shared" si="447"/>
        <v>0</v>
      </c>
      <c r="AT700" s="4">
        <f t="shared" si="470"/>
        <v>6.1450212096815629E-2</v>
      </c>
      <c r="AU700">
        <f t="shared" si="471"/>
        <v>0.81108446695984382</v>
      </c>
      <c r="AV700" s="4">
        <f t="shared" si="472"/>
        <v>0.52918435194323021</v>
      </c>
      <c r="AW700" s="6">
        <f t="shared" si="441"/>
        <v>3.8656573793566527E-4</v>
      </c>
      <c r="AX700" s="7">
        <f t="shared" si="473"/>
        <v>3.8664046409908615E-4</v>
      </c>
      <c r="AY700" s="7">
        <f t="shared" si="461"/>
        <v>1.0714698564307827</v>
      </c>
      <c r="AZ700" s="7">
        <f t="shared" si="474"/>
        <v>7.9901459353421966E-3</v>
      </c>
      <c r="BA700" s="6">
        <f t="shared" si="448"/>
        <v>0.64261428628046835</v>
      </c>
      <c r="BB700">
        <f t="shared" si="442"/>
        <v>14.515465655288329</v>
      </c>
      <c r="BC700">
        <f t="shared" si="449"/>
        <v>6.2443483377491917</v>
      </c>
      <c r="BD700">
        <f t="shared" si="475"/>
        <v>6.7577328276441646</v>
      </c>
      <c r="BE700">
        <f t="shared" si="450"/>
        <v>-6.6177129491436171E-2</v>
      </c>
      <c r="BF700">
        <f t="shared" si="451"/>
        <v>0.93382287050856383</v>
      </c>
      <c r="BG700">
        <f t="shared" si="458"/>
        <v>-1.081627547039306E-2</v>
      </c>
      <c r="BH700">
        <f t="shared" si="452"/>
        <v>2.8099167517530259</v>
      </c>
      <c r="BL700" s="6"/>
      <c r="BM700" s="5"/>
      <c r="BN700" s="5"/>
      <c r="BP700" s="5"/>
      <c r="BQ700" s="6"/>
      <c r="BR700" s="5"/>
      <c r="BU700" s="5"/>
      <c r="BV700" s="6"/>
      <c r="BW700" s="5"/>
      <c r="BX700" s="5"/>
      <c r="BZ700" s="11"/>
    </row>
    <row r="701" spans="1:78" x14ac:dyDescent="0.25">
      <c r="A701" s="3">
        <v>44669.833333333336</v>
      </c>
      <c r="B701">
        <v>140817620.38702801</v>
      </c>
      <c r="C701">
        <v>45366.460829318101</v>
      </c>
      <c r="D701">
        <v>1.3166647853492837</v>
      </c>
      <c r="E701" s="5">
        <f t="shared" si="443"/>
        <v>2527527.8553095893</v>
      </c>
      <c r="F701">
        <f t="shared" si="453"/>
        <v>1.0012916112618393</v>
      </c>
      <c r="G701">
        <f t="shared" si="453"/>
        <v>1.001622475389256</v>
      </c>
      <c r="H701">
        <f t="shared" si="444"/>
        <v>0.1206096257561684</v>
      </c>
      <c r="I701">
        <f t="shared" si="454"/>
        <v>3.303827484477203E-4</v>
      </c>
      <c r="J701">
        <f t="shared" si="445"/>
        <v>3.27973157998197E-4</v>
      </c>
      <c r="K701">
        <v>4374</v>
      </c>
      <c r="L701" s="1">
        <v>281513436.14911371</v>
      </c>
      <c r="M701" s="1">
        <v>30781331.006831899</v>
      </c>
      <c r="N701" s="1">
        <f t="shared" si="462"/>
        <v>20879258.987797048</v>
      </c>
      <c r="O701">
        <v>92343.993020495705</v>
      </c>
      <c r="P701">
        <v>0.11972983568225701</v>
      </c>
      <c r="Q701">
        <v>7.3688822501789602E-4</v>
      </c>
      <c r="R701">
        <f t="shared" si="455"/>
        <v>1.3255033653089665E-2</v>
      </c>
      <c r="S701">
        <f t="shared" si="456"/>
        <v>1.3167954343292022E-2</v>
      </c>
      <c r="T701">
        <f t="shared" si="459"/>
        <v>4.7763776203053443E-2</v>
      </c>
      <c r="U701" s="5">
        <f t="shared" si="433"/>
        <v>0.94991074453270463</v>
      </c>
      <c r="V701">
        <f t="shared" si="463"/>
        <v>0.74533002380468938</v>
      </c>
      <c r="W701" s="8">
        <f t="shared" si="460"/>
        <v>0.28671751845638827</v>
      </c>
      <c r="X701">
        <f t="shared" si="434"/>
        <v>0.93590159682498508</v>
      </c>
      <c r="Y701">
        <f t="shared" si="464"/>
        <v>0.6063679478968107</v>
      </c>
      <c r="Z701">
        <f t="shared" si="435"/>
        <v>0.26896420213153205</v>
      </c>
      <c r="AA701" s="4">
        <f t="shared" si="465"/>
        <v>0.21512593934897808</v>
      </c>
      <c r="AB701">
        <f t="shared" si="446"/>
        <v>0.94933272109339695</v>
      </c>
      <c r="AC701" s="4">
        <f t="shared" si="466"/>
        <v>0.87682337855370518</v>
      </c>
      <c r="AD701">
        <v>19101</v>
      </c>
      <c r="AE701" s="4">
        <v>0.56949047677530407</v>
      </c>
      <c r="AF701">
        <v>0.62474798184633173</v>
      </c>
      <c r="AG701">
        <v>0.86068269466568648</v>
      </c>
      <c r="AH701" s="4">
        <f t="shared" si="436"/>
        <v>0</v>
      </c>
      <c r="AI701" s="4">
        <f t="shared" si="467"/>
        <v>6.1450212096815629E-2</v>
      </c>
      <c r="AJ701">
        <f t="shared" si="437"/>
        <v>0.6976435643167096</v>
      </c>
      <c r="AK701" s="4">
        <f t="shared" si="468"/>
        <v>0.54702740128424565</v>
      </c>
      <c r="AL701" s="5">
        <f t="shared" si="438"/>
        <v>3104.0027767831634</v>
      </c>
      <c r="AM701">
        <v>0.62950000000000006</v>
      </c>
      <c r="AN701" s="4">
        <f t="shared" si="469"/>
        <v>0.62314666666666674</v>
      </c>
      <c r="AO701">
        <v>0</v>
      </c>
      <c r="AP701">
        <f t="shared" si="457"/>
        <v>0</v>
      </c>
      <c r="AQ701">
        <f t="shared" si="439"/>
        <v>92343.993020495705</v>
      </c>
      <c r="AR701" s="5">
        <f t="shared" si="440"/>
        <v>0.11972983568225701</v>
      </c>
      <c r="AS701" s="4">
        <f t="shared" si="447"/>
        <v>0</v>
      </c>
      <c r="AT701" s="4">
        <f t="shared" si="470"/>
        <v>6.1450212096815629E-2</v>
      </c>
      <c r="AU701">
        <f t="shared" si="471"/>
        <v>0.6976435643167096</v>
      </c>
      <c r="AV701" s="4">
        <f t="shared" si="472"/>
        <v>0.54702740128424565</v>
      </c>
      <c r="AW701" s="6">
        <f t="shared" si="441"/>
        <v>3.27973157998197E-4</v>
      </c>
      <c r="AX701" s="7">
        <f t="shared" si="473"/>
        <v>3.2802694707467772E-4</v>
      </c>
      <c r="AY701" s="7">
        <f t="shared" si="461"/>
        <v>1.0716128234657565</v>
      </c>
      <c r="AZ701" s="7">
        <f t="shared" si="474"/>
        <v>8.1467094276908014E-3</v>
      </c>
      <c r="BA701" s="6">
        <f t="shared" si="448"/>
        <v>0.6429422594384665</v>
      </c>
      <c r="BB701">
        <f t="shared" si="442"/>
        <v>14.707868641039443</v>
      </c>
      <c r="BC701">
        <f t="shared" si="449"/>
        <v>6.2945943626023109</v>
      </c>
      <c r="BD701">
        <f t="shared" si="475"/>
        <v>6.8539343205197216</v>
      </c>
      <c r="BE701">
        <f t="shared" si="450"/>
        <v>-7.1217804362845416E-2</v>
      </c>
      <c r="BF701">
        <f t="shared" si="451"/>
        <v>0.92878219563715458</v>
      </c>
      <c r="BG701">
        <f t="shared" si="458"/>
        <v>-5.4125131179920734E-3</v>
      </c>
      <c r="BH701">
        <f t="shared" si="452"/>
        <v>2.8350839157754351</v>
      </c>
      <c r="BL701" s="6"/>
      <c r="BM701" s="5"/>
      <c r="BN701" s="5"/>
      <c r="BP701" s="5"/>
      <c r="BQ701" s="6"/>
      <c r="BR701" s="5"/>
      <c r="BU701" s="5"/>
      <c r="BV701" s="6"/>
      <c r="BW701" s="5"/>
      <c r="BX701" s="5"/>
      <c r="BZ701" s="11"/>
    </row>
    <row r="702" spans="1:78" x14ac:dyDescent="0.25">
      <c r="A702" s="3">
        <v>44670.833333333336</v>
      </c>
      <c r="B702">
        <v>139432720.25724</v>
      </c>
      <c r="C702">
        <v>45335.257130134574</v>
      </c>
      <c r="D702">
        <v>1.3093000494766809</v>
      </c>
      <c r="E702" s="5">
        <f t="shared" si="443"/>
        <v>2514203.2983066621</v>
      </c>
      <c r="F702">
        <f t="shared" si="453"/>
        <v>0.99440652172477673</v>
      </c>
      <c r="G702">
        <f t="shared" si="453"/>
        <v>0.99472822545756079</v>
      </c>
      <c r="H702">
        <f t="shared" si="444"/>
        <v>0.11808235354540453</v>
      </c>
      <c r="I702">
        <f t="shared" si="454"/>
        <v>3.2346097824153245E-4</v>
      </c>
      <c r="J702">
        <f t="shared" si="445"/>
        <v>3.2458607081500205E-4</v>
      </c>
      <c r="K702">
        <v>3247</v>
      </c>
      <c r="L702" s="1">
        <v>278820166.89675426</v>
      </c>
      <c r="M702" s="1">
        <v>30171943.91045801</v>
      </c>
      <c r="N702" s="1">
        <f t="shared" si="462"/>
        <v>21510135.789550621</v>
      </c>
      <c r="O702">
        <v>90515.831731374026</v>
      </c>
      <c r="P702">
        <v>0.11849314541937504</v>
      </c>
      <c r="Q702">
        <v>4.75959464836061E-4</v>
      </c>
      <c r="R702">
        <f t="shared" si="455"/>
        <v>-9.1531890823915996E-3</v>
      </c>
      <c r="S702">
        <f t="shared" si="456"/>
        <v>-9.1953369060536489E-3</v>
      </c>
      <c r="T702">
        <f t="shared" si="459"/>
        <v>3.6436137892391418E-2</v>
      </c>
      <c r="U702" s="5">
        <f t="shared" si="433"/>
        <v>0.95689195210002032</v>
      </c>
      <c r="V702">
        <f t="shared" si="463"/>
        <v>0.75416015341683384</v>
      </c>
      <c r="W702" s="8">
        <f t="shared" si="460"/>
        <v>0.20917806849231291</v>
      </c>
      <c r="X702">
        <f t="shared" si="434"/>
        <v>0.95093072282652158</v>
      </c>
      <c r="Y702">
        <f t="shared" si="464"/>
        <v>0.61489822756272483</v>
      </c>
      <c r="Z702">
        <f t="shared" si="435"/>
        <v>0.17372520466516225</v>
      </c>
      <c r="AA702" s="4">
        <f t="shared" si="465"/>
        <v>0.20815626303313425</v>
      </c>
      <c r="AB702">
        <f t="shared" si="446"/>
        <v>0.96037184166632439</v>
      </c>
      <c r="AC702" s="4">
        <f t="shared" si="466"/>
        <v>0.88756045767694547</v>
      </c>
      <c r="AD702">
        <v>19102</v>
      </c>
      <c r="AE702" s="4">
        <v>0.56032832093168561</v>
      </c>
      <c r="AF702">
        <v>0.63519900282922415</v>
      </c>
      <c r="AG702">
        <v>0.98140706303588099</v>
      </c>
      <c r="AH702" s="4">
        <f t="shared" si="436"/>
        <v>0</v>
      </c>
      <c r="AI702" s="4">
        <f t="shared" si="467"/>
        <v>6.1450212096815629E-2</v>
      </c>
      <c r="AJ702">
        <f t="shared" si="437"/>
        <v>0.69051648838349056</v>
      </c>
      <c r="AK702" s="4">
        <f t="shared" si="468"/>
        <v>0.56330821729866054</v>
      </c>
      <c r="AL702" s="5">
        <f t="shared" si="438"/>
        <v>3075.5912524549985</v>
      </c>
      <c r="AM702">
        <v>0.58379999999999999</v>
      </c>
      <c r="AN702" s="4">
        <f t="shared" si="469"/>
        <v>0.61786000000000008</v>
      </c>
      <c r="AO702">
        <v>0</v>
      </c>
      <c r="AP702">
        <f t="shared" si="457"/>
        <v>0</v>
      </c>
      <c r="AQ702">
        <f t="shared" si="439"/>
        <v>90515.831731374026</v>
      </c>
      <c r="AR702" s="5">
        <f t="shared" si="440"/>
        <v>0.11849314541937504</v>
      </c>
      <c r="AS702" s="4">
        <f t="shared" si="447"/>
        <v>0</v>
      </c>
      <c r="AT702" s="4">
        <f t="shared" si="470"/>
        <v>6.1450212096815629E-2</v>
      </c>
      <c r="AU702">
        <f t="shared" si="471"/>
        <v>0.69051648838349056</v>
      </c>
      <c r="AV702" s="4">
        <f t="shared" si="472"/>
        <v>0.56330821729866054</v>
      </c>
      <c r="AW702" s="6">
        <f t="shared" si="441"/>
        <v>3.2458607081500205E-4</v>
      </c>
      <c r="AX702" s="7">
        <f t="shared" si="473"/>
        <v>3.2463875457366953E-4</v>
      </c>
      <c r="AY702" s="7">
        <f t="shared" si="461"/>
        <v>1.0374315468799111</v>
      </c>
      <c r="AZ702" s="7">
        <f t="shared" si="474"/>
        <v>8.7299177488309176E-3</v>
      </c>
      <c r="BA702" s="6">
        <f t="shared" si="448"/>
        <v>0.64326684550928148</v>
      </c>
      <c r="BB702">
        <f t="shared" si="442"/>
        <v>14.573244738369031</v>
      </c>
      <c r="BC702">
        <f t="shared" si="449"/>
        <v>6.263490462038618</v>
      </c>
      <c r="BD702">
        <f t="shared" si="475"/>
        <v>6.7866223691845153</v>
      </c>
      <c r="BE702">
        <f t="shared" si="450"/>
        <v>-6.7183418219456392E-2</v>
      </c>
      <c r="BF702">
        <f t="shared" si="451"/>
        <v>0.93281658178054361</v>
      </c>
      <c r="BG702">
        <f t="shared" si="458"/>
        <v>4.334330800278301E-3</v>
      </c>
      <c r="BH702">
        <f t="shared" si="452"/>
        <v>2.8174919434583003</v>
      </c>
      <c r="BL702" s="6"/>
      <c r="BM702" s="5"/>
      <c r="BN702" s="5"/>
      <c r="BP702" s="5"/>
      <c r="BQ702" s="6"/>
      <c r="BR702" s="5"/>
      <c r="BU702" s="5"/>
      <c r="BV702" s="6"/>
      <c r="BW702" s="5"/>
      <c r="BX702" s="5"/>
      <c r="BZ702" s="11"/>
    </row>
    <row r="703" spans="1:78" x14ac:dyDescent="0.25">
      <c r="A703" s="3">
        <v>44671.833333333336</v>
      </c>
      <c r="B703">
        <v>137348326.382043</v>
      </c>
      <c r="C703">
        <v>46033.733496570829</v>
      </c>
      <c r="D703">
        <v>1.3088091394673134</v>
      </c>
      <c r="E703" s="5">
        <f t="shared" si="443"/>
        <v>2514489.2628267468</v>
      </c>
      <c r="F703">
        <f t="shared" si="453"/>
        <v>0.99962505919894851</v>
      </c>
      <c r="G703">
        <f t="shared" si="453"/>
        <v>1.0001137396169504</v>
      </c>
      <c r="H703">
        <f t="shared" si="444"/>
        <v>0.17843525522824311</v>
      </c>
      <c r="I703">
        <f t="shared" si="454"/>
        <v>4.8874425801903891E-4</v>
      </c>
      <c r="J703">
        <f t="shared" si="445"/>
        <v>4.9509003092170726E-4</v>
      </c>
      <c r="K703">
        <v>4833</v>
      </c>
      <c r="L703" s="1">
        <v>274758645.11817336</v>
      </c>
      <c r="M703" s="1">
        <v>45354648.42656973</v>
      </c>
      <c r="N703" s="1">
        <f t="shared" si="462"/>
        <v>22483413.947534118</v>
      </c>
      <c r="O703">
        <v>136063.94527970918</v>
      </c>
      <c r="P703">
        <v>0.18075260199996149</v>
      </c>
      <c r="Q703">
        <v>2.9998500099989099E-4</v>
      </c>
      <c r="R703">
        <f t="shared" si="455"/>
        <v>-2.9895418386831407E-2</v>
      </c>
      <c r="S703">
        <f t="shared" si="456"/>
        <v>-3.0351397200396004E-2</v>
      </c>
      <c r="T703">
        <f t="shared" si="459"/>
        <v>9.6509668522665529E-3</v>
      </c>
      <c r="U703" s="5">
        <f t="shared" si="433"/>
        <v>1.2015633108052426</v>
      </c>
      <c r="V703">
        <f t="shared" si="463"/>
        <v>0.7684077373045175</v>
      </c>
      <c r="W703" s="8">
        <f t="shared" si="460"/>
        <v>2.2311802033818152E-2</v>
      </c>
      <c r="X703">
        <f t="shared" si="434"/>
        <v>1.2022990517401402</v>
      </c>
      <c r="Y703">
        <f t="shared" si="464"/>
        <v>0.63016355428259063</v>
      </c>
      <c r="Z703">
        <f t="shared" si="435"/>
        <v>0.10949452536496021</v>
      </c>
      <c r="AA703" s="4">
        <f t="shared" si="465"/>
        <v>0.20024983225261977</v>
      </c>
      <c r="AB703">
        <f t="shared" si="446"/>
        <v>1.1980106501555936</v>
      </c>
      <c r="AC703" s="4">
        <f t="shared" si="466"/>
        <v>0.90087360870508948</v>
      </c>
      <c r="AD703">
        <v>19103</v>
      </c>
      <c r="AE703" s="4">
        <v>0.56038371898154127</v>
      </c>
      <c r="AF703">
        <v>0.62334471780233613</v>
      </c>
      <c r="AG703">
        <v>0.9469926462943159</v>
      </c>
      <c r="AH703" s="4">
        <f t="shared" si="436"/>
        <v>0.54340825002254867</v>
      </c>
      <c r="AI703" s="4">
        <f t="shared" si="467"/>
        <v>7.9563820430900586E-2</v>
      </c>
      <c r="AJ703">
        <f t="shared" si="437"/>
        <v>0.98736450886901883</v>
      </c>
      <c r="AK703" s="4">
        <f t="shared" si="468"/>
        <v>0.57939034557871061</v>
      </c>
      <c r="AL703" s="5">
        <f t="shared" si="438"/>
        <v>2983.6451651759776</v>
      </c>
      <c r="AM703">
        <v>0.60170000000000001</v>
      </c>
      <c r="AN703" s="4">
        <f t="shared" si="469"/>
        <v>0.6144333333333335</v>
      </c>
      <c r="AO703">
        <v>0</v>
      </c>
      <c r="AP703">
        <f t="shared" si="457"/>
        <v>0</v>
      </c>
      <c r="AQ703">
        <f t="shared" si="439"/>
        <v>136063.94527970918</v>
      </c>
      <c r="AR703" s="5">
        <f t="shared" si="440"/>
        <v>0.18075260199996149</v>
      </c>
      <c r="AS703" s="4">
        <f t="shared" si="447"/>
        <v>0.54340825002254867</v>
      </c>
      <c r="AT703" s="4">
        <f t="shared" si="470"/>
        <v>7.9563820430900586E-2</v>
      </c>
      <c r="AU703">
        <f t="shared" si="471"/>
        <v>0.98736450886901883</v>
      </c>
      <c r="AV703" s="4">
        <f t="shared" si="472"/>
        <v>0.57939034557871061</v>
      </c>
      <c r="AW703" s="6">
        <f t="shared" si="441"/>
        <v>4.9509003092170726E-4</v>
      </c>
      <c r="AX703" s="7">
        <f t="shared" si="473"/>
        <v>4.9521260821916435E-4</v>
      </c>
      <c r="AY703" s="7">
        <f t="shared" si="461"/>
        <v>0.98386948578899736</v>
      </c>
      <c r="AZ703" s="7">
        <f t="shared" si="474"/>
        <v>9.115535460644919E-3</v>
      </c>
      <c r="BA703" s="6">
        <f t="shared" si="448"/>
        <v>0.64376193554020322</v>
      </c>
      <c r="BB703">
        <f t="shared" si="442"/>
        <v>14.1375714896618</v>
      </c>
      <c r="BC703">
        <f t="shared" si="449"/>
        <v>6.1576369001977875</v>
      </c>
      <c r="BD703">
        <f t="shared" si="475"/>
        <v>6.5687857448309002</v>
      </c>
      <c r="BE703">
        <f t="shared" si="450"/>
        <v>-5.4321638700620678E-2</v>
      </c>
      <c r="BF703">
        <f t="shared" si="451"/>
        <v>0.94567836129937932</v>
      </c>
      <c r="BG703">
        <f t="shared" si="458"/>
        <v>1.3693920823206829E-2</v>
      </c>
      <c r="BH703">
        <f t="shared" si="452"/>
        <v>2.759996208729711</v>
      </c>
      <c r="BL703" s="6"/>
      <c r="BM703" s="5"/>
      <c r="BN703" s="5"/>
      <c r="BP703" s="5"/>
      <c r="BQ703" s="6"/>
      <c r="BR703" s="5"/>
      <c r="BU703" s="5"/>
      <c r="BV703" s="6"/>
      <c r="BW703" s="5"/>
      <c r="BX703" s="5"/>
      <c r="BZ703" s="11"/>
    </row>
    <row r="704" spans="1:78" x14ac:dyDescent="0.25">
      <c r="A704" s="3">
        <v>44672.833333333336</v>
      </c>
      <c r="B704">
        <v>137711227.78952199</v>
      </c>
      <c r="C704">
        <v>46499.203936111408</v>
      </c>
      <c r="D704">
        <v>1.3167751548337494</v>
      </c>
      <c r="E704" s="5">
        <f t="shared" si="443"/>
        <v>2530506.3653895985</v>
      </c>
      <c r="F704">
        <f t="shared" si="453"/>
        <v>1.0060864606811031</v>
      </c>
      <c r="G704">
        <f t="shared" si="453"/>
        <v>1.0063699228307086</v>
      </c>
      <c r="H704">
        <f t="shared" si="444"/>
        <v>0.10283776658316146</v>
      </c>
      <c r="I704">
        <f t="shared" si="454"/>
        <v>2.8170762238875877E-4</v>
      </c>
      <c r="J704">
        <f t="shared" si="445"/>
        <v>2.8180130707784913E-4</v>
      </c>
      <c r="K704">
        <v>2942</v>
      </c>
      <c r="L704" s="1">
        <v>275409177.02516639</v>
      </c>
      <c r="M704" s="1">
        <v>25873867.495929483</v>
      </c>
      <c r="N704" s="1">
        <f t="shared" si="462"/>
        <v>22743138.718362082</v>
      </c>
      <c r="O704">
        <v>77621.602487788448</v>
      </c>
      <c r="P704">
        <v>0.10287197113062746</v>
      </c>
      <c r="Q704">
        <v>2.9998500099989099E-4</v>
      </c>
      <c r="R704">
        <f t="shared" si="455"/>
        <v>-7.3945399901120812E-3</v>
      </c>
      <c r="S704">
        <f t="shared" si="456"/>
        <v>-7.4220151287452477E-3</v>
      </c>
      <c r="T704">
        <f t="shared" si="459"/>
        <v>-5.2986963853473273E-3</v>
      </c>
      <c r="U704" s="5">
        <f t="shared" si="433"/>
        <v>0.90680349729982523</v>
      </c>
      <c r="V704">
        <f t="shared" si="463"/>
        <v>0.77305610689179594</v>
      </c>
      <c r="W704" s="8">
        <f t="shared" si="460"/>
        <v>-8.2611713837597189E-2</v>
      </c>
      <c r="X704">
        <f t="shared" si="434"/>
        <v>0.90341187372392817</v>
      </c>
      <c r="Y704">
        <f t="shared" si="464"/>
        <v>0.63718954443442033</v>
      </c>
      <c r="Z704">
        <f t="shared" si="435"/>
        <v>0.10949452536496021</v>
      </c>
      <c r="AA704" s="4">
        <f t="shared" si="465"/>
        <v>0.19346247534014657</v>
      </c>
      <c r="AB704">
        <f t="shared" si="446"/>
        <v>0.90121277783415621</v>
      </c>
      <c r="AC704" s="4">
        <f t="shared" si="466"/>
        <v>0.90242130975039692</v>
      </c>
      <c r="AD704">
        <v>19104</v>
      </c>
      <c r="AE704" s="4">
        <v>0.56430648053152099</v>
      </c>
      <c r="AF704">
        <v>0.53391059694952037</v>
      </c>
      <c r="AG704">
        <v>0.94649307335926336</v>
      </c>
      <c r="AH704" s="4">
        <f t="shared" si="436"/>
        <v>0</v>
      </c>
      <c r="AI704" s="4">
        <f t="shared" si="467"/>
        <v>7.9563820430900586E-2</v>
      </c>
      <c r="AJ704">
        <f t="shared" si="437"/>
        <v>0.59316408052029468</v>
      </c>
      <c r="AK704" s="4">
        <f t="shared" si="468"/>
        <v>0.57991282237113784</v>
      </c>
      <c r="AL704" s="5">
        <f t="shared" si="438"/>
        <v>2961.5824816857794</v>
      </c>
      <c r="AM704">
        <v>0.61880000000000002</v>
      </c>
      <c r="AN704" s="4">
        <f t="shared" si="469"/>
        <v>0.61276333333333333</v>
      </c>
      <c r="AO704">
        <v>0</v>
      </c>
      <c r="AP704">
        <f t="shared" si="457"/>
        <v>0</v>
      </c>
      <c r="AQ704">
        <f t="shared" si="439"/>
        <v>77621.602487788448</v>
      </c>
      <c r="AR704" s="5">
        <f t="shared" si="440"/>
        <v>0.10287197113062746</v>
      </c>
      <c r="AS704" s="4">
        <f t="shared" si="447"/>
        <v>0</v>
      </c>
      <c r="AT704" s="4">
        <f t="shared" si="470"/>
        <v>7.9563820430900586E-2</v>
      </c>
      <c r="AU704">
        <f t="shared" si="471"/>
        <v>0.59316408052029468</v>
      </c>
      <c r="AV704" s="4">
        <f t="shared" si="472"/>
        <v>0.57991282237113784</v>
      </c>
      <c r="AW704" s="6">
        <f t="shared" si="441"/>
        <v>2.8180130707784913E-4</v>
      </c>
      <c r="AX704" s="7">
        <f t="shared" si="473"/>
        <v>2.8184101679618045E-4</v>
      </c>
      <c r="AY704" s="7">
        <f t="shared" si="461"/>
        <v>0.95152127761957295</v>
      </c>
      <c r="AZ704" s="7">
        <f t="shared" si="474"/>
        <v>8.8438103307306726E-3</v>
      </c>
      <c r="BA704" s="6">
        <f t="shared" si="448"/>
        <v>0.64404373684728111</v>
      </c>
      <c r="BB704">
        <f t="shared" si="442"/>
        <v>14.033030651918429</v>
      </c>
      <c r="BC704">
        <f t="shared" si="449"/>
        <v>6.1331339238439044</v>
      </c>
      <c r="BD704">
        <f t="shared" si="475"/>
        <v>6.5165153259592143</v>
      </c>
      <c r="BE704">
        <f t="shared" si="450"/>
        <v>-5.1005204604752774E-2</v>
      </c>
      <c r="BF704">
        <f t="shared" si="451"/>
        <v>0.94899479539524723</v>
      </c>
      <c r="BG704">
        <f t="shared" si="458"/>
        <v>3.5008016778266668E-3</v>
      </c>
      <c r="BH704">
        <f t="shared" si="452"/>
        <v>2.7460686928990543</v>
      </c>
      <c r="BL704" s="6"/>
      <c r="BM704" s="5"/>
      <c r="BN704" s="5"/>
      <c r="BP704" s="5"/>
      <c r="BQ704" s="6"/>
      <c r="BR704" s="5"/>
      <c r="BU704" s="5"/>
      <c r="BV704" s="6"/>
      <c r="BW704" s="5"/>
      <c r="BX704" s="5"/>
      <c r="BZ704" s="11"/>
    </row>
    <row r="705" spans="1:78" x14ac:dyDescent="0.25">
      <c r="A705" s="3">
        <v>44673.833333333336</v>
      </c>
      <c r="B705">
        <v>136908173.71303299</v>
      </c>
      <c r="C705">
        <v>46659.163627279988</v>
      </c>
      <c r="D705">
        <v>1.3149767661439147</v>
      </c>
      <c r="E705" s="5">
        <f t="shared" si="443"/>
        <v>2527453.4375905879</v>
      </c>
      <c r="F705">
        <f t="shared" si="453"/>
        <v>0.99863424770490772</v>
      </c>
      <c r="G705">
        <f t="shared" si="453"/>
        <v>0.9987935506344634</v>
      </c>
      <c r="H705">
        <f t="shared" si="444"/>
        <v>5.8225090338563934E-2</v>
      </c>
      <c r="I705">
        <f t="shared" si="454"/>
        <v>1.5950807335897069E-4</v>
      </c>
      <c r="J705">
        <f t="shared" si="445"/>
        <v>1.5988765206508449E-4</v>
      </c>
      <c r="K705">
        <v>3146</v>
      </c>
      <c r="L705" s="1">
        <v>273924479.08522105</v>
      </c>
      <c r="M705" s="1">
        <v>14600214.433936888</v>
      </c>
      <c r="N705" s="1">
        <f t="shared" si="462"/>
        <v>22713349.151017781</v>
      </c>
      <c r="O705">
        <v>43800.643301810669</v>
      </c>
      <c r="P705">
        <v>5.8363658693632428E-2</v>
      </c>
      <c r="Q705">
        <v>4.5695698182365299E-4</v>
      </c>
      <c r="R705">
        <f t="shared" si="455"/>
        <v>-9.2397022133680062E-3</v>
      </c>
      <c r="S705">
        <f t="shared" si="456"/>
        <v>-9.2826530351201655E-3</v>
      </c>
      <c r="T705">
        <f t="shared" si="459"/>
        <v>-2.3029976884308415E-2</v>
      </c>
      <c r="U705" s="5">
        <f t="shared" si="433"/>
        <v>0.67379792625334978</v>
      </c>
      <c r="V705">
        <f t="shared" si="463"/>
        <v>0.77275175935705254</v>
      </c>
      <c r="W705" s="8">
        <f t="shared" si="460"/>
        <v>-0.20571229974407312</v>
      </c>
      <c r="X705">
        <f t="shared" si="434"/>
        <v>0.65166411983548478</v>
      </c>
      <c r="Y705">
        <f t="shared" si="464"/>
        <v>0.63896955275535627</v>
      </c>
      <c r="Z705">
        <f t="shared" si="435"/>
        <v>0.16678929836563333</v>
      </c>
      <c r="AA705" s="4">
        <f t="shared" si="465"/>
        <v>0.19403417518167101</v>
      </c>
      <c r="AB705">
        <f t="shared" si="446"/>
        <v>0.66568609401220447</v>
      </c>
      <c r="AC705" s="4">
        <f t="shared" si="466"/>
        <v>0.8975191119939443</v>
      </c>
      <c r="AD705">
        <v>19105</v>
      </c>
      <c r="AE705" s="4">
        <v>0.56061360998855181</v>
      </c>
      <c r="AF705">
        <v>0.51970581498549551</v>
      </c>
      <c r="AG705">
        <v>0.99563415381103382</v>
      </c>
      <c r="AH705" s="4">
        <f t="shared" si="436"/>
        <v>0</v>
      </c>
      <c r="AI705" s="4">
        <f t="shared" si="467"/>
        <v>7.9563820430900586E-2</v>
      </c>
      <c r="AJ705">
        <f t="shared" si="437"/>
        <v>0</v>
      </c>
      <c r="AK705" s="4">
        <f t="shared" si="468"/>
        <v>0.56467895843653759</v>
      </c>
      <c r="AL705" s="5">
        <f t="shared" si="438"/>
        <v>2934.2183414746755</v>
      </c>
      <c r="AM705">
        <v>0.55549999999999999</v>
      </c>
      <c r="AN705" s="4">
        <f t="shared" si="469"/>
        <v>0.60946999999999985</v>
      </c>
      <c r="AO705">
        <v>0</v>
      </c>
      <c r="AP705">
        <f t="shared" si="457"/>
        <v>0</v>
      </c>
      <c r="AQ705">
        <f t="shared" si="439"/>
        <v>43800.643301810669</v>
      </c>
      <c r="AR705" s="5">
        <f t="shared" si="440"/>
        <v>5.8363658693632428E-2</v>
      </c>
      <c r="AS705" s="4">
        <f t="shared" si="447"/>
        <v>0</v>
      </c>
      <c r="AT705" s="4">
        <f t="shared" si="470"/>
        <v>7.9563820430900586E-2</v>
      </c>
      <c r="AU705">
        <f t="shared" si="471"/>
        <v>0</v>
      </c>
      <c r="AV705" s="4">
        <f t="shared" si="472"/>
        <v>0.56467895843653759</v>
      </c>
      <c r="AW705" s="6">
        <f t="shared" si="441"/>
        <v>1.5988765206508449E-4</v>
      </c>
      <c r="AX705" s="7">
        <f t="shared" si="473"/>
        <v>1.5990043477698279E-4</v>
      </c>
      <c r="AY705" s="7">
        <f t="shared" si="461"/>
        <v>0.94596077265251011</v>
      </c>
      <c r="AZ705" s="7">
        <f t="shared" si="474"/>
        <v>8.6924458691688411E-3</v>
      </c>
      <c r="BA705" s="6">
        <f t="shared" si="448"/>
        <v>0.64420362449934621</v>
      </c>
      <c r="BB705">
        <f t="shared" si="442"/>
        <v>13.903369627543636</v>
      </c>
      <c r="BC705">
        <f t="shared" si="449"/>
        <v>6.101238741779083</v>
      </c>
      <c r="BD705">
        <f t="shared" si="475"/>
        <v>6.4516848137718181</v>
      </c>
      <c r="BE705">
        <f t="shared" si="450"/>
        <v>-4.7029105598382137E-2</v>
      </c>
      <c r="BF705">
        <f t="shared" si="451"/>
        <v>0.95297089440161786</v>
      </c>
      <c r="BG705">
        <f t="shared" si="458"/>
        <v>4.181047870563127E-3</v>
      </c>
      <c r="BH705">
        <f t="shared" si="452"/>
        <v>2.7287222513273415</v>
      </c>
      <c r="BL705" s="6"/>
      <c r="BM705" s="5"/>
      <c r="BN705" s="5"/>
      <c r="BP705" s="5"/>
      <c r="BQ705" s="6"/>
      <c r="BR705" s="5"/>
      <c r="BU705" s="5"/>
      <c r="BV705" s="6"/>
      <c r="BW705" s="5"/>
      <c r="BX705" s="5"/>
      <c r="BZ705" s="11"/>
    </row>
    <row r="706" spans="1:78" x14ac:dyDescent="0.25">
      <c r="A706" s="3">
        <v>44674.833333333336</v>
      </c>
      <c r="B706">
        <v>136791731.143235</v>
      </c>
      <c r="C706">
        <v>46709.382344203055</v>
      </c>
      <c r="D706">
        <v>1.3149263176429198</v>
      </c>
      <c r="E706" s="5">
        <f t="shared" si="443"/>
        <v>2527737.5796341659</v>
      </c>
      <c r="F706">
        <f t="shared" si="453"/>
        <v>0.9999616354430787</v>
      </c>
      <c r="G706">
        <f t="shared" si="453"/>
        <v>1.0001124222663618</v>
      </c>
      <c r="H706">
        <f t="shared" si="444"/>
        <v>5.5039302056723027E-2</v>
      </c>
      <c r="I706">
        <f t="shared" si="454"/>
        <v>1.5078124031201227E-4</v>
      </c>
      <c r="J706">
        <f t="shared" si="445"/>
        <v>1.5115422350151279E-4</v>
      </c>
      <c r="K706">
        <v>2887</v>
      </c>
      <c r="L706" s="1">
        <v>273134146.51251709</v>
      </c>
      <c r="M706" s="1">
        <v>13762833.404940359</v>
      </c>
      <c r="N706" s="1">
        <f t="shared" si="462"/>
        <v>22681145.382540047</v>
      </c>
      <c r="O706">
        <v>41288.500214821077</v>
      </c>
      <c r="P706">
        <v>5.517546147500476E-2</v>
      </c>
      <c r="Q706">
        <v>3.7297503789225498E-4</v>
      </c>
      <c r="R706">
        <f t="shared" si="455"/>
        <v>-1.9247326760247763E-3</v>
      </c>
      <c r="S706">
        <f t="shared" si="456"/>
        <v>-1.926587354183731E-3</v>
      </c>
      <c r="T706">
        <f t="shared" si="459"/>
        <v>-2.2447003264732774E-2</v>
      </c>
      <c r="U706" s="5">
        <f t="shared" ref="U706:U769" si="476">SQRT(MAX(0,8*(AR706/(365/15)-LN(COSH((T706)/2))),0))*SQRT(365/15)</f>
        <v>0.65509019400511037</v>
      </c>
      <c r="V706">
        <f t="shared" si="463"/>
        <v>0.77369308024558547</v>
      </c>
      <c r="W706" s="8">
        <f t="shared" si="460"/>
        <v>-0.20049721383744201</v>
      </c>
      <c r="X706">
        <f t="shared" ref="X706:X769" si="477">SQRT(MAX(0,8*(AR706-LN(COSH((W706)/2))),0))</f>
        <v>0.63346011022070581</v>
      </c>
      <c r="Y706">
        <f t="shared" si="464"/>
        <v>0.64324777309114078</v>
      </c>
      <c r="Z706">
        <f t="shared" ref="Z706:Z738" si="478">Q706*365</f>
        <v>0.13613588883067307</v>
      </c>
      <c r="AA706" s="4">
        <f t="shared" si="465"/>
        <v>0.19039713774188752</v>
      </c>
      <c r="AB706">
        <f t="shared" si="446"/>
        <v>0.65201577521660847</v>
      </c>
      <c r="AC706" s="4">
        <f t="shared" si="466"/>
        <v>0.89343539992476695</v>
      </c>
      <c r="AD706">
        <v>19106</v>
      </c>
      <c r="AE706" s="4">
        <v>0.55342369101982436</v>
      </c>
      <c r="AF706">
        <v>0.51870479386137014</v>
      </c>
      <c r="AG706">
        <v>0.96231092333377422</v>
      </c>
      <c r="AH706" s="4">
        <f t="shared" ref="AH706:AH738" si="479">SQRT(MAX(0,8*(P706-LN(COSH(LN(3)/2))),0))</f>
        <v>0</v>
      </c>
      <c r="AI706" s="4">
        <f t="shared" si="467"/>
        <v>7.9563820430900586E-2</v>
      </c>
      <c r="AJ706">
        <f t="shared" ref="AJ706:AJ738" si="480">SQRT(MAX(8*(P706-LN(COSH(LN(2)/2))),0))</f>
        <v>0</v>
      </c>
      <c r="AK706" s="4">
        <f t="shared" si="468"/>
        <v>0.55066422858332842</v>
      </c>
      <c r="AL706" s="5">
        <f t="shared" ref="AL706:AL738" si="481">B706/C706</f>
        <v>2928.5707555542481</v>
      </c>
      <c r="AM706">
        <v>0.56000000000000005</v>
      </c>
      <c r="AN706" s="4">
        <f t="shared" si="469"/>
        <v>0.6070333333333332</v>
      </c>
      <c r="AO706">
        <v>0</v>
      </c>
      <c r="AP706">
        <f t="shared" si="457"/>
        <v>0</v>
      </c>
      <c r="AQ706">
        <f t="shared" ref="AQ706:AQ769" si="482">O706+AP706</f>
        <v>41288.500214821077</v>
      </c>
      <c r="AR706" s="5">
        <f t="shared" ref="AR706:AR769" si="483">AQ706*365/L706</f>
        <v>5.517546147500476E-2</v>
      </c>
      <c r="AS706" s="4">
        <f t="shared" si="447"/>
        <v>0</v>
      </c>
      <c r="AT706" s="4">
        <f t="shared" si="470"/>
        <v>7.9563820430900586E-2</v>
      </c>
      <c r="AU706">
        <f t="shared" si="471"/>
        <v>0</v>
      </c>
      <c r="AV706" s="4">
        <f t="shared" si="472"/>
        <v>0.55066422858332842</v>
      </c>
      <c r="AW706" s="6">
        <f t="shared" ref="AW706:AW738" si="484">LN(AR706/365+1)</f>
        <v>1.5115422350151279E-4</v>
      </c>
      <c r="AX706" s="7">
        <f t="shared" si="473"/>
        <v>1.511656478767609E-4</v>
      </c>
      <c r="AY706" s="7">
        <f t="shared" si="461"/>
        <v>0.93084819267193941</v>
      </c>
      <c r="AZ706" s="7">
        <f t="shared" si="474"/>
        <v>8.3629469979129567E-3</v>
      </c>
      <c r="BA706" s="6">
        <f t="shared" si="448"/>
        <v>0.64435477872284774</v>
      </c>
      <c r="BB706">
        <f t="shared" ref="BB706:BB738" si="485">AL706/AL$2</f>
        <v>13.876609357714655</v>
      </c>
      <c r="BC706">
        <f t="shared" si="449"/>
        <v>6.0954738868774347</v>
      </c>
      <c r="BD706">
        <f t="shared" si="475"/>
        <v>6.4383046788573273</v>
      </c>
      <c r="BE706">
        <f t="shared" si="450"/>
        <v>-4.6089909835820064E-2</v>
      </c>
      <c r="BF706">
        <f t="shared" si="451"/>
        <v>0.95391009016417994</v>
      </c>
      <c r="BG706">
        <f t="shared" si="458"/>
        <v>9.8505973483286983E-4</v>
      </c>
      <c r="BH706">
        <f t="shared" si="452"/>
        <v>2.725132126209036</v>
      </c>
      <c r="BL706" s="6"/>
      <c r="BM706" s="5"/>
      <c r="BN706" s="5"/>
      <c r="BP706" s="5"/>
      <c r="BQ706" s="6"/>
      <c r="BR706" s="5"/>
      <c r="BU706" s="5"/>
      <c r="BV706" s="6"/>
      <c r="BW706" s="5"/>
      <c r="BX706" s="5"/>
      <c r="BZ706" s="11"/>
    </row>
    <row r="707" spans="1:78" x14ac:dyDescent="0.25">
      <c r="A707" s="3">
        <v>44675.833333333336</v>
      </c>
      <c r="B707">
        <v>138491506.531966</v>
      </c>
      <c r="C707">
        <v>46011.98280825268</v>
      </c>
      <c r="D707">
        <v>1.3127738981166921</v>
      </c>
      <c r="E707" s="5">
        <f t="shared" ref="E707:E738" si="486">SQRT(B707*C707)</f>
        <v>2524335.3219486973</v>
      </c>
      <c r="F707">
        <f t="shared" si="453"/>
        <v>0.99836308734767276</v>
      </c>
      <c r="G707">
        <f t="shared" si="453"/>
        <v>0.99865403050028601</v>
      </c>
      <c r="H707">
        <f t="shared" ref="H707:H738" si="487">(G707/F707-1)*365</f>
        <v>0.10636836642866743</v>
      </c>
      <c r="I707">
        <f t="shared" si="454"/>
        <v>2.9137772738299888E-4</v>
      </c>
      <c r="J707">
        <f t="shared" ref="J707:J738" si="488">LN(1+P707/365)</f>
        <v>2.8372196854528067E-4</v>
      </c>
      <c r="K707">
        <v>2655</v>
      </c>
      <c r="L707" s="1">
        <v>277099552.51459992</v>
      </c>
      <c r="M707" s="1">
        <v>26210128.192913704</v>
      </c>
      <c r="N707" s="1">
        <f t="shared" si="462"/>
        <v>23322879.298470072</v>
      </c>
      <c r="O707">
        <v>78630.384578741112</v>
      </c>
      <c r="P707">
        <v>0.10357321082187003</v>
      </c>
      <c r="Q707">
        <v>3.7397486442226999E-4</v>
      </c>
      <c r="R707">
        <f t="shared" si="455"/>
        <v>2.7771260869312142E-2</v>
      </c>
      <c r="S707">
        <f t="shared" si="456"/>
        <v>2.7392633392207235E-2</v>
      </c>
      <c r="T707">
        <f t="shared" si="459"/>
        <v>-1.5837621228421368E-2</v>
      </c>
      <c r="U707" s="5">
        <f t="shared" si="476"/>
        <v>0.90690805177441902</v>
      </c>
      <c r="V707">
        <f t="shared" si="463"/>
        <v>0.79920919634408738</v>
      </c>
      <c r="W707" s="8">
        <f t="shared" si="460"/>
        <v>-0.15440465915349344</v>
      </c>
      <c r="X707">
        <f t="shared" si="477"/>
        <v>0.89708892139370178</v>
      </c>
      <c r="Y707">
        <f t="shared" si="464"/>
        <v>0.67315073713759754</v>
      </c>
      <c r="Z707">
        <f t="shared" si="478"/>
        <v>0.13650082551412854</v>
      </c>
      <c r="AA707" s="4">
        <f t="shared" si="465"/>
        <v>0.18476542380506086</v>
      </c>
      <c r="AB707">
        <f t="shared" ref="AB707:AB738" si="489">SQRT(MAX(0,8*(AR707-LN(COSH(LN(Z707+1)/2))),0))</f>
        <v>0.90123503807375294</v>
      </c>
      <c r="AC707" s="4">
        <f t="shared" si="466"/>
        <v>0.90734360684108906</v>
      </c>
      <c r="AD707">
        <v>19107</v>
      </c>
      <c r="AE707" s="4">
        <v>0.55352127870513712</v>
      </c>
      <c r="AF707">
        <v>0.49855018805987628</v>
      </c>
      <c r="AG707">
        <v>0.64473323517188463</v>
      </c>
      <c r="AH707" s="4">
        <f t="shared" si="479"/>
        <v>0</v>
      </c>
      <c r="AI707" s="4">
        <f t="shared" si="467"/>
        <v>7.9563820430900586E-2</v>
      </c>
      <c r="AJ707">
        <f t="shared" si="480"/>
        <v>0.59787418739181841</v>
      </c>
      <c r="AK707" s="4">
        <f t="shared" si="468"/>
        <v>0.57059336816305573</v>
      </c>
      <c r="AL707" s="5">
        <f t="shared" si="481"/>
        <v>3009.9008579809833</v>
      </c>
      <c r="AM707">
        <v>0.60130000000000006</v>
      </c>
      <c r="AN707" s="4">
        <f t="shared" si="469"/>
        <v>0.60541333333333314</v>
      </c>
      <c r="AO707">
        <v>0</v>
      </c>
      <c r="AP707">
        <f t="shared" si="457"/>
        <v>0</v>
      </c>
      <c r="AQ707">
        <f t="shared" si="482"/>
        <v>78630.384578741112</v>
      </c>
      <c r="AR707" s="5">
        <f t="shared" si="483"/>
        <v>0.10357321082187003</v>
      </c>
      <c r="AS707" s="4">
        <f t="shared" ref="AS707:AS738" si="490">SQRT(MAX(0,8*(AR707-LN(COSH(LN(3)/2))),0))</f>
        <v>0</v>
      </c>
      <c r="AT707" s="4">
        <f t="shared" si="470"/>
        <v>7.9563820430900586E-2</v>
      </c>
      <c r="AU707">
        <f t="shared" si="471"/>
        <v>0.59787418739181841</v>
      </c>
      <c r="AV707" s="4">
        <f t="shared" si="472"/>
        <v>0.57059336816305573</v>
      </c>
      <c r="AW707" s="6">
        <f t="shared" si="484"/>
        <v>2.8372196854528067E-4</v>
      </c>
      <c r="AX707" s="7">
        <f t="shared" si="473"/>
        <v>2.8376222142978413E-4</v>
      </c>
      <c r="AY707" s="7">
        <f t="shared" si="461"/>
        <v>0.91296242835423858</v>
      </c>
      <c r="AZ707" s="7">
        <f t="shared" si="474"/>
        <v>8.146012893649246E-3</v>
      </c>
      <c r="BA707" s="6">
        <f t="shared" ref="BA707:BA738" si="491">AW707+BA706</f>
        <v>0.64463850069139306</v>
      </c>
      <c r="BB707">
        <f t="shared" si="485"/>
        <v>14.261980296169284</v>
      </c>
      <c r="BC707">
        <f t="shared" ref="BC707:BC738" si="492">SQRT(BB707)*EXP(BA707)-1</f>
        <v>6.1953655035834068</v>
      </c>
      <c r="BD707">
        <f t="shared" si="475"/>
        <v>6.630990148084642</v>
      </c>
      <c r="BE707">
        <f t="shared" ref="BE707:BE738" si="493">2*SQRT(BB707)*EXP(BA707)/(1+BB707)-1</f>
        <v>-5.7086254345456888E-2</v>
      </c>
      <c r="BF707">
        <f t="shared" ref="BF707:BF738" si="494">(BE707+1)</f>
        <v>0.94291374565454311</v>
      </c>
      <c r="BG707">
        <f t="shared" si="458"/>
        <v>-1.1594611468765588E-2</v>
      </c>
      <c r="BH707">
        <f t="shared" ref="BH707:BH738" si="495">SQRT(BB707)-1</f>
        <v>2.77650371324712</v>
      </c>
      <c r="BL707" s="6"/>
      <c r="BM707" s="5"/>
      <c r="BN707" s="5"/>
      <c r="BP707" s="5"/>
      <c r="BQ707" s="6"/>
      <c r="BR707" s="5"/>
      <c r="BU707" s="5"/>
      <c r="BV707" s="6"/>
      <c r="BW707" s="5"/>
      <c r="BX707" s="5"/>
      <c r="BZ707" s="11"/>
    </row>
    <row r="708" spans="1:78" x14ac:dyDescent="0.25">
      <c r="A708" s="3">
        <v>44676.833333333336</v>
      </c>
      <c r="B708">
        <v>133660498.335988</v>
      </c>
      <c r="C708">
        <v>47623.419024050694</v>
      </c>
      <c r="D708">
        <v>1.3117247426420657</v>
      </c>
      <c r="E708" s="5">
        <f t="shared" si="486"/>
        <v>2522968.4736869358</v>
      </c>
      <c r="F708">
        <f t="shared" ref="F708:G738" si="496">D708/D707</f>
        <v>0.99920081022624574</v>
      </c>
      <c r="G708">
        <f t="shared" si="496"/>
        <v>0.99945853142018137</v>
      </c>
      <c r="H708">
        <f t="shared" si="487"/>
        <v>9.4143474288390649E-2</v>
      </c>
      <c r="I708">
        <f t="shared" ref="I708:I738" si="497">LN(1+H708/365)</f>
        <v>2.5789406928311076E-4</v>
      </c>
      <c r="J708">
        <f t="shared" si="488"/>
        <v>2.6202011713444804E-4</v>
      </c>
      <c r="K708">
        <v>2369</v>
      </c>
      <c r="L708" s="1">
        <v>267246689.58691409</v>
      </c>
      <c r="M708" s="1">
        <v>23344394.520061646</v>
      </c>
      <c r="N708" s="1">
        <f t="shared" si="462"/>
        <v>23693318.666868899</v>
      </c>
      <c r="O708">
        <v>70033.183560184945</v>
      </c>
      <c r="P708">
        <v>9.5649873302375107E-2</v>
      </c>
      <c r="Q708">
        <v>6.8990784852944096E-4</v>
      </c>
      <c r="R708">
        <f t="shared" ref="R708:R738" si="498">AL708/AL707-1</f>
        <v>-6.7539778944522122E-2</v>
      </c>
      <c r="S708">
        <f t="shared" ref="S708:S738" si="499">(LN(R708+1))</f>
        <v>-6.9928786759607758E-2</v>
      </c>
      <c r="T708">
        <f t="shared" si="459"/>
        <v>-7.3997760562047904E-2</v>
      </c>
      <c r="U708" s="5">
        <f t="shared" si="476"/>
        <v>0.79497679601970572</v>
      </c>
      <c r="V708">
        <f t="shared" si="463"/>
        <v>0.80793696141457871</v>
      </c>
      <c r="W708" s="8">
        <f t="shared" si="460"/>
        <v>-0.56154287218663956</v>
      </c>
      <c r="X708">
        <f t="shared" si="477"/>
        <v>0.67374073548724545</v>
      </c>
      <c r="Y708">
        <f t="shared" si="464"/>
        <v>0.68258680961884777</v>
      </c>
      <c r="Z708">
        <f t="shared" si="478"/>
        <v>0.25181636471324598</v>
      </c>
      <c r="AA708" s="4">
        <f t="shared" si="465"/>
        <v>0.18632255461272423</v>
      </c>
      <c r="AB708">
        <f t="shared" si="489"/>
        <v>0.84549481036441887</v>
      </c>
      <c r="AC708" s="4">
        <f t="shared" si="466"/>
        <v>0.91209479341009547</v>
      </c>
      <c r="AD708">
        <v>19108</v>
      </c>
      <c r="AE708" s="4">
        <v>0.56230140821918917</v>
      </c>
      <c r="AF708">
        <v>0.52741067848203094</v>
      </c>
      <c r="AG708">
        <v>0.64281574878297598</v>
      </c>
      <c r="AH708" s="4">
        <f t="shared" si="479"/>
        <v>0</v>
      </c>
      <c r="AI708" s="4">
        <f t="shared" si="467"/>
        <v>7.9563820430900586E-2</v>
      </c>
      <c r="AJ708">
        <f t="shared" si="480"/>
        <v>0.54227930422750581</v>
      </c>
      <c r="AK708" s="4">
        <f t="shared" si="468"/>
        <v>0.58065716726374239</v>
      </c>
      <c r="AL708" s="5">
        <f t="shared" si="481"/>
        <v>2806.6128193880204</v>
      </c>
      <c r="AM708">
        <v>0.62219999999999998</v>
      </c>
      <c r="AN708" s="4">
        <f t="shared" si="469"/>
        <v>0.60462999999999978</v>
      </c>
      <c r="AO708">
        <v>0</v>
      </c>
      <c r="AP708">
        <f t="shared" ref="AP708:AP738" si="500">AO708*83333</f>
        <v>0</v>
      </c>
      <c r="AQ708">
        <f t="shared" si="482"/>
        <v>70033.183560184945</v>
      </c>
      <c r="AR708" s="5">
        <f t="shared" si="483"/>
        <v>9.5649873302375107E-2</v>
      </c>
      <c r="AS708" s="4">
        <f t="shared" si="490"/>
        <v>0</v>
      </c>
      <c r="AT708" s="4">
        <f t="shared" si="470"/>
        <v>7.9563820430900586E-2</v>
      </c>
      <c r="AU708">
        <f t="shared" si="471"/>
        <v>0.54227930422750581</v>
      </c>
      <c r="AV708" s="4">
        <f t="shared" si="472"/>
        <v>0.58065716726374239</v>
      </c>
      <c r="AW708" s="6">
        <f t="shared" si="484"/>
        <v>2.6202011713444804E-4</v>
      </c>
      <c r="AX708" s="7">
        <f t="shared" si="473"/>
        <v>2.6205444740368122E-4</v>
      </c>
      <c r="AY708" s="7">
        <f t="shared" si="461"/>
        <v>0.84129032891244204</v>
      </c>
      <c r="AZ708" s="7">
        <f t="shared" si="474"/>
        <v>5.5165817221025648E-3</v>
      </c>
      <c r="BA708" s="6">
        <f t="shared" si="491"/>
        <v>0.64490052080852756</v>
      </c>
      <c r="BB708">
        <f t="shared" si="485"/>
        <v>13.29872929965488</v>
      </c>
      <c r="BC708">
        <f t="shared" si="492"/>
        <v>5.9499520859882855</v>
      </c>
      <c r="BD708">
        <f t="shared" si="475"/>
        <v>6.1493646498274401</v>
      </c>
      <c r="BE708">
        <f t="shared" si="493"/>
        <v>-2.7892347586993993E-2</v>
      </c>
      <c r="BF708">
        <f t="shared" si="494"/>
        <v>0.97210765241300601</v>
      </c>
      <c r="BG708">
        <f t="shared" ref="BG708:BG738" si="501">LN(BF708/BF707)</f>
        <v>3.0491741411795767E-2</v>
      </c>
      <c r="BH708">
        <f t="shared" si="495"/>
        <v>2.6467422858840575</v>
      </c>
      <c r="BL708" s="6"/>
      <c r="BM708" s="5"/>
      <c r="BN708" s="5"/>
      <c r="BP708" s="5"/>
      <c r="BQ708" s="6"/>
      <c r="BR708" s="5"/>
      <c r="BU708" s="5"/>
      <c r="BV708" s="6"/>
      <c r="BW708" s="5"/>
      <c r="BX708" s="5"/>
      <c r="BZ708" s="11"/>
    </row>
    <row r="709" spans="1:78" x14ac:dyDescent="0.25">
      <c r="A709" s="3">
        <v>44677.833333333336</v>
      </c>
      <c r="B709">
        <v>139311402.656481</v>
      </c>
      <c r="C709">
        <v>48211.151384544362</v>
      </c>
      <c r="D709">
        <v>1.3470785412765554</v>
      </c>
      <c r="E709" s="5">
        <f t="shared" si="486"/>
        <v>2591594.7065590369</v>
      </c>
      <c r="F709">
        <f t="shared" si="496"/>
        <v>1.0269521474172092</v>
      </c>
      <c r="G709">
        <f t="shared" si="496"/>
        <v>1.0272005907278794</v>
      </c>
      <c r="H709">
        <f t="shared" si="487"/>
        <v>8.830188302611286E-2</v>
      </c>
      <c r="I709">
        <f t="shared" si="497"/>
        <v>2.4189370855259816E-4</v>
      </c>
      <c r="J709">
        <f t="shared" si="488"/>
        <v>2.3589182105522653E-4</v>
      </c>
      <c r="K709">
        <v>2273</v>
      </c>
      <c r="L709" s="1">
        <v>278521403.56695187</v>
      </c>
      <c r="M709" s="1">
        <v>21902890.284870755</v>
      </c>
      <c r="N709" s="1">
        <f t="shared" si="462"/>
        <v>23768115.851872869</v>
      </c>
      <c r="O709">
        <v>65708.670854612268</v>
      </c>
      <c r="P709">
        <v>8.6110670687354215E-2</v>
      </c>
      <c r="Q709">
        <v>6.3093216340757595E-4</v>
      </c>
      <c r="R709">
        <f t="shared" si="498"/>
        <v>2.9571843122961905E-2</v>
      </c>
      <c r="S709">
        <f t="shared" si="499"/>
        <v>2.9143029531662409E-2</v>
      </c>
      <c r="T709">
        <f t="shared" si="459"/>
        <v>-6.4855245190669292E-2</v>
      </c>
      <c r="U709" s="5">
        <f t="shared" si="476"/>
        <v>0.76586706603525345</v>
      </c>
      <c r="V709">
        <f t="shared" si="463"/>
        <v>0.80799722076728064</v>
      </c>
      <c r="W709" s="8">
        <f t="shared" si="460"/>
        <v>-0.50115066568346855</v>
      </c>
      <c r="X709">
        <f t="shared" si="477"/>
        <v>0.66356492828129288</v>
      </c>
      <c r="Y709">
        <f t="shared" si="464"/>
        <v>0.68264991212733583</v>
      </c>
      <c r="Z709">
        <f t="shared" si="478"/>
        <v>0.23029023964376522</v>
      </c>
      <c r="AA709" s="4">
        <f t="shared" si="465"/>
        <v>0.18086126115026996</v>
      </c>
      <c r="AB709">
        <f t="shared" si="489"/>
        <v>0.80374710603262711</v>
      </c>
      <c r="AC709" s="4">
        <f t="shared" si="466"/>
        <v>0.91033239474107919</v>
      </c>
      <c r="AD709">
        <v>19109</v>
      </c>
      <c r="AE709" s="4">
        <v>0.58293527916349364</v>
      </c>
      <c r="AF709">
        <v>0.50896012110054356</v>
      </c>
      <c r="AG709">
        <v>0.46918015265084945</v>
      </c>
      <c r="AH709" s="4">
        <f t="shared" si="479"/>
        <v>0</v>
      </c>
      <c r="AI709" s="4">
        <f t="shared" si="467"/>
        <v>7.9563820430900586E-2</v>
      </c>
      <c r="AJ709">
        <f t="shared" si="480"/>
        <v>0.46664035709880541</v>
      </c>
      <c r="AK709" s="4">
        <f t="shared" si="468"/>
        <v>0.57586586094502923</v>
      </c>
      <c r="AL709" s="5">
        <f t="shared" si="481"/>
        <v>2889.609533389857</v>
      </c>
      <c r="AM709">
        <v>0.68290000000000006</v>
      </c>
      <c r="AN709" s="4">
        <f t="shared" si="469"/>
        <v>0.60535333333333319</v>
      </c>
      <c r="AO709">
        <v>0</v>
      </c>
      <c r="AP709">
        <f t="shared" si="500"/>
        <v>0</v>
      </c>
      <c r="AQ709">
        <f t="shared" si="482"/>
        <v>65708.670854612268</v>
      </c>
      <c r="AR709" s="5">
        <f t="shared" si="483"/>
        <v>8.6110670687354215E-2</v>
      </c>
      <c r="AS709" s="4">
        <f t="shared" si="490"/>
        <v>0</v>
      </c>
      <c r="AT709" s="4">
        <f t="shared" si="470"/>
        <v>7.9563820430900586E-2</v>
      </c>
      <c r="AU709">
        <f t="shared" si="471"/>
        <v>0.46664035709880541</v>
      </c>
      <c r="AV709" s="4">
        <f t="shared" si="472"/>
        <v>0.57586586094502923</v>
      </c>
      <c r="AW709" s="6">
        <f t="shared" si="484"/>
        <v>2.3589182105522653E-4</v>
      </c>
      <c r="AX709" s="7">
        <f t="shared" si="473"/>
        <v>2.3591964571867408E-4</v>
      </c>
      <c r="AY709" s="7">
        <f t="shared" si="461"/>
        <v>0.8505331628023316</v>
      </c>
      <c r="AZ709" s="7">
        <f t="shared" si="474"/>
        <v>5.9219738215086082E-3</v>
      </c>
      <c r="BA709" s="6">
        <f t="shared" si="491"/>
        <v>0.64513641262958277</v>
      </c>
      <c r="BB709">
        <f t="shared" si="485"/>
        <v>13.691997236239013</v>
      </c>
      <c r="BC709">
        <f t="shared" si="492"/>
        <v>6.0536285477173575</v>
      </c>
      <c r="BD709">
        <f t="shared" si="475"/>
        <v>6.3459986181195065</v>
      </c>
      <c r="BE709">
        <f t="shared" si="493"/>
        <v>-3.9799908167828191E-2</v>
      </c>
      <c r="BF709">
        <f t="shared" si="494"/>
        <v>0.96020009183217181</v>
      </c>
      <c r="BG709">
        <f t="shared" si="501"/>
        <v>-1.2324860103621769E-2</v>
      </c>
      <c r="BH709">
        <f t="shared" si="495"/>
        <v>2.7002698869459527</v>
      </c>
      <c r="BL709" s="6"/>
      <c r="BM709" s="5"/>
      <c r="BN709" s="5"/>
      <c r="BP709" s="5"/>
      <c r="BQ709" s="6"/>
      <c r="BR709" s="5"/>
      <c r="BU709" s="5"/>
      <c r="BV709" s="6"/>
      <c r="BW709" s="5"/>
      <c r="BX709" s="5"/>
      <c r="BZ709" s="11"/>
    </row>
    <row r="710" spans="1:78" x14ac:dyDescent="0.25">
      <c r="A710" s="3">
        <v>44678.833333333336</v>
      </c>
      <c r="B710" s="1">
        <v>139185896.15982699</v>
      </c>
      <c r="C710">
        <v>47471.329890292043</v>
      </c>
      <c r="D710">
        <v>1.3357609607119472</v>
      </c>
      <c r="E710" s="5">
        <f t="shared" si="486"/>
        <v>2570474.5851066257</v>
      </c>
      <c r="F710">
        <f t="shared" si="496"/>
        <v>0.99159842561675493</v>
      </c>
      <c r="G710">
        <f t="shared" si="496"/>
        <v>0.99185053071803297</v>
      </c>
      <c r="H710">
        <f t="shared" si="487"/>
        <v>9.2798011361527877E-2</v>
      </c>
      <c r="I710">
        <f t="shared" si="497"/>
        <v>2.5420881321943262E-4</v>
      </c>
      <c r="J710">
        <f t="shared" si="488"/>
        <v>2.5403794913070305E-4</v>
      </c>
      <c r="K710">
        <v>2454</v>
      </c>
      <c r="L710" s="1">
        <v>278434861.91629452</v>
      </c>
      <c r="M710" s="1">
        <v>23580668.828123849</v>
      </c>
      <c r="N710" s="1">
        <f t="shared" si="462"/>
        <v>23786334.943165194</v>
      </c>
      <c r="O710">
        <v>70742.006484371552</v>
      </c>
      <c r="P710">
        <v>9.2735630118609566E-2</v>
      </c>
      <c r="Q710">
        <v>6.1792677599113298E-4</v>
      </c>
      <c r="R710">
        <f t="shared" si="498"/>
        <v>1.4669649534517548E-2</v>
      </c>
      <c r="S710">
        <f t="shared" si="499"/>
        <v>1.4563091078504264E-2</v>
      </c>
      <c r="T710">
        <f t="shared" si="459"/>
        <v>-6.6484081416903124E-2</v>
      </c>
      <c r="U710" s="5">
        <f t="shared" si="476"/>
        <v>0.79645983727175973</v>
      </c>
      <c r="V710">
        <f t="shared" si="463"/>
        <v>0.81119097043625266</v>
      </c>
      <c r="W710" s="8">
        <f t="shared" si="460"/>
        <v>-0.5138938393202328</v>
      </c>
      <c r="X710">
        <f t="shared" si="477"/>
        <v>0.69329208673451947</v>
      </c>
      <c r="Y710">
        <f t="shared" si="464"/>
        <v>0.69164036469382217</v>
      </c>
      <c r="Z710">
        <f t="shared" si="478"/>
        <v>0.22554327323676354</v>
      </c>
      <c r="AA710" s="4">
        <f t="shared" si="465"/>
        <v>0.18211423478473091</v>
      </c>
      <c r="AB710">
        <f t="shared" si="489"/>
        <v>0.83701313795305576</v>
      </c>
      <c r="AC710" s="4">
        <f t="shared" si="466"/>
        <v>0.90577497807059359</v>
      </c>
      <c r="AD710">
        <v>19110</v>
      </c>
      <c r="AE710" s="4">
        <v>0.59113602395202947</v>
      </c>
      <c r="AF710">
        <v>0.52453148136414318</v>
      </c>
      <c r="AG710">
        <v>0.69133147159375519</v>
      </c>
      <c r="AH710" s="4">
        <f t="shared" si="479"/>
        <v>0</v>
      </c>
      <c r="AI710" s="4">
        <f t="shared" si="467"/>
        <v>7.9563820430900586E-2</v>
      </c>
      <c r="AJ710">
        <f t="shared" si="480"/>
        <v>0.52033921466995303</v>
      </c>
      <c r="AK710" s="4">
        <f t="shared" si="468"/>
        <v>0.56948390102477819</v>
      </c>
      <c r="AL710" s="5">
        <f t="shared" si="481"/>
        <v>2931.9990925362872</v>
      </c>
      <c r="AM710">
        <v>0.6351</v>
      </c>
      <c r="AN710" s="4">
        <f t="shared" si="469"/>
        <v>0.60453333333333326</v>
      </c>
      <c r="AO710">
        <v>0</v>
      </c>
      <c r="AP710">
        <f t="shared" si="500"/>
        <v>0</v>
      </c>
      <c r="AQ710">
        <f t="shared" si="482"/>
        <v>70742.006484371552</v>
      </c>
      <c r="AR710" s="5">
        <f t="shared" si="483"/>
        <v>9.2735630118609566E-2</v>
      </c>
      <c r="AS710" s="4">
        <f t="shared" si="490"/>
        <v>0</v>
      </c>
      <c r="AT710" s="4">
        <f t="shared" si="470"/>
        <v>7.9563820430900586E-2</v>
      </c>
      <c r="AU710">
        <f t="shared" si="471"/>
        <v>0.52033921466995303</v>
      </c>
      <c r="AV710" s="4">
        <f t="shared" si="472"/>
        <v>0.56948390102477819</v>
      </c>
      <c r="AW710" s="6">
        <f t="shared" si="484"/>
        <v>2.5403794913070305E-4</v>
      </c>
      <c r="AX710" s="7">
        <f t="shared" si="473"/>
        <v>2.5407021950307751E-4</v>
      </c>
      <c r="AY710" s="7">
        <f t="shared" si="461"/>
        <v>0.86555485328620518</v>
      </c>
      <c r="AZ710" s="7">
        <f t="shared" si="474"/>
        <v>6.5138158378659217E-3</v>
      </c>
      <c r="BA710" s="6">
        <f t="shared" si="491"/>
        <v>0.64539045057871347</v>
      </c>
      <c r="BB710">
        <f t="shared" si="485"/>
        <v>13.892854037122223</v>
      </c>
      <c r="BC710">
        <f t="shared" si="492"/>
        <v>6.1069825287486443</v>
      </c>
      <c r="BD710">
        <f t="shared" si="475"/>
        <v>6.4464270185611117</v>
      </c>
      <c r="BE710">
        <f t="shared" si="493"/>
        <v>-4.5584881039773983E-2</v>
      </c>
      <c r="BF710">
        <f t="shared" si="494"/>
        <v>0.95441511896022602</v>
      </c>
      <c r="BG710">
        <f t="shared" si="501"/>
        <v>-6.0429797525599627E-3</v>
      </c>
      <c r="BH710">
        <f t="shared" si="495"/>
        <v>2.7273119049956396</v>
      </c>
      <c r="BL710" s="6"/>
      <c r="BM710" s="5"/>
      <c r="BN710" s="5"/>
      <c r="BP710" s="5"/>
      <c r="BQ710" s="6"/>
      <c r="BR710" s="5"/>
      <c r="BU710" s="5"/>
      <c r="BV710" s="6"/>
      <c r="BW710" s="5"/>
      <c r="BX710" s="5"/>
      <c r="BZ710" s="11"/>
    </row>
    <row r="711" spans="1:78" x14ac:dyDescent="0.25">
      <c r="A711" s="3">
        <v>44679.833333333336</v>
      </c>
      <c r="B711" s="1">
        <v>136350216.16930801</v>
      </c>
      <c r="C711">
        <v>48483.40756314437</v>
      </c>
      <c r="D711">
        <v>1.3357657561867964</v>
      </c>
      <c r="E711" s="5">
        <f t="shared" si="486"/>
        <v>2571132.6496039438</v>
      </c>
      <c r="F711">
        <f t="shared" si="496"/>
        <v>1.0000035900696234</v>
      </c>
      <c r="G711">
        <f t="shared" si="496"/>
        <v>1.0002560089491377</v>
      </c>
      <c r="H711">
        <f t="shared" si="487"/>
        <v>9.2132560260457241E-2</v>
      </c>
      <c r="I711">
        <f t="shared" si="497"/>
        <v>2.52386121259603E-4</v>
      </c>
      <c r="J711">
        <f t="shared" si="488"/>
        <v>2.5364491935125888E-4</v>
      </c>
      <c r="K711">
        <v>2417</v>
      </c>
      <c r="L711" s="1">
        <v>272782644.43200397</v>
      </c>
      <c r="M711" s="1">
        <v>23066235.808882318</v>
      </c>
      <c r="N711" s="1">
        <f t="shared" si="462"/>
        <v>23978590.448686287</v>
      </c>
      <c r="O711">
        <v>69198.707426646957</v>
      </c>
      <c r="P711">
        <v>9.2592137829435969E-2</v>
      </c>
      <c r="Q711">
        <v>7.2990926831427699E-4</v>
      </c>
      <c r="R711">
        <f t="shared" si="498"/>
        <v>-4.08227633409044E-2</v>
      </c>
      <c r="S711">
        <f t="shared" si="499"/>
        <v>-4.1679407140198084E-2</v>
      </c>
      <c r="T711">
        <f t="shared" si="459"/>
        <v>-8.588601777125178E-2</v>
      </c>
      <c r="U711" s="5">
        <f t="shared" si="476"/>
        <v>0.7491993371472021</v>
      </c>
      <c r="V711">
        <f t="shared" si="463"/>
        <v>0.81112981411623875</v>
      </c>
      <c r="W711" s="8">
        <f t="shared" si="460"/>
        <v>-0.64900494899681593</v>
      </c>
      <c r="X711">
        <f t="shared" si="477"/>
        <v>0.5715949932046035</v>
      </c>
      <c r="Y711">
        <f t="shared" si="464"/>
        <v>0.68777774225311972</v>
      </c>
      <c r="Z711">
        <f t="shared" si="478"/>
        <v>0.26641688293471111</v>
      </c>
      <c r="AA711" s="4">
        <f t="shared" si="465"/>
        <v>0.1860311823606213</v>
      </c>
      <c r="AB711">
        <f t="shared" si="489"/>
        <v>0.82769550014759352</v>
      </c>
      <c r="AC711" s="4">
        <f t="shared" si="466"/>
        <v>0.90512840374195469</v>
      </c>
      <c r="AD711">
        <v>19111</v>
      </c>
      <c r="AE711" s="4">
        <v>0.58971991357127318</v>
      </c>
      <c r="AF711">
        <v>0.50852335068330379</v>
      </c>
      <c r="AG711">
        <v>0.69024907847222317</v>
      </c>
      <c r="AH711" s="4">
        <f t="shared" si="479"/>
        <v>0</v>
      </c>
      <c r="AI711" s="4">
        <f t="shared" si="467"/>
        <v>7.9563820430900586E-2</v>
      </c>
      <c r="AJ711">
        <f t="shared" si="480"/>
        <v>0.51923497571904254</v>
      </c>
      <c r="AK711" s="4">
        <f t="shared" si="468"/>
        <v>0.56961011025881458</v>
      </c>
      <c r="AL711" s="5">
        <f t="shared" si="481"/>
        <v>2812.3067874659318</v>
      </c>
      <c r="AM711">
        <v>0.63759999999999994</v>
      </c>
      <c r="AN711" s="4">
        <f t="shared" si="469"/>
        <v>0.60520000000000007</v>
      </c>
      <c r="AO711">
        <v>0</v>
      </c>
      <c r="AP711">
        <f t="shared" si="500"/>
        <v>0</v>
      </c>
      <c r="AQ711">
        <f t="shared" si="482"/>
        <v>69198.707426646957</v>
      </c>
      <c r="AR711" s="5">
        <f t="shared" si="483"/>
        <v>9.2592137829435969E-2</v>
      </c>
      <c r="AS711" s="4">
        <f t="shared" si="490"/>
        <v>0</v>
      </c>
      <c r="AT711" s="4">
        <f t="shared" si="470"/>
        <v>7.9563820430900586E-2</v>
      </c>
      <c r="AU711">
        <f t="shared" si="471"/>
        <v>0.51923497571904254</v>
      </c>
      <c r="AV711" s="4">
        <f t="shared" si="472"/>
        <v>0.56961011025881458</v>
      </c>
      <c r="AW711" s="6">
        <f t="shared" si="484"/>
        <v>2.5364491935125888E-4</v>
      </c>
      <c r="AX711" s="7">
        <f t="shared" si="473"/>
        <v>2.5367708994372684E-4</v>
      </c>
      <c r="AY711" s="7">
        <f t="shared" si="461"/>
        <v>0.85835971247083165</v>
      </c>
      <c r="AZ711" s="7">
        <f t="shared" si="474"/>
        <v>6.2037449926832799E-3</v>
      </c>
      <c r="BA711" s="6">
        <f t="shared" si="491"/>
        <v>0.64564409549806467</v>
      </c>
      <c r="BB711">
        <f t="shared" si="485"/>
        <v>13.325709344635055</v>
      </c>
      <c r="BC711">
        <f t="shared" si="492"/>
        <v>5.96217340807575</v>
      </c>
      <c r="BD711">
        <f t="shared" si="475"/>
        <v>6.1628546723175273</v>
      </c>
      <c r="BE711">
        <f t="shared" si="493"/>
        <v>-2.8016939254310924E-2</v>
      </c>
      <c r="BF711">
        <f t="shared" si="494"/>
        <v>0.97198306074568908</v>
      </c>
      <c r="BG711">
        <f t="shared" si="501"/>
        <v>1.8239665109351082E-2</v>
      </c>
      <c r="BH711">
        <f t="shared" si="495"/>
        <v>2.6504396097778491</v>
      </c>
      <c r="BL711" s="6"/>
      <c r="BM711" s="5"/>
      <c r="BN711" s="5"/>
      <c r="BP711" s="5"/>
      <c r="BQ711" s="6"/>
      <c r="BR711" s="5"/>
      <c r="BU711" s="5"/>
      <c r="BV711" s="6"/>
      <c r="BW711" s="5"/>
      <c r="BX711" s="5"/>
      <c r="BZ711" s="11"/>
    </row>
    <row r="712" spans="1:78" x14ac:dyDescent="0.25">
      <c r="A712" s="3">
        <v>44680.833333333336</v>
      </c>
      <c r="B712" s="1">
        <v>134159435.35055099</v>
      </c>
      <c r="C712">
        <v>49218.588900543706</v>
      </c>
      <c r="D712">
        <v>1.3342481666453747</v>
      </c>
      <c r="E712" s="5">
        <f t="shared" si="486"/>
        <v>2569657.194189108</v>
      </c>
      <c r="F712">
        <f t="shared" si="496"/>
        <v>0.99886388048623587</v>
      </c>
      <c r="G712">
        <f t="shared" si="496"/>
        <v>0.99942614574356436</v>
      </c>
      <c r="H712">
        <f t="shared" si="487"/>
        <v>0.20546024632002835</v>
      </c>
      <c r="I712">
        <f t="shared" si="497"/>
        <v>5.6274641296951333E-4</v>
      </c>
      <c r="J712">
        <f t="shared" si="488"/>
        <v>5.8199341848913933E-4</v>
      </c>
      <c r="K712">
        <v>2238</v>
      </c>
      <c r="L712" s="1">
        <v>268358768.50694454</v>
      </c>
      <c r="M712" s="1">
        <v>52076164.877658591</v>
      </c>
      <c r="N712" s="1">
        <f t="shared" si="462"/>
        <v>25024431.719298806</v>
      </c>
      <c r="O712">
        <v>156228.49463297578</v>
      </c>
      <c r="P712">
        <v>0.21248942547431804</v>
      </c>
      <c r="Q712">
        <v>2.9998500099989099E-4</v>
      </c>
      <c r="R712">
        <f t="shared" si="498"/>
        <v>-3.0764375366394425E-2</v>
      </c>
      <c r="S712">
        <f t="shared" si="499"/>
        <v>-3.1247533974043212E-2</v>
      </c>
      <c r="T712">
        <f t="shared" si="459"/>
        <v>-8.4496102214768748E-2</v>
      </c>
      <c r="U712" s="5">
        <f t="shared" si="476"/>
        <v>1.2354096511807824</v>
      </c>
      <c r="V712">
        <f t="shared" si="463"/>
        <v>0.82214880877937158</v>
      </c>
      <c r="W712" s="8">
        <f t="shared" si="460"/>
        <v>-0.64173447566108155</v>
      </c>
      <c r="X712">
        <f t="shared" si="477"/>
        <v>1.1379678017750494</v>
      </c>
      <c r="Y712">
        <f t="shared" si="464"/>
        <v>0.69624512265401806</v>
      </c>
      <c r="Z712">
        <f t="shared" si="478"/>
        <v>0.10949452536496021</v>
      </c>
      <c r="AA712" s="4">
        <f t="shared" si="465"/>
        <v>0.18091010158644683</v>
      </c>
      <c r="AB712">
        <f t="shared" si="489"/>
        <v>1.299663073908419</v>
      </c>
      <c r="AC712" s="4">
        <f t="shared" si="466"/>
        <v>0.91788343895972146</v>
      </c>
      <c r="AD712">
        <v>19112</v>
      </c>
      <c r="AE712" s="4">
        <v>0.60389752616399595</v>
      </c>
      <c r="AF712">
        <v>0.52526169945595425</v>
      </c>
      <c r="AG712">
        <v>0.73192290004438809</v>
      </c>
      <c r="AH712" s="4">
        <f t="shared" si="479"/>
        <v>0.74107159842178616</v>
      </c>
      <c r="AI712" s="4">
        <f t="shared" si="467"/>
        <v>0.10426620704496012</v>
      </c>
      <c r="AJ712">
        <f t="shared" si="480"/>
        <v>1.1085049666866682</v>
      </c>
      <c r="AK712" s="4">
        <f t="shared" si="468"/>
        <v>0.58484955787946025</v>
      </c>
      <c r="AL712" s="5">
        <f t="shared" si="481"/>
        <v>2725.787925810871</v>
      </c>
      <c r="AM712">
        <v>0.59</v>
      </c>
      <c r="AN712" s="4">
        <f t="shared" si="469"/>
        <v>0.60453333333333326</v>
      </c>
      <c r="AO712">
        <v>0</v>
      </c>
      <c r="AP712">
        <f t="shared" si="500"/>
        <v>0</v>
      </c>
      <c r="AQ712">
        <f t="shared" si="482"/>
        <v>156228.49463297578</v>
      </c>
      <c r="AR712" s="5">
        <f t="shared" si="483"/>
        <v>0.21248942547431804</v>
      </c>
      <c r="AS712" s="4">
        <f t="shared" si="490"/>
        <v>0.74107159842178616</v>
      </c>
      <c r="AT712" s="4">
        <f t="shared" si="470"/>
        <v>0.10426620704496012</v>
      </c>
      <c r="AU712">
        <f t="shared" si="471"/>
        <v>1.1085049666866682</v>
      </c>
      <c r="AV712" s="4">
        <f t="shared" si="472"/>
        <v>0.58484955787946025</v>
      </c>
      <c r="AW712" s="6">
        <f t="shared" si="484"/>
        <v>5.8199341848913933E-4</v>
      </c>
      <c r="AX712" s="7">
        <f t="shared" si="473"/>
        <v>5.8216280951861599E-4</v>
      </c>
      <c r="AY712" s="7">
        <f t="shared" si="461"/>
        <v>0.78988477680829317</v>
      </c>
      <c r="AZ712" s="7">
        <f t="shared" si="474"/>
        <v>2.4378500013186866E-3</v>
      </c>
      <c r="BA712" s="6">
        <f t="shared" si="491"/>
        <v>0.64622608891655386</v>
      </c>
      <c r="BB712">
        <f t="shared" si="485"/>
        <v>12.915752220333232</v>
      </c>
      <c r="BC712">
        <f t="shared" si="492"/>
        <v>5.8582336510049364</v>
      </c>
      <c r="BD712">
        <f t="shared" si="475"/>
        <v>5.957876110166616</v>
      </c>
      <c r="BE712">
        <f t="shared" si="493"/>
        <v>-1.432081537296781E-2</v>
      </c>
      <c r="BF712">
        <f t="shared" si="494"/>
        <v>0.98567918462703219</v>
      </c>
      <c r="BG712">
        <f t="shared" si="501"/>
        <v>1.3992554005116431E-2</v>
      </c>
      <c r="BH712">
        <f t="shared" si="495"/>
        <v>2.5938492205897052</v>
      </c>
      <c r="BL712" s="6"/>
      <c r="BM712" s="5"/>
      <c r="BN712" s="5"/>
      <c r="BP712" s="5"/>
      <c r="BQ712" s="6"/>
      <c r="BR712" s="5"/>
      <c r="BU712" s="5"/>
      <c r="BV712" s="6"/>
      <c r="BW712" s="5"/>
      <c r="BX712" s="5"/>
      <c r="BZ712" s="11"/>
    </row>
    <row r="713" spans="1:78" x14ac:dyDescent="0.25">
      <c r="A713" s="3">
        <v>44681.833333333336</v>
      </c>
      <c r="B713" s="1">
        <v>136584280.10051501</v>
      </c>
      <c r="C713">
        <v>48341.379912822653</v>
      </c>
      <c r="D713">
        <v>1.333956118571876</v>
      </c>
      <c r="E713" s="5">
        <f t="shared" si="486"/>
        <v>2569566.6121854829</v>
      </c>
      <c r="F713">
        <f t="shared" si="496"/>
        <v>0.99978111412794146</v>
      </c>
      <c r="G713">
        <f t="shared" si="496"/>
        <v>0.9999647493822017</v>
      </c>
      <c r="H713">
        <f t="shared" si="487"/>
        <v>6.7041542251459196E-2</v>
      </c>
      <c r="I713">
        <f t="shared" si="497"/>
        <v>1.8365859195144764E-4</v>
      </c>
      <c r="J713">
        <f t="shared" si="488"/>
        <v>1.8183574756570922E-4</v>
      </c>
      <c r="K713">
        <v>1683</v>
      </c>
      <c r="L713" s="1">
        <v>273395394.56045532</v>
      </c>
      <c r="M713" s="1">
        <v>16572525.343401635</v>
      </c>
      <c r="N713" s="1">
        <f t="shared" si="462"/>
        <v>24736138.774694432</v>
      </c>
      <c r="O713">
        <v>49717.576030204909</v>
      </c>
      <c r="P713">
        <v>6.6376082450840271E-2</v>
      </c>
      <c r="Q713">
        <v>2.9998500099989099E-4</v>
      </c>
      <c r="R713">
        <f t="shared" si="498"/>
        <v>3.6548461209977789E-2</v>
      </c>
      <c r="S713">
        <f t="shared" si="499"/>
        <v>3.5896406465447624E-2</v>
      </c>
      <c r="T713">
        <f t="shared" si="459"/>
        <v>-9.2495430544231205E-2</v>
      </c>
      <c r="U713" s="5">
        <f t="shared" si="476"/>
        <v>0.5682440630378599</v>
      </c>
      <c r="V713">
        <f t="shared" si="463"/>
        <v>0.80936297203729157</v>
      </c>
      <c r="W713" s="8">
        <f t="shared" si="460"/>
        <v>-0.69751658537763328</v>
      </c>
      <c r="X713">
        <f t="shared" si="477"/>
        <v>0.2324514610413132</v>
      </c>
      <c r="Y713">
        <f t="shared" si="464"/>
        <v>0.67428054449908115</v>
      </c>
      <c r="Z713">
        <f t="shared" si="478"/>
        <v>0.10949452536496021</v>
      </c>
      <c r="AA713" s="4">
        <f t="shared" si="465"/>
        <v>0.1755457864764301</v>
      </c>
      <c r="AB713">
        <f t="shared" si="489"/>
        <v>0.72126095242516675</v>
      </c>
      <c r="AC713" s="4">
        <f t="shared" si="466"/>
        <v>0.908162346688142</v>
      </c>
      <c r="AD713">
        <v>19113</v>
      </c>
      <c r="AE713" s="4">
        <v>0.60376811179441781</v>
      </c>
      <c r="AF713">
        <v>0.5363992101162679</v>
      </c>
      <c r="AG713">
        <v>1.0359876259451071</v>
      </c>
      <c r="AH713" s="4">
        <f t="shared" si="479"/>
        <v>0</v>
      </c>
      <c r="AI713" s="4">
        <f t="shared" si="467"/>
        <v>0.10426620704496012</v>
      </c>
      <c r="AJ713">
        <f t="shared" si="480"/>
        <v>0.24469678580069062</v>
      </c>
      <c r="AK713" s="4">
        <f t="shared" si="468"/>
        <v>0.56692986027169512</v>
      </c>
      <c r="AL713" s="5">
        <f t="shared" si="481"/>
        <v>2825.4112800839957</v>
      </c>
      <c r="AM713">
        <v>0.6462</v>
      </c>
      <c r="AN713" s="4">
        <f t="shared" si="469"/>
        <v>0.60276999999999992</v>
      </c>
      <c r="AO713">
        <v>0</v>
      </c>
      <c r="AP713">
        <f t="shared" si="500"/>
        <v>0</v>
      </c>
      <c r="AQ713">
        <f t="shared" si="482"/>
        <v>49717.576030204909</v>
      </c>
      <c r="AR713" s="5">
        <f t="shared" si="483"/>
        <v>6.6376082450840271E-2</v>
      </c>
      <c r="AS713" s="4">
        <f t="shared" si="490"/>
        <v>0</v>
      </c>
      <c r="AT713" s="4">
        <f t="shared" si="470"/>
        <v>0.10426620704496012</v>
      </c>
      <c r="AU713">
        <f t="shared" si="471"/>
        <v>0.24469678580069062</v>
      </c>
      <c r="AV713" s="4">
        <f t="shared" si="472"/>
        <v>0.56692986027169512</v>
      </c>
      <c r="AW713" s="6">
        <f t="shared" si="484"/>
        <v>1.8183574756570922E-4</v>
      </c>
      <c r="AX713" s="7">
        <f t="shared" si="473"/>
        <v>1.818522806873446E-4</v>
      </c>
      <c r="AY713" s="7">
        <f t="shared" si="461"/>
        <v>0.81896781792148021</v>
      </c>
      <c r="AZ713" s="7">
        <f t="shared" si="474"/>
        <v>4.2156149217518202E-3</v>
      </c>
      <c r="BA713" s="6">
        <f t="shared" si="491"/>
        <v>0.64640792466411956</v>
      </c>
      <c r="BB713">
        <f t="shared" si="485"/>
        <v>13.387803089355767</v>
      </c>
      <c r="BC713">
        <f t="shared" si="492"/>
        <v>5.9837076820642787</v>
      </c>
      <c r="BD713">
        <f t="shared" si="475"/>
        <v>6.1939015446778836</v>
      </c>
      <c r="BE713">
        <f t="shared" si="493"/>
        <v>-2.921834018830971E-2</v>
      </c>
      <c r="BF713">
        <f t="shared" si="494"/>
        <v>0.97078165981169029</v>
      </c>
      <c r="BG713">
        <f t="shared" si="501"/>
        <v>-1.5229349253075153E-2</v>
      </c>
      <c r="BH713">
        <f t="shared" si="495"/>
        <v>2.6589346932345985</v>
      </c>
      <c r="BL713" s="6"/>
      <c r="BM713" s="5"/>
      <c r="BN713" s="5"/>
      <c r="BP713" s="5"/>
      <c r="BQ713" s="6"/>
      <c r="BR713" s="5"/>
      <c r="BU713" s="5"/>
      <c r="BV713" s="6"/>
      <c r="BW713" s="5"/>
      <c r="BX713" s="5"/>
      <c r="BZ713" s="11"/>
    </row>
    <row r="714" spans="1:78" x14ac:dyDescent="0.25">
      <c r="A714" s="3">
        <v>44682.833333333336</v>
      </c>
      <c r="B714" s="1">
        <v>137423457.44279099</v>
      </c>
      <c r="C714">
        <v>48023.914263809951</v>
      </c>
      <c r="D714">
        <v>1.3333867613392629</v>
      </c>
      <c r="E714" s="5">
        <f t="shared" si="486"/>
        <v>2568971.066024086</v>
      </c>
      <c r="F714">
        <f t="shared" si="496"/>
        <v>0.9995731814377653</v>
      </c>
      <c r="G714">
        <f t="shared" si="496"/>
        <v>0.99976823089209954</v>
      </c>
      <c r="H714">
        <f t="shared" si="487"/>
        <v>7.1223450322651649E-2</v>
      </c>
      <c r="I714">
        <f t="shared" si="497"/>
        <v>1.9511370469308902E-4</v>
      </c>
      <c r="J714">
        <f t="shared" si="488"/>
        <v>1.9378658097332716E-4</v>
      </c>
      <c r="K714">
        <v>1806</v>
      </c>
      <c r="L714" s="1">
        <v>274799723.81093204</v>
      </c>
      <c r="M714" s="1">
        <v>17752553.02430575</v>
      </c>
      <c r="N714" s="1">
        <f t="shared" si="462"/>
        <v>24430225.402464468</v>
      </c>
      <c r="O714">
        <v>53257.659072917253</v>
      </c>
      <c r="P714">
        <v>7.0738955964123412E-2</v>
      </c>
      <c r="Q714">
        <v>3.20982680757099E-4</v>
      </c>
      <c r="R714">
        <f t="shared" si="498"/>
        <v>1.279521555755192E-2</v>
      </c>
      <c r="S714">
        <f t="shared" si="499"/>
        <v>1.2714048421055781E-2</v>
      </c>
      <c r="T714">
        <f t="shared" si="459"/>
        <v>-8.6381652007072388E-2</v>
      </c>
      <c r="U714" s="5">
        <f t="shared" si="476"/>
        <v>0.61999826831421689</v>
      </c>
      <c r="V714">
        <f t="shared" si="463"/>
        <v>0.79867395720211332</v>
      </c>
      <c r="W714" s="8">
        <f t="shared" si="460"/>
        <v>-0.65225759941453487</v>
      </c>
      <c r="X714">
        <f t="shared" si="477"/>
        <v>0.3844555626595057</v>
      </c>
      <c r="Y714">
        <f t="shared" si="464"/>
        <v>0.65910834832099419</v>
      </c>
      <c r="Z714">
        <f t="shared" si="478"/>
        <v>0.11715867847634114</v>
      </c>
      <c r="AA714" s="4">
        <f t="shared" si="465"/>
        <v>0.17282094295133446</v>
      </c>
      <c r="AB714">
        <f t="shared" si="489"/>
        <v>0.74407245149987256</v>
      </c>
      <c r="AC714" s="4">
        <f t="shared" si="466"/>
        <v>0.89764440571912552</v>
      </c>
      <c r="AD714">
        <v>19114</v>
      </c>
      <c r="AE714" s="4">
        <v>0.58850631859668934</v>
      </c>
      <c r="AF714">
        <v>0.57249011665493721</v>
      </c>
      <c r="AG714">
        <v>1.0342841702979346</v>
      </c>
      <c r="AH714" s="4">
        <f t="shared" si="479"/>
        <v>0</v>
      </c>
      <c r="AI714" s="4">
        <f t="shared" si="467"/>
        <v>0.10193043066664734</v>
      </c>
      <c r="AJ714">
        <f t="shared" si="480"/>
        <v>0.30786280237705593</v>
      </c>
      <c r="AK714" s="4">
        <f t="shared" si="468"/>
        <v>0.54961365276685292</v>
      </c>
      <c r="AL714" s="5">
        <f t="shared" si="481"/>
        <v>2861.5630264514089</v>
      </c>
      <c r="AM714">
        <v>0.62190000000000001</v>
      </c>
      <c r="AN714" s="4">
        <f t="shared" si="469"/>
        <v>0.60265666666666662</v>
      </c>
      <c r="AO714">
        <v>0</v>
      </c>
      <c r="AP714">
        <f t="shared" si="500"/>
        <v>0</v>
      </c>
      <c r="AQ714">
        <f t="shared" si="482"/>
        <v>53257.659072917253</v>
      </c>
      <c r="AR714" s="5">
        <f t="shared" si="483"/>
        <v>7.0738955964123412E-2</v>
      </c>
      <c r="AS714" s="4">
        <f t="shared" si="490"/>
        <v>0</v>
      </c>
      <c r="AT714" s="4">
        <f t="shared" si="470"/>
        <v>0.10193043066664734</v>
      </c>
      <c r="AU714">
        <f t="shared" si="471"/>
        <v>0.30786280237705593</v>
      </c>
      <c r="AV714" s="4">
        <f t="shared" si="472"/>
        <v>0.54961365276685292</v>
      </c>
      <c r="AW714" s="6">
        <f t="shared" si="484"/>
        <v>1.9378658097332716E-4</v>
      </c>
      <c r="AX714" s="7">
        <f t="shared" si="473"/>
        <v>1.9380535880575422E-4</v>
      </c>
      <c r="AY714" s="7">
        <f t="shared" si="461"/>
        <v>0.81249915492957547</v>
      </c>
      <c r="AZ714" s="7">
        <f t="shared" si="474"/>
        <v>3.6089574121824786E-3</v>
      </c>
      <c r="BA714" s="6">
        <f t="shared" si="491"/>
        <v>0.64660171124509291</v>
      </c>
      <c r="BB714">
        <f t="shared" si="485"/>
        <v>13.559102915726132</v>
      </c>
      <c r="BC714">
        <f t="shared" si="492"/>
        <v>6.0296068038042092</v>
      </c>
      <c r="BD714">
        <f t="shared" si="475"/>
        <v>6.2795514578630662</v>
      </c>
      <c r="BE714">
        <f t="shared" si="493"/>
        <v>-3.4335172366819044E-2</v>
      </c>
      <c r="BF714">
        <f t="shared" si="494"/>
        <v>0.96566482763318096</v>
      </c>
      <c r="BG714">
        <f t="shared" si="501"/>
        <v>-5.2847771633497244E-3</v>
      </c>
      <c r="BH714">
        <f t="shared" si="495"/>
        <v>2.6822687185655165</v>
      </c>
      <c r="BL714" s="6"/>
      <c r="BM714" s="5"/>
      <c r="BN714" s="5"/>
      <c r="BP714" s="5"/>
      <c r="BQ714" s="6"/>
      <c r="BR714" s="5"/>
      <c r="BU714" s="5"/>
      <c r="BV714" s="6"/>
      <c r="BW714" s="5"/>
      <c r="BX714" s="5"/>
      <c r="BZ714" s="11"/>
    </row>
    <row r="715" spans="1:78" x14ac:dyDescent="0.25">
      <c r="A715" s="3">
        <v>44683.833333333336</v>
      </c>
      <c r="B715" s="1">
        <v>135509335.22446999</v>
      </c>
      <c r="C715">
        <v>48733.080995593344</v>
      </c>
      <c r="D715">
        <v>1.3336143829231366</v>
      </c>
      <c r="E715" s="5">
        <f t="shared" si="486"/>
        <v>2569783.5335204997</v>
      </c>
      <c r="F715">
        <f t="shared" si="496"/>
        <v>1.0001707093474101</v>
      </c>
      <c r="G715">
        <f t="shared" si="496"/>
        <v>1.0003162618322794</v>
      </c>
      <c r="H715">
        <f t="shared" si="487"/>
        <v>5.311758930825472E-2</v>
      </c>
      <c r="I715">
        <f t="shared" si="497"/>
        <v>1.4551705382036983E-4</v>
      </c>
      <c r="J715">
        <f t="shared" si="488"/>
        <v>1.4627584092076517E-4</v>
      </c>
      <c r="K715">
        <v>1791</v>
      </c>
      <c r="L715" s="1">
        <v>271222707.10412604</v>
      </c>
      <c r="M715" s="1">
        <v>13225410.441598797</v>
      </c>
      <c r="N715" s="1">
        <f t="shared" si="462"/>
        <v>24086228.934456993</v>
      </c>
      <c r="O715">
        <v>39676.23132479639</v>
      </c>
      <c r="P715">
        <v>5.3394587009969324E-2</v>
      </c>
      <c r="Q715">
        <v>6.1492206663313104E-4</v>
      </c>
      <c r="R715">
        <f t="shared" si="498"/>
        <v>-2.8278012385568485E-2</v>
      </c>
      <c r="S715">
        <f t="shared" si="499"/>
        <v>-2.8685536406304776E-2</v>
      </c>
      <c r="T715">
        <f t="shared" si="459"/>
        <v>-0.1109796652993103</v>
      </c>
      <c r="U715" s="5">
        <f t="shared" si="476"/>
        <v>0.35722431414774963</v>
      </c>
      <c r="V715">
        <f t="shared" si="463"/>
        <v>0.78985626737170833</v>
      </c>
      <c r="W715" s="8">
        <f t="shared" si="460"/>
        <v>-0.82432258934361957</v>
      </c>
      <c r="X715">
        <f t="shared" si="477"/>
        <v>0</v>
      </c>
      <c r="Y715">
        <f t="shared" si="464"/>
        <v>0.65910834832099419</v>
      </c>
      <c r="Z715">
        <f t="shared" si="478"/>
        <v>0.22444655432109284</v>
      </c>
      <c r="AA715" s="4">
        <f t="shared" si="465"/>
        <v>0.17626338907393366</v>
      </c>
      <c r="AB715">
        <f t="shared" si="489"/>
        <v>0.62146985305432301</v>
      </c>
      <c r="AC715" s="4">
        <f t="shared" si="466"/>
        <v>0.88561358107451549</v>
      </c>
      <c r="AD715">
        <v>19115</v>
      </c>
      <c r="AE715" s="4">
        <v>0.59125927170733639</v>
      </c>
      <c r="AF715">
        <v>0.56952414039335497</v>
      </c>
      <c r="AG715">
        <v>1.0137811332639828</v>
      </c>
      <c r="AH715" s="4">
        <f t="shared" si="479"/>
        <v>0</v>
      </c>
      <c r="AI715" s="4">
        <f t="shared" si="467"/>
        <v>0.10193043066664734</v>
      </c>
      <c r="AJ715">
        <f t="shared" si="480"/>
        <v>0</v>
      </c>
      <c r="AK715" s="4">
        <f t="shared" si="468"/>
        <v>0.52587803376239861</v>
      </c>
      <c r="AL715" s="5">
        <f t="shared" si="481"/>
        <v>2780.6437117473311</v>
      </c>
      <c r="AM715">
        <v>0.61990000000000001</v>
      </c>
      <c r="AN715" s="4">
        <f t="shared" si="469"/>
        <v>0.60257333333333341</v>
      </c>
      <c r="AO715">
        <v>0</v>
      </c>
      <c r="AP715">
        <f t="shared" si="500"/>
        <v>0</v>
      </c>
      <c r="AQ715">
        <f t="shared" si="482"/>
        <v>39676.23132479639</v>
      </c>
      <c r="AR715" s="5">
        <f t="shared" si="483"/>
        <v>5.3394587009969324E-2</v>
      </c>
      <c r="AS715" s="4">
        <f t="shared" si="490"/>
        <v>0</v>
      </c>
      <c r="AT715" s="4">
        <f t="shared" si="470"/>
        <v>0.10193043066664734</v>
      </c>
      <c r="AU715">
        <f t="shared" si="471"/>
        <v>0</v>
      </c>
      <c r="AV715" s="4">
        <f t="shared" si="472"/>
        <v>0.52587803376239861</v>
      </c>
      <c r="AW715" s="6">
        <f t="shared" si="484"/>
        <v>1.4627584092076517E-4</v>
      </c>
      <c r="AX715" s="7">
        <f t="shared" si="473"/>
        <v>1.4628653975323758E-4</v>
      </c>
      <c r="AY715" s="7">
        <f t="shared" si="461"/>
        <v>0.78860523745534661</v>
      </c>
      <c r="AZ715" s="7">
        <f t="shared" si="474"/>
        <v>1.761367768701616E-3</v>
      </c>
      <c r="BA715" s="6">
        <f t="shared" si="491"/>
        <v>0.64674798708601366</v>
      </c>
      <c r="BB715">
        <f t="shared" si="485"/>
        <v>13.17567843553803</v>
      </c>
      <c r="BC715">
        <f t="shared" si="492"/>
        <v>5.9305160790891991</v>
      </c>
      <c r="BD715">
        <f t="shared" si="475"/>
        <v>6.087839217769015</v>
      </c>
      <c r="BE715">
        <f t="shared" si="493"/>
        <v>-2.2196205902274335E-2</v>
      </c>
      <c r="BF715">
        <f t="shared" si="494"/>
        <v>0.97780379409772566</v>
      </c>
      <c r="BG715">
        <f t="shared" si="501"/>
        <v>1.2492225695143511E-2</v>
      </c>
      <c r="BH715">
        <f t="shared" si="495"/>
        <v>2.6298317365324291</v>
      </c>
      <c r="BL715" s="6"/>
      <c r="BM715" s="5"/>
      <c r="BN715" s="5"/>
      <c r="BP715" s="5"/>
      <c r="BQ715" s="6"/>
      <c r="BR715" s="5"/>
      <c r="BU715" s="5"/>
      <c r="BV715" s="6"/>
      <c r="BW715" s="5"/>
      <c r="BX715" s="5"/>
      <c r="BZ715" s="11"/>
    </row>
    <row r="716" spans="1:78" x14ac:dyDescent="0.25">
      <c r="A716" s="3">
        <v>44684.833333333336</v>
      </c>
      <c r="B716" s="1">
        <v>139054634.15719801</v>
      </c>
      <c r="C716">
        <v>47384.699533369087</v>
      </c>
      <c r="D716">
        <v>1.3318451031999465</v>
      </c>
      <c r="E716" s="5">
        <f t="shared" si="486"/>
        <v>2566916.8389843465</v>
      </c>
      <c r="F716">
        <f t="shared" si="496"/>
        <v>0.99867331985479035</v>
      </c>
      <c r="G716">
        <f t="shared" si="496"/>
        <v>0.99888446069532322</v>
      </c>
      <c r="H716">
        <f t="shared" si="487"/>
        <v>7.7168785089491987E-2</v>
      </c>
      <c r="I716">
        <f t="shared" si="497"/>
        <v>2.1139898267273253E-4</v>
      </c>
      <c r="J716">
        <f t="shared" si="488"/>
        <v>2.0885188551140132E-4</v>
      </c>
      <c r="K716">
        <v>2156</v>
      </c>
      <c r="L716" s="1">
        <v>278119019.18100196</v>
      </c>
      <c r="M716" s="1">
        <v>19363915.875624601</v>
      </c>
      <c r="N716" s="1">
        <f t="shared" si="462"/>
        <v>23805347.316921841</v>
      </c>
      <c r="O716">
        <v>58091.747626873803</v>
      </c>
      <c r="P716">
        <v>7.6238899253450718E-2</v>
      </c>
      <c r="Q716">
        <v>6.4792028191595896E-4</v>
      </c>
      <c r="R716">
        <f t="shared" si="498"/>
        <v>5.5363306051049666E-2</v>
      </c>
      <c r="S716">
        <f t="shared" si="499"/>
        <v>5.3885073572859196E-2</v>
      </c>
      <c r="T716">
        <f t="shared" si="459"/>
        <v>-8.4746856418809413E-2</v>
      </c>
      <c r="U716" s="5">
        <f t="shared" si="476"/>
        <v>0.65969746469245094</v>
      </c>
      <c r="V716">
        <f t="shared" si="463"/>
        <v>0.78555241046870383</v>
      </c>
      <c r="W716" s="8">
        <f t="shared" si="460"/>
        <v>-0.64042570287794642</v>
      </c>
      <c r="X716">
        <f t="shared" si="477"/>
        <v>0.45452102363136099</v>
      </c>
      <c r="Y716">
        <f t="shared" si="464"/>
        <v>0.65862060159255575</v>
      </c>
      <c r="Z716">
        <f t="shared" si="478"/>
        <v>0.23649090289932503</v>
      </c>
      <c r="AA716" s="4">
        <f t="shared" si="465"/>
        <v>0.17750409517369439</v>
      </c>
      <c r="AB716">
        <f t="shared" si="489"/>
        <v>0.75162080279591803</v>
      </c>
      <c r="AC716" s="4">
        <f t="shared" si="466"/>
        <v>0.87557173494949148</v>
      </c>
      <c r="AD716">
        <v>19116</v>
      </c>
      <c r="AE716" s="4">
        <v>0.5859681354773808</v>
      </c>
      <c r="AF716">
        <v>0.56476140672057373</v>
      </c>
      <c r="AG716">
        <v>1.0979856509925656</v>
      </c>
      <c r="AH716" s="4">
        <f t="shared" si="479"/>
        <v>0</v>
      </c>
      <c r="AI716" s="4">
        <f t="shared" si="467"/>
        <v>0.10193043066664734</v>
      </c>
      <c r="AJ716">
        <f t="shared" si="480"/>
        <v>0.37253060465158111</v>
      </c>
      <c r="AK716" s="4">
        <f t="shared" si="468"/>
        <v>0.51100326464660439</v>
      </c>
      <c r="AL716" s="5">
        <f t="shared" si="481"/>
        <v>2934.5893405797256</v>
      </c>
      <c r="AM716">
        <v>0.67709999999999992</v>
      </c>
      <c r="AN716" s="4">
        <f t="shared" si="469"/>
        <v>0.60481666666666667</v>
      </c>
      <c r="AO716">
        <v>0</v>
      </c>
      <c r="AP716">
        <f t="shared" si="500"/>
        <v>0</v>
      </c>
      <c r="AQ716">
        <f t="shared" si="482"/>
        <v>58091.747626873803</v>
      </c>
      <c r="AR716" s="5">
        <f t="shared" si="483"/>
        <v>7.6238899253450718E-2</v>
      </c>
      <c r="AS716" s="4">
        <f t="shared" si="490"/>
        <v>0</v>
      </c>
      <c r="AT716" s="4">
        <f t="shared" si="470"/>
        <v>0.10193043066664734</v>
      </c>
      <c r="AU716">
        <f t="shared" si="471"/>
        <v>0.37253060465158111</v>
      </c>
      <c r="AV716" s="4">
        <f t="shared" si="472"/>
        <v>0.51100326464660439</v>
      </c>
      <c r="AW716" s="6">
        <f t="shared" si="484"/>
        <v>2.0885188551140132E-4</v>
      </c>
      <c r="AX716" s="7">
        <f t="shared" si="473"/>
        <v>2.0887369658484367E-4</v>
      </c>
      <c r="AY716" s="7">
        <f t="shared" si="461"/>
        <v>0.86032166460162152</v>
      </c>
      <c r="AZ716" s="7">
        <f t="shared" si="474"/>
        <v>5.8015293262927425E-3</v>
      </c>
      <c r="BA716" s="6">
        <f t="shared" si="491"/>
        <v>0.64695683897152512</v>
      </c>
      <c r="BB716">
        <f t="shared" si="485"/>
        <v>13.905127553194939</v>
      </c>
      <c r="BC716">
        <f t="shared" si="492"/>
        <v>6.1212670737553703</v>
      </c>
      <c r="BD716">
        <f t="shared" si="475"/>
        <v>6.4525637765974695</v>
      </c>
      <c r="BE716">
        <f t="shared" si="493"/>
        <v>-4.4454058062869173E-2</v>
      </c>
      <c r="BF716">
        <f t="shared" si="494"/>
        <v>0.95554594193713083</v>
      </c>
      <c r="BG716">
        <f t="shared" si="501"/>
        <v>-2.3026186284747119E-2</v>
      </c>
      <c r="BH716">
        <f t="shared" si="495"/>
        <v>2.7289579714975254</v>
      </c>
      <c r="BL716" s="6"/>
      <c r="BM716" s="5"/>
      <c r="BN716" s="5"/>
      <c r="BP716" s="5"/>
      <c r="BQ716" s="6"/>
      <c r="BR716" s="5"/>
      <c r="BU716" s="5"/>
      <c r="BV716" s="6"/>
      <c r="BW716" s="5"/>
      <c r="BX716" s="5"/>
      <c r="BZ716" s="11"/>
    </row>
    <row r="717" spans="1:78" x14ac:dyDescent="0.25">
      <c r="A717" s="3">
        <v>44685.833333333336</v>
      </c>
      <c r="B717" s="1">
        <v>132013220.81524301</v>
      </c>
      <c r="C717">
        <v>48117.526023314254</v>
      </c>
      <c r="D717">
        <v>1.3072562322913099</v>
      </c>
      <c r="E717" s="5">
        <f t="shared" si="486"/>
        <v>2520347.1165692606</v>
      </c>
      <c r="F717">
        <f t="shared" si="496"/>
        <v>0.9815377397494961</v>
      </c>
      <c r="G717">
        <f t="shared" si="496"/>
        <v>0.98185772062895804</v>
      </c>
      <c r="H717">
        <f t="shared" si="487"/>
        <v>0.11898984244191446</v>
      </c>
      <c r="I717">
        <f t="shared" si="497"/>
        <v>3.2594644202052513E-4</v>
      </c>
      <c r="J717">
        <f t="shared" si="488"/>
        <v>3.280153496797085E-4</v>
      </c>
      <c r="K717">
        <v>3075</v>
      </c>
      <c r="L717" s="1">
        <v>264023770.48152781</v>
      </c>
      <c r="M717" s="1">
        <v>28872684.882449351</v>
      </c>
      <c r="N717" s="1">
        <f t="shared" si="462"/>
        <v>24044808.880295873</v>
      </c>
      <c r="O717">
        <v>86618.05464734805</v>
      </c>
      <c r="P717">
        <v>0.1197452406979166</v>
      </c>
      <c r="Q717">
        <v>1.43559297286108E-3</v>
      </c>
      <c r="R717">
        <f t="shared" si="498"/>
        <v>-6.5096466116484009E-2</v>
      </c>
      <c r="S717">
        <f t="shared" si="499"/>
        <v>-6.7311927333174856E-2</v>
      </c>
      <c r="T717">
        <f t="shared" si="459"/>
        <v>-0.10084639365972216</v>
      </c>
      <c r="U717" s="5">
        <f t="shared" si="476"/>
        <v>0.84296906155550277</v>
      </c>
      <c r="V717">
        <f t="shared" si="463"/>
        <v>0.7940485661390102</v>
      </c>
      <c r="W717" s="8">
        <f t="shared" si="460"/>
        <v>-0.75956618931375519</v>
      </c>
      <c r="X717">
        <f t="shared" si="477"/>
        <v>0.62799617324169021</v>
      </c>
      <c r="Y717">
        <f t="shared" si="464"/>
        <v>0.67955380736727877</v>
      </c>
      <c r="Z717">
        <f t="shared" si="478"/>
        <v>0.52399143509429413</v>
      </c>
      <c r="AA717" s="4">
        <f t="shared" si="465"/>
        <v>0.19037179072352456</v>
      </c>
      <c r="AB717">
        <f t="shared" si="489"/>
        <v>0.88415966244261135</v>
      </c>
      <c r="AC717" s="4">
        <f t="shared" si="466"/>
        <v>0.87367086294102902</v>
      </c>
      <c r="AD717">
        <v>19117</v>
      </c>
      <c r="AE717" s="4">
        <v>0.62529171547684859</v>
      </c>
      <c r="AF717">
        <v>0.6339759884790559</v>
      </c>
      <c r="AG717">
        <v>1.1822970820965277</v>
      </c>
      <c r="AH717" s="4">
        <f t="shared" si="479"/>
        <v>0</v>
      </c>
      <c r="AI717" s="4">
        <f t="shared" si="467"/>
        <v>0.10193043066664734</v>
      </c>
      <c r="AJ717">
        <f t="shared" si="480"/>
        <v>0.69773188472206116</v>
      </c>
      <c r="AK717" s="4">
        <f t="shared" si="468"/>
        <v>0.51236758115695435</v>
      </c>
      <c r="AL717" s="5">
        <f t="shared" si="481"/>
        <v>2743.5579450048822</v>
      </c>
      <c r="AM717">
        <v>0.58260000000000001</v>
      </c>
      <c r="AN717" s="4">
        <f t="shared" si="469"/>
        <v>0.60401000000000005</v>
      </c>
      <c r="AO717">
        <v>0</v>
      </c>
      <c r="AP717">
        <f t="shared" si="500"/>
        <v>0</v>
      </c>
      <c r="AQ717">
        <f t="shared" si="482"/>
        <v>86618.05464734805</v>
      </c>
      <c r="AR717" s="5">
        <f t="shared" si="483"/>
        <v>0.1197452406979166</v>
      </c>
      <c r="AS717" s="4">
        <f t="shared" si="490"/>
        <v>0</v>
      </c>
      <c r="AT717" s="4">
        <f t="shared" si="470"/>
        <v>0.10193043066664734</v>
      </c>
      <c r="AU717">
        <f t="shared" si="471"/>
        <v>0.69773188472206116</v>
      </c>
      <c r="AV717" s="4">
        <f t="shared" si="472"/>
        <v>0.51236758115695435</v>
      </c>
      <c r="AW717" s="6">
        <f t="shared" si="484"/>
        <v>3.280153496797085E-4</v>
      </c>
      <c r="AX717" s="7">
        <f t="shared" si="473"/>
        <v>3.2806915259708802E-4</v>
      </c>
      <c r="AY717" s="7">
        <f t="shared" si="461"/>
        <v>0.8652953180665871</v>
      </c>
      <c r="AZ717" s="7">
        <f t="shared" si="474"/>
        <v>6.0341554019818222E-3</v>
      </c>
      <c r="BA717" s="6">
        <f t="shared" si="491"/>
        <v>0.64728485432120486</v>
      </c>
      <c r="BB717">
        <f t="shared" si="485"/>
        <v>12.999952888582996</v>
      </c>
      <c r="BC717">
        <f t="shared" si="492"/>
        <v>5.8878412606070309</v>
      </c>
      <c r="BD717">
        <f t="shared" si="475"/>
        <v>5.999976444291498</v>
      </c>
      <c r="BE717">
        <f t="shared" si="493"/>
        <v>-1.6019365861711377E-2</v>
      </c>
      <c r="BF717">
        <f t="shared" si="494"/>
        <v>0.98398063413828862</v>
      </c>
      <c r="BG717">
        <f t="shared" si="501"/>
        <v>2.9323372013511019E-2</v>
      </c>
      <c r="BH717">
        <f t="shared" si="495"/>
        <v>2.605544742280006</v>
      </c>
      <c r="BL717" s="6"/>
      <c r="BM717" s="5"/>
      <c r="BN717" s="5"/>
      <c r="BP717" s="5"/>
      <c r="BQ717" s="6"/>
      <c r="BR717" s="5"/>
      <c r="BU717" s="5"/>
      <c r="BV717" s="6"/>
      <c r="BW717" s="5"/>
      <c r="BX717" s="5"/>
      <c r="BZ717" s="11"/>
    </row>
    <row r="718" spans="1:78" x14ac:dyDescent="0.25">
      <c r="A718" s="3">
        <v>44686.833333333336</v>
      </c>
      <c r="B718" s="1">
        <v>130683742.93424</v>
      </c>
      <c r="C718">
        <v>48482.787335587229</v>
      </c>
      <c r="D718">
        <v>1.304973495115765</v>
      </c>
      <c r="E718" s="5">
        <f t="shared" si="486"/>
        <v>2517123.7786210091</v>
      </c>
      <c r="F718">
        <f t="shared" si="496"/>
        <v>0.99825379514806833</v>
      </c>
      <c r="G718">
        <f t="shared" si="496"/>
        <v>0.99872107380484987</v>
      </c>
      <c r="H718">
        <f t="shared" si="487"/>
        <v>0.17085505765588205</v>
      </c>
      <c r="I718">
        <f t="shared" si="497"/>
        <v>4.6798652559381569E-4</v>
      </c>
      <c r="J718">
        <f t="shared" si="488"/>
        <v>4.6700691649261645E-4</v>
      </c>
      <c r="K718">
        <v>2694</v>
      </c>
      <c r="L718" s="1">
        <v>261442189.33431816</v>
      </c>
      <c r="M718" s="1">
        <v>40707941.599325337</v>
      </c>
      <c r="N718" s="1">
        <f t="shared" si="462"/>
        <v>24181373.032451697</v>
      </c>
      <c r="O718">
        <v>122123.82479797601</v>
      </c>
      <c r="P718">
        <v>0.17049733313799972</v>
      </c>
      <c r="Q718">
        <v>6.2792402128124302E-4</v>
      </c>
      <c r="R718">
        <f t="shared" si="498"/>
        <v>-1.7528756604778817E-2</v>
      </c>
      <c r="S718">
        <f t="shared" si="499"/>
        <v>-1.768420447599588E-2</v>
      </c>
      <c r="T718">
        <f t="shared" si="459"/>
        <v>-7.2358306262539293E-2</v>
      </c>
      <c r="U718" s="5">
        <f t="shared" si="476"/>
        <v>1.1120268970719616</v>
      </c>
      <c r="V718">
        <f t="shared" si="463"/>
        <v>0.79470640567891737</v>
      </c>
      <c r="W718" s="8">
        <f t="shared" si="460"/>
        <v>-0.56635393476489848</v>
      </c>
      <c r="X718">
        <f t="shared" si="477"/>
        <v>1.0234350309139959</v>
      </c>
      <c r="Y718">
        <f t="shared" si="464"/>
        <v>0.68215909602779734</v>
      </c>
      <c r="Z718">
        <f t="shared" si="478"/>
        <v>0.2291922677676537</v>
      </c>
      <c r="AA718" s="4">
        <f t="shared" si="465"/>
        <v>0.19107748724396725</v>
      </c>
      <c r="AB718">
        <f t="shared" si="489"/>
        <v>1.149552385936274</v>
      </c>
      <c r="AC718" s="4">
        <f t="shared" si="466"/>
        <v>0.87056793746270289</v>
      </c>
      <c r="AD718">
        <v>19118</v>
      </c>
      <c r="AE718" s="4">
        <v>0.65538717034791283</v>
      </c>
      <c r="AF718">
        <v>0.70788610933936436</v>
      </c>
      <c r="AG718">
        <v>1.1940299810517223</v>
      </c>
      <c r="AH718" s="4">
        <f t="shared" si="479"/>
        <v>0.46179040191073117</v>
      </c>
      <c r="AI718" s="4">
        <f t="shared" si="467"/>
        <v>9.5488505065342857E-2</v>
      </c>
      <c r="AJ718">
        <f t="shared" si="480"/>
        <v>0.9449055627301941</v>
      </c>
      <c r="AK718" s="4">
        <f t="shared" si="468"/>
        <v>0.50876640778693938</v>
      </c>
      <c r="AL718" s="5">
        <f t="shared" si="481"/>
        <v>2695.4667855557846</v>
      </c>
      <c r="AM718">
        <v>0.62929999999999997</v>
      </c>
      <c r="AN718" s="4">
        <f t="shared" si="469"/>
        <v>0.60368999999999995</v>
      </c>
      <c r="AO718">
        <v>0</v>
      </c>
      <c r="AP718">
        <f t="shared" si="500"/>
        <v>0</v>
      </c>
      <c r="AQ718">
        <f t="shared" si="482"/>
        <v>122123.82479797601</v>
      </c>
      <c r="AR718" s="5">
        <f t="shared" si="483"/>
        <v>0.17049733313799972</v>
      </c>
      <c r="AS718" s="4">
        <f t="shared" si="490"/>
        <v>0.46179040191073117</v>
      </c>
      <c r="AT718" s="4">
        <f t="shared" si="470"/>
        <v>9.5488505065342857E-2</v>
      </c>
      <c r="AU718">
        <f t="shared" si="471"/>
        <v>0.9449055627301941</v>
      </c>
      <c r="AV718" s="4">
        <f t="shared" si="472"/>
        <v>0.50876640778693938</v>
      </c>
      <c r="AW718" s="6">
        <f t="shared" si="484"/>
        <v>4.6700691649261645E-4</v>
      </c>
      <c r="AX718" s="7">
        <f t="shared" si="473"/>
        <v>4.6711598119997255E-4</v>
      </c>
      <c r="AY718" s="7">
        <f t="shared" si="461"/>
        <v>0.83330453882537714</v>
      </c>
      <c r="AZ718" s="7">
        <f t="shared" si="474"/>
        <v>4.415308249903438E-3</v>
      </c>
      <c r="BA718" s="6">
        <f t="shared" si="491"/>
        <v>0.64775186123769746</v>
      </c>
      <c r="BB718">
        <f t="shared" si="485"/>
        <v>12.772079878525433</v>
      </c>
      <c r="BC718">
        <f t="shared" si="492"/>
        <v>5.8303958247693286</v>
      </c>
      <c r="BD718">
        <f t="shared" si="475"/>
        <v>5.8860399392627167</v>
      </c>
      <c r="BE718">
        <f t="shared" si="493"/>
        <v>-8.0807132959129779E-3</v>
      </c>
      <c r="BF718">
        <f t="shared" si="494"/>
        <v>0.99191928670408702</v>
      </c>
      <c r="BG718">
        <f t="shared" si="501"/>
        <v>8.0355236602231046E-3</v>
      </c>
      <c r="BH718">
        <f t="shared" si="495"/>
        <v>2.573804678284116</v>
      </c>
      <c r="BL718" s="6"/>
      <c r="BM718" s="5"/>
      <c r="BN718" s="5"/>
      <c r="BP718" s="5"/>
      <c r="BQ718" s="6"/>
      <c r="BR718" s="5"/>
      <c r="BU718" s="5"/>
      <c r="BV718" s="6"/>
      <c r="BW718" s="5"/>
      <c r="BX718" s="5"/>
      <c r="BZ718" s="11"/>
    </row>
    <row r="719" spans="1:78" x14ac:dyDescent="0.25">
      <c r="A719" s="3">
        <v>44687.833333333336</v>
      </c>
      <c r="B719" s="1">
        <v>129390757.15011799</v>
      </c>
      <c r="C719">
        <v>49064.999173109209</v>
      </c>
      <c r="D719">
        <v>1.3060732355487481</v>
      </c>
      <c r="E719" s="5">
        <f t="shared" si="486"/>
        <v>2519634.3767655087</v>
      </c>
      <c r="F719">
        <f t="shared" si="496"/>
        <v>1.0008427300915299</v>
      </c>
      <c r="G719">
        <f t="shared" si="496"/>
        <v>1.0009974075036847</v>
      </c>
      <c r="H719">
        <f t="shared" si="487"/>
        <v>5.6409717270270443E-2</v>
      </c>
      <c r="I719">
        <f t="shared" si="497"/>
        <v>1.5453522941981149E-4</v>
      </c>
      <c r="J719">
        <f t="shared" si="488"/>
        <v>1.5492356449411758E-4</v>
      </c>
      <c r="K719">
        <v>1764</v>
      </c>
      <c r="L719" s="1">
        <v>258972934.64692155</v>
      </c>
      <c r="M719" s="1">
        <v>13374706.049487649</v>
      </c>
      <c r="N719" s="1">
        <f t="shared" si="462"/>
        <v>23475460.130485758</v>
      </c>
      <c r="O719">
        <v>40124.118148462949</v>
      </c>
      <c r="P719">
        <v>5.6551481505803247E-2</v>
      </c>
      <c r="Q719">
        <v>8.2586123968206803E-4</v>
      </c>
      <c r="R719">
        <f t="shared" si="498"/>
        <v>-2.1642736406984997E-2</v>
      </c>
      <c r="S719">
        <f t="shared" si="499"/>
        <v>-2.1880375455835339E-2</v>
      </c>
      <c r="T719">
        <f t="shared" si="459"/>
        <v>-9.4393498817477606E-2</v>
      </c>
      <c r="U719" s="5">
        <f t="shared" si="476"/>
        <v>0.48546788803304625</v>
      </c>
      <c r="V719">
        <f t="shared" si="463"/>
        <v>0.77559592464457683</v>
      </c>
      <c r="W719" s="8">
        <f t="shared" si="460"/>
        <v>-0.71239216601976141</v>
      </c>
      <c r="X719">
        <f t="shared" si="477"/>
        <v>0</v>
      </c>
      <c r="Y719">
        <f t="shared" si="464"/>
        <v>0.6511725408563277</v>
      </c>
      <c r="Z719">
        <f t="shared" si="478"/>
        <v>0.30143935248395481</v>
      </c>
      <c r="AA719" s="4">
        <f t="shared" si="465"/>
        <v>0.18807371759600053</v>
      </c>
      <c r="AB719">
        <f t="shared" si="489"/>
        <v>0.61902731788911669</v>
      </c>
      <c r="AC719" s="4">
        <f t="shared" si="466"/>
        <v>0.85224973935078396</v>
      </c>
      <c r="AD719">
        <v>19119</v>
      </c>
      <c r="AE719" s="4">
        <v>0.61313746945789105</v>
      </c>
      <c r="AF719">
        <v>0.70145922030839813</v>
      </c>
      <c r="AG719">
        <v>1.1540292576877149</v>
      </c>
      <c r="AH719" s="4">
        <f t="shared" si="479"/>
        <v>0</v>
      </c>
      <c r="AI719" s="4">
        <f t="shared" si="467"/>
        <v>7.6528914203351617E-2</v>
      </c>
      <c r="AJ719">
        <f t="shared" si="480"/>
        <v>0</v>
      </c>
      <c r="AK719" s="4">
        <f t="shared" si="468"/>
        <v>0.47538118776586019</v>
      </c>
      <c r="AL719" s="5">
        <f t="shared" si="481"/>
        <v>2637.1295084222174</v>
      </c>
      <c r="AM719">
        <v>0.58200000000000007</v>
      </c>
      <c r="AN719" s="4">
        <f t="shared" si="469"/>
        <v>0.59910000000000008</v>
      </c>
      <c r="AO719">
        <v>0</v>
      </c>
      <c r="AP719">
        <f t="shared" si="500"/>
        <v>0</v>
      </c>
      <c r="AQ719">
        <f t="shared" si="482"/>
        <v>40124.118148462949</v>
      </c>
      <c r="AR719" s="5">
        <f t="shared" si="483"/>
        <v>5.6551481505803247E-2</v>
      </c>
      <c r="AS719" s="4">
        <f t="shared" si="490"/>
        <v>0</v>
      </c>
      <c r="AT719" s="4">
        <f t="shared" si="470"/>
        <v>7.6528914203351617E-2</v>
      </c>
      <c r="AU719">
        <f t="shared" si="471"/>
        <v>0</v>
      </c>
      <c r="AV719" s="4">
        <f t="shared" si="472"/>
        <v>0.47538118776586019</v>
      </c>
      <c r="AW719" s="6">
        <f t="shared" si="484"/>
        <v>1.5492356449411758E-4</v>
      </c>
      <c r="AX719" s="7">
        <f t="shared" si="473"/>
        <v>1.5493556576928746E-4</v>
      </c>
      <c r="AY719" s="7">
        <f t="shared" si="461"/>
        <v>0.82803252607202427</v>
      </c>
      <c r="AZ719" s="7">
        <f t="shared" si="474"/>
        <v>3.7693123175852605E-3</v>
      </c>
      <c r="BA719" s="6">
        <f t="shared" si="491"/>
        <v>0.64790678480219155</v>
      </c>
      <c r="BB719">
        <f t="shared" si="485"/>
        <v>12.49565712034555</v>
      </c>
      <c r="BC719">
        <f t="shared" si="492"/>
        <v>5.7571240394965955</v>
      </c>
      <c r="BD719">
        <f t="shared" si="475"/>
        <v>5.747828560172775</v>
      </c>
      <c r="BE719">
        <f t="shared" si="493"/>
        <v>1.3775511990159472E-3</v>
      </c>
      <c r="BF719">
        <f t="shared" si="494"/>
        <v>1.0013775511990159</v>
      </c>
      <c r="BG719">
        <f t="shared" si="501"/>
        <v>9.4901424629333948E-3</v>
      </c>
      <c r="BH719">
        <f t="shared" si="495"/>
        <v>2.534919676646918</v>
      </c>
      <c r="BL719" s="6"/>
      <c r="BM719" s="5"/>
      <c r="BN719" s="5"/>
      <c r="BP719" s="5"/>
      <c r="BQ719" s="6"/>
      <c r="BR719" s="5"/>
      <c r="BU719" s="5"/>
      <c r="BV719" s="6"/>
      <c r="BW719" s="5"/>
      <c r="BX719" s="5"/>
      <c r="BZ719" s="11"/>
    </row>
    <row r="720" spans="1:78" x14ac:dyDescent="0.25">
      <c r="A720" s="3">
        <v>44688.833333333336</v>
      </c>
      <c r="B720" s="1">
        <v>126497543.857462</v>
      </c>
      <c r="C720">
        <v>50274.611694140178</v>
      </c>
      <c r="D720">
        <v>1.3068808941145644</v>
      </c>
      <c r="E720" s="5">
        <f t="shared" si="486"/>
        <v>2521827.68992974</v>
      </c>
      <c r="F720">
        <f t="shared" si="496"/>
        <v>1.0006183868896732</v>
      </c>
      <c r="G720">
        <f t="shared" si="496"/>
        <v>1.0008704886647273</v>
      </c>
      <c r="H720">
        <f t="shared" si="487"/>
        <v>9.1960280862721788E-2</v>
      </c>
      <c r="I720">
        <f t="shared" si="497"/>
        <v>2.5191424190910901E-4</v>
      </c>
      <c r="J720">
        <f t="shared" si="488"/>
        <v>2.5282266162130124E-4</v>
      </c>
      <c r="K720">
        <v>2328</v>
      </c>
      <c r="L720" s="1">
        <v>253053923.9268184</v>
      </c>
      <c r="M720" s="1">
        <v>21328618.259037834</v>
      </c>
      <c r="N720" s="1">
        <f t="shared" si="462"/>
        <v>23437908.777994134</v>
      </c>
      <c r="O720">
        <v>63985.854777113505</v>
      </c>
      <c r="P720">
        <v>9.2291937746835723E-2</v>
      </c>
      <c r="Q720">
        <v>4.8395890483292299E-4</v>
      </c>
      <c r="R720">
        <f t="shared" si="498"/>
        <v>-4.5882393953987854E-2</v>
      </c>
      <c r="S720">
        <f t="shared" si="499"/>
        <v>-4.6968338354017557E-2</v>
      </c>
      <c r="T720">
        <f t="shared" si="459"/>
        <v>-0.1102110179709638</v>
      </c>
      <c r="U720" s="5">
        <f t="shared" si="476"/>
        <v>0.66552302768141514</v>
      </c>
      <c r="V720">
        <f t="shared" si="463"/>
        <v>0.76811078520190024</v>
      </c>
      <c r="W720" s="8">
        <f t="shared" si="460"/>
        <v>-0.82203873655259785</v>
      </c>
      <c r="X720">
        <f t="shared" si="477"/>
        <v>0.28425132267458025</v>
      </c>
      <c r="Y720">
        <f t="shared" si="464"/>
        <v>0.63322784347200367</v>
      </c>
      <c r="Z720">
        <f t="shared" si="478"/>
        <v>0.17664500026401689</v>
      </c>
      <c r="AA720" s="4">
        <f t="shared" si="465"/>
        <v>0.18637079861936981</v>
      </c>
      <c r="AB720">
        <f t="shared" si="489"/>
        <v>0.84374404668760095</v>
      </c>
      <c r="AC720" s="4">
        <f t="shared" si="466"/>
        <v>0.84832131790693144</v>
      </c>
      <c r="AD720">
        <v>19120</v>
      </c>
      <c r="AE720" s="4">
        <v>0.60914902150258354</v>
      </c>
      <c r="AF720">
        <v>0.70548444881161598</v>
      </c>
      <c r="AG720">
        <v>0.6747188734638585</v>
      </c>
      <c r="AH720" s="4">
        <f t="shared" si="479"/>
        <v>0</v>
      </c>
      <c r="AI720" s="4">
        <f t="shared" si="467"/>
        <v>7.6528914203351617E-2</v>
      </c>
      <c r="AJ720">
        <f t="shared" si="480"/>
        <v>0.51691716875061589</v>
      </c>
      <c r="AK720" s="4">
        <f t="shared" si="468"/>
        <v>0.46914649594290853</v>
      </c>
      <c r="AL720" s="5">
        <f t="shared" si="481"/>
        <v>2516.1316934091028</v>
      </c>
      <c r="AM720">
        <v>0.61990000000000001</v>
      </c>
      <c r="AN720" s="4">
        <f t="shared" si="469"/>
        <v>0.59925333333333342</v>
      </c>
      <c r="AO720">
        <v>0</v>
      </c>
      <c r="AP720">
        <f t="shared" si="500"/>
        <v>0</v>
      </c>
      <c r="AQ720">
        <f t="shared" si="482"/>
        <v>63985.854777113505</v>
      </c>
      <c r="AR720" s="5">
        <f t="shared" si="483"/>
        <v>9.2291937746835723E-2</v>
      </c>
      <c r="AS720" s="4">
        <f t="shared" si="490"/>
        <v>0</v>
      </c>
      <c r="AT720" s="4">
        <f t="shared" si="470"/>
        <v>7.6528914203351617E-2</v>
      </c>
      <c r="AU720">
        <f t="shared" si="471"/>
        <v>0.51691716875061589</v>
      </c>
      <c r="AV720" s="4">
        <f t="shared" si="472"/>
        <v>0.46914649594290853</v>
      </c>
      <c r="AW720" s="6">
        <f t="shared" si="484"/>
        <v>2.5282266162130124E-4</v>
      </c>
      <c r="AX720" s="7">
        <f t="shared" si="473"/>
        <v>2.5285462396396063E-4</v>
      </c>
      <c r="AY720" s="7">
        <f t="shared" si="461"/>
        <v>0.7718696697063272</v>
      </c>
      <c r="AZ720" s="7">
        <f t="shared" si="474"/>
        <v>-2.2932243578865918E-4</v>
      </c>
      <c r="BA720" s="6">
        <f t="shared" si="491"/>
        <v>0.64815960746381285</v>
      </c>
      <c r="BB720">
        <f t="shared" si="485"/>
        <v>11.922326457635902</v>
      </c>
      <c r="BC720">
        <f t="shared" si="492"/>
        <v>5.6019563057305204</v>
      </c>
      <c r="BD720">
        <f t="shared" si="475"/>
        <v>5.4611632288179512</v>
      </c>
      <c r="BE720">
        <f t="shared" si="493"/>
        <v>2.1790670182205929E-2</v>
      </c>
      <c r="BF720">
        <f t="shared" si="494"/>
        <v>1.0217906701822059</v>
      </c>
      <c r="BG720">
        <f t="shared" si="501"/>
        <v>2.0180043859970371E-2</v>
      </c>
      <c r="BH720">
        <f t="shared" si="495"/>
        <v>2.4528722040695197</v>
      </c>
      <c r="BL720" s="6"/>
      <c r="BM720" s="5"/>
      <c r="BN720" s="5"/>
      <c r="BP720" s="5"/>
      <c r="BQ720" s="6"/>
      <c r="BR720" s="5"/>
      <c r="BU720" s="5"/>
      <c r="BV720" s="6"/>
      <c r="BW720" s="5"/>
      <c r="BX720" s="5"/>
      <c r="BZ720" s="11"/>
    </row>
    <row r="721" spans="1:78" x14ac:dyDescent="0.25">
      <c r="A721" s="3">
        <v>44689.833333333336</v>
      </c>
      <c r="B721" s="1">
        <v>114205292.68245301</v>
      </c>
      <c r="C721">
        <v>51132.994815210412</v>
      </c>
      <c r="D721">
        <v>1.251140145090764</v>
      </c>
      <c r="E721" s="5">
        <f t="shared" si="486"/>
        <v>2416538.5655108956</v>
      </c>
      <c r="F721">
        <f t="shared" si="496"/>
        <v>0.95734825623756192</v>
      </c>
      <c r="G721">
        <f t="shared" si="496"/>
        <v>0.95824888241203432</v>
      </c>
      <c r="H721">
        <f t="shared" si="487"/>
        <v>0.34337405593068082</v>
      </c>
      <c r="I721">
        <f t="shared" si="497"/>
        <v>9.403086094261332E-4</v>
      </c>
      <c r="J721">
        <f t="shared" si="488"/>
        <v>9.7537314172727551E-4</v>
      </c>
      <c r="K721">
        <v>3742</v>
      </c>
      <c r="L721" s="1">
        <v>228550430.69325843</v>
      </c>
      <c r="M721" s="1">
        <v>74343567.675135717</v>
      </c>
      <c r="N721" s="1">
        <f t="shared" si="462"/>
        <v>25569062.458359972</v>
      </c>
      <c r="O721">
        <v>223030.70302540716</v>
      </c>
      <c r="P721">
        <v>0.35618487507262814</v>
      </c>
      <c r="Q721">
        <v>2.0162562555227099E-3</v>
      </c>
      <c r="R721">
        <f t="shared" si="498"/>
        <v>-0.1123298146748466</v>
      </c>
      <c r="S721">
        <f t="shared" si="499"/>
        <v>-0.11915501790295416</v>
      </c>
      <c r="T721">
        <f t="shared" si="459"/>
        <v>-0.18104336415648084</v>
      </c>
      <c r="U721" s="5">
        <f t="shared" si="476"/>
        <v>1.4328291942662754</v>
      </c>
      <c r="V721">
        <f t="shared" si="463"/>
        <v>0.80487094941657555</v>
      </c>
      <c r="W721" s="8">
        <f t="shared" si="460"/>
        <v>-1.3188222324670771</v>
      </c>
      <c r="X721">
        <f t="shared" si="477"/>
        <v>1.1060337939259968</v>
      </c>
      <c r="Y721">
        <f t="shared" si="464"/>
        <v>0.67009563660287019</v>
      </c>
      <c r="Z721">
        <f t="shared" si="478"/>
        <v>0.73593353326578914</v>
      </c>
      <c r="AA721" s="4">
        <f t="shared" si="465"/>
        <v>0.20546390913043183</v>
      </c>
      <c r="AB721">
        <f t="shared" si="489"/>
        <v>1.5965763712953047</v>
      </c>
      <c r="AC721" s="4">
        <f t="shared" si="466"/>
        <v>0.87993172259491459</v>
      </c>
      <c r="AD721">
        <v>19121</v>
      </c>
      <c r="AE721" s="4">
        <v>0.62411894509987065</v>
      </c>
      <c r="AF721">
        <v>0.7303152755662099</v>
      </c>
      <c r="AG721">
        <v>0.72674046497288369</v>
      </c>
      <c r="AH721" s="4">
        <f t="shared" si="479"/>
        <v>1.3033613124432926</v>
      </c>
      <c r="AI721" s="4">
        <f t="shared" si="467"/>
        <v>0.11997429128479471</v>
      </c>
      <c r="AJ721">
        <f t="shared" si="480"/>
        <v>1.5421889825684438</v>
      </c>
      <c r="AK721" s="4">
        <f t="shared" si="468"/>
        <v>0.52055279536185661</v>
      </c>
      <c r="AL721" s="5">
        <f t="shared" si="481"/>
        <v>2233.4950865909505</v>
      </c>
      <c r="AM721">
        <v>0.65900000000000003</v>
      </c>
      <c r="AN721" s="4">
        <f t="shared" si="469"/>
        <v>0.60118333333333329</v>
      </c>
      <c r="AO721">
        <v>0</v>
      </c>
      <c r="AP721">
        <f t="shared" si="500"/>
        <v>0</v>
      </c>
      <c r="AQ721">
        <f t="shared" si="482"/>
        <v>223030.70302540716</v>
      </c>
      <c r="AR721" s="5">
        <f t="shared" si="483"/>
        <v>0.35618487507262814</v>
      </c>
      <c r="AS721" s="4">
        <f t="shared" si="490"/>
        <v>1.3033613124432926</v>
      </c>
      <c r="AT721" s="4">
        <f t="shared" si="470"/>
        <v>0.11997429128479471</v>
      </c>
      <c r="AU721">
        <f t="shared" si="471"/>
        <v>1.5421889825684438</v>
      </c>
      <c r="AV721" s="4">
        <f t="shared" si="472"/>
        <v>0.52055279536185661</v>
      </c>
      <c r="AW721" s="6">
        <f t="shared" si="484"/>
        <v>9.7537314172727551E-4</v>
      </c>
      <c r="AX721" s="7">
        <f t="shared" si="473"/>
        <v>9.7584897280178495E-4</v>
      </c>
      <c r="AY721" s="7">
        <f t="shared" si="461"/>
        <v>0.69633366904064375</v>
      </c>
      <c r="AZ721" s="7">
        <f t="shared" si="474"/>
        <v>-7.3062136885859719E-3</v>
      </c>
      <c r="BA721" s="6">
        <f t="shared" si="491"/>
        <v>0.64913498060554009</v>
      </c>
      <c r="BB721">
        <f t="shared" si="485"/>
        <v>10.583093736156641</v>
      </c>
      <c r="BC721">
        <f t="shared" si="492"/>
        <v>5.2261855826522297</v>
      </c>
      <c r="BD721">
        <f t="shared" si="475"/>
        <v>4.7915468680783206</v>
      </c>
      <c r="BE721">
        <f t="shared" si="493"/>
        <v>7.5047085774188949E-2</v>
      </c>
      <c r="BF721">
        <f t="shared" si="494"/>
        <v>1.0750470857741889</v>
      </c>
      <c r="BG721">
        <f t="shared" si="501"/>
        <v>5.0807814234775518E-2</v>
      </c>
      <c r="BH721">
        <f t="shared" si="495"/>
        <v>2.2531667243098132</v>
      </c>
      <c r="BL721" s="6"/>
      <c r="BM721" s="5"/>
      <c r="BN721" s="5"/>
      <c r="BP721" s="5"/>
      <c r="BQ721" s="6"/>
      <c r="BR721" s="5"/>
      <c r="BU721" s="5"/>
      <c r="BV721" s="6"/>
      <c r="BW721" s="5"/>
      <c r="BX721" s="5"/>
      <c r="BZ721" s="11"/>
    </row>
    <row r="722" spans="1:78" x14ac:dyDescent="0.25">
      <c r="A722" s="3">
        <v>44690.833333333336</v>
      </c>
      <c r="B722" s="1">
        <v>116871582.355781</v>
      </c>
      <c r="C722">
        <v>49935.352069952962</v>
      </c>
      <c r="D722">
        <v>1.2497492170761917</v>
      </c>
      <c r="E722" s="5">
        <f t="shared" si="486"/>
        <v>2415786.3340760139</v>
      </c>
      <c r="F722">
        <f t="shared" si="496"/>
        <v>0.99888827161367166</v>
      </c>
      <c r="G722">
        <f t="shared" si="496"/>
        <v>0.99968871531966519</v>
      </c>
      <c r="H722">
        <f t="shared" si="487"/>
        <v>0.29248711892034818</v>
      </c>
      <c r="I722">
        <f t="shared" si="497"/>
        <v>8.0101367525526592E-4</v>
      </c>
      <c r="J722">
        <f t="shared" si="488"/>
        <v>7.9442355816904662E-4</v>
      </c>
      <c r="K722">
        <v>3148</v>
      </c>
      <c r="L722" s="1">
        <v>233861030.55365843</v>
      </c>
      <c r="M722" s="1">
        <v>61952842.477042608</v>
      </c>
      <c r="N722" s="1">
        <f t="shared" si="462"/>
        <v>27279352.306633256</v>
      </c>
      <c r="O722">
        <v>185858.52743112782</v>
      </c>
      <c r="P722">
        <v>0.29007980659178884</v>
      </c>
      <c r="Q722">
        <v>1.2137489296068201E-3</v>
      </c>
      <c r="R722">
        <f t="shared" si="498"/>
        <v>4.7890266766419387E-2</v>
      </c>
      <c r="S722">
        <f t="shared" si="499"/>
        <v>4.6778873132709113E-2</v>
      </c>
      <c r="T722">
        <f t="shared" si="459"/>
        <v>-0.14702519803327202</v>
      </c>
      <c r="U722" s="5">
        <f t="shared" si="476"/>
        <v>1.3398179905949521</v>
      </c>
      <c r="V722">
        <f t="shared" si="463"/>
        <v>0.83875815225714567</v>
      </c>
      <c r="W722" s="8">
        <f t="shared" si="460"/>
        <v>-1.0992579202897599</v>
      </c>
      <c r="X722">
        <f t="shared" si="477"/>
        <v>1.0810266356974676</v>
      </c>
      <c r="Y722">
        <f t="shared" si="464"/>
        <v>0.7061298577927857</v>
      </c>
      <c r="Z722">
        <f t="shared" si="478"/>
        <v>0.44301835930648931</v>
      </c>
      <c r="AA722" s="4">
        <f t="shared" si="465"/>
        <v>0.21658137026181612</v>
      </c>
      <c r="AB722">
        <f t="shared" si="489"/>
        <v>1.4788135276625636</v>
      </c>
      <c r="AC722" s="4">
        <f t="shared" si="466"/>
        <v>0.90731212429011443</v>
      </c>
      <c r="AD722">
        <v>19122</v>
      </c>
      <c r="AE722" s="4">
        <v>0.71649261440168299</v>
      </c>
      <c r="AF722">
        <v>0.89122160611894563</v>
      </c>
      <c r="AG722">
        <v>0.9231466027766112</v>
      </c>
      <c r="AH722" s="4">
        <f t="shared" si="479"/>
        <v>1.081623854640414</v>
      </c>
      <c r="AI722" s="4">
        <f t="shared" si="467"/>
        <v>0.15602841977280851</v>
      </c>
      <c r="AJ722">
        <f t="shared" si="480"/>
        <v>1.3599655547508465</v>
      </c>
      <c r="AK722" s="4">
        <f t="shared" si="468"/>
        <v>0.56588498052021818</v>
      </c>
      <c r="AL722" s="5">
        <f t="shared" si="481"/>
        <v>2340.4577621092781</v>
      </c>
      <c r="AM722">
        <v>0.91349999999999998</v>
      </c>
      <c r="AN722" s="4">
        <f t="shared" si="469"/>
        <v>0.61371999999999993</v>
      </c>
      <c r="AO722">
        <v>0</v>
      </c>
      <c r="AP722">
        <f t="shared" si="500"/>
        <v>0</v>
      </c>
      <c r="AQ722">
        <f t="shared" si="482"/>
        <v>185858.52743112782</v>
      </c>
      <c r="AR722" s="5">
        <f t="shared" si="483"/>
        <v>0.29007980659178884</v>
      </c>
      <c r="AS722" s="4">
        <f t="shared" si="490"/>
        <v>1.081623854640414</v>
      </c>
      <c r="AT722" s="4">
        <f t="shared" si="470"/>
        <v>0.15602841977280851</v>
      </c>
      <c r="AU722">
        <f t="shared" si="471"/>
        <v>1.3599655547508465</v>
      </c>
      <c r="AV722" s="4">
        <f t="shared" si="472"/>
        <v>0.56588498052021818</v>
      </c>
      <c r="AW722" s="6">
        <f t="shared" si="484"/>
        <v>7.9442355816904662E-4</v>
      </c>
      <c r="AX722" s="7">
        <f t="shared" si="473"/>
        <v>7.9473919614181376E-4</v>
      </c>
      <c r="AY722" s="7">
        <f t="shared" si="461"/>
        <v>0.78476880358010648</v>
      </c>
      <c r="AZ722" s="7">
        <f t="shared" si="474"/>
        <v>2.2727503352795164E-3</v>
      </c>
      <c r="BA722" s="6">
        <f t="shared" si="491"/>
        <v>0.64992940416370915</v>
      </c>
      <c r="BB722">
        <f t="shared" si="485"/>
        <v>11.089920918395205</v>
      </c>
      <c r="BC722">
        <f t="shared" si="492"/>
        <v>5.3785942710316812</v>
      </c>
      <c r="BD722">
        <f t="shared" si="475"/>
        <v>5.0449604591976023</v>
      </c>
      <c r="BE722">
        <f t="shared" si="493"/>
        <v>5.5192058589307091E-2</v>
      </c>
      <c r="BF722">
        <f t="shared" si="494"/>
        <v>1.0551920585893071</v>
      </c>
      <c r="BG722">
        <f t="shared" si="501"/>
        <v>-1.8641664924705762E-2</v>
      </c>
      <c r="BH722">
        <f t="shared" si="495"/>
        <v>2.330153287522243</v>
      </c>
      <c r="BL722" s="6"/>
      <c r="BM722" s="5"/>
      <c r="BN722" s="5"/>
      <c r="BP722" s="5"/>
      <c r="BQ722" s="6"/>
      <c r="BR722" s="5"/>
      <c r="BU722" s="5"/>
      <c r="BV722" s="6"/>
      <c r="BW722" s="5"/>
      <c r="BX722" s="5"/>
      <c r="BZ722" s="11"/>
    </row>
    <row r="723" spans="1:78" x14ac:dyDescent="0.25">
      <c r="A723" s="3">
        <v>44691.833333333336</v>
      </c>
      <c r="B723">
        <v>105081384.53171</v>
      </c>
      <c r="C723">
        <v>50745.360061234875</v>
      </c>
      <c r="D723">
        <v>1.1920992053227719</v>
      </c>
      <c r="E723" s="5">
        <f t="shared" si="486"/>
        <v>2309197.4133440177</v>
      </c>
      <c r="F723">
        <f t="shared" si="496"/>
        <v>0.95387073585187521</v>
      </c>
      <c r="G723">
        <f t="shared" si="496"/>
        <v>0.95587816719198215</v>
      </c>
      <c r="H723">
        <f t="shared" si="487"/>
        <v>0.76814647058508934</v>
      </c>
      <c r="I723">
        <f t="shared" si="497"/>
        <v>2.1022994973368811E-3</v>
      </c>
      <c r="J723">
        <f t="shared" si="488"/>
        <v>2.222452043948928E-3</v>
      </c>
      <c r="K723">
        <v>4504</v>
      </c>
      <c r="L723" s="1">
        <v>210488075.83755448</v>
      </c>
      <c r="M723" s="1">
        <v>156106623.61168441</v>
      </c>
      <c r="N723" s="1">
        <f t="shared" si="462"/>
        <v>31444834.606881339</v>
      </c>
      <c r="O723">
        <v>468319.87083505327</v>
      </c>
      <c r="P723">
        <v>0.81209708518935753</v>
      </c>
      <c r="Q723">
        <v>2.0802765429116699E-3</v>
      </c>
      <c r="R723">
        <f t="shared" si="498"/>
        <v>-0.11523356206234192</v>
      </c>
      <c r="S723">
        <f t="shared" si="499"/>
        <v>-0.12243158073994016</v>
      </c>
      <c r="T723">
        <f t="shared" si="459"/>
        <v>-0.17109385642661057</v>
      </c>
      <c r="U723" s="5">
        <f t="shared" si="476"/>
        <v>2.4052716101589771</v>
      </c>
      <c r="V723">
        <f t="shared" si="463"/>
        <v>0.88266110809760312</v>
      </c>
      <c r="W723" s="8">
        <f t="shared" si="460"/>
        <v>-1.2724417198859299</v>
      </c>
      <c r="X723">
        <f t="shared" si="477"/>
        <v>2.2307822646867668</v>
      </c>
      <c r="Y723">
        <f t="shared" si="464"/>
        <v>0.74594802563423412</v>
      </c>
      <c r="Z723">
        <f t="shared" si="478"/>
        <v>0.75930093816275945</v>
      </c>
      <c r="AA723" s="4">
        <f t="shared" si="465"/>
        <v>0.23824158402174278</v>
      </c>
      <c r="AB723">
        <f t="shared" si="489"/>
        <v>2.4863228580973149</v>
      </c>
      <c r="AC723" s="4">
        <f t="shared" si="466"/>
        <v>0.95174881208755813</v>
      </c>
      <c r="AD723">
        <v>19123</v>
      </c>
      <c r="AE723" s="4">
        <v>0.7417387870019263</v>
      </c>
      <c r="AF723">
        <v>0.91200557641861379</v>
      </c>
      <c r="AG723">
        <v>0.93469074737697644</v>
      </c>
      <c r="AH723" s="4">
        <f t="shared" si="479"/>
        <v>2.3121523288286472</v>
      </c>
      <c r="AI723" s="4">
        <f t="shared" si="467"/>
        <v>0.21857109333764896</v>
      </c>
      <c r="AJ723">
        <f t="shared" si="480"/>
        <v>2.4547188309232744</v>
      </c>
      <c r="AK723" s="4">
        <f t="shared" si="468"/>
        <v>0.6166251720488396</v>
      </c>
      <c r="AL723" s="5">
        <f t="shared" si="481"/>
        <v>2070.7584773249687</v>
      </c>
      <c r="AM723">
        <v>0.80489999999999995</v>
      </c>
      <c r="AN723" s="4">
        <f t="shared" si="469"/>
        <v>0.61957999999999991</v>
      </c>
      <c r="AO723">
        <v>0</v>
      </c>
      <c r="AP723">
        <f t="shared" si="500"/>
        <v>0</v>
      </c>
      <c r="AQ723">
        <f t="shared" si="482"/>
        <v>468319.87083505327</v>
      </c>
      <c r="AR723" s="5">
        <f t="shared" si="483"/>
        <v>0.81209708518935753</v>
      </c>
      <c r="AS723" s="4">
        <f t="shared" si="490"/>
        <v>2.3121523288286472</v>
      </c>
      <c r="AT723" s="4">
        <f t="shared" si="470"/>
        <v>0.21857109333764896</v>
      </c>
      <c r="AU723">
        <f t="shared" si="471"/>
        <v>2.4547188309232744</v>
      </c>
      <c r="AV723" s="4">
        <f t="shared" si="472"/>
        <v>0.6166251720488396</v>
      </c>
      <c r="AW723" s="6">
        <f t="shared" si="484"/>
        <v>2.222452043948928E-3</v>
      </c>
      <c r="AX723" s="7">
        <f t="shared" si="473"/>
        <v>2.2249235210667351E-3</v>
      </c>
      <c r="AY723" s="7">
        <f t="shared" si="461"/>
        <v>0.68407967095727662</v>
      </c>
      <c r="AZ723" s="7">
        <f t="shared" si="474"/>
        <v>-6.5327118212825663E-3</v>
      </c>
      <c r="BA723" s="6">
        <f t="shared" si="491"/>
        <v>0.65215185620765803</v>
      </c>
      <c r="BB723">
        <f t="shared" si="485"/>
        <v>9.8119898279788469</v>
      </c>
      <c r="BC723">
        <f t="shared" si="492"/>
        <v>5.013184054746584</v>
      </c>
      <c r="BD723">
        <f t="shared" si="475"/>
        <v>4.4059949139894234</v>
      </c>
      <c r="BE723">
        <f t="shared" si="493"/>
        <v>0.1123177417695862</v>
      </c>
      <c r="BF723">
        <f t="shared" si="494"/>
        <v>1.1123177417695862</v>
      </c>
      <c r="BG723">
        <f t="shared" si="501"/>
        <v>5.2723097598330847E-2</v>
      </c>
      <c r="BH723">
        <f t="shared" si="495"/>
        <v>2.1324095881571501</v>
      </c>
      <c r="BL723" s="6"/>
      <c r="BM723" s="5"/>
      <c r="BN723" s="5"/>
      <c r="BP723" s="5"/>
      <c r="BQ723" s="6"/>
      <c r="BR723" s="5"/>
      <c r="BU723" s="5"/>
      <c r="BV723" s="6"/>
      <c r="BW723" s="5"/>
      <c r="BX723" s="5"/>
      <c r="BZ723" s="11"/>
    </row>
    <row r="724" spans="1:78" x14ac:dyDescent="0.25">
      <c r="A724" s="3">
        <v>44692.833333333336</v>
      </c>
      <c r="B724">
        <v>98143396.295111999</v>
      </c>
      <c r="C724">
        <v>50219.475866183799</v>
      </c>
      <c r="D724">
        <v>1.1421916638101166</v>
      </c>
      <c r="E724" s="5">
        <f t="shared" si="486"/>
        <v>2220069.8010800672</v>
      </c>
      <c r="F724">
        <f t="shared" si="496"/>
        <v>0.95813474139583676</v>
      </c>
      <c r="G724">
        <f t="shared" si="496"/>
        <v>0.96140320799386214</v>
      </c>
      <c r="H724">
        <f t="shared" si="487"/>
        <v>1.2451174732911852</v>
      </c>
      <c r="I724">
        <f t="shared" si="497"/>
        <v>3.4054755289796728E-3</v>
      </c>
      <c r="J724">
        <f t="shared" si="488"/>
        <v>3.393114121855844E-3</v>
      </c>
      <c r="K724">
        <v>4667</v>
      </c>
      <c r="L724" s="1">
        <v>196665355.83342731</v>
      </c>
      <c r="M724" s="1">
        <v>222813801.27183744</v>
      </c>
      <c r="N724" s="1">
        <f t="shared" si="462"/>
        <v>38086388.720276304</v>
      </c>
      <c r="O724">
        <v>668441.40381551231</v>
      </c>
      <c r="P724">
        <v>1.2405901962687849</v>
      </c>
      <c r="Q724">
        <v>2.5239350342913698E-3</v>
      </c>
      <c r="R724">
        <f t="shared" si="498"/>
        <v>-5.6244579211496282E-2</v>
      </c>
      <c r="S724">
        <f t="shared" si="499"/>
        <v>-5.7888234553540377E-2</v>
      </c>
      <c r="T724">
        <f t="shared" si="459"/>
        <v>-0.20528382226245834</v>
      </c>
      <c r="U724" s="5">
        <f t="shared" si="476"/>
        <v>2.9834669766914228</v>
      </c>
      <c r="V724">
        <f t="shared" si="463"/>
        <v>0.95309766906321225</v>
      </c>
      <c r="W724" s="8">
        <f t="shared" si="460"/>
        <v>-1.5262738907922648</v>
      </c>
      <c r="X724">
        <f t="shared" si="477"/>
        <v>2.7913136528722751</v>
      </c>
      <c r="Y724">
        <f t="shared" si="464"/>
        <v>0.81338225068758452</v>
      </c>
      <c r="Z724">
        <f t="shared" si="478"/>
        <v>0.92123628751635001</v>
      </c>
      <c r="AA724" s="4">
        <f t="shared" si="465"/>
        <v>0.25985022286045145</v>
      </c>
      <c r="AB724">
        <f t="shared" si="489"/>
        <v>3.0831346429269924</v>
      </c>
      <c r="AC724" s="4">
        <f t="shared" si="466"/>
        <v>1.0221425659009851</v>
      </c>
      <c r="AD724">
        <v>19124</v>
      </c>
      <c r="AE724" s="4">
        <v>0.81057758253767964</v>
      </c>
      <c r="AF724">
        <v>1.0247388701421782</v>
      </c>
      <c r="AG724">
        <v>0.75095735669623043</v>
      </c>
      <c r="AH724" s="4">
        <f t="shared" si="479"/>
        <v>2.9620927197410878</v>
      </c>
      <c r="AI724" s="4">
        <f t="shared" si="467"/>
        <v>0.31730751732901852</v>
      </c>
      <c r="AJ724">
        <f t="shared" si="480"/>
        <v>3.0746689947902923</v>
      </c>
      <c r="AK724" s="4">
        <f t="shared" si="468"/>
        <v>0.69483686652294097</v>
      </c>
      <c r="AL724" s="5">
        <f t="shared" si="481"/>
        <v>1954.289538119187</v>
      </c>
      <c r="AM724">
        <v>1.2393000000000001</v>
      </c>
      <c r="AN724" s="4">
        <f t="shared" si="469"/>
        <v>0.63962333333333321</v>
      </c>
      <c r="AO724">
        <v>0</v>
      </c>
      <c r="AP724">
        <f t="shared" si="500"/>
        <v>0</v>
      </c>
      <c r="AQ724">
        <f t="shared" si="482"/>
        <v>668441.40381551231</v>
      </c>
      <c r="AR724" s="5">
        <f t="shared" si="483"/>
        <v>1.2405901962687849</v>
      </c>
      <c r="AS724" s="4">
        <f t="shared" si="490"/>
        <v>2.9620927197410878</v>
      </c>
      <c r="AT724" s="4">
        <f t="shared" si="470"/>
        <v>0.31730751732901852</v>
      </c>
      <c r="AU724">
        <f t="shared" si="471"/>
        <v>3.0746689947902923</v>
      </c>
      <c r="AV724" s="4">
        <f t="shared" si="472"/>
        <v>0.69483686652294097</v>
      </c>
      <c r="AW724" s="6">
        <f t="shared" si="484"/>
        <v>3.393114121855844E-3</v>
      </c>
      <c r="AX724" s="7">
        <f t="shared" si="473"/>
        <v>3.3988772500515019E-3</v>
      </c>
      <c r="AY724" s="7">
        <f t="shared" si="461"/>
        <v>0.62669053032592481</v>
      </c>
      <c r="AZ724" s="7">
        <f t="shared" si="474"/>
        <v>-1.2563535763073341E-2</v>
      </c>
      <c r="BA724" s="6">
        <f t="shared" si="491"/>
        <v>0.65554497032951387</v>
      </c>
      <c r="BB724">
        <f t="shared" si="485"/>
        <v>9.2601185888766953</v>
      </c>
      <c r="BC724">
        <f t="shared" si="492"/>
        <v>4.8614874234319032</v>
      </c>
      <c r="BD724">
        <f t="shared" si="475"/>
        <v>4.1300592944383476</v>
      </c>
      <c r="BE724">
        <f t="shared" si="493"/>
        <v>0.14257693469284427</v>
      </c>
      <c r="BF724">
        <f t="shared" si="494"/>
        <v>1.1425769346928443</v>
      </c>
      <c r="BG724">
        <f t="shared" si="501"/>
        <v>2.6840286404502232E-2</v>
      </c>
      <c r="BH724">
        <f t="shared" si="495"/>
        <v>2.0430442962396547</v>
      </c>
      <c r="BL724" s="6"/>
      <c r="BM724" s="5"/>
      <c r="BN724" s="5"/>
      <c r="BP724" s="5"/>
      <c r="BQ724" s="6"/>
      <c r="BR724" s="5"/>
      <c r="BU724" s="5"/>
      <c r="BV724" s="6"/>
      <c r="BW724" s="5"/>
      <c r="BX724" s="5"/>
      <c r="BZ724" s="11"/>
    </row>
    <row r="725" spans="1:78" x14ac:dyDescent="0.25">
      <c r="A725" s="3">
        <v>44693.833333333336</v>
      </c>
      <c r="B725">
        <v>98673779.846823007</v>
      </c>
      <c r="C725">
        <v>49238.784248576478</v>
      </c>
      <c r="D725">
        <v>1.1332098307431935</v>
      </c>
      <c r="E725" s="5">
        <f t="shared" si="486"/>
        <v>2204217.9921389925</v>
      </c>
      <c r="F725">
        <f t="shared" si="496"/>
        <v>0.99213631708975925</v>
      </c>
      <c r="G725">
        <f t="shared" si="496"/>
        <v>0.99285977002463499</v>
      </c>
      <c r="H725">
        <f t="shared" si="487"/>
        <v>0.26615326611992174</v>
      </c>
      <c r="I725">
        <f t="shared" si="497"/>
        <v>7.2892130277178496E-4</v>
      </c>
      <c r="J725">
        <f t="shared" si="488"/>
        <v>7.4219571108302522E-4</v>
      </c>
      <c r="K725">
        <v>3784</v>
      </c>
      <c r="L725" s="1">
        <v>197511496.52943969</v>
      </c>
      <c r="M725" s="1">
        <v>48882199.706823632</v>
      </c>
      <c r="N725" s="1">
        <f t="shared" si="462"/>
        <v>39048495.559864551</v>
      </c>
      <c r="O725">
        <v>146646.5991204709</v>
      </c>
      <c r="P725">
        <v>0.27100199036258971</v>
      </c>
      <c r="Q725">
        <v>2.84162166543072E-3</v>
      </c>
      <c r="R725">
        <f t="shared" si="498"/>
        <v>2.5428860560704702E-2</v>
      </c>
      <c r="S725">
        <f t="shared" si="499"/>
        <v>2.5110925632298872E-2</v>
      </c>
      <c r="T725">
        <f t="shared" si="459"/>
        <v>-0.20737922599560132</v>
      </c>
      <c r="U725" s="5">
        <f t="shared" si="476"/>
        <v>1.0599070516549409</v>
      </c>
      <c r="V725">
        <f t="shared" si="463"/>
        <v>0.96272174079704453</v>
      </c>
      <c r="W725" s="8">
        <f t="shared" si="460"/>
        <v>-1.5423971052619656</v>
      </c>
      <c r="X725">
        <f t="shared" si="477"/>
        <v>0</v>
      </c>
      <c r="Y725">
        <f t="shared" si="464"/>
        <v>0.79160081599225407</v>
      </c>
      <c r="Z725">
        <f t="shared" si="478"/>
        <v>1.0371919078822127</v>
      </c>
      <c r="AA725" s="4">
        <f t="shared" si="465"/>
        <v>0.28647973421092782</v>
      </c>
      <c r="AB725">
        <f t="shared" si="489"/>
        <v>1.293064480452516</v>
      </c>
      <c r="AC725" s="4">
        <f t="shared" si="466"/>
        <v>1.0355811277802442</v>
      </c>
      <c r="AD725">
        <v>19125</v>
      </c>
      <c r="AE725" s="4">
        <v>0.81702978062687703</v>
      </c>
      <c r="AF725">
        <v>1.0037880863004176</v>
      </c>
      <c r="AG725">
        <v>0.7350300672833604</v>
      </c>
      <c r="AH725" s="4">
        <f t="shared" si="479"/>
        <v>1.0086067782310382</v>
      </c>
      <c r="AI725" s="4">
        <f t="shared" si="467"/>
        <v>0.35092774327005311</v>
      </c>
      <c r="AJ725">
        <f t="shared" si="480"/>
        <v>1.3026449171877901</v>
      </c>
      <c r="AK725" s="4">
        <f t="shared" si="468"/>
        <v>0.71808127116246045</v>
      </c>
      <c r="AL725" s="5">
        <f t="shared" si="481"/>
        <v>2003.9848942792637</v>
      </c>
      <c r="AM725">
        <v>1.3455000000000001</v>
      </c>
      <c r="AN725" s="4">
        <f t="shared" si="469"/>
        <v>0.66516000000000008</v>
      </c>
      <c r="AO725">
        <v>0</v>
      </c>
      <c r="AP725">
        <f t="shared" si="500"/>
        <v>0</v>
      </c>
      <c r="AQ725">
        <f t="shared" si="482"/>
        <v>146646.5991204709</v>
      </c>
      <c r="AR725" s="5">
        <f t="shared" si="483"/>
        <v>0.27100199036258971</v>
      </c>
      <c r="AS725" s="4">
        <f t="shared" si="490"/>
        <v>1.0086067782310382</v>
      </c>
      <c r="AT725" s="4">
        <f t="shared" si="470"/>
        <v>0.35092774327005311</v>
      </c>
      <c r="AU725">
        <f t="shared" si="471"/>
        <v>1.3026449171877901</v>
      </c>
      <c r="AV725" s="4">
        <f t="shared" si="472"/>
        <v>0.71808127116246045</v>
      </c>
      <c r="AW725" s="6">
        <f t="shared" si="484"/>
        <v>7.4219571108302522E-4</v>
      </c>
      <c r="AX725" s="7">
        <f t="shared" si="473"/>
        <v>7.4247120647275011E-4</v>
      </c>
      <c r="AY725" s="7">
        <f t="shared" si="461"/>
        <v>0.66304290520838571</v>
      </c>
      <c r="AZ725" s="7">
        <f t="shared" si="474"/>
        <v>-6.0771445931631085E-3</v>
      </c>
      <c r="BA725" s="6">
        <f t="shared" si="491"/>
        <v>0.65628716604059689</v>
      </c>
      <c r="BB725">
        <f t="shared" si="485"/>
        <v>9.4955928532488283</v>
      </c>
      <c r="BC725">
        <f t="shared" si="492"/>
        <v>4.9399520231541958</v>
      </c>
      <c r="BD725">
        <f t="shared" si="475"/>
        <v>4.2477964266244141</v>
      </c>
      <c r="BE725">
        <f t="shared" si="493"/>
        <v>0.1318945211018796</v>
      </c>
      <c r="BF725">
        <f t="shared" si="494"/>
        <v>1.1318945211018796</v>
      </c>
      <c r="BG725">
        <f t="shared" si="501"/>
        <v>-9.3933842177916747E-3</v>
      </c>
      <c r="BH725">
        <f t="shared" si="495"/>
        <v>2.0814919849398974</v>
      </c>
      <c r="BL725" s="6"/>
      <c r="BM725" s="5"/>
      <c r="BN725" s="5"/>
      <c r="BP725" s="5"/>
      <c r="BQ725" s="6"/>
      <c r="BR725" s="5"/>
      <c r="BU725" s="5"/>
      <c r="BV725" s="6"/>
      <c r="BW725" s="5"/>
      <c r="BX725" s="5"/>
      <c r="BZ725" s="11"/>
    </row>
    <row r="726" spans="1:78" x14ac:dyDescent="0.25">
      <c r="A726" s="3">
        <v>44694.833333333336</v>
      </c>
      <c r="B726">
        <v>100054223.779603</v>
      </c>
      <c r="C726">
        <v>48596.635779170094</v>
      </c>
      <c r="D726">
        <v>1.1332556479048965</v>
      </c>
      <c r="E726" s="5">
        <f t="shared" si="486"/>
        <v>2205062.0560848047</v>
      </c>
      <c r="F726">
        <f t="shared" si="496"/>
        <v>1.0000404313133013</v>
      </c>
      <c r="G726">
        <f t="shared" si="496"/>
        <v>1.0003829312476453</v>
      </c>
      <c r="H726">
        <f t="shared" si="487"/>
        <v>0.12500742182131375</v>
      </c>
      <c r="I726">
        <f t="shared" si="497"/>
        <v>3.4242745220911783E-4</v>
      </c>
      <c r="J726">
        <f t="shared" si="488"/>
        <v>3.3803576466339487E-4</v>
      </c>
      <c r="K726">
        <v>2894</v>
      </c>
      <c r="L726" s="1">
        <v>200200334.72735271</v>
      </c>
      <c r="M726" s="1">
        <v>22562104.262721755</v>
      </c>
      <c r="N726" s="1">
        <f t="shared" si="462"/>
        <v>39330278.870755896</v>
      </c>
      <c r="O726">
        <v>67686.312788165262</v>
      </c>
      <c r="P726">
        <v>0.12340391039468571</v>
      </c>
      <c r="Q726">
        <v>2.4339669771728401E-3</v>
      </c>
      <c r="R726">
        <f t="shared" si="498"/>
        <v>2.7388684798841156E-2</v>
      </c>
      <c r="S726">
        <f t="shared" si="499"/>
        <v>2.7020325557290011E-2</v>
      </c>
      <c r="T726">
        <f t="shared" si="459"/>
        <v>-0.17827676224612291</v>
      </c>
      <c r="U726" s="5">
        <f t="shared" si="476"/>
        <v>0.46354782450712323</v>
      </c>
      <c r="V726">
        <f t="shared" si="463"/>
        <v>0.95584378823363769</v>
      </c>
      <c r="W726" s="8">
        <f t="shared" si="460"/>
        <v>-1.3390554000474477</v>
      </c>
      <c r="X726">
        <f t="shared" si="477"/>
        <v>0</v>
      </c>
      <c r="Y726">
        <f t="shared" si="464"/>
        <v>0.77175369802612626</v>
      </c>
      <c r="Z726">
        <f t="shared" si="478"/>
        <v>0.88839794666808669</v>
      </c>
      <c r="AA726" s="4">
        <f t="shared" si="465"/>
        <v>0.31170111176091336</v>
      </c>
      <c r="AB726">
        <f t="shared" si="489"/>
        <v>0.76792446203510989</v>
      </c>
      <c r="AC726" s="4">
        <f t="shared" si="466"/>
        <v>1.0357246860009777</v>
      </c>
      <c r="AD726">
        <v>19126</v>
      </c>
      <c r="AE726" s="4">
        <v>0.815668657907616</v>
      </c>
      <c r="AF726">
        <v>1.0159576498074119</v>
      </c>
      <c r="AG726">
        <v>0.6857932466916099</v>
      </c>
      <c r="AH726" s="4">
        <f t="shared" si="479"/>
        <v>0</v>
      </c>
      <c r="AI726" s="4">
        <f t="shared" si="467"/>
        <v>0.35092774327005311</v>
      </c>
      <c r="AJ726">
        <f t="shared" si="480"/>
        <v>0.71840040404495364</v>
      </c>
      <c r="AK726" s="4">
        <f t="shared" si="468"/>
        <v>0.73013540675675281</v>
      </c>
      <c r="AL726" s="5">
        <f t="shared" si="481"/>
        <v>2058.8714048903175</v>
      </c>
      <c r="AM726">
        <v>0.96160000000000001</v>
      </c>
      <c r="AN726" s="4">
        <f t="shared" si="469"/>
        <v>0.67890333333333353</v>
      </c>
      <c r="AO726">
        <v>0</v>
      </c>
      <c r="AP726">
        <f t="shared" si="500"/>
        <v>0</v>
      </c>
      <c r="AQ726">
        <f t="shared" si="482"/>
        <v>67686.312788165262</v>
      </c>
      <c r="AR726" s="5">
        <f t="shared" si="483"/>
        <v>0.12340391039468571</v>
      </c>
      <c r="AS726" s="4">
        <f t="shared" si="490"/>
        <v>0</v>
      </c>
      <c r="AT726" s="4">
        <f t="shared" si="470"/>
        <v>0.35092774327005311</v>
      </c>
      <c r="AU726">
        <f t="shared" si="471"/>
        <v>0.71840040404495364</v>
      </c>
      <c r="AV726" s="4">
        <f t="shared" si="472"/>
        <v>0.73013540675675281</v>
      </c>
      <c r="AW726" s="6">
        <f t="shared" si="484"/>
        <v>3.3803576466339487E-4</v>
      </c>
      <c r="AX726" s="7">
        <f t="shared" si="473"/>
        <v>3.3809290519082325E-4</v>
      </c>
      <c r="AY726" s="7">
        <f t="shared" si="461"/>
        <v>0.67805488716801043</v>
      </c>
      <c r="AZ726" s="7">
        <f t="shared" si="474"/>
        <v>-3.7475768809100973E-3</v>
      </c>
      <c r="BA726" s="6">
        <f t="shared" si="491"/>
        <v>0.65662520180526029</v>
      </c>
      <c r="BB726">
        <f t="shared" si="485"/>
        <v>9.7556646528845903</v>
      </c>
      <c r="BC726">
        <f t="shared" si="492"/>
        <v>5.0227818563930668</v>
      </c>
      <c r="BD726">
        <f t="shared" si="475"/>
        <v>4.3778323264422951</v>
      </c>
      <c r="BE726">
        <f t="shared" si="493"/>
        <v>0.11992741513706462</v>
      </c>
      <c r="BF726">
        <f t="shared" si="494"/>
        <v>1.1199274151370646</v>
      </c>
      <c r="BG726">
        <f t="shared" si="501"/>
        <v>-1.0628920907369522E-2</v>
      </c>
      <c r="BH726">
        <f t="shared" si="495"/>
        <v>2.1234059378960959</v>
      </c>
      <c r="BL726" s="6"/>
      <c r="BM726" s="5"/>
      <c r="BN726" s="5"/>
      <c r="BP726" s="5"/>
      <c r="BQ726" s="6"/>
      <c r="BR726" s="5"/>
      <c r="BU726" s="5"/>
      <c r="BV726" s="6"/>
      <c r="BW726" s="5"/>
      <c r="BX726" s="5"/>
      <c r="BZ726" s="11"/>
    </row>
    <row r="727" spans="1:78" x14ac:dyDescent="0.25">
      <c r="A727" s="3">
        <v>44695.833333333336</v>
      </c>
      <c r="B727">
        <v>102065313.551302</v>
      </c>
      <c r="C727">
        <v>47614.822856806633</v>
      </c>
      <c r="D727">
        <v>1.1325406809346146</v>
      </c>
      <c r="E727" s="5">
        <f t="shared" si="486"/>
        <v>2204500.3571262285</v>
      </c>
      <c r="F727">
        <f t="shared" si="496"/>
        <v>0.99936910354552055</v>
      </c>
      <c r="G727">
        <f t="shared" si="496"/>
        <v>0.99974526841227607</v>
      </c>
      <c r="H727">
        <f t="shared" si="487"/>
        <v>0.13738685324436339</v>
      </c>
      <c r="I727">
        <f t="shared" si="497"/>
        <v>3.7633151606694416E-4</v>
      </c>
      <c r="J727">
        <f t="shared" si="488"/>
        <v>3.0929182000893408E-4</v>
      </c>
      <c r="K727">
        <v>3156</v>
      </c>
      <c r="L727" s="1">
        <v>204151700.7646457</v>
      </c>
      <c r="M727" s="1">
        <v>21050738.938680403</v>
      </c>
      <c r="N727" s="1">
        <f t="shared" si="462"/>
        <v>39677352.629002236</v>
      </c>
      <c r="O727">
        <v>63152.216816041211</v>
      </c>
      <c r="P727">
        <v>0.11290897431429511</v>
      </c>
      <c r="Q727">
        <v>2.1342191915572802E-3</v>
      </c>
      <c r="R727">
        <f t="shared" si="498"/>
        <v>4.113435948474975E-2</v>
      </c>
      <c r="S727">
        <f t="shared" si="499"/>
        <v>4.0310849013005065E-2</v>
      </c>
      <c r="T727">
        <f t="shared" si="459"/>
        <v>-0.16022122550726589</v>
      </c>
      <c r="U727" s="5">
        <f t="shared" si="476"/>
        <v>0.5284710630912367</v>
      </c>
      <c r="V727">
        <f t="shared" si="463"/>
        <v>0.95627870164933926</v>
      </c>
      <c r="W727" s="8">
        <f t="shared" si="460"/>
        <v>-1.2146041627537201</v>
      </c>
      <c r="X727">
        <f t="shared" si="477"/>
        <v>0</v>
      </c>
      <c r="Y727">
        <f t="shared" si="464"/>
        <v>0.75565397318021921</v>
      </c>
      <c r="Z727">
        <f t="shared" si="478"/>
        <v>0.77899000491840731</v>
      </c>
      <c r="AA727" s="4">
        <f t="shared" si="465"/>
        <v>0.33401762774602822</v>
      </c>
      <c r="AB727">
        <f t="shared" si="489"/>
        <v>0.7589018166575433</v>
      </c>
      <c r="AC727" s="4">
        <f t="shared" si="466"/>
        <v>1.0420286351227055</v>
      </c>
      <c r="AD727">
        <v>19127</v>
      </c>
      <c r="AE727" s="4">
        <v>0.82208738442662377</v>
      </c>
      <c r="AF727">
        <v>1.0354669639883036</v>
      </c>
      <c r="AG727">
        <v>0.69080104916214213</v>
      </c>
      <c r="AH727" s="4">
        <f t="shared" si="479"/>
        <v>0</v>
      </c>
      <c r="AI727" s="4">
        <f t="shared" si="467"/>
        <v>0.35092774327005311</v>
      </c>
      <c r="AJ727">
        <f t="shared" si="480"/>
        <v>0.65737329721310389</v>
      </c>
      <c r="AK727" s="4">
        <f t="shared" si="468"/>
        <v>0.75204784999718965</v>
      </c>
      <c r="AL727" s="5">
        <f t="shared" si="481"/>
        <v>2143.5617613919476</v>
      </c>
      <c r="AM727">
        <v>0.84060000000000001</v>
      </c>
      <c r="AN727" s="4">
        <f t="shared" si="469"/>
        <v>0.68912666666666678</v>
      </c>
      <c r="AO727">
        <v>0</v>
      </c>
      <c r="AP727">
        <f t="shared" si="500"/>
        <v>0</v>
      </c>
      <c r="AQ727">
        <f t="shared" si="482"/>
        <v>63152.216816041211</v>
      </c>
      <c r="AR727" s="5">
        <f t="shared" si="483"/>
        <v>0.11290897431429511</v>
      </c>
      <c r="AS727" s="4">
        <f t="shared" si="490"/>
        <v>0</v>
      </c>
      <c r="AT727" s="4">
        <f t="shared" si="470"/>
        <v>0.35092774327005311</v>
      </c>
      <c r="AU727">
        <f t="shared" si="471"/>
        <v>0.65737329721310389</v>
      </c>
      <c r="AV727" s="4">
        <f t="shared" si="472"/>
        <v>0.75204784999718965</v>
      </c>
      <c r="AW727" s="6">
        <f t="shared" si="484"/>
        <v>3.0929182000893408E-4</v>
      </c>
      <c r="AX727" s="7">
        <f t="shared" si="473"/>
        <v>3.0933965565549393E-4</v>
      </c>
      <c r="AY727" s="7">
        <f t="shared" si="461"/>
        <v>0.69874765672458961</v>
      </c>
      <c r="AZ727" s="7">
        <f t="shared" si="474"/>
        <v>-7.8516183773269521E-4</v>
      </c>
      <c r="BA727" s="6">
        <f t="shared" si="491"/>
        <v>0.65693449362526923</v>
      </c>
      <c r="BB727">
        <f t="shared" si="485"/>
        <v>10.156957669729012</v>
      </c>
      <c r="BC727">
        <f t="shared" si="492"/>
        <v>5.1473062104539045</v>
      </c>
      <c r="BD727">
        <f t="shared" si="475"/>
        <v>4.578478834864506</v>
      </c>
      <c r="BE727">
        <f t="shared" si="493"/>
        <v>0.10196818746256198</v>
      </c>
      <c r="BF727">
        <f t="shared" si="494"/>
        <v>1.101968187462562</v>
      </c>
      <c r="BG727">
        <f t="shared" si="501"/>
        <v>-1.6166032980815381E-2</v>
      </c>
      <c r="BH727">
        <f t="shared" si="495"/>
        <v>2.1869982224232589</v>
      </c>
      <c r="BL727" s="6"/>
      <c r="BM727" s="5"/>
      <c r="BN727" s="5"/>
      <c r="BP727" s="5"/>
      <c r="BQ727" s="6"/>
      <c r="BR727" s="5"/>
      <c r="BU727" s="5"/>
      <c r="BV727" s="6"/>
      <c r="BW727" s="5"/>
      <c r="BX727" s="5"/>
      <c r="BZ727" s="11"/>
    </row>
    <row r="728" spans="1:78" x14ac:dyDescent="0.25">
      <c r="A728" s="3">
        <v>44696.833333333336</v>
      </c>
      <c r="B728">
        <v>99145266.338552997</v>
      </c>
      <c r="C728">
        <v>49044.8553946256</v>
      </c>
      <c r="D728">
        <v>1.1323734700504451</v>
      </c>
      <c r="E728" s="5">
        <f t="shared" si="486"/>
        <v>2205122.502410234</v>
      </c>
      <c r="F728">
        <f t="shared" si="496"/>
        <v>0.99985235772366998</v>
      </c>
      <c r="G728">
        <f t="shared" si="496"/>
        <v>1.000282216005089</v>
      </c>
      <c r="H728">
        <f t="shared" si="487"/>
        <v>0.15692144095668992</v>
      </c>
      <c r="I728">
        <f t="shared" si="497"/>
        <v>4.2982936616689591E-4</v>
      </c>
      <c r="J728">
        <f t="shared" si="488"/>
        <v>4.2970436158800692E-4</v>
      </c>
      <c r="K728">
        <v>2531</v>
      </c>
      <c r="L728" s="1">
        <v>198410547.3518942</v>
      </c>
      <c r="M728" s="1">
        <v>28425399.349043645</v>
      </c>
      <c r="N728" s="1">
        <f t="shared" si="462"/>
        <v>40357045.269222096</v>
      </c>
      <c r="O728">
        <v>85276.198047130936</v>
      </c>
      <c r="P728">
        <v>0.15687579467234222</v>
      </c>
      <c r="Q728">
        <v>1.5445569190796599E-3</v>
      </c>
      <c r="R728">
        <f t="shared" si="498"/>
        <v>-5.6933051997506867E-2</v>
      </c>
      <c r="S728">
        <f t="shared" si="499"/>
        <v>-5.8618004168267138E-2</v>
      </c>
      <c r="T728">
        <f t="shared" si="459"/>
        <v>-0.19397339200887159</v>
      </c>
      <c r="U728" s="5">
        <f t="shared" si="476"/>
        <v>0.58384928321284635</v>
      </c>
      <c r="V728">
        <f t="shared" si="463"/>
        <v>0.96109800222262121</v>
      </c>
      <c r="W728" s="8">
        <f t="shared" si="460"/>
        <v>-1.4548188884417315</v>
      </c>
      <c r="X728">
        <f t="shared" si="477"/>
        <v>0</v>
      </c>
      <c r="Y728">
        <f t="shared" si="464"/>
        <v>0.74210544007377266</v>
      </c>
      <c r="Z728">
        <f t="shared" si="478"/>
        <v>0.5637632754640759</v>
      </c>
      <c r="AA728" s="4">
        <f t="shared" si="465"/>
        <v>0.34912342312037303</v>
      </c>
      <c r="AB728">
        <f t="shared" si="489"/>
        <v>1.0279860031437498</v>
      </c>
      <c r="AC728" s="4">
        <f t="shared" si="466"/>
        <v>1.0599353123509381</v>
      </c>
      <c r="AD728">
        <v>19128</v>
      </c>
      <c r="AE728" s="4">
        <v>0.84201909284390986</v>
      </c>
      <c r="AF728">
        <v>1.079588935824211</v>
      </c>
      <c r="AG728">
        <v>0.65969877104004793</v>
      </c>
      <c r="AH728" s="4">
        <f t="shared" si="479"/>
        <v>0.32292114760667906</v>
      </c>
      <c r="AI728" s="4">
        <f t="shared" si="467"/>
        <v>0.36169178152360909</v>
      </c>
      <c r="AJ728">
        <f t="shared" si="480"/>
        <v>0.88536671202005601</v>
      </c>
      <c r="AK728" s="4">
        <f t="shared" si="468"/>
        <v>0.78156007373119141</v>
      </c>
      <c r="AL728" s="5">
        <f t="shared" si="481"/>
        <v>2021.5222481707524</v>
      </c>
      <c r="AM728">
        <v>0.88080000000000003</v>
      </c>
      <c r="AN728" s="4">
        <f t="shared" si="469"/>
        <v>0.70129666666666679</v>
      </c>
      <c r="AO728">
        <v>0</v>
      </c>
      <c r="AP728">
        <f t="shared" si="500"/>
        <v>0</v>
      </c>
      <c r="AQ728">
        <f t="shared" si="482"/>
        <v>85276.198047130936</v>
      </c>
      <c r="AR728" s="5">
        <f t="shared" si="483"/>
        <v>0.15687579467234222</v>
      </c>
      <c r="AS728" s="4">
        <f t="shared" si="490"/>
        <v>0.32292114760667906</v>
      </c>
      <c r="AT728" s="4">
        <f t="shared" si="470"/>
        <v>0.36169178152360909</v>
      </c>
      <c r="AU728">
        <f t="shared" si="471"/>
        <v>0.88536671202005601</v>
      </c>
      <c r="AV728" s="4">
        <f t="shared" si="472"/>
        <v>0.78156007373119141</v>
      </c>
      <c r="AW728" s="6">
        <f t="shared" si="484"/>
        <v>4.2970436158800692E-4</v>
      </c>
      <c r="AX728" s="7">
        <f t="shared" si="473"/>
        <v>4.297966977324652E-4</v>
      </c>
      <c r="AY728" s="7">
        <f t="shared" si="461"/>
        <v>0.67712040122357664</v>
      </c>
      <c r="AZ728" s="7">
        <f t="shared" si="474"/>
        <v>-3.3436687451456892E-3</v>
      </c>
      <c r="BA728" s="6">
        <f t="shared" si="491"/>
        <v>0.65736419798685719</v>
      </c>
      <c r="BB728">
        <f t="shared" si="485"/>
        <v>9.5786910705818524</v>
      </c>
      <c r="BC728">
        <f t="shared" si="492"/>
        <v>4.9723152935066368</v>
      </c>
      <c r="BD728">
        <f t="shared" si="475"/>
        <v>4.2893455352909262</v>
      </c>
      <c r="BE728">
        <f t="shared" si="493"/>
        <v>0.12912178901130256</v>
      </c>
      <c r="BF728">
        <f t="shared" si="494"/>
        <v>1.1291217890113026</v>
      </c>
      <c r="BG728">
        <f t="shared" si="501"/>
        <v>2.4342310386133888E-2</v>
      </c>
      <c r="BH728">
        <f t="shared" si="495"/>
        <v>2.094946052935633</v>
      </c>
      <c r="BL728" s="6"/>
      <c r="BM728" s="5"/>
      <c r="BN728" s="5"/>
      <c r="BP728" s="5"/>
      <c r="BQ728" s="6"/>
      <c r="BR728" s="5"/>
      <c r="BU728" s="5"/>
      <c r="BV728" s="6"/>
      <c r="BW728" s="5"/>
      <c r="BX728" s="5"/>
      <c r="BZ728" s="11"/>
    </row>
    <row r="729" spans="1:78" x14ac:dyDescent="0.25">
      <c r="A729" s="3">
        <v>44697.833333333336</v>
      </c>
      <c r="B729">
        <v>100949544.896855</v>
      </c>
      <c r="C729">
        <v>48213.764821748227</v>
      </c>
      <c r="D729">
        <v>1.1325770061806837</v>
      </c>
      <c r="E729" s="5">
        <f t="shared" si="486"/>
        <v>2206163.5516251917</v>
      </c>
      <c r="F729">
        <f t="shared" si="496"/>
        <v>1.0001797429343073</v>
      </c>
      <c r="G729">
        <f t="shared" si="496"/>
        <v>1.0004721049346781</v>
      </c>
      <c r="H729">
        <f t="shared" si="487"/>
        <v>0.10669295283087799</v>
      </c>
      <c r="I729">
        <f t="shared" si="497"/>
        <v>2.9226674572409555E-4</v>
      </c>
      <c r="J729">
        <f t="shared" si="488"/>
        <v>2.8965126169380273E-4</v>
      </c>
      <c r="K729">
        <v>2587</v>
      </c>
      <c r="L729" s="1">
        <v>201947888.32601315</v>
      </c>
      <c r="M729" s="1">
        <v>19500977.655056529</v>
      </c>
      <c r="N729" s="1">
        <f t="shared" si="462"/>
        <v>39785579.413925618</v>
      </c>
      <c r="O729">
        <v>58502.932965169588</v>
      </c>
      <c r="P729">
        <v>0.10573802335489102</v>
      </c>
      <c r="Q729">
        <v>2.4339508400458799E-3</v>
      </c>
      <c r="R729">
        <f t="shared" si="498"/>
        <v>3.5749649146498141E-2</v>
      </c>
      <c r="S729">
        <f t="shared" si="499"/>
        <v>3.5125463231892327E-2</v>
      </c>
      <c r="T729">
        <f t="shared" si="459"/>
        <v>-0.16236827260768555</v>
      </c>
      <c r="U729" s="5">
        <f t="shared" si="476"/>
        <v>0.45287622411856659</v>
      </c>
      <c r="V729">
        <f t="shared" si="463"/>
        <v>0.94029996508971203</v>
      </c>
      <c r="W729" s="8">
        <f t="shared" si="460"/>
        <v>-1.2375017095402547</v>
      </c>
      <c r="X729">
        <f t="shared" si="477"/>
        <v>0</v>
      </c>
      <c r="Y729">
        <f t="shared" si="464"/>
        <v>0.70617595295636904</v>
      </c>
      <c r="Z729">
        <f t="shared" si="478"/>
        <v>0.88839205661674614</v>
      </c>
      <c r="AA729" s="4">
        <f t="shared" si="465"/>
        <v>0.3743081102656004</v>
      </c>
      <c r="AB729">
        <f t="shared" si="489"/>
        <v>0.66961535261812044</v>
      </c>
      <c r="AC729" s="4">
        <f t="shared" si="466"/>
        <v>1.0465391578684429</v>
      </c>
      <c r="AD729">
        <v>19129</v>
      </c>
      <c r="AE729" s="4">
        <v>0.85502909866070143</v>
      </c>
      <c r="AF729">
        <v>1.0629951020515425</v>
      </c>
      <c r="AG729">
        <v>0.65291768105302461</v>
      </c>
      <c r="AH729" s="4">
        <f t="shared" si="479"/>
        <v>0</v>
      </c>
      <c r="AI729" s="4">
        <f t="shared" si="467"/>
        <v>0.35790094639487419</v>
      </c>
      <c r="AJ729">
        <f t="shared" si="480"/>
        <v>0.61218628228145966</v>
      </c>
      <c r="AK729" s="4">
        <f t="shared" si="468"/>
        <v>0.77422682998851911</v>
      </c>
      <c r="AL729" s="5">
        <f t="shared" si="481"/>
        <v>2093.7909592846968</v>
      </c>
      <c r="AM729">
        <v>0.93059999999999998</v>
      </c>
      <c r="AN729" s="4">
        <f t="shared" si="469"/>
        <v>0.71541666666666659</v>
      </c>
      <c r="AO729">
        <v>0</v>
      </c>
      <c r="AP729">
        <f t="shared" si="500"/>
        <v>0</v>
      </c>
      <c r="AQ729">
        <f t="shared" si="482"/>
        <v>58502.932965169588</v>
      </c>
      <c r="AR729" s="5">
        <f t="shared" si="483"/>
        <v>0.10573802335489102</v>
      </c>
      <c r="AS729" s="4">
        <f t="shared" si="490"/>
        <v>0</v>
      </c>
      <c r="AT729" s="4">
        <f t="shared" si="470"/>
        <v>0.35790094639487419</v>
      </c>
      <c r="AU729">
        <f t="shared" si="471"/>
        <v>0.61218628228145966</v>
      </c>
      <c r="AV729" s="4">
        <f t="shared" si="472"/>
        <v>0.77422682998851911</v>
      </c>
      <c r="AW729" s="6">
        <f t="shared" si="484"/>
        <v>2.8965126169380273E-4</v>
      </c>
      <c r="AX729" s="7">
        <f t="shared" si="473"/>
        <v>2.8969321467098297E-4</v>
      </c>
      <c r="AY729" s="7">
        <f t="shared" si="461"/>
        <v>0.68348657571473403</v>
      </c>
      <c r="AZ729" s="7">
        <f t="shared" si="474"/>
        <v>-2.5645140468659733E-3</v>
      </c>
      <c r="BA729" s="6">
        <f t="shared" si="491"/>
        <v>0.65765384924855097</v>
      </c>
      <c r="BB729">
        <f t="shared" si="485"/>
        <v>9.9211259156378482</v>
      </c>
      <c r="BC729">
        <f t="shared" si="492"/>
        <v>5.0798927526564297</v>
      </c>
      <c r="BD729">
        <f t="shared" si="475"/>
        <v>4.4605629578189241</v>
      </c>
      <c r="BE729">
        <f t="shared" si="493"/>
        <v>0.11341867122888738</v>
      </c>
      <c r="BF729">
        <f t="shared" si="494"/>
        <v>1.1134186712288874</v>
      </c>
      <c r="BG729">
        <f t="shared" si="501"/>
        <v>-1.4004986511496639E-2</v>
      </c>
      <c r="BH729">
        <f t="shared" si="495"/>
        <v>2.1497818838195526</v>
      </c>
      <c r="BL729" s="6"/>
      <c r="BM729" s="5"/>
      <c r="BN729" s="5"/>
      <c r="BP729" s="5"/>
      <c r="BQ729" s="6"/>
      <c r="BR729" s="5"/>
      <c r="BU729" s="5"/>
      <c r="BV729" s="6"/>
      <c r="BW729" s="5"/>
      <c r="BX729" s="5"/>
      <c r="BZ729" s="11"/>
    </row>
    <row r="730" spans="1:78" x14ac:dyDescent="0.25">
      <c r="A730" s="3">
        <v>44698.833333333336</v>
      </c>
      <c r="B730">
        <v>96524100.663991004</v>
      </c>
      <c r="C730">
        <v>50453.867229128555</v>
      </c>
      <c r="D730">
        <v>1.1325750911960901</v>
      </c>
      <c r="E730" s="5">
        <f t="shared" si="486"/>
        <v>2206810.8571674288</v>
      </c>
      <c r="F730">
        <f t="shared" si="496"/>
        <v>0.99999830917934662</v>
      </c>
      <c r="G730">
        <f t="shared" si="496"/>
        <v>1.0002934077764816</v>
      </c>
      <c r="H730">
        <f t="shared" si="487"/>
        <v>0.10771117007452813</v>
      </c>
      <c r="I730">
        <f t="shared" si="497"/>
        <v>2.9505556292052932E-4</v>
      </c>
      <c r="J730">
        <f t="shared" si="488"/>
        <v>3.0035093024077477E-4</v>
      </c>
      <c r="K730">
        <v>2605</v>
      </c>
      <c r="L730" s="1">
        <v>193141466.07610342</v>
      </c>
      <c r="M730" s="1">
        <v>19339643.86263667</v>
      </c>
      <c r="N730" s="1">
        <f t="shared" si="462"/>
        <v>39230052.515902363</v>
      </c>
      <c r="O730">
        <v>58018.93158791001</v>
      </c>
      <c r="P730">
        <v>0.1096445546356308</v>
      </c>
      <c r="Q730">
        <v>2.1781914188470199E-3</v>
      </c>
      <c r="R730">
        <f t="shared" si="498"/>
        <v>-8.6290829733128183E-2</v>
      </c>
      <c r="S730">
        <f t="shared" si="499"/>
        <v>-9.0242952618961023E-2</v>
      </c>
      <c r="T730">
        <f t="shared" si="459"/>
        <v>-0.21985594951409623</v>
      </c>
      <c r="U730" s="5">
        <f t="shared" si="476"/>
        <v>0</v>
      </c>
      <c r="V730">
        <f t="shared" si="463"/>
        <v>0.90513555224186393</v>
      </c>
      <c r="W730" s="8">
        <f t="shared" si="460"/>
        <v>-1.6421550348484455</v>
      </c>
      <c r="X730">
        <f t="shared" si="477"/>
        <v>0</v>
      </c>
      <c r="Y730">
        <f t="shared" si="464"/>
        <v>0.67103946211310439</v>
      </c>
      <c r="Z730">
        <f t="shared" si="478"/>
        <v>0.79503986787916225</v>
      </c>
      <c r="AA730" s="4">
        <f t="shared" si="465"/>
        <v>0.39715962168274044</v>
      </c>
      <c r="AB730">
        <f t="shared" si="489"/>
        <v>0.73462360863864984</v>
      </c>
      <c r="AC730" s="4">
        <f t="shared" si="466"/>
        <v>1.0357783040905633</v>
      </c>
      <c r="AD730">
        <v>19130</v>
      </c>
      <c r="AE730" s="4">
        <v>0.86963405115894532</v>
      </c>
      <c r="AF730">
        <v>1.0865861325068957</v>
      </c>
      <c r="AG730">
        <v>0.51519348610205973</v>
      </c>
      <c r="AH730" s="4">
        <f t="shared" si="479"/>
        <v>0</v>
      </c>
      <c r="AI730" s="4">
        <f t="shared" si="467"/>
        <v>0.35790094639487419</v>
      </c>
      <c r="AJ730">
        <f t="shared" si="480"/>
        <v>0.63720035660654906</v>
      </c>
      <c r="AK730" s="4">
        <f t="shared" si="468"/>
        <v>0.7684306929767426</v>
      </c>
      <c r="AL730" s="5">
        <f t="shared" si="481"/>
        <v>1913.1160001202979</v>
      </c>
      <c r="AM730">
        <v>0.78930000000000011</v>
      </c>
      <c r="AN730" s="4">
        <f t="shared" si="469"/>
        <v>0.72207999999999994</v>
      </c>
      <c r="AO730">
        <v>0</v>
      </c>
      <c r="AP730">
        <f t="shared" si="500"/>
        <v>0</v>
      </c>
      <c r="AQ730">
        <f t="shared" si="482"/>
        <v>58018.93158791001</v>
      </c>
      <c r="AR730" s="5">
        <f t="shared" si="483"/>
        <v>0.1096445546356308</v>
      </c>
      <c r="AS730" s="4">
        <f t="shared" si="490"/>
        <v>0</v>
      </c>
      <c r="AT730" s="4">
        <f t="shared" si="470"/>
        <v>0.35790094639487419</v>
      </c>
      <c r="AU730">
        <f t="shared" si="471"/>
        <v>0.63720035660654906</v>
      </c>
      <c r="AV730" s="4">
        <f t="shared" si="472"/>
        <v>0.7684306929767426</v>
      </c>
      <c r="AW730" s="6">
        <f t="shared" si="484"/>
        <v>3.0035093024077477E-4</v>
      </c>
      <c r="AX730" s="7">
        <f t="shared" si="473"/>
        <v>3.0039604009757248E-4</v>
      </c>
      <c r="AY730" s="7">
        <f t="shared" si="461"/>
        <v>0.61633836619919447</v>
      </c>
      <c r="AZ730" s="7">
        <f t="shared" si="474"/>
        <v>-1.3562996338831623E-2</v>
      </c>
      <c r="BA730" s="6">
        <f t="shared" si="491"/>
        <v>0.65795420017879169</v>
      </c>
      <c r="BB730">
        <f t="shared" si="485"/>
        <v>9.0650237284906172</v>
      </c>
      <c r="BC730">
        <f t="shared" si="492"/>
        <v>4.8134019384242857</v>
      </c>
      <c r="BD730">
        <f t="shared" si="475"/>
        <v>4.0325118642453086</v>
      </c>
      <c r="BE730">
        <f t="shared" si="493"/>
        <v>0.15516904783215679</v>
      </c>
      <c r="BF730">
        <f t="shared" si="494"/>
        <v>1.1551690478321568</v>
      </c>
      <c r="BG730">
        <f t="shared" si="501"/>
        <v>3.6811528835996178E-2</v>
      </c>
      <c r="BH730">
        <f t="shared" si="495"/>
        <v>2.0108177840066337</v>
      </c>
      <c r="BL730" s="6"/>
      <c r="BM730" s="5"/>
      <c r="BN730" s="5"/>
      <c r="BP730" s="5"/>
      <c r="BQ730" s="6"/>
      <c r="BR730" s="5"/>
      <c r="BU730" s="5"/>
      <c r="BV730" s="6"/>
      <c r="BW730" s="5"/>
      <c r="BX730" s="5"/>
      <c r="BZ730" s="11"/>
    </row>
    <row r="731" spans="1:78" x14ac:dyDescent="0.25">
      <c r="A731" s="3">
        <v>44699.833333333336</v>
      </c>
      <c r="B731">
        <v>81918381.770505995</v>
      </c>
      <c r="C731">
        <v>40544.628190585092</v>
      </c>
      <c r="D731">
        <v>0.93498033101202094</v>
      </c>
      <c r="E731" s="5">
        <f t="shared" si="486"/>
        <v>1822457.2233277711</v>
      </c>
      <c r="F731">
        <f t="shared" si="496"/>
        <v>0.82553495859122838</v>
      </c>
      <c r="G731">
        <f t="shared" si="496"/>
        <v>0.82583299670140364</v>
      </c>
      <c r="H731">
        <f t="shared" si="487"/>
        <v>0.13177383838425039</v>
      </c>
      <c r="I731">
        <f t="shared" si="497"/>
        <v>3.6095906119042295E-4</v>
      </c>
      <c r="J731">
        <f t="shared" si="488"/>
        <v>3.9107353607089983E-4</v>
      </c>
      <c r="K731">
        <v>2759</v>
      </c>
      <c r="L731" s="1">
        <v>163834663.28356406</v>
      </c>
      <c r="M731" s="1">
        <v>21361310.349767517</v>
      </c>
      <c r="N731" s="1">
        <f t="shared" si="462"/>
        <v>38916051.82733354</v>
      </c>
      <c r="O731">
        <v>64083.931049302555</v>
      </c>
      <c r="P731">
        <v>0.14276975558286503</v>
      </c>
      <c r="Q731">
        <v>1.6235400868625999E-3</v>
      </c>
      <c r="R731">
        <f t="shared" si="498"/>
        <v>5.6104124140989864E-2</v>
      </c>
      <c r="S731">
        <f t="shared" si="499"/>
        <v>5.45867828294124E-2</v>
      </c>
      <c r="T731">
        <f t="shared" si="459"/>
        <v>-0.19808461760956525</v>
      </c>
      <c r="U731" s="5">
        <f t="shared" si="476"/>
        <v>0.43466698721336322</v>
      </c>
      <c r="V731">
        <f t="shared" si="463"/>
        <v>0.88796076033121929</v>
      </c>
      <c r="W731" s="8">
        <f t="shared" si="460"/>
        <v>-1.4976830578766271</v>
      </c>
      <c r="X731">
        <f t="shared" si="477"/>
        <v>0</v>
      </c>
      <c r="Y731">
        <f t="shared" si="464"/>
        <v>0.63984274221893822</v>
      </c>
      <c r="Z731">
        <f t="shared" si="478"/>
        <v>0.59259213170484892</v>
      </c>
      <c r="AA731" s="4">
        <f t="shared" si="465"/>
        <v>0.40794721933518441</v>
      </c>
      <c r="AB731">
        <f t="shared" si="489"/>
        <v>0.96307930313578616</v>
      </c>
      <c r="AC731" s="4">
        <f t="shared" si="466"/>
        <v>1.0362365234919764</v>
      </c>
      <c r="AD731">
        <v>19131</v>
      </c>
      <c r="AE731" s="4">
        <v>0.89885670481638325</v>
      </c>
      <c r="AF731">
        <v>1.1344176692083394</v>
      </c>
      <c r="AG731">
        <v>0.49823884351112646</v>
      </c>
      <c r="AH731" s="4">
        <f t="shared" si="479"/>
        <v>0</v>
      </c>
      <c r="AI731" s="4">
        <f t="shared" si="467"/>
        <v>0.35790094639487419</v>
      </c>
      <c r="AJ731">
        <f t="shared" si="480"/>
        <v>0.81916170689149481</v>
      </c>
      <c r="AK731" s="4">
        <f t="shared" si="468"/>
        <v>0.77248129772923546</v>
      </c>
      <c r="AL731" s="5">
        <f t="shared" si="481"/>
        <v>2020.449697687161</v>
      </c>
      <c r="AM731">
        <v>0.98250000000000004</v>
      </c>
      <c r="AN731" s="4">
        <f t="shared" si="469"/>
        <v>0.73384666666666676</v>
      </c>
      <c r="AO731">
        <v>0</v>
      </c>
      <c r="AP731">
        <f t="shared" si="500"/>
        <v>0</v>
      </c>
      <c r="AQ731">
        <f t="shared" si="482"/>
        <v>64083.931049302555</v>
      </c>
      <c r="AR731" s="5">
        <f t="shared" si="483"/>
        <v>0.14276975558286503</v>
      </c>
      <c r="AS731" s="4">
        <f t="shared" si="490"/>
        <v>0</v>
      </c>
      <c r="AT731" s="4">
        <f t="shared" si="470"/>
        <v>0.35790094639487419</v>
      </c>
      <c r="AU731">
        <f t="shared" si="471"/>
        <v>0.81916170689149481</v>
      </c>
      <c r="AV731" s="4">
        <f t="shared" si="472"/>
        <v>0.77248129772923546</v>
      </c>
      <c r="AW731" s="6">
        <f t="shared" si="484"/>
        <v>3.9107353607089983E-4</v>
      </c>
      <c r="AX731" s="7">
        <f t="shared" si="473"/>
        <v>3.9115001529554938E-4</v>
      </c>
      <c r="AY731" s="7">
        <f t="shared" si="461"/>
        <v>0.65693049948506566</v>
      </c>
      <c r="AZ731" s="7">
        <f t="shared" si="474"/>
        <v>-6.484012000324002E-3</v>
      </c>
      <c r="BA731" s="6">
        <f t="shared" si="491"/>
        <v>0.65834527371486262</v>
      </c>
      <c r="BB731">
        <f t="shared" si="485"/>
        <v>9.5736089450948736</v>
      </c>
      <c r="BC731">
        <f t="shared" si="492"/>
        <v>4.9765913436857812</v>
      </c>
      <c r="BD731">
        <f t="shared" si="475"/>
        <v>4.2868044725474368</v>
      </c>
      <c r="BE731">
        <f t="shared" si="493"/>
        <v>0.13047330854019124</v>
      </c>
      <c r="BF731">
        <f t="shared" si="494"/>
        <v>1.1304733085401912</v>
      </c>
      <c r="BG731">
        <f t="shared" si="501"/>
        <v>-2.1610292880054213E-2</v>
      </c>
      <c r="BH731">
        <f t="shared" si="495"/>
        <v>2.094124907804285</v>
      </c>
      <c r="BL731" s="6"/>
      <c r="BM731" s="5"/>
      <c r="BN731" s="5"/>
      <c r="BP731" s="5"/>
      <c r="BQ731" s="6"/>
      <c r="BR731" s="5"/>
      <c r="BU731" s="5"/>
      <c r="BV731" s="6"/>
      <c r="BW731" s="5"/>
      <c r="BX731" s="5"/>
      <c r="BZ731" s="11"/>
    </row>
    <row r="732" spans="1:78" x14ac:dyDescent="0.25">
      <c r="A732" s="3">
        <v>44700.833333333336</v>
      </c>
      <c r="B732">
        <v>80653051.704330996</v>
      </c>
      <c r="C732">
        <v>41112.027049315962</v>
      </c>
      <c r="D732">
        <v>0.93394547801935646</v>
      </c>
      <c r="E732" s="5">
        <f t="shared" si="486"/>
        <v>1820936.6939238538</v>
      </c>
      <c r="F732">
        <f t="shared" si="496"/>
        <v>0.99889318207202893</v>
      </c>
      <c r="G732">
        <f t="shared" si="496"/>
        <v>0.99916567073045437</v>
      </c>
      <c r="H732">
        <f t="shared" si="487"/>
        <v>9.9568564597632969E-2</v>
      </c>
      <c r="I732">
        <f t="shared" si="497"/>
        <v>2.7275338735144609E-4</v>
      </c>
      <c r="J732">
        <f t="shared" si="488"/>
        <v>2.7450444911590111E-4</v>
      </c>
      <c r="K732">
        <v>2254</v>
      </c>
      <c r="L732" s="1">
        <v>161423575.23616806</v>
      </c>
      <c r="M732" s="1">
        <v>14772524.000527434</v>
      </c>
      <c r="N732" s="1">
        <f t="shared" si="462"/>
        <v>38402737.830335863</v>
      </c>
      <c r="O732">
        <v>44317.572001582303</v>
      </c>
      <c r="P732">
        <v>0.10020787705210742</v>
      </c>
      <c r="Q732">
        <v>2.71672527889247E-3</v>
      </c>
      <c r="R732">
        <f t="shared" si="498"/>
        <v>-2.9034337328118442E-2</v>
      </c>
      <c r="S732">
        <f t="shared" si="499"/>
        <v>-2.9464174166883884E-2</v>
      </c>
      <c r="T732">
        <f t="shared" si="459"/>
        <v>-0.20730375506007598</v>
      </c>
      <c r="U732" s="5">
        <f t="shared" si="476"/>
        <v>0</v>
      </c>
      <c r="V732">
        <f t="shared" si="463"/>
        <v>0.85606436192788515</v>
      </c>
      <c r="W732" s="8">
        <f t="shared" si="460"/>
        <v>-1.5683822808392824</v>
      </c>
      <c r="X732">
        <f t="shared" si="477"/>
        <v>0</v>
      </c>
      <c r="Y732">
        <f t="shared" si="464"/>
        <v>0.60814505145805409</v>
      </c>
      <c r="Z732">
        <f t="shared" si="478"/>
        <v>0.99160472679575151</v>
      </c>
      <c r="AA732" s="4">
        <f t="shared" si="465"/>
        <v>0.43520987007287065</v>
      </c>
      <c r="AB732">
        <f t="shared" si="489"/>
        <v>0.57976181888649214</v>
      </c>
      <c r="AC732" s="4">
        <f t="shared" si="466"/>
        <v>1.0235495227326485</v>
      </c>
      <c r="AD732">
        <v>19132</v>
      </c>
      <c r="AE732" s="4">
        <v>0.92330225813762978</v>
      </c>
      <c r="AF732">
        <v>1.1285785402381712</v>
      </c>
      <c r="AG732">
        <v>0.50943743159441346</v>
      </c>
      <c r="AH732" s="4">
        <f t="shared" si="479"/>
        <v>0</v>
      </c>
      <c r="AI732" s="4">
        <f t="shared" si="467"/>
        <v>0.35790094639487419</v>
      </c>
      <c r="AJ732">
        <f t="shared" si="480"/>
        <v>0.57491814529663809</v>
      </c>
      <c r="AK732" s="4">
        <f t="shared" si="468"/>
        <v>0.76862801962634042</v>
      </c>
      <c r="AL732" s="5">
        <f t="shared" si="481"/>
        <v>1961.7872796100171</v>
      </c>
      <c r="AM732">
        <v>0.76930000000000009</v>
      </c>
      <c r="AN732" s="4">
        <f t="shared" si="469"/>
        <v>0.74003000000000019</v>
      </c>
      <c r="AO732">
        <v>0</v>
      </c>
      <c r="AP732">
        <f t="shared" si="500"/>
        <v>0</v>
      </c>
      <c r="AQ732">
        <f t="shared" si="482"/>
        <v>44317.572001582303</v>
      </c>
      <c r="AR732" s="5">
        <f t="shared" si="483"/>
        <v>0.10020787705210742</v>
      </c>
      <c r="AS732" s="4">
        <f t="shared" si="490"/>
        <v>0</v>
      </c>
      <c r="AT732" s="4">
        <f t="shared" si="470"/>
        <v>0.35790094639487419</v>
      </c>
      <c r="AU732">
        <f t="shared" si="471"/>
        <v>0.57491814529663809</v>
      </c>
      <c r="AV732" s="4">
        <f t="shared" si="472"/>
        <v>0.76862801962634042</v>
      </c>
      <c r="AW732" s="6">
        <f t="shared" si="484"/>
        <v>2.7450444911590111E-4</v>
      </c>
      <c r="AX732" s="7">
        <f t="shared" si="473"/>
        <v>2.7454212890987151E-4</v>
      </c>
      <c r="AY732" s="7">
        <f t="shared" si="461"/>
        <v>0.65751360198836162</v>
      </c>
      <c r="AZ732" s="7">
        <f t="shared" si="474"/>
        <v>-6.4426068494950472E-3</v>
      </c>
      <c r="BA732" s="6">
        <f t="shared" si="491"/>
        <v>0.65861977816397854</v>
      </c>
      <c r="BB732">
        <f t="shared" si="485"/>
        <v>9.2956455535354969</v>
      </c>
      <c r="BC732">
        <f t="shared" si="492"/>
        <v>4.8908058997812551</v>
      </c>
      <c r="BD732">
        <f t="shared" si="475"/>
        <v>4.1478227767677485</v>
      </c>
      <c r="BE732">
        <f t="shared" si="493"/>
        <v>0.14432958460936307</v>
      </c>
      <c r="BF732">
        <f t="shared" si="494"/>
        <v>1.1443295846093631</v>
      </c>
      <c r="BG732">
        <f t="shared" si="501"/>
        <v>1.2182547756670643E-2</v>
      </c>
      <c r="BH732">
        <f t="shared" si="495"/>
        <v>2.0488761131826094</v>
      </c>
      <c r="BL732" s="6"/>
      <c r="BM732" s="5"/>
      <c r="BN732" s="5"/>
      <c r="BP732" s="5"/>
      <c r="BQ732" s="6"/>
      <c r="BR732" s="5"/>
      <c r="BU732" s="5"/>
      <c r="BV732" s="6"/>
      <c r="BW732" s="5"/>
      <c r="BX732" s="5"/>
      <c r="BZ732" s="11"/>
    </row>
    <row r="733" spans="1:78" x14ac:dyDescent="0.25">
      <c r="A733" s="3">
        <v>44701.833333333336</v>
      </c>
      <c r="B733">
        <v>81016022.508077994</v>
      </c>
      <c r="C733">
        <v>40983.987038528183</v>
      </c>
      <c r="D733">
        <v>0.93447324689986144</v>
      </c>
      <c r="E733" s="5">
        <f t="shared" si="486"/>
        <v>1822185.3957224486</v>
      </c>
      <c r="F733">
        <f t="shared" si="496"/>
        <v>1.0005650960285435</v>
      </c>
      <c r="G733">
        <f t="shared" si="496"/>
        <v>1.0006857469580142</v>
      </c>
      <c r="H733">
        <f t="shared" si="487"/>
        <v>4.4012717844733595E-2</v>
      </c>
      <c r="I733">
        <f t="shared" si="497"/>
        <v>1.2057551909563344E-4</v>
      </c>
      <c r="J733">
        <f t="shared" si="488"/>
        <v>1.1954261536741302E-4</v>
      </c>
      <c r="K733">
        <v>1966</v>
      </c>
      <c r="L733" s="1">
        <v>161968537.19115463</v>
      </c>
      <c r="M733" s="1">
        <v>6454433.2965811398</v>
      </c>
      <c r="N733" s="1">
        <f t="shared" si="462"/>
        <v>37106063.992669575</v>
      </c>
      <c r="O733">
        <v>19363.299889743404</v>
      </c>
      <c r="P733">
        <v>4.36356627177239E-2</v>
      </c>
      <c r="Q733">
        <v>2.5756389621706698E-3</v>
      </c>
      <c r="R733">
        <f t="shared" si="498"/>
        <v>7.6386048068670664E-3</v>
      </c>
      <c r="S733">
        <f t="shared" si="499"/>
        <v>7.6095783856997157E-3</v>
      </c>
      <c r="T733">
        <f t="shared" si="459"/>
        <v>-0.1882825642079024</v>
      </c>
      <c r="U733" s="5">
        <f t="shared" si="476"/>
        <v>0</v>
      </c>
      <c r="V733">
        <f t="shared" si="463"/>
        <v>0.81601225156771051</v>
      </c>
      <c r="W733" s="8">
        <f t="shared" si="460"/>
        <v>-1.4359715538545732</v>
      </c>
      <c r="X733">
        <f t="shared" si="477"/>
        <v>0</v>
      </c>
      <c r="Y733">
        <f t="shared" si="464"/>
        <v>0.56806841640004935</v>
      </c>
      <c r="Z733">
        <f t="shared" si="478"/>
        <v>0.94010822119229454</v>
      </c>
      <c r="AA733" s="4">
        <f t="shared" si="465"/>
        <v>0.46289699326711514</v>
      </c>
      <c r="AB733">
        <f t="shared" si="489"/>
        <v>0</v>
      </c>
      <c r="AC733" s="4">
        <f t="shared" si="466"/>
        <v>0.98361583439412881</v>
      </c>
      <c r="AD733">
        <v>19133</v>
      </c>
      <c r="AE733" s="4">
        <v>0.92437435170651061</v>
      </c>
      <c r="AF733">
        <v>1.1067713223885993</v>
      </c>
      <c r="AG733">
        <v>0.54848315237774503</v>
      </c>
      <c r="AH733" s="4">
        <f t="shared" si="479"/>
        <v>0</v>
      </c>
      <c r="AI733" s="4">
        <f t="shared" si="467"/>
        <v>0.33978733806078926</v>
      </c>
      <c r="AJ733">
        <f t="shared" si="480"/>
        <v>0</v>
      </c>
      <c r="AK733" s="4">
        <f t="shared" si="468"/>
        <v>0.73571586933070632</v>
      </c>
      <c r="AL733" s="5">
        <f t="shared" si="481"/>
        <v>1976.7725973540969</v>
      </c>
      <c r="AM733">
        <v>0.82269999999999999</v>
      </c>
      <c r="AN733" s="4">
        <f t="shared" si="469"/>
        <v>0.74739666666666671</v>
      </c>
      <c r="AO733">
        <v>0</v>
      </c>
      <c r="AP733">
        <f t="shared" si="500"/>
        <v>0</v>
      </c>
      <c r="AQ733">
        <f t="shared" si="482"/>
        <v>19363.299889743404</v>
      </c>
      <c r="AR733" s="5">
        <f t="shared" si="483"/>
        <v>4.36356627177239E-2</v>
      </c>
      <c r="AS733" s="4">
        <f t="shared" si="490"/>
        <v>0</v>
      </c>
      <c r="AT733" s="4">
        <f t="shared" si="470"/>
        <v>0.33978733806078926</v>
      </c>
      <c r="AU733">
        <f t="shared" si="471"/>
        <v>0</v>
      </c>
      <c r="AV733" s="4">
        <f t="shared" si="472"/>
        <v>0.73571586933070632</v>
      </c>
      <c r="AW733" s="6">
        <f t="shared" si="484"/>
        <v>1.1954261536741302E-4</v>
      </c>
      <c r="AX733" s="7">
        <f t="shared" si="473"/>
        <v>1.1954976087058533E-4</v>
      </c>
      <c r="AY733" s="7">
        <f t="shared" si="461"/>
        <v>0.66747173498571166</v>
      </c>
      <c r="AZ733" s="7">
        <f t="shared" si="474"/>
        <v>-5.2990098804077679E-3</v>
      </c>
      <c r="BA733" s="6">
        <f t="shared" si="491"/>
        <v>0.65873932077934594</v>
      </c>
      <c r="BB733">
        <f t="shared" si="485"/>
        <v>9.3666513163436669</v>
      </c>
      <c r="BC733">
        <f t="shared" si="492"/>
        <v>4.9139687964694794</v>
      </c>
      <c r="BD733">
        <f t="shared" si="475"/>
        <v>4.1833256581718334</v>
      </c>
      <c r="BE733">
        <f t="shared" si="493"/>
        <v>0.1409602997152497</v>
      </c>
      <c r="BF733">
        <f t="shared" si="494"/>
        <v>1.1409602997152497</v>
      </c>
      <c r="BG733">
        <f t="shared" si="501"/>
        <v>-2.9486739152534162E-3</v>
      </c>
      <c r="BH733">
        <f t="shared" si="495"/>
        <v>2.0604985404903671</v>
      </c>
      <c r="BL733" s="6"/>
      <c r="BM733" s="5"/>
      <c r="BN733" s="5"/>
      <c r="BP733" s="5"/>
      <c r="BQ733" s="6"/>
      <c r="BR733" s="5"/>
      <c r="BU733" s="5"/>
      <c r="BV733" s="6"/>
      <c r="BW733" s="5"/>
      <c r="BX733" s="5"/>
      <c r="BZ733" s="11"/>
    </row>
    <row r="734" spans="1:78" x14ac:dyDescent="0.25">
      <c r="A734" s="3">
        <v>44702.833333333336</v>
      </c>
      <c r="B734">
        <v>82416736.865000993</v>
      </c>
      <c r="C734">
        <v>40257.951419178928</v>
      </c>
      <c r="D734">
        <v>0.93396371223187857</v>
      </c>
      <c r="E734" s="5">
        <f t="shared" si="486"/>
        <v>1821518.3196549143</v>
      </c>
      <c r="F734">
        <f t="shared" si="496"/>
        <v>0.99945473594918499</v>
      </c>
      <c r="G734">
        <f t="shared" si="496"/>
        <v>0.99963391427178583</v>
      </c>
      <c r="H734">
        <f t="shared" si="487"/>
        <v>6.5435767521009325E-2</v>
      </c>
      <c r="I734">
        <f t="shared" si="497"/>
        <v>1.7926000736480098E-4</v>
      </c>
      <c r="J734">
        <f t="shared" si="488"/>
        <v>1.7740150246254609E-4</v>
      </c>
      <c r="K734">
        <v>2507</v>
      </c>
      <c r="L734" s="1">
        <v>164896923.03669944</v>
      </c>
      <c r="M734" s="1">
        <v>9751852.2704282049</v>
      </c>
      <c r="N734" s="1">
        <f t="shared" si="462"/>
        <v>36568663.48515287</v>
      </c>
      <c r="O734">
        <v>29255.556811284616</v>
      </c>
      <c r="P734">
        <v>6.4757292249427403E-2</v>
      </c>
      <c r="Q734">
        <v>2.2731218371080499E-3</v>
      </c>
      <c r="R734">
        <f t="shared" si="498"/>
        <v>3.5635745463872937E-2</v>
      </c>
      <c r="S734">
        <f t="shared" si="499"/>
        <v>3.5015484969965427E-2</v>
      </c>
      <c r="T734">
        <f t="shared" si="459"/>
        <v>-0.16700943136492841</v>
      </c>
      <c r="U734" s="5">
        <f t="shared" si="476"/>
        <v>0</v>
      </c>
      <c r="V734">
        <f t="shared" si="463"/>
        <v>0.7857854683243829</v>
      </c>
      <c r="W734" s="8">
        <f t="shared" si="460"/>
        <v>-1.2879463739763684</v>
      </c>
      <c r="X734">
        <f t="shared" si="477"/>
        <v>0</v>
      </c>
      <c r="Y734">
        <f t="shared" si="464"/>
        <v>0.53795468727591844</v>
      </c>
      <c r="Z734">
        <f t="shared" si="478"/>
        <v>0.8296894705444382</v>
      </c>
      <c r="AA734" s="4">
        <f t="shared" si="465"/>
        <v>0.48690349143976436</v>
      </c>
      <c r="AB734">
        <f t="shared" si="489"/>
        <v>0.39810176599811281</v>
      </c>
      <c r="AC734" s="4">
        <f t="shared" si="466"/>
        <v>0.96684546733292731</v>
      </c>
      <c r="AD734">
        <v>19134</v>
      </c>
      <c r="AE734" s="4">
        <v>0.92580482358987026</v>
      </c>
      <c r="AF734">
        <v>1.1161534577267753</v>
      </c>
      <c r="AG734">
        <v>0.54265627337895839</v>
      </c>
      <c r="AH734" s="4">
        <f t="shared" si="479"/>
        <v>0</v>
      </c>
      <c r="AI734" s="4">
        <f t="shared" si="467"/>
        <v>0.33978733806078926</v>
      </c>
      <c r="AJ734">
        <f t="shared" si="480"/>
        <v>0.21662454932413852</v>
      </c>
      <c r="AK734" s="4">
        <f t="shared" si="468"/>
        <v>0.72316455162416782</v>
      </c>
      <c r="AL734" s="5">
        <f t="shared" si="481"/>
        <v>2047.2163624733666</v>
      </c>
      <c r="AM734">
        <v>0.75260000000000005</v>
      </c>
      <c r="AN734" s="4">
        <f t="shared" si="469"/>
        <v>0.75185666666666695</v>
      </c>
      <c r="AO734">
        <v>0</v>
      </c>
      <c r="AP734">
        <f t="shared" si="500"/>
        <v>0</v>
      </c>
      <c r="AQ734">
        <f t="shared" si="482"/>
        <v>29255.556811284616</v>
      </c>
      <c r="AR734" s="5">
        <f t="shared" si="483"/>
        <v>6.4757292249427403E-2</v>
      </c>
      <c r="AS734" s="4">
        <f t="shared" si="490"/>
        <v>0</v>
      </c>
      <c r="AT734" s="4">
        <f t="shared" si="470"/>
        <v>0.33978733806078926</v>
      </c>
      <c r="AU734">
        <f t="shared" si="471"/>
        <v>0.21662454932413852</v>
      </c>
      <c r="AV734" s="4">
        <f t="shared" si="472"/>
        <v>0.72316455162416782</v>
      </c>
      <c r="AW734" s="6">
        <f t="shared" si="484"/>
        <v>1.7740150246254609E-4</v>
      </c>
      <c r="AX734" s="7">
        <f t="shared" si="473"/>
        <v>1.7741723903963447E-4</v>
      </c>
      <c r="AY734" s="7">
        <f t="shared" si="461"/>
        <v>0.69770416657012624</v>
      </c>
      <c r="AZ734" s="7">
        <f t="shared" si="474"/>
        <v>-1.2359657403689939E-3</v>
      </c>
      <c r="BA734" s="6">
        <f t="shared" si="491"/>
        <v>0.65891672228180853</v>
      </c>
      <c r="BB734">
        <f t="shared" si="485"/>
        <v>9.7004389185017406</v>
      </c>
      <c r="BC734">
        <f t="shared" si="492"/>
        <v>5.019488501542285</v>
      </c>
      <c r="BD734">
        <f t="shared" si="475"/>
        <v>4.3502194592508703</v>
      </c>
      <c r="BE734">
        <f t="shared" si="493"/>
        <v>0.12509188592894183</v>
      </c>
      <c r="BF734">
        <f t="shared" si="494"/>
        <v>1.1250918859289418</v>
      </c>
      <c r="BG734">
        <f t="shared" si="501"/>
        <v>-1.4005567282394608E-2</v>
      </c>
      <c r="BH734">
        <f t="shared" si="495"/>
        <v>2.1145527638012074</v>
      </c>
      <c r="BL734" s="6"/>
      <c r="BM734" s="5"/>
      <c r="BN734" s="5"/>
      <c r="BP734" s="5"/>
      <c r="BQ734" s="6"/>
      <c r="BR734" s="5"/>
      <c r="BU734" s="5"/>
      <c r="BV734" s="6"/>
      <c r="BW734" s="5"/>
      <c r="BX734" s="5"/>
      <c r="BZ734" s="11"/>
    </row>
    <row r="735" spans="1:78" x14ac:dyDescent="0.25">
      <c r="A735" s="3">
        <v>44703.833333333336</v>
      </c>
      <c r="B735">
        <v>80845251.701656997</v>
      </c>
      <c r="C735">
        <v>41061.701731606867</v>
      </c>
      <c r="D735">
        <v>0.93391887866799395</v>
      </c>
      <c r="E735" s="5">
        <f t="shared" si="486"/>
        <v>1821988.9164838851</v>
      </c>
      <c r="F735">
        <f t="shared" si="496"/>
        <v>0.99995199646057176</v>
      </c>
      <c r="G735">
        <f t="shared" si="496"/>
        <v>1.0002583541564709</v>
      </c>
      <c r="H735">
        <f t="shared" si="487"/>
        <v>0.11182592704350292</v>
      </c>
      <c r="I735">
        <f t="shared" si="497"/>
        <v>3.0632548041787804E-4</v>
      </c>
      <c r="J735">
        <f t="shared" si="488"/>
        <v>3.1083783576939846E-4</v>
      </c>
      <c r="K735">
        <v>4807</v>
      </c>
      <c r="L735" s="1">
        <v>161794374.45858997</v>
      </c>
      <c r="M735" s="1">
        <v>16766543.435160873</v>
      </c>
      <c r="N735" s="1">
        <f t="shared" si="462"/>
        <v>36640874.451860338</v>
      </c>
      <c r="O735">
        <v>50299.63030548262</v>
      </c>
      <c r="P735">
        <v>0.11347344506220823</v>
      </c>
      <c r="Q735">
        <v>2.5688737585450902E-3</v>
      </c>
      <c r="R735">
        <f t="shared" si="498"/>
        <v>-3.8268525290538147E-2</v>
      </c>
      <c r="S735">
        <f t="shared" si="499"/>
        <v>-3.9019999599753975E-2</v>
      </c>
      <c r="T735">
        <f t="shared" ref="T735:T798" si="502">AVERAGE(S706:S735)*15+POWER(AE735/SQRT(365/15),2)/2</f>
        <v>-0.18130767515590829</v>
      </c>
      <c r="U735" s="5">
        <f t="shared" si="476"/>
        <v>0.33012713997363657</v>
      </c>
      <c r="V735">
        <f t="shared" si="463"/>
        <v>0.77432977544839254</v>
      </c>
      <c r="W735" s="8">
        <f t="shared" ref="W735:W798" si="503">(SUM(S706:S735)*SQRT(365/30))</f>
        <v>-1.3916724667973772</v>
      </c>
      <c r="X735">
        <f t="shared" si="477"/>
        <v>0</v>
      </c>
      <c r="Y735">
        <f t="shared" si="464"/>
        <v>0.516232549948069</v>
      </c>
      <c r="Z735">
        <f t="shared" si="478"/>
        <v>0.93763892186895792</v>
      </c>
      <c r="AA735" s="4">
        <f t="shared" si="465"/>
        <v>0.5125984788898752</v>
      </c>
      <c r="AB735">
        <f t="shared" si="489"/>
        <v>0.691372810349699</v>
      </c>
      <c r="AC735" s="4">
        <f t="shared" si="466"/>
        <v>0.96770169121084371</v>
      </c>
      <c r="AD735">
        <v>19135</v>
      </c>
      <c r="AE735" s="4">
        <v>0.94067819858547208</v>
      </c>
      <c r="AF735">
        <v>1.148421586823831</v>
      </c>
      <c r="AG735">
        <v>0.54492800071443492</v>
      </c>
      <c r="AH735" s="4">
        <f t="shared" si="479"/>
        <v>0</v>
      </c>
      <c r="AI735" s="4">
        <f t="shared" si="467"/>
        <v>0.33978733806078926</v>
      </c>
      <c r="AJ735">
        <f t="shared" si="480"/>
        <v>0.66079907526579718</v>
      </c>
      <c r="AK735" s="4">
        <f t="shared" si="468"/>
        <v>0.74519118746636104</v>
      </c>
      <c r="AL735" s="5">
        <f t="shared" si="481"/>
        <v>1968.872411330851</v>
      </c>
      <c r="AM735">
        <v>0.77139999999999997</v>
      </c>
      <c r="AN735" s="4">
        <f t="shared" si="469"/>
        <v>0.75905333333333358</v>
      </c>
      <c r="AO735">
        <v>0</v>
      </c>
      <c r="AP735">
        <f t="shared" si="500"/>
        <v>0</v>
      </c>
      <c r="AQ735">
        <f t="shared" si="482"/>
        <v>50299.63030548262</v>
      </c>
      <c r="AR735" s="5">
        <f t="shared" si="483"/>
        <v>0.11347344506220823</v>
      </c>
      <c r="AS735" s="4">
        <f t="shared" si="490"/>
        <v>0</v>
      </c>
      <c r="AT735" s="4">
        <f t="shared" si="470"/>
        <v>0.33978733806078926</v>
      </c>
      <c r="AU735">
        <f t="shared" si="471"/>
        <v>0.66079907526579718</v>
      </c>
      <c r="AV735" s="4">
        <f t="shared" si="472"/>
        <v>0.74519118746636104</v>
      </c>
      <c r="AW735" s="6">
        <f t="shared" si="484"/>
        <v>3.1083783576939846E-4</v>
      </c>
      <c r="AX735" s="7">
        <f t="shared" si="473"/>
        <v>3.1088615085539395E-4</v>
      </c>
      <c r="AY735" s="7">
        <f t="shared" ref="AY735:AY798" si="504">AL735/AL706</f>
        <v>0.67229805105331364</v>
      </c>
      <c r="AZ735" s="7">
        <f t="shared" si="474"/>
        <v>-4.5440414759146952E-3</v>
      </c>
      <c r="BA735" s="6">
        <f t="shared" si="491"/>
        <v>0.65922756011757788</v>
      </c>
      <c r="BB735">
        <f t="shared" si="485"/>
        <v>9.3292174264197349</v>
      </c>
      <c r="BC735">
        <f t="shared" si="492"/>
        <v>4.9050217161275222</v>
      </c>
      <c r="BD735">
        <f t="shared" si="475"/>
        <v>4.1646087132098675</v>
      </c>
      <c r="BE735">
        <f t="shared" si="493"/>
        <v>0.1433628458674614</v>
      </c>
      <c r="BF735">
        <f t="shared" si="494"/>
        <v>1.1433628458674614</v>
      </c>
      <c r="BG735">
        <f t="shared" si="501"/>
        <v>1.6109076186330767E-2</v>
      </c>
      <c r="BH735">
        <f t="shared" si="495"/>
        <v>2.0543767656298946</v>
      </c>
      <c r="BL735" s="6"/>
      <c r="BM735" s="5"/>
      <c r="BN735" s="5"/>
      <c r="BP735" s="5"/>
      <c r="BQ735" s="6"/>
      <c r="BR735" s="5"/>
      <c r="BU735" s="5"/>
      <c r="BV735" s="6"/>
      <c r="BW735" s="5"/>
      <c r="BX735" s="5"/>
      <c r="BZ735" s="11"/>
    </row>
    <row r="736" spans="1:78" x14ac:dyDescent="0.25">
      <c r="A736" s="3">
        <v>44704.833333333336</v>
      </c>
      <c r="B736">
        <v>81140823.225455999</v>
      </c>
      <c r="C736">
        <v>40999.510614184168</v>
      </c>
      <c r="D736">
        <v>0.93468980475637331</v>
      </c>
      <c r="E736" s="5">
        <f t="shared" si="486"/>
        <v>1823933.6728827956</v>
      </c>
      <c r="F736">
        <f t="shared" si="496"/>
        <v>1.0008254743596992</v>
      </c>
      <c r="G736">
        <f t="shared" si="496"/>
        <v>1.0010673810259305</v>
      </c>
      <c r="H736">
        <f t="shared" si="487"/>
        <v>8.8223107261491407E-2</v>
      </c>
      <c r="I736">
        <f t="shared" si="497"/>
        <v>2.4167793671681502E-4</v>
      </c>
      <c r="J736">
        <f t="shared" si="488"/>
        <v>2.399884770229524E-4</v>
      </c>
      <c r="K736">
        <v>3583</v>
      </c>
      <c r="L736" s="1">
        <v>162363599.50343347</v>
      </c>
      <c r="M736" s="1">
        <v>12990022.988503484</v>
      </c>
      <c r="N736" s="1">
        <f t="shared" ref="N736:N738" si="505">AVERAGE(M707:M736)</f>
        <v>36615114.104645774</v>
      </c>
      <c r="O736">
        <v>38970.068965510451</v>
      </c>
      <c r="P736">
        <v>8.7606305944889593E-2</v>
      </c>
      <c r="Q736">
        <v>1.7204667391986499E-3</v>
      </c>
      <c r="R736">
        <f t="shared" si="498"/>
        <v>5.1784362229794212E-3</v>
      </c>
      <c r="S736">
        <f t="shared" si="499"/>
        <v>5.165074231749534E-3</v>
      </c>
      <c r="T736">
        <f t="shared" si="502"/>
        <v>-0.17763449155936589</v>
      </c>
      <c r="U736" s="5">
        <f t="shared" si="476"/>
        <v>0</v>
      </c>
      <c r="V736">
        <f t="shared" ref="V736:V738" si="506">AVERAGE(U707:U736)</f>
        <v>0.75249343564822213</v>
      </c>
      <c r="W736" s="8">
        <f t="shared" si="503"/>
        <v>-1.3669362198589052</v>
      </c>
      <c r="X736">
        <f t="shared" si="477"/>
        <v>0</v>
      </c>
      <c r="Y736">
        <f t="shared" ref="Y736:Y738" si="507">AVERAGE(X707:X736)</f>
        <v>0.49511721294071215</v>
      </c>
      <c r="Z736">
        <f t="shared" si="478"/>
        <v>0.62797035980750726</v>
      </c>
      <c r="AA736" s="4">
        <f t="shared" ref="AA736:AA738" si="508">AVERAGE(Z707:Z736)</f>
        <v>0.52899296125576967</v>
      </c>
      <c r="AB736">
        <f t="shared" si="489"/>
        <v>0.68239985352997212</v>
      </c>
      <c r="AC736" s="4">
        <f t="shared" ref="AC736:AC738" si="509">AVERAGE(AB707:AB736)</f>
        <v>0.96871449382128927</v>
      </c>
      <c r="AD736">
        <v>19136</v>
      </c>
      <c r="AE736" s="4">
        <v>0.94396679482632906</v>
      </c>
      <c r="AF736">
        <v>1.1425666824657936</v>
      </c>
      <c r="AG736">
        <v>0.44255697809230898</v>
      </c>
      <c r="AH736" s="4">
        <f t="shared" si="479"/>
        <v>0</v>
      </c>
      <c r="AI736" s="4">
        <f t="shared" ref="AI736:AI738" si="510">AVERAGE(AH707:AH736)</f>
        <v>0.33978733806078926</v>
      </c>
      <c r="AJ736">
        <f t="shared" si="480"/>
        <v>0.47928937494334634</v>
      </c>
      <c r="AK736" s="4">
        <f t="shared" ref="AK736:AK738" si="511">AVERAGE(AJ707:AJ736)</f>
        <v>0.76116749996447253</v>
      </c>
      <c r="AL736" s="5">
        <f t="shared" si="481"/>
        <v>1979.0680915441114</v>
      </c>
      <c r="AM736">
        <v>0.8076000000000001</v>
      </c>
      <c r="AN736" s="4">
        <f t="shared" ref="AN736:AN738" si="512">AVERAGE(AM707:AM736)</f>
        <v>0.76730666666666691</v>
      </c>
      <c r="AO736">
        <v>0</v>
      </c>
      <c r="AP736">
        <f t="shared" si="500"/>
        <v>0</v>
      </c>
      <c r="AQ736">
        <f t="shared" si="482"/>
        <v>38970.068965510451</v>
      </c>
      <c r="AR736" s="5">
        <f t="shared" si="483"/>
        <v>8.7606305944889593E-2</v>
      </c>
      <c r="AS736" s="4">
        <f t="shared" si="490"/>
        <v>0</v>
      </c>
      <c r="AT736" s="4">
        <f t="shared" ref="AT736:AT738" si="513">AVERAGE(AS707:AS736)</f>
        <v>0.33978733806078926</v>
      </c>
      <c r="AU736">
        <f t="shared" ref="AU736:AU738" si="514">SQRT(MAX(8*(AR736-LN(COSH(LN(2)/2))),0))</f>
        <v>0.47928937494334634</v>
      </c>
      <c r="AV736" s="4">
        <f t="shared" ref="AV736:AV738" si="515">AVERAGE(AU707:AU736)</f>
        <v>0.76116749996447253</v>
      </c>
      <c r="AW736" s="6">
        <f t="shared" si="484"/>
        <v>2.399884770229524E-4</v>
      </c>
      <c r="AX736" s="7">
        <f t="shared" ref="AX736:AX738" si="516">EXP(AW736)-1</f>
        <v>2.4001727656131067E-4</v>
      </c>
      <c r="AY736" s="7">
        <f t="shared" si="504"/>
        <v>0.65751936190737326</v>
      </c>
      <c r="AZ736" s="7">
        <f t="shared" ref="AZ736:AZ738" si="517">2*SQRT(AY736)*EXP(SUM(AW707:AW736))/(1+AY736)-1</f>
        <v>-6.6802947262679657E-3</v>
      </c>
      <c r="BA736" s="6">
        <f t="shared" si="491"/>
        <v>0.65946754859460088</v>
      </c>
      <c r="BB736">
        <f t="shared" si="485"/>
        <v>9.3775281838727569</v>
      </c>
      <c r="BC736">
        <f t="shared" si="492"/>
        <v>4.9217123348164202</v>
      </c>
      <c r="BD736">
        <f t="shared" ref="BD736:BD737" si="518">(1+BB736)/2-1</f>
        <v>4.1887640919363784</v>
      </c>
      <c r="BE736">
        <f t="shared" si="493"/>
        <v>0.14125680603191859</v>
      </c>
      <c r="BF736">
        <f t="shared" si="494"/>
        <v>1.1412568060319186</v>
      </c>
      <c r="BG736">
        <f t="shared" si="501"/>
        <v>-1.8436683150715269E-3</v>
      </c>
      <c r="BH736">
        <f t="shared" si="495"/>
        <v>2.0622750013466713</v>
      </c>
      <c r="BL736" s="6"/>
      <c r="BM736" s="5"/>
      <c r="BN736" s="5"/>
      <c r="BP736" s="5"/>
      <c r="BQ736" s="6"/>
      <c r="BR736" s="5"/>
      <c r="BU736" s="5"/>
      <c r="BV736" s="6"/>
      <c r="BW736" s="5"/>
      <c r="BX736" s="5"/>
      <c r="BZ736" s="11"/>
    </row>
    <row r="737" spans="1:78" x14ac:dyDescent="0.25">
      <c r="A737" s="3">
        <v>44705.833333333336</v>
      </c>
      <c r="B737">
        <v>80524667.538298994</v>
      </c>
      <c r="C737">
        <v>41430.65338152428</v>
      </c>
      <c r="D737">
        <v>0.93580090330644727</v>
      </c>
      <c r="E737" s="5">
        <f t="shared" si="486"/>
        <v>1826523.9088064919</v>
      </c>
      <c r="F737">
        <f t="shared" si="496"/>
        <v>1.0011887350695599</v>
      </c>
      <c r="G737">
        <f t="shared" si="496"/>
        <v>1.0014201371257117</v>
      </c>
      <c r="H737">
        <f t="shared" si="487"/>
        <v>8.4361467060969364E-2</v>
      </c>
      <c r="I737">
        <f t="shared" si="497"/>
        <v>2.3110060121521079E-4</v>
      </c>
      <c r="J737">
        <f t="shared" si="488"/>
        <v>2.3215495318252392E-4</v>
      </c>
      <c r="K737">
        <v>2969</v>
      </c>
      <c r="L737" s="1">
        <v>161101081.85251933</v>
      </c>
      <c r="M737" s="1">
        <v>12468251.932267113</v>
      </c>
      <c r="N737" s="1">
        <f t="shared" si="505"/>
        <v>36157051.562624224</v>
      </c>
      <c r="O737">
        <v>37404.755796801335</v>
      </c>
      <c r="P737">
        <v>8.474639467865859E-2</v>
      </c>
      <c r="Q737">
        <v>1.9912006588367801E-3</v>
      </c>
      <c r="R737">
        <f t="shared" si="498"/>
        <v>-1.792100731027968E-2</v>
      </c>
      <c r="S737">
        <f t="shared" si="499"/>
        <v>-1.8083533241947961E-2</v>
      </c>
      <c r="T737">
        <f t="shared" si="502"/>
        <v>-0.20031755176464261</v>
      </c>
      <c r="U737" s="5">
        <f t="shared" si="476"/>
        <v>0</v>
      </c>
      <c r="V737">
        <f t="shared" si="506"/>
        <v>0.72226316725574158</v>
      </c>
      <c r="W737" s="8">
        <f t="shared" si="503"/>
        <v>-1.5255604962779716</v>
      </c>
      <c r="X737">
        <f t="shared" si="477"/>
        <v>0</v>
      </c>
      <c r="Y737">
        <f t="shared" si="507"/>
        <v>0.46521424889425539</v>
      </c>
      <c r="Z737">
        <f t="shared" si="478"/>
        <v>0.72678824047542478</v>
      </c>
      <c r="AA737" s="4">
        <f t="shared" si="508"/>
        <v>0.54866920842114619</v>
      </c>
      <c r="AB737">
        <f t="shared" si="489"/>
        <v>0.61903611944893322</v>
      </c>
      <c r="AC737" s="4">
        <f t="shared" si="509"/>
        <v>0.9593078632004618</v>
      </c>
      <c r="AD737">
        <v>19137</v>
      </c>
      <c r="AE737" s="4">
        <v>0.94538410245554216</v>
      </c>
      <c r="AF737">
        <v>1.0201378081539083</v>
      </c>
      <c r="AG737">
        <v>0.45151812038696498</v>
      </c>
      <c r="AH737" s="4">
        <f t="shared" si="479"/>
        <v>0</v>
      </c>
      <c r="AI737" s="4">
        <f t="shared" si="510"/>
        <v>0.33978733806078926</v>
      </c>
      <c r="AJ737">
        <f t="shared" si="480"/>
        <v>0.45479557474071319</v>
      </c>
      <c r="AK737" s="4">
        <f t="shared" si="511"/>
        <v>0.75639821287610232</v>
      </c>
      <c r="AL737" s="5">
        <f t="shared" si="481"/>
        <v>1943.6011978080082</v>
      </c>
      <c r="AM737">
        <v>0.7823</v>
      </c>
      <c r="AN737" s="4">
        <f t="shared" si="512"/>
        <v>0.77334000000000025</v>
      </c>
      <c r="AO737">
        <v>0</v>
      </c>
      <c r="AP737">
        <f t="shared" si="500"/>
        <v>0</v>
      </c>
      <c r="AQ737">
        <f t="shared" si="482"/>
        <v>37404.755796801335</v>
      </c>
      <c r="AR737" s="5">
        <f t="shared" si="483"/>
        <v>8.474639467865859E-2</v>
      </c>
      <c r="AS737" s="4">
        <f t="shared" si="490"/>
        <v>0</v>
      </c>
      <c r="AT737" s="4">
        <f t="shared" si="513"/>
        <v>0.33978733806078926</v>
      </c>
      <c r="AU737">
        <f t="shared" si="514"/>
        <v>0.45479557474071319</v>
      </c>
      <c r="AV737" s="4">
        <f t="shared" si="515"/>
        <v>0.75639821287610232</v>
      </c>
      <c r="AW737" s="6">
        <f t="shared" si="484"/>
        <v>2.3215495318252392E-4</v>
      </c>
      <c r="AX737" s="7">
        <f t="shared" si="516"/>
        <v>2.3218190322915611E-4</v>
      </c>
      <c r="AY737" s="7">
        <f t="shared" si="504"/>
        <v>0.6925077746319882</v>
      </c>
      <c r="AZ737" s="7">
        <f t="shared" si="517"/>
        <v>-1.7193631939126375E-3</v>
      </c>
      <c r="BA737" s="6">
        <f t="shared" si="491"/>
        <v>0.6596997035477834</v>
      </c>
      <c r="BB737">
        <f t="shared" si="485"/>
        <v>9.2094734327372212</v>
      </c>
      <c r="BC737">
        <f t="shared" si="492"/>
        <v>4.8697734652848288</v>
      </c>
      <c r="BD737">
        <f t="shared" si="518"/>
        <v>4.1047367163686106</v>
      </c>
      <c r="BE737">
        <f t="shared" si="493"/>
        <v>0.14986801306776254</v>
      </c>
      <c r="BF737">
        <f t="shared" si="494"/>
        <v>1.1498680130677625</v>
      </c>
      <c r="BG737">
        <f t="shared" si="501"/>
        <v>7.5170479694211725E-3</v>
      </c>
      <c r="BH737">
        <f t="shared" si="495"/>
        <v>2.0347114249524982</v>
      </c>
      <c r="BL737" s="6"/>
      <c r="BM737" s="5"/>
      <c r="BN737" s="5"/>
      <c r="BP737" s="5"/>
      <c r="BQ737" s="6"/>
      <c r="BR737" s="5"/>
      <c r="BU737" s="5"/>
      <c r="BV737" s="6"/>
      <c r="BW737" s="5"/>
      <c r="BX737" s="5"/>
      <c r="BZ737" s="11"/>
    </row>
    <row r="738" spans="1:78" x14ac:dyDescent="0.25">
      <c r="A738" s="3">
        <v>44706.833333333336</v>
      </c>
      <c r="B738">
        <v>77245925.289407</v>
      </c>
      <c r="C738">
        <v>43064.748051218245</v>
      </c>
      <c r="D738">
        <v>0.93367576653086681</v>
      </c>
      <c r="E738" s="5">
        <f t="shared" si="486"/>
        <v>1823890.4327210942</v>
      </c>
      <c r="F738">
        <f t="shared" si="496"/>
        <v>0.99772907167745639</v>
      </c>
      <c r="G738">
        <f t="shared" si="496"/>
        <v>0.99855820333218714</v>
      </c>
      <c r="H738">
        <f t="shared" si="487"/>
        <v>0.30332187621625706</v>
      </c>
      <c r="I738">
        <f t="shared" si="497"/>
        <v>8.3067373397256218E-4</v>
      </c>
      <c r="J738">
        <f t="shared" si="488"/>
        <v>8.2280037899465906E-4</v>
      </c>
      <c r="K738">
        <v>3559</v>
      </c>
      <c r="L738" s="1">
        <v>154611112.53217566</v>
      </c>
      <c r="M738" s="1">
        <v>42422144.080882303</v>
      </c>
      <c r="N738" s="1">
        <f t="shared" si="505"/>
        <v>36792976.547984913</v>
      </c>
      <c r="O738">
        <v>127266.43224264684</v>
      </c>
      <c r="P738">
        <v>0.30044572481100967</v>
      </c>
      <c r="Q738">
        <v>1.8634188306215101E-3</v>
      </c>
      <c r="R738">
        <f t="shared" si="498"/>
        <v>-7.7117287224089726E-2</v>
      </c>
      <c r="S738">
        <f t="shared" si="499"/>
        <v>-8.0253124302326506E-2</v>
      </c>
      <c r="T738">
        <f t="shared" si="502"/>
        <v>-0.20595437338491579</v>
      </c>
      <c r="U738" s="5">
        <f t="shared" si="476"/>
        <v>1.1718502049726962</v>
      </c>
      <c r="V738">
        <f t="shared" si="506"/>
        <v>0.73482561422084125</v>
      </c>
      <c r="W738" s="8">
        <f t="shared" si="503"/>
        <v>-1.5615725591546601</v>
      </c>
      <c r="X738">
        <f t="shared" si="477"/>
        <v>0.42281635946958529</v>
      </c>
      <c r="Y738">
        <f t="shared" si="507"/>
        <v>0.45685010302700019</v>
      </c>
      <c r="Z738">
        <f t="shared" si="478"/>
        <v>0.68014787317685121</v>
      </c>
      <c r="AA738" s="4">
        <f t="shared" si="508"/>
        <v>0.56294692536993307</v>
      </c>
      <c r="AB738">
        <f t="shared" si="489"/>
        <v>1.4619489470066309</v>
      </c>
      <c r="AC738" s="4">
        <f t="shared" si="509"/>
        <v>0.97985633442186881</v>
      </c>
      <c r="AD738">
        <v>19138</v>
      </c>
      <c r="AE738" s="4">
        <v>0.93308698908258147</v>
      </c>
      <c r="AF738">
        <v>0.98398237856333393</v>
      </c>
      <c r="AG738">
        <v>0.37360292479339069</v>
      </c>
      <c r="AH738" s="4">
        <f t="shared" si="479"/>
        <v>1.1193022418815011</v>
      </c>
      <c r="AI738" s="4">
        <f t="shared" si="510"/>
        <v>0.37709741279017261</v>
      </c>
      <c r="AJ738">
        <f t="shared" si="480"/>
        <v>1.3901200149132968</v>
      </c>
      <c r="AK738" s="4">
        <f t="shared" si="511"/>
        <v>0.78465956989896202</v>
      </c>
      <c r="AL738" s="5">
        <f t="shared" si="481"/>
        <v>1793.7159459875631</v>
      </c>
      <c r="AM738">
        <v>0.76300000000000001</v>
      </c>
      <c r="AN738" s="4">
        <f t="shared" si="512"/>
        <v>0.77803333333333358</v>
      </c>
      <c r="AO738">
        <v>0</v>
      </c>
      <c r="AP738">
        <f t="shared" si="500"/>
        <v>0</v>
      </c>
      <c r="AQ738">
        <f t="shared" si="482"/>
        <v>127266.43224264684</v>
      </c>
      <c r="AR738" s="5">
        <f t="shared" si="483"/>
        <v>0.30044572481100967</v>
      </c>
      <c r="AS738" s="4">
        <f t="shared" si="490"/>
        <v>1.1193022418815011</v>
      </c>
      <c r="AT738" s="4">
        <f t="shared" si="513"/>
        <v>0.37709741279017261</v>
      </c>
      <c r="AU738">
        <f t="shared" si="514"/>
        <v>1.3901200149132968</v>
      </c>
      <c r="AV738" s="4">
        <f t="shared" si="515"/>
        <v>0.78465956989896202</v>
      </c>
      <c r="AW738" s="6">
        <f t="shared" si="484"/>
        <v>8.2280037899465906E-4</v>
      </c>
      <c r="AX738" s="7">
        <f t="shared" si="516"/>
        <v>8.2313897208496911E-4</v>
      </c>
      <c r="AY738" s="7">
        <f t="shared" si="504"/>
        <v>0.62074682591572161</v>
      </c>
      <c r="AZ738" s="7">
        <f t="shared" si="517"/>
        <v>-1.2455645182192443E-2</v>
      </c>
      <c r="BA738" s="6">
        <f t="shared" si="491"/>
        <v>0.66052250392677803</v>
      </c>
      <c r="BB738">
        <f t="shared" si="485"/>
        <v>8.4992638248422008</v>
      </c>
      <c r="BC738">
        <f t="shared" si="492"/>
        <v>4.6435442393720416</v>
      </c>
      <c r="BD738">
        <f>(1+BB738)/2-1</f>
        <v>3.7496319124211004</v>
      </c>
      <c r="BE738">
        <f t="shared" si="493"/>
        <v>0.18820665336469711</v>
      </c>
      <c r="BF738">
        <f t="shared" si="494"/>
        <v>1.1882066533646971</v>
      </c>
      <c r="BG738">
        <f t="shared" si="501"/>
        <v>3.2797991913467266E-2</v>
      </c>
      <c r="BH738">
        <f t="shared" si="495"/>
        <v>1.9153496916908956</v>
      </c>
      <c r="BL738" s="6"/>
      <c r="BM738" s="5"/>
      <c r="BN738" s="5"/>
      <c r="BP738" s="5"/>
      <c r="BQ738" s="6"/>
      <c r="BR738" s="5"/>
      <c r="BU738" s="5"/>
      <c r="BV738" s="6"/>
      <c r="BW738" s="5"/>
      <c r="BX738" s="5"/>
      <c r="BZ738" s="11"/>
    </row>
    <row r="739" spans="1:78" x14ac:dyDescent="0.25">
      <c r="B739" s="1"/>
      <c r="W739" s="4"/>
      <c r="AA739" s="4"/>
      <c r="AC739" s="4"/>
      <c r="AF739"/>
      <c r="AG739"/>
      <c r="AL739" s="5"/>
      <c r="AR739" s="5"/>
      <c r="AS739" s="4"/>
      <c r="AT739" s="4"/>
      <c r="AV739" s="4"/>
      <c r="AW739" s="6"/>
      <c r="AX739" s="7"/>
      <c r="AY739" s="7"/>
      <c r="BA739" s="6"/>
      <c r="BL739" s="6"/>
      <c r="BM739" s="5"/>
      <c r="BN739" s="5"/>
      <c r="BP739" s="5"/>
      <c r="BV739" s="6"/>
      <c r="BW739" s="5"/>
      <c r="BX739" s="5"/>
      <c r="BZ739" s="11"/>
    </row>
    <row r="740" spans="1:78" x14ac:dyDescent="0.25">
      <c r="W740" s="4"/>
      <c r="AA740" s="4"/>
      <c r="AC740" s="4"/>
      <c r="AF740"/>
      <c r="AG740"/>
      <c r="AL740" s="5"/>
      <c r="AR740" s="5"/>
      <c r="AS740" s="4"/>
      <c r="AT740" s="4"/>
      <c r="AV740" s="4"/>
      <c r="AW740" s="6"/>
      <c r="AX740" s="7"/>
      <c r="AY740" s="7"/>
      <c r="BA740" s="6"/>
      <c r="BL740" s="6"/>
      <c r="BM740" s="5"/>
      <c r="BP740" s="5"/>
      <c r="BV740" s="6"/>
      <c r="BW740" s="5"/>
      <c r="BX740" s="5"/>
      <c r="BZ740" s="11"/>
    </row>
    <row r="741" spans="1:78" x14ac:dyDescent="0.25">
      <c r="E741" s="12"/>
      <c r="F741" s="12"/>
      <c r="G741" s="12"/>
      <c r="H741" s="12"/>
      <c r="I741" s="12"/>
      <c r="J741" s="12"/>
      <c r="K741" s="12"/>
      <c r="L741" s="13"/>
      <c r="M741" s="13"/>
      <c r="N741" s="13"/>
      <c r="O741" s="12"/>
      <c r="P741" s="12"/>
      <c r="W741" s="4"/>
      <c r="AA741" s="4"/>
      <c r="AC741" s="4"/>
      <c r="AF741"/>
      <c r="AG741"/>
      <c r="AY741" s="7"/>
      <c r="BA741" s="6"/>
      <c r="BV741" s="6"/>
      <c r="BW741" s="5"/>
      <c r="BX741" s="5"/>
      <c r="BZ741" s="11"/>
    </row>
    <row r="742" spans="1:78" x14ac:dyDescent="0.25">
      <c r="E742" s="12"/>
      <c r="F742" s="12"/>
      <c r="G742" s="12"/>
      <c r="H742" s="12"/>
      <c r="I742" s="12"/>
      <c r="J742" s="12"/>
      <c r="K742" s="12"/>
      <c r="L742" s="13"/>
      <c r="M742" s="13"/>
      <c r="N742" s="13"/>
      <c r="O742" s="12"/>
      <c r="P742" s="12"/>
      <c r="W742" s="4"/>
      <c r="AA742" s="4"/>
      <c r="AC742" s="4"/>
      <c r="AF742"/>
      <c r="AG742"/>
      <c r="AY742" s="7"/>
      <c r="BA742" s="6"/>
      <c r="BV742" s="6"/>
      <c r="BW742" s="5"/>
      <c r="BX742" s="5"/>
      <c r="BZ742" s="11"/>
    </row>
    <row r="743" spans="1:78" x14ac:dyDescent="0.25">
      <c r="E743" s="12"/>
      <c r="F743" s="12"/>
      <c r="G743" s="12"/>
      <c r="H743" s="12"/>
      <c r="I743" s="12"/>
      <c r="J743" s="12"/>
      <c r="K743" s="12"/>
      <c r="L743" s="13"/>
      <c r="M743" s="13"/>
      <c r="N743" s="13"/>
      <c r="O743" s="12"/>
      <c r="P743" s="12"/>
      <c r="W743" s="4"/>
      <c r="AA743" s="4"/>
      <c r="AC743" s="4"/>
      <c r="AF743"/>
      <c r="AG743"/>
      <c r="AY743" s="7"/>
      <c r="BA743" s="6"/>
      <c r="BV743" s="6"/>
      <c r="BW743" s="5"/>
      <c r="BX743" s="5"/>
      <c r="BZ743" s="11"/>
    </row>
    <row r="744" spans="1:78" x14ac:dyDescent="0.25">
      <c r="E744" s="12"/>
      <c r="F744" s="12"/>
      <c r="G744" s="12"/>
      <c r="H744" s="12"/>
      <c r="I744" s="12"/>
      <c r="J744" s="12"/>
      <c r="K744" s="12"/>
      <c r="L744" s="13"/>
      <c r="M744" s="13"/>
      <c r="N744" s="13"/>
      <c r="O744" s="12"/>
      <c r="P744" s="12"/>
      <c r="W744" s="4"/>
      <c r="AA744" s="4"/>
      <c r="AC744" s="4"/>
      <c r="AF744"/>
      <c r="AG744"/>
      <c r="AY744" s="7"/>
      <c r="BA744" s="6"/>
      <c r="BV744" s="6"/>
      <c r="BW744" s="5"/>
      <c r="BX744" s="5"/>
      <c r="BZ744" s="11"/>
    </row>
    <row r="745" spans="1:78" x14ac:dyDescent="0.25">
      <c r="E745" s="12"/>
      <c r="F745" s="12"/>
      <c r="G745" s="12"/>
      <c r="H745" s="12"/>
      <c r="I745" s="12"/>
      <c r="J745" s="12"/>
      <c r="K745" s="12"/>
      <c r="L745" s="13"/>
      <c r="M745" s="13"/>
      <c r="N745" s="13"/>
      <c r="O745" s="12"/>
      <c r="P745" s="12"/>
      <c r="W745" s="4"/>
      <c r="AA745" s="4"/>
      <c r="AC745" s="4"/>
      <c r="AF745"/>
      <c r="AG745"/>
      <c r="AY745" s="7"/>
      <c r="BA745" s="6"/>
      <c r="BV745" s="6"/>
      <c r="BW745" s="5"/>
      <c r="BX745" s="5"/>
      <c r="BZ745" s="11"/>
    </row>
    <row r="746" spans="1:78" x14ac:dyDescent="0.25">
      <c r="E746" s="12"/>
      <c r="F746" s="12"/>
      <c r="G746" s="12"/>
      <c r="H746" s="12"/>
      <c r="I746" s="12"/>
      <c r="J746" s="12"/>
      <c r="K746" s="12"/>
      <c r="L746" s="13"/>
      <c r="M746" s="13"/>
      <c r="N746" s="13"/>
      <c r="O746" s="12"/>
      <c r="P746" s="12"/>
      <c r="W746" s="4"/>
      <c r="AA746" s="4"/>
      <c r="AC746" s="4"/>
      <c r="AY746" s="7"/>
      <c r="BA746" s="6"/>
      <c r="BV746" s="6"/>
      <c r="BW746" s="5"/>
      <c r="BX746" s="5"/>
      <c r="BZ746" s="11"/>
    </row>
    <row r="747" spans="1:78" x14ac:dyDescent="0.25">
      <c r="E747" s="12"/>
      <c r="F747" s="12"/>
      <c r="G747" s="12"/>
      <c r="H747" s="12"/>
      <c r="I747" s="12"/>
      <c r="J747" s="12"/>
      <c r="K747" s="12"/>
      <c r="L747" s="13"/>
      <c r="M747" s="13"/>
      <c r="N747" s="13"/>
      <c r="O747" s="12"/>
      <c r="P747" s="12"/>
      <c r="W747" s="4"/>
      <c r="AA747" s="4"/>
      <c r="AC747" s="4"/>
      <c r="AY747" s="7"/>
      <c r="BA747" s="6"/>
    </row>
    <row r="748" spans="1:78" x14ac:dyDescent="0.25">
      <c r="E748" s="12"/>
      <c r="F748" s="12"/>
      <c r="G748" s="12"/>
      <c r="H748" s="12"/>
      <c r="I748" s="12"/>
      <c r="J748" s="12"/>
      <c r="K748" s="12"/>
      <c r="L748" s="13"/>
      <c r="M748" s="13"/>
      <c r="N748" s="13"/>
      <c r="O748" s="12"/>
      <c r="P748" s="12"/>
      <c r="W748" s="4"/>
      <c r="AA748" s="4"/>
      <c r="AC748" s="4"/>
      <c r="AY748" s="7"/>
      <c r="BA748" s="6"/>
    </row>
    <row r="749" spans="1:78" x14ac:dyDescent="0.25">
      <c r="E749" s="12"/>
      <c r="F749" s="12"/>
      <c r="G749" s="12"/>
      <c r="H749" s="12"/>
      <c r="I749" s="12"/>
      <c r="J749" s="12"/>
      <c r="K749" s="12"/>
      <c r="L749" s="13"/>
      <c r="M749" s="13"/>
      <c r="N749" s="13"/>
      <c r="O749" s="12"/>
      <c r="P749" s="12"/>
      <c r="AY749" s="7"/>
    </row>
    <row r="750" spans="1:78" x14ac:dyDescent="0.25">
      <c r="E750" s="12"/>
      <c r="F750" s="12"/>
      <c r="G750" s="12"/>
      <c r="H750" s="12"/>
      <c r="I750" s="12"/>
      <c r="J750" s="12"/>
      <c r="K750" s="12"/>
      <c r="L750" s="13"/>
      <c r="M750" s="13"/>
      <c r="N750" s="13"/>
      <c r="O750" s="12"/>
      <c r="P750" s="12"/>
      <c r="AY750" s="7"/>
    </row>
    <row r="751" spans="1:78" x14ac:dyDescent="0.25">
      <c r="E751" s="12"/>
      <c r="F751" s="12"/>
      <c r="G751" s="12"/>
      <c r="H751" s="12"/>
      <c r="I751" s="12"/>
      <c r="J751" s="12"/>
      <c r="K751" s="12"/>
      <c r="L751" s="13"/>
      <c r="M751" s="13"/>
      <c r="N751" s="13"/>
      <c r="O751" s="12"/>
      <c r="P751" s="12"/>
      <c r="AY751" s="7"/>
    </row>
    <row r="752" spans="1:78" x14ac:dyDescent="0.25">
      <c r="AY752" s="7"/>
    </row>
    <row r="753" spans="51:51" x14ac:dyDescent="0.25">
      <c r="AY753" s="7"/>
    </row>
    <row r="754" spans="51:51" x14ac:dyDescent="0.25">
      <c r="AY754" s="7"/>
    </row>
    <row r="755" spans="51:51" x14ac:dyDescent="0.25">
      <c r="AY755" s="7"/>
    </row>
    <row r="756" spans="51:51" x14ac:dyDescent="0.25">
      <c r="AY756" s="7"/>
    </row>
    <row r="757" spans="51:51" x14ac:dyDescent="0.25">
      <c r="AY757" s="7"/>
    </row>
    <row r="758" spans="51:51" x14ac:dyDescent="0.25">
      <c r="AY758" s="7"/>
    </row>
    <row r="759" spans="51:51" x14ac:dyDescent="0.25">
      <c r="AY759" s="7"/>
    </row>
    <row r="760" spans="51:51" x14ac:dyDescent="0.25">
      <c r="AY760" s="7"/>
    </row>
    <row r="761" spans="51:51" x14ac:dyDescent="0.25">
      <c r="AY761" s="7"/>
    </row>
    <row r="762" spans="51:51" x14ac:dyDescent="0.25">
      <c r="AY762" s="7"/>
    </row>
    <row r="763" spans="51:51" x14ac:dyDescent="0.25">
      <c r="AY763" s="7"/>
    </row>
    <row r="764" spans="51:51" x14ac:dyDescent="0.25">
      <c r="AY764" s="7"/>
    </row>
    <row r="765" spans="51:51" x14ac:dyDescent="0.25">
      <c r="AY765" s="7"/>
    </row>
    <row r="766" spans="51:51" x14ac:dyDescent="0.25">
      <c r="AY766" s="7"/>
    </row>
    <row r="767" spans="51:51" x14ac:dyDescent="0.25">
      <c r="AY767" s="7"/>
    </row>
    <row r="768" spans="51:51" x14ac:dyDescent="0.25">
      <c r="AY768" s="7"/>
    </row>
    <row r="769" spans="51:51" x14ac:dyDescent="0.25">
      <c r="AY769" s="7"/>
    </row>
    <row r="770" spans="51:51" x14ac:dyDescent="0.25">
      <c r="AY770" s="7"/>
    </row>
    <row r="771" spans="51:51" x14ac:dyDescent="0.25">
      <c r="AY771" s="7"/>
    </row>
    <row r="772" spans="51:51" x14ac:dyDescent="0.25">
      <c r="AY772" s="7"/>
    </row>
    <row r="773" spans="51:51" x14ac:dyDescent="0.25">
      <c r="AY773" s="7"/>
    </row>
    <row r="774" spans="51:51" x14ac:dyDescent="0.25">
      <c r="AY774" s="7"/>
    </row>
    <row r="775" spans="51:51" x14ac:dyDescent="0.25">
      <c r="AY775" s="7"/>
    </row>
    <row r="776" spans="51:51" x14ac:dyDescent="0.25">
      <c r="AY776" s="7"/>
    </row>
    <row r="777" spans="51:51" x14ac:dyDescent="0.25">
      <c r="AY777" s="7"/>
    </row>
    <row r="778" spans="51:51" x14ac:dyDescent="0.25">
      <c r="AY778" s="7"/>
    </row>
    <row r="779" spans="51:51" x14ac:dyDescent="0.25">
      <c r="AY779" s="7"/>
    </row>
    <row r="780" spans="51:51" x14ac:dyDescent="0.25">
      <c r="AY780" s="7"/>
    </row>
    <row r="781" spans="51:51" x14ac:dyDescent="0.25">
      <c r="AY781" s="7"/>
    </row>
    <row r="782" spans="51:51" x14ac:dyDescent="0.25">
      <c r="AY782" s="7"/>
    </row>
    <row r="783" spans="51:51" x14ac:dyDescent="0.25">
      <c r="AY783" s="7"/>
    </row>
    <row r="784" spans="51:51" x14ac:dyDescent="0.25">
      <c r="AY784" s="7"/>
    </row>
    <row r="785" spans="51:51" x14ac:dyDescent="0.25">
      <c r="AY785" s="7"/>
    </row>
    <row r="786" spans="51:51" x14ac:dyDescent="0.25">
      <c r="AY786" s="7"/>
    </row>
    <row r="787" spans="51:51" x14ac:dyDescent="0.25">
      <c r="AY787" s="7"/>
    </row>
    <row r="788" spans="51:51" x14ac:dyDescent="0.25">
      <c r="AY788" s="7"/>
    </row>
    <row r="789" spans="51:51" x14ac:dyDescent="0.25">
      <c r="AY789" s="7"/>
    </row>
    <row r="790" spans="51:51" x14ac:dyDescent="0.25">
      <c r="AY790" s="7"/>
    </row>
    <row r="791" spans="51:51" x14ac:dyDescent="0.25">
      <c r="AY791" s="7"/>
    </row>
    <row r="792" spans="51:51" x14ac:dyDescent="0.25">
      <c r="AY792" s="7"/>
    </row>
    <row r="793" spans="51:51" x14ac:dyDescent="0.25">
      <c r="AY793" s="7"/>
    </row>
    <row r="794" spans="51:51" x14ac:dyDescent="0.25">
      <c r="AY794" s="7"/>
    </row>
    <row r="795" spans="51:51" x14ac:dyDescent="0.25">
      <c r="AY795" s="7"/>
    </row>
    <row r="796" spans="51:51" x14ac:dyDescent="0.25">
      <c r="AY796" s="7"/>
    </row>
    <row r="797" spans="51:51" x14ac:dyDescent="0.25">
      <c r="AY797" s="7"/>
    </row>
    <row r="798" spans="51:51" x14ac:dyDescent="0.25">
      <c r="AY798" s="7"/>
    </row>
    <row r="799" spans="51:51" x14ac:dyDescent="0.25">
      <c r="AY799" s="7"/>
    </row>
    <row r="800" spans="51:51" x14ac:dyDescent="0.25">
      <c r="AY800" s="7"/>
    </row>
    <row r="801" spans="51:51" x14ac:dyDescent="0.25">
      <c r="AY801" s="7"/>
    </row>
    <row r="802" spans="51:51" x14ac:dyDescent="0.25">
      <c r="AY802" s="7"/>
    </row>
    <row r="803" spans="51:51" x14ac:dyDescent="0.25">
      <c r="AY803" s="7"/>
    </row>
    <row r="804" spans="51:51" x14ac:dyDescent="0.25">
      <c r="AY804" s="7"/>
    </row>
    <row r="805" spans="51:51" x14ac:dyDescent="0.25">
      <c r="AY805" s="7"/>
    </row>
    <row r="806" spans="51:51" x14ac:dyDescent="0.25">
      <c r="AY806" s="7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P745"/>
  <sheetViews>
    <sheetView workbookViewId="0">
      <selection activeCell="F31" sqref="F31"/>
    </sheetView>
  </sheetViews>
  <sheetFormatPr defaultRowHeight="15" x14ac:dyDescent="0.25"/>
  <cols>
    <col min="1" max="1" width="14.85546875" bestFit="1" customWidth="1"/>
  </cols>
  <sheetData>
    <row r="1" spans="1:16" x14ac:dyDescent="0.25">
      <c r="A1" t="s">
        <v>0</v>
      </c>
      <c r="B1" s="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M1" t="s">
        <v>10</v>
      </c>
      <c r="N1" t="s">
        <v>79</v>
      </c>
    </row>
    <row r="2" spans="1:16" x14ac:dyDescent="0.25">
      <c r="A2" s="2">
        <v>43968.833333333336</v>
      </c>
      <c r="B2" s="1">
        <v>5.7358448600000003</v>
      </c>
      <c r="C2">
        <v>262.45134677990319</v>
      </c>
      <c r="D2">
        <v>3.8791555754335899E-4</v>
      </c>
      <c r="E2">
        <v>22</v>
      </c>
      <c r="F2">
        <v>112104.35092870121</v>
      </c>
      <c r="G2">
        <v>0</v>
      </c>
      <c r="H2">
        <v>0</v>
      </c>
      <c r="I2">
        <v>0</v>
      </c>
      <c r="J2">
        <v>18400</v>
      </c>
      <c r="M2" t="s">
        <v>80</v>
      </c>
      <c r="N2">
        <v>200</v>
      </c>
    </row>
    <row r="3" spans="1:16" x14ac:dyDescent="0.25">
      <c r="A3" s="2">
        <v>43969.833333333336</v>
      </c>
      <c r="B3" s="1">
        <v>23.935697489999999</v>
      </c>
      <c r="C3">
        <v>1090.9675652725687</v>
      </c>
      <c r="D3">
        <v>1.615122424796174E-3</v>
      </c>
      <c r="E3">
        <v>100</v>
      </c>
      <c r="F3">
        <v>462766.40546248324</v>
      </c>
      <c r="G3">
        <v>1942.8580074047545</v>
      </c>
      <c r="H3">
        <v>5.8285740222142639</v>
      </c>
      <c r="I3">
        <v>4.5971995654742453E-3</v>
      </c>
      <c r="J3">
        <v>18401</v>
      </c>
      <c r="M3" t="s">
        <v>12</v>
      </c>
      <c r="N3">
        <v>18400</v>
      </c>
    </row>
    <row r="4" spans="1:16" x14ac:dyDescent="0.25">
      <c r="A4" s="2">
        <v>43970.833333333336</v>
      </c>
      <c r="B4" s="1">
        <v>24.244133919999999</v>
      </c>
      <c r="C4">
        <v>1108.1061557170799</v>
      </c>
      <c r="D4">
        <v>1.6380217503051231E-3</v>
      </c>
      <c r="E4">
        <v>82</v>
      </c>
      <c r="F4">
        <v>466144.30158782477</v>
      </c>
      <c r="G4">
        <v>18146.550166012959</v>
      </c>
      <c r="H4">
        <v>54.43965049803888</v>
      </c>
      <c r="I4">
        <v>4.2627298808758381E-2</v>
      </c>
      <c r="J4">
        <v>18402</v>
      </c>
      <c r="M4" t="s">
        <v>13</v>
      </c>
      <c r="N4">
        <v>2</v>
      </c>
    </row>
    <row r="5" spans="1:16" x14ac:dyDescent="0.25">
      <c r="A5" s="2">
        <v>43971.833333333336</v>
      </c>
      <c r="B5" s="1">
        <v>24.362190770000002</v>
      </c>
      <c r="C5">
        <v>1120.2378115098043</v>
      </c>
      <c r="D5">
        <v>1.6506916896137189E-3</v>
      </c>
      <c r="E5">
        <v>47</v>
      </c>
      <c r="F5">
        <v>446869.03484304296</v>
      </c>
      <c r="G5">
        <v>25213.728498764485</v>
      </c>
      <c r="H5">
        <v>75.64118549629346</v>
      </c>
      <c r="I5">
        <v>6.1783275531374499E-2</v>
      </c>
      <c r="J5">
        <v>18403</v>
      </c>
      <c r="M5" t="s">
        <v>14</v>
      </c>
      <c r="N5" t="s">
        <v>15</v>
      </c>
    </row>
    <row r="6" spans="1:16" x14ac:dyDescent="0.25">
      <c r="A6" s="2">
        <v>43972.833333333336</v>
      </c>
      <c r="B6" s="1">
        <v>25.654470799999999</v>
      </c>
      <c r="C6">
        <v>1128.1126367051243</v>
      </c>
      <c r="D6">
        <v>1.699402980802204E-3</v>
      </c>
      <c r="E6">
        <v>77</v>
      </c>
      <c r="F6">
        <v>469161.29161423747</v>
      </c>
      <c r="G6">
        <v>40485.077661277675</v>
      </c>
      <c r="H6">
        <v>121.45523298383303</v>
      </c>
      <c r="I6">
        <v>9.4490233596572687E-2</v>
      </c>
      <c r="J6">
        <v>18404</v>
      </c>
      <c r="M6" t="s">
        <v>16</v>
      </c>
      <c r="N6" t="s">
        <v>17</v>
      </c>
    </row>
    <row r="7" spans="1:16" x14ac:dyDescent="0.25">
      <c r="A7" s="2">
        <v>43973.833333333336</v>
      </c>
      <c r="B7" s="1">
        <v>27.61831317</v>
      </c>
      <c r="C7">
        <v>1232.0288824612869</v>
      </c>
      <c r="D7">
        <v>1.8425048523138231E-3</v>
      </c>
      <c r="E7">
        <v>68</v>
      </c>
      <c r="F7">
        <v>511702.73241538013</v>
      </c>
      <c r="G7">
        <v>14709.798107262497</v>
      </c>
      <c r="H7">
        <v>44.129394321787494</v>
      </c>
      <c r="I7">
        <v>3.1477707479539548E-2</v>
      </c>
      <c r="J7">
        <v>18405</v>
      </c>
      <c r="M7" t="s">
        <v>18</v>
      </c>
      <c r="N7" t="s">
        <v>19</v>
      </c>
      <c r="O7" t="s">
        <v>83</v>
      </c>
      <c r="P7">
        <v>18400</v>
      </c>
    </row>
    <row r="8" spans="1:16" x14ac:dyDescent="0.25">
      <c r="A8" s="2">
        <v>43974.833333333336</v>
      </c>
      <c r="B8" s="1">
        <v>26.32079478</v>
      </c>
      <c r="C8">
        <v>1138.8631385738836</v>
      </c>
      <c r="D8">
        <v>1.7292462865569869E-3</v>
      </c>
      <c r="E8">
        <v>41</v>
      </c>
      <c r="F8">
        <v>460081.49709805503</v>
      </c>
      <c r="G8">
        <v>10364.642940968894</v>
      </c>
      <c r="H8">
        <v>31.09392882290668</v>
      </c>
      <c r="I8">
        <v>2.4667986197980305E-2</v>
      </c>
      <c r="J8">
        <v>18406</v>
      </c>
      <c r="M8" t="s">
        <v>20</v>
      </c>
      <c r="N8" t="s">
        <v>21</v>
      </c>
      <c r="O8" t="s">
        <v>82</v>
      </c>
      <c r="P8">
        <v>19143</v>
      </c>
    </row>
    <row r="9" spans="1:16" x14ac:dyDescent="0.25">
      <c r="A9" s="2">
        <v>43975.833333333336</v>
      </c>
      <c r="B9" s="1">
        <v>26.32179498</v>
      </c>
      <c r="C9">
        <v>1150.2034795844415</v>
      </c>
      <c r="D9">
        <v>1.737481071186825E-3</v>
      </c>
      <c r="E9">
        <v>54</v>
      </c>
      <c r="F9">
        <v>469976.09856079292</v>
      </c>
      <c r="G9">
        <v>34159.581316887394</v>
      </c>
      <c r="H9">
        <v>102.47874395066218</v>
      </c>
      <c r="I9">
        <v>7.9588603881210501E-2</v>
      </c>
      <c r="J9">
        <v>18407</v>
      </c>
      <c r="M9" t="s">
        <v>22</v>
      </c>
      <c r="N9" t="s">
        <v>23</v>
      </c>
      <c r="O9" t="s">
        <v>81</v>
      </c>
      <c r="P9">
        <f>P8-P7</f>
        <v>743</v>
      </c>
    </row>
    <row r="10" spans="1:16" x14ac:dyDescent="0.25">
      <c r="A10" s="2">
        <v>43976.833333333336</v>
      </c>
      <c r="B10" s="1">
        <v>26.492109450000001</v>
      </c>
      <c r="C10">
        <v>1160.4953748554622</v>
      </c>
      <c r="D10">
        <v>1.7507922932331499E-3</v>
      </c>
      <c r="E10">
        <v>47</v>
      </c>
      <c r="F10">
        <v>464377.90517124179</v>
      </c>
      <c r="G10">
        <v>7261.8808660459053</v>
      </c>
      <c r="H10">
        <v>21.785642598137716</v>
      </c>
      <c r="I10">
        <v>1.7123466598584214E-2</v>
      </c>
      <c r="J10">
        <v>18408</v>
      </c>
      <c r="M10" t="s">
        <v>24</v>
      </c>
      <c r="N10" t="s">
        <v>25</v>
      </c>
    </row>
    <row r="11" spans="1:16" x14ac:dyDescent="0.25">
      <c r="A11" s="2">
        <v>43977.833333333336</v>
      </c>
      <c r="B11" s="1">
        <v>26.78542766</v>
      </c>
      <c r="C11">
        <v>1181.3653048411907</v>
      </c>
      <c r="D11">
        <v>1.77603776199479E-3</v>
      </c>
      <c r="E11">
        <v>56</v>
      </c>
      <c r="F11">
        <v>485800.26359676535</v>
      </c>
      <c r="G11">
        <v>16175.669417032124</v>
      </c>
      <c r="H11">
        <v>48.527008251096376</v>
      </c>
      <c r="I11">
        <v>3.6460165501993588E-2</v>
      </c>
      <c r="J11">
        <v>18409</v>
      </c>
      <c r="M11" t="s">
        <v>26</v>
      </c>
      <c r="N11" t="s">
        <v>27</v>
      </c>
    </row>
    <row r="12" spans="1:16" x14ac:dyDescent="0.25">
      <c r="A12" s="2">
        <v>43978.833333333336</v>
      </c>
      <c r="B12" s="1">
        <v>26.90966959</v>
      </c>
      <c r="C12">
        <v>1178.2043802734572</v>
      </c>
      <c r="D12">
        <v>1.7776375785127389E-3</v>
      </c>
      <c r="E12">
        <v>51</v>
      </c>
      <c r="F12">
        <v>513883.03990186087</v>
      </c>
      <c r="G12">
        <v>12465.383990898932</v>
      </c>
      <c r="H12">
        <v>37.396151972696799</v>
      </c>
      <c r="I12">
        <v>2.6561677288748569E-2</v>
      </c>
      <c r="J12">
        <v>18410</v>
      </c>
      <c r="M12" t="s">
        <v>28</v>
      </c>
      <c r="N12" t="s">
        <v>29</v>
      </c>
    </row>
    <row r="13" spans="1:16" x14ac:dyDescent="0.25">
      <c r="A13" s="2">
        <v>43979.833333333336</v>
      </c>
      <c r="B13" s="1">
        <v>27.150023010000002</v>
      </c>
      <c r="C13">
        <v>1168.4634904435302</v>
      </c>
      <c r="D13">
        <v>1.777898502331356E-3</v>
      </c>
      <c r="E13">
        <v>84</v>
      </c>
      <c r="F13">
        <v>514106.41391560435</v>
      </c>
      <c r="G13">
        <v>25461.918814493227</v>
      </c>
      <c r="H13">
        <v>76.385756443479679</v>
      </c>
      <c r="I13">
        <v>5.4231576084648868E-2</v>
      </c>
      <c r="J13">
        <v>18411</v>
      </c>
      <c r="M13" t="s">
        <v>30</v>
      </c>
      <c r="N13" t="s">
        <v>31</v>
      </c>
    </row>
    <row r="14" spans="1:16" x14ac:dyDescent="0.25">
      <c r="A14" s="2">
        <v>43980.833333333336</v>
      </c>
      <c r="B14" s="1">
        <v>27.553349000000001</v>
      </c>
      <c r="C14">
        <v>1095.8933719604236</v>
      </c>
      <c r="D14">
        <v>1.7341594548431929E-3</v>
      </c>
      <c r="E14">
        <v>89</v>
      </c>
      <c r="F14">
        <v>533522.82600092865</v>
      </c>
      <c r="G14">
        <v>38721.601221859666</v>
      </c>
      <c r="H14">
        <v>116.164803665579</v>
      </c>
      <c r="I14">
        <v>7.9472051188045192E-2</v>
      </c>
      <c r="J14">
        <v>18412</v>
      </c>
      <c r="M14" t="s">
        <v>32</v>
      </c>
      <c r="N14" t="s">
        <v>33</v>
      </c>
    </row>
    <row r="15" spans="1:16" x14ac:dyDescent="0.25">
      <c r="A15" s="2">
        <v>43981.833333333336</v>
      </c>
      <c r="B15" s="1">
        <v>27.713650430000001</v>
      </c>
      <c r="C15">
        <v>1124.6601692075201</v>
      </c>
      <c r="D15">
        <v>1.761665823737402E-3</v>
      </c>
      <c r="E15">
        <v>77</v>
      </c>
      <c r="F15">
        <v>519974.98295043135</v>
      </c>
      <c r="G15">
        <v>20814.106385276602</v>
      </c>
      <c r="H15">
        <v>62.442319155829807</v>
      </c>
      <c r="I15">
        <v>4.3831813527941521E-2</v>
      </c>
      <c r="J15">
        <v>18413</v>
      </c>
    </row>
    <row r="16" spans="1:16" x14ac:dyDescent="0.25">
      <c r="A16" s="2">
        <v>43982.833333333336</v>
      </c>
      <c r="B16">
        <v>28.743102820000001</v>
      </c>
      <c r="C16">
        <v>1175.0551733335562</v>
      </c>
      <c r="D16">
        <v>1.833464665841089E-3</v>
      </c>
      <c r="E16">
        <v>89</v>
      </c>
      <c r="F16">
        <v>582750.50646098366</v>
      </c>
      <c r="G16">
        <v>38113.42834411189</v>
      </c>
      <c r="H16">
        <v>114.34028503233567</v>
      </c>
      <c r="I16">
        <v>7.1615903502602468E-2</v>
      </c>
      <c r="J16">
        <v>18414</v>
      </c>
    </row>
    <row r="17" spans="1:10" x14ac:dyDescent="0.25">
      <c r="A17" s="2">
        <v>43983.833333333336</v>
      </c>
      <c r="B17">
        <v>27.757351450000002</v>
      </c>
      <c r="C17">
        <v>1112.1434980265615</v>
      </c>
      <c r="D17">
        <v>1.7522296128684499E-3</v>
      </c>
      <c r="E17">
        <v>98</v>
      </c>
      <c r="F17">
        <v>523641.0824472619</v>
      </c>
      <c r="G17">
        <v>66915.969214798228</v>
      </c>
      <c r="H17">
        <v>200.7479076443947</v>
      </c>
      <c r="I17">
        <v>0.13992978921317484</v>
      </c>
      <c r="J17">
        <v>18415</v>
      </c>
    </row>
    <row r="18" spans="1:10" x14ac:dyDescent="0.25">
      <c r="A18" s="2">
        <v>43984.833333333336</v>
      </c>
      <c r="B18">
        <v>27.296618980000002</v>
      </c>
      <c r="C18">
        <v>1084.2981121183759</v>
      </c>
      <c r="D18">
        <v>1.715487405665775E-3</v>
      </c>
      <c r="E18">
        <v>70</v>
      </c>
      <c r="F18">
        <v>527529.70535547484</v>
      </c>
      <c r="G18">
        <v>25084.468052282016</v>
      </c>
      <c r="H18">
        <v>75.253404156846045</v>
      </c>
      <c r="I18">
        <v>5.2068143724228556E-2</v>
      </c>
      <c r="J18">
        <v>18416</v>
      </c>
    </row>
    <row r="19" spans="1:10" x14ac:dyDescent="0.25">
      <c r="A19" s="2">
        <v>43985.833333333336</v>
      </c>
      <c r="B19">
        <v>27.180827310000002</v>
      </c>
      <c r="C19">
        <v>1095.0803576201206</v>
      </c>
      <c r="D19">
        <v>1.720071098873655E-3</v>
      </c>
      <c r="E19">
        <v>74</v>
      </c>
      <c r="F19">
        <v>532003.38071884657</v>
      </c>
      <c r="G19">
        <v>27014.375263804439</v>
      </c>
      <c r="H19">
        <v>81.043125791413317</v>
      </c>
      <c r="I19">
        <v>5.5602543115226381E-2</v>
      </c>
      <c r="J19">
        <v>18417</v>
      </c>
    </row>
    <row r="20" spans="1:10" x14ac:dyDescent="0.25">
      <c r="A20" s="2">
        <v>43986.833333333336</v>
      </c>
      <c r="B20">
        <v>28.240084289999999</v>
      </c>
      <c r="C20">
        <v>1137.0324442628778</v>
      </c>
      <c r="D20">
        <v>1.7861036259241749E-3</v>
      </c>
      <c r="E20">
        <v>83</v>
      </c>
      <c r="F20">
        <v>545003.25179098535</v>
      </c>
      <c r="G20">
        <v>43394.259756445957</v>
      </c>
      <c r="H20">
        <v>130.18277926933789</v>
      </c>
      <c r="I20">
        <v>8.7186111784029324E-2</v>
      </c>
      <c r="J20">
        <v>18418</v>
      </c>
    </row>
    <row r="21" spans="1:10" x14ac:dyDescent="0.25">
      <c r="A21" s="2">
        <v>43987.833333333336</v>
      </c>
      <c r="B21">
        <v>28.801097370000001</v>
      </c>
      <c r="C21">
        <v>1147.863305890311</v>
      </c>
      <c r="D21">
        <v>1.8119332559909461E-3</v>
      </c>
      <c r="E21">
        <v>69</v>
      </c>
      <c r="F21">
        <v>554974.36075492855</v>
      </c>
      <c r="G21">
        <v>40230.481730618485</v>
      </c>
      <c r="H21">
        <v>120.69144519185545</v>
      </c>
      <c r="I21">
        <v>7.9377320125389284E-2</v>
      </c>
      <c r="J21">
        <v>18419</v>
      </c>
    </row>
    <row r="22" spans="1:10" x14ac:dyDescent="0.25">
      <c r="A22" s="2">
        <v>43988.833333333336</v>
      </c>
      <c r="B22">
        <v>28.78014889</v>
      </c>
      <c r="C22">
        <v>1155.152933118597</v>
      </c>
      <c r="D22">
        <v>1.816622557720146E-3</v>
      </c>
      <c r="E22">
        <v>79</v>
      </c>
      <c r="F22">
        <v>562130.54482555785</v>
      </c>
      <c r="G22">
        <v>40120.195578954968</v>
      </c>
      <c r="H22">
        <v>120.3605867368649</v>
      </c>
      <c r="I22">
        <v>7.8151978331988142E-2</v>
      </c>
      <c r="J22">
        <v>18420</v>
      </c>
    </row>
    <row r="23" spans="1:10" x14ac:dyDescent="0.25">
      <c r="A23" s="2">
        <v>43989.833333333336</v>
      </c>
      <c r="B23">
        <v>35.950731670000003</v>
      </c>
      <c r="C23">
        <v>1432.9333879848095</v>
      </c>
      <c r="D23">
        <v>2.2608776564531511E-3</v>
      </c>
      <c r="E23">
        <v>59</v>
      </c>
      <c r="F23">
        <v>700126.5161439284</v>
      </c>
      <c r="G23">
        <v>41244.790793781831</v>
      </c>
      <c r="H23">
        <v>123.73437238134549</v>
      </c>
      <c r="I23">
        <v>6.4506978207216945E-2</v>
      </c>
      <c r="J23">
        <v>18421</v>
      </c>
    </row>
    <row r="24" spans="1:10" x14ac:dyDescent="0.25">
      <c r="A24" s="2">
        <v>43990.833333333336</v>
      </c>
      <c r="B24">
        <v>39.072619539999998</v>
      </c>
      <c r="C24">
        <v>1562.4704007019038</v>
      </c>
      <c r="D24">
        <v>2.460972937064018E-3</v>
      </c>
      <c r="E24">
        <v>50</v>
      </c>
      <c r="F24">
        <v>762902.33620121656</v>
      </c>
      <c r="G24">
        <v>26037.592873626385</v>
      </c>
      <c r="H24">
        <v>78.112778620879155</v>
      </c>
      <c r="I24">
        <v>3.7371971278248955E-2</v>
      </c>
      <c r="J24">
        <v>18422</v>
      </c>
    </row>
    <row r="25" spans="1:10" x14ac:dyDescent="0.25">
      <c r="A25" s="2">
        <v>43991.833333333336</v>
      </c>
      <c r="B25">
        <v>39.044966180000003</v>
      </c>
      <c r="C25">
        <v>1564.0633089927726</v>
      </c>
      <c r="D25">
        <v>2.4611004372204958E-3</v>
      </c>
      <c r="E25">
        <v>54</v>
      </c>
      <c r="F25">
        <v>774669.62554421334</v>
      </c>
      <c r="G25">
        <v>26489.883191687626</v>
      </c>
      <c r="H25">
        <v>79.469649575062874</v>
      </c>
      <c r="I25">
        <v>3.7443603232178671E-2</v>
      </c>
      <c r="J25">
        <v>18423</v>
      </c>
    </row>
    <row r="26" spans="1:10" x14ac:dyDescent="0.25">
      <c r="A26" s="2">
        <v>43992.833333333336</v>
      </c>
      <c r="B26">
        <v>39.083748370000002</v>
      </c>
      <c r="C26">
        <v>1569.079085414879</v>
      </c>
      <c r="D26">
        <v>2.4659536650076769E-3</v>
      </c>
      <c r="E26">
        <v>67</v>
      </c>
      <c r="F26">
        <v>721175.70036161854</v>
      </c>
      <c r="G26">
        <v>31407.680068585923</v>
      </c>
      <c r="H26">
        <v>94.223040205757769</v>
      </c>
      <c r="I26">
        <v>4.7687976255795538E-2</v>
      </c>
      <c r="J26">
        <v>18424</v>
      </c>
    </row>
    <row r="27" spans="1:10" x14ac:dyDescent="0.25">
      <c r="A27" s="2">
        <v>43993.833333333336</v>
      </c>
      <c r="B27">
        <v>36.264685679999999</v>
      </c>
      <c r="C27">
        <v>1450.7899710169925</v>
      </c>
      <c r="D27">
        <v>2.2837388083779809E-3</v>
      </c>
      <c r="E27">
        <v>60</v>
      </c>
      <c r="F27">
        <v>688344.09628104547</v>
      </c>
      <c r="G27">
        <v>32321.552300949093</v>
      </c>
      <c r="H27">
        <v>96.964656902847281</v>
      </c>
      <c r="I27">
        <v>5.1416290138542778E-2</v>
      </c>
      <c r="J27">
        <v>18425</v>
      </c>
    </row>
    <row r="28" spans="1:10" x14ac:dyDescent="0.25">
      <c r="A28" s="2">
        <v>43994.833333333336</v>
      </c>
      <c r="B28">
        <v>36.554480050000002</v>
      </c>
      <c r="C28">
        <v>1447.2731298750234</v>
      </c>
      <c r="D28">
        <v>2.2898610061412202E-3</v>
      </c>
      <c r="E28">
        <v>43</v>
      </c>
      <c r="F28">
        <v>688801.73925275228</v>
      </c>
      <c r="G28">
        <v>20358.19687181777</v>
      </c>
      <c r="H28">
        <v>61.07459061545331</v>
      </c>
      <c r="I28">
        <v>3.2363776547405666E-2</v>
      </c>
      <c r="J28">
        <v>18426</v>
      </c>
    </row>
    <row r="29" spans="1:10" x14ac:dyDescent="0.25">
      <c r="A29" s="2">
        <v>43995.833333333336</v>
      </c>
      <c r="B29">
        <v>37.381419530000002</v>
      </c>
      <c r="C29">
        <v>1499.8997028459892</v>
      </c>
      <c r="D29">
        <v>2.3571180692486672E-3</v>
      </c>
      <c r="E29">
        <v>65</v>
      </c>
      <c r="F29">
        <v>691331.8763445802</v>
      </c>
      <c r="G29">
        <v>21571.08460957967</v>
      </c>
      <c r="H29">
        <v>64.713253828739013</v>
      </c>
      <c r="I29">
        <v>3.4166423472880146E-2</v>
      </c>
      <c r="J29">
        <v>18427</v>
      </c>
    </row>
    <row r="30" spans="1:10" x14ac:dyDescent="0.25">
      <c r="A30" s="2">
        <v>43996.833333333336</v>
      </c>
      <c r="B30">
        <v>37.313228819999999</v>
      </c>
      <c r="C30">
        <v>1526.2913297975063</v>
      </c>
      <c r="D30">
        <v>2.3752196166007371E-3</v>
      </c>
      <c r="E30">
        <v>60</v>
      </c>
      <c r="F30">
        <v>699522.17705516703</v>
      </c>
      <c r="G30">
        <v>35574.835612085226</v>
      </c>
      <c r="H30">
        <v>106.72450683625569</v>
      </c>
      <c r="I30">
        <v>5.568721946632612E-2</v>
      </c>
      <c r="J30">
        <v>18428</v>
      </c>
    </row>
    <row r="31" spans="1:10" x14ac:dyDescent="0.25">
      <c r="A31" s="2">
        <v>43997.833333333336</v>
      </c>
      <c r="B31">
        <v>37.520063569999998</v>
      </c>
      <c r="C31">
        <v>1524.879884972298</v>
      </c>
      <c r="D31">
        <v>2.3803300668199111E-3</v>
      </c>
      <c r="E31">
        <v>63</v>
      </c>
      <c r="F31">
        <v>713757.48188211431</v>
      </c>
      <c r="G31">
        <v>35861.571655554799</v>
      </c>
      <c r="H31">
        <v>107.58471496666439</v>
      </c>
      <c r="I31">
        <v>5.5016475427038899E-2</v>
      </c>
      <c r="J31">
        <v>18429</v>
      </c>
    </row>
    <row r="32" spans="1:10" x14ac:dyDescent="0.25">
      <c r="A32" s="2">
        <v>43998.833333333336</v>
      </c>
      <c r="B32">
        <v>36.406759880000003</v>
      </c>
      <c r="C32">
        <v>1477.4789581791015</v>
      </c>
      <c r="D32">
        <v>2.3078964172268939E-3</v>
      </c>
      <c r="E32">
        <v>40</v>
      </c>
      <c r="F32">
        <v>680463.83447888459</v>
      </c>
      <c r="G32">
        <v>12119.846975751268</v>
      </c>
      <c r="H32">
        <v>36.359540927253803</v>
      </c>
      <c r="I32">
        <v>1.9503214963086265E-2</v>
      </c>
      <c r="J32">
        <v>18430</v>
      </c>
    </row>
    <row r="33" spans="1:10" x14ac:dyDescent="0.25">
      <c r="A33" s="2">
        <v>43999.833333333336</v>
      </c>
      <c r="B33">
        <v>34.008357570000001</v>
      </c>
      <c r="C33">
        <v>1380.4520057212994</v>
      </c>
      <c r="D33">
        <v>2.1558941351917751E-3</v>
      </c>
      <c r="E33">
        <v>56</v>
      </c>
      <c r="F33">
        <v>632836.39138578263</v>
      </c>
      <c r="G33">
        <v>20354.367090087235</v>
      </c>
      <c r="H33">
        <v>61.063101270261704</v>
      </c>
      <c r="I33">
        <v>3.5219264042068245E-2</v>
      </c>
      <c r="J33">
        <v>18431</v>
      </c>
    </row>
    <row r="34" spans="1:10" x14ac:dyDescent="0.25">
      <c r="A34" s="2">
        <v>44000.833333333336</v>
      </c>
      <c r="B34">
        <v>29.938347650000001</v>
      </c>
      <c r="C34">
        <v>1220.1818017250421</v>
      </c>
      <c r="D34">
        <v>1.901031377265784E-3</v>
      </c>
      <c r="E34">
        <v>127</v>
      </c>
      <c r="F34">
        <v>554328.33859438053</v>
      </c>
      <c r="G34">
        <v>72915.775718298712</v>
      </c>
      <c r="H34">
        <v>218.74732715489614</v>
      </c>
      <c r="I34">
        <v>0.14403516625903651</v>
      </c>
      <c r="J34">
        <v>18432</v>
      </c>
    </row>
    <row r="35" spans="1:10" x14ac:dyDescent="0.25">
      <c r="A35" s="2">
        <v>44001.833333333336</v>
      </c>
      <c r="B35">
        <v>29.572469739999999</v>
      </c>
      <c r="C35">
        <v>1209.1874094347302</v>
      </c>
      <c r="D35">
        <v>1.880352446054912E-3</v>
      </c>
      <c r="E35">
        <v>105</v>
      </c>
      <c r="F35">
        <v>550167.42067596246</v>
      </c>
      <c r="G35">
        <v>48662.234535027397</v>
      </c>
      <c r="H35">
        <v>145.9867036050822</v>
      </c>
      <c r="I35">
        <v>9.6852603068328325E-2</v>
      </c>
      <c r="J35">
        <v>18433</v>
      </c>
    </row>
    <row r="36" spans="1:10" x14ac:dyDescent="0.25">
      <c r="A36" s="2">
        <v>44002.833333333336</v>
      </c>
      <c r="B36">
        <v>34.883902210000002</v>
      </c>
      <c r="C36">
        <v>1444.5307140663665</v>
      </c>
      <c r="D36">
        <v>2.2276400068320401E-3</v>
      </c>
      <c r="E36">
        <v>319</v>
      </c>
      <c r="F36">
        <v>657249.43831838598</v>
      </c>
      <c r="G36">
        <v>432948.87972657662</v>
      </c>
      <c r="H36">
        <v>1298.8466391797299</v>
      </c>
      <c r="I36">
        <v>0.72130761269809895</v>
      </c>
      <c r="J36">
        <v>18434</v>
      </c>
    </row>
    <row r="37" spans="1:10" x14ac:dyDescent="0.25">
      <c r="A37" s="2">
        <v>44003.833333333336</v>
      </c>
      <c r="B37">
        <v>41.804954360000004</v>
      </c>
      <c r="C37">
        <v>1684.9051843718571</v>
      </c>
      <c r="D37">
        <v>2.6262321526168862E-3</v>
      </c>
      <c r="E37">
        <v>472</v>
      </c>
      <c r="F37">
        <v>816718.27946244227</v>
      </c>
      <c r="G37">
        <v>703025.4628457427</v>
      </c>
      <c r="H37">
        <v>2109.076388537228</v>
      </c>
      <c r="I37">
        <v>0.94256844884477564</v>
      </c>
      <c r="J37">
        <v>18435</v>
      </c>
    </row>
    <row r="38" spans="1:10" x14ac:dyDescent="0.25">
      <c r="A38" s="2">
        <v>44004.833333333336</v>
      </c>
      <c r="B38">
        <v>43.686698649999997</v>
      </c>
      <c r="C38">
        <v>1723.1851673213744</v>
      </c>
      <c r="D38">
        <v>2.7134910129244542E-3</v>
      </c>
      <c r="E38">
        <v>206</v>
      </c>
      <c r="F38">
        <v>834054.67961298686</v>
      </c>
      <c r="G38">
        <v>156035.64246292753</v>
      </c>
      <c r="H38">
        <v>468.10692738878259</v>
      </c>
      <c r="I38">
        <v>0.20485350981567135</v>
      </c>
      <c r="J38">
        <v>18436</v>
      </c>
    </row>
    <row r="39" spans="1:10" x14ac:dyDescent="0.25">
      <c r="A39" s="2">
        <v>44005.833333333336</v>
      </c>
      <c r="B39">
        <v>43.448471210000001</v>
      </c>
      <c r="C39">
        <v>1734.6985804331869</v>
      </c>
      <c r="D39">
        <v>2.7140652667062819E-3</v>
      </c>
      <c r="E39">
        <v>157</v>
      </c>
      <c r="F39">
        <v>813729.47579644085</v>
      </c>
      <c r="G39">
        <v>105351.24896181347</v>
      </c>
      <c r="H39">
        <v>316.05374688544043</v>
      </c>
      <c r="I39">
        <v>0.1417665465544026</v>
      </c>
      <c r="J39">
        <v>18437</v>
      </c>
    </row>
    <row r="40" spans="1:10" x14ac:dyDescent="0.25">
      <c r="A40" s="2">
        <v>44006.833333333336</v>
      </c>
      <c r="B40">
        <v>37.548439760000001</v>
      </c>
      <c r="C40">
        <v>1493.4360528218617</v>
      </c>
      <c r="D40">
        <v>2.3403441241403281E-3</v>
      </c>
      <c r="E40">
        <v>128</v>
      </c>
      <c r="F40">
        <v>694211.92181764403</v>
      </c>
      <c r="G40">
        <v>74825.044120557199</v>
      </c>
      <c r="H40">
        <v>224.4751323616716</v>
      </c>
      <c r="I40">
        <v>0.1180236477320717</v>
      </c>
      <c r="J40">
        <v>18438</v>
      </c>
    </row>
    <row r="41" spans="1:10" x14ac:dyDescent="0.25">
      <c r="A41" s="2">
        <v>44007.833333333336</v>
      </c>
      <c r="B41">
        <v>38.102774119999999</v>
      </c>
      <c r="C41">
        <v>1525.756394204627</v>
      </c>
      <c r="D41">
        <v>2.3806352503264361E-3</v>
      </c>
      <c r="E41">
        <v>170</v>
      </c>
      <c r="F41">
        <v>699670.42090011772</v>
      </c>
      <c r="G41">
        <v>229907.83538194795</v>
      </c>
      <c r="H41">
        <v>689.72350614584388</v>
      </c>
      <c r="I41">
        <v>0.35981095130384505</v>
      </c>
      <c r="J41">
        <v>18439</v>
      </c>
    </row>
    <row r="42" spans="1:10" x14ac:dyDescent="0.25">
      <c r="A42" s="2">
        <v>44008.833333333336</v>
      </c>
      <c r="B42">
        <v>37.7702077</v>
      </c>
      <c r="C42">
        <v>1540.8890413238655</v>
      </c>
      <c r="D42">
        <v>2.3811391248389881E-3</v>
      </c>
      <c r="E42">
        <v>150</v>
      </c>
      <c r="F42">
        <v>677563.30810225185</v>
      </c>
      <c r="G42">
        <v>77865.340322169417</v>
      </c>
      <c r="H42">
        <v>233.59602096650826</v>
      </c>
      <c r="I42">
        <v>0.12583702014736081</v>
      </c>
      <c r="J42">
        <v>18440</v>
      </c>
    </row>
    <row r="43" spans="1:10" x14ac:dyDescent="0.25">
      <c r="A43" s="2">
        <v>44009.833333333336</v>
      </c>
      <c r="B43">
        <v>39.72854134</v>
      </c>
      <c r="C43">
        <v>1613.0278398900336</v>
      </c>
      <c r="D43">
        <v>2.4974875365105479E-3</v>
      </c>
      <c r="E43">
        <v>147</v>
      </c>
      <c r="F43">
        <v>723784.94263774308</v>
      </c>
      <c r="G43">
        <v>103556.74475456009</v>
      </c>
      <c r="H43">
        <v>310.67023426368024</v>
      </c>
      <c r="I43">
        <v>0.15666896176782957</v>
      </c>
      <c r="J43">
        <v>18441</v>
      </c>
    </row>
    <row r="44" spans="1:10" x14ac:dyDescent="0.25">
      <c r="A44" s="2">
        <v>44010.833333333336</v>
      </c>
      <c r="B44">
        <v>39.408868040000002</v>
      </c>
      <c r="C44">
        <v>1588.9042531016983</v>
      </c>
      <c r="D44">
        <v>2.4680551146473379E-3</v>
      </c>
      <c r="E44">
        <v>94</v>
      </c>
      <c r="F44">
        <v>720611.79468114837</v>
      </c>
      <c r="G44">
        <v>67329.30018956204</v>
      </c>
      <c r="H44">
        <v>201.98790056868611</v>
      </c>
      <c r="I44">
        <v>0.10230970995998206</v>
      </c>
      <c r="J44">
        <v>18442</v>
      </c>
    </row>
    <row r="45" spans="1:10" x14ac:dyDescent="0.25">
      <c r="A45" s="2">
        <v>44011.833333333336</v>
      </c>
      <c r="B45">
        <v>40.329194530000002</v>
      </c>
      <c r="C45">
        <v>1642.47573210254</v>
      </c>
      <c r="D45">
        <v>2.536992759214751E-3</v>
      </c>
      <c r="E45">
        <v>104</v>
      </c>
      <c r="F45">
        <v>736102.91590238153</v>
      </c>
      <c r="G45">
        <v>144184.83590782242</v>
      </c>
      <c r="H45">
        <v>432.55450772346728</v>
      </c>
      <c r="I45">
        <v>0.2144841324606343</v>
      </c>
      <c r="J45">
        <v>18443</v>
      </c>
    </row>
    <row r="46" spans="1:10" x14ac:dyDescent="0.25">
      <c r="A46" s="2">
        <v>44012.833333333336</v>
      </c>
      <c r="B46">
        <v>44.907622519999997</v>
      </c>
      <c r="C46">
        <v>1787.9608690807802</v>
      </c>
      <c r="D46">
        <v>2.791140361799613E-3</v>
      </c>
      <c r="E46">
        <v>132</v>
      </c>
      <c r="F46">
        <v>819672.6749108677</v>
      </c>
      <c r="G46">
        <v>183743.3915689475</v>
      </c>
      <c r="H46">
        <v>551.23017470684249</v>
      </c>
      <c r="I46">
        <v>0.24546263395919127</v>
      </c>
      <c r="J46">
        <v>18444</v>
      </c>
    </row>
    <row r="47" spans="1:10" x14ac:dyDescent="0.25">
      <c r="A47" s="2">
        <v>44013.833333333336</v>
      </c>
      <c r="B47">
        <v>46.588140840000001</v>
      </c>
      <c r="C47">
        <v>1881.0131294597713</v>
      </c>
      <c r="D47">
        <v>2.913853865011909E-3</v>
      </c>
      <c r="E47">
        <v>141</v>
      </c>
      <c r="F47">
        <v>845275.97264114593</v>
      </c>
      <c r="G47">
        <v>200603.65985885545</v>
      </c>
      <c r="H47">
        <v>601.81097957656641</v>
      </c>
      <c r="I47">
        <v>0.25986898321396129</v>
      </c>
      <c r="J47">
        <v>18445</v>
      </c>
    </row>
    <row r="48" spans="1:10" x14ac:dyDescent="0.25">
      <c r="A48" s="2">
        <v>44014.833333333336</v>
      </c>
      <c r="B48">
        <v>48.468585099999999</v>
      </c>
      <c r="C48">
        <v>1953.4352277665116</v>
      </c>
      <c r="D48">
        <v>3.0280074066588178E-3</v>
      </c>
      <c r="E48">
        <v>113</v>
      </c>
      <c r="F48">
        <v>869898.65589994378</v>
      </c>
      <c r="G48">
        <v>71756.225859774306</v>
      </c>
      <c r="H48">
        <v>215.26867757932291</v>
      </c>
      <c r="I48">
        <v>9.032439213872101E-2</v>
      </c>
      <c r="J48">
        <v>18446</v>
      </c>
    </row>
    <row r="49" spans="1:10" x14ac:dyDescent="0.25">
      <c r="A49" s="2">
        <v>44015.833333333336</v>
      </c>
      <c r="B49">
        <v>46.265925090000003</v>
      </c>
      <c r="C49">
        <v>1852.8910196016968</v>
      </c>
      <c r="D49">
        <v>2.8804664135407732E-3</v>
      </c>
      <c r="E49">
        <v>119</v>
      </c>
      <c r="F49">
        <v>840337.81233469083</v>
      </c>
      <c r="G49">
        <v>77814.706575347678</v>
      </c>
      <c r="H49">
        <v>233.44411972604303</v>
      </c>
      <c r="I49">
        <v>0.10139625094731465</v>
      </c>
      <c r="J49">
        <v>18447</v>
      </c>
    </row>
    <row r="50" spans="1:10" x14ac:dyDescent="0.25">
      <c r="A50" s="2">
        <v>44016.833333333336</v>
      </c>
      <c r="B50">
        <v>46.93730515</v>
      </c>
      <c r="C50">
        <v>1876.2764200962397</v>
      </c>
      <c r="D50">
        <v>2.9189479490964649E-3</v>
      </c>
      <c r="E50">
        <v>86</v>
      </c>
      <c r="F50">
        <v>845461.66712196346</v>
      </c>
      <c r="G50">
        <v>56883.502918263017</v>
      </c>
      <c r="H50">
        <v>170.65050875478906</v>
      </c>
      <c r="I50">
        <v>7.3672690457428663E-2</v>
      </c>
      <c r="J50">
        <v>18448</v>
      </c>
    </row>
    <row r="51" spans="1:10" x14ac:dyDescent="0.25">
      <c r="A51" s="2">
        <v>44017.833333333336</v>
      </c>
      <c r="B51">
        <v>45.956840139999997</v>
      </c>
      <c r="C51">
        <v>1788.3159670061466</v>
      </c>
      <c r="D51">
        <v>2.8191758125977349E-3</v>
      </c>
      <c r="E51">
        <v>87</v>
      </c>
      <c r="F51">
        <v>856056.51129872026</v>
      </c>
      <c r="G51">
        <v>68540.492197459898</v>
      </c>
      <c r="H51">
        <v>205.62147659237971</v>
      </c>
      <c r="I51">
        <v>8.7671594066094677E-2</v>
      </c>
      <c r="J51">
        <v>18449</v>
      </c>
    </row>
    <row r="52" spans="1:10" x14ac:dyDescent="0.25">
      <c r="A52" s="2">
        <v>44018.833333333336</v>
      </c>
      <c r="B52">
        <v>38.460731490000001</v>
      </c>
      <c r="C52">
        <v>1493.4665200632396</v>
      </c>
      <c r="D52">
        <v>2.3563588373569679E-3</v>
      </c>
      <c r="E52">
        <v>87</v>
      </c>
      <c r="F52">
        <v>709181.61512464075</v>
      </c>
      <c r="G52">
        <v>57990.483892537639</v>
      </c>
      <c r="H52">
        <v>173.97145167761292</v>
      </c>
      <c r="I52">
        <v>8.9539235800928763E-2</v>
      </c>
      <c r="J52">
        <v>18450</v>
      </c>
    </row>
    <row r="53" spans="1:10" x14ac:dyDescent="0.25">
      <c r="A53" s="2">
        <v>44019.833333333336</v>
      </c>
      <c r="B53">
        <v>39.20527834</v>
      </c>
      <c r="C53">
        <v>1500.9912982352921</v>
      </c>
      <c r="D53">
        <v>2.3841023574469938E-3</v>
      </c>
      <c r="E53">
        <v>97</v>
      </c>
      <c r="F53">
        <v>734233.90892196097</v>
      </c>
      <c r="G53">
        <v>94061.002194878281</v>
      </c>
      <c r="H53">
        <v>282.18300658463482</v>
      </c>
      <c r="I53">
        <v>0.14027790892226263</v>
      </c>
      <c r="J53">
        <v>18451</v>
      </c>
    </row>
    <row r="54" spans="1:10" x14ac:dyDescent="0.25">
      <c r="A54" s="2">
        <v>44020.833333333336</v>
      </c>
      <c r="B54">
        <v>33.240433879999998</v>
      </c>
      <c r="C54">
        <v>1266.3597889650232</v>
      </c>
      <c r="D54">
        <v>2.0159978537323889E-3</v>
      </c>
      <c r="E54">
        <v>70</v>
      </c>
      <c r="F54">
        <v>608033.60659973894</v>
      </c>
      <c r="G54">
        <v>54076.886715093788</v>
      </c>
      <c r="H54">
        <v>162.23066014528138</v>
      </c>
      <c r="I54">
        <v>9.7386378499976042E-2</v>
      </c>
      <c r="J54">
        <v>18452</v>
      </c>
    </row>
    <row r="55" spans="1:10" x14ac:dyDescent="0.25">
      <c r="A55" s="2">
        <v>44021.833333333336</v>
      </c>
      <c r="B55">
        <v>32.843361889999997</v>
      </c>
      <c r="C55">
        <v>1262.236034344025</v>
      </c>
      <c r="D55">
        <v>2.0004414122615699E-3</v>
      </c>
      <c r="E55">
        <v>54</v>
      </c>
      <c r="F55">
        <v>605838.29934939509</v>
      </c>
      <c r="G55">
        <v>21375.44785977402</v>
      </c>
      <c r="H55">
        <v>64.126343579322068</v>
      </c>
      <c r="I55">
        <v>3.8634261702484303E-2</v>
      </c>
      <c r="J55">
        <v>18453</v>
      </c>
    </row>
    <row r="56" spans="1:10" x14ac:dyDescent="0.25">
      <c r="A56" s="2">
        <v>44022.833333333336</v>
      </c>
      <c r="B56">
        <v>32.636662379999997</v>
      </c>
      <c r="C56">
        <v>1253.2326823022936</v>
      </c>
      <c r="D56">
        <v>1.9866201216625222E-3</v>
      </c>
      <c r="E56">
        <v>57</v>
      </c>
      <c r="F56">
        <v>594650.46247506421</v>
      </c>
      <c r="G56">
        <v>39427.586956907624</v>
      </c>
      <c r="H56">
        <v>118.28276087072287</v>
      </c>
      <c r="I56">
        <v>7.2602663988719687E-2</v>
      </c>
      <c r="J56">
        <v>18454</v>
      </c>
    </row>
    <row r="57" spans="1:10" x14ac:dyDescent="0.25">
      <c r="A57" s="2">
        <v>44023.833333333336</v>
      </c>
      <c r="B57">
        <v>32.809341080000003</v>
      </c>
      <c r="C57">
        <v>1259.3072773263052</v>
      </c>
      <c r="D57">
        <v>1.9952565298899639E-3</v>
      </c>
      <c r="E57">
        <v>194</v>
      </c>
      <c r="F57">
        <v>603984.83280094934</v>
      </c>
      <c r="G57">
        <v>143601.48291192646</v>
      </c>
      <c r="H57">
        <v>430.80444873577937</v>
      </c>
      <c r="I57">
        <v>0.26034366303430179</v>
      </c>
      <c r="J57">
        <v>18455</v>
      </c>
    </row>
    <row r="58" spans="1:10" x14ac:dyDescent="0.25">
      <c r="A58" s="2">
        <v>44024.833333333336</v>
      </c>
      <c r="B58">
        <v>119.39477866</v>
      </c>
      <c r="C58">
        <v>4586.6066775460058</v>
      </c>
      <c r="D58">
        <v>7.2621955015608796E-3</v>
      </c>
      <c r="E58">
        <v>114</v>
      </c>
      <c r="F58">
        <v>2180174.6194682796</v>
      </c>
      <c r="G58">
        <v>167934.97973324981</v>
      </c>
      <c r="H58">
        <v>503.80493919974947</v>
      </c>
      <c r="I58">
        <v>8.4345905674636734E-2</v>
      </c>
      <c r="J58">
        <v>18456</v>
      </c>
    </row>
    <row r="59" spans="1:10" x14ac:dyDescent="0.25">
      <c r="A59" s="2">
        <v>44025.833333333336</v>
      </c>
      <c r="B59">
        <v>124.50832569000001</v>
      </c>
      <c r="C59">
        <v>4775.7899236575386</v>
      </c>
      <c r="D59">
        <v>7.5662075643614241E-3</v>
      </c>
      <c r="E59">
        <v>99</v>
      </c>
      <c r="F59">
        <v>2285357.7074916838</v>
      </c>
      <c r="G59">
        <v>123997.83194743005</v>
      </c>
      <c r="H59">
        <v>371.99349584229014</v>
      </c>
      <c r="I59">
        <v>5.9411979812761979E-2</v>
      </c>
      <c r="J59">
        <v>18457</v>
      </c>
    </row>
    <row r="60" spans="1:10" x14ac:dyDescent="0.25">
      <c r="A60" s="2">
        <v>44026.833333333336</v>
      </c>
      <c r="B60">
        <v>121.42802389000001</v>
      </c>
      <c r="C60">
        <v>4707.5805432995594</v>
      </c>
      <c r="D60">
        <v>7.4174599308775204E-3</v>
      </c>
      <c r="E60">
        <v>86</v>
      </c>
      <c r="F60">
        <v>2231982.2401037803</v>
      </c>
      <c r="G60">
        <v>101858.15050367427</v>
      </c>
      <c r="H60">
        <v>305.57445151102286</v>
      </c>
      <c r="I60">
        <v>4.997113005537953E-2</v>
      </c>
      <c r="J60">
        <v>18458</v>
      </c>
    </row>
    <row r="61" spans="1:10" x14ac:dyDescent="0.25">
      <c r="A61" s="2">
        <v>44027.833333333336</v>
      </c>
      <c r="B61">
        <v>121.17773003000001</v>
      </c>
      <c r="C61">
        <v>4763.4165692162242</v>
      </c>
      <c r="D61">
        <v>7.4521665904061429E-3</v>
      </c>
      <c r="E61">
        <v>109</v>
      </c>
      <c r="F61">
        <v>2215428.8375824634</v>
      </c>
      <c r="G61">
        <v>143552.56203688867</v>
      </c>
      <c r="H61">
        <v>430.65768611066602</v>
      </c>
      <c r="I61">
        <v>7.0952428154687733E-2</v>
      </c>
      <c r="J61">
        <v>18459</v>
      </c>
    </row>
    <row r="62" spans="1:10" x14ac:dyDescent="0.25">
      <c r="A62" s="2">
        <v>44028.833333333336</v>
      </c>
      <c r="B62">
        <v>120.98172185</v>
      </c>
      <c r="C62">
        <v>4738.8410498593412</v>
      </c>
      <c r="D62">
        <v>7.4259916864336858E-3</v>
      </c>
      <c r="E62">
        <v>91</v>
      </c>
      <c r="F62">
        <v>2199419.2741713813</v>
      </c>
      <c r="G62">
        <v>90275.20297678755</v>
      </c>
      <c r="H62">
        <v>270.82560893036265</v>
      </c>
      <c r="I62">
        <v>4.4944294350982288E-2</v>
      </c>
      <c r="J62">
        <v>18460</v>
      </c>
    </row>
    <row r="63" spans="1:10" x14ac:dyDescent="0.25">
      <c r="A63" s="2">
        <v>44029.833333333336</v>
      </c>
      <c r="B63">
        <v>121.69523104</v>
      </c>
      <c r="C63">
        <v>4704.6375449019079</v>
      </c>
      <c r="D63">
        <v>7.4197887956341472E-3</v>
      </c>
      <c r="E63">
        <v>98</v>
      </c>
      <c r="F63">
        <v>2208970.7815829441</v>
      </c>
      <c r="G63">
        <v>113277.62915871185</v>
      </c>
      <c r="H63">
        <v>339.83288747613557</v>
      </c>
      <c r="I63">
        <v>5.615239683700269E-2</v>
      </c>
      <c r="J63">
        <v>18461</v>
      </c>
    </row>
    <row r="64" spans="1:10" x14ac:dyDescent="0.25">
      <c r="A64" s="2">
        <v>44030.833333333336</v>
      </c>
      <c r="B64">
        <v>121.45618299</v>
      </c>
      <c r="C64">
        <v>4686.5314826101539</v>
      </c>
      <c r="D64">
        <v>7.3966592138166006E-3</v>
      </c>
      <c r="E64">
        <v>109</v>
      </c>
      <c r="F64">
        <v>2222432.524763939</v>
      </c>
      <c r="G64">
        <v>155501.78113012918</v>
      </c>
      <c r="H64">
        <v>466.50534339038757</v>
      </c>
      <c r="I64">
        <v>7.6616251985232975E-2</v>
      </c>
      <c r="J64">
        <v>18462</v>
      </c>
    </row>
    <row r="65" spans="1:10" x14ac:dyDescent="0.25">
      <c r="A65" s="2">
        <v>44031.833333333336</v>
      </c>
      <c r="B65">
        <v>120.24285734999999</v>
      </c>
      <c r="C65">
        <v>4649.5115485646211</v>
      </c>
      <c r="D65">
        <v>7.3281534696584367E-3</v>
      </c>
      <c r="E65">
        <v>137</v>
      </c>
      <c r="F65">
        <v>2190204.7447123411</v>
      </c>
      <c r="G65">
        <v>234218.82818517214</v>
      </c>
      <c r="H65">
        <v>702.65648455551639</v>
      </c>
      <c r="I65">
        <v>0.11709846647074444</v>
      </c>
      <c r="J65">
        <v>18463</v>
      </c>
    </row>
    <row r="66" spans="1:10" x14ac:dyDescent="0.25">
      <c r="A66" s="2">
        <v>44032.833333333336</v>
      </c>
      <c r="B66">
        <v>121.25342345</v>
      </c>
      <c r="C66">
        <v>4624.5624786596745</v>
      </c>
      <c r="D66">
        <v>7.3374459198359927E-3</v>
      </c>
      <c r="E66">
        <v>124</v>
      </c>
      <c r="F66">
        <v>2256800.8553888435</v>
      </c>
      <c r="G66">
        <v>170680.39814699756</v>
      </c>
      <c r="H66">
        <v>512.04119444099263</v>
      </c>
      <c r="I66">
        <v>8.2814146194906763E-2</v>
      </c>
      <c r="J66">
        <v>18464</v>
      </c>
    </row>
    <row r="67" spans="1:10" x14ac:dyDescent="0.25">
      <c r="A67" s="2">
        <v>44033.833333333336</v>
      </c>
      <c r="B67">
        <v>117.84081193999999</v>
      </c>
      <c r="C67">
        <v>4268.1243755886917</v>
      </c>
      <c r="D67">
        <v>6.9474571894913312E-3</v>
      </c>
      <c r="E67">
        <v>113</v>
      </c>
      <c r="F67">
        <v>2234874.7410619068</v>
      </c>
      <c r="G67">
        <v>172200.19944722115</v>
      </c>
      <c r="H67">
        <v>516.6005983416635</v>
      </c>
      <c r="I67">
        <v>8.4371269194761567E-2</v>
      </c>
      <c r="J67">
        <v>18465</v>
      </c>
    </row>
    <row r="68" spans="1:10" x14ac:dyDescent="0.25">
      <c r="A68" s="2">
        <v>44034.833333333336</v>
      </c>
      <c r="B68">
        <v>120.17657744</v>
      </c>
      <c r="C68">
        <v>4188.0734409189918</v>
      </c>
      <c r="D68">
        <v>6.9461373994616406E-3</v>
      </c>
      <c r="E68">
        <v>147</v>
      </c>
      <c r="F68">
        <v>2293004.2803074419</v>
      </c>
      <c r="G68">
        <v>406630.67784139508</v>
      </c>
      <c r="H68">
        <v>1219.8920335241853</v>
      </c>
      <c r="I68">
        <v>0.19418218974132395</v>
      </c>
      <c r="J68">
        <v>18466</v>
      </c>
    </row>
    <row r="69" spans="1:10" x14ac:dyDescent="0.25">
      <c r="A69" s="2">
        <v>44035.833333333336</v>
      </c>
      <c r="B69">
        <v>121.55831942</v>
      </c>
      <c r="C69">
        <v>4150.2431601368971</v>
      </c>
      <c r="D69">
        <v>6.9499475780147148E-3</v>
      </c>
      <c r="E69">
        <v>138</v>
      </c>
      <c r="F69">
        <v>2288300.4636106789</v>
      </c>
      <c r="G69">
        <v>477853.09144598845</v>
      </c>
      <c r="H69">
        <v>1433.5592743379655</v>
      </c>
      <c r="I69">
        <v>0.2286627754764903</v>
      </c>
      <c r="J69">
        <v>18467</v>
      </c>
    </row>
    <row r="70" spans="1:10" x14ac:dyDescent="0.25">
      <c r="A70" s="2">
        <v>44036.833333333336</v>
      </c>
      <c r="B70">
        <v>125.75766754999999</v>
      </c>
      <c r="C70">
        <v>4006.2189288804452</v>
      </c>
      <c r="D70">
        <v>6.9374540713108808E-3</v>
      </c>
      <c r="E70">
        <v>248</v>
      </c>
      <c r="F70">
        <v>2448602.7722555329</v>
      </c>
      <c r="G70">
        <v>886727.08257017308</v>
      </c>
      <c r="H70">
        <v>2660.1812477105191</v>
      </c>
      <c r="I70">
        <v>0.39653886143399775</v>
      </c>
      <c r="J70">
        <v>18468</v>
      </c>
    </row>
    <row r="71" spans="1:10" x14ac:dyDescent="0.25">
      <c r="A71" s="2">
        <v>44037.833333333336</v>
      </c>
      <c r="B71">
        <v>127.30288788</v>
      </c>
      <c r="C71">
        <v>4047.3778721524131</v>
      </c>
      <c r="D71">
        <v>7.0114496897639511E-3</v>
      </c>
      <c r="E71">
        <v>225</v>
      </c>
      <c r="F71">
        <v>2512302.1268900963</v>
      </c>
      <c r="G71">
        <v>502766.47884176963</v>
      </c>
      <c r="H71">
        <v>1508.2994365253089</v>
      </c>
      <c r="I71">
        <v>0.21913339500023493</v>
      </c>
      <c r="J71">
        <v>18469</v>
      </c>
    </row>
    <row r="72" spans="1:10" x14ac:dyDescent="0.25">
      <c r="A72" s="2">
        <v>44038.833333333336</v>
      </c>
      <c r="B72">
        <v>122.31567129</v>
      </c>
      <c r="C72">
        <v>4219.1829819175546</v>
      </c>
      <c r="D72">
        <v>7.007482182429187E-3</v>
      </c>
      <c r="E72">
        <v>434</v>
      </c>
      <c r="F72">
        <v>2698678.8228574954</v>
      </c>
      <c r="G72">
        <v>1214716.3566773713</v>
      </c>
      <c r="H72">
        <v>3644.1490700321142</v>
      </c>
      <c r="I72">
        <v>0.49287614342833524</v>
      </c>
      <c r="J72">
        <v>18470</v>
      </c>
    </row>
    <row r="73" spans="1:10" x14ac:dyDescent="0.25">
      <c r="A73" s="2">
        <v>44039.833333333336</v>
      </c>
      <c r="B73">
        <v>124.09177467000001</v>
      </c>
      <c r="C73">
        <v>4263.0003888514948</v>
      </c>
      <c r="D73">
        <v>7.0867528153393871E-3</v>
      </c>
      <c r="E73">
        <v>325</v>
      </c>
      <c r="F73">
        <v>2682057.9722015327</v>
      </c>
      <c r="G73">
        <v>1008135.2138633198</v>
      </c>
      <c r="H73">
        <v>3024.4056415899595</v>
      </c>
      <c r="I73">
        <v>0.41158993229151064</v>
      </c>
      <c r="J73">
        <v>18471</v>
      </c>
    </row>
    <row r="74" spans="1:10" x14ac:dyDescent="0.25">
      <c r="A74" s="2">
        <v>44040.833333333336</v>
      </c>
      <c r="B74">
        <v>124.41080110999999</v>
      </c>
      <c r="C74">
        <v>4384.0588445755166</v>
      </c>
      <c r="D74">
        <v>7.1909946445855959E-3</v>
      </c>
      <c r="E74">
        <v>266</v>
      </c>
      <c r="F74">
        <v>2755291.7861613217</v>
      </c>
      <c r="G74">
        <v>619285.2092444743</v>
      </c>
      <c r="H74">
        <v>1857.855627733423</v>
      </c>
      <c r="I74">
        <v>0.24611451590303396</v>
      </c>
      <c r="J74">
        <v>18472</v>
      </c>
    </row>
    <row r="75" spans="1:10" x14ac:dyDescent="0.25">
      <c r="A75" s="2">
        <v>44041.833333333336</v>
      </c>
      <c r="B75">
        <v>129.30625846000001</v>
      </c>
      <c r="C75">
        <v>4289.7212650614256</v>
      </c>
      <c r="D75">
        <v>7.2456216364115093E-3</v>
      </c>
      <c r="E75">
        <v>190</v>
      </c>
      <c r="F75">
        <v>2849238.1858824305</v>
      </c>
      <c r="G75">
        <v>780467.85679896269</v>
      </c>
      <c r="H75">
        <v>2341.403570396888</v>
      </c>
      <c r="I75">
        <v>0.2999441420620243</v>
      </c>
      <c r="J75">
        <v>18473</v>
      </c>
    </row>
    <row r="76" spans="1:10" x14ac:dyDescent="0.25">
      <c r="A76" s="2">
        <v>44042.833333333336</v>
      </c>
      <c r="B76">
        <v>131.22966108</v>
      </c>
      <c r="C76">
        <v>4293.6136157955898</v>
      </c>
      <c r="D76">
        <v>7.3001767286260096E-3</v>
      </c>
      <c r="E76">
        <v>158</v>
      </c>
      <c r="F76">
        <v>2956185.1021806514</v>
      </c>
      <c r="G76">
        <v>324898.86391716037</v>
      </c>
      <c r="H76">
        <v>974.69659175148115</v>
      </c>
      <c r="I76">
        <v>0.12034573062656277</v>
      </c>
      <c r="J76">
        <v>18474</v>
      </c>
    </row>
    <row r="77" spans="1:10" x14ac:dyDescent="0.25">
      <c r="A77" s="2">
        <v>44043.833333333336</v>
      </c>
      <c r="B77">
        <v>138.53847153000001</v>
      </c>
      <c r="C77">
        <v>4227.9225965297646</v>
      </c>
      <c r="D77">
        <v>7.4371006644317027E-3</v>
      </c>
      <c r="E77">
        <v>254</v>
      </c>
      <c r="F77">
        <v>3242014.9012176041</v>
      </c>
      <c r="G77">
        <v>846020.41569886741</v>
      </c>
      <c r="H77">
        <v>2538.0612470966021</v>
      </c>
      <c r="I77">
        <v>0.28574586589418033</v>
      </c>
      <c r="J77">
        <v>18475</v>
      </c>
    </row>
    <row r="78" spans="1:10" x14ac:dyDescent="0.25">
      <c r="A78" s="2">
        <v>44044.833333333336</v>
      </c>
      <c r="B78">
        <v>150.96971776000001</v>
      </c>
      <c r="C78">
        <v>4506.5699861783851</v>
      </c>
      <c r="D78">
        <v>8.0100267581835645E-3</v>
      </c>
      <c r="E78">
        <v>247</v>
      </c>
      <c r="F78">
        <v>3326297.8848441457</v>
      </c>
      <c r="G78">
        <v>728069.20687541342</v>
      </c>
      <c r="H78">
        <v>2184.2076206262404</v>
      </c>
      <c r="I78">
        <v>0.23967660417940362</v>
      </c>
      <c r="J78">
        <v>18476</v>
      </c>
    </row>
    <row r="79" spans="1:10" x14ac:dyDescent="0.25">
      <c r="A79" s="2">
        <v>44045.833333333336</v>
      </c>
      <c r="B79">
        <v>139.62542027000001</v>
      </c>
      <c r="C79">
        <v>4079.143379902298</v>
      </c>
      <c r="D79">
        <v>7.3263483930540683E-3</v>
      </c>
      <c r="E79">
        <v>170</v>
      </c>
      <c r="F79">
        <v>3140245.8868350163</v>
      </c>
      <c r="G79">
        <v>371238.72417353647</v>
      </c>
      <c r="H79">
        <v>1113.7161725206095</v>
      </c>
      <c r="I79">
        <v>0.12945050089046728</v>
      </c>
      <c r="J79">
        <v>18477</v>
      </c>
    </row>
    <row r="80" spans="1:10" x14ac:dyDescent="0.25">
      <c r="A80" s="2">
        <v>44046.833333333336</v>
      </c>
      <c r="B80">
        <v>140.18013415999999</v>
      </c>
      <c r="C80">
        <v>4010.5700847871344</v>
      </c>
      <c r="D80">
        <v>7.2751866793016396E-3</v>
      </c>
      <c r="E80">
        <v>159</v>
      </c>
      <c r="F80">
        <v>3127788.4602590525</v>
      </c>
      <c r="G80">
        <v>538354.0874268366</v>
      </c>
      <c r="H80">
        <v>1615.0622622805099</v>
      </c>
      <c r="I80">
        <v>0.18847109810091256</v>
      </c>
      <c r="J80">
        <v>18478</v>
      </c>
    </row>
    <row r="81" spans="1:10" x14ac:dyDescent="0.25">
      <c r="A81" s="2">
        <v>44047.833333333336</v>
      </c>
      <c r="B81">
        <v>137.05239180999999</v>
      </c>
      <c r="C81">
        <v>4007.8864392074925</v>
      </c>
      <c r="D81">
        <v>7.1875430922934283E-3</v>
      </c>
      <c r="E81">
        <v>177</v>
      </c>
      <c r="F81">
        <v>3193511.9407452936</v>
      </c>
      <c r="G81">
        <v>527685.33565861871</v>
      </c>
      <c r="H81">
        <v>1583.0560069758562</v>
      </c>
      <c r="I81">
        <v>0.18093417318218591</v>
      </c>
      <c r="J81">
        <v>18479</v>
      </c>
    </row>
    <row r="82" spans="1:10" x14ac:dyDescent="0.25">
      <c r="A82" s="2">
        <v>44048.833333333336</v>
      </c>
      <c r="B82">
        <v>135.68754403</v>
      </c>
      <c r="C82">
        <v>4048.1603119498845</v>
      </c>
      <c r="D82">
        <v>7.1822656408097813E-3</v>
      </c>
      <c r="E82">
        <v>221</v>
      </c>
      <c r="F82">
        <v>3159034.4741408797</v>
      </c>
      <c r="G82">
        <v>779742.16446399502</v>
      </c>
      <c r="H82">
        <v>2339.2264933919851</v>
      </c>
      <c r="I82">
        <v>0.2702780476367786</v>
      </c>
      <c r="J82">
        <v>18480</v>
      </c>
    </row>
    <row r="83" spans="1:10" x14ac:dyDescent="0.25">
      <c r="A83" s="2">
        <v>44049.833333333336</v>
      </c>
      <c r="B83">
        <v>134.92393247000001</v>
      </c>
      <c r="C83">
        <v>4121.8119346511685</v>
      </c>
      <c r="D83">
        <v>7.224141525544619E-3</v>
      </c>
      <c r="E83">
        <v>139</v>
      </c>
      <c r="F83">
        <v>3129475.0316125867</v>
      </c>
      <c r="G83">
        <v>395713.41353496735</v>
      </c>
      <c r="H83">
        <v>1187.1402406049021</v>
      </c>
      <c r="I83">
        <v>0.13845970440528199</v>
      </c>
      <c r="J83">
        <v>18481</v>
      </c>
    </row>
    <row r="84" spans="1:10" x14ac:dyDescent="0.25">
      <c r="A84" s="2">
        <v>44050.833333333336</v>
      </c>
      <c r="B84">
        <v>136.12837967999999</v>
      </c>
      <c r="C84">
        <v>4087.9538473505768</v>
      </c>
      <c r="D84">
        <v>7.2245114418627299E-3</v>
      </c>
      <c r="E84">
        <v>140</v>
      </c>
      <c r="F84">
        <v>3181849.5790835717</v>
      </c>
      <c r="G84">
        <v>282589.76151977025</v>
      </c>
      <c r="H84">
        <v>847.76928455931079</v>
      </c>
      <c r="I84">
        <v>9.7250288290897574E-2</v>
      </c>
      <c r="J84">
        <v>18482</v>
      </c>
    </row>
    <row r="85" spans="1:10" x14ac:dyDescent="0.25">
      <c r="A85" s="2">
        <v>44051.833333333336</v>
      </c>
      <c r="B85">
        <v>136.59097331000001</v>
      </c>
      <c r="C85">
        <v>4094.4035832555637</v>
      </c>
      <c r="D85">
        <v>7.2396090655067113E-3</v>
      </c>
      <c r="E85">
        <v>149</v>
      </c>
      <c r="F85">
        <v>3183283.4185881615</v>
      </c>
      <c r="G85">
        <v>413634.81619779498</v>
      </c>
      <c r="H85">
        <v>1240.904448593385</v>
      </c>
      <c r="I85">
        <v>0.14228394527857263</v>
      </c>
      <c r="J85">
        <v>18483</v>
      </c>
    </row>
    <row r="86" spans="1:10" x14ac:dyDescent="0.25">
      <c r="A86" s="2">
        <v>44052.833333333336</v>
      </c>
      <c r="B86">
        <v>137.44540427000001</v>
      </c>
      <c r="C86">
        <v>4103.1316416430136</v>
      </c>
      <c r="D86">
        <v>7.2639535521279762E-3</v>
      </c>
      <c r="E86">
        <v>285</v>
      </c>
      <c r="F86">
        <v>3226121.7982653715</v>
      </c>
      <c r="G86">
        <v>894380.54419008351</v>
      </c>
      <c r="H86">
        <v>2683.1416325702507</v>
      </c>
      <c r="I86">
        <v>0.30356779970759906</v>
      </c>
      <c r="J86">
        <v>18484</v>
      </c>
    </row>
    <row r="87" spans="1:10" x14ac:dyDescent="0.25">
      <c r="A87" s="2">
        <v>44053.833333333336</v>
      </c>
      <c r="B87">
        <v>136.90043287</v>
      </c>
      <c r="C87">
        <v>4118.9141026572397</v>
      </c>
      <c r="D87">
        <v>7.2601638759632681E-3</v>
      </c>
      <c r="E87">
        <v>151</v>
      </c>
      <c r="F87">
        <v>3123537.1108959499</v>
      </c>
      <c r="G87">
        <v>478782.01801291015</v>
      </c>
      <c r="H87">
        <v>1436.3460540387305</v>
      </c>
      <c r="I87">
        <v>0.16784379090465071</v>
      </c>
      <c r="J87">
        <v>18485</v>
      </c>
    </row>
    <row r="88" spans="1:10" x14ac:dyDescent="0.25">
      <c r="A88" s="2">
        <v>44054.833333333336</v>
      </c>
      <c r="B88">
        <v>137.86363269</v>
      </c>
      <c r="C88">
        <v>4110.0159228226366</v>
      </c>
      <c r="D88">
        <v>7.2707660360466237E-3</v>
      </c>
      <c r="E88">
        <v>182</v>
      </c>
      <c r="F88">
        <v>3162392.2906629024</v>
      </c>
      <c r="G88">
        <v>1006651.3558462356</v>
      </c>
      <c r="H88">
        <v>3019.954067538707</v>
      </c>
      <c r="I88">
        <v>0.34855992974248201</v>
      </c>
      <c r="J88">
        <v>18486</v>
      </c>
    </row>
    <row r="89" spans="1:10" x14ac:dyDescent="0.25">
      <c r="A89" s="2">
        <v>44055.833333333336</v>
      </c>
      <c r="B89">
        <v>144.86438100000001</v>
      </c>
      <c r="C89">
        <v>4041.1905952771326</v>
      </c>
      <c r="D89">
        <v>7.3837274066222026E-3</v>
      </c>
      <c r="E89">
        <v>211</v>
      </c>
      <c r="F89">
        <v>3424047.6355798431</v>
      </c>
      <c r="G89">
        <v>983499.9715477475</v>
      </c>
      <c r="H89">
        <v>2950.4999146432424</v>
      </c>
      <c r="I89">
        <v>0.31452029395099551</v>
      </c>
      <c r="J89">
        <v>18487</v>
      </c>
    </row>
    <row r="90" spans="1:10" x14ac:dyDescent="0.25">
      <c r="A90" s="2">
        <v>44056.833333333336</v>
      </c>
      <c r="B90">
        <v>147.25615031000001</v>
      </c>
      <c r="C90">
        <v>3969.3093649962075</v>
      </c>
      <c r="D90">
        <v>7.3628437263811401E-3</v>
      </c>
      <c r="E90">
        <v>296</v>
      </c>
      <c r="F90">
        <v>3457202.099411807</v>
      </c>
      <c r="G90">
        <v>2353530.9016970638</v>
      </c>
      <c r="H90">
        <v>7060.5927050911914</v>
      </c>
      <c r="I90">
        <v>0.74543410053949233</v>
      </c>
      <c r="J90">
        <v>18488</v>
      </c>
    </row>
    <row r="91" spans="1:10" x14ac:dyDescent="0.25">
      <c r="A91" s="2">
        <v>44057.833333333336</v>
      </c>
      <c r="B91">
        <v>147.85490593</v>
      </c>
      <c r="C91">
        <v>4061.3529819462747</v>
      </c>
      <c r="D91">
        <v>7.4495979480358916E-3</v>
      </c>
      <c r="E91">
        <v>383</v>
      </c>
      <c r="F91">
        <v>3496180.3873625682</v>
      </c>
      <c r="G91">
        <v>2079995.3151136707</v>
      </c>
      <c r="H91">
        <v>6239.9859453410118</v>
      </c>
      <c r="I91">
        <v>0.65145233303240124</v>
      </c>
      <c r="J91">
        <v>18489</v>
      </c>
    </row>
    <row r="92" spans="1:10" x14ac:dyDescent="0.25">
      <c r="A92" s="2">
        <v>44058.833333333336</v>
      </c>
      <c r="B92">
        <v>150.7921796</v>
      </c>
      <c r="C92">
        <v>4178.8849563717886</v>
      </c>
      <c r="D92">
        <v>7.6171290412159007E-3</v>
      </c>
      <c r="E92">
        <v>373</v>
      </c>
      <c r="F92">
        <v>3604255.6765827471</v>
      </c>
      <c r="G92">
        <v>2185743.7123277294</v>
      </c>
      <c r="H92">
        <v>6557.2311369831887</v>
      </c>
      <c r="I92">
        <v>0.66404538960678705</v>
      </c>
      <c r="J92">
        <v>18490</v>
      </c>
    </row>
    <row r="93" spans="1:10" x14ac:dyDescent="0.25">
      <c r="A93" s="2">
        <v>44059.833333333336</v>
      </c>
      <c r="B93">
        <v>149.5183299</v>
      </c>
      <c r="C93">
        <v>4255.9364118765352</v>
      </c>
      <c r="D93">
        <v>7.6413152907922836E-3</v>
      </c>
      <c r="E93">
        <v>469</v>
      </c>
      <c r="F93">
        <v>3656351.2275576619</v>
      </c>
      <c r="G93">
        <v>2101843.8291956405</v>
      </c>
      <c r="H93">
        <v>6305.5314875869217</v>
      </c>
      <c r="I93">
        <v>0.62945785285145472</v>
      </c>
      <c r="J93">
        <v>18491</v>
      </c>
    </row>
    <row r="94" spans="1:10" x14ac:dyDescent="0.25">
      <c r="A94" s="2">
        <v>44060.833333333336</v>
      </c>
      <c r="B94">
        <v>175.08237732000001</v>
      </c>
      <c r="C94">
        <v>4977.5699355960624</v>
      </c>
      <c r="D94">
        <v>8.9342987610015346E-3</v>
      </c>
      <c r="E94">
        <v>335</v>
      </c>
      <c r="F94">
        <v>4201801.3797351681</v>
      </c>
      <c r="G94">
        <v>1187245.557063937</v>
      </c>
      <c r="H94">
        <v>3561.7366711918107</v>
      </c>
      <c r="I94">
        <v>0.30939917609026762</v>
      </c>
      <c r="J94">
        <v>18492</v>
      </c>
    </row>
    <row r="95" spans="1:10" x14ac:dyDescent="0.25">
      <c r="A95" s="2">
        <v>44061.833333333336</v>
      </c>
      <c r="B95">
        <v>152.73398542999999</v>
      </c>
      <c r="C95">
        <v>4437.4505621153803</v>
      </c>
      <c r="D95">
        <v>7.8696770894791518E-3</v>
      </c>
      <c r="E95">
        <v>304</v>
      </c>
      <c r="F95">
        <v>3602941.5358764962</v>
      </c>
      <c r="G95">
        <v>1580426.6839940592</v>
      </c>
      <c r="H95">
        <v>4741.2800519821776</v>
      </c>
      <c r="I95">
        <v>0.48032064959735615</v>
      </c>
      <c r="J95">
        <v>18493</v>
      </c>
    </row>
    <row r="96" spans="1:10" x14ac:dyDescent="0.25">
      <c r="A96" s="2">
        <v>44062.833333333336</v>
      </c>
      <c r="B96">
        <v>148.53469630000001</v>
      </c>
      <c r="C96">
        <v>4220.6128107548902</v>
      </c>
      <c r="D96">
        <v>7.5605058078478228E-3</v>
      </c>
      <c r="E96">
        <v>293</v>
      </c>
      <c r="F96">
        <v>3500105.4526275438</v>
      </c>
      <c r="G96">
        <v>1259509.6204784163</v>
      </c>
      <c r="H96">
        <v>3778.5288614352489</v>
      </c>
      <c r="I96">
        <v>0.39403470926526579</v>
      </c>
      <c r="J96">
        <v>18494</v>
      </c>
    </row>
    <row r="97" spans="1:10" x14ac:dyDescent="0.25">
      <c r="A97" s="2">
        <v>44063.833333333336</v>
      </c>
      <c r="B97">
        <v>147.93287853999999</v>
      </c>
      <c r="C97">
        <v>4384.0958269983976</v>
      </c>
      <c r="D97">
        <v>7.6838341316857843E-3</v>
      </c>
      <c r="E97">
        <v>223</v>
      </c>
      <c r="F97">
        <v>3369894.6569179972</v>
      </c>
      <c r="G97">
        <v>911237.29006078921</v>
      </c>
      <c r="H97">
        <v>2733.7118701823679</v>
      </c>
      <c r="I97">
        <v>0.29609377568173778</v>
      </c>
      <c r="J97">
        <v>18495</v>
      </c>
    </row>
    <row r="98" spans="1:10" x14ac:dyDescent="0.25">
      <c r="A98" s="2">
        <v>44064.833333333336</v>
      </c>
      <c r="B98">
        <v>149.59891110999999</v>
      </c>
      <c r="C98">
        <v>4432.6014330112639</v>
      </c>
      <c r="D98">
        <v>7.7642962628341038E-3</v>
      </c>
      <c r="E98">
        <v>252</v>
      </c>
      <c r="F98">
        <v>3516863.5198631524</v>
      </c>
      <c r="G98">
        <v>785685.77300461649</v>
      </c>
      <c r="H98">
        <v>2357.0573190138493</v>
      </c>
      <c r="I98">
        <v>0.24462874848027422</v>
      </c>
      <c r="J98">
        <v>18496</v>
      </c>
    </row>
    <row r="99" spans="1:10" x14ac:dyDescent="0.25">
      <c r="A99" s="2">
        <v>44065.833333333336</v>
      </c>
      <c r="B99">
        <v>149.17285651</v>
      </c>
      <c r="C99">
        <v>4421.7629271342894</v>
      </c>
      <c r="D99">
        <v>7.7386648809119546E-3</v>
      </c>
      <c r="E99">
        <v>208</v>
      </c>
      <c r="F99">
        <v>3453174.5591732832</v>
      </c>
      <c r="G99">
        <v>759696.31460984505</v>
      </c>
      <c r="H99">
        <v>2279.0889438295353</v>
      </c>
      <c r="I99">
        <v>0.24089933776673483</v>
      </c>
      <c r="J99">
        <v>18497</v>
      </c>
    </row>
    <row r="100" spans="1:10" x14ac:dyDescent="0.25">
      <c r="A100" s="2">
        <v>44066.833333333336</v>
      </c>
      <c r="B100">
        <v>156.96644734</v>
      </c>
      <c r="C100">
        <v>4548.0347428336481</v>
      </c>
      <c r="D100">
        <v>8.0435231297534427E-3</v>
      </c>
      <c r="E100">
        <v>227</v>
      </c>
      <c r="F100">
        <v>3699814.5764394868</v>
      </c>
      <c r="G100">
        <v>1092297.9070743094</v>
      </c>
      <c r="H100">
        <v>3276.8937212229284</v>
      </c>
      <c r="I100">
        <v>0.32327733823823196</v>
      </c>
      <c r="J100">
        <v>18498</v>
      </c>
    </row>
    <row r="101" spans="1:10" x14ac:dyDescent="0.25">
      <c r="A101" s="2">
        <v>44067.833333333336</v>
      </c>
      <c r="B101">
        <v>155.55028258999999</v>
      </c>
      <c r="C101">
        <v>4611.1869718394601</v>
      </c>
      <c r="D101">
        <v>8.0576138740587767E-3</v>
      </c>
      <c r="E101">
        <v>249</v>
      </c>
      <c r="F101">
        <v>3522894.6416393784</v>
      </c>
      <c r="G101">
        <v>727150.80791805696</v>
      </c>
      <c r="H101">
        <v>2181.4524237541709</v>
      </c>
      <c r="I101">
        <v>0.22601588059407499</v>
      </c>
      <c r="J101">
        <v>18499</v>
      </c>
    </row>
    <row r="102" spans="1:10" x14ac:dyDescent="0.25">
      <c r="A102" s="2">
        <v>44068.833333333336</v>
      </c>
      <c r="B102">
        <v>155.41712820000001</v>
      </c>
      <c r="C102">
        <v>4632.2063298922076</v>
      </c>
      <c r="D102">
        <v>8.0648012625032933E-3</v>
      </c>
      <c r="E102">
        <v>258</v>
      </c>
      <c r="F102">
        <v>3559399.335933283</v>
      </c>
      <c r="G102">
        <v>1129944.3949190492</v>
      </c>
      <c r="H102">
        <v>3389.8331847571476</v>
      </c>
      <c r="I102">
        <v>0.34761177256665937</v>
      </c>
      <c r="J102">
        <v>18500</v>
      </c>
    </row>
    <row r="103" spans="1:10" x14ac:dyDescent="0.25">
      <c r="A103" s="2">
        <v>44069.833333333336</v>
      </c>
      <c r="B103">
        <v>158.52777277999999</v>
      </c>
      <c r="C103">
        <v>4687.4331335959869</v>
      </c>
      <c r="D103">
        <v>8.1883655052774479E-3</v>
      </c>
      <c r="E103">
        <v>279</v>
      </c>
      <c r="F103">
        <v>3569799.0555210281</v>
      </c>
      <c r="G103">
        <v>741312.61541420361</v>
      </c>
      <c r="H103">
        <v>2223.9378462426107</v>
      </c>
      <c r="I103">
        <v>0.22739019795053314</v>
      </c>
      <c r="J103">
        <v>18501</v>
      </c>
    </row>
    <row r="104" spans="1:10" x14ac:dyDescent="0.25">
      <c r="A104" s="2">
        <v>44070.833333333336</v>
      </c>
      <c r="B104">
        <v>157.76849232000001</v>
      </c>
      <c r="C104">
        <v>4594.1674809312944</v>
      </c>
      <c r="D104">
        <v>8.0824896299407489E-3</v>
      </c>
      <c r="E104">
        <v>224</v>
      </c>
      <c r="F104">
        <v>3617928.1133928383</v>
      </c>
      <c r="G104">
        <v>678862.12985431321</v>
      </c>
      <c r="H104">
        <v>2036.5863895629398</v>
      </c>
      <c r="I104">
        <v>0.20546401390307528</v>
      </c>
      <c r="J104">
        <v>18502</v>
      </c>
    </row>
    <row r="105" spans="1:10" x14ac:dyDescent="0.25">
      <c r="A105" s="2">
        <v>44071.833333333336</v>
      </c>
      <c r="B105">
        <v>151.56602053</v>
      </c>
      <c r="C105">
        <v>4377.8689188748194</v>
      </c>
      <c r="D105">
        <v>7.7263191299718342E-3</v>
      </c>
      <c r="E105">
        <v>258</v>
      </c>
      <c r="F105">
        <v>3509835.0088040913</v>
      </c>
      <c r="G105">
        <v>1063831.8815189896</v>
      </c>
      <c r="H105">
        <v>3191.4956445569687</v>
      </c>
      <c r="I105">
        <v>0.33189477777196413</v>
      </c>
      <c r="J105">
        <v>18503</v>
      </c>
    </row>
    <row r="106" spans="1:10" x14ac:dyDescent="0.25">
      <c r="A106" s="2">
        <v>44072.833333333336</v>
      </c>
      <c r="B106">
        <v>155.60247186999999</v>
      </c>
      <c r="C106">
        <v>4271.4586920873589</v>
      </c>
      <c r="D106">
        <v>7.7197722097827786E-3</v>
      </c>
      <c r="E106">
        <v>360</v>
      </c>
      <c r="F106">
        <v>3628711.7589308191</v>
      </c>
      <c r="G106">
        <v>2007783.5875584374</v>
      </c>
      <c r="H106">
        <v>6023.3507626753126</v>
      </c>
      <c r="I106">
        <v>0.60586874197587748</v>
      </c>
      <c r="J106">
        <v>18504</v>
      </c>
    </row>
    <row r="107" spans="1:10" x14ac:dyDescent="0.25">
      <c r="A107" s="2">
        <v>44073.833333333336</v>
      </c>
      <c r="B107">
        <v>153.41520512</v>
      </c>
      <c r="C107">
        <v>4129.5372537376261</v>
      </c>
      <c r="D107">
        <v>7.5192044096297258E-3</v>
      </c>
      <c r="E107">
        <v>338</v>
      </c>
      <c r="F107">
        <v>3594892.6522706952</v>
      </c>
      <c r="G107">
        <v>2800375.9040080393</v>
      </c>
      <c r="H107">
        <v>8401.1277120241175</v>
      </c>
      <c r="I107">
        <v>0.8529911492494554</v>
      </c>
      <c r="J107">
        <v>18505</v>
      </c>
    </row>
    <row r="108" spans="1:10" x14ac:dyDescent="0.25">
      <c r="A108" s="2">
        <v>44074.833333333336</v>
      </c>
      <c r="B108">
        <v>190.22535859000001</v>
      </c>
      <c r="C108">
        <v>4737.9989253185595</v>
      </c>
      <c r="D108">
        <v>8.9433325501488276E-3</v>
      </c>
      <c r="E108">
        <v>410</v>
      </c>
      <c r="F108">
        <v>4529706.1447682548</v>
      </c>
      <c r="G108">
        <v>4127220.1212527137</v>
      </c>
      <c r="H108">
        <v>12381.660363758141</v>
      </c>
      <c r="I108">
        <v>0.99770402059997965</v>
      </c>
      <c r="J108">
        <v>18506</v>
      </c>
    </row>
    <row r="109" spans="1:10" x14ac:dyDescent="0.25">
      <c r="A109" s="2">
        <v>44075.833333333336</v>
      </c>
      <c r="B109">
        <v>245.54844304</v>
      </c>
      <c r="C109">
        <v>6352.0812006920796</v>
      </c>
      <c r="D109">
        <v>1.1751601066068738E-2</v>
      </c>
      <c r="E109">
        <v>221</v>
      </c>
      <c r="F109">
        <v>5621370.2437772145</v>
      </c>
      <c r="G109">
        <v>2028809.3822068169</v>
      </c>
      <c r="H109">
        <v>6086.4281466204511</v>
      </c>
      <c r="I109">
        <v>0.39519657613296116</v>
      </c>
      <c r="J109">
        <v>18507</v>
      </c>
    </row>
    <row r="110" spans="1:10" x14ac:dyDescent="0.25">
      <c r="A110" s="2">
        <v>44076.833333333336</v>
      </c>
      <c r="B110">
        <v>250.21514200999999</v>
      </c>
      <c r="C110">
        <v>6676.6994766886528</v>
      </c>
      <c r="D110">
        <v>1.2135199039286206E-2</v>
      </c>
      <c r="E110">
        <v>369</v>
      </c>
      <c r="F110">
        <v>5085034.4897970874</v>
      </c>
      <c r="G110">
        <v>3952540.7306363783</v>
      </c>
      <c r="H110">
        <v>11857.622191909135</v>
      </c>
      <c r="I110">
        <v>0.8511313165585902</v>
      </c>
      <c r="J110">
        <v>18508</v>
      </c>
    </row>
    <row r="111" spans="1:10" x14ac:dyDescent="0.25">
      <c r="A111" s="2">
        <v>44077.833333333336</v>
      </c>
      <c r="B111">
        <v>297.07320834000001</v>
      </c>
      <c r="C111">
        <v>8078.4061733525186</v>
      </c>
      <c r="D111">
        <v>1.4522758309660388E-2</v>
      </c>
      <c r="E111">
        <v>340</v>
      </c>
      <c r="F111">
        <v>6226987.0503330454</v>
      </c>
      <c r="G111">
        <v>2781627.796549507</v>
      </c>
      <c r="H111">
        <v>8344.8833896485212</v>
      </c>
      <c r="I111">
        <v>0.48914224690073888</v>
      </c>
      <c r="J111">
        <v>18509</v>
      </c>
    </row>
    <row r="112" spans="1:10" x14ac:dyDescent="0.25">
      <c r="A112" s="2">
        <v>44078.833333333336</v>
      </c>
      <c r="B112">
        <v>291.43581735999999</v>
      </c>
      <c r="C112">
        <v>8892.0727592041185</v>
      </c>
      <c r="D112">
        <v>1.5055181824804574E-2</v>
      </c>
      <c r="E112">
        <v>524</v>
      </c>
      <c r="F112">
        <v>5902063.8933645412</v>
      </c>
      <c r="G112">
        <v>4686220.8021149002</v>
      </c>
      <c r="H112">
        <v>14058.662406344702</v>
      </c>
      <c r="I112">
        <v>0.86942667362257142</v>
      </c>
      <c r="J112">
        <v>18510</v>
      </c>
    </row>
    <row r="113" spans="1:10" x14ac:dyDescent="0.25">
      <c r="A113" s="2">
        <v>44079.833333333336</v>
      </c>
      <c r="B113">
        <v>301.839001</v>
      </c>
      <c r="C113">
        <v>8776.3435575132171</v>
      </c>
      <c r="D113">
        <v>1.5201589881071106E-2</v>
      </c>
      <c r="E113">
        <v>450</v>
      </c>
      <c r="F113">
        <v>6188979.1664469186</v>
      </c>
      <c r="G113">
        <v>2622929.8668656563</v>
      </c>
      <c r="H113">
        <v>7868.7896005969687</v>
      </c>
      <c r="I113">
        <v>0.46406816487423491</v>
      </c>
      <c r="J113">
        <v>18511</v>
      </c>
    </row>
    <row r="114" spans="1:10" x14ac:dyDescent="0.25">
      <c r="A114" s="2">
        <v>44080.833333333336</v>
      </c>
      <c r="B114">
        <v>295.98880200000002</v>
      </c>
      <c r="C114">
        <v>8757.5621564542525</v>
      </c>
      <c r="D114">
        <v>1.5016734002850257E-2</v>
      </c>
      <c r="E114">
        <v>419</v>
      </c>
      <c r="F114">
        <v>6139921.083191433</v>
      </c>
      <c r="G114">
        <v>2794490.7704957509</v>
      </c>
      <c r="H114">
        <v>8383.4723114872522</v>
      </c>
      <c r="I114">
        <v>0.49837243056262942</v>
      </c>
      <c r="J114">
        <v>18512</v>
      </c>
    </row>
    <row r="115" spans="1:10" x14ac:dyDescent="0.25">
      <c r="A115" s="2">
        <v>44081.833333333336</v>
      </c>
      <c r="B115">
        <v>304.02711556000003</v>
      </c>
      <c r="C115">
        <v>9119.8548172133269</v>
      </c>
      <c r="D115">
        <v>1.5505218089490689E-2</v>
      </c>
      <c r="E115">
        <v>414</v>
      </c>
      <c r="F115">
        <v>6065700.8598225173</v>
      </c>
      <c r="G115">
        <v>3350434.7615383738</v>
      </c>
      <c r="H115">
        <v>10051.304284615122</v>
      </c>
      <c r="I115">
        <v>0.6048313539800686</v>
      </c>
      <c r="J115">
        <v>18513</v>
      </c>
    </row>
    <row r="116" spans="1:10" x14ac:dyDescent="0.25">
      <c r="A116" s="2">
        <v>44082.833333333336</v>
      </c>
      <c r="B116">
        <v>352.30033737999997</v>
      </c>
      <c r="C116">
        <v>10222.10254087359</v>
      </c>
      <c r="D116">
        <v>1.7646516164624693E-2</v>
      </c>
      <c r="E116">
        <v>390</v>
      </c>
      <c r="F116">
        <v>7186318.0773676448</v>
      </c>
      <c r="G116">
        <v>2894790.9428578676</v>
      </c>
      <c r="H116">
        <v>8684.3728285736033</v>
      </c>
      <c r="I116">
        <v>0.44108764019397045</v>
      </c>
      <c r="J116">
        <v>18514</v>
      </c>
    </row>
    <row r="117" spans="1:10" x14ac:dyDescent="0.25">
      <c r="A117" s="2">
        <v>44083.833333333336</v>
      </c>
      <c r="B117">
        <v>5401.1979484499998</v>
      </c>
      <c r="C117">
        <v>151716.74670722388</v>
      </c>
      <c r="D117">
        <v>0.26573145855718866</v>
      </c>
      <c r="E117">
        <v>1252</v>
      </c>
      <c r="F117">
        <v>109945005.7636333</v>
      </c>
      <c r="G117">
        <v>12385352.449320318</v>
      </c>
      <c r="H117">
        <v>37156.057347960952</v>
      </c>
      <c r="I117">
        <v>0.12335222357586761</v>
      </c>
      <c r="J117">
        <v>18515</v>
      </c>
    </row>
    <row r="118" spans="1:10" x14ac:dyDescent="0.25">
      <c r="A118" s="2">
        <v>44084.833333333336</v>
      </c>
      <c r="B118">
        <v>2182.3966123099999</v>
      </c>
      <c r="C118">
        <v>60415.510833508226</v>
      </c>
      <c r="D118">
        <v>0.10656202647808256</v>
      </c>
      <c r="E118">
        <v>705</v>
      </c>
      <c r="F118">
        <v>44776305.906164296</v>
      </c>
      <c r="G118">
        <v>6889780.964423608</v>
      </c>
      <c r="H118">
        <v>20669.342893270823</v>
      </c>
      <c r="I118">
        <v>0.16848889168870082</v>
      </c>
      <c r="J118">
        <v>18516</v>
      </c>
    </row>
    <row r="119" spans="1:10" x14ac:dyDescent="0.25">
      <c r="A119" s="2">
        <v>44085.833333333336</v>
      </c>
      <c r="B119">
        <v>1412.5942700200001</v>
      </c>
      <c r="C119">
        <v>38043.082688311333</v>
      </c>
      <c r="D119">
        <v>6.8000067573175144E-2</v>
      </c>
      <c r="E119">
        <v>605</v>
      </c>
      <c r="F119">
        <v>29212193.106994197</v>
      </c>
      <c r="G119">
        <v>5579131.2194469152</v>
      </c>
      <c r="H119">
        <v>16737.393658340745</v>
      </c>
      <c r="I119">
        <v>0.20913009382481712</v>
      </c>
      <c r="J119">
        <v>18517</v>
      </c>
    </row>
    <row r="120" spans="1:10" x14ac:dyDescent="0.25">
      <c r="A120" s="2">
        <v>44086.833333333336</v>
      </c>
      <c r="B120">
        <v>2697.8181320200001</v>
      </c>
      <c r="C120">
        <v>75852.914460279164</v>
      </c>
      <c r="D120">
        <v>0.13263936538977442</v>
      </c>
      <c r="E120">
        <v>558</v>
      </c>
      <c r="F120">
        <v>55312704.420768581</v>
      </c>
      <c r="G120">
        <v>5828051.0146013713</v>
      </c>
      <c r="H120">
        <v>17484.153043804115</v>
      </c>
      <c r="I120">
        <v>0.11537522758681679</v>
      </c>
      <c r="J120">
        <v>18518</v>
      </c>
    </row>
    <row r="121" spans="1:10" x14ac:dyDescent="0.25">
      <c r="A121" s="2">
        <v>44087.833333333336</v>
      </c>
      <c r="B121">
        <v>2647.4632491100001</v>
      </c>
      <c r="C121">
        <v>75477.253442865709</v>
      </c>
      <c r="D121">
        <v>0.13102433311684072</v>
      </c>
      <c r="E121">
        <v>554</v>
      </c>
      <c r="F121">
        <v>56515848.951166943</v>
      </c>
      <c r="G121">
        <v>6017254.0165287927</v>
      </c>
      <c r="H121">
        <v>18051.762049586378</v>
      </c>
      <c r="I121">
        <v>0.11658487433838645</v>
      </c>
      <c r="J121">
        <v>18519</v>
      </c>
    </row>
    <row r="122" spans="1:10" x14ac:dyDescent="0.25">
      <c r="A122" s="2">
        <v>44088.833333333336</v>
      </c>
      <c r="B122">
        <v>2076.10429221</v>
      </c>
      <c r="C122">
        <v>61524.128552951202</v>
      </c>
      <c r="D122">
        <v>0.10471259653263403</v>
      </c>
      <c r="E122">
        <v>578</v>
      </c>
      <c r="F122">
        <v>44462199.140511021</v>
      </c>
      <c r="G122">
        <v>6929102.9087754758</v>
      </c>
      <c r="H122">
        <v>20787.308726326428</v>
      </c>
      <c r="I122">
        <v>0.1706476024978269</v>
      </c>
      <c r="J122">
        <v>18520</v>
      </c>
    </row>
    <row r="123" spans="1:10" x14ac:dyDescent="0.25">
      <c r="A123" s="2">
        <v>44089.833333333336</v>
      </c>
      <c r="B123">
        <v>846.49261175000004</v>
      </c>
      <c r="C123">
        <v>25545.819023567412</v>
      </c>
      <c r="D123">
        <v>4.3003650748668375E-2</v>
      </c>
      <c r="E123">
        <v>942</v>
      </c>
      <c r="F123">
        <v>18686195.680825274</v>
      </c>
      <c r="G123">
        <v>13489835.350353908</v>
      </c>
      <c r="H123">
        <v>40469.506051061726</v>
      </c>
      <c r="I123">
        <v>0.79049636217794084</v>
      </c>
      <c r="J123">
        <v>18521</v>
      </c>
    </row>
    <row r="124" spans="1:10" x14ac:dyDescent="0.25">
      <c r="A124" s="2">
        <v>44090.833333333336</v>
      </c>
      <c r="B124">
        <v>11895.265029329999</v>
      </c>
      <c r="C124">
        <v>336835.80138769845</v>
      </c>
      <c r="D124">
        <v>0.5842264466016357</v>
      </c>
      <c r="E124">
        <v>3340</v>
      </c>
      <c r="F124">
        <v>260946153.1636655</v>
      </c>
      <c r="G124">
        <v>33130470.128486045</v>
      </c>
      <c r="H124">
        <v>99391.410385458134</v>
      </c>
      <c r="I124">
        <v>0.13902433260987271</v>
      </c>
      <c r="J124">
        <v>18522</v>
      </c>
    </row>
    <row r="125" spans="1:10" x14ac:dyDescent="0.25">
      <c r="A125" s="2">
        <v>44091.833333333336</v>
      </c>
      <c r="B125">
        <v>17027.845258580001</v>
      </c>
      <c r="C125">
        <v>486704.37533153681</v>
      </c>
      <c r="D125">
        <v>0.83996454088564443</v>
      </c>
      <c r="E125">
        <v>4135</v>
      </c>
      <c r="F125">
        <v>370229806.64999318</v>
      </c>
      <c r="G125">
        <v>31862490.141507961</v>
      </c>
      <c r="H125">
        <v>95587.470424523883</v>
      </c>
      <c r="I125">
        <v>9.423721720475868E-2</v>
      </c>
      <c r="J125">
        <v>18523</v>
      </c>
    </row>
    <row r="126" spans="1:10" x14ac:dyDescent="0.25">
      <c r="A126" s="2">
        <v>44092.833333333336</v>
      </c>
      <c r="B126">
        <v>19218.83365402</v>
      </c>
      <c r="C126">
        <v>554045.42106804997</v>
      </c>
      <c r="D126">
        <v>0.95182588675605284</v>
      </c>
      <c r="E126">
        <v>3173</v>
      </c>
      <c r="F126">
        <v>424385662.89253002</v>
      </c>
      <c r="G126">
        <v>38955974.322887816</v>
      </c>
      <c r="H126">
        <v>116867.92296866345</v>
      </c>
      <c r="I126">
        <v>0.10051421528432836</v>
      </c>
      <c r="J126">
        <v>18524</v>
      </c>
    </row>
    <row r="127" spans="1:10" x14ac:dyDescent="0.25">
      <c r="A127" s="2">
        <v>44093.833333333336</v>
      </c>
      <c r="B127">
        <v>21555.844619979998</v>
      </c>
      <c r="C127">
        <v>634746.37048454804</v>
      </c>
      <c r="D127">
        <v>1.0787894208792974</v>
      </c>
      <c r="E127">
        <v>2135</v>
      </c>
      <c r="F127">
        <v>468425815.36376822</v>
      </c>
      <c r="G127">
        <v>22477031.659263872</v>
      </c>
      <c r="H127">
        <v>67431.09497779161</v>
      </c>
      <c r="I127">
        <v>5.2542684155399456E-2</v>
      </c>
      <c r="J127">
        <v>18525</v>
      </c>
    </row>
    <row r="128" spans="1:10" x14ac:dyDescent="0.25">
      <c r="A128" s="2">
        <v>44094.833333333336</v>
      </c>
      <c r="B128">
        <v>19693.280249290001</v>
      </c>
      <c r="C128">
        <v>599978.2017913094</v>
      </c>
      <c r="D128">
        <v>1.0022322161437696</v>
      </c>
      <c r="E128">
        <v>1877</v>
      </c>
      <c r="F128">
        <v>409422346.44539821</v>
      </c>
      <c r="G128">
        <v>37467888.434560366</v>
      </c>
      <c r="H128">
        <v>112403.6653036811</v>
      </c>
      <c r="I128">
        <v>0.10020786161781994</v>
      </c>
      <c r="J128">
        <v>18526</v>
      </c>
    </row>
    <row r="129" spans="1:10" x14ac:dyDescent="0.25">
      <c r="A129" s="2">
        <v>44095.833333333336</v>
      </c>
      <c r="B129">
        <v>19153.489233759999</v>
      </c>
      <c r="C129">
        <v>583787.33510816714</v>
      </c>
      <c r="D129">
        <v>0.97487954059459292</v>
      </c>
      <c r="E129">
        <v>1380</v>
      </c>
      <c r="F129">
        <v>399866093.1739949</v>
      </c>
      <c r="G129">
        <v>12882718.42378059</v>
      </c>
      <c r="H129">
        <v>38648.15527134177</v>
      </c>
      <c r="I129">
        <v>3.5278251681873686E-2</v>
      </c>
      <c r="J129">
        <v>18527</v>
      </c>
    </row>
    <row r="130" spans="1:10" x14ac:dyDescent="0.25">
      <c r="A130" s="2">
        <v>44096.833333333336</v>
      </c>
      <c r="B130">
        <v>18522.83839035</v>
      </c>
      <c r="C130">
        <v>590660.52585550409</v>
      </c>
      <c r="D130">
        <v>0.9641896981879452</v>
      </c>
      <c r="E130">
        <v>1453</v>
      </c>
      <c r="F130">
        <v>376711815.40538764</v>
      </c>
      <c r="G130">
        <v>17773539.34975085</v>
      </c>
      <c r="H130">
        <v>53320.618049252553</v>
      </c>
      <c r="I130">
        <v>5.16629019640217E-2</v>
      </c>
      <c r="J130">
        <v>18528</v>
      </c>
    </row>
    <row r="131" spans="1:10" x14ac:dyDescent="0.25">
      <c r="A131" s="2">
        <v>44097.833333333336</v>
      </c>
      <c r="B131">
        <v>19752.673115969999</v>
      </c>
      <c r="C131">
        <v>606526.81236472423</v>
      </c>
      <c r="D131">
        <v>1.0088771589547889</v>
      </c>
      <c r="E131">
        <v>1486</v>
      </c>
      <c r="F131">
        <v>423509900.5256117</v>
      </c>
      <c r="G131">
        <v>12109565.845491644</v>
      </c>
      <c r="H131">
        <v>36328.697536474931</v>
      </c>
      <c r="I131">
        <v>3.1309715745385401E-2</v>
      </c>
      <c r="J131">
        <v>18529</v>
      </c>
    </row>
    <row r="132" spans="1:10" x14ac:dyDescent="0.25">
      <c r="A132" s="2">
        <v>44098.833333333336</v>
      </c>
      <c r="B132">
        <v>21652.514486759999</v>
      </c>
      <c r="C132">
        <v>655937.61668505671</v>
      </c>
      <c r="D132">
        <v>1.0983837927899869</v>
      </c>
      <c r="E132">
        <v>1881</v>
      </c>
      <c r="F132">
        <v>461081680.03526193</v>
      </c>
      <c r="G132">
        <v>10656776.596076932</v>
      </c>
      <c r="H132">
        <v>31970.329788230796</v>
      </c>
      <c r="I132">
        <v>2.530824987844198E-2</v>
      </c>
      <c r="J132">
        <v>18530</v>
      </c>
    </row>
    <row r="133" spans="1:10" x14ac:dyDescent="0.25">
      <c r="A133" s="2">
        <v>44099.833333333336</v>
      </c>
      <c r="B133">
        <v>21797.359783690001</v>
      </c>
      <c r="C133">
        <v>662058.05602496001</v>
      </c>
      <c r="D133">
        <v>1.1071310916841488</v>
      </c>
      <c r="E133">
        <v>1301</v>
      </c>
      <c r="F133">
        <v>467655076.6969586</v>
      </c>
      <c r="G133">
        <v>6912927.6937031709</v>
      </c>
      <c r="H133">
        <v>20738.783081109512</v>
      </c>
      <c r="I133">
        <v>1.6186407892905489E-2</v>
      </c>
      <c r="J133">
        <v>18531</v>
      </c>
    </row>
    <row r="134" spans="1:10" x14ac:dyDescent="0.25">
      <c r="A134" s="2">
        <v>44100.833333333336</v>
      </c>
      <c r="B134">
        <v>22612.32837019</v>
      </c>
      <c r="C134">
        <v>685383.45661464194</v>
      </c>
      <c r="D134">
        <v>1.1472597900069668</v>
      </c>
      <c r="E134">
        <v>1226</v>
      </c>
      <c r="F134">
        <v>486485153.22522199</v>
      </c>
      <c r="G134">
        <v>9691510.9058335926</v>
      </c>
      <c r="H134">
        <v>29074.532717500777</v>
      </c>
      <c r="I134">
        <v>2.1814035580598249E-2</v>
      </c>
      <c r="J134">
        <v>18532</v>
      </c>
    </row>
    <row r="135" spans="1:10" x14ac:dyDescent="0.25">
      <c r="A135" s="2">
        <v>44101.833333333336</v>
      </c>
      <c r="B135">
        <v>23496.843208639999</v>
      </c>
      <c r="C135">
        <v>707036.06580552494</v>
      </c>
      <c r="D135">
        <v>1.1877321908445735</v>
      </c>
      <c r="E135">
        <v>1359</v>
      </c>
      <c r="F135">
        <v>499792701.76450056</v>
      </c>
      <c r="G135">
        <v>11191522.691604381</v>
      </c>
      <c r="H135">
        <v>33574.568074813142</v>
      </c>
      <c r="I135">
        <v>2.451960043442401E-2</v>
      </c>
      <c r="J135">
        <v>18533</v>
      </c>
    </row>
    <row r="136" spans="1:10" x14ac:dyDescent="0.25">
      <c r="A136" s="2">
        <v>44102.833333333336</v>
      </c>
      <c r="B136">
        <v>23490.887939079999</v>
      </c>
      <c r="C136">
        <v>710584.30005294795</v>
      </c>
      <c r="D136">
        <v>1.1904987842004611</v>
      </c>
      <c r="E136">
        <v>1053</v>
      </c>
      <c r="F136">
        <v>508973230.6663</v>
      </c>
      <c r="G136">
        <v>8303475.6743033817</v>
      </c>
      <c r="H136">
        <v>24910.427022910146</v>
      </c>
      <c r="I136">
        <v>1.7864015856903531E-2</v>
      </c>
      <c r="J136">
        <v>18534</v>
      </c>
    </row>
    <row r="137" spans="1:10" x14ac:dyDescent="0.25">
      <c r="A137" s="2">
        <v>44103.833333333336</v>
      </c>
      <c r="B137">
        <v>23896.830417059999</v>
      </c>
      <c r="C137">
        <v>714181.57730743941</v>
      </c>
      <c r="D137">
        <v>1.2037003071605492</v>
      </c>
      <c r="E137">
        <v>1038</v>
      </c>
      <c r="F137">
        <v>512389481.61976159</v>
      </c>
      <c r="G137">
        <v>10668658.867542043</v>
      </c>
      <c r="H137">
        <v>32005.976602626131</v>
      </c>
      <c r="I137">
        <v>2.2799417004090168E-2</v>
      </c>
      <c r="J137">
        <v>18535</v>
      </c>
    </row>
    <row r="138" spans="1:10" x14ac:dyDescent="0.25">
      <c r="A138" s="2">
        <v>44104.833333333336</v>
      </c>
      <c r="B138">
        <v>23838.906164839998</v>
      </c>
      <c r="C138">
        <v>716903.89391027356</v>
      </c>
      <c r="D138">
        <v>1.2044262920357403</v>
      </c>
      <c r="E138">
        <v>1244</v>
      </c>
      <c r="F138">
        <v>503409016.92911899</v>
      </c>
      <c r="G138">
        <v>14512586.398634359</v>
      </c>
      <c r="H138">
        <v>43537.759195903076</v>
      </c>
      <c r="I138">
        <v>3.1567337040254384E-2</v>
      </c>
      <c r="J138">
        <v>18536</v>
      </c>
    </row>
    <row r="139" spans="1:10" x14ac:dyDescent="0.25">
      <c r="A139" s="2">
        <v>44105.833333333336</v>
      </c>
      <c r="B139">
        <v>23927.461960519999</v>
      </c>
      <c r="C139">
        <v>731852.11667994503</v>
      </c>
      <c r="D139">
        <v>1.2190569443322556</v>
      </c>
      <c r="E139">
        <v>1344</v>
      </c>
      <c r="F139">
        <v>503918272.71553701</v>
      </c>
      <c r="G139">
        <v>16053109.620071504</v>
      </c>
      <c r="H139">
        <v>48159.328860214511</v>
      </c>
      <c r="I139">
        <v>3.4882948259153931E-2</v>
      </c>
      <c r="J139">
        <v>18537</v>
      </c>
    </row>
    <row r="140" spans="1:10" x14ac:dyDescent="0.25">
      <c r="A140" s="2">
        <v>44106.833333333336</v>
      </c>
      <c r="B140">
        <v>24764.264577900001</v>
      </c>
      <c r="C140">
        <v>754410.85387420049</v>
      </c>
      <c r="D140">
        <v>1.2590386364804345</v>
      </c>
      <c r="E140">
        <v>975</v>
      </c>
      <c r="F140">
        <v>522772851.32184619</v>
      </c>
      <c r="G140">
        <v>16424659.507512864</v>
      </c>
      <c r="H140">
        <v>49273.978522538593</v>
      </c>
      <c r="I140">
        <v>3.4403091352680222E-2</v>
      </c>
      <c r="J140">
        <v>18538</v>
      </c>
    </row>
    <row r="141" spans="1:10" x14ac:dyDescent="0.25">
      <c r="A141" s="2">
        <v>44107.833333333336</v>
      </c>
      <c r="B141">
        <v>24871.97865483</v>
      </c>
      <c r="C141">
        <v>753357.31677378516</v>
      </c>
      <c r="D141">
        <v>1.260812362656905</v>
      </c>
      <c r="E141">
        <v>1013</v>
      </c>
      <c r="F141">
        <v>528964643.60189474</v>
      </c>
      <c r="G141">
        <v>11056527.32145144</v>
      </c>
      <c r="H141">
        <v>33169.581964354322</v>
      </c>
      <c r="I141">
        <v>2.2887914274476777E-2</v>
      </c>
      <c r="J141">
        <v>18539</v>
      </c>
    </row>
    <row r="142" spans="1:10" x14ac:dyDescent="0.25">
      <c r="A142" s="2">
        <v>44108.833333333336</v>
      </c>
      <c r="B142">
        <v>22967.145719669999</v>
      </c>
      <c r="C142">
        <v>703326.74174226914</v>
      </c>
      <c r="D142">
        <v>1.170543614538796</v>
      </c>
      <c r="E142">
        <v>1166</v>
      </c>
      <c r="F142">
        <v>495045113.73372626</v>
      </c>
      <c r="G142">
        <v>15462545.662050392</v>
      </c>
      <c r="H142">
        <v>46387.636986151178</v>
      </c>
      <c r="I142">
        <v>3.4201908129634119E-2</v>
      </c>
      <c r="J142">
        <v>18540</v>
      </c>
    </row>
    <row r="143" spans="1:10" x14ac:dyDescent="0.25">
      <c r="A143" s="2">
        <v>44109.833333333336</v>
      </c>
      <c r="B143">
        <v>22393.214715959999</v>
      </c>
      <c r="C143">
        <v>698665.00976890267</v>
      </c>
      <c r="D143">
        <v>1.1518521586613921</v>
      </c>
      <c r="E143">
        <v>1008</v>
      </c>
      <c r="F143">
        <v>472474181.96129757</v>
      </c>
      <c r="G143">
        <v>19119130.068616856</v>
      </c>
      <c r="H143">
        <v>57357.39020585057</v>
      </c>
      <c r="I143">
        <v>4.4310246410142203E-2</v>
      </c>
      <c r="J143">
        <v>18541</v>
      </c>
    </row>
    <row r="144" spans="1:10" x14ac:dyDescent="0.25">
      <c r="A144" s="2">
        <v>44110.833333333336</v>
      </c>
      <c r="B144">
        <v>22740.59233594</v>
      </c>
      <c r="C144">
        <v>711747.99815059954</v>
      </c>
      <c r="D144">
        <v>1.1715140046554804</v>
      </c>
      <c r="E144">
        <v>924</v>
      </c>
      <c r="F144">
        <v>484841317.68999362</v>
      </c>
      <c r="G144">
        <v>7437443.6786298035</v>
      </c>
      <c r="H144">
        <v>22312.331035889412</v>
      </c>
      <c r="I144">
        <v>1.6797250009346131E-2</v>
      </c>
      <c r="J144">
        <v>18542</v>
      </c>
    </row>
    <row r="145" spans="1:10" x14ac:dyDescent="0.25">
      <c r="A145" s="2">
        <v>44111.833333333336</v>
      </c>
      <c r="B145">
        <v>23723.850830300002</v>
      </c>
      <c r="C145">
        <v>737160.9772465534</v>
      </c>
      <c r="D145">
        <v>1.2176247974475323</v>
      </c>
      <c r="E145">
        <v>1140</v>
      </c>
      <c r="F145">
        <v>516098259.6465624</v>
      </c>
      <c r="G145">
        <v>16561938.748695612</v>
      </c>
      <c r="H145">
        <v>49685.816246086833</v>
      </c>
      <c r="I145">
        <v>3.5139283248583779E-2</v>
      </c>
      <c r="J145">
        <v>18543</v>
      </c>
    </row>
    <row r="146" spans="1:10" x14ac:dyDescent="0.25">
      <c r="A146" s="2">
        <v>44112.833333333336</v>
      </c>
      <c r="B146">
        <v>24603.006884300001</v>
      </c>
      <c r="C146">
        <v>745056.54779171664</v>
      </c>
      <c r="D146">
        <v>1.2464854756551487</v>
      </c>
      <c r="E146">
        <v>1325</v>
      </c>
      <c r="F146">
        <v>542967719.66250861</v>
      </c>
      <c r="G146">
        <v>16714441.294499183</v>
      </c>
      <c r="H146">
        <v>50143.323883497549</v>
      </c>
      <c r="I146">
        <v>3.3707921400654796E-2</v>
      </c>
      <c r="J146">
        <v>18544</v>
      </c>
    </row>
    <row r="147" spans="1:10" x14ac:dyDescent="0.25">
      <c r="A147" s="2">
        <v>44113.833333333336</v>
      </c>
      <c r="B147">
        <v>25018.623933679999</v>
      </c>
      <c r="C147">
        <v>759015.43443855131</v>
      </c>
      <c r="D147">
        <v>1.2686027556997632</v>
      </c>
      <c r="E147">
        <v>1298</v>
      </c>
      <c r="F147">
        <v>562433592.78172398</v>
      </c>
      <c r="G147">
        <v>12758517.2067356</v>
      </c>
      <c r="H147">
        <v>38275.551620206803</v>
      </c>
      <c r="I147">
        <v>2.4839512647668885E-2</v>
      </c>
      <c r="J147">
        <v>18545</v>
      </c>
    </row>
    <row r="148" spans="1:10" x14ac:dyDescent="0.25">
      <c r="A148" s="2">
        <v>44114.833333333336</v>
      </c>
      <c r="B148">
        <v>25854.558310119999</v>
      </c>
      <c r="C148">
        <v>787736.39246595895</v>
      </c>
      <c r="D148">
        <v>1.3137264092276593</v>
      </c>
      <c r="E148">
        <v>1030</v>
      </c>
      <c r="F148">
        <v>587181176.79706728</v>
      </c>
      <c r="G148">
        <v>10044367.553185558</v>
      </c>
      <c r="H148">
        <v>30133.102659556673</v>
      </c>
      <c r="I148">
        <v>1.873115642216738E-2</v>
      </c>
      <c r="J148">
        <v>18546</v>
      </c>
    </row>
    <row r="149" spans="1:10" x14ac:dyDescent="0.25">
      <c r="A149" s="2">
        <v>44115.833333333336</v>
      </c>
      <c r="B149">
        <v>26340.996991939999</v>
      </c>
      <c r="C149">
        <v>784209.80915465509</v>
      </c>
      <c r="D149">
        <v>1.322951084698317</v>
      </c>
      <c r="E149">
        <v>1108</v>
      </c>
      <c r="F149">
        <v>606356732.97435355</v>
      </c>
      <c r="G149">
        <v>15522984.839370551</v>
      </c>
      <c r="H149">
        <v>46568.954518111655</v>
      </c>
      <c r="I149">
        <v>2.8032455936841533E-2</v>
      </c>
      <c r="J149">
        <v>18547</v>
      </c>
    </row>
    <row r="150" spans="1:10" x14ac:dyDescent="0.25">
      <c r="A150" s="2">
        <v>44116.833333333336</v>
      </c>
      <c r="B150">
        <v>26340.71407468</v>
      </c>
      <c r="C150">
        <v>791605.77181424759</v>
      </c>
      <c r="D150">
        <v>1.3291279677582268</v>
      </c>
      <c r="E150">
        <v>887</v>
      </c>
      <c r="F150">
        <v>602734935.26649952</v>
      </c>
      <c r="G150">
        <v>5965768.3204390081</v>
      </c>
      <c r="H150">
        <v>17897.304961317026</v>
      </c>
      <c r="I150">
        <v>1.0838124569620905E-2</v>
      </c>
      <c r="J150">
        <v>18548</v>
      </c>
    </row>
    <row r="151" spans="1:10" x14ac:dyDescent="0.25">
      <c r="A151" s="2">
        <v>44117.833333333336</v>
      </c>
      <c r="B151">
        <v>31767.487047499999</v>
      </c>
      <c r="C151">
        <v>958772.82396667113</v>
      </c>
      <c r="D151">
        <v>1.6063255259623146</v>
      </c>
      <c r="E151">
        <v>926</v>
      </c>
      <c r="F151">
        <v>723294490.9033134</v>
      </c>
      <c r="G151">
        <v>6933516.9399075285</v>
      </c>
      <c r="H151">
        <v>20800.550819722586</v>
      </c>
      <c r="I151">
        <v>1.0496694146967633E-2</v>
      </c>
      <c r="J151">
        <v>18549</v>
      </c>
    </row>
    <row r="152" spans="1:10" x14ac:dyDescent="0.25">
      <c r="A152" s="2">
        <v>44118.833333333336</v>
      </c>
      <c r="B152">
        <v>31872.21572158</v>
      </c>
      <c r="C152">
        <v>971737.50386297959</v>
      </c>
      <c r="D152">
        <v>1.6197604575055835</v>
      </c>
      <c r="E152">
        <v>995</v>
      </c>
      <c r="F152">
        <v>733193903.70861149</v>
      </c>
      <c r="G152">
        <v>7781753.9452938102</v>
      </c>
      <c r="H152">
        <v>23345.261835881432</v>
      </c>
      <c r="I152">
        <v>1.1621783169494516E-2</v>
      </c>
      <c r="J152">
        <v>18550</v>
      </c>
    </row>
    <row r="153" spans="1:10" x14ac:dyDescent="0.25">
      <c r="A153" s="2">
        <v>44119.833333333336</v>
      </c>
      <c r="B153">
        <v>31244.670153030002</v>
      </c>
      <c r="C153">
        <v>964990.88551489124</v>
      </c>
      <c r="D153">
        <v>1.5980994402698716</v>
      </c>
      <c r="E153">
        <v>1482</v>
      </c>
      <c r="F153">
        <v>704575426.05332971</v>
      </c>
      <c r="G153">
        <v>8744687.8740208074</v>
      </c>
      <c r="H153">
        <v>26234.063622062422</v>
      </c>
      <c r="I153">
        <v>1.3590359339793402E-2</v>
      </c>
      <c r="J153">
        <v>18551</v>
      </c>
    </row>
    <row r="154" spans="1:10" x14ac:dyDescent="0.25">
      <c r="A154" s="2">
        <v>44120.833333333336</v>
      </c>
      <c r="B154">
        <v>30946.265393919999</v>
      </c>
      <c r="C154">
        <v>958078.08119073615</v>
      </c>
      <c r="D154">
        <v>1.5847124608505148</v>
      </c>
      <c r="E154">
        <v>1472</v>
      </c>
      <c r="F154">
        <v>702504764.73122823</v>
      </c>
      <c r="G154">
        <v>4494691.2277928311</v>
      </c>
      <c r="H154">
        <v>13484.073683378494</v>
      </c>
      <c r="I154">
        <v>7.0059124742251986E-3</v>
      </c>
      <c r="J154">
        <v>18552</v>
      </c>
    </row>
    <row r="155" spans="1:10" x14ac:dyDescent="0.25">
      <c r="A155" s="2">
        <v>44121.833333333336</v>
      </c>
      <c r="B155">
        <v>31356.56407597</v>
      </c>
      <c r="C155">
        <v>954792.11090527126</v>
      </c>
      <c r="D155">
        <v>1.5924042658894442</v>
      </c>
      <c r="E155">
        <v>1366</v>
      </c>
      <c r="F155">
        <v>718688472.53630018</v>
      </c>
      <c r="G155">
        <v>6098923.6197712244</v>
      </c>
      <c r="H155">
        <v>18296.770859313674</v>
      </c>
      <c r="I155">
        <v>9.2923730084068894E-3</v>
      </c>
      <c r="J155">
        <v>18553</v>
      </c>
    </row>
    <row r="156" spans="1:10" x14ac:dyDescent="0.25">
      <c r="A156" s="2">
        <v>44122.833333333336</v>
      </c>
      <c r="B156">
        <v>31546.964020660002</v>
      </c>
      <c r="C156">
        <v>978362.82149574056</v>
      </c>
      <c r="D156">
        <v>1.6167894891647319</v>
      </c>
      <c r="E156">
        <v>1197</v>
      </c>
      <c r="F156">
        <v>740067070.26787448</v>
      </c>
      <c r="G156">
        <v>5599946.9893370569</v>
      </c>
      <c r="H156">
        <v>16799.840968011173</v>
      </c>
      <c r="I156">
        <v>8.2856570703849341E-3</v>
      </c>
      <c r="J156">
        <v>18554</v>
      </c>
    </row>
    <row r="157" spans="1:10" x14ac:dyDescent="0.25">
      <c r="A157" s="2">
        <v>44123.833333333336</v>
      </c>
      <c r="B157">
        <v>29561.3307317</v>
      </c>
      <c r="C157">
        <v>958653.27141897532</v>
      </c>
      <c r="D157">
        <v>1.5489864875074177</v>
      </c>
      <c r="E157">
        <v>2663</v>
      </c>
      <c r="F157">
        <v>705205827.90997815</v>
      </c>
      <c r="G157">
        <v>39499017.802246153</v>
      </c>
      <c r="H157">
        <v>118497.05340673846</v>
      </c>
      <c r="I157">
        <v>6.1331632243658549E-2</v>
      </c>
      <c r="J157">
        <v>18555</v>
      </c>
    </row>
    <row r="158" spans="1:10" x14ac:dyDescent="0.25">
      <c r="A158" s="2">
        <v>44124.833333333336</v>
      </c>
      <c r="B158">
        <v>25951.694855540001</v>
      </c>
      <c r="C158">
        <v>854620.15923369792</v>
      </c>
      <c r="D158">
        <v>1.3701092540082955</v>
      </c>
      <c r="E158">
        <v>2812</v>
      </c>
      <c r="F158">
        <v>668951418.17286909</v>
      </c>
      <c r="G158">
        <v>35385908.075736754</v>
      </c>
      <c r="H158">
        <v>106157.72422721026</v>
      </c>
      <c r="I158">
        <v>5.7922845053179448E-2</v>
      </c>
      <c r="J158">
        <v>18556</v>
      </c>
    </row>
    <row r="159" spans="1:10" x14ac:dyDescent="0.25">
      <c r="A159" s="2">
        <v>44125.833333333336</v>
      </c>
      <c r="B159">
        <v>26566.592706079999</v>
      </c>
      <c r="C159">
        <v>835631.22505684185</v>
      </c>
      <c r="D159">
        <v>1.3706185507322499</v>
      </c>
      <c r="E159">
        <v>2034</v>
      </c>
      <c r="F159">
        <v>691198296.71395493</v>
      </c>
      <c r="G159">
        <v>23264600.159316506</v>
      </c>
      <c r="H159">
        <v>69793.800477949524</v>
      </c>
      <c r="I159">
        <v>3.6855902706302568E-2</v>
      </c>
      <c r="J159">
        <v>18557</v>
      </c>
    </row>
    <row r="160" spans="1:10" x14ac:dyDescent="0.25">
      <c r="A160" s="2">
        <v>44126.833333333336</v>
      </c>
      <c r="B160">
        <v>25595.612389720001</v>
      </c>
      <c r="C160">
        <v>809349.99501570419</v>
      </c>
      <c r="D160">
        <v>1.3239454683749223</v>
      </c>
      <c r="E160">
        <v>1321</v>
      </c>
      <c r="F160">
        <v>660300712.84549451</v>
      </c>
      <c r="G160">
        <v>11638167.191131061</v>
      </c>
      <c r="H160">
        <v>34914.501573393187</v>
      </c>
      <c r="I160">
        <v>1.9299983820054524E-2</v>
      </c>
      <c r="J160">
        <v>18558</v>
      </c>
    </row>
    <row r="161" spans="1:10" x14ac:dyDescent="0.25">
      <c r="A161" s="2">
        <v>44127.833333333336</v>
      </c>
      <c r="B161">
        <v>25757.131302239999</v>
      </c>
      <c r="C161">
        <v>823259.69377696048</v>
      </c>
      <c r="D161">
        <v>1.3394226346963387</v>
      </c>
      <c r="E161">
        <v>1443</v>
      </c>
      <c r="F161">
        <v>676044967.24322653</v>
      </c>
      <c r="G161">
        <v>9619372.3151546083</v>
      </c>
      <c r="H161">
        <v>28858.116945463826</v>
      </c>
      <c r="I161">
        <v>1.5580639151928886E-2</v>
      </c>
      <c r="J161">
        <v>18559</v>
      </c>
    </row>
    <row r="162" spans="1:10" x14ac:dyDescent="0.25">
      <c r="A162" s="2">
        <v>44128.833333333336</v>
      </c>
      <c r="B162">
        <v>26630.642359099998</v>
      </c>
      <c r="C162">
        <v>854294.6057389715</v>
      </c>
      <c r="D162">
        <v>1.3873238225288145</v>
      </c>
      <c r="E162">
        <v>1235</v>
      </c>
      <c r="F162">
        <v>692688687.99193788</v>
      </c>
      <c r="G162">
        <v>9011598.3118883185</v>
      </c>
      <c r="H162">
        <v>27034.794935664955</v>
      </c>
      <c r="I162">
        <v>1.424550497586956E-2</v>
      </c>
      <c r="J162">
        <v>18560</v>
      </c>
    </row>
    <row r="163" spans="1:10" x14ac:dyDescent="0.25">
      <c r="A163" s="2">
        <v>44129.833333333336</v>
      </c>
      <c r="B163">
        <v>26981.68825979</v>
      </c>
      <c r="C163">
        <v>899432.83916267287</v>
      </c>
      <c r="D163">
        <v>1.4324537307879188</v>
      </c>
      <c r="E163">
        <v>1677</v>
      </c>
      <c r="F163">
        <v>707117842.47684479</v>
      </c>
      <c r="G163">
        <v>65393343.166759878</v>
      </c>
      <c r="H163">
        <v>196180.02950027963</v>
      </c>
      <c r="I163">
        <v>0.10126418323258031</v>
      </c>
      <c r="J163">
        <v>18561</v>
      </c>
    </row>
    <row r="164" spans="1:10" x14ac:dyDescent="0.25">
      <c r="A164" s="2">
        <v>44130.833333333336</v>
      </c>
      <c r="B164">
        <v>27212.818486489999</v>
      </c>
      <c r="C164">
        <v>924212.43626020697</v>
      </c>
      <c r="D164">
        <v>1.4581415410837746</v>
      </c>
      <c r="E164">
        <v>1775</v>
      </c>
      <c r="F164">
        <v>745556344.87002885</v>
      </c>
      <c r="G164">
        <v>19240321.482329786</v>
      </c>
      <c r="H164">
        <v>57720.964446989361</v>
      </c>
      <c r="I164">
        <v>2.8258296194667729E-2</v>
      </c>
      <c r="J164">
        <v>18562</v>
      </c>
    </row>
    <row r="165" spans="1:10" x14ac:dyDescent="0.25">
      <c r="A165" s="2">
        <v>44131.833333333336</v>
      </c>
      <c r="B165">
        <v>28788.70112713</v>
      </c>
      <c r="C165">
        <v>985847.61164134333</v>
      </c>
      <c r="D165">
        <v>1.5488040277831769</v>
      </c>
      <c r="E165">
        <v>1935</v>
      </c>
      <c r="F165">
        <v>764002502.23645604</v>
      </c>
      <c r="G165">
        <v>26427739.453473892</v>
      </c>
      <c r="H165">
        <v>79283.218360421684</v>
      </c>
      <c r="I165">
        <v>3.7877329742825358E-2</v>
      </c>
      <c r="J165">
        <v>18563</v>
      </c>
    </row>
    <row r="166" spans="1:10" x14ac:dyDescent="0.25">
      <c r="A166" s="2">
        <v>44132.833333333336</v>
      </c>
      <c r="B166">
        <v>28374.754318619998</v>
      </c>
      <c r="C166">
        <v>989813.88723201503</v>
      </c>
      <c r="D166">
        <v>1.5406118832333044</v>
      </c>
      <c r="E166">
        <v>1862</v>
      </c>
      <c r="F166">
        <v>762498585.50442839</v>
      </c>
      <c r="G166">
        <v>17604362.126846652</v>
      </c>
      <c r="H166">
        <v>52813.086380539957</v>
      </c>
      <c r="I166">
        <v>2.5281065296855074E-2</v>
      </c>
      <c r="J166">
        <v>18564</v>
      </c>
    </row>
    <row r="167" spans="1:10" x14ac:dyDescent="0.25">
      <c r="A167" s="2">
        <v>44133.833333333336</v>
      </c>
      <c r="B167">
        <v>27669.805097</v>
      </c>
      <c r="C167">
        <v>981901.85676751146</v>
      </c>
      <c r="D167">
        <v>1.5150870074196985</v>
      </c>
      <c r="E167">
        <v>1995</v>
      </c>
      <c r="F167">
        <v>752845423.8508544</v>
      </c>
      <c r="G167">
        <v>28706949.032561824</v>
      </c>
      <c r="H167">
        <v>86120.847097685473</v>
      </c>
      <c r="I167">
        <v>4.1753736151928296E-2</v>
      </c>
      <c r="J167">
        <v>18565</v>
      </c>
    </row>
    <row r="168" spans="1:10" x14ac:dyDescent="0.25">
      <c r="A168" s="2">
        <v>44134.833333333336</v>
      </c>
      <c r="B168">
        <v>29742.182297629999</v>
      </c>
      <c r="C168">
        <v>1060367.5923462356</v>
      </c>
      <c r="D168">
        <v>1.6322654827380203</v>
      </c>
      <c r="E168">
        <v>1620</v>
      </c>
      <c r="F168">
        <v>818377959.07148635</v>
      </c>
      <c r="G168">
        <v>14640217.44940898</v>
      </c>
      <c r="H168">
        <v>43920.65234822694</v>
      </c>
      <c r="I168">
        <v>1.9588795041952618E-2</v>
      </c>
      <c r="J168">
        <v>18566</v>
      </c>
    </row>
    <row r="169" spans="1:10" x14ac:dyDescent="0.25">
      <c r="A169" s="2">
        <v>44135.833333333336</v>
      </c>
      <c r="B169">
        <v>30035.437888870001</v>
      </c>
      <c r="C169">
        <v>1044621.8031992201</v>
      </c>
      <c r="D169">
        <v>1.6279720714636134</v>
      </c>
      <c r="E169">
        <v>1803</v>
      </c>
      <c r="F169">
        <v>824035756.11338496</v>
      </c>
      <c r="G169">
        <v>16198780.299244151</v>
      </c>
      <c r="H169">
        <v>48596.340897732451</v>
      </c>
      <c r="I169">
        <v>2.152535772395742E-2</v>
      </c>
      <c r="J169">
        <v>18567</v>
      </c>
    </row>
    <row r="170" spans="1:10" x14ac:dyDescent="0.25">
      <c r="A170" s="2">
        <v>44136.791666666664</v>
      </c>
      <c r="B170">
        <v>29504.749577840001</v>
      </c>
      <c r="C170">
        <v>1043090.0951941519</v>
      </c>
      <c r="D170">
        <v>1.6122231764350339</v>
      </c>
      <c r="E170">
        <v>1494</v>
      </c>
      <c r="F170">
        <v>798026335.63245606</v>
      </c>
      <c r="G170">
        <v>20050210.336083114</v>
      </c>
      <c r="H170">
        <v>60150.631008249344</v>
      </c>
      <c r="I170">
        <v>2.7511598725136227E-2</v>
      </c>
      <c r="J170">
        <v>18568</v>
      </c>
    </row>
    <row r="171" spans="1:10" x14ac:dyDescent="0.25">
      <c r="A171" s="2">
        <v>44137.791666666664</v>
      </c>
      <c r="B171">
        <v>28505.436581009999</v>
      </c>
      <c r="C171">
        <v>1027029.8858752999</v>
      </c>
      <c r="D171">
        <v>1.5723542042770315</v>
      </c>
      <c r="E171">
        <v>1471</v>
      </c>
      <c r="F171">
        <v>795338591.45253122</v>
      </c>
      <c r="G171">
        <v>13843233.732526546</v>
      </c>
      <c r="H171">
        <v>41529.701197579641</v>
      </c>
      <c r="I171">
        <v>1.9058978276702013E-2</v>
      </c>
      <c r="J171">
        <v>18569</v>
      </c>
    </row>
    <row r="172" spans="1:10" x14ac:dyDescent="0.25">
      <c r="A172" s="2">
        <v>44138.791666666664</v>
      </c>
      <c r="B172">
        <v>27976.029466510001</v>
      </c>
      <c r="C172">
        <v>982175.84933117742</v>
      </c>
      <c r="D172">
        <v>1.5231675852765592</v>
      </c>
      <c r="E172">
        <v>1528</v>
      </c>
      <c r="F172">
        <v>787076359.55281055</v>
      </c>
      <c r="G172">
        <v>21130396.439228639</v>
      </c>
      <c r="H172">
        <v>63391.189317685916</v>
      </c>
      <c r="I172">
        <v>2.9397127508824488E-2</v>
      </c>
      <c r="J172">
        <v>18570</v>
      </c>
    </row>
    <row r="173" spans="1:10" x14ac:dyDescent="0.25">
      <c r="A173" s="2">
        <v>44139.791666666664</v>
      </c>
      <c r="B173">
        <v>27435.915902410001</v>
      </c>
      <c r="C173">
        <v>1022816.2807152433</v>
      </c>
      <c r="D173">
        <v>1.5390140022076868</v>
      </c>
      <c r="E173">
        <v>2700</v>
      </c>
      <c r="F173">
        <v>848352851.92771494</v>
      </c>
      <c r="G173">
        <v>47210157.347178996</v>
      </c>
      <c r="H173">
        <v>141630.472041537</v>
      </c>
      <c r="I173">
        <v>6.0935873767258529E-2</v>
      </c>
      <c r="J173">
        <v>18571</v>
      </c>
    </row>
    <row r="174" spans="1:10" x14ac:dyDescent="0.25">
      <c r="A174" s="2">
        <v>44140.791666666664</v>
      </c>
      <c r="B174">
        <v>28398.401816599999</v>
      </c>
      <c r="C174">
        <v>969080.08210924477</v>
      </c>
      <c r="D174">
        <v>1.5237711763841375</v>
      </c>
      <c r="E174">
        <v>2248</v>
      </c>
      <c r="F174">
        <v>881929031.46855414</v>
      </c>
      <c r="G174">
        <v>61050148.162900686</v>
      </c>
      <c r="H174">
        <v>183150.44448870205</v>
      </c>
      <c r="I174">
        <v>7.5799650372162436E-2</v>
      </c>
      <c r="J174">
        <v>18572</v>
      </c>
    </row>
    <row r="175" spans="1:10" x14ac:dyDescent="0.25">
      <c r="A175" s="2">
        <v>44141.791666666664</v>
      </c>
      <c r="B175">
        <v>28526.824035909998</v>
      </c>
      <c r="C175">
        <v>970126.64970745449</v>
      </c>
      <c r="D175">
        <v>1.5277636595196205</v>
      </c>
      <c r="E175">
        <v>1648</v>
      </c>
      <c r="F175">
        <v>845962202.11416364</v>
      </c>
      <c r="G175">
        <v>51676283.718869127</v>
      </c>
      <c r="H175">
        <v>155028.85115660739</v>
      </c>
      <c r="I175">
        <v>6.688895855009537E-2</v>
      </c>
      <c r="J175">
        <v>18573</v>
      </c>
    </row>
    <row r="176" spans="1:10" x14ac:dyDescent="0.25">
      <c r="A176" s="2">
        <v>44142.791666666664</v>
      </c>
      <c r="B176">
        <v>28197.77534394</v>
      </c>
      <c r="C176">
        <v>959545.18786829966</v>
      </c>
      <c r="D176">
        <v>1.5104625042824966</v>
      </c>
      <c r="E176">
        <v>1022</v>
      </c>
      <c r="F176">
        <v>872593503.58662963</v>
      </c>
      <c r="G176">
        <v>29885905.889192179</v>
      </c>
      <c r="H176">
        <v>89657.717667576537</v>
      </c>
      <c r="I176">
        <v>3.7503220931803034E-2</v>
      </c>
      <c r="J176">
        <v>18574</v>
      </c>
    </row>
    <row r="177" spans="1:10" x14ac:dyDescent="0.25">
      <c r="A177" s="2">
        <v>44143.791666666664</v>
      </c>
      <c r="B177">
        <v>28333.887070659999</v>
      </c>
      <c r="C177">
        <v>974358.94931170903</v>
      </c>
      <c r="D177">
        <v>1.5256614718506731</v>
      </c>
      <c r="E177">
        <v>900</v>
      </c>
      <c r="F177">
        <v>863932346.3271203</v>
      </c>
      <c r="G177">
        <v>16058554.541004159</v>
      </c>
      <c r="H177">
        <v>48175.663623012479</v>
      </c>
      <c r="I177">
        <v>2.0353581269593402E-2</v>
      </c>
      <c r="J177">
        <v>18575</v>
      </c>
    </row>
    <row r="178" spans="1:10" x14ac:dyDescent="0.25">
      <c r="A178" s="2">
        <v>44144.791666666664</v>
      </c>
      <c r="B178">
        <v>28610.442372410002</v>
      </c>
      <c r="C178">
        <v>971321.40256218461</v>
      </c>
      <c r="D178">
        <v>1.5306099429931279</v>
      </c>
      <c r="E178">
        <v>1036</v>
      </c>
      <c r="F178">
        <v>874734586.98728144</v>
      </c>
      <c r="G178">
        <v>16597069.568689667</v>
      </c>
      <c r="H178">
        <v>49791.208706069003</v>
      </c>
      <c r="I178">
        <v>2.0776349132722052E-2</v>
      </c>
      <c r="J178">
        <v>18576</v>
      </c>
    </row>
    <row r="179" spans="1:10" x14ac:dyDescent="0.25">
      <c r="A179" s="2">
        <v>44145.791666666664</v>
      </c>
      <c r="B179">
        <v>28847.102763809999</v>
      </c>
      <c r="C179">
        <v>975936.18742288777</v>
      </c>
      <c r="D179">
        <v>1.5404527128879055</v>
      </c>
      <c r="E179">
        <v>1126</v>
      </c>
      <c r="F179">
        <v>905230456.40447199</v>
      </c>
      <c r="G179">
        <v>23554517.264235236</v>
      </c>
      <c r="H179">
        <v>70663.551792705708</v>
      </c>
      <c r="I179">
        <v>2.8492409001330821E-2</v>
      </c>
      <c r="J179">
        <v>18577</v>
      </c>
    </row>
    <row r="180" spans="1:10" x14ac:dyDescent="0.25">
      <c r="A180" s="2">
        <v>44146.791666666664</v>
      </c>
      <c r="B180">
        <v>28749.352065520001</v>
      </c>
      <c r="C180">
        <v>1012163.9672375813</v>
      </c>
      <c r="D180">
        <v>1.5660133955032709</v>
      </c>
      <c r="E180">
        <v>1261</v>
      </c>
      <c r="F180">
        <v>935406756.15880132</v>
      </c>
      <c r="G180">
        <v>21554730.559720848</v>
      </c>
      <c r="H180">
        <v>64664.191679162548</v>
      </c>
      <c r="I180">
        <v>2.5232263726441821E-2</v>
      </c>
      <c r="J180">
        <v>18578</v>
      </c>
    </row>
    <row r="181" spans="1:10" x14ac:dyDescent="0.25">
      <c r="A181" s="2">
        <v>44147.791666666664</v>
      </c>
      <c r="B181">
        <v>28930.648323990001</v>
      </c>
      <c r="C181">
        <v>990433.53247459431</v>
      </c>
      <c r="D181">
        <v>1.5538655843749383</v>
      </c>
      <c r="E181">
        <v>1232</v>
      </c>
      <c r="F181">
        <v>941589324.12790358</v>
      </c>
      <c r="G181">
        <v>24651219.63698329</v>
      </c>
      <c r="H181">
        <v>73953.658910949875</v>
      </c>
      <c r="I181">
        <v>2.866757811586022E-2</v>
      </c>
      <c r="J181">
        <v>18579</v>
      </c>
    </row>
    <row r="182" spans="1:10" x14ac:dyDescent="0.25">
      <c r="A182" s="2">
        <v>44148.791666666664</v>
      </c>
      <c r="B182">
        <v>28643.30635898</v>
      </c>
      <c r="C182">
        <v>996176.05434732663</v>
      </c>
      <c r="D182">
        <v>1.5505123406575962</v>
      </c>
      <c r="E182">
        <v>1006</v>
      </c>
      <c r="F182">
        <v>918806869.55788732</v>
      </c>
      <c r="G182">
        <v>18374060.707891449</v>
      </c>
      <c r="H182">
        <v>55122.182123674349</v>
      </c>
      <c r="I182">
        <v>2.1897525085791219E-2</v>
      </c>
      <c r="J182">
        <v>18580</v>
      </c>
    </row>
    <row r="183" spans="1:10" x14ac:dyDescent="0.25">
      <c r="A183" s="2">
        <v>44149.791666666664</v>
      </c>
      <c r="B183">
        <v>27781.43593209</v>
      </c>
      <c r="C183">
        <v>988265.63492021756</v>
      </c>
      <c r="D183">
        <v>1.5208607745949663</v>
      </c>
      <c r="E183">
        <v>1027</v>
      </c>
      <c r="F183">
        <v>885324024.27891612</v>
      </c>
      <c r="G183">
        <v>13997114.307078123</v>
      </c>
      <c r="H183">
        <v>41991.342921234369</v>
      </c>
      <c r="I183">
        <v>1.7312124991450493E-2</v>
      </c>
      <c r="J183">
        <v>18581</v>
      </c>
    </row>
    <row r="184" spans="1:10" x14ac:dyDescent="0.25">
      <c r="A184" s="2">
        <v>44150.791666666664</v>
      </c>
      <c r="B184">
        <v>24252.146046379999</v>
      </c>
      <c r="C184">
        <v>877900.76600650873</v>
      </c>
      <c r="D184">
        <v>1.3391801737233089</v>
      </c>
      <c r="E184">
        <v>1336</v>
      </c>
      <c r="F184">
        <v>810248872.52036381</v>
      </c>
      <c r="G184">
        <v>22559531.328375116</v>
      </c>
      <c r="H184">
        <v>67678.59398512535</v>
      </c>
      <c r="I184">
        <v>3.048777683297536E-2</v>
      </c>
      <c r="J184">
        <v>18582</v>
      </c>
    </row>
    <row r="185" spans="1:10" x14ac:dyDescent="0.25">
      <c r="A185" s="2">
        <v>44151.791666666664</v>
      </c>
      <c r="B185">
        <v>6906.5117946700002</v>
      </c>
      <c r="C185">
        <v>253094.20416501313</v>
      </c>
      <c r="D185">
        <v>0.38361094911203786</v>
      </c>
      <c r="E185">
        <v>2361</v>
      </c>
      <c r="F185">
        <v>244259314.35350987</v>
      </c>
      <c r="G185">
        <v>31574759.469823059</v>
      </c>
      <c r="H185">
        <v>94724.278409469174</v>
      </c>
      <c r="I185">
        <v>0.14154777151882819</v>
      </c>
      <c r="J185">
        <v>18583</v>
      </c>
    </row>
    <row r="186" spans="1:10" x14ac:dyDescent="0.25">
      <c r="A186" s="2">
        <v>44152.791666666664</v>
      </c>
      <c r="B186">
        <v>5817.3678510899999</v>
      </c>
      <c r="C186">
        <v>215951.44873853395</v>
      </c>
      <c r="D186">
        <v>0.32510258222487126</v>
      </c>
      <c r="E186">
        <v>2643</v>
      </c>
      <c r="F186">
        <v>206806821.21115199</v>
      </c>
      <c r="G186">
        <v>25799652.062078781</v>
      </c>
      <c r="H186">
        <v>77398.956186236348</v>
      </c>
      <c r="I186">
        <v>0.13660390330709682</v>
      </c>
      <c r="J186">
        <v>18584</v>
      </c>
    </row>
    <row r="187" spans="1:10" x14ac:dyDescent="0.25">
      <c r="A187" s="2">
        <v>44153.791666666664</v>
      </c>
      <c r="B187">
        <v>5416.22301634</v>
      </c>
      <c r="C187">
        <v>204739.3255665414</v>
      </c>
      <c r="D187">
        <v>0.30537780403895554</v>
      </c>
      <c r="E187">
        <v>1407</v>
      </c>
      <c r="F187">
        <v>192287418.52897549</v>
      </c>
      <c r="G187">
        <v>13829626.81583577</v>
      </c>
      <c r="H187">
        <v>41488.880447507312</v>
      </c>
      <c r="I187">
        <v>7.8754197644284402E-2</v>
      </c>
      <c r="J187">
        <v>18585</v>
      </c>
    </row>
    <row r="188" spans="1:10" x14ac:dyDescent="0.25">
      <c r="A188" s="2">
        <v>44154.791666666664</v>
      </c>
      <c r="B188">
        <v>5242.0595481</v>
      </c>
      <c r="C188">
        <v>191593.87583853173</v>
      </c>
      <c r="D188">
        <v>0.29054473113953744</v>
      </c>
      <c r="E188">
        <v>1374</v>
      </c>
      <c r="F188">
        <v>194640507.51498839</v>
      </c>
      <c r="G188">
        <v>17507870.317724261</v>
      </c>
      <c r="H188">
        <v>52523.610953172785</v>
      </c>
      <c r="I188">
        <v>9.8495006217715425E-2</v>
      </c>
      <c r="J188">
        <v>18586</v>
      </c>
    </row>
    <row r="189" spans="1:10" x14ac:dyDescent="0.25">
      <c r="A189" s="2">
        <v>44155.791666666664</v>
      </c>
      <c r="B189">
        <v>5370.0736618999999</v>
      </c>
      <c r="C189">
        <v>182333.49265461569</v>
      </c>
      <c r="D189">
        <v>0.2867755486651124</v>
      </c>
      <c r="E189">
        <v>1401</v>
      </c>
      <c r="F189">
        <v>200923575.00325841</v>
      </c>
      <c r="G189">
        <v>22903085.485248767</v>
      </c>
      <c r="H189">
        <v>68709.256455746305</v>
      </c>
      <c r="I189">
        <v>0.12481799911205389</v>
      </c>
      <c r="J189">
        <v>18587</v>
      </c>
    </row>
    <row r="190" spans="1:10" x14ac:dyDescent="0.25">
      <c r="A190" s="2">
        <v>44156.791666666664</v>
      </c>
      <c r="B190">
        <v>5066.75212182</v>
      </c>
      <c r="C190">
        <v>166387.80706696346</v>
      </c>
      <c r="D190">
        <v>0.26600692500463047</v>
      </c>
      <c r="E190">
        <v>1330</v>
      </c>
      <c r="F190">
        <v>185949146.27220443</v>
      </c>
      <c r="G190">
        <v>22841322.887410145</v>
      </c>
      <c r="H190">
        <v>68523.968662230443</v>
      </c>
      <c r="I190">
        <v>0.13450585314923158</v>
      </c>
      <c r="J190">
        <v>18588</v>
      </c>
    </row>
    <row r="191" spans="1:10" x14ac:dyDescent="0.25">
      <c r="A191" s="2">
        <v>44157.791666666664</v>
      </c>
      <c r="B191">
        <v>4933.8659249299999</v>
      </c>
      <c r="C191">
        <v>148814.89510372881</v>
      </c>
      <c r="D191">
        <v>0.24814369920115989</v>
      </c>
      <c r="E191">
        <v>1242</v>
      </c>
      <c r="F191">
        <v>180728783.18142</v>
      </c>
      <c r="G191">
        <v>25862241.168550648</v>
      </c>
      <c r="H191">
        <v>77586.723505651942</v>
      </c>
      <c r="I191">
        <v>0.15669421096658132</v>
      </c>
      <c r="J191">
        <v>18589</v>
      </c>
    </row>
    <row r="192" spans="1:10" x14ac:dyDescent="0.25">
      <c r="A192" s="2">
        <v>44158.791666666664</v>
      </c>
      <c r="B192">
        <v>4469.8116146800003</v>
      </c>
      <c r="C192">
        <v>142299.15238878789</v>
      </c>
      <c r="D192">
        <v>0.23083545646339418</v>
      </c>
      <c r="E192">
        <v>1657</v>
      </c>
      <c r="F192">
        <v>171908236.51865289</v>
      </c>
      <c r="G192">
        <v>31003442.374223724</v>
      </c>
      <c r="H192">
        <v>93010.32712267118</v>
      </c>
      <c r="I192">
        <v>0.19748192458533756</v>
      </c>
      <c r="J192">
        <v>18590</v>
      </c>
    </row>
    <row r="193" spans="1:10" x14ac:dyDescent="0.25">
      <c r="A193" s="2">
        <v>44159.791666666664</v>
      </c>
      <c r="B193">
        <v>4308.3893843100004</v>
      </c>
      <c r="C193">
        <v>141679.95949705099</v>
      </c>
      <c r="D193">
        <v>0.22608344409823281</v>
      </c>
      <c r="E193">
        <v>981</v>
      </c>
      <c r="F193">
        <v>161598722.78604576</v>
      </c>
      <c r="G193">
        <v>12818792.165709803</v>
      </c>
      <c r="H193">
        <v>38456.376497129408</v>
      </c>
      <c r="I193">
        <v>8.6860695304111085E-2</v>
      </c>
      <c r="J193">
        <v>18591</v>
      </c>
    </row>
    <row r="194" spans="1:10" x14ac:dyDescent="0.25">
      <c r="A194" s="2">
        <v>44160.791666666664</v>
      </c>
      <c r="B194">
        <v>4289.7099314200004</v>
      </c>
      <c r="C194">
        <v>141300.37271902492</v>
      </c>
      <c r="D194">
        <v>0.22511206976271356</v>
      </c>
      <c r="E194">
        <v>1398</v>
      </c>
      <c r="F194">
        <v>146263783.4534255</v>
      </c>
      <c r="G194">
        <v>38499221.909504563</v>
      </c>
      <c r="H194">
        <v>115497.66572851369</v>
      </c>
      <c r="I194">
        <v>0.28822342069615176</v>
      </c>
      <c r="J194">
        <v>18592</v>
      </c>
    </row>
    <row r="195" spans="1:10" x14ac:dyDescent="0.25">
      <c r="A195" s="2">
        <v>44161.791666666664</v>
      </c>
      <c r="B195">
        <v>5653.3440723599997</v>
      </c>
      <c r="C195">
        <v>186858.91857166725</v>
      </c>
      <c r="D195">
        <v>0.29712425978711876</v>
      </c>
      <c r="E195">
        <v>829</v>
      </c>
      <c r="F195">
        <v>193073992.94731432</v>
      </c>
      <c r="G195">
        <v>10538180.913277909</v>
      </c>
      <c r="H195">
        <v>31614.542739833727</v>
      </c>
      <c r="I195">
        <v>5.9766247767963944E-2</v>
      </c>
      <c r="J195">
        <v>18593</v>
      </c>
    </row>
    <row r="196" spans="1:10" x14ac:dyDescent="0.25">
      <c r="A196" s="2">
        <v>44162.791666666664</v>
      </c>
      <c r="B196">
        <v>5624.0508379100002</v>
      </c>
      <c r="C196">
        <v>184610.09869102584</v>
      </c>
      <c r="D196">
        <v>0.29452771774601466</v>
      </c>
      <c r="E196">
        <v>788</v>
      </c>
      <c r="F196">
        <v>198395639.25695205</v>
      </c>
      <c r="G196">
        <v>8163614.2109705321</v>
      </c>
      <c r="H196">
        <v>24490.842632911597</v>
      </c>
      <c r="I196">
        <v>4.5057228044388553E-2</v>
      </c>
      <c r="J196">
        <v>18594</v>
      </c>
    </row>
    <row r="197" spans="1:10" x14ac:dyDescent="0.25">
      <c r="A197" s="2">
        <v>44163.791666666664</v>
      </c>
      <c r="B197">
        <v>5713.6047218800004</v>
      </c>
      <c r="C197">
        <v>180824.01008624036</v>
      </c>
      <c r="D197">
        <v>0.29377342020749136</v>
      </c>
      <c r="E197">
        <v>782</v>
      </c>
      <c r="F197">
        <v>207147104.79514483</v>
      </c>
      <c r="G197">
        <v>6921634.4546867628</v>
      </c>
      <c r="H197">
        <v>20764.90336406029</v>
      </c>
      <c r="I197">
        <v>3.6588441510574513E-2</v>
      </c>
      <c r="J197">
        <v>18595</v>
      </c>
    </row>
    <row r="198" spans="1:10" x14ac:dyDescent="0.25">
      <c r="A198" s="2">
        <v>44164.791666666664</v>
      </c>
      <c r="B198">
        <v>5781.6219112500003</v>
      </c>
      <c r="C198">
        <v>185047.3011429508</v>
      </c>
      <c r="D198">
        <v>0.2988813480256029</v>
      </c>
      <c r="E198">
        <v>967</v>
      </c>
      <c r="F198">
        <v>227766701.19997346</v>
      </c>
      <c r="G198">
        <v>16160973.595580965</v>
      </c>
      <c r="H198">
        <v>48482.9207867429</v>
      </c>
      <c r="I198">
        <v>7.7694702491319295E-2</v>
      </c>
      <c r="J198">
        <v>18596</v>
      </c>
    </row>
    <row r="199" spans="1:10" x14ac:dyDescent="0.25">
      <c r="A199" s="2">
        <v>44165.791666666664</v>
      </c>
      <c r="B199">
        <v>5880.2086224200002</v>
      </c>
      <c r="C199">
        <v>187971.54314430302</v>
      </c>
      <c r="D199">
        <v>0.30367139833896906</v>
      </c>
      <c r="E199">
        <v>990</v>
      </c>
      <c r="F199">
        <v>221007429.5680292</v>
      </c>
      <c r="G199">
        <v>29196616.881912906</v>
      </c>
      <c r="H199">
        <v>87589.850645738712</v>
      </c>
      <c r="I199">
        <v>0.14465710744739341</v>
      </c>
      <c r="J199">
        <v>18597</v>
      </c>
    </row>
    <row r="200" spans="1:10" x14ac:dyDescent="0.25">
      <c r="A200" s="2">
        <v>44166.791666666664</v>
      </c>
      <c r="B200">
        <v>5665.6956450400003</v>
      </c>
      <c r="C200">
        <v>181592.85552866993</v>
      </c>
      <c r="D200">
        <v>0.29294770481831484</v>
      </c>
      <c r="E200">
        <v>787</v>
      </c>
      <c r="F200">
        <v>217255226.55834079</v>
      </c>
      <c r="G200">
        <v>7839944.4486771254</v>
      </c>
      <c r="H200">
        <v>23519.833346031377</v>
      </c>
      <c r="I200">
        <v>3.9514534620395628E-2</v>
      </c>
      <c r="J200">
        <v>18598</v>
      </c>
    </row>
    <row r="201" spans="1:10" x14ac:dyDescent="0.25">
      <c r="A201" s="2">
        <v>44167.791666666664</v>
      </c>
      <c r="B201">
        <v>5416.84987129</v>
      </c>
      <c r="C201">
        <v>171247.58260878123</v>
      </c>
      <c r="D201">
        <v>0.27813467830827454</v>
      </c>
      <c r="E201">
        <v>1322</v>
      </c>
      <c r="F201">
        <v>211399597.84834051</v>
      </c>
      <c r="G201">
        <v>7249113.091894892</v>
      </c>
      <c r="H201">
        <v>21747.339275684677</v>
      </c>
      <c r="I201">
        <v>3.7548694114922218E-2</v>
      </c>
      <c r="J201">
        <v>18599</v>
      </c>
    </row>
    <row r="202" spans="1:10" x14ac:dyDescent="0.25">
      <c r="A202" s="2">
        <v>44168.791666666664</v>
      </c>
      <c r="B202" s="1">
        <v>5298.77574284</v>
      </c>
      <c r="C202">
        <v>173449.66158757676</v>
      </c>
      <c r="D202">
        <v>0.27681234549205175</v>
      </c>
      <c r="E202">
        <v>1965</v>
      </c>
      <c r="F202">
        <v>197209381.39038837</v>
      </c>
      <c r="G202">
        <v>9181778.6071399637</v>
      </c>
      <c r="H202">
        <v>27545.335821419892</v>
      </c>
      <c r="I202">
        <v>5.0981588725313436E-2</v>
      </c>
      <c r="J202">
        <v>18600</v>
      </c>
    </row>
    <row r="203" spans="1:10" x14ac:dyDescent="0.25">
      <c r="A203" s="2">
        <v>44169.791666666664</v>
      </c>
      <c r="B203" s="1">
        <v>5337.1945638300003</v>
      </c>
      <c r="C203">
        <v>171569.9848579102</v>
      </c>
      <c r="D203">
        <v>0.27627966288833383</v>
      </c>
      <c r="E203">
        <v>1202</v>
      </c>
      <c r="F203">
        <v>204120872.58142936</v>
      </c>
      <c r="G203">
        <v>6068242.929235423</v>
      </c>
      <c r="H203">
        <v>18204.72878770627</v>
      </c>
      <c r="I203">
        <v>3.2552898307163694E-2</v>
      </c>
      <c r="J203">
        <v>18601</v>
      </c>
    </row>
    <row r="204" spans="1:10" x14ac:dyDescent="0.25">
      <c r="A204" s="2">
        <v>44170.791666666664</v>
      </c>
      <c r="B204" s="1">
        <v>5040.2063625399996</v>
      </c>
      <c r="C204">
        <v>162099.15781125362</v>
      </c>
      <c r="D204">
        <v>0.26093867798619164</v>
      </c>
      <c r="E204">
        <v>1830</v>
      </c>
      <c r="F204">
        <v>194833193.87248117</v>
      </c>
      <c r="G204">
        <v>7300042.71641789</v>
      </c>
      <c r="H204">
        <v>21900.128149253669</v>
      </c>
      <c r="I204">
        <v>4.1027643265497078E-2</v>
      </c>
      <c r="J204">
        <v>18602</v>
      </c>
    </row>
    <row r="205" spans="1:10" x14ac:dyDescent="0.25">
      <c r="A205" s="2">
        <v>44171.791666666664</v>
      </c>
      <c r="B205" s="1">
        <v>4955.6471385599998</v>
      </c>
      <c r="C205">
        <v>160665.37535385639</v>
      </c>
      <c r="D205">
        <v>0.25757045313815019</v>
      </c>
      <c r="E205">
        <v>1181</v>
      </c>
      <c r="F205">
        <v>189526435.85661286</v>
      </c>
      <c r="G205">
        <v>5756841.4891971005</v>
      </c>
      <c r="H205">
        <v>17270.524467591302</v>
      </c>
      <c r="I205">
        <v>3.3260486338908157E-2</v>
      </c>
      <c r="J205">
        <v>18603</v>
      </c>
    </row>
    <row r="206" spans="1:10" x14ac:dyDescent="0.25">
      <c r="A206" s="2">
        <v>44172.791666666664</v>
      </c>
      <c r="B206" s="1">
        <v>4390.9397073700002</v>
      </c>
      <c r="C206">
        <v>144962.28126010011</v>
      </c>
      <c r="D206">
        <v>0.23025736024062307</v>
      </c>
      <c r="E206">
        <v>1123</v>
      </c>
      <c r="F206">
        <v>160089825.96261245</v>
      </c>
      <c r="G206">
        <v>10305661.215208033</v>
      </c>
      <c r="H206">
        <v>30916.983645624099</v>
      </c>
      <c r="I206">
        <v>7.0489795105956557E-2</v>
      </c>
      <c r="J206">
        <v>18604</v>
      </c>
    </row>
    <row r="207" spans="1:10" x14ac:dyDescent="0.25">
      <c r="A207" s="2">
        <v>44173.791666666664</v>
      </c>
      <c r="B207" s="1">
        <v>4466.2854995799999</v>
      </c>
      <c r="C207">
        <v>144239.15369940278</v>
      </c>
      <c r="D207">
        <v>0.23160698170020846</v>
      </c>
      <c r="E207">
        <v>925</v>
      </c>
      <c r="F207">
        <v>165784228.39160654</v>
      </c>
      <c r="G207">
        <v>8659383.3887335416</v>
      </c>
      <c r="H207">
        <v>25978.150166200627</v>
      </c>
      <c r="I207">
        <v>5.7194975074862382E-2</v>
      </c>
      <c r="J207">
        <v>18605</v>
      </c>
    </row>
    <row r="208" spans="1:10" x14ac:dyDescent="0.25">
      <c r="A208" s="2">
        <v>44174.791666666664</v>
      </c>
      <c r="B208" s="1">
        <v>3772.5889674800001</v>
      </c>
      <c r="C208">
        <v>122976.66460841999</v>
      </c>
      <c r="D208">
        <v>0.1965244294461336</v>
      </c>
      <c r="E208">
        <v>851</v>
      </c>
      <c r="F208">
        <v>137810385.80211481</v>
      </c>
      <c r="G208">
        <v>5576494.1057598619</v>
      </c>
      <c r="H208">
        <v>16729.482317279588</v>
      </c>
      <c r="I208">
        <v>4.4309149925573638E-2</v>
      </c>
      <c r="J208">
        <v>18606</v>
      </c>
    </row>
    <row r="209" spans="1:10" x14ac:dyDescent="0.25">
      <c r="A209" s="2">
        <v>44175.791666666664</v>
      </c>
      <c r="B209" s="1">
        <v>3696.04328571</v>
      </c>
      <c r="C209">
        <v>122054.70200077248</v>
      </c>
      <c r="D209">
        <v>0.19375326712844124</v>
      </c>
      <c r="E209">
        <v>877</v>
      </c>
      <c r="F209">
        <v>133068559.02208067</v>
      </c>
      <c r="G209">
        <v>8417312.7103017904</v>
      </c>
      <c r="H209">
        <v>25251.938130905372</v>
      </c>
      <c r="I209">
        <v>6.9264727036317031E-2</v>
      </c>
      <c r="J209">
        <v>18607</v>
      </c>
    </row>
    <row r="210" spans="1:10" x14ac:dyDescent="0.25">
      <c r="A210" s="2">
        <v>44176.791666666664</v>
      </c>
      <c r="B210" s="1">
        <v>3672.9876408300001</v>
      </c>
      <c r="C210">
        <v>121219.03625243789</v>
      </c>
      <c r="D210">
        <v>0.19246426105452477</v>
      </c>
      <c r="E210">
        <v>855</v>
      </c>
      <c r="F210">
        <v>137724870.71466762</v>
      </c>
      <c r="G210">
        <v>5038928.8787058843</v>
      </c>
      <c r="H210">
        <v>15116.786636117653</v>
      </c>
      <c r="I210">
        <v>4.0062677812303937E-2</v>
      </c>
      <c r="J210">
        <v>18608</v>
      </c>
    </row>
    <row r="211" spans="1:10" x14ac:dyDescent="0.25">
      <c r="A211" s="2">
        <v>44177.791666666664</v>
      </c>
      <c r="B211" s="1">
        <v>3688.4245223399998</v>
      </c>
      <c r="C211">
        <v>119894.46133738665</v>
      </c>
      <c r="D211">
        <v>0.19177945297725899</v>
      </c>
      <c r="E211">
        <v>998</v>
      </c>
      <c r="F211">
        <v>141188093.79065222</v>
      </c>
      <c r="G211">
        <v>7857744.8241992407</v>
      </c>
      <c r="H211">
        <v>23573.234472597724</v>
      </c>
      <c r="I211">
        <v>6.0941615907472768E-2</v>
      </c>
      <c r="J211">
        <v>18609</v>
      </c>
    </row>
    <row r="212" spans="1:10" x14ac:dyDescent="0.25">
      <c r="A212" s="2">
        <v>44178.791666666664</v>
      </c>
      <c r="B212" s="1">
        <v>3612.8963166399999</v>
      </c>
      <c r="C212">
        <v>119244.35105932594</v>
      </c>
      <c r="D212">
        <v>0.1892614944398647</v>
      </c>
      <c r="E212">
        <v>782</v>
      </c>
      <c r="F212">
        <v>139770473.16834879</v>
      </c>
      <c r="G212">
        <v>7117510.4442631779</v>
      </c>
      <c r="H212">
        <v>21352.531332789535</v>
      </c>
      <c r="I212">
        <v>5.576051765297356E-2</v>
      </c>
      <c r="J212">
        <v>18610</v>
      </c>
    </row>
    <row r="213" spans="1:10" x14ac:dyDescent="0.25">
      <c r="A213" s="2">
        <v>44179.791666666664</v>
      </c>
      <c r="B213" s="1">
        <v>3549.9464467900002</v>
      </c>
      <c r="C213">
        <v>117160.64875782834</v>
      </c>
      <c r="D213">
        <v>0.18592621457807185</v>
      </c>
      <c r="E213">
        <v>783</v>
      </c>
      <c r="F213">
        <v>137847062.8291004</v>
      </c>
      <c r="G213">
        <v>8177583.4938874859</v>
      </c>
      <c r="H213">
        <v>24532.750481662457</v>
      </c>
      <c r="I213">
        <v>6.4959337848992257E-2</v>
      </c>
      <c r="J213">
        <v>18611</v>
      </c>
    </row>
    <row r="214" spans="1:10" x14ac:dyDescent="0.25">
      <c r="A214" s="2">
        <v>44180.791666666664</v>
      </c>
      <c r="B214" s="1">
        <v>3421.6808197300002</v>
      </c>
      <c r="C214">
        <v>114929.18678547368</v>
      </c>
      <c r="D214">
        <v>0.18072761169108961</v>
      </c>
      <c r="E214">
        <v>1179</v>
      </c>
      <c r="F214">
        <v>146214677.32194698</v>
      </c>
      <c r="G214">
        <v>16148747.582943425</v>
      </c>
      <c r="H214">
        <v>48446.242748830278</v>
      </c>
      <c r="I214">
        <v>0.12093778085210623</v>
      </c>
      <c r="J214">
        <v>18612</v>
      </c>
    </row>
    <row r="215" spans="1:10" x14ac:dyDescent="0.25">
      <c r="A215" s="2">
        <v>44181.791666666664</v>
      </c>
      <c r="B215" s="1">
        <v>3344.6458069700002</v>
      </c>
      <c r="C215">
        <v>118652.49030094742</v>
      </c>
      <c r="D215">
        <v>0.18124424929963692</v>
      </c>
      <c r="E215">
        <v>1396</v>
      </c>
      <c r="F215">
        <v>152527628.17616287</v>
      </c>
      <c r="G215">
        <v>145600001.32450929</v>
      </c>
      <c r="H215">
        <v>436800.00397352787</v>
      </c>
      <c r="I215">
        <v>1.0452663780112057</v>
      </c>
      <c r="J215">
        <v>18613</v>
      </c>
    </row>
    <row r="216" spans="1:10" x14ac:dyDescent="0.25">
      <c r="A216" s="2">
        <v>44182.791666666664</v>
      </c>
      <c r="B216">
        <v>3379.2812399600002</v>
      </c>
      <c r="C216">
        <v>119593.7322987782</v>
      </c>
      <c r="D216">
        <v>0.18285456818972812</v>
      </c>
      <c r="E216">
        <v>1093</v>
      </c>
      <c r="F216">
        <v>155975198.40064675</v>
      </c>
      <c r="G216">
        <v>13105658.170949716</v>
      </c>
      <c r="H216">
        <v>39316.974512849149</v>
      </c>
      <c r="I216">
        <v>9.2006266665088182E-2</v>
      </c>
      <c r="J216">
        <v>18614</v>
      </c>
    </row>
    <row r="217" spans="1:10" x14ac:dyDescent="0.25">
      <c r="A217" s="2">
        <v>44183.791666666664</v>
      </c>
      <c r="B217">
        <v>3337.6797212900001</v>
      </c>
      <c r="C217">
        <v>120492.05710271058</v>
      </c>
      <c r="D217">
        <v>0.18236535751234989</v>
      </c>
      <c r="E217">
        <v>1070</v>
      </c>
      <c r="F217">
        <v>158805221.49529842</v>
      </c>
      <c r="G217">
        <v>11966084.5864185</v>
      </c>
      <c r="H217">
        <v>35898.253759255502</v>
      </c>
      <c r="I217">
        <v>8.2509016383420244E-2</v>
      </c>
      <c r="J217">
        <v>18615</v>
      </c>
    </row>
    <row r="218" spans="1:10" x14ac:dyDescent="0.25">
      <c r="A218" s="2">
        <v>44184.791666666664</v>
      </c>
      <c r="B218">
        <v>3303.3568264800001</v>
      </c>
      <c r="C218">
        <v>122001.33994214609</v>
      </c>
      <c r="D218">
        <v>0.18252530105326187</v>
      </c>
      <c r="E218">
        <v>1072</v>
      </c>
      <c r="F218">
        <v>155749715.04630214</v>
      </c>
      <c r="G218">
        <v>9399968.2874084897</v>
      </c>
      <c r="H218">
        <v>28199.90486222547</v>
      </c>
      <c r="I218">
        <v>6.6086575321517252E-2</v>
      </c>
      <c r="J218">
        <v>18616</v>
      </c>
    </row>
    <row r="219" spans="1:10" x14ac:dyDescent="0.25">
      <c r="A219" s="2">
        <v>44185.791666666664</v>
      </c>
      <c r="B219">
        <v>3272.9371218599999</v>
      </c>
      <c r="C219">
        <v>121835.78290406024</v>
      </c>
      <c r="D219">
        <v>0.18150933231324651</v>
      </c>
      <c r="E219">
        <v>1058</v>
      </c>
      <c r="F219">
        <v>148181885.30697426</v>
      </c>
      <c r="G219">
        <v>13953434.12227346</v>
      </c>
      <c r="H219">
        <v>41860.302366820382</v>
      </c>
      <c r="I219">
        <v>0.10310983918336153</v>
      </c>
      <c r="J219">
        <v>18617</v>
      </c>
    </row>
    <row r="220" spans="1:10" x14ac:dyDescent="0.25">
      <c r="A220" s="2">
        <v>44186.791666666664</v>
      </c>
      <c r="B220">
        <v>3238.3725926400002</v>
      </c>
      <c r="C220">
        <v>121558.09912292911</v>
      </c>
      <c r="D220">
        <v>0.18029390630083017</v>
      </c>
      <c r="E220">
        <v>926</v>
      </c>
      <c r="F220">
        <v>154393309.89581382</v>
      </c>
      <c r="G220">
        <v>13520750.455696641</v>
      </c>
      <c r="H220">
        <v>40562.251367089921</v>
      </c>
      <c r="I220">
        <v>9.5892896907116873E-2</v>
      </c>
      <c r="J220">
        <v>18618</v>
      </c>
    </row>
    <row r="221" spans="1:10" x14ac:dyDescent="0.25">
      <c r="A221" s="2">
        <v>44187.791666666664</v>
      </c>
      <c r="B221">
        <v>3145.8313397299999</v>
      </c>
      <c r="C221">
        <v>124753.08625966603</v>
      </c>
      <c r="D221">
        <v>0.17995923883500545</v>
      </c>
      <c r="E221">
        <v>863</v>
      </c>
      <c r="F221">
        <v>145397682.34434783</v>
      </c>
      <c r="G221">
        <v>16467136.166900137</v>
      </c>
      <c r="H221">
        <v>49401.408500700411</v>
      </c>
      <c r="I221">
        <v>0.12401514117708771</v>
      </c>
      <c r="J221">
        <v>18619</v>
      </c>
    </row>
    <row r="222" spans="1:10" x14ac:dyDescent="0.25">
      <c r="A222" s="2">
        <v>44188.791666666664</v>
      </c>
      <c r="B222">
        <v>2896.2396518400001</v>
      </c>
      <c r="C222">
        <v>112143.54894628715</v>
      </c>
      <c r="D222">
        <v>0.16366281710419461</v>
      </c>
      <c r="E222">
        <v>999</v>
      </c>
      <c r="F222">
        <v>137311957.52283159</v>
      </c>
      <c r="G222">
        <v>14245321.521272682</v>
      </c>
      <c r="H222">
        <v>42735.964563818045</v>
      </c>
      <c r="I222">
        <v>0.11359991764154932</v>
      </c>
      <c r="J222">
        <v>18620</v>
      </c>
    </row>
    <row r="223" spans="1:10" x14ac:dyDescent="0.25">
      <c r="A223" s="2">
        <v>44189.791666666664</v>
      </c>
      <c r="B223">
        <v>2872.4301045799998</v>
      </c>
      <c r="C223">
        <v>113363.23880549273</v>
      </c>
      <c r="D223">
        <v>0.16384058722288813</v>
      </c>
      <c r="E223">
        <v>1002</v>
      </c>
      <c r="F223">
        <v>141831866.0251649</v>
      </c>
      <c r="G223">
        <v>9126331.8056163024</v>
      </c>
      <c r="H223">
        <v>27378.995416848909</v>
      </c>
      <c r="I223">
        <v>7.0459013247254024E-2</v>
      </c>
      <c r="J223">
        <v>18621</v>
      </c>
    </row>
    <row r="224" spans="1:10" x14ac:dyDescent="0.25">
      <c r="A224" s="2">
        <v>44190.791666666664</v>
      </c>
      <c r="B224">
        <v>2765.3715908700001</v>
      </c>
      <c r="C224">
        <v>115253.21650879821</v>
      </c>
      <c r="D224">
        <v>0.16202887369778088</v>
      </c>
      <c r="E224">
        <v>1786</v>
      </c>
      <c r="F224">
        <v>146413701.45408332</v>
      </c>
      <c r="G224">
        <v>19013333.763938192</v>
      </c>
      <c r="H224">
        <v>57040.00129181458</v>
      </c>
      <c r="I224">
        <v>0.14219707762829517</v>
      </c>
      <c r="J224">
        <v>18622</v>
      </c>
    </row>
    <row r="225" spans="1:10" x14ac:dyDescent="0.25">
      <c r="A225" s="2">
        <v>44191.791666666664</v>
      </c>
      <c r="B225">
        <v>2815.7477186199999</v>
      </c>
      <c r="C225">
        <v>107958.79450504525</v>
      </c>
      <c r="D225">
        <v>0.15808932528171579</v>
      </c>
      <c r="E225">
        <v>2342</v>
      </c>
      <c r="F225">
        <v>147616011.01847762</v>
      </c>
      <c r="G225">
        <v>47129055.96129714</v>
      </c>
      <c r="H225">
        <v>141387.16788389141</v>
      </c>
      <c r="I225">
        <v>0.34959836620406048</v>
      </c>
      <c r="J225">
        <v>18623</v>
      </c>
    </row>
    <row r="226" spans="1:10" x14ac:dyDescent="0.25">
      <c r="A226" s="2">
        <v>44192.791666666664</v>
      </c>
      <c r="B226">
        <v>2818.7086989600002</v>
      </c>
      <c r="C226">
        <v>104315.3351347102</v>
      </c>
      <c r="D226">
        <v>0.15540342363711954</v>
      </c>
      <c r="E226">
        <v>1289</v>
      </c>
      <c r="F226">
        <v>152219487.08300325</v>
      </c>
      <c r="G226">
        <v>25108074.951291654</v>
      </c>
      <c r="H226">
        <v>75324.22485387497</v>
      </c>
      <c r="I226">
        <v>0.18061644141970215</v>
      </c>
      <c r="J226">
        <v>18624</v>
      </c>
    </row>
    <row r="227" spans="1:10" x14ac:dyDescent="0.25">
      <c r="A227" s="2">
        <v>44193.791666666664</v>
      </c>
      <c r="B227">
        <v>2751.7105081599998</v>
      </c>
      <c r="C227">
        <v>102499.33440214262</v>
      </c>
      <c r="D227">
        <v>0.15215203028352781</v>
      </c>
      <c r="E227">
        <v>1109</v>
      </c>
      <c r="F227">
        <v>150213599.13691002</v>
      </c>
      <c r="G227">
        <v>16656512.56050957</v>
      </c>
      <c r="H227">
        <v>49969.537681528709</v>
      </c>
      <c r="I227">
        <v>0.12141964082183009</v>
      </c>
      <c r="J227">
        <v>18625</v>
      </c>
    </row>
    <row r="228" spans="1:10" x14ac:dyDescent="0.25">
      <c r="A228" s="2">
        <v>44194.791666666664</v>
      </c>
      <c r="B228">
        <v>2831.2943405800002</v>
      </c>
      <c r="C228">
        <v>108858.05188813417</v>
      </c>
      <c r="D228">
        <v>0.15896532037516484</v>
      </c>
      <c r="E228">
        <v>1237</v>
      </c>
      <c r="F228">
        <v>163408595.54598838</v>
      </c>
      <c r="G228">
        <v>27787951.641497985</v>
      </c>
      <c r="H228">
        <v>83363.85492449395</v>
      </c>
      <c r="I228">
        <v>0.18620689410966107</v>
      </c>
      <c r="J228">
        <v>18626</v>
      </c>
    </row>
    <row r="229" spans="1:10" x14ac:dyDescent="0.25">
      <c r="A229" s="2">
        <v>44195.791666666664</v>
      </c>
      <c r="B229">
        <v>2800.2532392799999</v>
      </c>
      <c r="C229">
        <v>109614.39368236855</v>
      </c>
      <c r="D229">
        <v>0.15857496875408905</v>
      </c>
      <c r="E229">
        <v>1089</v>
      </c>
      <c r="F229">
        <v>161372597.32146829</v>
      </c>
      <c r="G229">
        <v>22009185.154224787</v>
      </c>
      <c r="H229">
        <v>66027.555462674369</v>
      </c>
      <c r="I229">
        <v>0.14934417704058345</v>
      </c>
      <c r="J229">
        <v>18627</v>
      </c>
    </row>
    <row r="230" spans="1:10" x14ac:dyDescent="0.25">
      <c r="A230" s="2">
        <v>44196.791666666664</v>
      </c>
      <c r="B230">
        <v>2754.7849967000002</v>
      </c>
      <c r="C230">
        <v>110815.86759157636</v>
      </c>
      <c r="D230">
        <v>0.15808405027789224</v>
      </c>
      <c r="E230">
        <v>1123</v>
      </c>
      <c r="F230">
        <v>161609577.20275548</v>
      </c>
      <c r="G230">
        <v>19726215.521858241</v>
      </c>
      <c r="H230">
        <v>59178.646565574723</v>
      </c>
      <c r="I230">
        <v>0.13365671991911185</v>
      </c>
      <c r="J230">
        <v>18628</v>
      </c>
    </row>
    <row r="231" spans="1:10" x14ac:dyDescent="0.25">
      <c r="A231" s="2">
        <v>44197.791666666664</v>
      </c>
      <c r="B231">
        <v>2686.1274560699999</v>
      </c>
      <c r="C231">
        <v>111467.47635156725</v>
      </c>
      <c r="D231">
        <v>0.15647691707684264</v>
      </c>
      <c r="E231">
        <v>1730</v>
      </c>
      <c r="F231">
        <v>172895424.71720073</v>
      </c>
      <c r="G231">
        <v>29826794.107123941</v>
      </c>
      <c r="H231">
        <v>89480.382321371828</v>
      </c>
      <c r="I231">
        <v>0.18890227778278196</v>
      </c>
      <c r="J231">
        <v>18629</v>
      </c>
    </row>
    <row r="232" spans="1:10" x14ac:dyDescent="0.25">
      <c r="A232" s="2">
        <v>44198.791666666664</v>
      </c>
      <c r="B232">
        <v>2985.7536022499999</v>
      </c>
      <c r="C232">
        <v>100751.73326701307</v>
      </c>
      <c r="D232">
        <v>0.15668906740009697</v>
      </c>
      <c r="E232">
        <v>1923</v>
      </c>
      <c r="F232">
        <v>196652475.37553892</v>
      </c>
      <c r="G232">
        <v>61897945.864431567</v>
      </c>
      <c r="H232">
        <v>185693.83759329471</v>
      </c>
      <c r="I232">
        <v>0.34466004352154384</v>
      </c>
      <c r="J232">
        <v>18630</v>
      </c>
    </row>
    <row r="233" spans="1:10" x14ac:dyDescent="0.25">
      <c r="A233" s="2">
        <v>44199.791666666664</v>
      </c>
      <c r="B233">
        <v>3179.3817439200002</v>
      </c>
      <c r="C233">
        <v>97709.725821122993</v>
      </c>
      <c r="D233">
        <v>0.15903117596963748</v>
      </c>
      <c r="E233">
        <v>1651</v>
      </c>
      <c r="F233">
        <v>203221287.88933983</v>
      </c>
      <c r="G233">
        <v>81912874.316694483</v>
      </c>
      <c r="H233">
        <v>245738.62295008346</v>
      </c>
      <c r="I233">
        <v>0.44136418142188871</v>
      </c>
      <c r="J233">
        <v>18631</v>
      </c>
    </row>
    <row r="234" spans="1:10" x14ac:dyDescent="0.25">
      <c r="A234" s="2">
        <v>44200.791666666664</v>
      </c>
      <c r="B234">
        <v>3251.8425887799999</v>
      </c>
      <c r="C234">
        <v>100601.18319415922</v>
      </c>
      <c r="D234">
        <v>0.16309720234070221</v>
      </c>
      <c r="E234">
        <v>1140</v>
      </c>
      <c r="F234">
        <v>221694498.03958419</v>
      </c>
      <c r="G234">
        <v>42010524.848921672</v>
      </c>
      <c r="H234">
        <v>126031.57454676501</v>
      </c>
      <c r="I234">
        <v>0.20749962275272851</v>
      </c>
      <c r="J234">
        <v>18632</v>
      </c>
    </row>
    <row r="235" spans="1:10" x14ac:dyDescent="0.25">
      <c r="A235" s="2">
        <v>44201.791666666664</v>
      </c>
      <c r="B235">
        <v>3248.4301643499998</v>
      </c>
      <c r="C235">
        <v>98818.138365591411</v>
      </c>
      <c r="D235">
        <v>0.16146698571137932</v>
      </c>
      <c r="E235">
        <v>1204</v>
      </c>
      <c r="F235">
        <v>239073706.00543186</v>
      </c>
      <c r="G235">
        <v>43890973.816682331</v>
      </c>
      <c r="H235">
        <v>131672.921450047</v>
      </c>
      <c r="I235">
        <v>0.20102844905986941</v>
      </c>
      <c r="J235">
        <v>18633</v>
      </c>
    </row>
    <row r="236" spans="1:10" x14ac:dyDescent="0.25">
      <c r="A236" s="2">
        <v>44202.791666666664</v>
      </c>
      <c r="B236">
        <v>3545.15700806</v>
      </c>
      <c r="C236">
        <v>113600.8987881537</v>
      </c>
      <c r="D236">
        <v>0.18078020113732984</v>
      </c>
      <c r="E236">
        <v>1158</v>
      </c>
      <c r="F236">
        <v>277596722.76507175</v>
      </c>
      <c r="G236">
        <v>37583395.758290067</v>
      </c>
      <c r="H236">
        <v>112750.1872748702</v>
      </c>
      <c r="I236">
        <v>0.1482503753841353</v>
      </c>
      <c r="J236">
        <v>18634</v>
      </c>
    </row>
    <row r="237" spans="1:10" x14ac:dyDescent="0.25">
      <c r="A237" s="2">
        <v>44203.791666666664</v>
      </c>
      <c r="B237">
        <v>3458.4332720399998</v>
      </c>
      <c r="C237">
        <v>115657.36473753536</v>
      </c>
      <c r="D237">
        <v>0.18006590284030277</v>
      </c>
      <c r="E237">
        <v>1367</v>
      </c>
      <c r="F237">
        <v>281894885.92375928</v>
      </c>
      <c r="G237">
        <v>49910395.932870179</v>
      </c>
      <c r="H237">
        <v>149731.18779861054</v>
      </c>
      <c r="I237">
        <v>0.19387327076686975</v>
      </c>
      <c r="J237">
        <v>18635</v>
      </c>
    </row>
    <row r="238" spans="1:10" x14ac:dyDescent="0.25">
      <c r="A238" s="2">
        <v>44204.791666666664</v>
      </c>
      <c r="B238">
        <v>3489.0128072399998</v>
      </c>
      <c r="C238">
        <v>109215.58810150657</v>
      </c>
      <c r="D238">
        <v>0.17567495462168869</v>
      </c>
      <c r="E238">
        <v>1236</v>
      </c>
      <c r="F238">
        <v>280262816.74826378</v>
      </c>
      <c r="G238">
        <v>40360082.580429353</v>
      </c>
      <c r="H238">
        <v>121080.24774128805</v>
      </c>
      <c r="I238">
        <v>0.15768873994178867</v>
      </c>
      <c r="J238">
        <v>18636</v>
      </c>
    </row>
    <row r="239" spans="1:10" x14ac:dyDescent="0.25">
      <c r="A239" s="2">
        <v>44205.791666666664</v>
      </c>
      <c r="B239">
        <v>3124.01016648</v>
      </c>
      <c r="C239">
        <v>94599.166035681948</v>
      </c>
      <c r="D239">
        <v>0.15463400577063263</v>
      </c>
      <c r="E239">
        <v>1552</v>
      </c>
      <c r="F239">
        <v>239376996.89613897</v>
      </c>
      <c r="G239">
        <v>41831467.200174361</v>
      </c>
      <c r="H239">
        <v>125494.40160052308</v>
      </c>
      <c r="I239">
        <v>0.19135279153019463</v>
      </c>
      <c r="J239">
        <v>18637</v>
      </c>
    </row>
    <row r="240" spans="1:10" x14ac:dyDescent="0.25">
      <c r="A240" s="2">
        <v>44206.791666666664</v>
      </c>
      <c r="B240">
        <v>3128.2991859499998</v>
      </c>
      <c r="C240">
        <v>102062.73684204675</v>
      </c>
      <c r="D240">
        <v>0.16051558207590946</v>
      </c>
      <c r="E240">
        <v>1663</v>
      </c>
      <c r="F240">
        <v>222107137.05774486</v>
      </c>
      <c r="G240">
        <v>92684319.948131397</v>
      </c>
      <c r="H240">
        <v>278052.95984439418</v>
      </c>
      <c r="I240">
        <v>0.45693862740132485</v>
      </c>
      <c r="J240">
        <v>18638</v>
      </c>
    </row>
    <row r="241" spans="1:10" x14ac:dyDescent="0.25">
      <c r="A241" s="2">
        <v>44207.791666666664</v>
      </c>
      <c r="B241">
        <v>3353.8179864200001</v>
      </c>
      <c r="C241">
        <v>108497.99728315532</v>
      </c>
      <c r="D241">
        <v>0.17129913046004219</v>
      </c>
      <c r="E241">
        <v>1082</v>
      </c>
      <c r="F241">
        <v>226663080.37483498</v>
      </c>
      <c r="G241">
        <v>27543589.828888111</v>
      </c>
      <c r="H241">
        <v>82630.769486664329</v>
      </c>
      <c r="I241">
        <v>0.13306194733062043</v>
      </c>
      <c r="J241">
        <v>18639</v>
      </c>
    </row>
    <row r="242" spans="1:10" x14ac:dyDescent="0.25">
      <c r="A242" s="2">
        <v>44208.791666666664</v>
      </c>
      <c r="B242">
        <v>3332.50605554</v>
      </c>
      <c r="C242">
        <v>110111.8872554815</v>
      </c>
      <c r="D242">
        <v>0.17195667034213297</v>
      </c>
      <c r="E242">
        <v>1020</v>
      </c>
      <c r="F242">
        <v>248328867.41005659</v>
      </c>
      <c r="G242">
        <v>28515745.013929747</v>
      </c>
      <c r="H242">
        <v>85547.235041789245</v>
      </c>
      <c r="I242">
        <v>0.12573947248224177</v>
      </c>
      <c r="J242">
        <v>18640</v>
      </c>
    </row>
    <row r="243" spans="1:10" x14ac:dyDescent="0.25">
      <c r="A243" s="2">
        <v>44209.791666666664</v>
      </c>
      <c r="B243">
        <v>3363.4189609700002</v>
      </c>
      <c r="C243">
        <v>107857.12497455547</v>
      </c>
      <c r="D243">
        <v>0.17093259738696662</v>
      </c>
      <c r="E243">
        <v>963</v>
      </c>
      <c r="F243">
        <v>264516957.06254137</v>
      </c>
      <c r="G243">
        <v>21033055.293862604</v>
      </c>
      <c r="H243">
        <v>63099.165881587811</v>
      </c>
      <c r="I243">
        <v>8.7068881339558674E-2</v>
      </c>
      <c r="J243">
        <v>18641</v>
      </c>
    </row>
    <row r="244" spans="1:10" x14ac:dyDescent="0.25">
      <c r="A244" s="2">
        <v>44210.791666666664</v>
      </c>
      <c r="B244">
        <v>3399.2376068600001</v>
      </c>
      <c r="C244">
        <v>106994.61327772264</v>
      </c>
      <c r="D244">
        <v>0.17108883802117747</v>
      </c>
      <c r="E244">
        <v>994</v>
      </c>
      <c r="F244">
        <v>250389217.98734146</v>
      </c>
      <c r="G244">
        <v>31169638.200762868</v>
      </c>
      <c r="H244">
        <v>93508.914602288613</v>
      </c>
      <c r="I244">
        <v>0.13631079686330916</v>
      </c>
      <c r="J244">
        <v>18642</v>
      </c>
    </row>
    <row r="245" spans="1:10" x14ac:dyDescent="0.25">
      <c r="A245" s="2">
        <v>44211.791666666664</v>
      </c>
      <c r="B245">
        <v>3484.54454141</v>
      </c>
      <c r="C245">
        <v>102488.25217844869</v>
      </c>
      <c r="D245">
        <v>0.16947343569066589</v>
      </c>
      <c r="E245">
        <v>1031</v>
      </c>
      <c r="F245">
        <v>252577650.70701066</v>
      </c>
      <c r="G245">
        <v>31045351.759477105</v>
      </c>
      <c r="H245">
        <v>93136.055278431319</v>
      </c>
      <c r="I245">
        <v>0.13459092711279172</v>
      </c>
      <c r="J245">
        <v>18643</v>
      </c>
    </row>
    <row r="246" spans="1:10" x14ac:dyDescent="0.25">
      <c r="A246" s="2">
        <v>44212.791666666664</v>
      </c>
      <c r="B246">
        <v>3488.11937687</v>
      </c>
      <c r="C246">
        <v>101802.70167447728</v>
      </c>
      <c r="D246">
        <v>0.16895402569471285</v>
      </c>
      <c r="E246">
        <v>996</v>
      </c>
      <c r="F246">
        <v>250430146.12879834</v>
      </c>
      <c r="G246">
        <v>18805490.809304811</v>
      </c>
      <c r="H246">
        <v>56416.472427914436</v>
      </c>
      <c r="I246">
        <v>8.2226571978271823E-2</v>
      </c>
      <c r="J246">
        <v>18644</v>
      </c>
    </row>
    <row r="247" spans="1:10" x14ac:dyDescent="0.25">
      <c r="A247" s="2">
        <v>44213.791666666664</v>
      </c>
      <c r="B247">
        <v>3480.16882502</v>
      </c>
      <c r="C247">
        <v>101329.20446418325</v>
      </c>
      <c r="D247">
        <v>0.16831579182343784</v>
      </c>
      <c r="E247">
        <v>1150</v>
      </c>
      <c r="F247">
        <v>254536289.71700189</v>
      </c>
      <c r="G247">
        <v>25907195.571118232</v>
      </c>
      <c r="H247">
        <v>77721.5867133547</v>
      </c>
      <c r="I247">
        <v>0.11145121657078819</v>
      </c>
      <c r="J247">
        <v>18645</v>
      </c>
    </row>
    <row r="248" spans="1:10" x14ac:dyDescent="0.25">
      <c r="A248" s="2">
        <v>44214.791666666664</v>
      </c>
      <c r="B248">
        <v>3147.2281876799998</v>
      </c>
      <c r="C248">
        <v>82311.859457116589</v>
      </c>
      <c r="D248">
        <v>0.14414745676191881</v>
      </c>
      <c r="E248">
        <v>1694</v>
      </c>
      <c r="F248">
        <v>227078122.29366237</v>
      </c>
      <c r="G248">
        <v>65154394.257879376</v>
      </c>
      <c r="H248">
        <v>195463.18277363814</v>
      </c>
      <c r="I248">
        <v>0.31418289437902885</v>
      </c>
      <c r="J248">
        <v>18646</v>
      </c>
    </row>
    <row r="249" spans="1:10" x14ac:dyDescent="0.25">
      <c r="A249" s="2">
        <v>44215.791666666664</v>
      </c>
      <c r="B249">
        <v>3173.9776131399999</v>
      </c>
      <c r="C249">
        <v>81959.951171351451</v>
      </c>
      <c r="D249">
        <v>0.14437663605467352</v>
      </c>
      <c r="E249">
        <v>1531</v>
      </c>
      <c r="F249">
        <v>226021246.68400219</v>
      </c>
      <c r="G249">
        <v>36689364.261554964</v>
      </c>
      <c r="H249">
        <v>110068.0927846649</v>
      </c>
      <c r="I249">
        <v>0.17774812968167858</v>
      </c>
      <c r="J249">
        <v>18647</v>
      </c>
    </row>
    <row r="250" spans="1:10" x14ac:dyDescent="0.25">
      <c r="A250" s="2">
        <v>44216.791666666664</v>
      </c>
      <c r="B250">
        <v>3080.85951849</v>
      </c>
      <c r="C250">
        <v>84691.791039726479</v>
      </c>
      <c r="D250">
        <v>0.14450839139631536</v>
      </c>
      <c r="E250">
        <v>1924</v>
      </c>
      <c r="F250">
        <v>189202020.74904057</v>
      </c>
      <c r="G250">
        <v>40505934.784591042</v>
      </c>
      <c r="H250">
        <v>121517.80435377313</v>
      </c>
      <c r="I250">
        <v>0.23442666422658759</v>
      </c>
      <c r="J250">
        <v>18648</v>
      </c>
    </row>
    <row r="251" spans="1:10" x14ac:dyDescent="0.25">
      <c r="A251" s="2">
        <v>44217.791666666664</v>
      </c>
      <c r="B251">
        <v>3302.55594969</v>
      </c>
      <c r="C251">
        <v>87938.409964042701</v>
      </c>
      <c r="D251">
        <v>0.15235246283386092</v>
      </c>
      <c r="E251">
        <v>1933</v>
      </c>
      <c r="F251">
        <v>217233127.8854278</v>
      </c>
      <c r="G251">
        <v>47376687.103567608</v>
      </c>
      <c r="H251">
        <v>142130.06131070282</v>
      </c>
      <c r="I251">
        <v>0.23881013399469869</v>
      </c>
      <c r="J251">
        <v>18649</v>
      </c>
    </row>
    <row r="252" spans="1:10" x14ac:dyDescent="0.25">
      <c r="A252" s="2">
        <v>44218.791666666664</v>
      </c>
      <c r="B252">
        <v>3372.72326277</v>
      </c>
      <c r="C252">
        <v>87550.048735820383</v>
      </c>
      <c r="D252">
        <v>0.15356130595839598</v>
      </c>
      <c r="E252">
        <v>2765</v>
      </c>
      <c r="F252">
        <v>215296674.98796588</v>
      </c>
      <c r="G252">
        <v>28560526.146726463</v>
      </c>
      <c r="H252">
        <v>85681.578440179394</v>
      </c>
      <c r="I252">
        <v>0.14525898336522633</v>
      </c>
      <c r="J252">
        <v>18650</v>
      </c>
    </row>
    <row r="253" spans="1:10" x14ac:dyDescent="0.25">
      <c r="A253" s="2">
        <v>44219.791666666664</v>
      </c>
      <c r="B253">
        <v>3388.12070245</v>
      </c>
      <c r="C253">
        <v>78543.28483401284</v>
      </c>
      <c r="D253">
        <v>0.14570317767172858</v>
      </c>
      <c r="E253">
        <v>2355</v>
      </c>
      <c r="F253">
        <v>218905433.24007702</v>
      </c>
      <c r="G253">
        <v>38828582.705815598</v>
      </c>
      <c r="H253">
        <v>116485.7481174468</v>
      </c>
      <c r="I253">
        <v>0.19422678292428994</v>
      </c>
      <c r="J253">
        <v>18651</v>
      </c>
    </row>
    <row r="254" spans="1:10" x14ac:dyDescent="0.25">
      <c r="A254" s="2">
        <v>44220.791666666664</v>
      </c>
      <c r="B254">
        <v>3309.8196171599998</v>
      </c>
      <c r="C254">
        <v>80661.76178891139</v>
      </c>
      <c r="D254">
        <v>0.1458246522988379</v>
      </c>
      <c r="E254">
        <v>2748</v>
      </c>
      <c r="F254">
        <v>213035793.9537327</v>
      </c>
      <c r="G254">
        <v>58595785.798558734</v>
      </c>
      <c r="H254">
        <v>175787.3573956762</v>
      </c>
      <c r="I254">
        <v>0.30118124404651297</v>
      </c>
      <c r="J254">
        <v>18652</v>
      </c>
    </row>
    <row r="255" spans="1:10" x14ac:dyDescent="0.25">
      <c r="A255" s="2">
        <v>44221.791666666664</v>
      </c>
      <c r="B255">
        <v>3362.4242645499999</v>
      </c>
      <c r="C255">
        <v>80176.756851596743</v>
      </c>
      <c r="D255">
        <v>0.14644094664393012</v>
      </c>
      <c r="E255">
        <v>2684</v>
      </c>
      <c r="F255">
        <v>218444894.9661788</v>
      </c>
      <c r="G255">
        <v>46172858.475676641</v>
      </c>
      <c r="H255">
        <v>138518.57542702992</v>
      </c>
      <c r="I255">
        <v>0.23145095717935579</v>
      </c>
      <c r="J255">
        <v>18653</v>
      </c>
    </row>
    <row r="256" spans="1:10" x14ac:dyDescent="0.25">
      <c r="A256" s="2">
        <v>44222.791666666664</v>
      </c>
      <c r="B256">
        <v>3365.4729661199999</v>
      </c>
      <c r="C256">
        <v>81770.213777837518</v>
      </c>
      <c r="D256">
        <v>0.14785844938997492</v>
      </c>
      <c r="E256">
        <v>2815</v>
      </c>
      <c r="F256">
        <v>203986748.03284335</v>
      </c>
      <c r="G256">
        <v>45520756.438142776</v>
      </c>
      <c r="H256">
        <v>136562.26931442833</v>
      </c>
      <c r="I256">
        <v>0.24435522787853303</v>
      </c>
      <c r="J256">
        <v>18654</v>
      </c>
    </row>
    <row r="257" spans="1:10" x14ac:dyDescent="0.25">
      <c r="A257" s="2">
        <v>44223.791666666664</v>
      </c>
      <c r="B257">
        <v>3314.3531084000001</v>
      </c>
      <c r="C257">
        <v>82720.836945039759</v>
      </c>
      <c r="D257">
        <v>0.14752993847667753</v>
      </c>
      <c r="E257">
        <v>1898</v>
      </c>
      <c r="F257">
        <v>220551663.51946527</v>
      </c>
      <c r="G257">
        <v>25225729.885090802</v>
      </c>
      <c r="H257">
        <v>75677.189655272407</v>
      </c>
      <c r="I257">
        <v>0.1252412871587186</v>
      </c>
      <c r="J257">
        <v>18655</v>
      </c>
    </row>
    <row r="258" spans="1:10" x14ac:dyDescent="0.25">
      <c r="A258" s="2">
        <v>44224.791666666664</v>
      </c>
      <c r="B258">
        <v>3356.22847039</v>
      </c>
      <c r="C258">
        <v>83097.822090189802</v>
      </c>
      <c r="D258">
        <v>0.14857824633962932</v>
      </c>
      <c r="E258">
        <v>2801</v>
      </c>
      <c r="F258">
        <v>229939725.56348878</v>
      </c>
      <c r="G258">
        <v>113229473.25125025</v>
      </c>
      <c r="H258">
        <v>339688.41975375079</v>
      </c>
      <c r="I258">
        <v>0.53921206049228376</v>
      </c>
      <c r="J258">
        <v>18656</v>
      </c>
    </row>
    <row r="259" spans="1:10" x14ac:dyDescent="0.25">
      <c r="A259" s="2">
        <v>44225.791666666664</v>
      </c>
      <c r="B259">
        <v>3661.4987219700001</v>
      </c>
      <c r="C259">
        <v>91135.693424057201</v>
      </c>
      <c r="D259">
        <v>0.16242427218946043</v>
      </c>
      <c r="E259">
        <v>1968</v>
      </c>
      <c r="F259">
        <v>251076633.68812388</v>
      </c>
      <c r="G259">
        <v>46612981.813433379</v>
      </c>
      <c r="H259">
        <v>139838.94544030013</v>
      </c>
      <c r="I259">
        <v>0.20328938753062403</v>
      </c>
      <c r="J259">
        <v>18657</v>
      </c>
    </row>
    <row r="260" spans="1:10" x14ac:dyDescent="0.25">
      <c r="A260" s="2">
        <v>44226.791666666664</v>
      </c>
      <c r="B260">
        <v>3624.34454142</v>
      </c>
      <c r="C260">
        <v>91047.049156574823</v>
      </c>
      <c r="D260">
        <v>0.16145578124673501</v>
      </c>
      <c r="E260">
        <v>1838</v>
      </c>
      <c r="F260">
        <v>239245216.49892876</v>
      </c>
      <c r="G260">
        <v>31949753.151570782</v>
      </c>
      <c r="H260">
        <v>95849.259454712344</v>
      </c>
      <c r="I260">
        <v>0.14623063404541115</v>
      </c>
      <c r="J260">
        <v>18658</v>
      </c>
    </row>
    <row r="261" spans="1:10" x14ac:dyDescent="0.25">
      <c r="A261" s="2">
        <v>44227.791666666664</v>
      </c>
      <c r="B261">
        <v>3656.8298098999999</v>
      </c>
      <c r="C261">
        <v>89859.272882001635</v>
      </c>
      <c r="D261">
        <v>0.16104558467972183</v>
      </c>
      <c r="E261">
        <v>1787</v>
      </c>
      <c r="F261">
        <v>246350374.41578853</v>
      </c>
      <c r="G261">
        <v>35497781.9207936</v>
      </c>
      <c r="H261">
        <v>106493.34576238081</v>
      </c>
      <c r="I261">
        <v>0.15778369038589057</v>
      </c>
      <c r="J261">
        <v>18659</v>
      </c>
    </row>
    <row r="262" spans="1:10" x14ac:dyDescent="0.25">
      <c r="A262" s="2">
        <v>44228.791666666664</v>
      </c>
      <c r="B262">
        <v>3716.8482240100002</v>
      </c>
      <c r="C262">
        <v>86856.656127536611</v>
      </c>
      <c r="D262">
        <v>0.15956212162058547</v>
      </c>
      <c r="E262">
        <v>1496</v>
      </c>
      <c r="F262">
        <v>262977351.20331866</v>
      </c>
      <c r="G262">
        <v>34253476.730683222</v>
      </c>
      <c r="H262">
        <v>102760.43019204967</v>
      </c>
      <c r="I262">
        <v>0.14262656783359068</v>
      </c>
      <c r="J262">
        <v>18660</v>
      </c>
    </row>
    <row r="263" spans="1:10" x14ac:dyDescent="0.25">
      <c r="A263" s="2">
        <v>44229.791666666664</v>
      </c>
      <c r="B263">
        <v>3771.0638804999999</v>
      </c>
      <c r="C263">
        <v>85375.010306853452</v>
      </c>
      <c r="D263">
        <v>0.15928528033063341</v>
      </c>
      <c r="E263">
        <v>1591</v>
      </c>
      <c r="F263">
        <v>284114931.84232545</v>
      </c>
      <c r="G263">
        <v>34048439.094202667</v>
      </c>
      <c r="H263">
        <v>102145.31728260801</v>
      </c>
      <c r="I263">
        <v>0.13122520723001915</v>
      </c>
      <c r="J263">
        <v>18661</v>
      </c>
    </row>
    <row r="264" spans="1:10" x14ac:dyDescent="0.25">
      <c r="A264" s="2">
        <v>44230.791666666664</v>
      </c>
      <c r="B264">
        <v>3736.0164756099998</v>
      </c>
      <c r="C264">
        <v>86197.932995248935</v>
      </c>
      <c r="D264">
        <v>0.15923007643440557</v>
      </c>
      <c r="E264">
        <v>1601</v>
      </c>
      <c r="F264">
        <v>275282362.90440118</v>
      </c>
      <c r="G264">
        <v>44532878.990457863</v>
      </c>
      <c r="H264">
        <v>133598.63697137358</v>
      </c>
      <c r="I264">
        <v>0.17713994452846848</v>
      </c>
      <c r="J264">
        <v>18662</v>
      </c>
    </row>
    <row r="265" spans="1:10" x14ac:dyDescent="0.25">
      <c r="A265" s="2">
        <v>44231.791666666664</v>
      </c>
      <c r="B265">
        <v>3831.9082070899999</v>
      </c>
      <c r="C265">
        <v>84887.814766179465</v>
      </c>
      <c r="D265">
        <v>0.15992425141588165</v>
      </c>
      <c r="E265">
        <v>2035</v>
      </c>
      <c r="F265">
        <v>291765641.2533021</v>
      </c>
      <c r="G265">
        <v>63316098.429052971</v>
      </c>
      <c r="H265">
        <v>189948.29528715892</v>
      </c>
      <c r="I265">
        <v>0.23762608743783448</v>
      </c>
      <c r="J265">
        <v>18663</v>
      </c>
    </row>
    <row r="266" spans="1:10" x14ac:dyDescent="0.25">
      <c r="A266" s="2">
        <v>44232.791666666664</v>
      </c>
      <c r="B266">
        <v>3816.7754042000001</v>
      </c>
      <c r="C266">
        <v>89107.624197891811</v>
      </c>
      <c r="D266">
        <v>0.16335021015892537</v>
      </c>
      <c r="E266">
        <v>3461</v>
      </c>
      <c r="F266">
        <v>299167629.78060222</v>
      </c>
      <c r="G266">
        <v>107285468.6947373</v>
      </c>
      <c r="H266">
        <v>321856.40608421189</v>
      </c>
      <c r="I266">
        <v>0.39268148197347014</v>
      </c>
      <c r="J266">
        <v>18664</v>
      </c>
    </row>
    <row r="267" spans="1:10" x14ac:dyDescent="0.25">
      <c r="A267" s="2">
        <v>44233.791666666664</v>
      </c>
      <c r="B267">
        <v>3880.6496506499998</v>
      </c>
      <c r="C267">
        <v>93694.081552277945</v>
      </c>
      <c r="D267">
        <v>0.16878913095578871</v>
      </c>
      <c r="E267">
        <v>1955</v>
      </c>
      <c r="F267">
        <v>303349191.25045067</v>
      </c>
      <c r="G267">
        <v>62704741.578759708</v>
      </c>
      <c r="H267">
        <v>188114.22473627914</v>
      </c>
      <c r="I267">
        <v>0.22634539339204476</v>
      </c>
      <c r="J267">
        <v>18665</v>
      </c>
    </row>
    <row r="268" spans="1:10" x14ac:dyDescent="0.25">
      <c r="A268" s="2">
        <v>44234.791666666664</v>
      </c>
      <c r="B268">
        <v>3641.5523677400001</v>
      </c>
      <c r="C268">
        <v>96793.762343493567</v>
      </c>
      <c r="D268">
        <v>0.16600899302841629</v>
      </c>
      <c r="E268">
        <v>2836</v>
      </c>
      <c r="F268">
        <v>338224781.19876254</v>
      </c>
      <c r="G268">
        <v>116904189.58504131</v>
      </c>
      <c r="H268">
        <v>350712.56875512394</v>
      </c>
      <c r="I268">
        <v>0.37847637048331279</v>
      </c>
      <c r="J268">
        <v>18666</v>
      </c>
    </row>
    <row r="269" spans="1:10" x14ac:dyDescent="0.25">
      <c r="A269" s="2">
        <v>44235.791666666664</v>
      </c>
      <c r="B269">
        <v>3694.5624936200002</v>
      </c>
      <c r="C269">
        <v>96756.198955399363</v>
      </c>
      <c r="D269">
        <v>0.16708430641848387</v>
      </c>
      <c r="E269">
        <v>2299</v>
      </c>
      <c r="F269">
        <v>342799496.92980725</v>
      </c>
      <c r="G269">
        <v>65071087.914918594</v>
      </c>
      <c r="H269">
        <v>195213.26374475579</v>
      </c>
      <c r="I269">
        <v>0.20785573463494852</v>
      </c>
      <c r="J269">
        <v>18667</v>
      </c>
    </row>
    <row r="270" spans="1:10" x14ac:dyDescent="0.25">
      <c r="A270" s="2">
        <v>44236.791666666664</v>
      </c>
      <c r="B270">
        <v>3728.23808005</v>
      </c>
      <c r="C270">
        <v>96265.659398351781</v>
      </c>
      <c r="D270">
        <v>0.16733110043731317</v>
      </c>
      <c r="E270">
        <v>1929</v>
      </c>
      <c r="F270">
        <v>336217883.29362035</v>
      </c>
      <c r="G270">
        <v>58806407.606289178</v>
      </c>
      <c r="H270">
        <v>176419.22281886754</v>
      </c>
      <c r="I270">
        <v>0.19152168735965774</v>
      </c>
      <c r="J270">
        <v>18668</v>
      </c>
    </row>
    <row r="271" spans="1:10" x14ac:dyDescent="0.25">
      <c r="A271" s="2">
        <v>44237.791666666664</v>
      </c>
      <c r="B271">
        <v>4000.9028333299998</v>
      </c>
      <c r="C271">
        <v>107100.94840284393</v>
      </c>
      <c r="D271">
        <v>0.18277045534725073</v>
      </c>
      <c r="E271">
        <v>1783</v>
      </c>
      <c r="F271">
        <v>381663481.33865356</v>
      </c>
      <c r="G271">
        <v>44148466.088456228</v>
      </c>
      <c r="H271">
        <v>132445.39826536868</v>
      </c>
      <c r="I271">
        <v>0.12666281352698966</v>
      </c>
      <c r="J271">
        <v>18669</v>
      </c>
    </row>
    <row r="272" spans="1:10" x14ac:dyDescent="0.25">
      <c r="A272" s="2">
        <v>44238.791666666664</v>
      </c>
      <c r="B272">
        <v>4122.4470390099996</v>
      </c>
      <c r="C272">
        <v>105983.15288025182</v>
      </c>
      <c r="D272">
        <v>0.18449332755536932</v>
      </c>
      <c r="E272">
        <v>1845</v>
      </c>
      <c r="F272">
        <v>390072211.75283879</v>
      </c>
      <c r="G272">
        <v>42926147.814203814</v>
      </c>
      <c r="H272">
        <v>128778.44344261145</v>
      </c>
      <c r="I272">
        <v>0.12050110323248653</v>
      </c>
      <c r="J272">
        <v>18670</v>
      </c>
    </row>
    <row r="273" spans="1:10" x14ac:dyDescent="0.25">
      <c r="A273" s="2">
        <v>44239.791666666664</v>
      </c>
      <c r="B273">
        <v>4083.7768129599999</v>
      </c>
      <c r="C273">
        <v>105741.36381213678</v>
      </c>
      <c r="D273">
        <v>0.18337466633145813</v>
      </c>
      <c r="E273">
        <v>1525</v>
      </c>
      <c r="F273">
        <v>382947669.81040239</v>
      </c>
      <c r="G273">
        <v>29297908.052353654</v>
      </c>
      <c r="H273">
        <v>87893.724157060962</v>
      </c>
      <c r="I273">
        <v>8.3774394901555804E-2</v>
      </c>
      <c r="J273">
        <v>18671</v>
      </c>
    </row>
    <row r="274" spans="1:10" x14ac:dyDescent="0.25">
      <c r="A274" s="2">
        <v>44240.791666666664</v>
      </c>
      <c r="B274">
        <v>4007.8889601800001</v>
      </c>
      <c r="C274">
        <v>108073.47854251559</v>
      </c>
      <c r="D274">
        <v>0.18360499921329437</v>
      </c>
      <c r="E274">
        <v>1903</v>
      </c>
      <c r="F274">
        <v>390569946.37897837</v>
      </c>
      <c r="G274">
        <v>35651042.956012219</v>
      </c>
      <c r="H274">
        <v>106953.12886803666</v>
      </c>
      <c r="I274">
        <v>9.9951090448096289E-2</v>
      </c>
      <c r="J274">
        <v>18672</v>
      </c>
    </row>
    <row r="275" spans="1:10" x14ac:dyDescent="0.25">
      <c r="A275" s="2">
        <v>44241.791666666664</v>
      </c>
      <c r="B275">
        <v>3982.31039147</v>
      </c>
      <c r="C275">
        <v>107087.86159504291</v>
      </c>
      <c r="D275">
        <v>0.18211499276347207</v>
      </c>
      <c r="E275">
        <v>1668</v>
      </c>
      <c r="F275">
        <v>380433608.92825454</v>
      </c>
      <c r="G275">
        <v>46360668.45851545</v>
      </c>
      <c r="H275">
        <v>139082.00537554635</v>
      </c>
      <c r="I275">
        <v>0.13343966140396418</v>
      </c>
      <c r="J275">
        <v>18673</v>
      </c>
    </row>
    <row r="276" spans="1:10" x14ac:dyDescent="0.25">
      <c r="A276" s="2">
        <v>44242.791666666664</v>
      </c>
      <c r="B276">
        <v>3928.8599111899998</v>
      </c>
      <c r="C276">
        <v>108735.54222912663</v>
      </c>
      <c r="D276">
        <v>0.18222338342397845</v>
      </c>
      <c r="E276">
        <v>1575</v>
      </c>
      <c r="F276">
        <v>386698929.670672</v>
      </c>
      <c r="G276">
        <v>36328901.608427718</v>
      </c>
      <c r="H276">
        <v>108986.70482528316</v>
      </c>
      <c r="I276">
        <v>0.10287110775069042</v>
      </c>
      <c r="J276">
        <v>18674</v>
      </c>
    </row>
    <row r="277" spans="1:10" x14ac:dyDescent="0.25">
      <c r="A277" s="2">
        <v>44243.791666666664</v>
      </c>
      <c r="B277">
        <v>3904.5251592099999</v>
      </c>
      <c r="C277">
        <v>110309.25250030542</v>
      </c>
      <c r="D277">
        <v>0.18289259861239887</v>
      </c>
      <c r="E277">
        <v>2164</v>
      </c>
      <c r="F277">
        <v>407472234.25653321</v>
      </c>
      <c r="G277">
        <v>54033612.009858191</v>
      </c>
      <c r="H277">
        <v>162100.83602957457</v>
      </c>
      <c r="I277">
        <v>0.14520450763657416</v>
      </c>
      <c r="J277">
        <v>18675</v>
      </c>
    </row>
    <row r="278" spans="1:10" x14ac:dyDescent="0.25">
      <c r="A278" s="2">
        <v>44244.791666666664</v>
      </c>
      <c r="B278">
        <v>4039.4308884900001</v>
      </c>
      <c r="C278">
        <v>107980.96365328411</v>
      </c>
      <c r="D278">
        <v>0.18401249769728292</v>
      </c>
      <c r="E278">
        <v>1367</v>
      </c>
      <c r="F278">
        <v>417210424.77256644</v>
      </c>
      <c r="G278">
        <v>29351858.106852509</v>
      </c>
      <c r="H278">
        <v>88055.574320557527</v>
      </c>
      <c r="I278">
        <v>7.7036149431127243E-2</v>
      </c>
      <c r="J278">
        <v>18676</v>
      </c>
    </row>
    <row r="279" spans="1:10" x14ac:dyDescent="0.25">
      <c r="A279" s="2">
        <v>44245.791666666664</v>
      </c>
      <c r="B279">
        <v>3875.607485</v>
      </c>
      <c r="C279">
        <v>110325.7728323717</v>
      </c>
      <c r="D279">
        <v>0.18209690891464911</v>
      </c>
      <c r="E279">
        <v>2433</v>
      </c>
      <c r="F279">
        <v>431782374.05625767</v>
      </c>
      <c r="G279">
        <v>71360785.147923797</v>
      </c>
      <c r="H279">
        <v>214082.3554437714</v>
      </c>
      <c r="I279">
        <v>0.18097093450784438</v>
      </c>
      <c r="J279">
        <v>18677</v>
      </c>
    </row>
    <row r="280" spans="1:10" x14ac:dyDescent="0.25">
      <c r="A280" s="2">
        <v>44246.791666666664</v>
      </c>
      <c r="B280">
        <v>3658.7778039</v>
      </c>
      <c r="C280">
        <v>106997.83416722783</v>
      </c>
      <c r="D280">
        <v>0.17416569840838864</v>
      </c>
      <c r="E280">
        <v>1677</v>
      </c>
      <c r="F280">
        <v>409843435.1780318</v>
      </c>
      <c r="G280">
        <v>61928028.164982624</v>
      </c>
      <c r="H280">
        <v>185784.08449494786</v>
      </c>
      <c r="I280">
        <v>0.16545633044286651</v>
      </c>
      <c r="J280">
        <v>18678</v>
      </c>
    </row>
    <row r="281" spans="1:10" x14ac:dyDescent="0.25">
      <c r="A281" s="2">
        <v>44247.791666666664</v>
      </c>
      <c r="B281">
        <v>3665.2278065400001</v>
      </c>
      <c r="C281">
        <v>109200.49315390573</v>
      </c>
      <c r="D281">
        <v>0.17604461644361608</v>
      </c>
      <c r="E281">
        <v>1569</v>
      </c>
      <c r="F281">
        <v>421215919.11330622</v>
      </c>
      <c r="G281">
        <v>47171020.498674847</v>
      </c>
      <c r="H281">
        <v>141513.06149602454</v>
      </c>
      <c r="I281">
        <v>0.12262657962875949</v>
      </c>
      <c r="J281">
        <v>18679</v>
      </c>
    </row>
    <row r="282" spans="1:10" x14ac:dyDescent="0.25">
      <c r="A282" s="2">
        <v>44248.791666666664</v>
      </c>
      <c r="B282">
        <v>3600.3163737599998</v>
      </c>
      <c r="C282">
        <v>109838.13876815577</v>
      </c>
      <c r="D282">
        <v>0.17491466832698463</v>
      </c>
      <c r="E282">
        <v>1457</v>
      </c>
      <c r="F282">
        <v>390584447.37268186</v>
      </c>
      <c r="G282">
        <v>53962846.650771491</v>
      </c>
      <c r="H282">
        <v>161888.53995231449</v>
      </c>
      <c r="I282">
        <v>0.15128435727553138</v>
      </c>
      <c r="J282">
        <v>18680</v>
      </c>
    </row>
    <row r="283" spans="1:10" x14ac:dyDescent="0.25">
      <c r="A283" s="2">
        <v>44249.791666666664</v>
      </c>
      <c r="B283">
        <v>3691.1366270799999</v>
      </c>
      <c r="C283">
        <v>114542.24516882373</v>
      </c>
      <c r="D283">
        <v>0.18066234431642539</v>
      </c>
      <c r="E283">
        <v>1665</v>
      </c>
      <c r="F283">
        <v>359593359.66897881</v>
      </c>
      <c r="G283">
        <v>122503686.62953117</v>
      </c>
      <c r="H283">
        <v>367511.0598885935</v>
      </c>
      <c r="I283">
        <v>0.37303674623697081</v>
      </c>
      <c r="J283">
        <v>18681</v>
      </c>
    </row>
    <row r="284" spans="1:10" x14ac:dyDescent="0.25">
      <c r="A284" s="2">
        <v>44250.791666666664</v>
      </c>
      <c r="B284">
        <v>3893.1795026599998</v>
      </c>
      <c r="C284">
        <v>119151.24089949703</v>
      </c>
      <c r="D284">
        <v>0.18918470251843167</v>
      </c>
      <c r="E284">
        <v>1255</v>
      </c>
      <c r="F284">
        <v>386593268.16852897</v>
      </c>
      <c r="G284">
        <v>35264861.587455653</v>
      </c>
      <c r="H284">
        <v>105794.58476236695</v>
      </c>
      <c r="I284">
        <v>9.9885400543059513E-2</v>
      </c>
      <c r="J284">
        <v>18682</v>
      </c>
    </row>
    <row r="285" spans="1:10" x14ac:dyDescent="0.25">
      <c r="A285" s="2">
        <v>44251.791666666664</v>
      </c>
      <c r="B285">
        <v>3835.5329404200002</v>
      </c>
      <c r="C285">
        <v>121819.46270563436</v>
      </c>
      <c r="D285">
        <v>0.18982020098302407</v>
      </c>
      <c r="E285">
        <v>1188</v>
      </c>
      <c r="F285">
        <v>359835404.17272484</v>
      </c>
      <c r="G285">
        <v>33280355.149580441</v>
      </c>
      <c r="H285">
        <v>99841.065448741327</v>
      </c>
      <c r="I285">
        <v>0.10127405048586614</v>
      </c>
      <c r="J285">
        <v>18683</v>
      </c>
    </row>
    <row r="286" spans="1:10" x14ac:dyDescent="0.25">
      <c r="A286" s="2">
        <v>44252.791666666664</v>
      </c>
      <c r="B286">
        <v>3813.3515093699998</v>
      </c>
      <c r="C286">
        <v>122254.98418674628</v>
      </c>
      <c r="D286">
        <v>0.18953528860798224</v>
      </c>
      <c r="E286">
        <v>1308</v>
      </c>
      <c r="F286">
        <v>352779568.44788551</v>
      </c>
      <c r="G286">
        <v>46061632.019129522</v>
      </c>
      <c r="H286">
        <v>138184.89605738857</v>
      </c>
      <c r="I286">
        <v>0.14297167855512508</v>
      </c>
      <c r="J286">
        <v>18684</v>
      </c>
    </row>
    <row r="287" spans="1:10" x14ac:dyDescent="0.25">
      <c r="A287" s="2">
        <v>44253.791666666664</v>
      </c>
      <c r="B287">
        <v>3723.1573046100002</v>
      </c>
      <c r="C287">
        <v>117361.73983384155</v>
      </c>
      <c r="D287">
        <v>0.18345962841302629</v>
      </c>
      <c r="E287">
        <v>1250</v>
      </c>
      <c r="F287">
        <v>342906621.9241268</v>
      </c>
      <c r="G287">
        <v>22355551.574985534</v>
      </c>
      <c r="H287">
        <v>67066.654724956607</v>
      </c>
      <c r="I287">
        <v>7.1387740596113594E-2</v>
      </c>
      <c r="J287">
        <v>18685</v>
      </c>
    </row>
    <row r="288" spans="1:10" x14ac:dyDescent="0.25">
      <c r="A288" s="2">
        <v>44254.791666666664</v>
      </c>
      <c r="B288">
        <v>3722.08755655</v>
      </c>
      <c r="C288">
        <v>118706.10698786414</v>
      </c>
      <c r="D288">
        <v>0.1843803396356003</v>
      </c>
      <c r="E288">
        <v>1690</v>
      </c>
      <c r="F288">
        <v>336317978.19698662</v>
      </c>
      <c r="G288">
        <v>59092210.081539229</v>
      </c>
      <c r="H288">
        <v>177276.6302446177</v>
      </c>
      <c r="I288">
        <v>0.19239521593872741</v>
      </c>
      <c r="J288">
        <v>18686</v>
      </c>
    </row>
    <row r="289" spans="1:10" x14ac:dyDescent="0.25">
      <c r="A289" s="2">
        <v>44255.791666666664</v>
      </c>
      <c r="B289">
        <v>3737.8111273999998</v>
      </c>
      <c r="C289">
        <v>118269.21927860111</v>
      </c>
      <c r="D289">
        <v>0.1843879482439425</v>
      </c>
      <c r="E289">
        <v>1325</v>
      </c>
      <c r="F289">
        <v>370785300.81611961</v>
      </c>
      <c r="G289">
        <v>26328122.384374976</v>
      </c>
      <c r="H289">
        <v>78984.367153124927</v>
      </c>
      <c r="I289">
        <v>7.7751987329151603E-2</v>
      </c>
      <c r="J289">
        <v>18687</v>
      </c>
    </row>
    <row r="290" spans="1:10" x14ac:dyDescent="0.25">
      <c r="A290" s="2">
        <v>44256.791666666664</v>
      </c>
      <c r="B290">
        <v>3698.9409533600001</v>
      </c>
      <c r="C290">
        <v>119869.64221830941</v>
      </c>
      <c r="D290">
        <v>0.184605408169674</v>
      </c>
      <c r="E290">
        <v>1638</v>
      </c>
      <c r="F290">
        <v>357588555.83712345</v>
      </c>
      <c r="G290">
        <v>38065632.169330209</v>
      </c>
      <c r="H290">
        <v>114196.89650799063</v>
      </c>
      <c r="I290">
        <v>0.1165637617452223</v>
      </c>
      <c r="J290">
        <v>18688</v>
      </c>
    </row>
    <row r="291" spans="1:10" x14ac:dyDescent="0.25">
      <c r="A291" s="2">
        <v>44257.791666666664</v>
      </c>
      <c r="B291">
        <v>3707.8009340100002</v>
      </c>
      <c r="C291">
        <v>118652.37332247029</v>
      </c>
      <c r="D291">
        <v>0.18382940621678651</v>
      </c>
      <c r="E291">
        <v>1212</v>
      </c>
      <c r="F291">
        <v>374195889.13112658</v>
      </c>
      <c r="G291">
        <v>38049773.880041637</v>
      </c>
      <c r="H291">
        <v>114149.32164012491</v>
      </c>
      <c r="I291">
        <v>0.11134409438700547</v>
      </c>
      <c r="J291">
        <v>18689</v>
      </c>
    </row>
    <row r="292" spans="1:10" x14ac:dyDescent="0.25">
      <c r="A292" s="2">
        <v>44258.791666666664</v>
      </c>
      <c r="B292">
        <v>3733.3276522599999</v>
      </c>
      <c r="C292">
        <v>117733.54967723982</v>
      </c>
      <c r="D292">
        <v>0.18371454813608143</v>
      </c>
      <c r="E292">
        <v>1145</v>
      </c>
      <c r="F292">
        <v>361587729.88384557</v>
      </c>
      <c r="G292">
        <v>20658800.220955845</v>
      </c>
      <c r="H292">
        <v>61976.400662867534</v>
      </c>
      <c r="I292">
        <v>6.2561266249862565E-2</v>
      </c>
      <c r="J292">
        <v>18690</v>
      </c>
    </row>
    <row r="293" spans="1:10" x14ac:dyDescent="0.25">
      <c r="A293" s="2">
        <v>44259.791666666664</v>
      </c>
      <c r="B293">
        <v>3707.8630986100002</v>
      </c>
      <c r="C293">
        <v>118014.34348889766</v>
      </c>
      <c r="D293">
        <v>0.18326730711831568</v>
      </c>
      <c r="E293">
        <v>1035</v>
      </c>
      <c r="F293">
        <v>361034675.58932555</v>
      </c>
      <c r="G293">
        <v>24101559.772574894</v>
      </c>
      <c r="H293">
        <v>72304.679317724687</v>
      </c>
      <c r="I293">
        <v>7.3098817746219277E-2</v>
      </c>
      <c r="J293">
        <v>18691</v>
      </c>
    </row>
    <row r="294" spans="1:10" x14ac:dyDescent="0.25">
      <c r="A294" s="2">
        <v>44260.791666666664</v>
      </c>
      <c r="B294">
        <v>3845.4146389900002</v>
      </c>
      <c r="C294">
        <v>113790.936879955</v>
      </c>
      <c r="D294">
        <v>0.18323605383980721</v>
      </c>
      <c r="E294">
        <v>1040</v>
      </c>
      <c r="F294">
        <v>376061491.9567588</v>
      </c>
      <c r="G294">
        <v>19733445.045607362</v>
      </c>
      <c r="H294">
        <v>59200.33513682209</v>
      </c>
      <c r="I294">
        <v>5.7459013451514628E-2</v>
      </c>
      <c r="J294">
        <v>18692</v>
      </c>
    </row>
    <row r="295" spans="1:10" x14ac:dyDescent="0.25">
      <c r="A295" s="2">
        <v>44261.791666666664</v>
      </c>
      <c r="B295">
        <v>3559.5164536100001</v>
      </c>
      <c r="C295">
        <v>106127.11750025168</v>
      </c>
      <c r="D295">
        <v>0.17020644084992737</v>
      </c>
      <c r="E295">
        <v>1205</v>
      </c>
      <c r="F295">
        <v>366840002.18746746</v>
      </c>
      <c r="G295">
        <v>34589164.405503966</v>
      </c>
      <c r="H295">
        <v>103767.4932165119</v>
      </c>
      <c r="I295">
        <v>0.10324701449726681</v>
      </c>
      <c r="J295">
        <v>18693</v>
      </c>
    </row>
    <row r="296" spans="1:10" x14ac:dyDescent="0.25">
      <c r="A296" s="2">
        <v>44262.791666666664</v>
      </c>
      <c r="B296">
        <v>3624.4758123900001</v>
      </c>
      <c r="C296">
        <v>103381.72918964873</v>
      </c>
      <c r="D296">
        <v>0.1694616541803429</v>
      </c>
      <c r="E296">
        <v>1209</v>
      </c>
      <c r="F296">
        <v>380062079.45096505</v>
      </c>
      <c r="G296">
        <v>39249880.480584383</v>
      </c>
      <c r="H296">
        <v>117749.64144175315</v>
      </c>
      <c r="I296">
        <v>0.11308315522644748</v>
      </c>
      <c r="J296">
        <v>18694</v>
      </c>
    </row>
    <row r="297" spans="1:10" x14ac:dyDescent="0.25">
      <c r="A297" s="2">
        <v>44263.791666666664</v>
      </c>
      <c r="B297">
        <v>3570.0945588</v>
      </c>
      <c r="C297">
        <v>104740.55215526112</v>
      </c>
      <c r="D297">
        <v>0.16925368108794145</v>
      </c>
      <c r="E297">
        <v>976</v>
      </c>
      <c r="F297">
        <v>391431588.16444701</v>
      </c>
      <c r="G297">
        <v>25317898.754385483</v>
      </c>
      <c r="H297">
        <v>75953.696263156453</v>
      </c>
      <c r="I297">
        <v>7.0824889902358024E-2</v>
      </c>
      <c r="J297">
        <v>18695</v>
      </c>
    </row>
    <row r="298" spans="1:10" x14ac:dyDescent="0.25">
      <c r="A298" s="2">
        <v>44264.791666666664</v>
      </c>
      <c r="B298">
        <v>3106.5583522500001</v>
      </c>
      <c r="C298">
        <v>96599.54970055545</v>
      </c>
      <c r="D298">
        <v>0.15158843947140216</v>
      </c>
      <c r="E298">
        <v>1031</v>
      </c>
      <c r="F298">
        <v>347907699.81639236</v>
      </c>
      <c r="G298">
        <v>28906935.922602274</v>
      </c>
      <c r="H298">
        <v>86720.807767806822</v>
      </c>
      <c r="I298">
        <v>9.0981300074572516E-2</v>
      </c>
      <c r="J298">
        <v>18696</v>
      </c>
    </row>
    <row r="299" spans="1:10" x14ac:dyDescent="0.25">
      <c r="A299" s="2">
        <v>44265.791666666664</v>
      </c>
      <c r="B299">
        <v>3040.4916456599999</v>
      </c>
      <c r="C299">
        <v>96644.11385076755</v>
      </c>
      <c r="D299">
        <v>0.14997427627890922</v>
      </c>
      <c r="E299">
        <v>995</v>
      </c>
      <c r="F299">
        <v>352509960.76693279</v>
      </c>
      <c r="G299">
        <v>21697581.977216061</v>
      </c>
      <c r="H299">
        <v>65092.745931648184</v>
      </c>
      <c r="I299">
        <v>6.7399094803905713E-2</v>
      </c>
      <c r="J299">
        <v>18697</v>
      </c>
    </row>
    <row r="300" spans="1:10" x14ac:dyDescent="0.25">
      <c r="A300" s="2">
        <v>44266.791666666664</v>
      </c>
      <c r="B300">
        <v>2988.3409600999998</v>
      </c>
      <c r="C300">
        <v>96918.981384716055</v>
      </c>
      <c r="D300">
        <v>0.14886613123547152</v>
      </c>
      <c r="E300">
        <v>1028</v>
      </c>
      <c r="F300">
        <v>342841560.93869472</v>
      </c>
      <c r="G300">
        <v>21223421.908985563</v>
      </c>
      <c r="H300">
        <v>63670.265726956692</v>
      </c>
      <c r="I300">
        <v>6.7785384381955943E-2</v>
      </c>
      <c r="J300">
        <v>18698</v>
      </c>
    </row>
    <row r="301" spans="1:10" x14ac:dyDescent="0.25">
      <c r="A301" s="2">
        <v>44267.791666666664</v>
      </c>
      <c r="B301">
        <v>2971.7996620700001</v>
      </c>
      <c r="C301">
        <v>94397.264504368868</v>
      </c>
      <c r="D301">
        <v>0.1464785464275225</v>
      </c>
      <c r="E301">
        <v>1079</v>
      </c>
      <c r="F301">
        <v>363875689.2998271</v>
      </c>
      <c r="G301">
        <v>24975647.865846783</v>
      </c>
      <c r="H301">
        <v>74926.943597540347</v>
      </c>
      <c r="I301">
        <v>7.5158454431858701E-2</v>
      </c>
      <c r="J301">
        <v>18699</v>
      </c>
    </row>
    <row r="302" spans="1:10" x14ac:dyDescent="0.25">
      <c r="A302" s="2">
        <v>44268.791666666664</v>
      </c>
      <c r="B302">
        <v>3021.9855020099999</v>
      </c>
      <c r="C302">
        <v>96459.460156547299</v>
      </c>
      <c r="D302">
        <v>0.14929228189599805</v>
      </c>
      <c r="E302">
        <v>879</v>
      </c>
      <c r="F302">
        <v>357568931.50809544</v>
      </c>
      <c r="G302">
        <v>18177453.136024531</v>
      </c>
      <c r="H302">
        <v>54532.359408073593</v>
      </c>
      <c r="I302">
        <v>5.5665661722895589E-2</v>
      </c>
      <c r="J302">
        <v>18700</v>
      </c>
    </row>
    <row r="303" spans="1:10" x14ac:dyDescent="0.25">
      <c r="A303" s="2">
        <v>44269.833333333336</v>
      </c>
      <c r="B303">
        <v>3057.6272358800002</v>
      </c>
      <c r="C303">
        <v>95149.993328961151</v>
      </c>
      <c r="D303">
        <v>0.14911453424369819</v>
      </c>
      <c r="E303">
        <v>835</v>
      </c>
      <c r="F303">
        <v>340138425.1122191</v>
      </c>
      <c r="G303">
        <v>25305552.912121382</v>
      </c>
      <c r="H303">
        <v>75916.658736364145</v>
      </c>
      <c r="I303">
        <v>8.1465598688624838E-2</v>
      </c>
      <c r="J303">
        <v>18701</v>
      </c>
    </row>
    <row r="304" spans="1:10" x14ac:dyDescent="0.25">
      <c r="A304" s="2">
        <v>44270.833333333336</v>
      </c>
      <c r="B304">
        <v>3038.6675297199999</v>
      </c>
      <c r="C304">
        <v>95449.359384159892</v>
      </c>
      <c r="D304">
        <v>0.14885654388318442</v>
      </c>
      <c r="E304">
        <v>857</v>
      </c>
      <c r="F304">
        <v>342652615.46970779</v>
      </c>
      <c r="G304">
        <v>21591985.153830264</v>
      </c>
      <c r="H304">
        <v>64775.95546149079</v>
      </c>
      <c r="I304">
        <v>6.9000564058249003E-2</v>
      </c>
      <c r="J304">
        <v>18702</v>
      </c>
    </row>
    <row r="305" spans="1:10" x14ac:dyDescent="0.25">
      <c r="A305" s="2">
        <v>44271.833333333336</v>
      </c>
      <c r="B305">
        <v>2863.7343151800001</v>
      </c>
      <c r="C305">
        <v>92418.965773256466</v>
      </c>
      <c r="D305">
        <v>0.14217094690302901</v>
      </c>
      <c r="E305">
        <v>738</v>
      </c>
      <c r="F305">
        <v>335489074.81389982</v>
      </c>
      <c r="G305">
        <v>19152183.773835957</v>
      </c>
      <c r="H305">
        <v>57456.551321507875</v>
      </c>
      <c r="I305">
        <v>6.2510653272341635E-2</v>
      </c>
      <c r="J305">
        <v>18703</v>
      </c>
    </row>
    <row r="306" spans="1:10" x14ac:dyDescent="0.25">
      <c r="A306" s="2">
        <v>44272.833333333336</v>
      </c>
      <c r="B306">
        <v>2860.2877839600001</v>
      </c>
      <c r="C306">
        <v>92594.473456954307</v>
      </c>
      <c r="D306">
        <v>0.14220572565104464</v>
      </c>
      <c r="E306">
        <v>709</v>
      </c>
      <c r="F306">
        <v>329423540.96997356</v>
      </c>
      <c r="G306">
        <v>11393521.928252628</v>
      </c>
      <c r="H306">
        <v>34180.565784757884</v>
      </c>
      <c r="I306">
        <v>3.7871933726113971E-2</v>
      </c>
      <c r="J306">
        <v>18704</v>
      </c>
    </row>
    <row r="307" spans="1:10" x14ac:dyDescent="0.25">
      <c r="A307" s="2">
        <v>44273.833333333336</v>
      </c>
      <c r="B307">
        <v>2874.4129664000002</v>
      </c>
      <c r="C307">
        <v>92160.159105905652</v>
      </c>
      <c r="D307">
        <v>0.14217972624543673</v>
      </c>
      <c r="E307">
        <v>794</v>
      </c>
      <c r="F307">
        <v>333168556.30562121</v>
      </c>
      <c r="G307">
        <v>32882230.472414535</v>
      </c>
      <c r="H307">
        <v>98646.691417243608</v>
      </c>
      <c r="I307">
        <v>0.10807155022836236</v>
      </c>
      <c r="J307">
        <v>18705</v>
      </c>
    </row>
    <row r="308" spans="1:10" x14ac:dyDescent="0.25">
      <c r="A308" s="2">
        <v>44274.833333333336</v>
      </c>
      <c r="B308">
        <v>2877.14268653</v>
      </c>
      <c r="C308">
        <v>92275.123146619357</v>
      </c>
      <c r="D308">
        <v>0.14231971438092747</v>
      </c>
      <c r="E308">
        <v>783</v>
      </c>
      <c r="F308">
        <v>334132422.1224094</v>
      </c>
      <c r="G308">
        <v>12763991.308404773</v>
      </c>
      <c r="H308">
        <v>38291.973925214319</v>
      </c>
      <c r="I308">
        <v>4.1829435150064272E-2</v>
      </c>
      <c r="J308">
        <v>18706</v>
      </c>
    </row>
    <row r="309" spans="1:10" x14ac:dyDescent="0.25">
      <c r="A309" s="2">
        <v>44275.833333333336</v>
      </c>
      <c r="B309">
        <v>2741.8243140099999</v>
      </c>
      <c r="C309">
        <v>88062.629622324108</v>
      </c>
      <c r="D309">
        <v>0.13570721758008464</v>
      </c>
      <c r="E309">
        <v>708</v>
      </c>
      <c r="F309">
        <v>313886921.7787165</v>
      </c>
      <c r="G309">
        <v>13691492.990506474</v>
      </c>
      <c r="H309">
        <v>41074.47897151942</v>
      </c>
      <c r="I309">
        <v>4.7763012041558563E-2</v>
      </c>
      <c r="J309">
        <v>18707</v>
      </c>
    </row>
    <row r="310" spans="1:10" x14ac:dyDescent="0.25">
      <c r="A310" s="2">
        <v>44276.833333333336</v>
      </c>
      <c r="B310">
        <v>2738.7894666000002</v>
      </c>
      <c r="C310">
        <v>88162.860220014292</v>
      </c>
      <c r="D310">
        <v>0.13568772994034084</v>
      </c>
      <c r="E310">
        <v>683</v>
      </c>
      <c r="F310">
        <v>296911147.10038573</v>
      </c>
      <c r="G310">
        <v>16112404.32787477</v>
      </c>
      <c r="H310">
        <v>48337.212983624311</v>
      </c>
      <c r="I310">
        <v>5.9422096177001206E-2</v>
      </c>
      <c r="J310">
        <v>18708</v>
      </c>
    </row>
    <row r="311" spans="1:10" x14ac:dyDescent="0.25">
      <c r="A311" s="2">
        <v>44277.833333333336</v>
      </c>
      <c r="B311">
        <v>2677.4119150299998</v>
      </c>
      <c r="C311">
        <v>87284.793244606466</v>
      </c>
      <c r="D311">
        <v>0.13346189117577772</v>
      </c>
      <c r="E311">
        <v>907</v>
      </c>
      <c r="F311">
        <v>291402477.29053414</v>
      </c>
      <c r="G311">
        <v>20039922.854439232</v>
      </c>
      <c r="H311">
        <v>60119.768563317695</v>
      </c>
      <c r="I311">
        <v>7.5303805683616859E-2</v>
      </c>
      <c r="J311">
        <v>18709</v>
      </c>
    </row>
    <row r="312" spans="1:10" x14ac:dyDescent="0.25">
      <c r="A312" s="2">
        <v>44278.833333333336</v>
      </c>
      <c r="B312">
        <v>2627.7257252200002</v>
      </c>
      <c r="C312">
        <v>87190.760252422682</v>
      </c>
      <c r="D312">
        <v>0.13212016227926404</v>
      </c>
      <c r="E312">
        <v>977</v>
      </c>
      <c r="F312">
        <v>276354257.56453508</v>
      </c>
      <c r="G312">
        <v>19203056.895609792</v>
      </c>
      <c r="H312">
        <v>57609.170686829377</v>
      </c>
      <c r="I312">
        <v>7.6088378322821212E-2</v>
      </c>
      <c r="J312">
        <v>18710</v>
      </c>
    </row>
    <row r="313" spans="1:10" x14ac:dyDescent="0.25">
      <c r="A313" s="2">
        <v>44279.833333333336</v>
      </c>
      <c r="B313">
        <v>2745.0701540999999</v>
      </c>
      <c r="C313">
        <v>89108.175040874979</v>
      </c>
      <c r="D313">
        <v>0.13647730723040116</v>
      </c>
      <c r="E313">
        <v>912</v>
      </c>
      <c r="F313">
        <v>283785871.5373916</v>
      </c>
      <c r="G313">
        <v>25138961.517863873</v>
      </c>
      <c r="H313">
        <v>75416.884553591619</v>
      </c>
      <c r="I313">
        <v>9.6999765044448183E-2</v>
      </c>
      <c r="J313">
        <v>18711</v>
      </c>
    </row>
    <row r="314" spans="1:10" x14ac:dyDescent="0.25">
      <c r="A314" s="2">
        <v>44280.833333333336</v>
      </c>
      <c r="B314">
        <v>2733.79033914</v>
      </c>
      <c r="C314">
        <v>88444.735580620676</v>
      </c>
      <c r="D314">
        <v>0.1356643435840989</v>
      </c>
      <c r="E314">
        <v>873</v>
      </c>
      <c r="F314">
        <v>300125823.99568558</v>
      </c>
      <c r="G314">
        <v>17360694.562430892</v>
      </c>
      <c r="H314">
        <v>52082.083687292681</v>
      </c>
      <c r="I314">
        <v>6.3339969526031534E-2</v>
      </c>
      <c r="J314">
        <v>18712</v>
      </c>
    </row>
    <row r="315" spans="1:10" x14ac:dyDescent="0.25">
      <c r="A315" s="2">
        <v>44281.833333333336</v>
      </c>
      <c r="B315">
        <v>2742.7877533000001</v>
      </c>
      <c r="C315">
        <v>89348.451345238238</v>
      </c>
      <c r="D315">
        <v>0.13655665153913704</v>
      </c>
      <c r="E315">
        <v>827</v>
      </c>
      <c r="F315">
        <v>306969056.16787958</v>
      </c>
      <c r="G315">
        <v>17125746.214631177</v>
      </c>
      <c r="H315">
        <v>51377.238643893535</v>
      </c>
      <c r="I315">
        <v>6.1089845143105906E-2</v>
      </c>
      <c r="J315">
        <v>18713</v>
      </c>
    </row>
    <row r="316" spans="1:10" x14ac:dyDescent="0.25">
      <c r="A316" s="2">
        <v>44282.833333333336</v>
      </c>
      <c r="B316">
        <v>2669.6103081800002</v>
      </c>
      <c r="C316">
        <v>88308.594662109608</v>
      </c>
      <c r="D316">
        <v>0.13392611556562406</v>
      </c>
      <c r="E316">
        <v>732</v>
      </c>
      <c r="F316">
        <v>297751753.22798473</v>
      </c>
      <c r="G316">
        <v>7738092.9151616115</v>
      </c>
      <c r="H316">
        <v>23214.278745484837</v>
      </c>
      <c r="I316">
        <v>2.8457302602729377E-2</v>
      </c>
      <c r="J316">
        <v>18714</v>
      </c>
    </row>
    <row r="317" spans="1:10" x14ac:dyDescent="0.25">
      <c r="A317" s="2">
        <v>44283.833333333336</v>
      </c>
      <c r="B317">
        <v>2712.5707448799999</v>
      </c>
      <c r="C317">
        <v>85993.753792465577</v>
      </c>
      <c r="D317">
        <v>0.13319389088459041</v>
      </c>
      <c r="E317">
        <v>962</v>
      </c>
      <c r="F317">
        <v>312026125.51902223</v>
      </c>
      <c r="G317">
        <v>18752297.382567186</v>
      </c>
      <c r="H317">
        <v>56256.892147701561</v>
      </c>
      <c r="I317">
        <v>6.5807840929202124E-2</v>
      </c>
      <c r="J317">
        <v>18715</v>
      </c>
    </row>
    <row r="318" spans="1:10" x14ac:dyDescent="0.25">
      <c r="A318" s="2">
        <v>44284.833333333336</v>
      </c>
      <c r="B318">
        <v>2689.0163563400001</v>
      </c>
      <c r="C318">
        <v>85538.044887504468</v>
      </c>
      <c r="D318">
        <v>0.13224132757134155</v>
      </c>
      <c r="E318">
        <v>861</v>
      </c>
      <c r="F318">
        <v>314513708.14030546</v>
      </c>
      <c r="G318">
        <v>16726657.647087177</v>
      </c>
      <c r="H318">
        <v>50179.972941261534</v>
      </c>
      <c r="I318">
        <v>5.8234950177083467E-2</v>
      </c>
      <c r="J318">
        <v>18716</v>
      </c>
    </row>
    <row r="319" spans="1:10" x14ac:dyDescent="0.25">
      <c r="A319" s="2">
        <v>44285.833333333336</v>
      </c>
      <c r="B319">
        <v>2733.2514541300002</v>
      </c>
      <c r="C319">
        <v>83962.401878643781</v>
      </c>
      <c r="D319">
        <v>0.13207110348895262</v>
      </c>
      <c r="E319">
        <v>658</v>
      </c>
      <c r="F319">
        <v>322166917.05168414</v>
      </c>
      <c r="G319">
        <v>15901796.566384824</v>
      </c>
      <c r="H319">
        <v>47705.389699154475</v>
      </c>
      <c r="I319">
        <v>5.4047968051908826E-2</v>
      </c>
      <c r="J319">
        <v>18717</v>
      </c>
    </row>
    <row r="320" spans="1:10" x14ac:dyDescent="0.25">
      <c r="A320" s="2">
        <v>44286.833333333336</v>
      </c>
      <c r="B320">
        <v>2776.0759693800001</v>
      </c>
      <c r="C320">
        <v>82914.162968794102</v>
      </c>
      <c r="D320">
        <v>0.13224258729652974</v>
      </c>
      <c r="E320">
        <v>1687</v>
      </c>
      <c r="F320">
        <v>326981622.42835021</v>
      </c>
      <c r="G320">
        <v>20916195.357422836</v>
      </c>
      <c r="H320">
        <v>62748.58607226851</v>
      </c>
      <c r="I320">
        <v>7.0044407224741423E-2</v>
      </c>
      <c r="J320">
        <v>18718</v>
      </c>
    </row>
    <row r="321" spans="1:10" x14ac:dyDescent="0.25">
      <c r="A321" s="2">
        <v>44287.833333333336</v>
      </c>
      <c r="B321">
        <v>2844.3920334999998</v>
      </c>
      <c r="C321">
        <v>78829.477043856969</v>
      </c>
      <c r="D321">
        <v>0.13048684784759179</v>
      </c>
      <c r="E321">
        <v>1100</v>
      </c>
      <c r="F321">
        <v>336201824.91432261</v>
      </c>
      <c r="G321">
        <v>28754132.085702017</v>
      </c>
      <c r="H321">
        <v>86262.396257106055</v>
      </c>
      <c r="I321">
        <v>9.3651409066168867E-2</v>
      </c>
      <c r="J321">
        <v>18719</v>
      </c>
    </row>
    <row r="322" spans="1:10" x14ac:dyDescent="0.25">
      <c r="A322" s="2">
        <v>44288.833333333336</v>
      </c>
      <c r="B322">
        <v>2797.7781450000002</v>
      </c>
      <c r="C322">
        <v>79167.805716433533</v>
      </c>
      <c r="D322">
        <v>0.12964784987943323</v>
      </c>
      <c r="E322">
        <v>1134</v>
      </c>
      <c r="F322">
        <v>318592066.16620165</v>
      </c>
      <c r="G322">
        <v>36423983.463970147</v>
      </c>
      <c r="H322">
        <v>109271.95039191045</v>
      </c>
      <c r="I322">
        <v>0.12518912467908311</v>
      </c>
      <c r="J322">
        <v>18720</v>
      </c>
    </row>
    <row r="323" spans="1:10" x14ac:dyDescent="0.25">
      <c r="A323" s="2">
        <v>44289.833333333336</v>
      </c>
      <c r="B323">
        <v>2811.8184366800001</v>
      </c>
      <c r="C323">
        <v>78272.236291998444</v>
      </c>
      <c r="D323">
        <v>0.12921316922548823</v>
      </c>
      <c r="E323">
        <v>890</v>
      </c>
      <c r="F323">
        <v>324339059.34046668</v>
      </c>
      <c r="G323">
        <v>18433255.131067146</v>
      </c>
      <c r="H323">
        <v>55299.765393201436</v>
      </c>
      <c r="I323">
        <v>6.2232450231442672E-2</v>
      </c>
      <c r="J323">
        <v>18721</v>
      </c>
    </row>
    <row r="324" spans="1:10" x14ac:dyDescent="0.25">
      <c r="A324" s="2">
        <v>44290.833333333336</v>
      </c>
      <c r="B324">
        <v>2799.76661147</v>
      </c>
      <c r="C324">
        <v>78320.593017916413</v>
      </c>
      <c r="D324">
        <v>0.12895929191478142</v>
      </c>
      <c r="E324">
        <v>835</v>
      </c>
      <c r="F324">
        <v>328898954.94342524</v>
      </c>
      <c r="G324">
        <v>13820036.201853549</v>
      </c>
      <c r="H324">
        <v>41460.10860556065</v>
      </c>
      <c r="I324">
        <v>4.6010908254885435E-2</v>
      </c>
      <c r="J324">
        <v>18722</v>
      </c>
    </row>
    <row r="325" spans="1:10" x14ac:dyDescent="0.25">
      <c r="A325" s="2">
        <v>44291.833333333336</v>
      </c>
      <c r="B325">
        <v>2798.0113379499999</v>
      </c>
      <c r="C325">
        <v>76646.31620459212</v>
      </c>
      <c r="D325">
        <v>0.12751588540119327</v>
      </c>
      <c r="E325">
        <v>846</v>
      </c>
      <c r="F325">
        <v>324208793.9833976</v>
      </c>
      <c r="G325">
        <v>15251332.949562782</v>
      </c>
      <c r="H325">
        <v>45753.998848688345</v>
      </c>
      <c r="I325">
        <v>5.1510661924322902E-2</v>
      </c>
      <c r="J325">
        <v>18723</v>
      </c>
    </row>
    <row r="326" spans="1:10" x14ac:dyDescent="0.25">
      <c r="A326" s="2">
        <v>44292.833333333336</v>
      </c>
      <c r="B326">
        <v>2753.9894252600002</v>
      </c>
      <c r="C326">
        <v>78276.892915367702</v>
      </c>
      <c r="D326">
        <v>0.12782684790728047</v>
      </c>
      <c r="E326">
        <v>875</v>
      </c>
      <c r="F326">
        <v>307801211.70716488</v>
      </c>
      <c r="G326">
        <v>16770553.822642755</v>
      </c>
      <c r="H326">
        <v>50311.661467928265</v>
      </c>
      <c r="I326">
        <v>5.9661092085838439E-2</v>
      </c>
      <c r="J326">
        <v>18724</v>
      </c>
    </row>
    <row r="327" spans="1:10" x14ac:dyDescent="0.25">
      <c r="A327" s="2">
        <v>44293.833333333336</v>
      </c>
      <c r="B327">
        <v>2752.45948731</v>
      </c>
      <c r="C327">
        <v>76911.676744966433</v>
      </c>
      <c r="D327">
        <v>0.12665539635219097</v>
      </c>
      <c r="E327">
        <v>928</v>
      </c>
      <c r="F327">
        <v>319435576.17595434</v>
      </c>
      <c r="G327">
        <v>13758197.149862055</v>
      </c>
      <c r="H327">
        <v>41274.591449586165</v>
      </c>
      <c r="I327">
        <v>4.7162016389810595E-2</v>
      </c>
      <c r="J327">
        <v>18725</v>
      </c>
    </row>
    <row r="328" spans="1:10" x14ac:dyDescent="0.25">
      <c r="A328" s="2">
        <v>44294.833333333336</v>
      </c>
      <c r="B328">
        <v>2727.8873487400001</v>
      </c>
      <c r="C328">
        <v>76964.334608897159</v>
      </c>
      <c r="D328">
        <v>0.12611618931887583</v>
      </c>
      <c r="E328">
        <v>852</v>
      </c>
      <c r="F328">
        <v>317505782.80575144</v>
      </c>
      <c r="G328">
        <v>13236278.561864108</v>
      </c>
      <c r="H328">
        <v>39708.835685592327</v>
      </c>
      <c r="I328">
        <v>4.564869621322265E-2</v>
      </c>
      <c r="J328">
        <v>18726</v>
      </c>
    </row>
    <row r="329" spans="1:10" x14ac:dyDescent="0.25">
      <c r="A329" s="2">
        <v>44295.833333333336</v>
      </c>
      <c r="B329">
        <v>2730.4352475999999</v>
      </c>
      <c r="C329">
        <v>76495.67223995403</v>
      </c>
      <c r="D329">
        <v>0.12577113179884308</v>
      </c>
      <c r="E329">
        <v>1039</v>
      </c>
      <c r="F329">
        <v>326313119.5802772</v>
      </c>
      <c r="G329">
        <v>16642689.942160526</v>
      </c>
      <c r="H329">
        <v>49928.06982648158</v>
      </c>
      <c r="I329">
        <v>5.5847418915017003E-2</v>
      </c>
      <c r="J329">
        <v>18727</v>
      </c>
    </row>
    <row r="330" spans="1:10" x14ac:dyDescent="0.25">
      <c r="A330" s="2">
        <v>44296.833333333336</v>
      </c>
      <c r="B330">
        <v>2722.23533163</v>
      </c>
      <c r="C330">
        <v>76121.828836033994</v>
      </c>
      <c r="D330">
        <v>0.12526264490173392</v>
      </c>
      <c r="E330">
        <v>879</v>
      </c>
      <c r="F330">
        <v>326464907.42998254</v>
      </c>
      <c r="G330">
        <v>10609274.626533687</v>
      </c>
      <c r="H330">
        <v>31827.823879601063</v>
      </c>
      <c r="I330">
        <v>3.5584699769135024E-2</v>
      </c>
      <c r="J330">
        <v>18728</v>
      </c>
    </row>
    <row r="331" spans="1:10" x14ac:dyDescent="0.25">
      <c r="A331" s="2">
        <v>44297.833333333336</v>
      </c>
      <c r="B331">
        <v>2699.4228333800002</v>
      </c>
      <c r="C331">
        <v>75434.595866230171</v>
      </c>
      <c r="D331">
        <v>0.12415481461522054</v>
      </c>
      <c r="E331">
        <v>779</v>
      </c>
      <c r="F331">
        <v>323754288.07528555</v>
      </c>
      <c r="G331">
        <v>15332067.68266011</v>
      </c>
      <c r="H331">
        <v>45996.203047980329</v>
      </c>
      <c r="I331">
        <v>5.1856036293205204E-2</v>
      </c>
      <c r="J331">
        <v>18729</v>
      </c>
    </row>
    <row r="332" spans="1:10" x14ac:dyDescent="0.25">
      <c r="A332" s="2">
        <v>44298.833333333336</v>
      </c>
      <c r="B332">
        <v>2714.8530313299998</v>
      </c>
      <c r="C332">
        <v>75106.340334386841</v>
      </c>
      <c r="D332">
        <v>0.12421478104711185</v>
      </c>
      <c r="E332">
        <v>1002</v>
      </c>
      <c r="F332">
        <v>345218031.54116058</v>
      </c>
      <c r="G332">
        <v>20797294.246086359</v>
      </c>
      <c r="H332">
        <v>62391.882738259075</v>
      </c>
      <c r="I332">
        <v>6.5967113878144329E-2</v>
      </c>
      <c r="J332">
        <v>18730</v>
      </c>
    </row>
    <row r="333" spans="1:10" x14ac:dyDescent="0.25">
      <c r="A333" s="2">
        <v>44299.833333333336</v>
      </c>
      <c r="B333">
        <v>2805.6598425400002</v>
      </c>
      <c r="C333">
        <v>72596.428691119421</v>
      </c>
      <c r="D333">
        <v>0.12411645239240826</v>
      </c>
      <c r="E333">
        <v>1057</v>
      </c>
      <c r="F333">
        <v>351876678.81904757</v>
      </c>
      <c r="G333">
        <v>28729792.881144147</v>
      </c>
      <c r="H333">
        <v>86189.378643432443</v>
      </c>
      <c r="I333">
        <v>8.9403831224150784E-2</v>
      </c>
      <c r="J333">
        <v>18731</v>
      </c>
    </row>
    <row r="334" spans="1:10" x14ac:dyDescent="0.25">
      <c r="A334" s="2">
        <v>44300.833333333336</v>
      </c>
      <c r="B334">
        <v>2855.80255145</v>
      </c>
      <c r="C334">
        <v>71526.388503953989</v>
      </c>
      <c r="D334">
        <v>0.12427012289352109</v>
      </c>
      <c r="E334">
        <v>1070</v>
      </c>
      <c r="F334">
        <v>359008294.21541619</v>
      </c>
      <c r="G334">
        <v>23100394.786821108</v>
      </c>
      <c r="H334">
        <v>69301.184360463332</v>
      </c>
      <c r="I334">
        <v>7.0457793591786402E-2</v>
      </c>
      <c r="J334">
        <v>18732</v>
      </c>
    </row>
    <row r="335" spans="1:10" x14ac:dyDescent="0.25">
      <c r="A335" s="2">
        <v>44301.833333333336</v>
      </c>
      <c r="B335">
        <v>2845.2830734200002</v>
      </c>
      <c r="C335">
        <v>71986.205197881078</v>
      </c>
      <c r="D335">
        <v>0.12440004280844236</v>
      </c>
      <c r="E335">
        <v>869</v>
      </c>
      <c r="F335">
        <v>349434727.60358375</v>
      </c>
      <c r="G335">
        <v>36451477.774807811</v>
      </c>
      <c r="H335">
        <v>109354.43332442343</v>
      </c>
      <c r="I335">
        <v>0.11422553344124231</v>
      </c>
      <c r="J335">
        <v>18733</v>
      </c>
    </row>
    <row r="336" spans="1:10" x14ac:dyDescent="0.25">
      <c r="A336" s="2">
        <v>44302.833333333336</v>
      </c>
      <c r="B336">
        <v>2823.2018315</v>
      </c>
      <c r="C336">
        <v>72838.855867977429</v>
      </c>
      <c r="D336">
        <v>0.12463235705037513</v>
      </c>
      <c r="E336">
        <v>689</v>
      </c>
      <c r="F336">
        <v>338423385.63586354</v>
      </c>
      <c r="G336">
        <v>14624224.946590543</v>
      </c>
      <c r="H336">
        <v>43872.674839771629</v>
      </c>
      <c r="I336">
        <v>4.7318025278982531E-2</v>
      </c>
      <c r="J336">
        <v>18734</v>
      </c>
    </row>
    <row r="337" spans="1:10" x14ac:dyDescent="0.25">
      <c r="A337" s="2">
        <v>44303.833333333336</v>
      </c>
      <c r="B337">
        <v>2889.1943248299999</v>
      </c>
      <c r="C337">
        <v>72682.039483443034</v>
      </c>
      <c r="D337">
        <v>0.12588255440226107</v>
      </c>
      <c r="E337">
        <v>1091</v>
      </c>
      <c r="F337">
        <v>324925946.79601026</v>
      </c>
      <c r="G337">
        <v>51403667.270681009</v>
      </c>
      <c r="H337">
        <v>154211.00181204302</v>
      </c>
      <c r="I337">
        <v>0.17323028898253207</v>
      </c>
      <c r="J337">
        <v>18735</v>
      </c>
    </row>
    <row r="338" spans="1:10" x14ac:dyDescent="0.25">
      <c r="A338" s="2">
        <v>44304.833333333336</v>
      </c>
      <c r="B338">
        <v>2862.3882772100001</v>
      </c>
      <c r="C338">
        <v>73578.488532151488</v>
      </c>
      <c r="D338">
        <v>0.12604840049125018</v>
      </c>
      <c r="E338">
        <v>667</v>
      </c>
      <c r="F338">
        <v>318216249.83979946</v>
      </c>
      <c r="G338">
        <v>16228413.144933522</v>
      </c>
      <c r="H338">
        <v>48685.239434800569</v>
      </c>
      <c r="I338">
        <v>5.5842881696482403E-2</v>
      </c>
      <c r="J338">
        <v>18736</v>
      </c>
    </row>
    <row r="339" spans="1:10" x14ac:dyDescent="0.25">
      <c r="A339" s="2">
        <v>44305.833333333336</v>
      </c>
      <c r="B339">
        <v>2879.1115115600001</v>
      </c>
      <c r="C339">
        <v>69954.257184124697</v>
      </c>
      <c r="D339">
        <v>0.12322638554274977</v>
      </c>
      <c r="E339">
        <v>746</v>
      </c>
      <c r="F339">
        <v>326174399.60540307</v>
      </c>
      <c r="G339">
        <v>31618762.839637265</v>
      </c>
      <c r="H339">
        <v>94856.288518911795</v>
      </c>
      <c r="I339">
        <v>0.10614734127291481</v>
      </c>
      <c r="J339">
        <v>18737</v>
      </c>
    </row>
    <row r="340" spans="1:10" x14ac:dyDescent="0.25">
      <c r="A340" s="2">
        <v>44306.833333333336</v>
      </c>
      <c r="B340">
        <v>2974.7646259799999</v>
      </c>
      <c r="C340">
        <v>67867.725875000309</v>
      </c>
      <c r="D340">
        <v>0.12334154597971526</v>
      </c>
      <c r="E340">
        <v>824</v>
      </c>
      <c r="F340">
        <v>320992319.25429589</v>
      </c>
      <c r="G340">
        <v>28868380.011860516</v>
      </c>
      <c r="H340">
        <v>86605.140035581557</v>
      </c>
      <c r="I340">
        <v>9.8478605925597137E-2</v>
      </c>
      <c r="J340">
        <v>18738</v>
      </c>
    </row>
    <row r="341" spans="1:10" x14ac:dyDescent="0.25">
      <c r="A341" s="2">
        <v>44307.833333333336</v>
      </c>
      <c r="B341">
        <v>3014.20527971</v>
      </c>
      <c r="C341">
        <v>65031.424146882622</v>
      </c>
      <c r="D341">
        <v>0.12145518084495109</v>
      </c>
      <c r="E341">
        <v>1318</v>
      </c>
      <c r="F341">
        <v>312545503.8488493</v>
      </c>
      <c r="G341">
        <v>70336949.449999869</v>
      </c>
      <c r="H341">
        <v>211010.84834999961</v>
      </c>
      <c r="I341">
        <v>0.24642478838856416</v>
      </c>
      <c r="J341">
        <v>18739</v>
      </c>
    </row>
    <row r="342" spans="1:10" x14ac:dyDescent="0.25">
      <c r="A342" s="2">
        <v>44308.833333333336</v>
      </c>
      <c r="B342">
        <v>2998.6396332200002</v>
      </c>
      <c r="C342">
        <v>64938.734928967191</v>
      </c>
      <c r="D342">
        <v>0.12097889598874997</v>
      </c>
      <c r="E342">
        <v>1437</v>
      </c>
      <c r="F342">
        <v>307237280.28171253</v>
      </c>
      <c r="G342">
        <v>62056526.72112947</v>
      </c>
      <c r="H342">
        <v>186169.58016338843</v>
      </c>
      <c r="I342">
        <v>0.22117074040406232</v>
      </c>
      <c r="J342">
        <v>18740</v>
      </c>
    </row>
    <row r="343" spans="1:10" x14ac:dyDescent="0.25">
      <c r="A343" s="2">
        <v>44309.833333333336</v>
      </c>
      <c r="B343">
        <v>2930.1409075299998</v>
      </c>
      <c r="C343">
        <v>66183.164614030073</v>
      </c>
      <c r="D343">
        <v>0.12070432357767517</v>
      </c>
      <c r="E343">
        <v>996</v>
      </c>
      <c r="F343">
        <v>292953206.59666336</v>
      </c>
      <c r="G343">
        <v>20602771.219611965</v>
      </c>
      <c r="H343">
        <v>61808.313658835898</v>
      </c>
      <c r="I343">
        <v>7.7009003408983534E-2</v>
      </c>
      <c r="J343">
        <v>18741</v>
      </c>
    </row>
    <row r="344" spans="1:10" x14ac:dyDescent="0.25">
      <c r="A344" s="2">
        <v>44310.833333333336</v>
      </c>
      <c r="B344">
        <v>3055.9440531499999</v>
      </c>
      <c r="C344">
        <v>64901.656838838215</v>
      </c>
      <c r="D344">
        <v>0.12203552424604157</v>
      </c>
      <c r="E344">
        <v>1180</v>
      </c>
      <c r="F344">
        <v>299760336.8662402</v>
      </c>
      <c r="G344">
        <v>27077836.029822197</v>
      </c>
      <c r="H344">
        <v>81233.508089466588</v>
      </c>
      <c r="I344">
        <v>9.8913120937296997E-2</v>
      </c>
      <c r="J344">
        <v>18742</v>
      </c>
    </row>
    <row r="345" spans="1:10" x14ac:dyDescent="0.25">
      <c r="A345" s="2">
        <v>44311.833333333336</v>
      </c>
      <c r="B345">
        <v>3063.0805648800001</v>
      </c>
      <c r="C345">
        <v>65412.429663987561</v>
      </c>
      <c r="D345">
        <v>0.12261892050024015</v>
      </c>
      <c r="E345">
        <v>1158</v>
      </c>
      <c r="F345">
        <v>331004321.48162919</v>
      </c>
      <c r="G345">
        <v>34011947.210815176</v>
      </c>
      <c r="H345">
        <v>102035.84163244553</v>
      </c>
      <c r="I345">
        <v>0.11251539565748424</v>
      </c>
      <c r="J345">
        <v>18743</v>
      </c>
    </row>
    <row r="346" spans="1:10" x14ac:dyDescent="0.25">
      <c r="A346" s="2">
        <v>44312.833333333336</v>
      </c>
      <c r="B346">
        <v>3111.54715304</v>
      </c>
      <c r="C346">
        <v>64492.247896696375</v>
      </c>
      <c r="D346">
        <v>0.12268712073323812</v>
      </c>
      <c r="E346">
        <v>866</v>
      </c>
      <c r="F346">
        <v>342761841.04344004</v>
      </c>
      <c r="G346">
        <v>23539818.244239308</v>
      </c>
      <c r="H346">
        <v>70619.454732717932</v>
      </c>
      <c r="I346">
        <v>7.5201197714932624E-2</v>
      </c>
      <c r="J346">
        <v>18744</v>
      </c>
    </row>
    <row r="347" spans="1:10" x14ac:dyDescent="0.25">
      <c r="A347" s="2">
        <v>44313.833333333336</v>
      </c>
      <c r="B347">
        <v>3176.5550528200001</v>
      </c>
      <c r="C347">
        <v>63451.412315043155</v>
      </c>
      <c r="D347">
        <v>0.12292481543182467</v>
      </c>
      <c r="E347">
        <v>1064</v>
      </c>
      <c r="F347">
        <v>348148061.23861194</v>
      </c>
      <c r="G347">
        <v>30651151.273510654</v>
      </c>
      <c r="H347">
        <v>91953.45382053197</v>
      </c>
      <c r="I347">
        <v>9.6404416342536867E-2</v>
      </c>
      <c r="J347">
        <v>18745</v>
      </c>
    </row>
    <row r="348" spans="1:10" x14ac:dyDescent="0.25">
      <c r="A348" s="2">
        <v>44314.833333333336</v>
      </c>
      <c r="B348">
        <v>3208.2988940800001</v>
      </c>
      <c r="C348">
        <v>62030.33158737317</v>
      </c>
      <c r="D348">
        <v>0.12211923726482776</v>
      </c>
      <c r="E348">
        <v>946</v>
      </c>
      <c r="F348">
        <v>342105001.21896684</v>
      </c>
      <c r="G348">
        <v>25228201.002273638</v>
      </c>
      <c r="H348">
        <v>75684.603006820922</v>
      </c>
      <c r="I348">
        <v>8.0749711343179473E-2</v>
      </c>
      <c r="J348">
        <v>18746</v>
      </c>
    </row>
    <row r="349" spans="1:10" x14ac:dyDescent="0.25">
      <c r="A349" s="2">
        <v>44315.833333333336</v>
      </c>
      <c r="B349">
        <v>3096.17930437</v>
      </c>
      <c r="C349">
        <v>64585.482854092326</v>
      </c>
      <c r="D349">
        <v>0.12238714774743466</v>
      </c>
      <c r="E349">
        <v>1122</v>
      </c>
      <c r="F349">
        <v>358036014.91334897</v>
      </c>
      <c r="G349">
        <v>23983267.114344899</v>
      </c>
      <c r="H349">
        <v>71949.801343034691</v>
      </c>
      <c r="I349">
        <v>7.3349262075111221E-2</v>
      </c>
      <c r="J349">
        <v>18747</v>
      </c>
    </row>
    <row r="350" spans="1:10" x14ac:dyDescent="0.25">
      <c r="A350" s="2">
        <v>44316.833333333336</v>
      </c>
      <c r="B350">
        <v>3142.4727312599998</v>
      </c>
      <c r="C350">
        <v>61807.34825425443</v>
      </c>
      <c r="D350">
        <v>0.12059447769068454</v>
      </c>
      <c r="E350">
        <v>1044</v>
      </c>
      <c r="F350">
        <v>363762852.81150156</v>
      </c>
      <c r="G350">
        <v>23233508.994620845</v>
      </c>
      <c r="H350">
        <v>69700.526983862539</v>
      </c>
      <c r="I350">
        <v>6.9937576507552168E-2</v>
      </c>
      <c r="J350">
        <v>18748</v>
      </c>
    </row>
    <row r="351" spans="1:10" x14ac:dyDescent="0.25">
      <c r="A351" s="2">
        <v>44317.833333333336</v>
      </c>
      <c r="B351">
        <v>3168.8771734000002</v>
      </c>
      <c r="C351">
        <v>60716.137811021174</v>
      </c>
      <c r="D351">
        <v>0.12001172590332645</v>
      </c>
      <c r="E351">
        <v>958</v>
      </c>
      <c r="F351">
        <v>357914936.13934427</v>
      </c>
      <c r="G351">
        <v>14527302.332711458</v>
      </c>
      <c r="H351">
        <v>43581.906998134378</v>
      </c>
      <c r="I351">
        <v>4.4444627614327735E-2</v>
      </c>
      <c r="J351">
        <v>18749</v>
      </c>
    </row>
    <row r="352" spans="1:10" x14ac:dyDescent="0.25">
      <c r="A352" s="2">
        <v>44318.833333333336</v>
      </c>
      <c r="B352">
        <v>3289.4155900699998</v>
      </c>
      <c r="C352">
        <v>55051.066298205689</v>
      </c>
      <c r="D352">
        <v>0.11636614477327702</v>
      </c>
      <c r="E352">
        <v>1432</v>
      </c>
      <c r="F352">
        <v>376875128.85974717</v>
      </c>
      <c r="G352">
        <v>66567705.339252234</v>
      </c>
      <c r="H352">
        <v>199703.11601775669</v>
      </c>
      <c r="I352">
        <v>0.19341058022857108</v>
      </c>
      <c r="J352">
        <v>18750</v>
      </c>
    </row>
    <row r="353" spans="1:10" x14ac:dyDescent="0.25">
      <c r="A353" s="2">
        <v>44319.833333333336</v>
      </c>
      <c r="B353">
        <v>3297.58111371</v>
      </c>
      <c r="C353">
        <v>54126.314966996135</v>
      </c>
      <c r="D353">
        <v>0.11545593251117858</v>
      </c>
      <c r="E353">
        <v>1534</v>
      </c>
      <c r="F353">
        <v>351226996.38058025</v>
      </c>
      <c r="G353">
        <v>75486264.803429693</v>
      </c>
      <c r="H353">
        <v>226458.79441028909</v>
      </c>
      <c r="I353">
        <v>0.23533914195533562</v>
      </c>
      <c r="J353">
        <v>18751</v>
      </c>
    </row>
    <row r="354" spans="1:10" x14ac:dyDescent="0.25">
      <c r="A354" s="2">
        <v>44320.833333333336</v>
      </c>
      <c r="B354">
        <v>3226.9035918499999</v>
      </c>
      <c r="C354">
        <v>52446.794106697846</v>
      </c>
      <c r="D354">
        <v>0.11238421026664468</v>
      </c>
      <c r="E354">
        <v>1227</v>
      </c>
      <c r="F354">
        <v>368922088.77623129</v>
      </c>
      <c r="G354">
        <v>45200424.179426059</v>
      </c>
      <c r="H354">
        <v>135601.27253827819</v>
      </c>
      <c r="I354">
        <v>0.1341596667216429</v>
      </c>
      <c r="J354">
        <v>18752</v>
      </c>
    </row>
    <row r="355" spans="1:10" x14ac:dyDescent="0.25">
      <c r="A355" s="2">
        <v>44321.833333333336</v>
      </c>
      <c r="B355">
        <v>3015.02260639</v>
      </c>
      <c r="C355">
        <v>48644.767457822003</v>
      </c>
      <c r="D355">
        <v>0.10459564862661191</v>
      </c>
      <c r="E355">
        <v>901</v>
      </c>
      <c r="F355">
        <v>340152444.14791781</v>
      </c>
      <c r="G355">
        <v>27932408.480206896</v>
      </c>
      <c r="H355">
        <v>83797.225440620692</v>
      </c>
      <c r="I355">
        <v>8.9918469827387187E-2</v>
      </c>
      <c r="J355">
        <v>18753</v>
      </c>
    </row>
    <row r="356" spans="1:10" x14ac:dyDescent="0.25">
      <c r="A356" s="2">
        <v>44322.833333333336</v>
      </c>
      <c r="B356">
        <v>2839.8208914100001</v>
      </c>
      <c r="C356">
        <v>46842.888204495343</v>
      </c>
      <c r="D356">
        <v>9.959600907053702E-2</v>
      </c>
      <c r="E356">
        <v>735</v>
      </c>
      <c r="F356">
        <v>326136408.88015759</v>
      </c>
      <c r="G356">
        <v>19017281.320558768</v>
      </c>
      <c r="H356">
        <v>57051.843961676306</v>
      </c>
      <c r="I356">
        <v>6.3850347520272813E-2</v>
      </c>
      <c r="J356">
        <v>18754</v>
      </c>
    </row>
    <row r="357" spans="1:10" x14ac:dyDescent="0.25">
      <c r="A357" s="2">
        <v>44323.833333333336</v>
      </c>
      <c r="B357">
        <v>2939.3589814400002</v>
      </c>
      <c r="C357">
        <v>44294.11051806296</v>
      </c>
      <c r="D357">
        <v>9.8501499375535151E-2</v>
      </c>
      <c r="E357">
        <v>672</v>
      </c>
      <c r="F357">
        <v>346033777.24769825</v>
      </c>
      <c r="G357">
        <v>33966896.868282109</v>
      </c>
      <c r="H357">
        <v>101900.69060484633</v>
      </c>
      <c r="I357">
        <v>0.10748590026847246</v>
      </c>
      <c r="J357">
        <v>18755</v>
      </c>
    </row>
    <row r="358" spans="1:10" x14ac:dyDescent="0.25">
      <c r="A358" s="2">
        <v>44324.833333333336</v>
      </c>
      <c r="B358">
        <v>2827.0094394900002</v>
      </c>
      <c r="C358">
        <v>42005.719407875622</v>
      </c>
      <c r="D358">
        <v>9.4047701951185364E-2</v>
      </c>
      <c r="E358">
        <v>622</v>
      </c>
      <c r="F358">
        <v>329053548.37336892</v>
      </c>
      <c r="G358">
        <v>29068919.686877403</v>
      </c>
      <c r="H358">
        <v>87206.759060632219</v>
      </c>
      <c r="I358">
        <v>9.6733395565798672E-2</v>
      </c>
      <c r="J358">
        <v>18756</v>
      </c>
    </row>
    <row r="359" spans="1:10" x14ac:dyDescent="0.25">
      <c r="A359" s="2">
        <v>44325.833333333336</v>
      </c>
      <c r="B359">
        <v>2890.3329154799999</v>
      </c>
      <c r="C359">
        <v>40846.776722376278</v>
      </c>
      <c r="D359">
        <v>9.37008679812361E-2</v>
      </c>
      <c r="E359">
        <v>730</v>
      </c>
      <c r="F359">
        <v>323113355.11373603</v>
      </c>
      <c r="G359">
        <v>86621197.004543841</v>
      </c>
      <c r="H359">
        <v>259863.59101363152</v>
      </c>
      <c r="I359">
        <v>0.29355088305337362</v>
      </c>
      <c r="J359">
        <v>18757</v>
      </c>
    </row>
    <row r="360" spans="1:10" x14ac:dyDescent="0.25">
      <c r="A360" s="2">
        <v>44326.833333333336</v>
      </c>
      <c r="B360">
        <v>2909.6948494200001</v>
      </c>
      <c r="C360">
        <v>39703.673626378215</v>
      </c>
      <c r="D360">
        <v>9.2665156806290838E-2</v>
      </c>
      <c r="E360">
        <v>402</v>
      </c>
      <c r="F360">
        <v>329776301.24637783</v>
      </c>
      <c r="G360">
        <v>27965742.641752176</v>
      </c>
      <c r="H360">
        <v>83897.227925256535</v>
      </c>
      <c r="I360">
        <v>9.2858365131096535E-2</v>
      </c>
      <c r="J360">
        <v>18758</v>
      </c>
    </row>
    <row r="361" spans="1:10" x14ac:dyDescent="0.25">
      <c r="A361" s="2">
        <v>44327.833333333336</v>
      </c>
      <c r="B361">
        <v>2973.3852634999998</v>
      </c>
      <c r="C361">
        <v>38423.046518689254</v>
      </c>
      <c r="D361">
        <v>9.2103350581216922E-2</v>
      </c>
      <c r="E361">
        <v>674</v>
      </c>
      <c r="F361">
        <v>289235561.35461497</v>
      </c>
      <c r="G361">
        <v>55364664.465223774</v>
      </c>
      <c r="H361">
        <v>166093.99339567134</v>
      </c>
      <c r="I361">
        <v>0.20960184600223511</v>
      </c>
      <c r="J361">
        <v>18759</v>
      </c>
    </row>
    <row r="362" spans="1:10" x14ac:dyDescent="0.25">
      <c r="A362" s="2">
        <v>44328.833333333336</v>
      </c>
      <c r="B362">
        <v>2920.1798942700002</v>
      </c>
      <c r="C362">
        <v>38894.045337370524</v>
      </c>
      <c r="D362">
        <v>9.1772194735320958E-2</v>
      </c>
      <c r="E362">
        <v>885</v>
      </c>
      <c r="F362">
        <v>289537245.09315044</v>
      </c>
      <c r="G362">
        <v>65060411.518810146</v>
      </c>
      <c r="H362">
        <v>195181.23455643043</v>
      </c>
      <c r="I362">
        <v>0.24605176646678831</v>
      </c>
      <c r="J362">
        <v>18760</v>
      </c>
    </row>
    <row r="363" spans="1:10" x14ac:dyDescent="0.25">
      <c r="A363" s="2">
        <v>44329.833333333336</v>
      </c>
      <c r="B363">
        <v>3038.1792533399998</v>
      </c>
      <c r="C363">
        <v>37174.012945789655</v>
      </c>
      <c r="D363">
        <v>9.1494477908811753E-2</v>
      </c>
      <c r="E363">
        <v>606</v>
      </c>
      <c r="F363">
        <v>303743397.80228209</v>
      </c>
      <c r="G363">
        <v>22244997.59766084</v>
      </c>
      <c r="H363">
        <v>66734.992792982521</v>
      </c>
      <c r="I363">
        <v>8.0193586249714399E-2</v>
      </c>
      <c r="J363">
        <v>18761</v>
      </c>
    </row>
    <row r="364" spans="1:10" x14ac:dyDescent="0.25">
      <c r="A364" s="2">
        <v>44330.833333333336</v>
      </c>
      <c r="B364">
        <v>2949.96726218</v>
      </c>
      <c r="C364">
        <v>37873.997922451243</v>
      </c>
      <c r="D364">
        <v>9.0964079831019923E-2</v>
      </c>
      <c r="E364">
        <v>735</v>
      </c>
      <c r="F364">
        <v>276013875.71459556</v>
      </c>
      <c r="G364">
        <v>39497276.544000313</v>
      </c>
      <c r="H364">
        <v>118491.82963200094</v>
      </c>
      <c r="I364">
        <v>0.15669327385700454</v>
      </c>
      <c r="J364">
        <v>18762</v>
      </c>
    </row>
    <row r="365" spans="1:10" x14ac:dyDescent="0.25">
      <c r="A365" s="2">
        <v>44331.833333333336</v>
      </c>
      <c r="B365">
        <v>2903.42566592</v>
      </c>
      <c r="C365">
        <v>37497.992063033111</v>
      </c>
      <c r="D365">
        <v>8.9758795012197509E-2</v>
      </c>
      <c r="E365">
        <v>858</v>
      </c>
      <c r="F365">
        <v>268378284.27205035</v>
      </c>
      <c r="G365">
        <v>36144467.393784299</v>
      </c>
      <c r="H365">
        <v>108433.4021813529</v>
      </c>
      <c r="I365">
        <v>0.14747166263300979</v>
      </c>
      <c r="J365">
        <v>18763</v>
      </c>
    </row>
    <row r="366" spans="1:10" x14ac:dyDescent="0.25">
      <c r="A366" s="2">
        <v>44332.833333333336</v>
      </c>
      <c r="B366">
        <v>2852.1735421399999</v>
      </c>
      <c r="C366">
        <v>37887.728250705863</v>
      </c>
      <c r="D366">
        <v>8.9362580451147755E-2</v>
      </c>
      <c r="E366">
        <v>1019</v>
      </c>
      <c r="F366">
        <v>248225925.81196868</v>
      </c>
      <c r="G366">
        <v>57095906.425461918</v>
      </c>
      <c r="H366">
        <v>171287.71927638576</v>
      </c>
      <c r="I366">
        <v>0.25186739592720769</v>
      </c>
      <c r="J366">
        <v>18764</v>
      </c>
    </row>
    <row r="367" spans="1:10" x14ac:dyDescent="0.25">
      <c r="A367" s="2">
        <v>44333.833333333336</v>
      </c>
      <c r="B367">
        <v>2891.43393664</v>
      </c>
      <c r="C367">
        <v>36695.441473772247</v>
      </c>
      <c r="D367">
        <v>8.8524749434667344E-2</v>
      </c>
      <c r="E367">
        <v>677</v>
      </c>
      <c r="F367">
        <v>248408728.38037002</v>
      </c>
      <c r="G367">
        <v>22704765.467709627</v>
      </c>
      <c r="H367">
        <v>68114.296403128887</v>
      </c>
      <c r="I367">
        <v>0.10008391552600004</v>
      </c>
      <c r="J367">
        <v>18765</v>
      </c>
    </row>
    <row r="368" spans="1:10" x14ac:dyDescent="0.25">
      <c r="A368" s="2">
        <v>44334.833333333336</v>
      </c>
      <c r="B368">
        <v>2548.6677846699999</v>
      </c>
      <c r="C368">
        <v>38079.537477188409</v>
      </c>
      <c r="D368">
        <v>8.4443639016251987E-2</v>
      </c>
      <c r="E368">
        <v>1795</v>
      </c>
      <c r="F368">
        <v>186861291.37208414</v>
      </c>
      <c r="G368">
        <v>172448031.81196207</v>
      </c>
      <c r="H368">
        <v>517344.09543588624</v>
      </c>
      <c r="I368">
        <v>1.0105388518272251</v>
      </c>
      <c r="J368">
        <v>18766</v>
      </c>
    </row>
    <row r="369" spans="1:10" x14ac:dyDescent="0.25">
      <c r="A369" s="2">
        <v>44335.833333333336</v>
      </c>
      <c r="B369">
        <v>2514.09465847</v>
      </c>
      <c r="C369">
        <v>36876.767278577085</v>
      </c>
      <c r="D369">
        <v>8.2445625714154452E-2</v>
      </c>
      <c r="E369">
        <v>1223</v>
      </c>
      <c r="F369">
        <v>204285586.2847513</v>
      </c>
      <c r="G369">
        <v>66894735.778811641</v>
      </c>
      <c r="H369">
        <v>200684.20733643492</v>
      </c>
      <c r="I369">
        <v>0.35856536435075159</v>
      </c>
      <c r="J369">
        <v>18767</v>
      </c>
    </row>
    <row r="370" spans="1:10" x14ac:dyDescent="0.25">
      <c r="A370" s="2">
        <v>44336.833333333336</v>
      </c>
      <c r="B370">
        <v>2439.6906772799998</v>
      </c>
      <c r="C370">
        <v>37464.513158487527</v>
      </c>
      <c r="D370">
        <v>8.1808890829093775E-2</v>
      </c>
      <c r="E370">
        <v>1125</v>
      </c>
      <c r="F370">
        <v>181826130.28030455</v>
      </c>
      <c r="G370">
        <v>39616318.675101131</v>
      </c>
      <c r="H370">
        <v>118848.9560253034</v>
      </c>
      <c r="I370">
        <v>0.23857884937858492</v>
      </c>
      <c r="J370">
        <v>18768</v>
      </c>
    </row>
    <row r="371" spans="1:10" x14ac:dyDescent="0.25">
      <c r="A371" s="2">
        <v>44337.833333333336</v>
      </c>
      <c r="B371">
        <v>2341.3386396999999</v>
      </c>
      <c r="C371">
        <v>38253.90119769056</v>
      </c>
      <c r="D371">
        <v>8.0940345928488103E-2</v>
      </c>
      <c r="E371">
        <v>1314</v>
      </c>
      <c r="F371">
        <v>175443527.23262423</v>
      </c>
      <c r="G371">
        <v>30943624.142288569</v>
      </c>
      <c r="H371">
        <v>92830.87242686571</v>
      </c>
      <c r="I371">
        <v>0.19312920214422874</v>
      </c>
      <c r="J371">
        <v>18769</v>
      </c>
    </row>
    <row r="372" spans="1:10" x14ac:dyDescent="0.25">
      <c r="A372" s="2">
        <v>44338.833333333336</v>
      </c>
      <c r="B372">
        <v>2164.82465718</v>
      </c>
      <c r="C372">
        <v>35707.64341376027</v>
      </c>
      <c r="D372">
        <v>7.5100104920891461E-2</v>
      </c>
      <c r="E372">
        <v>1764</v>
      </c>
      <c r="F372">
        <v>150540551.29301658</v>
      </c>
      <c r="G372">
        <v>62858786.008088171</v>
      </c>
      <c r="H372">
        <v>188576.35802426451</v>
      </c>
      <c r="I372">
        <v>0.45722146018240017</v>
      </c>
      <c r="J372">
        <v>18770</v>
      </c>
    </row>
    <row r="373" spans="1:10" x14ac:dyDescent="0.25">
      <c r="A373" s="2">
        <v>44339.833333333336</v>
      </c>
      <c r="B373">
        <v>2290.7388327399999</v>
      </c>
      <c r="C373">
        <v>33660.746988495819</v>
      </c>
      <c r="D373">
        <v>7.4956513345625544E-2</v>
      </c>
      <c r="E373">
        <v>1297</v>
      </c>
      <c r="F373">
        <v>177736860.62632543</v>
      </c>
      <c r="G373">
        <v>36747731.248263672</v>
      </c>
      <c r="H373">
        <v>110243.19374479102</v>
      </c>
      <c r="I373">
        <v>0.22639516403660825</v>
      </c>
      <c r="J373">
        <v>18771</v>
      </c>
    </row>
    <row r="374" spans="1:10" x14ac:dyDescent="0.25">
      <c r="A374" s="2">
        <v>44340.833333333336</v>
      </c>
      <c r="B374">
        <v>2300.0718399399998</v>
      </c>
      <c r="C374">
        <v>32711.504450807621</v>
      </c>
      <c r="D374">
        <v>7.3996156427548837E-2</v>
      </c>
      <c r="E374">
        <v>1167</v>
      </c>
      <c r="F374">
        <v>176705686.12491614</v>
      </c>
      <c r="G374">
        <v>35958662.910469994</v>
      </c>
      <c r="H374">
        <v>107875.98873140999</v>
      </c>
      <c r="I374">
        <v>0.2228266489349415</v>
      </c>
      <c r="J374">
        <v>18772</v>
      </c>
    </row>
    <row r="375" spans="1:10" x14ac:dyDescent="0.25">
      <c r="A375" s="2">
        <v>44341.833333333336</v>
      </c>
      <c r="B375">
        <v>2287.2493678599999</v>
      </c>
      <c r="C375">
        <v>31191.165934464294</v>
      </c>
      <c r="D375">
        <v>7.2009059262759759E-2</v>
      </c>
      <c r="E375">
        <v>1017</v>
      </c>
      <c r="F375">
        <v>179585381.23617712</v>
      </c>
      <c r="G375">
        <v>37821135.475009367</v>
      </c>
      <c r="H375">
        <v>113463.40642502811</v>
      </c>
      <c r="I375">
        <v>0.23060976934793209</v>
      </c>
      <c r="J375">
        <v>18773</v>
      </c>
    </row>
    <row r="376" spans="1:10" x14ac:dyDescent="0.25">
      <c r="A376" s="2">
        <v>44342.833333333336</v>
      </c>
      <c r="B376">
        <v>2237.7814327000001</v>
      </c>
      <c r="C376">
        <v>31399.65865897416</v>
      </c>
      <c r="D376">
        <v>7.144387543390697E-2</v>
      </c>
      <c r="E376">
        <v>640</v>
      </c>
      <c r="F376">
        <v>172207310.38929269</v>
      </c>
      <c r="G376">
        <v>16075108.421673831</v>
      </c>
      <c r="H376">
        <v>48225.325265021493</v>
      </c>
      <c r="I376">
        <v>0.1022154267547709</v>
      </c>
      <c r="J376">
        <v>18774</v>
      </c>
    </row>
    <row r="377" spans="1:10" x14ac:dyDescent="0.25">
      <c r="A377" s="2">
        <v>44343.833333333336</v>
      </c>
      <c r="B377">
        <v>2170.2731219900002</v>
      </c>
      <c r="C377">
        <v>32028.012970495241</v>
      </c>
      <c r="D377">
        <v>7.1038846358308622E-2</v>
      </c>
      <c r="E377">
        <v>748</v>
      </c>
      <c r="F377">
        <v>154885345.93066448</v>
      </c>
      <c r="G377">
        <v>14699945.086205095</v>
      </c>
      <c r="H377">
        <v>44099.835258615283</v>
      </c>
      <c r="I377">
        <v>0.10392487276750031</v>
      </c>
      <c r="J377">
        <v>18775</v>
      </c>
    </row>
    <row r="378" spans="1:10" x14ac:dyDescent="0.25">
      <c r="A378" s="2">
        <v>44344.833333333336</v>
      </c>
      <c r="B378">
        <v>2141.0654355400002</v>
      </c>
      <c r="C378">
        <v>32422.15585700488</v>
      </c>
      <c r="D378">
        <v>7.0974847641646133E-2</v>
      </c>
      <c r="E378">
        <v>766</v>
      </c>
      <c r="F378">
        <v>147917560.52993077</v>
      </c>
      <c r="G378">
        <v>12153236.008039691</v>
      </c>
      <c r="H378">
        <v>36459.708024119071</v>
      </c>
      <c r="I378">
        <v>8.9967637250958174E-2</v>
      </c>
      <c r="J378">
        <v>18776</v>
      </c>
    </row>
    <row r="379" spans="1:10" x14ac:dyDescent="0.25">
      <c r="A379" s="2">
        <v>44345.833333333336</v>
      </c>
      <c r="B379">
        <v>2108.9596231999999</v>
      </c>
      <c r="C379">
        <v>31408.640262962046</v>
      </c>
      <c r="D379">
        <v>6.9317356069178743E-2</v>
      </c>
      <c r="E379">
        <v>591</v>
      </c>
      <c r="F379">
        <v>150203728.20879337</v>
      </c>
      <c r="G379">
        <v>9786935.5673197694</v>
      </c>
      <c r="H379">
        <v>29360.806701959307</v>
      </c>
      <c r="I379">
        <v>7.1347726011955007E-2</v>
      </c>
      <c r="J379">
        <v>18777</v>
      </c>
    </row>
    <row r="380" spans="1:10" x14ac:dyDescent="0.25">
      <c r="A380" s="2">
        <v>44346.833333333336</v>
      </c>
      <c r="B380">
        <v>2180.20908801</v>
      </c>
      <c r="C380">
        <v>30267.337464010488</v>
      </c>
      <c r="D380">
        <v>6.9168011114184857E-2</v>
      </c>
      <c r="E380">
        <v>654</v>
      </c>
      <c r="F380">
        <v>163933293.4907608</v>
      </c>
      <c r="G380">
        <v>13429600.817483164</v>
      </c>
      <c r="H380">
        <v>40288.80245244949</v>
      </c>
      <c r="I380">
        <v>8.9703638486180071E-2</v>
      </c>
      <c r="J380">
        <v>18778</v>
      </c>
    </row>
    <row r="381" spans="1:10" x14ac:dyDescent="0.25">
      <c r="A381" s="2">
        <v>44347.833333333336</v>
      </c>
      <c r="B381">
        <v>2167.8642447299999</v>
      </c>
      <c r="C381">
        <v>30224.035678729324</v>
      </c>
      <c r="D381">
        <v>6.8913922967403562E-2</v>
      </c>
      <c r="E381">
        <v>493</v>
      </c>
      <c r="F381">
        <v>159342721.92942992</v>
      </c>
      <c r="G381">
        <v>6634000.6586412871</v>
      </c>
      <c r="H381">
        <v>19902.00197592386</v>
      </c>
      <c r="I381">
        <v>4.5588719919253097E-2</v>
      </c>
      <c r="J381">
        <v>18779</v>
      </c>
    </row>
    <row r="382" spans="1:10" x14ac:dyDescent="0.25">
      <c r="A382" s="2">
        <v>44348.833333333336</v>
      </c>
      <c r="B382">
        <v>2161.4969750499999</v>
      </c>
      <c r="C382">
        <v>30035.927746438178</v>
      </c>
      <c r="D382">
        <v>6.8592216581499776E-2</v>
      </c>
      <c r="E382">
        <v>447</v>
      </c>
      <c r="F382">
        <v>162900198.53525713</v>
      </c>
      <c r="G382">
        <v>4689426.5115532093</v>
      </c>
      <c r="H382">
        <v>14068.279534659629</v>
      </c>
      <c r="I382">
        <v>3.152188933053629E-2</v>
      </c>
      <c r="J382">
        <v>18780</v>
      </c>
    </row>
    <row r="383" spans="1:10" x14ac:dyDescent="0.25">
      <c r="A383" s="2">
        <v>44349.833333333336</v>
      </c>
      <c r="B383">
        <v>2174.6833108999999</v>
      </c>
      <c r="C383">
        <v>29780.068355711286</v>
      </c>
      <c r="D383">
        <v>6.8500815653909947E-2</v>
      </c>
      <c r="E383">
        <v>442</v>
      </c>
      <c r="F383">
        <v>170054731.14174569</v>
      </c>
      <c r="G383">
        <v>5415901.1348569421</v>
      </c>
      <c r="H383">
        <v>16247.703404570826</v>
      </c>
      <c r="I383">
        <v>3.4873547491749445E-2</v>
      </c>
      <c r="J383">
        <v>18781</v>
      </c>
    </row>
    <row r="384" spans="1:10" x14ac:dyDescent="0.25">
      <c r="A384" s="2">
        <v>44350.833333333336</v>
      </c>
      <c r="B384">
        <v>2167.7930626000002</v>
      </c>
      <c r="C384">
        <v>29723.951909825068</v>
      </c>
      <c r="D384">
        <v>6.8317184780363957E-2</v>
      </c>
      <c r="E384">
        <v>494</v>
      </c>
      <c r="F384">
        <v>159850700.13611504</v>
      </c>
      <c r="G384">
        <v>8261921.0524999043</v>
      </c>
      <c r="H384">
        <v>24785.763157499714</v>
      </c>
      <c r="I384">
        <v>5.6595332674701578E-2</v>
      </c>
      <c r="J384">
        <v>18782</v>
      </c>
    </row>
    <row r="385" spans="1:10" x14ac:dyDescent="0.25">
      <c r="A385" s="2">
        <v>44351.833333333336</v>
      </c>
      <c r="B385">
        <v>2168.5569546000002</v>
      </c>
      <c r="C385">
        <v>29388.005984682117</v>
      </c>
      <c r="D385">
        <v>6.7937189615521101E-2</v>
      </c>
      <c r="E385">
        <v>430</v>
      </c>
      <c r="F385">
        <v>154212722.25777954</v>
      </c>
      <c r="G385">
        <v>3720044.6859080885</v>
      </c>
      <c r="H385">
        <v>11160.134057724266</v>
      </c>
      <c r="I385">
        <v>2.6414480410119762E-2</v>
      </c>
      <c r="J385">
        <v>18783</v>
      </c>
    </row>
    <row r="386" spans="1:10" x14ac:dyDescent="0.25">
      <c r="A386" s="2">
        <v>44352.833333333336</v>
      </c>
      <c r="B386">
        <v>2229.78116572</v>
      </c>
      <c r="C386">
        <v>29458.550298875674</v>
      </c>
      <c r="D386">
        <v>6.8963163171710529E-2</v>
      </c>
      <c r="E386">
        <v>455</v>
      </c>
      <c r="F386">
        <v>159351058.35720748</v>
      </c>
      <c r="G386">
        <v>6916163.8003484467</v>
      </c>
      <c r="H386">
        <v>20748.491401045339</v>
      </c>
      <c r="I386">
        <v>4.7525252982036512E-2</v>
      </c>
      <c r="J386">
        <v>18784</v>
      </c>
    </row>
    <row r="387" spans="1:10" x14ac:dyDescent="0.25">
      <c r="A387" s="2">
        <v>44353.833333333336</v>
      </c>
      <c r="B387">
        <v>2207.6736598100001</v>
      </c>
      <c r="C387">
        <v>28629.338971165638</v>
      </c>
      <c r="D387">
        <v>6.7633135320128948E-2</v>
      </c>
      <c r="E387">
        <v>531</v>
      </c>
      <c r="F387">
        <v>147988070.60131735</v>
      </c>
      <c r="G387">
        <v>11233689.426046005</v>
      </c>
      <c r="H387">
        <v>33701.068278138016</v>
      </c>
      <c r="I387">
        <v>8.3120820965760178E-2</v>
      </c>
      <c r="J387">
        <v>18785</v>
      </c>
    </row>
    <row r="388" spans="1:10" x14ac:dyDescent="0.25">
      <c r="A388" s="2">
        <v>44354.833333333336</v>
      </c>
      <c r="B388">
        <v>2173.6237586299999</v>
      </c>
      <c r="C388">
        <v>28880.003543067694</v>
      </c>
      <c r="D388">
        <v>6.7372340241332235E-2</v>
      </c>
      <c r="E388">
        <v>824</v>
      </c>
      <c r="F388">
        <v>145397159.91562238</v>
      </c>
      <c r="G388">
        <v>21359437.134482037</v>
      </c>
      <c r="H388">
        <v>64078.31140344611</v>
      </c>
      <c r="I388">
        <v>0.16085997605338931</v>
      </c>
      <c r="J388">
        <v>18786</v>
      </c>
    </row>
    <row r="389" spans="1:10" x14ac:dyDescent="0.25">
      <c r="A389" s="2">
        <v>44355.833333333336</v>
      </c>
      <c r="B389">
        <v>2074.2342718499999</v>
      </c>
      <c r="C389">
        <v>29776.119741939285</v>
      </c>
      <c r="D389">
        <v>6.6808310698345932E-2</v>
      </c>
      <c r="E389">
        <v>831</v>
      </c>
      <c r="F389">
        <v>155209787.07037741</v>
      </c>
      <c r="G389">
        <v>14107291.688800626</v>
      </c>
      <c r="H389">
        <v>42321.875066401881</v>
      </c>
      <c r="I389">
        <v>9.9526484062711015E-2</v>
      </c>
      <c r="J389">
        <v>18787</v>
      </c>
    </row>
    <row r="390" spans="1:10" x14ac:dyDescent="0.25">
      <c r="A390" s="2">
        <v>44356.833333333336</v>
      </c>
      <c r="B390">
        <v>2049.8845954200001</v>
      </c>
      <c r="C390">
        <v>30416.498128409137</v>
      </c>
      <c r="D390">
        <v>6.7115030357945457E-2</v>
      </c>
      <c r="E390">
        <v>630</v>
      </c>
      <c r="F390">
        <v>150679721.96067944</v>
      </c>
      <c r="G390">
        <v>7861902.2669595359</v>
      </c>
      <c r="H390">
        <v>23585.706800878608</v>
      </c>
      <c r="I390">
        <v>5.7132989564230768E-2</v>
      </c>
      <c r="J390">
        <v>18788</v>
      </c>
    </row>
    <row r="391" spans="1:10" x14ac:dyDescent="0.25">
      <c r="A391" s="2">
        <v>44357.833333333336</v>
      </c>
      <c r="B391">
        <v>1984.8143748299999</v>
      </c>
      <c r="C391">
        <v>31473.768274905149</v>
      </c>
      <c r="D391">
        <v>6.7167509311258852E-2</v>
      </c>
      <c r="E391">
        <v>753</v>
      </c>
      <c r="F391">
        <v>147820825.69305176</v>
      </c>
      <c r="G391">
        <v>8641313.2610229235</v>
      </c>
      <c r="H391">
        <v>25923.93978306877</v>
      </c>
      <c r="I391">
        <v>6.4011535427818067E-2</v>
      </c>
      <c r="J391">
        <v>18789</v>
      </c>
    </row>
    <row r="392" spans="1:10" x14ac:dyDescent="0.25">
      <c r="A392" s="2">
        <v>44358.833333333336</v>
      </c>
      <c r="B392">
        <v>2041.35471134</v>
      </c>
      <c r="C392">
        <v>30632.394594518664</v>
      </c>
      <c r="D392">
        <v>6.7188180500794517E-2</v>
      </c>
      <c r="E392">
        <v>772</v>
      </c>
      <c r="F392">
        <v>146196882.52264264</v>
      </c>
      <c r="G392">
        <v>9076215.4051003791</v>
      </c>
      <c r="H392">
        <v>27228.646215301138</v>
      </c>
      <c r="I392">
        <v>6.7979943874970597E-2</v>
      </c>
      <c r="J392">
        <v>18790</v>
      </c>
    </row>
    <row r="393" spans="1:10" x14ac:dyDescent="0.25">
      <c r="A393" s="2">
        <v>44359.833333333336</v>
      </c>
      <c r="B393">
        <v>2003.9393869099999</v>
      </c>
      <c r="C393">
        <v>31134.077025157207</v>
      </c>
      <c r="D393">
        <v>6.7097731923747433E-2</v>
      </c>
      <c r="E393">
        <v>655</v>
      </c>
      <c r="F393">
        <v>156053500.92777851</v>
      </c>
      <c r="G393">
        <v>11119885.952204546</v>
      </c>
      <c r="H393">
        <v>33359.657856613638</v>
      </c>
      <c r="I393">
        <v>7.8026286147205068E-2</v>
      </c>
      <c r="J393">
        <v>18791</v>
      </c>
    </row>
    <row r="394" spans="1:10" x14ac:dyDescent="0.25">
      <c r="A394" s="2">
        <v>44360.833333333336</v>
      </c>
      <c r="B394">
        <v>1990.9744760000001</v>
      </c>
      <c r="C394">
        <v>31290.655645512197</v>
      </c>
      <c r="D394">
        <v>6.70390383674314E-2</v>
      </c>
      <c r="E394">
        <v>672</v>
      </c>
      <c r="F394">
        <v>161221355.44560236</v>
      </c>
      <c r="G394">
        <v>7297877.1723739374</v>
      </c>
      <c r="H394">
        <v>21893.631517121812</v>
      </c>
      <c r="I394">
        <v>4.95664825646858E-2</v>
      </c>
      <c r="J394">
        <v>18792</v>
      </c>
    </row>
    <row r="395" spans="1:10" x14ac:dyDescent="0.25">
      <c r="A395" s="2">
        <v>44361.833333333336</v>
      </c>
      <c r="B395">
        <v>1986.3939961799999</v>
      </c>
      <c r="C395">
        <v>31274.734817204597</v>
      </c>
      <c r="D395">
        <v>6.6938721965436418E-2</v>
      </c>
      <c r="E395">
        <v>510</v>
      </c>
      <c r="F395">
        <v>159562079.53986213</v>
      </c>
      <c r="G395">
        <v>4896440.6923965625</v>
      </c>
      <c r="H395">
        <v>14689.322077189689</v>
      </c>
      <c r="I395">
        <v>3.3601984717395152E-2</v>
      </c>
      <c r="J395">
        <v>18793</v>
      </c>
    </row>
    <row r="396" spans="1:10" x14ac:dyDescent="0.25">
      <c r="A396" s="2">
        <v>44362.833333333336</v>
      </c>
      <c r="B396">
        <v>1921.77834201</v>
      </c>
      <c r="C396">
        <v>31139.146587558222</v>
      </c>
      <c r="D396">
        <v>6.5689828596506045E-2</v>
      </c>
      <c r="E396">
        <v>526</v>
      </c>
      <c r="F396">
        <v>146715337.35739878</v>
      </c>
      <c r="G396">
        <v>6486367.9858825337</v>
      </c>
      <c r="H396">
        <v>19459.103957647603</v>
      </c>
      <c r="I396">
        <v>4.8410568877604782E-2</v>
      </c>
      <c r="J396">
        <v>18794</v>
      </c>
    </row>
    <row r="397" spans="1:10" x14ac:dyDescent="0.25">
      <c r="A397" s="2">
        <v>44363.833333333336</v>
      </c>
      <c r="B397">
        <v>1928.65142919</v>
      </c>
      <c r="C397">
        <v>30984.382252512285</v>
      </c>
      <c r="D397">
        <v>6.5637622629159981E-2</v>
      </c>
      <c r="E397">
        <v>431</v>
      </c>
      <c r="F397">
        <v>146931761.7195558</v>
      </c>
      <c r="G397">
        <v>4373040.2231603544</v>
      </c>
      <c r="H397">
        <v>13119.120669481064</v>
      </c>
      <c r="I397">
        <v>3.2589815764274395E-2</v>
      </c>
      <c r="J397">
        <v>18795</v>
      </c>
    </row>
    <row r="398" spans="1:10" x14ac:dyDescent="0.25">
      <c r="A398" s="2">
        <v>44364.833333333336</v>
      </c>
      <c r="B398">
        <v>1925.2118192099999</v>
      </c>
      <c r="C398">
        <v>30921.612212470351</v>
      </c>
      <c r="D398">
        <v>6.5506095085686639E-2</v>
      </c>
      <c r="E398">
        <v>451</v>
      </c>
      <c r="F398">
        <v>137784482.41999835</v>
      </c>
      <c r="G398">
        <v>4628610.3745396435</v>
      </c>
      <c r="H398">
        <v>13885.831123618931</v>
      </c>
      <c r="I398">
        <v>3.6784464194389438E-2</v>
      </c>
      <c r="J398">
        <v>18796</v>
      </c>
    </row>
    <row r="399" spans="1:10" x14ac:dyDescent="0.25">
      <c r="A399" s="2">
        <v>44365.833333333336</v>
      </c>
      <c r="B399">
        <v>1907.2243504</v>
      </c>
      <c r="C399">
        <v>31150.806527891313</v>
      </c>
      <c r="D399">
        <v>6.5435428910805712E-2</v>
      </c>
      <c r="E399">
        <v>439</v>
      </c>
      <c r="F399">
        <v>135238973.05666915</v>
      </c>
      <c r="G399">
        <v>3577006.1172765954</v>
      </c>
      <c r="H399">
        <v>10731.018351829787</v>
      </c>
      <c r="I399">
        <v>2.8962225975914559E-2</v>
      </c>
      <c r="J399">
        <v>18797</v>
      </c>
    </row>
    <row r="400" spans="1:10" x14ac:dyDescent="0.25">
      <c r="A400" s="2">
        <v>44366.833333333336</v>
      </c>
      <c r="B400">
        <v>1920.7397691599999</v>
      </c>
      <c r="C400">
        <v>30458.3664715062</v>
      </c>
      <c r="D400">
        <v>6.4925952262390396E-2</v>
      </c>
      <c r="E400">
        <v>482</v>
      </c>
      <c r="F400">
        <v>136319777.3358629</v>
      </c>
      <c r="G400">
        <v>4747598.1858638385</v>
      </c>
      <c r="H400">
        <v>14242.794557591516</v>
      </c>
      <c r="I400">
        <v>3.8135479056077178E-2</v>
      </c>
      <c r="J400">
        <v>18798</v>
      </c>
    </row>
    <row r="401" spans="1:10" x14ac:dyDescent="0.25">
      <c r="A401" s="2">
        <v>44367.833333333336</v>
      </c>
      <c r="B401">
        <v>1867.7402865900001</v>
      </c>
      <c r="C401">
        <v>31196.497952116009</v>
      </c>
      <c r="D401">
        <v>6.4776019462887205E-2</v>
      </c>
      <c r="E401">
        <v>727</v>
      </c>
      <c r="F401">
        <v>117759948.60363987</v>
      </c>
      <c r="G401">
        <v>12111578.896296684</v>
      </c>
      <c r="H401">
        <v>36334.736688890051</v>
      </c>
      <c r="I401">
        <v>0.11262045414169743</v>
      </c>
      <c r="J401">
        <v>18799</v>
      </c>
    </row>
    <row r="402" spans="1:10" x14ac:dyDescent="0.25">
      <c r="A402" s="2">
        <v>44368.833333333336</v>
      </c>
      <c r="B402" s="1">
        <v>1826.45384657</v>
      </c>
      <c r="C402">
        <v>31677.394300647131</v>
      </c>
      <c r="D402">
        <v>6.452925143017986E-2</v>
      </c>
      <c r="E402">
        <v>843</v>
      </c>
      <c r="F402">
        <v>118380428.49616434</v>
      </c>
      <c r="G402">
        <v>11088430.469468025</v>
      </c>
      <c r="H402">
        <v>33265.291408404075</v>
      </c>
      <c r="I402">
        <v>0.10256620556548245</v>
      </c>
      <c r="J402">
        <v>18800</v>
      </c>
    </row>
    <row r="403" spans="1:10" x14ac:dyDescent="0.25">
      <c r="A403" s="2">
        <v>44369.833333333336</v>
      </c>
      <c r="B403" s="1">
        <v>1847.4382725400001</v>
      </c>
      <c r="C403">
        <v>31637.156857265021</v>
      </c>
      <c r="D403">
        <v>6.4848544745824521E-2</v>
      </c>
      <c r="E403">
        <v>580</v>
      </c>
      <c r="F403">
        <v>124629562.57080744</v>
      </c>
      <c r="G403">
        <v>5849076.4575627716</v>
      </c>
      <c r="H403">
        <v>17547.229372688314</v>
      </c>
      <c r="I403">
        <v>5.1390204610502629E-2</v>
      </c>
      <c r="J403">
        <v>18801</v>
      </c>
    </row>
    <row r="404" spans="1:10" x14ac:dyDescent="0.25">
      <c r="A404" s="2">
        <v>44370.833333333336</v>
      </c>
      <c r="B404" s="1">
        <v>1825.73663766</v>
      </c>
      <c r="C404">
        <v>31886.138274880421</v>
      </c>
      <c r="D404">
        <v>6.4713170990510729E-2</v>
      </c>
      <c r="E404">
        <v>470</v>
      </c>
      <c r="F404">
        <v>126768160.64979362</v>
      </c>
      <c r="G404">
        <v>4183010.2888789321</v>
      </c>
      <c r="H404">
        <v>12549.030866636796</v>
      </c>
      <c r="I404">
        <v>3.6132071671972216E-2</v>
      </c>
      <c r="J404">
        <v>18802</v>
      </c>
    </row>
    <row r="405" spans="1:10" x14ac:dyDescent="0.25">
      <c r="A405" s="2">
        <v>44371.833333333336</v>
      </c>
      <c r="B405" s="1">
        <v>1892.1439952000001</v>
      </c>
      <c r="C405">
        <v>32942.084163702108</v>
      </c>
      <c r="D405">
        <v>6.6951440867097409E-2</v>
      </c>
      <c r="E405">
        <v>574</v>
      </c>
      <c r="F405">
        <v>120159538.63527526</v>
      </c>
      <c r="G405">
        <v>6198559.4032066101</v>
      </c>
      <c r="H405">
        <v>18595.678209619829</v>
      </c>
      <c r="I405">
        <v>5.6486756054493145E-2</v>
      </c>
      <c r="J405">
        <v>18803</v>
      </c>
    </row>
    <row r="406" spans="1:10" x14ac:dyDescent="0.25">
      <c r="A406" s="2">
        <v>44372.833333333336</v>
      </c>
      <c r="B406" s="1">
        <v>1876.9015449599999</v>
      </c>
      <c r="C406">
        <v>33104.863430347323</v>
      </c>
      <c r="D406">
        <v>6.6836339561946609E-2</v>
      </c>
      <c r="E406">
        <v>509</v>
      </c>
      <c r="F406">
        <v>120039676.58541851</v>
      </c>
      <c r="G406">
        <v>5506152.3282272583</v>
      </c>
      <c r="H406">
        <v>16518.456984681776</v>
      </c>
      <c r="I406">
        <v>5.0227033018691365E-2</v>
      </c>
      <c r="J406">
        <v>18804</v>
      </c>
    </row>
    <row r="407" spans="1:10" x14ac:dyDescent="0.25">
      <c r="A407" s="2">
        <v>44373.833333333336</v>
      </c>
      <c r="B407" s="1">
        <v>1879.3992441099999</v>
      </c>
      <c r="C407">
        <v>32970.750986921848</v>
      </c>
      <c r="D407">
        <v>6.6739405070681657E-2</v>
      </c>
      <c r="E407">
        <v>443</v>
      </c>
      <c r="F407">
        <v>130424648.37249549</v>
      </c>
      <c r="G407">
        <v>3586553.2140332707</v>
      </c>
      <c r="H407">
        <v>10759.659642099812</v>
      </c>
      <c r="I407">
        <v>3.0111453765626042E-2</v>
      </c>
      <c r="J407">
        <v>18805</v>
      </c>
    </row>
    <row r="408" spans="1:10" x14ac:dyDescent="0.25">
      <c r="A408" s="2">
        <v>44374.833333333336</v>
      </c>
      <c r="B408" s="1">
        <v>1929.6313893399999</v>
      </c>
      <c r="C408">
        <v>31873.768278914446</v>
      </c>
      <c r="D408">
        <v>6.6480257967791653E-2</v>
      </c>
      <c r="E408">
        <v>453</v>
      </c>
      <c r="F408">
        <v>132485215.55677462</v>
      </c>
      <c r="G408">
        <v>7036824.304307661</v>
      </c>
      <c r="H408">
        <v>21110.472912922982</v>
      </c>
      <c r="I408">
        <v>5.8159867731919751E-2</v>
      </c>
      <c r="J408">
        <v>18806</v>
      </c>
    </row>
    <row r="409" spans="1:10" x14ac:dyDescent="0.25">
      <c r="A409" s="2">
        <v>44375.833333333336</v>
      </c>
      <c r="B409" s="1">
        <v>1928.86149624</v>
      </c>
      <c r="C409">
        <v>31922.004222070485</v>
      </c>
      <c r="D409">
        <v>6.6510517796403781E-2</v>
      </c>
      <c r="E409">
        <v>473</v>
      </c>
      <c r="F409">
        <v>138062364.16237596</v>
      </c>
      <c r="G409">
        <v>4653385.5566392988</v>
      </c>
      <c r="H409">
        <v>13960.156669917897</v>
      </c>
      <c r="I409">
        <v>3.6906924022590507E-2</v>
      </c>
      <c r="J409">
        <v>18807</v>
      </c>
    </row>
    <row r="410" spans="1:10" x14ac:dyDescent="0.25">
      <c r="A410" s="2">
        <v>44376.833333333336</v>
      </c>
      <c r="B410" s="1">
        <v>1996.53355029</v>
      </c>
      <c r="C410">
        <v>30835.223734663356</v>
      </c>
      <c r="D410">
        <v>6.6494756000867905E-2</v>
      </c>
      <c r="E410">
        <v>401</v>
      </c>
      <c r="F410">
        <v>140199528.27157792</v>
      </c>
      <c r="G410">
        <v>7294344.1694806796</v>
      </c>
      <c r="H410">
        <v>21883.03250844204</v>
      </c>
      <c r="I410">
        <v>5.6970996721966712E-2</v>
      </c>
      <c r="J410">
        <v>18808</v>
      </c>
    </row>
    <row r="411" spans="1:10" x14ac:dyDescent="0.25">
      <c r="A411" s="2">
        <v>44377.833333333336</v>
      </c>
      <c r="B411" s="1">
        <v>1971.32503316</v>
      </c>
      <c r="C411">
        <v>31238.196853805886</v>
      </c>
      <c r="D411">
        <v>6.6496832852418655E-2</v>
      </c>
      <c r="E411">
        <v>403</v>
      </c>
      <c r="F411">
        <v>132162251.91971315</v>
      </c>
      <c r="G411">
        <v>4769019.1136916494</v>
      </c>
      <c r="H411">
        <v>14307.057341074949</v>
      </c>
      <c r="I411">
        <v>3.9512613122426966E-2</v>
      </c>
      <c r="J411">
        <v>18809</v>
      </c>
    </row>
    <row r="412" spans="1:10" x14ac:dyDescent="0.25">
      <c r="A412" s="2">
        <v>44378.833333333336</v>
      </c>
      <c r="B412" s="1">
        <v>1980.0828168600001</v>
      </c>
      <c r="C412">
        <v>31082.112847527078</v>
      </c>
      <c r="D412">
        <v>6.6472183472118362E-2</v>
      </c>
      <c r="E412">
        <v>398</v>
      </c>
      <c r="F412">
        <v>133548589.43310267</v>
      </c>
      <c r="G412">
        <v>3595260.4839316374</v>
      </c>
      <c r="H412">
        <v>10785.781451794912</v>
      </c>
      <c r="I412">
        <v>2.9478486044790274E-2</v>
      </c>
      <c r="J412">
        <v>18810</v>
      </c>
    </row>
    <row r="413" spans="1:10" x14ac:dyDescent="0.25">
      <c r="A413" s="2">
        <v>44379.833333333336</v>
      </c>
      <c r="B413" s="1">
        <v>1970.8824130400001</v>
      </c>
      <c r="C413">
        <v>30791.481762119442</v>
      </c>
      <c r="D413">
        <v>6.6003871749735959E-2</v>
      </c>
      <c r="E413">
        <v>405</v>
      </c>
      <c r="F413">
        <v>137042921.84412462</v>
      </c>
      <c r="G413">
        <v>2005503.6282531526</v>
      </c>
      <c r="H413">
        <v>6016.5108847594583</v>
      </c>
      <c r="I413">
        <v>1.6024369908246752E-2</v>
      </c>
      <c r="J413">
        <v>18811</v>
      </c>
    </row>
    <row r="414" spans="1:10" x14ac:dyDescent="0.25">
      <c r="A414" s="2">
        <v>44380.833333333336</v>
      </c>
      <c r="B414" s="1">
        <v>2001.85847739</v>
      </c>
      <c r="C414">
        <v>30419.754876094292</v>
      </c>
      <c r="D414">
        <v>6.6113808912424257E-2</v>
      </c>
      <c r="E414">
        <v>347</v>
      </c>
      <c r="F414">
        <v>141602710.2863327</v>
      </c>
      <c r="G414">
        <v>2817182.570028225</v>
      </c>
      <c r="H414">
        <v>8451.5477100846747</v>
      </c>
      <c r="I414">
        <v>2.1784999086127299E-2</v>
      </c>
      <c r="J414">
        <v>18812</v>
      </c>
    </row>
    <row r="415" spans="1:10" x14ac:dyDescent="0.25">
      <c r="A415" s="2">
        <v>44381.833333333336</v>
      </c>
      <c r="B415" s="1">
        <v>1994.96371856</v>
      </c>
      <c r="C415">
        <v>30516.974351098957</v>
      </c>
      <c r="D415">
        <v>6.6099594878983467E-2</v>
      </c>
      <c r="E415">
        <v>380</v>
      </c>
      <c r="F415">
        <v>134481977.89190504</v>
      </c>
      <c r="G415">
        <v>3885627.923774296</v>
      </c>
      <c r="H415">
        <v>11656.883771322888</v>
      </c>
      <c r="I415">
        <v>3.1638161805983993E-2</v>
      </c>
      <c r="J415">
        <v>18813</v>
      </c>
    </row>
    <row r="416" spans="1:10" x14ac:dyDescent="0.25">
      <c r="A416" s="2">
        <v>44382.833333333336</v>
      </c>
      <c r="B416">
        <v>2029.9198847</v>
      </c>
      <c r="C416">
        <v>29937.860432424022</v>
      </c>
      <c r="D416">
        <v>6.6033224666981555E-2</v>
      </c>
      <c r="E416">
        <v>318</v>
      </c>
      <c r="F416">
        <v>138729266.41668338</v>
      </c>
      <c r="G416">
        <v>5067103.6498825699</v>
      </c>
      <c r="H416">
        <v>15201.31094964771</v>
      </c>
      <c r="I416">
        <v>3.9995010713573281E-2</v>
      </c>
      <c r="J416">
        <v>18814</v>
      </c>
    </row>
    <row r="417" spans="1:10" x14ac:dyDescent="0.25">
      <c r="A417" s="2">
        <v>44383.833333333336</v>
      </c>
      <c r="B417">
        <v>2033.15682595</v>
      </c>
      <c r="C417">
        <v>29824.441733528849</v>
      </c>
      <c r="D417">
        <v>6.5956327484498423E-2</v>
      </c>
      <c r="E417">
        <v>260</v>
      </c>
      <c r="F417">
        <v>138205128.04781097</v>
      </c>
      <c r="G417">
        <v>2994901.2423583977</v>
      </c>
      <c r="H417">
        <v>8984.7037270751935</v>
      </c>
      <c r="I417">
        <v>2.3728619239424729E-2</v>
      </c>
      <c r="J417">
        <v>18815</v>
      </c>
    </row>
    <row r="418" spans="1:10" x14ac:dyDescent="0.25">
      <c r="A418" s="2">
        <v>44384.833333333336</v>
      </c>
      <c r="B418">
        <v>1979.0981488</v>
      </c>
      <c r="C418">
        <v>30642.206852880336</v>
      </c>
      <c r="D418">
        <v>6.5951447569783481E-2</v>
      </c>
      <c r="E418">
        <v>287</v>
      </c>
      <c r="F418">
        <v>129909030.30355418</v>
      </c>
      <c r="G418">
        <v>5518462.0341735166</v>
      </c>
      <c r="H418">
        <v>16555.386102520552</v>
      </c>
      <c r="I418">
        <v>4.651497985398078E-2</v>
      </c>
      <c r="J418">
        <v>18816</v>
      </c>
    </row>
    <row r="419" spans="1:10" x14ac:dyDescent="0.25">
      <c r="A419" s="2">
        <v>44385.833333333336</v>
      </c>
      <c r="B419">
        <v>1962.9387095899999</v>
      </c>
      <c r="C419">
        <v>30901.252038863862</v>
      </c>
      <c r="D419">
        <v>6.5951343076266336E-2</v>
      </c>
      <c r="E419">
        <v>352</v>
      </c>
      <c r="F419">
        <v>133276518.26757826</v>
      </c>
      <c r="G419">
        <v>4820709.4523970522</v>
      </c>
      <c r="H419">
        <v>14462.128357191157</v>
      </c>
      <c r="I419">
        <v>3.9606953415280644E-2</v>
      </c>
      <c r="J419">
        <v>18817</v>
      </c>
    </row>
    <row r="420" spans="1:10" x14ac:dyDescent="0.25">
      <c r="A420" s="2">
        <v>44386.833333333336</v>
      </c>
      <c r="B420">
        <v>1953.6579630900001</v>
      </c>
      <c r="C420">
        <v>31031.21548702041</v>
      </c>
      <c r="D420">
        <v>6.5929617501501045E-2</v>
      </c>
      <c r="E420">
        <v>297</v>
      </c>
      <c r="F420">
        <v>131298347.0691798</v>
      </c>
      <c r="G420">
        <v>2558334.6854585293</v>
      </c>
      <c r="H420">
        <v>7675.0040563755883</v>
      </c>
      <c r="I420">
        <v>2.1335961519005811E-2</v>
      </c>
      <c r="J420">
        <v>18818</v>
      </c>
    </row>
    <row r="421" spans="1:10" x14ac:dyDescent="0.25">
      <c r="A421" s="2">
        <v>44387.833333333336</v>
      </c>
      <c r="B421">
        <v>1947.6883644100001</v>
      </c>
      <c r="C421">
        <v>31106.426065137035</v>
      </c>
      <c r="D421">
        <v>6.5904635909995721E-2</v>
      </c>
      <c r="E421">
        <v>259</v>
      </c>
      <c r="F421">
        <v>133212382.38766202</v>
      </c>
      <c r="G421">
        <v>2611419.6765562519</v>
      </c>
      <c r="H421">
        <v>7834.2590296687558</v>
      </c>
      <c r="I421">
        <v>2.1465756370212172E-2</v>
      </c>
      <c r="J421">
        <v>18819</v>
      </c>
    </row>
    <row r="422" spans="1:10" x14ac:dyDescent="0.25">
      <c r="A422" s="2">
        <v>44388.833333333336</v>
      </c>
      <c r="B422">
        <v>1928.23351497</v>
      </c>
      <c r="C422">
        <v>31397.980843706348</v>
      </c>
      <c r="D422">
        <v>6.587712695559203E-2</v>
      </c>
      <c r="E422">
        <v>231</v>
      </c>
      <c r="F422">
        <v>127845387.92010689</v>
      </c>
      <c r="G422">
        <v>2687986.988961631</v>
      </c>
      <c r="H422">
        <v>8063.9609668848934</v>
      </c>
      <c r="I422">
        <v>2.3022697969772216E-2</v>
      </c>
      <c r="J422">
        <v>18820</v>
      </c>
    </row>
    <row r="423" spans="1:10" x14ac:dyDescent="0.25">
      <c r="A423" s="2">
        <v>44389.833333333336</v>
      </c>
      <c r="B423">
        <v>1894.98822391</v>
      </c>
      <c r="C423">
        <v>31851.615628946223</v>
      </c>
      <c r="D423">
        <v>6.5772652381496974E-2</v>
      </c>
      <c r="E423">
        <v>310</v>
      </c>
      <c r="F423">
        <v>123519935.72474155</v>
      </c>
      <c r="G423">
        <v>2655566.5045902487</v>
      </c>
      <c r="H423">
        <v>7966.6995137707463</v>
      </c>
      <c r="I423">
        <v>2.3541506117735689E-2</v>
      </c>
      <c r="J423">
        <v>18821</v>
      </c>
    </row>
    <row r="424" spans="1:10" x14ac:dyDescent="0.25">
      <c r="A424" s="2">
        <v>44390.833333333336</v>
      </c>
      <c r="B424">
        <v>1915.3985754299999</v>
      </c>
      <c r="C424">
        <v>31491.813491013763</v>
      </c>
      <c r="D424">
        <v>6.5745402270600536E-2</v>
      </c>
      <c r="E424">
        <v>317</v>
      </c>
      <c r="F424">
        <v>125478357.88597605</v>
      </c>
      <c r="G424">
        <v>3713487.9556109821</v>
      </c>
      <c r="H424">
        <v>11140.463866832946</v>
      </c>
      <c r="I424">
        <v>3.2406140627765478E-2</v>
      </c>
      <c r="J424">
        <v>18822</v>
      </c>
    </row>
    <row r="425" spans="1:10" x14ac:dyDescent="0.25">
      <c r="A425" s="2">
        <v>44391.833333333336</v>
      </c>
      <c r="B425">
        <v>1905.5254238499999</v>
      </c>
      <c r="C425">
        <v>31613.133828124719</v>
      </c>
      <c r="D425">
        <v>6.5695427953221155E-2</v>
      </c>
      <c r="E425">
        <v>341</v>
      </c>
      <c r="F425">
        <v>120868175.58370212</v>
      </c>
      <c r="G425">
        <v>4061125.1124375896</v>
      </c>
      <c r="H425">
        <v>12183.375337312769</v>
      </c>
      <c r="I425">
        <v>3.679158700496498E-2</v>
      </c>
      <c r="J425">
        <v>18823</v>
      </c>
    </row>
    <row r="426" spans="1:10" x14ac:dyDescent="0.25">
      <c r="A426" s="2">
        <v>44392.833333333336</v>
      </c>
      <c r="B426">
        <v>1893.12206231</v>
      </c>
      <c r="C426">
        <v>31752.233424150341</v>
      </c>
      <c r="D426">
        <v>6.5620757918298897E-2</v>
      </c>
      <c r="E426">
        <v>315</v>
      </c>
      <c r="F426">
        <v>119094882.77441214</v>
      </c>
      <c r="G426">
        <v>2703163.4963172958</v>
      </c>
      <c r="H426">
        <v>8109.4904889518875</v>
      </c>
      <c r="I426">
        <v>2.4853830488033322E-2</v>
      </c>
      <c r="J426">
        <v>18824</v>
      </c>
    </row>
    <row r="427" spans="1:10" x14ac:dyDescent="0.25">
      <c r="A427" s="2">
        <v>44393.833333333336</v>
      </c>
      <c r="B427">
        <v>1898.64884149</v>
      </c>
      <c r="C427">
        <v>31630.003429794055</v>
      </c>
      <c r="D427">
        <v>6.5587147474758134E-2</v>
      </c>
      <c r="E427">
        <v>278</v>
      </c>
      <c r="F427">
        <v>119897063.2814302</v>
      </c>
      <c r="G427">
        <v>1648017.2031041386</v>
      </c>
      <c r="H427">
        <v>4944.0516093124161</v>
      </c>
      <c r="I427">
        <v>1.5051067874475015E-2</v>
      </c>
      <c r="J427">
        <v>18825</v>
      </c>
    </row>
    <row r="428" spans="1:10" x14ac:dyDescent="0.25">
      <c r="A428" s="2">
        <v>44394.833333333336</v>
      </c>
      <c r="B428">
        <v>1893.38195948</v>
      </c>
      <c r="C428">
        <v>31702.233062135092</v>
      </c>
      <c r="D428">
        <v>6.5565565240358475E-2</v>
      </c>
      <c r="E428">
        <v>282</v>
      </c>
      <c r="F428">
        <v>120317066.93877164</v>
      </c>
      <c r="G428">
        <v>3261509.7525742417</v>
      </c>
      <c r="H428">
        <v>9784.5292577227247</v>
      </c>
      <c r="I428">
        <v>2.9682847745002183E-2</v>
      </c>
      <c r="J428">
        <v>18826</v>
      </c>
    </row>
    <row r="429" spans="1:10" x14ac:dyDescent="0.25">
      <c r="A429" s="2">
        <v>44395.833333333336</v>
      </c>
      <c r="B429">
        <v>1880.01066754</v>
      </c>
      <c r="C429">
        <v>31843.965659440335</v>
      </c>
      <c r="D429">
        <v>6.5475242003465592E-2</v>
      </c>
      <c r="E429">
        <v>262</v>
      </c>
      <c r="F429">
        <v>116030506.10508773</v>
      </c>
      <c r="G429">
        <v>2552695.3006014731</v>
      </c>
      <c r="H429">
        <v>7658.0859018044193</v>
      </c>
      <c r="I429">
        <v>2.4090228061463641E-2</v>
      </c>
      <c r="J429">
        <v>18827</v>
      </c>
    </row>
    <row r="430" spans="1:10" x14ac:dyDescent="0.25">
      <c r="A430" s="2">
        <v>44396.833333333336</v>
      </c>
      <c r="B430">
        <v>1910.9758650700001</v>
      </c>
      <c r="C430">
        <v>31815.15212140169</v>
      </c>
      <c r="D430">
        <v>6.5975485035221618E-2</v>
      </c>
      <c r="E430">
        <v>320</v>
      </c>
      <c r="F430">
        <v>113607530.41100316</v>
      </c>
      <c r="G430">
        <v>3946947.8881321307</v>
      </c>
      <c r="H430">
        <v>11840.843664396392</v>
      </c>
      <c r="I430">
        <v>3.8042442449625652E-2</v>
      </c>
      <c r="J430">
        <v>18828</v>
      </c>
    </row>
    <row r="431" spans="1:10" x14ac:dyDescent="0.25">
      <c r="A431" s="2">
        <v>44397.833333333336</v>
      </c>
      <c r="B431">
        <v>1939.8292149700001</v>
      </c>
      <c r="C431">
        <v>31332.615031063062</v>
      </c>
      <c r="D431">
        <v>6.5959625605549688E-2</v>
      </c>
      <c r="E431">
        <v>371</v>
      </c>
      <c r="F431">
        <v>124715856.01841073</v>
      </c>
      <c r="G431">
        <v>3685733.2511224244</v>
      </c>
      <c r="H431">
        <v>11057.199753367273</v>
      </c>
      <c r="I431">
        <v>3.2360583800854263E-2</v>
      </c>
      <c r="J431">
        <v>18829</v>
      </c>
    </row>
    <row r="432" spans="1:10" x14ac:dyDescent="0.25">
      <c r="A432" s="2">
        <v>44398.833333333336</v>
      </c>
      <c r="B432">
        <v>1918.89792556</v>
      </c>
      <c r="C432">
        <v>30700.460309803399</v>
      </c>
      <c r="D432">
        <v>6.4933262868846139E-2</v>
      </c>
      <c r="E432">
        <v>322</v>
      </c>
      <c r="F432">
        <v>124078442.42559485</v>
      </c>
      <c r="G432">
        <v>2765348.7774667535</v>
      </c>
      <c r="H432">
        <v>8296.0463324002612</v>
      </c>
      <c r="I432">
        <v>2.440437558798263E-2</v>
      </c>
      <c r="J432">
        <v>18830</v>
      </c>
    </row>
    <row r="433" spans="1:10" x14ac:dyDescent="0.25">
      <c r="A433" s="2">
        <v>44399.833333333336</v>
      </c>
      <c r="B433">
        <v>1919.0755508300001</v>
      </c>
      <c r="C433">
        <v>30331.856290564407</v>
      </c>
      <c r="D433">
        <v>6.4542084411569556E-2</v>
      </c>
      <c r="E433">
        <v>238</v>
      </c>
      <c r="F433">
        <v>128580741.34879065</v>
      </c>
      <c r="G433">
        <v>2044035.7576284118</v>
      </c>
      <c r="H433">
        <v>6132.107272885235</v>
      </c>
      <c r="I433">
        <v>1.7407110358243102E-2</v>
      </c>
      <c r="J433">
        <v>18831</v>
      </c>
    </row>
    <row r="434" spans="1:10" x14ac:dyDescent="0.25">
      <c r="A434" s="2">
        <v>44400.833333333336</v>
      </c>
      <c r="B434">
        <v>1925.03764783</v>
      </c>
      <c r="C434">
        <v>30236.404132304804</v>
      </c>
      <c r="D434">
        <v>6.4537555687969261E-2</v>
      </c>
      <c r="E434">
        <v>281</v>
      </c>
      <c r="F434">
        <v>131917931.58666793</v>
      </c>
      <c r="G434">
        <v>1961509.2336010172</v>
      </c>
      <c r="H434">
        <v>5884.5277008030516</v>
      </c>
      <c r="I434">
        <v>1.6281733536596649E-2</v>
      </c>
      <c r="J434">
        <v>18832</v>
      </c>
    </row>
    <row r="435" spans="1:10" x14ac:dyDescent="0.25">
      <c r="A435" s="2">
        <v>44401.833333333336</v>
      </c>
      <c r="B435">
        <v>1901.3968179999999</v>
      </c>
      <c r="C435">
        <v>30617.108507133289</v>
      </c>
      <c r="D435">
        <v>6.4539816077960527E-2</v>
      </c>
      <c r="E435">
        <v>238</v>
      </c>
      <c r="F435">
        <v>134122827.64032064</v>
      </c>
      <c r="G435">
        <v>1873221.0891650103</v>
      </c>
      <c r="H435">
        <v>5619.6632674950306</v>
      </c>
      <c r="I435">
        <v>1.5293273551735436E-2</v>
      </c>
      <c r="J435">
        <v>18833</v>
      </c>
    </row>
    <row r="436" spans="1:10" x14ac:dyDescent="0.25">
      <c r="A436" s="2">
        <v>44402.833333333336</v>
      </c>
      <c r="B436">
        <v>1866.16963136</v>
      </c>
      <c r="C436">
        <v>31151.859044008394</v>
      </c>
      <c r="D436">
        <v>6.4478130180221985E-2</v>
      </c>
      <c r="E436">
        <v>563</v>
      </c>
      <c r="F436">
        <v>140072844.99756479</v>
      </c>
      <c r="G436">
        <v>12533507.436339471</v>
      </c>
      <c r="H436">
        <v>37600.522309018415</v>
      </c>
      <c r="I436">
        <v>9.797895261590725E-2</v>
      </c>
      <c r="J436">
        <v>18834</v>
      </c>
    </row>
    <row r="437" spans="1:10" x14ac:dyDescent="0.25">
      <c r="A437" s="2">
        <v>44403.833333333336</v>
      </c>
      <c r="B437">
        <v>1790.3995986800001</v>
      </c>
      <c r="C437">
        <v>30598.227693971752</v>
      </c>
      <c r="D437">
        <v>6.2586941926362494E-2</v>
      </c>
      <c r="E437">
        <v>300</v>
      </c>
      <c r="F437">
        <v>140201142.16414019</v>
      </c>
      <c r="G437">
        <v>3614735.9485817188</v>
      </c>
      <c r="H437">
        <v>10844.207845745157</v>
      </c>
      <c r="I437">
        <v>2.8231837505738738E-2</v>
      </c>
      <c r="J437">
        <v>18835</v>
      </c>
    </row>
    <row r="438" spans="1:10" x14ac:dyDescent="0.25">
      <c r="A438" s="2">
        <v>44404.833333333336</v>
      </c>
      <c r="B438">
        <v>1775.36796116</v>
      </c>
      <c r="C438">
        <v>30852.027059672808</v>
      </c>
      <c r="D438">
        <v>6.2576676657696603E-2</v>
      </c>
      <c r="E438">
        <v>360</v>
      </c>
      <c r="F438">
        <v>141757903.32218951</v>
      </c>
      <c r="G438">
        <v>3712608.8361385772</v>
      </c>
      <c r="H438">
        <v>11137.826508415732</v>
      </c>
      <c r="I438">
        <v>2.8677813231563192E-2</v>
      </c>
      <c r="J438">
        <v>18836</v>
      </c>
    </row>
    <row r="439" spans="1:10" x14ac:dyDescent="0.25">
      <c r="A439" s="2">
        <v>44405.833333333336</v>
      </c>
      <c r="B439">
        <v>1795.9071759200001</v>
      </c>
      <c r="C439">
        <v>30273.212014841985</v>
      </c>
      <c r="D439">
        <v>6.234065083649859E-2</v>
      </c>
      <c r="E439">
        <v>349</v>
      </c>
      <c r="F439">
        <v>144030473.65193963</v>
      </c>
      <c r="G439">
        <v>2866338.1067980807</v>
      </c>
      <c r="H439">
        <v>8599.0143203942425</v>
      </c>
      <c r="I439">
        <v>2.1791501113359223E-2</v>
      </c>
      <c r="J439">
        <v>18837</v>
      </c>
    </row>
    <row r="440" spans="1:10" x14ac:dyDescent="0.25">
      <c r="A440" s="2">
        <v>44406.833333333336</v>
      </c>
      <c r="B440">
        <v>1783.1491512800001</v>
      </c>
      <c r="C440">
        <v>30475.27609462239</v>
      </c>
      <c r="D440">
        <v>6.2320035075814469E-2</v>
      </c>
      <c r="E440">
        <v>411</v>
      </c>
      <c r="F440">
        <v>150452218.42311367</v>
      </c>
      <c r="G440">
        <v>4456924.2519262321</v>
      </c>
      <c r="H440">
        <v>13370.772755778697</v>
      </c>
      <c r="I440">
        <v>3.2437754039188485E-2</v>
      </c>
      <c r="J440">
        <v>18838</v>
      </c>
    </row>
    <row r="441" spans="1:10" x14ac:dyDescent="0.25">
      <c r="A441" s="2">
        <v>44407.833333333336</v>
      </c>
      <c r="B441">
        <v>1820.3632284</v>
      </c>
      <c r="C441">
        <v>29874.216547447155</v>
      </c>
      <c r="D441">
        <v>6.2339064957425992E-2</v>
      </c>
      <c r="E441">
        <v>321</v>
      </c>
      <c r="F441">
        <v>151793250.68084848</v>
      </c>
      <c r="G441">
        <v>3103117.2861985052</v>
      </c>
      <c r="H441">
        <v>9309.3518585955153</v>
      </c>
      <c r="I441">
        <v>2.2385141718399688E-2</v>
      </c>
      <c r="J441">
        <v>18839</v>
      </c>
    </row>
    <row r="442" spans="1:10" x14ac:dyDescent="0.25">
      <c r="A442" s="2">
        <v>44408.833333333336</v>
      </c>
      <c r="B442">
        <v>1867.5558652300001</v>
      </c>
      <c r="C442">
        <v>29092.642556641382</v>
      </c>
      <c r="D442">
        <v>6.2305411340357636E-2</v>
      </c>
      <c r="E442">
        <v>303</v>
      </c>
      <c r="F442">
        <v>148512004.46310008</v>
      </c>
      <c r="G442">
        <v>4181805.8177189929</v>
      </c>
      <c r="H442">
        <v>12545.417453156979</v>
      </c>
      <c r="I442">
        <v>3.0833045361932571E-2</v>
      </c>
      <c r="J442">
        <v>18840</v>
      </c>
    </row>
    <row r="443" spans="1:10" x14ac:dyDescent="0.25">
      <c r="A443" s="2">
        <v>44409.833333333336</v>
      </c>
      <c r="B443">
        <v>1902.96048202</v>
      </c>
      <c r="C443">
        <v>28532.080445513297</v>
      </c>
      <c r="D443">
        <v>6.2279807857075591E-2</v>
      </c>
      <c r="E443">
        <v>309</v>
      </c>
      <c r="F443">
        <v>149015246.03393573</v>
      </c>
      <c r="G443">
        <v>3631316.4377964502</v>
      </c>
      <c r="H443">
        <v>10893.94931338935</v>
      </c>
      <c r="I443">
        <v>2.6683789781359546E-2</v>
      </c>
      <c r="J443">
        <v>18841</v>
      </c>
    </row>
    <row r="444" spans="1:10" x14ac:dyDescent="0.25">
      <c r="A444" s="2">
        <v>44410.833333333336</v>
      </c>
      <c r="B444">
        <v>1892.0222108</v>
      </c>
      <c r="C444">
        <v>28832.025017683016</v>
      </c>
      <c r="D444">
        <v>6.242068000187128E-2</v>
      </c>
      <c r="E444">
        <v>277</v>
      </c>
      <c r="F444">
        <v>145034831.19591793</v>
      </c>
      <c r="G444">
        <v>4205603.6654536352</v>
      </c>
      <c r="H444">
        <v>12616.810996360906</v>
      </c>
      <c r="I444">
        <v>3.1751931420190768E-2</v>
      </c>
      <c r="J444">
        <v>18842</v>
      </c>
    </row>
    <row r="445" spans="1:10" x14ac:dyDescent="0.25">
      <c r="A445" s="2">
        <v>44411.833333333336</v>
      </c>
      <c r="B445">
        <v>1696.91667295</v>
      </c>
      <c r="C445">
        <v>24709.785839014879</v>
      </c>
      <c r="D445">
        <v>5.4719338826550452E-2</v>
      </c>
      <c r="E445">
        <v>376</v>
      </c>
      <c r="F445">
        <v>134684952.75229377</v>
      </c>
      <c r="G445">
        <v>5778387.2923062388</v>
      </c>
      <c r="H445">
        <v>17335.161876918715</v>
      </c>
      <c r="I445">
        <v>4.6978774954261344E-2</v>
      </c>
      <c r="J445">
        <v>18843</v>
      </c>
    </row>
    <row r="446" spans="1:10" x14ac:dyDescent="0.25">
      <c r="A446" s="2">
        <v>44412.833333333336</v>
      </c>
      <c r="B446">
        <v>1692.31153584</v>
      </c>
      <c r="C446">
        <v>24535.89873252801</v>
      </c>
      <c r="D446">
        <v>5.4442060276937314E-2</v>
      </c>
      <c r="E446">
        <v>452</v>
      </c>
      <c r="F446">
        <v>138625157.07182738</v>
      </c>
      <c r="G446">
        <v>8458957.1357341446</v>
      </c>
      <c r="H446">
        <v>25376.871407202434</v>
      </c>
      <c r="I446">
        <v>6.6817295354475781E-2</v>
      </c>
      <c r="J446">
        <v>18844</v>
      </c>
    </row>
    <row r="447" spans="1:10" x14ac:dyDescent="0.25">
      <c r="A447" s="2">
        <v>44413.833333333336</v>
      </c>
      <c r="B447">
        <v>1674.83866732</v>
      </c>
      <c r="C447">
        <v>24825.042936858641</v>
      </c>
      <c r="D447">
        <v>5.4472367123815937E-2</v>
      </c>
      <c r="E447">
        <v>422</v>
      </c>
      <c r="F447">
        <v>143266417.05324119</v>
      </c>
      <c r="G447">
        <v>5224154.8376567699</v>
      </c>
      <c r="H447">
        <v>15672.464512970309</v>
      </c>
      <c r="I447">
        <v>3.9928754169292223E-2</v>
      </c>
      <c r="J447">
        <v>18845</v>
      </c>
    </row>
    <row r="448" spans="1:10" x14ac:dyDescent="0.25">
      <c r="A448" s="2">
        <v>44414.833333333336</v>
      </c>
      <c r="B448">
        <v>1714.04004227</v>
      </c>
      <c r="C448">
        <v>24238.836354504318</v>
      </c>
      <c r="D448">
        <v>5.4443965979429715E-2</v>
      </c>
      <c r="E448">
        <v>482</v>
      </c>
      <c r="F448">
        <v>153097584.96955448</v>
      </c>
      <c r="G448">
        <v>6984210.4395502284</v>
      </c>
      <c r="H448">
        <v>20952.631318650685</v>
      </c>
      <c r="I448">
        <v>4.9953174851375681E-2</v>
      </c>
      <c r="J448">
        <v>18846</v>
      </c>
    </row>
    <row r="449" spans="1:10" x14ac:dyDescent="0.25">
      <c r="A449" s="2">
        <v>44415.833333333336</v>
      </c>
      <c r="B449">
        <v>1606.6399376100001</v>
      </c>
      <c r="C449">
        <v>23381.151647791648</v>
      </c>
      <c r="D449">
        <v>5.1763469311732924E-2</v>
      </c>
      <c r="E449">
        <v>350</v>
      </c>
      <c r="F449">
        <v>140937354.6410524</v>
      </c>
      <c r="G449">
        <v>5737825.0539925257</v>
      </c>
      <c r="H449">
        <v>17213.475161977578</v>
      </c>
      <c r="I449">
        <v>4.4579511586005885E-2</v>
      </c>
      <c r="J449">
        <v>18847</v>
      </c>
    </row>
    <row r="450" spans="1:10" x14ac:dyDescent="0.25">
      <c r="A450" s="2">
        <v>44416.833333333336</v>
      </c>
      <c r="B450">
        <v>1600.88102994</v>
      </c>
      <c r="C450">
        <v>23466.349902960421</v>
      </c>
      <c r="D450">
        <v>5.1760069156118867E-2</v>
      </c>
      <c r="E450">
        <v>333</v>
      </c>
      <c r="F450">
        <v>147807606.03214905</v>
      </c>
      <c r="G450">
        <v>4262745.5524912113</v>
      </c>
      <c r="H450">
        <v>12788.236657473633</v>
      </c>
      <c r="I450">
        <v>3.1579608825831482E-2</v>
      </c>
      <c r="J450">
        <v>18848</v>
      </c>
    </row>
    <row r="451" spans="1:10" x14ac:dyDescent="0.25">
      <c r="A451" s="2">
        <v>44417.833333333336</v>
      </c>
      <c r="B451">
        <v>1611.13526035</v>
      </c>
      <c r="C451">
        <v>23275.245529902142</v>
      </c>
      <c r="D451">
        <v>5.1709712909087664E-2</v>
      </c>
      <c r="E451">
        <v>310</v>
      </c>
      <c r="F451">
        <v>146227724.78990304</v>
      </c>
      <c r="G451">
        <v>3771079.5033939551</v>
      </c>
      <c r="H451">
        <v>11313.238510181865</v>
      </c>
      <c r="I451">
        <v>2.8239050167465297E-2</v>
      </c>
      <c r="J451">
        <v>18849</v>
      </c>
    </row>
    <row r="452" spans="1:10" x14ac:dyDescent="0.25">
      <c r="A452" s="2">
        <v>44418.833333333336</v>
      </c>
      <c r="B452">
        <v>1612.13466526</v>
      </c>
      <c r="C452">
        <v>23268.798180296184</v>
      </c>
      <c r="D452">
        <v>5.1715352389426157E-2</v>
      </c>
      <c r="E452">
        <v>249</v>
      </c>
      <c r="F452">
        <v>147613457.15768972</v>
      </c>
      <c r="G452">
        <v>3094166.7589190416</v>
      </c>
      <c r="H452">
        <v>9282.5002767571259</v>
      </c>
      <c r="I452">
        <v>2.2952599757872765E-2</v>
      </c>
      <c r="J452">
        <v>18850</v>
      </c>
    </row>
    <row r="453" spans="1:10" x14ac:dyDescent="0.25">
      <c r="A453" s="2">
        <v>44419.833333333336</v>
      </c>
      <c r="B453">
        <v>1604.1525067499999</v>
      </c>
      <c r="C453">
        <v>23391.396738948522</v>
      </c>
      <c r="D453">
        <v>5.1717511586135474E-2</v>
      </c>
      <c r="E453">
        <v>296</v>
      </c>
      <c r="F453">
        <v>142066014.84046578</v>
      </c>
      <c r="G453">
        <v>4963200.0580152525</v>
      </c>
      <c r="H453">
        <v>14889.600174045758</v>
      </c>
      <c r="I453">
        <v>3.8254779439189923E-2</v>
      </c>
      <c r="J453">
        <v>18851</v>
      </c>
    </row>
    <row r="454" spans="1:10" x14ac:dyDescent="0.25">
      <c r="A454" s="2">
        <v>44420.833333333336</v>
      </c>
      <c r="B454">
        <v>1611.8322850500001</v>
      </c>
      <c r="C454">
        <v>23245.582342796606</v>
      </c>
      <c r="D454">
        <v>5.1675301089913042E-2</v>
      </c>
      <c r="E454">
        <v>299</v>
      </c>
      <c r="F454">
        <v>154202617.30169404</v>
      </c>
      <c r="G454">
        <v>3857572.8164253868</v>
      </c>
      <c r="H454">
        <v>11572.718449276161</v>
      </c>
      <c r="I454">
        <v>2.7392805050264177E-2</v>
      </c>
      <c r="J454">
        <v>18852</v>
      </c>
    </row>
    <row r="455" spans="1:10" x14ac:dyDescent="0.25">
      <c r="A455" s="2">
        <v>44421.833333333336</v>
      </c>
      <c r="B455">
        <v>1609.8246980700001</v>
      </c>
      <c r="C455">
        <v>23270.269446183785</v>
      </c>
      <c r="D455">
        <v>5.1669074217258873E-2</v>
      </c>
      <c r="E455">
        <v>257</v>
      </c>
      <c r="F455">
        <v>152131788.08994618</v>
      </c>
      <c r="G455">
        <v>1419899.3650655034</v>
      </c>
      <c r="H455">
        <v>4259.6980951965106</v>
      </c>
      <c r="I455">
        <v>1.0220019262690021E-2</v>
      </c>
      <c r="J455">
        <v>18853</v>
      </c>
    </row>
    <row r="456" spans="1:10" x14ac:dyDescent="0.25">
      <c r="A456" s="2">
        <v>44422.833333333336</v>
      </c>
      <c r="B456">
        <v>1620.2670531700001</v>
      </c>
      <c r="C456">
        <v>23089.722369360192</v>
      </c>
      <c r="D456">
        <v>5.1632727904779734E-2</v>
      </c>
      <c r="E456">
        <v>202</v>
      </c>
      <c r="F456">
        <v>152782719.6710594</v>
      </c>
      <c r="G456">
        <v>2089247.2268771145</v>
      </c>
      <c r="H456">
        <v>6267.741680631344</v>
      </c>
      <c r="I456">
        <v>1.4973720315726184E-2</v>
      </c>
      <c r="J456">
        <v>18854</v>
      </c>
    </row>
    <row r="457" spans="1:10" x14ac:dyDescent="0.25">
      <c r="A457" s="2">
        <v>44423.833333333336</v>
      </c>
      <c r="B457">
        <v>1584.9196722700001</v>
      </c>
      <c r="C457">
        <v>23053.157511268062</v>
      </c>
      <c r="D457">
        <v>5.1023190026316667E-2</v>
      </c>
      <c r="E457">
        <v>246</v>
      </c>
      <c r="F457">
        <v>145309680.68392095</v>
      </c>
      <c r="G457">
        <v>2696888.6218059207</v>
      </c>
      <c r="H457">
        <v>8090.6658654177627</v>
      </c>
      <c r="I457">
        <v>2.0322755008326528E-2</v>
      </c>
      <c r="J457">
        <v>18855</v>
      </c>
    </row>
    <row r="458" spans="1:10" x14ac:dyDescent="0.25">
      <c r="A458" s="2">
        <v>44424.833333333336</v>
      </c>
      <c r="B458">
        <v>1571.59138119</v>
      </c>
      <c r="C458">
        <v>23240.775452610644</v>
      </c>
      <c r="D458">
        <v>5.1011679612789226E-2</v>
      </c>
      <c r="E458">
        <v>274</v>
      </c>
      <c r="F458">
        <v>140031762.11933944</v>
      </c>
      <c r="G458">
        <v>2694209.3916496714</v>
      </c>
      <c r="H458">
        <v>8082.6281749490145</v>
      </c>
      <c r="I458">
        <v>2.1067786616454722E-2</v>
      </c>
      <c r="J458">
        <v>18856</v>
      </c>
    </row>
    <row r="459" spans="1:10" x14ac:dyDescent="0.25">
      <c r="A459" s="2">
        <v>44425.833333333336</v>
      </c>
      <c r="B459">
        <v>1570.5815035200001</v>
      </c>
      <c r="C459">
        <v>23215.233131338118</v>
      </c>
      <c r="D459">
        <v>5.096378380346521E-2</v>
      </c>
      <c r="E459">
        <v>280</v>
      </c>
      <c r="F459">
        <v>140360878.75789297</v>
      </c>
      <c r="G459">
        <v>3204898.3586449279</v>
      </c>
      <c r="H459">
        <v>9614.6950759347837</v>
      </c>
      <c r="I459">
        <v>2.5002434679605143E-2</v>
      </c>
      <c r="J459">
        <v>18857</v>
      </c>
    </row>
    <row r="460" spans="1:10" x14ac:dyDescent="0.25">
      <c r="A460" s="2">
        <v>44426.833333333336</v>
      </c>
      <c r="B460">
        <v>1573.2060756200001</v>
      </c>
      <c r="C460">
        <v>23170.500217789919</v>
      </c>
      <c r="D460">
        <v>5.0954121916066478E-2</v>
      </c>
      <c r="E460">
        <v>314</v>
      </c>
      <c r="F460">
        <v>146790420.23659614</v>
      </c>
      <c r="G460">
        <v>2850745.4398937174</v>
      </c>
      <c r="H460">
        <v>8552.236319681153</v>
      </c>
      <c r="I460">
        <v>2.1265463043516696E-2</v>
      </c>
      <c r="J460">
        <v>18858</v>
      </c>
    </row>
    <row r="461" spans="1:10" x14ac:dyDescent="0.25">
      <c r="A461" s="2">
        <v>44427.833333333336</v>
      </c>
      <c r="B461">
        <v>1557.51643472</v>
      </c>
      <c r="C461">
        <v>23418.052293861536</v>
      </c>
      <c r="D461">
        <v>5.0966151364257757E-2</v>
      </c>
      <c r="E461">
        <v>384</v>
      </c>
      <c r="F461">
        <v>153425337.66063866</v>
      </c>
      <c r="G461">
        <v>3324769.2468859991</v>
      </c>
      <c r="H461">
        <v>9974.3077406579978</v>
      </c>
      <c r="I461">
        <v>2.3728951038014711E-2</v>
      </c>
      <c r="J461">
        <v>18859</v>
      </c>
    </row>
    <row r="462" spans="1:10" x14ac:dyDescent="0.25">
      <c r="A462" s="2">
        <v>44428.833333333336</v>
      </c>
      <c r="B462">
        <v>1549.89841473</v>
      </c>
      <c r="C462">
        <v>23515.622712952514</v>
      </c>
      <c r="D462">
        <v>5.0944633728756593E-2</v>
      </c>
      <c r="E462">
        <v>367</v>
      </c>
      <c r="F462">
        <v>152211252.4393447</v>
      </c>
      <c r="G462">
        <v>2526632.2388910898</v>
      </c>
      <c r="H462">
        <v>7579.8967166732691</v>
      </c>
      <c r="I462">
        <v>1.8176463679570879E-2</v>
      </c>
      <c r="J462">
        <v>18860</v>
      </c>
    </row>
    <row r="463" spans="1:10" x14ac:dyDescent="0.25">
      <c r="A463" s="2">
        <v>44429.833333333336</v>
      </c>
      <c r="B463">
        <v>1546.86286898</v>
      </c>
      <c r="C463">
        <v>23559.085031089839</v>
      </c>
      <c r="D463">
        <v>5.0939407096437128E-2</v>
      </c>
      <c r="E463">
        <v>417</v>
      </c>
      <c r="F463">
        <v>152819494.63460717</v>
      </c>
      <c r="G463">
        <v>2298266.2724068114</v>
      </c>
      <c r="H463">
        <v>6894.7988172204341</v>
      </c>
      <c r="I463">
        <v>1.6467804544849963E-2</v>
      </c>
      <c r="J463">
        <v>18861</v>
      </c>
    </row>
    <row r="464" spans="1:10" x14ac:dyDescent="0.25">
      <c r="A464" s="2">
        <v>44430.833333333336</v>
      </c>
      <c r="B464">
        <v>1562.8115491999999</v>
      </c>
      <c r="C464">
        <v>23276.22664223866</v>
      </c>
      <c r="D464">
        <v>5.0886538427748734E-2</v>
      </c>
      <c r="E464">
        <v>351</v>
      </c>
      <c r="F464">
        <v>154780608.05874974</v>
      </c>
      <c r="G464">
        <v>6652550.9872740488</v>
      </c>
      <c r="H464">
        <v>19957.652961822147</v>
      </c>
      <c r="I464">
        <v>4.7063669166489547E-2</v>
      </c>
      <c r="J464">
        <v>18862</v>
      </c>
    </row>
    <row r="465" spans="1:10" x14ac:dyDescent="0.25">
      <c r="A465" s="2">
        <v>44431.833333333336</v>
      </c>
      <c r="B465">
        <v>1560.49217778</v>
      </c>
      <c r="C465">
        <v>23491.253800267317</v>
      </c>
      <c r="D465">
        <v>5.1080919950512338E-2</v>
      </c>
      <c r="E465">
        <v>219</v>
      </c>
      <c r="F465">
        <v>149189765.58372688</v>
      </c>
      <c r="G465">
        <v>2133345.2655570162</v>
      </c>
      <c r="H465">
        <v>6400.035796671049</v>
      </c>
      <c r="I465">
        <v>1.5657998098227037E-2</v>
      </c>
      <c r="J465">
        <v>18863</v>
      </c>
    </row>
    <row r="466" spans="1:10" x14ac:dyDescent="0.25">
      <c r="A466" s="2">
        <v>44432.833333333336</v>
      </c>
      <c r="B466">
        <v>1551.8392157599999</v>
      </c>
      <c r="C466">
        <v>23568.635057147629</v>
      </c>
      <c r="D466">
        <v>5.102085990443362E-2</v>
      </c>
      <c r="E466">
        <v>216</v>
      </c>
      <c r="F466">
        <v>151702162.84081528</v>
      </c>
      <c r="G466">
        <v>2020447.9957212096</v>
      </c>
      <c r="H466">
        <v>6061.3439871636292</v>
      </c>
      <c r="I466">
        <v>1.4583777277033548E-2</v>
      </c>
      <c r="J466">
        <v>18864</v>
      </c>
    </row>
    <row r="467" spans="1:10" x14ac:dyDescent="0.25">
      <c r="A467" s="2">
        <v>44433.833333333336</v>
      </c>
      <c r="B467">
        <v>1550.51850369</v>
      </c>
      <c r="C467">
        <v>23413.858737339964</v>
      </c>
      <c r="D467">
        <v>5.0829072261175931E-2</v>
      </c>
      <c r="E467">
        <v>241</v>
      </c>
      <c r="F467">
        <v>145670186.47917837</v>
      </c>
      <c r="G467">
        <v>2255302.2150008548</v>
      </c>
      <c r="H467">
        <v>6765.9066450025648</v>
      </c>
      <c r="I467">
        <v>1.6953063527374055E-2</v>
      </c>
      <c r="J467">
        <v>18865</v>
      </c>
    </row>
    <row r="468" spans="1:10" x14ac:dyDescent="0.25">
      <c r="A468" s="2">
        <v>44434.833333333336</v>
      </c>
      <c r="B468">
        <v>1555.90273763</v>
      </c>
      <c r="C468">
        <v>23334.929634801272</v>
      </c>
      <c r="D468">
        <v>5.0828601277785775E-2</v>
      </c>
      <c r="E468">
        <v>230</v>
      </c>
      <c r="F468">
        <v>152670216.578812</v>
      </c>
      <c r="G468">
        <v>2699069.8712056004</v>
      </c>
      <c r="H468">
        <v>8097.2096136168011</v>
      </c>
      <c r="I468">
        <v>1.9358599045704784E-2</v>
      </c>
      <c r="J468">
        <v>18866</v>
      </c>
    </row>
    <row r="469" spans="1:10" x14ac:dyDescent="0.25">
      <c r="A469" s="2">
        <v>44435.833333333336</v>
      </c>
      <c r="B469">
        <v>1554.06915796</v>
      </c>
      <c r="C469">
        <v>23357.37160137152</v>
      </c>
      <c r="D469">
        <v>5.0821001102840963E-2</v>
      </c>
      <c r="E469">
        <v>222</v>
      </c>
      <c r="F469">
        <v>151209399.6442838</v>
      </c>
      <c r="G469">
        <v>2050617.9937569031</v>
      </c>
      <c r="H469">
        <v>6151.8539812707095</v>
      </c>
      <c r="I469">
        <v>1.4849782542924695E-2</v>
      </c>
      <c r="J469">
        <v>18867</v>
      </c>
    </row>
    <row r="470" spans="1:10" x14ac:dyDescent="0.25">
      <c r="A470" s="2">
        <v>44436.833333333336</v>
      </c>
      <c r="B470">
        <v>1548.4410546500001</v>
      </c>
      <c r="C470">
        <v>23434.091969160454</v>
      </c>
      <c r="D470">
        <v>5.0810330534393149E-2</v>
      </c>
      <c r="E470">
        <v>188</v>
      </c>
      <c r="F470">
        <v>151606380.4425604</v>
      </c>
      <c r="G470">
        <v>1783792.7861701029</v>
      </c>
      <c r="H470">
        <v>5351.3783585103092</v>
      </c>
      <c r="I470">
        <v>1.2883713041327427E-2</v>
      </c>
      <c r="J470">
        <v>18868</v>
      </c>
    </row>
    <row r="471" spans="1:10" x14ac:dyDescent="0.25">
      <c r="A471" s="2">
        <v>44437.833333333336</v>
      </c>
      <c r="B471">
        <v>1581.0360144900001</v>
      </c>
      <c r="C471">
        <v>22966.607246210027</v>
      </c>
      <c r="D471">
        <v>5.0823515595841341E-2</v>
      </c>
      <c r="E471">
        <v>271</v>
      </c>
      <c r="F471">
        <v>148185202.34091449</v>
      </c>
      <c r="G471">
        <v>4066219.9058877164</v>
      </c>
      <c r="H471">
        <v>12198.659717663149</v>
      </c>
      <c r="I471">
        <v>3.0046932666755857E-2</v>
      </c>
      <c r="J471">
        <v>18869</v>
      </c>
    </row>
    <row r="472" spans="1:10" x14ac:dyDescent="0.25">
      <c r="A472" s="2">
        <v>44438.833333333336</v>
      </c>
      <c r="B472">
        <v>1623.6057429800001</v>
      </c>
      <c r="C472">
        <v>22348.578930217158</v>
      </c>
      <c r="D472">
        <v>5.0801076711018141E-2</v>
      </c>
      <c r="E472">
        <v>261</v>
      </c>
      <c r="F472">
        <v>153301341.32208568</v>
      </c>
      <c r="G472">
        <v>4390262.1153302006</v>
      </c>
      <c r="H472">
        <v>13170.786345990602</v>
      </c>
      <c r="I472">
        <v>3.1358740731344079E-2</v>
      </c>
      <c r="J472">
        <v>18870</v>
      </c>
    </row>
    <row r="473" spans="1:10" x14ac:dyDescent="0.25">
      <c r="A473" s="2">
        <v>44439.833333333336</v>
      </c>
      <c r="B473">
        <v>1683.8395132999999</v>
      </c>
      <c r="C473">
        <v>21548.651109158618</v>
      </c>
      <c r="D473">
        <v>5.0791113258952109E-2</v>
      </c>
      <c r="E473">
        <v>307</v>
      </c>
      <c r="F473">
        <v>163847139.20379147</v>
      </c>
      <c r="G473">
        <v>9789631.423996944</v>
      </c>
      <c r="H473">
        <v>29368.894271990834</v>
      </c>
      <c r="I473">
        <v>6.5424678522727597E-2</v>
      </c>
      <c r="J473">
        <v>18871</v>
      </c>
    </row>
    <row r="474" spans="1:10" x14ac:dyDescent="0.25">
      <c r="A474" s="2">
        <v>44440.833333333336</v>
      </c>
      <c r="B474">
        <v>1667.55254868</v>
      </c>
      <c r="C474">
        <v>21769.452739434768</v>
      </c>
      <c r="D474">
        <v>5.0799107517278667E-2</v>
      </c>
      <c r="E474">
        <v>238</v>
      </c>
      <c r="F474">
        <v>165244330.28601128</v>
      </c>
      <c r="G474">
        <v>4398651.681833257</v>
      </c>
      <c r="H474">
        <v>13195.955045499772</v>
      </c>
      <c r="I474">
        <v>2.9147890177356112E-2</v>
      </c>
      <c r="J474">
        <v>18872</v>
      </c>
    </row>
    <row r="475" spans="1:10" x14ac:dyDescent="0.25">
      <c r="A475" s="2">
        <v>44441.833333333336</v>
      </c>
      <c r="B475">
        <v>1685.8297517799999</v>
      </c>
      <c r="C475">
        <v>21495.983815914369</v>
      </c>
      <c r="D475">
        <v>5.0750969403260994E-2</v>
      </c>
      <c r="E475">
        <v>199</v>
      </c>
      <c r="F475">
        <v>168779210.51000208</v>
      </c>
      <c r="G475">
        <v>4357360.9820371866</v>
      </c>
      <c r="H475">
        <v>13072.082946111561</v>
      </c>
      <c r="I475">
        <v>2.8269537823486651E-2</v>
      </c>
      <c r="J475">
        <v>18873</v>
      </c>
    </row>
    <row r="476" spans="1:10" x14ac:dyDescent="0.25">
      <c r="A476" s="2">
        <v>44442.833333333336</v>
      </c>
      <c r="B476">
        <v>1672.5526543000001</v>
      </c>
      <c r="C476">
        <v>21529.558797416197</v>
      </c>
      <c r="D476">
        <v>5.0586142353322344E-2</v>
      </c>
      <c r="E476">
        <v>210</v>
      </c>
      <c r="F476">
        <v>167298954.81621253</v>
      </c>
      <c r="G476">
        <v>4466206.1382368375</v>
      </c>
      <c r="H476">
        <v>13398.618414710512</v>
      </c>
      <c r="I476">
        <v>2.923207575768675E-2</v>
      </c>
      <c r="J476">
        <v>18874</v>
      </c>
    </row>
    <row r="477" spans="1:10" x14ac:dyDescent="0.25">
      <c r="A477" s="2">
        <v>44443.833333333336</v>
      </c>
      <c r="B477">
        <v>1656.49972301</v>
      </c>
      <c r="C477">
        <v>21703.875273410285</v>
      </c>
      <c r="D477">
        <v>5.0543814910913469E-2</v>
      </c>
      <c r="E477">
        <v>182</v>
      </c>
      <c r="F477">
        <v>171551857.346975</v>
      </c>
      <c r="G477">
        <v>2643369.4334303485</v>
      </c>
      <c r="H477">
        <v>7930.1083002910455</v>
      </c>
      <c r="I477">
        <v>1.6872388176782806E-2</v>
      </c>
      <c r="J477">
        <v>18875</v>
      </c>
    </row>
    <row r="478" spans="1:10" x14ac:dyDescent="0.25">
      <c r="A478" s="2">
        <v>44444.833333333336</v>
      </c>
      <c r="B478">
        <v>1638.6253428699999</v>
      </c>
      <c r="C478">
        <v>21939.375347535359</v>
      </c>
      <c r="D478">
        <v>5.0539559564303158E-2</v>
      </c>
      <c r="E478">
        <v>206</v>
      </c>
      <c r="F478">
        <v>172475953.56828931</v>
      </c>
      <c r="G478">
        <v>3184244.8355158782</v>
      </c>
      <c r="H478">
        <v>9552.7345065476347</v>
      </c>
      <c r="I478">
        <v>2.0215850515703109E-2</v>
      </c>
      <c r="J478">
        <v>18876</v>
      </c>
    </row>
    <row r="479" spans="1:10" x14ac:dyDescent="0.25">
      <c r="A479" s="2">
        <v>44445.833333333336</v>
      </c>
      <c r="B479">
        <v>1617.3287560700001</v>
      </c>
      <c r="C479">
        <v>22099.634166975171</v>
      </c>
      <c r="D479">
        <v>5.0377759488396366E-2</v>
      </c>
      <c r="E479">
        <v>329</v>
      </c>
      <c r="F479">
        <v>151902150.60541061</v>
      </c>
      <c r="G479">
        <v>15829798.359347647</v>
      </c>
      <c r="H479">
        <v>47489.395078042944</v>
      </c>
      <c r="I479">
        <v>0.11411049240844828</v>
      </c>
      <c r="J479">
        <v>18877</v>
      </c>
    </row>
    <row r="480" spans="1:10" x14ac:dyDescent="0.25">
      <c r="A480" s="2">
        <v>44446.833333333336</v>
      </c>
      <c r="B480">
        <v>1647.9604570399999</v>
      </c>
      <c r="C480">
        <v>21692.372840712349</v>
      </c>
      <c r="D480">
        <v>5.0374425179247194E-2</v>
      </c>
      <c r="E480">
        <v>243</v>
      </c>
      <c r="F480">
        <v>151561482.11859703</v>
      </c>
      <c r="G480">
        <v>7382154.544499482</v>
      </c>
      <c r="H480">
        <v>22146.463633498446</v>
      </c>
      <c r="I480">
        <v>5.3334522157164027E-2</v>
      </c>
      <c r="J480">
        <v>18878</v>
      </c>
    </row>
    <row r="481" spans="1:10" x14ac:dyDescent="0.25">
      <c r="A481" s="2">
        <v>44447.833333333336</v>
      </c>
      <c r="B481">
        <v>1622.33830655</v>
      </c>
      <c r="C481">
        <v>21897.049173038482</v>
      </c>
      <c r="D481">
        <v>5.021286979236695E-2</v>
      </c>
      <c r="E481">
        <v>196</v>
      </c>
      <c r="F481">
        <v>149792041.64248246</v>
      </c>
      <c r="G481">
        <v>3674821.4981944081</v>
      </c>
      <c r="H481">
        <v>11024.464494583224</v>
      </c>
      <c r="I481">
        <v>2.6863440116044534E-2</v>
      </c>
      <c r="J481">
        <v>18879</v>
      </c>
    </row>
    <row r="482" spans="1:10" x14ac:dyDescent="0.25">
      <c r="A482" s="2">
        <v>44448.833333333336</v>
      </c>
      <c r="B482">
        <v>1593.66880055</v>
      </c>
      <c r="C482">
        <v>22267.518811750371</v>
      </c>
      <c r="D482">
        <v>5.0181093675453835E-2</v>
      </c>
      <c r="E482">
        <v>254</v>
      </c>
      <c r="F482">
        <v>142656332.25077206</v>
      </c>
      <c r="G482">
        <v>5215033.6684517991</v>
      </c>
      <c r="H482">
        <v>15645.101005355398</v>
      </c>
      <c r="I482">
        <v>4.0029501507976809E-2</v>
      </c>
      <c r="J482">
        <v>18880</v>
      </c>
    </row>
    <row r="483" spans="1:10" x14ac:dyDescent="0.25">
      <c r="A483" s="2">
        <v>44449.833333333336</v>
      </c>
      <c r="B483">
        <v>1601.9648546799999</v>
      </c>
      <c r="C483">
        <v>22151.347648493676</v>
      </c>
      <c r="D483">
        <v>5.0177459416053512E-2</v>
      </c>
      <c r="E483">
        <v>200</v>
      </c>
      <c r="F483">
        <v>144351512.17184487</v>
      </c>
      <c r="G483">
        <v>2569686.7557985671</v>
      </c>
      <c r="H483">
        <v>7709.060267395701</v>
      </c>
      <c r="I483">
        <v>1.9492743479193365E-2</v>
      </c>
      <c r="J483">
        <v>18881</v>
      </c>
    </row>
    <row r="484" spans="1:10" x14ac:dyDescent="0.25">
      <c r="A484" s="2">
        <v>44450.833333333336</v>
      </c>
      <c r="B484">
        <v>1619.11376361</v>
      </c>
      <c r="C484">
        <v>21901.574339114373</v>
      </c>
      <c r="D484">
        <v>5.0157424271502583E-2</v>
      </c>
      <c r="E484">
        <v>238</v>
      </c>
      <c r="F484">
        <v>150376753.68696341</v>
      </c>
      <c r="G484">
        <v>2626955.7519379212</v>
      </c>
      <c r="H484">
        <v>7880.8672558137632</v>
      </c>
      <c r="I484">
        <v>1.9128731521628778E-2</v>
      </c>
      <c r="J484">
        <v>18882</v>
      </c>
    </row>
    <row r="485" spans="1:10" x14ac:dyDescent="0.25">
      <c r="A485" s="2">
        <v>44451.833333333336</v>
      </c>
      <c r="B485">
        <v>1608.7709787700001</v>
      </c>
      <c r="C485">
        <v>22044.392413851016</v>
      </c>
      <c r="D485">
        <v>5.0155444675010118E-2</v>
      </c>
      <c r="E485">
        <v>231</v>
      </c>
      <c r="F485">
        <v>144894498.63378888</v>
      </c>
      <c r="G485">
        <v>4089095.0887319357</v>
      </c>
      <c r="H485">
        <v>12267.285266195808</v>
      </c>
      <c r="I485">
        <v>3.0902202391259861E-2</v>
      </c>
      <c r="J485">
        <v>18883</v>
      </c>
    </row>
    <row r="486" spans="1:10" x14ac:dyDescent="0.25">
      <c r="A486" s="2">
        <v>44452.833333333336</v>
      </c>
      <c r="B486">
        <v>1602.8753098</v>
      </c>
      <c r="C486">
        <v>22071.421617739732</v>
      </c>
      <c r="D486">
        <v>5.0090891156183474E-2</v>
      </c>
      <c r="E486">
        <v>243</v>
      </c>
      <c r="F486">
        <v>150862392.50326461</v>
      </c>
      <c r="G486">
        <v>2878721.3193610068</v>
      </c>
      <c r="H486">
        <v>8636.1639580830215</v>
      </c>
      <c r="I486">
        <v>2.0894537017448471E-2</v>
      </c>
      <c r="J486">
        <v>18884</v>
      </c>
    </row>
    <row r="487" spans="1:10" x14ac:dyDescent="0.25">
      <c r="A487" s="2">
        <v>44453.833333333336</v>
      </c>
      <c r="B487">
        <v>1657.68623015</v>
      </c>
      <c r="C487">
        <v>22182.694118295862</v>
      </c>
      <c r="D487">
        <v>5.1064940063178015E-2</v>
      </c>
      <c r="E487">
        <v>184</v>
      </c>
      <c r="F487">
        <v>159854576.1825251</v>
      </c>
      <c r="G487">
        <v>3480711.7552970615</v>
      </c>
      <c r="H487">
        <v>10442.135265891186</v>
      </c>
      <c r="I487">
        <v>2.3842791761546911E-2</v>
      </c>
      <c r="J487">
        <v>18885</v>
      </c>
    </row>
    <row r="488" spans="1:10" x14ac:dyDescent="0.25">
      <c r="A488" s="2">
        <v>44454.833333333336</v>
      </c>
      <c r="B488">
        <v>1704.38686383</v>
      </c>
      <c r="C488">
        <v>22862.781203516035</v>
      </c>
      <c r="D488">
        <v>5.2563213634166731E-2</v>
      </c>
      <c r="E488">
        <v>195</v>
      </c>
      <c r="F488">
        <v>163140794.22468558</v>
      </c>
      <c r="G488">
        <v>3858640.3507618508</v>
      </c>
      <c r="H488">
        <v>11575.921052285552</v>
      </c>
      <c r="I488">
        <v>2.5899170125805913E-2</v>
      </c>
      <c r="J488">
        <v>18886</v>
      </c>
    </row>
    <row r="489" spans="1:10" x14ac:dyDescent="0.25">
      <c r="A489" s="2">
        <v>44455.833333333336</v>
      </c>
      <c r="B489">
        <v>1671.8244872299999</v>
      </c>
      <c r="C489">
        <v>23238.094632886812</v>
      </c>
      <c r="D489">
        <v>5.2481468441396742E-2</v>
      </c>
      <c r="E489">
        <v>163</v>
      </c>
      <c r="F489">
        <v>157848655.41209921</v>
      </c>
      <c r="G489">
        <v>2810304.0675063208</v>
      </c>
      <c r="H489">
        <v>8430.9122025189627</v>
      </c>
      <c r="I489">
        <v>1.9495148348812261E-2</v>
      </c>
      <c r="J489">
        <v>18887</v>
      </c>
    </row>
    <row r="490" spans="1:10" x14ac:dyDescent="0.25">
      <c r="A490" s="2">
        <v>44456.833333333336</v>
      </c>
      <c r="B490">
        <v>1660.19749086</v>
      </c>
      <c r="C490">
        <v>23404.206281680104</v>
      </c>
      <c r="D490">
        <v>5.2483086398256024E-2</v>
      </c>
      <c r="E490">
        <v>172</v>
      </c>
      <c r="F490">
        <v>160178107.89229158</v>
      </c>
      <c r="G490">
        <v>2202718.217206581</v>
      </c>
      <c r="H490">
        <v>6608.1546516197432</v>
      </c>
      <c r="I490">
        <v>1.5058090519230564E-2</v>
      </c>
      <c r="J490">
        <v>18888</v>
      </c>
    </row>
    <row r="491" spans="1:10" x14ac:dyDescent="0.25">
      <c r="A491" s="2">
        <v>44457.833333333336</v>
      </c>
      <c r="B491">
        <v>1651.0962111700001</v>
      </c>
      <c r="C491">
        <v>23534.774025934144</v>
      </c>
      <c r="D491">
        <v>5.2482726522527653E-2</v>
      </c>
      <c r="E491">
        <v>162</v>
      </c>
      <c r="F491">
        <v>156177279.10743055</v>
      </c>
      <c r="G491">
        <v>2103880.5580742834</v>
      </c>
      <c r="H491">
        <v>6311.6416742228503</v>
      </c>
      <c r="I491">
        <v>1.4750860203593683E-2</v>
      </c>
      <c r="J491">
        <v>18889</v>
      </c>
    </row>
    <row r="492" spans="1:10" x14ac:dyDescent="0.25">
      <c r="A492" s="2">
        <v>44458.833333333336</v>
      </c>
      <c r="B492">
        <v>1640.74566527</v>
      </c>
      <c r="C492">
        <v>23699.683189659943</v>
      </c>
      <c r="D492">
        <v>5.2492069379398751E-2</v>
      </c>
      <c r="E492">
        <v>250</v>
      </c>
      <c r="F492">
        <v>140267337.24118948</v>
      </c>
      <c r="G492">
        <v>8225783.8549278267</v>
      </c>
      <c r="H492">
        <v>24677.351564783479</v>
      </c>
      <c r="I492">
        <v>6.4214759460772014E-2</v>
      </c>
      <c r="J492">
        <v>18890</v>
      </c>
    </row>
    <row r="493" spans="1:10" x14ac:dyDescent="0.25">
      <c r="A493" s="2">
        <v>44459.833333333336</v>
      </c>
      <c r="B493">
        <v>1600.0720626499999</v>
      </c>
      <c r="C493">
        <v>23611.958709915325</v>
      </c>
      <c r="D493">
        <v>5.173211419028962E-2</v>
      </c>
      <c r="E493">
        <v>226</v>
      </c>
      <c r="F493">
        <v>130288287.7626833</v>
      </c>
      <c r="G493">
        <v>8031104.104912797</v>
      </c>
      <c r="H493">
        <v>24093.312314738392</v>
      </c>
      <c r="I493">
        <v>6.7496926591726042E-2</v>
      </c>
      <c r="J493">
        <v>18891</v>
      </c>
    </row>
    <row r="494" spans="1:10" x14ac:dyDescent="0.25">
      <c r="A494" s="2">
        <v>44460.833333333336</v>
      </c>
      <c r="B494">
        <v>1625.60037061</v>
      </c>
      <c r="C494">
        <v>23123.492448685836</v>
      </c>
      <c r="D494">
        <v>5.1596984433488056E-2</v>
      </c>
      <c r="E494">
        <v>222</v>
      </c>
      <c r="F494">
        <v>141507354.68530777</v>
      </c>
      <c r="G494">
        <v>3544776.6287809517</v>
      </c>
      <c r="H494">
        <v>10634.329886342855</v>
      </c>
      <c r="I494">
        <v>2.7429884596084166E-2</v>
      </c>
      <c r="J494">
        <v>18892</v>
      </c>
    </row>
    <row r="495" spans="1:10" x14ac:dyDescent="0.25">
      <c r="A495" s="2">
        <v>44461.833333333336</v>
      </c>
      <c r="B495">
        <v>1621.7559196</v>
      </c>
      <c r="C495">
        <v>23132.015243665403</v>
      </c>
      <c r="D495">
        <v>5.1542759495308517E-2</v>
      </c>
      <c r="E495">
        <v>167</v>
      </c>
      <c r="F495">
        <v>145363494.73653904</v>
      </c>
      <c r="G495">
        <v>2474477.8353683054</v>
      </c>
      <c r="H495">
        <v>7423.4335061049169</v>
      </c>
      <c r="I495">
        <v>1.8639846507812478E-2</v>
      </c>
      <c r="J495">
        <v>18893</v>
      </c>
    </row>
    <row r="496" spans="1:10" x14ac:dyDescent="0.25">
      <c r="A496" s="2">
        <v>44462.833333333336</v>
      </c>
      <c r="B496">
        <v>1604.0518847999999</v>
      </c>
      <c r="C496">
        <v>23376.685884376122</v>
      </c>
      <c r="D496">
        <v>5.1525746324551133E-2</v>
      </c>
      <c r="E496">
        <v>210</v>
      </c>
      <c r="F496">
        <v>136624052.84044689</v>
      </c>
      <c r="G496">
        <v>4669319.6364318999</v>
      </c>
      <c r="H496">
        <v>14007.958909295699</v>
      </c>
      <c r="I496">
        <v>3.7423168875424247E-2</v>
      </c>
      <c r="J496">
        <v>18894</v>
      </c>
    </row>
    <row r="497" spans="1:10" x14ac:dyDescent="0.25">
      <c r="A497" s="2">
        <v>44463.833333333336</v>
      </c>
      <c r="B497">
        <v>1602.7816972400001</v>
      </c>
      <c r="C497">
        <v>23345.266162616172</v>
      </c>
      <c r="D497">
        <v>5.1466354101363673E-2</v>
      </c>
      <c r="E497">
        <v>195</v>
      </c>
      <c r="F497">
        <v>137109954.33033663</v>
      </c>
      <c r="G497">
        <v>3835755.6357410364</v>
      </c>
      <c r="H497">
        <v>11507.266907223109</v>
      </c>
      <c r="I497">
        <v>3.063346087197346E-2</v>
      </c>
      <c r="J497">
        <v>18895</v>
      </c>
    </row>
    <row r="498" spans="1:10" x14ac:dyDescent="0.25">
      <c r="A498" s="2">
        <v>44464.833333333336</v>
      </c>
      <c r="B498">
        <v>1626.5631445700001</v>
      </c>
      <c r="C498">
        <v>23009.297026370681</v>
      </c>
      <c r="D498">
        <v>5.146819799536799E-2</v>
      </c>
      <c r="E498">
        <v>190</v>
      </c>
      <c r="F498">
        <v>139934992.19384557</v>
      </c>
      <c r="G498">
        <v>3678012.8940962497</v>
      </c>
      <c r="H498">
        <v>11034.038682288749</v>
      </c>
      <c r="I498">
        <v>2.8780679198926785E-2</v>
      </c>
      <c r="J498">
        <v>18896</v>
      </c>
    </row>
    <row r="499" spans="1:10" x14ac:dyDescent="0.25">
      <c r="A499" s="2">
        <v>44465.833333333336</v>
      </c>
      <c r="B499">
        <v>1611.64016113</v>
      </c>
      <c r="C499">
        <v>23228.703772138135</v>
      </c>
      <c r="D499">
        <v>5.1472788191735626E-2</v>
      </c>
      <c r="E499">
        <v>141</v>
      </c>
      <c r="F499">
        <v>136762113.50182083</v>
      </c>
      <c r="G499">
        <v>2238009.7674572449</v>
      </c>
      <c r="H499">
        <v>6714.029302371735</v>
      </c>
      <c r="I499">
        <v>1.7918856565002236E-2</v>
      </c>
      <c r="J499">
        <v>18897</v>
      </c>
    </row>
    <row r="500" spans="1:10" x14ac:dyDescent="0.25">
      <c r="A500" s="2">
        <v>44466.833333333336</v>
      </c>
      <c r="B500">
        <v>1601.4563725800001</v>
      </c>
      <c r="C500">
        <v>23380.352795844952</v>
      </c>
      <c r="D500">
        <v>5.1474407293882092E-2</v>
      </c>
      <c r="E500">
        <v>135</v>
      </c>
      <c r="F500">
        <v>130887217.90246648</v>
      </c>
      <c r="G500">
        <v>2348405.0639852025</v>
      </c>
      <c r="H500">
        <v>7045.2151919556072</v>
      </c>
      <c r="I500">
        <v>1.9646712538270997E-2</v>
      </c>
      <c r="J500">
        <v>18898</v>
      </c>
    </row>
    <row r="501" spans="1:10" x14ac:dyDescent="0.25">
      <c r="A501" s="2">
        <v>44467.833333333336</v>
      </c>
      <c r="B501">
        <v>1596.4084892200001</v>
      </c>
      <c r="C501">
        <v>23348.85280333873</v>
      </c>
      <c r="D501">
        <v>5.1356449138432403E-2</v>
      </c>
      <c r="E501">
        <v>152</v>
      </c>
      <c r="F501">
        <v>132638191.30234659</v>
      </c>
      <c r="G501">
        <v>1843908.3605193533</v>
      </c>
      <c r="H501">
        <v>5531.7250815580601</v>
      </c>
      <c r="I501">
        <v>1.5222460702636036E-2</v>
      </c>
      <c r="J501">
        <v>18899</v>
      </c>
    </row>
    <row r="502" spans="1:10" x14ac:dyDescent="0.25">
      <c r="A502" s="2">
        <v>44468.833333333336</v>
      </c>
      <c r="B502">
        <v>1600.5125123099999</v>
      </c>
      <c r="C502">
        <v>23291.230424849589</v>
      </c>
      <c r="D502">
        <v>5.135644446134676E-2</v>
      </c>
      <c r="E502">
        <v>131</v>
      </c>
      <c r="F502">
        <v>140056478.87028426</v>
      </c>
      <c r="G502">
        <v>2215389.2354721101</v>
      </c>
      <c r="H502">
        <v>6646.1677064163305</v>
      </c>
      <c r="I502">
        <v>1.7320521209794978E-2</v>
      </c>
      <c r="J502">
        <v>18900</v>
      </c>
    </row>
    <row r="503" spans="1:10" x14ac:dyDescent="0.25">
      <c r="A503" s="2">
        <v>44469.833333333336</v>
      </c>
      <c r="B503">
        <v>1602.3296894099999</v>
      </c>
      <c r="C503">
        <v>23270.933204620771</v>
      </c>
      <c r="D503">
        <v>5.135644446134676E-2</v>
      </c>
      <c r="E503">
        <v>167</v>
      </c>
      <c r="F503">
        <v>153199965.53947854</v>
      </c>
      <c r="G503">
        <v>6517085.6750212135</v>
      </c>
      <c r="H503">
        <v>19551.257025063642</v>
      </c>
      <c r="I503">
        <v>4.658100795923012E-2</v>
      </c>
      <c r="J503">
        <v>18901</v>
      </c>
    </row>
    <row r="504" spans="1:10" x14ac:dyDescent="0.25">
      <c r="A504" s="2">
        <v>44470.833333333336</v>
      </c>
      <c r="B504">
        <v>1627.9126378599999</v>
      </c>
      <c r="C504">
        <v>22935.095736000036</v>
      </c>
      <c r="D504">
        <v>5.1386185216977631E-2</v>
      </c>
      <c r="E504">
        <v>151</v>
      </c>
      <c r="F504">
        <v>155343251.42635271</v>
      </c>
      <c r="G504">
        <v>3741590.750535626</v>
      </c>
      <c r="H504">
        <v>11224.772251606879</v>
      </c>
      <c r="I504">
        <v>2.6374122044039317E-2</v>
      </c>
      <c r="J504">
        <v>18902</v>
      </c>
    </row>
    <row r="505" spans="1:10" x14ac:dyDescent="0.25">
      <c r="A505" s="2">
        <v>44471.833333333336</v>
      </c>
      <c r="B505">
        <v>1625.6079342099999</v>
      </c>
      <c r="C505">
        <v>22894.671248947459</v>
      </c>
      <c r="D505">
        <v>5.1302159198726556E-2</v>
      </c>
      <c r="E505">
        <v>130</v>
      </c>
      <c r="F505">
        <v>156493645.9431583</v>
      </c>
      <c r="G505">
        <v>2410523.3404966006</v>
      </c>
      <c r="H505">
        <v>7231.5700214898015</v>
      </c>
      <c r="I505">
        <v>1.6866646833715575E-2</v>
      </c>
      <c r="J505">
        <v>18903</v>
      </c>
    </row>
    <row r="506" spans="1:10" x14ac:dyDescent="0.25">
      <c r="A506" s="2">
        <v>44472.833333333336</v>
      </c>
      <c r="B506">
        <v>1602.64717928</v>
      </c>
      <c r="C506">
        <v>23222.209357904692</v>
      </c>
      <c r="D506">
        <v>5.1298575318887499E-2</v>
      </c>
      <c r="E506">
        <v>142</v>
      </c>
      <c r="F506">
        <v>157691318.27822828</v>
      </c>
      <c r="G506">
        <v>3089995.3964715251</v>
      </c>
      <c r="H506">
        <v>9269.9861894145761</v>
      </c>
      <c r="I506">
        <v>2.1456761197001614E-2</v>
      </c>
      <c r="J506">
        <v>18904</v>
      </c>
    </row>
    <row r="507" spans="1:10" x14ac:dyDescent="0.25">
      <c r="A507" s="2">
        <v>44473.833333333336</v>
      </c>
      <c r="B507">
        <v>1593.6060108500001</v>
      </c>
      <c r="C507">
        <v>23321.799327017354</v>
      </c>
      <c r="D507">
        <v>5.1260970090843815E-2</v>
      </c>
      <c r="E507">
        <v>148</v>
      </c>
      <c r="F507">
        <v>164288243.41960374</v>
      </c>
      <c r="G507">
        <v>2370297.6578856865</v>
      </c>
      <c r="H507">
        <v>7110.8929736570599</v>
      </c>
      <c r="I507">
        <v>1.5798305961284148E-2</v>
      </c>
      <c r="J507">
        <v>18905</v>
      </c>
    </row>
    <row r="508" spans="1:10" x14ac:dyDescent="0.25">
      <c r="A508" s="2">
        <v>44474.833333333336</v>
      </c>
      <c r="B508">
        <v>1543.5142361799999</v>
      </c>
      <c r="C508">
        <v>23770.005181642104</v>
      </c>
      <c r="D508">
        <v>5.0924437994722273E-2</v>
      </c>
      <c r="E508">
        <v>213</v>
      </c>
      <c r="F508">
        <v>170511087.70816651</v>
      </c>
      <c r="G508">
        <v>7554218.5144931441</v>
      </c>
      <c r="H508">
        <v>22662.655543479432</v>
      </c>
      <c r="I508">
        <v>4.8512207531791009E-2</v>
      </c>
      <c r="J508">
        <v>18906</v>
      </c>
    </row>
    <row r="509" spans="1:10" x14ac:dyDescent="0.25">
      <c r="A509" s="2">
        <v>44475.833333333336</v>
      </c>
      <c r="B509">
        <v>1563.89833408</v>
      </c>
      <c r="C509">
        <v>23464.174969839209</v>
      </c>
      <c r="D509">
        <v>5.0924175233253863E-2</v>
      </c>
      <c r="E509">
        <v>165</v>
      </c>
      <c r="F509">
        <v>168470768.37071708</v>
      </c>
      <c r="G509">
        <v>5066863.6960881306</v>
      </c>
      <c r="H509">
        <v>15200.591088264393</v>
      </c>
      <c r="I509">
        <v>3.2932809655190437E-2</v>
      </c>
      <c r="J509">
        <v>18907</v>
      </c>
    </row>
    <row r="510" spans="1:10" x14ac:dyDescent="0.25">
      <c r="A510" s="2">
        <v>44476.833333333336</v>
      </c>
      <c r="B510">
        <v>1557.1608861499999</v>
      </c>
      <c r="C510">
        <v>23562.391458848251</v>
      </c>
      <c r="D510">
        <v>5.0917863086681142E-2</v>
      </c>
      <c r="E510">
        <v>138</v>
      </c>
      <c r="F510">
        <v>167755936.97685373</v>
      </c>
      <c r="G510">
        <v>3043433.2678233245</v>
      </c>
      <c r="H510">
        <v>9130.299803469974</v>
      </c>
      <c r="I510">
        <v>1.9865523023047185E-2</v>
      </c>
      <c r="J510">
        <v>18908</v>
      </c>
    </row>
    <row r="511" spans="1:10" x14ac:dyDescent="0.25">
      <c r="A511" s="2">
        <v>44477.833333333336</v>
      </c>
      <c r="B511">
        <v>1545.25445485</v>
      </c>
      <c r="C511">
        <v>23690.773719172539</v>
      </c>
      <c r="D511">
        <v>5.0858644175923257E-2</v>
      </c>
      <c r="E511">
        <v>183</v>
      </c>
      <c r="F511">
        <v>169719610.90579423</v>
      </c>
      <c r="G511">
        <v>2419217.6894697361</v>
      </c>
      <c r="H511">
        <v>7257.6530684092086</v>
      </c>
      <c r="I511">
        <v>1.5608351656189913E-2</v>
      </c>
      <c r="J511">
        <v>18909</v>
      </c>
    </row>
    <row r="512" spans="1:10" x14ac:dyDescent="0.25">
      <c r="A512" s="2">
        <v>44478.833333333336</v>
      </c>
      <c r="B512">
        <v>1513.9816153500001</v>
      </c>
      <c r="C512">
        <v>24139.309290063939</v>
      </c>
      <c r="D512">
        <v>5.0812219813859798E-2</v>
      </c>
      <c r="E512">
        <v>197</v>
      </c>
      <c r="F512">
        <v>165056753.84524983</v>
      </c>
      <c r="G512">
        <v>3841374.9982899376</v>
      </c>
      <c r="H512">
        <v>11524.124994869813</v>
      </c>
      <c r="I512">
        <v>2.5483995808321388E-2</v>
      </c>
      <c r="J512">
        <v>18910</v>
      </c>
    </row>
    <row r="513" spans="1:10" x14ac:dyDescent="0.25">
      <c r="A513" s="2">
        <v>44479.833333333336</v>
      </c>
      <c r="B513">
        <v>1499.1307083700001</v>
      </c>
      <c r="C513">
        <v>24401.441171495662</v>
      </c>
      <c r="D513">
        <v>5.0830701904388577E-2</v>
      </c>
      <c r="E513">
        <v>289</v>
      </c>
      <c r="F513">
        <v>172197329.47537112</v>
      </c>
      <c r="G513">
        <v>6167444.6551991431</v>
      </c>
      <c r="H513">
        <v>18502.333965597431</v>
      </c>
      <c r="I513">
        <v>3.9218679627717301E-2</v>
      </c>
      <c r="J513">
        <v>18911</v>
      </c>
    </row>
    <row r="514" spans="1:10" x14ac:dyDescent="0.25">
      <c r="A514" s="2">
        <v>44480.833333333336</v>
      </c>
      <c r="B514">
        <v>1468.0149896</v>
      </c>
      <c r="C514">
        <v>23654.448674233667</v>
      </c>
      <c r="D514">
        <v>4.9516565873840124E-2</v>
      </c>
      <c r="E514">
        <v>340</v>
      </c>
      <c r="F514">
        <v>165575341.65349233</v>
      </c>
      <c r="G514">
        <v>8992024.0636583753</v>
      </c>
      <c r="H514">
        <v>26976.072190975126</v>
      </c>
      <c r="I514">
        <v>5.9466984947019998E-2</v>
      </c>
      <c r="J514">
        <v>18912</v>
      </c>
    </row>
    <row r="515" spans="1:10" x14ac:dyDescent="0.25">
      <c r="A515" s="2">
        <v>44481.833333333336</v>
      </c>
      <c r="B515">
        <v>1472.9866011500001</v>
      </c>
      <c r="C515">
        <v>23569.424045680622</v>
      </c>
      <c r="D515">
        <v>4.9505043100558914E-2</v>
      </c>
      <c r="E515">
        <v>250</v>
      </c>
      <c r="F515">
        <v>169180848.2900894</v>
      </c>
      <c r="G515">
        <v>6762426.013101493</v>
      </c>
      <c r="H515">
        <v>20287.278039304478</v>
      </c>
      <c r="I515">
        <v>4.376888140228051E-2</v>
      </c>
      <c r="J515">
        <v>18913</v>
      </c>
    </row>
    <row r="516" spans="1:10" x14ac:dyDescent="0.25">
      <c r="A516" s="2">
        <v>44482.833333333336</v>
      </c>
      <c r="B516">
        <v>1514.91118405</v>
      </c>
      <c r="C516">
        <v>22997.943185666289</v>
      </c>
      <c r="D516">
        <v>4.9583925786676537E-2</v>
      </c>
      <c r="E516">
        <v>211</v>
      </c>
      <c r="F516">
        <v>174083130.99027675</v>
      </c>
      <c r="G516">
        <v>9705028.6426982973</v>
      </c>
      <c r="H516">
        <v>29115.085928094893</v>
      </c>
      <c r="I516">
        <v>6.1045583815632298E-2</v>
      </c>
      <c r="J516">
        <v>18914</v>
      </c>
    </row>
    <row r="517" spans="1:10" x14ac:dyDescent="0.25">
      <c r="A517" s="2">
        <v>44483.833333333336</v>
      </c>
      <c r="B517">
        <v>1479.6353769499999</v>
      </c>
      <c r="C517">
        <v>23521.449456417373</v>
      </c>
      <c r="D517">
        <v>4.9551397888944089E-2</v>
      </c>
      <c r="E517">
        <v>243</v>
      </c>
      <c r="F517">
        <v>181356428.45756021</v>
      </c>
      <c r="G517">
        <v>7712973.1632912513</v>
      </c>
      <c r="H517">
        <v>23138.919489873755</v>
      </c>
      <c r="I517">
        <v>4.6569651187083935E-2</v>
      </c>
      <c r="J517">
        <v>18915</v>
      </c>
    </row>
    <row r="518" spans="1:10" x14ac:dyDescent="0.25">
      <c r="A518" s="2">
        <v>44484.833333333336</v>
      </c>
      <c r="B518">
        <v>1477.60475144</v>
      </c>
      <c r="C518">
        <v>23463.695908525304</v>
      </c>
      <c r="D518">
        <v>4.945329152499045E-2</v>
      </c>
      <c r="E518">
        <v>192</v>
      </c>
      <c r="F518">
        <v>180170991.45848835</v>
      </c>
      <c r="G518">
        <v>4000556.9951074971</v>
      </c>
      <c r="H518">
        <v>12001.670985322491</v>
      </c>
      <c r="I518">
        <v>2.43136249303041E-2</v>
      </c>
      <c r="J518">
        <v>18916</v>
      </c>
    </row>
    <row r="519" spans="1:10" x14ac:dyDescent="0.25">
      <c r="A519" s="2">
        <v>44485.833333333336</v>
      </c>
      <c r="B519">
        <v>1469.8836199100001</v>
      </c>
      <c r="C519">
        <v>23571.664315792626</v>
      </c>
      <c r="D519">
        <v>4.9433344804420493E-2</v>
      </c>
      <c r="E519">
        <v>222</v>
      </c>
      <c r="F519">
        <v>179954078.97997233</v>
      </c>
      <c r="G519">
        <v>4742875.4649459859</v>
      </c>
      <c r="H519">
        <v>14228.626394837958</v>
      </c>
      <c r="I519">
        <v>2.8859855044985398E-2</v>
      </c>
      <c r="J519">
        <v>18917</v>
      </c>
    </row>
    <row r="520" spans="1:10" x14ac:dyDescent="0.25">
      <c r="A520" s="2">
        <v>44486.833333333336</v>
      </c>
      <c r="B520">
        <v>1442.68348595</v>
      </c>
      <c r="C520">
        <v>23858.981350119004</v>
      </c>
      <c r="D520">
        <v>4.926746990277376E-2</v>
      </c>
      <c r="E520">
        <v>255</v>
      </c>
      <c r="F520">
        <v>178881763.36255682</v>
      </c>
      <c r="G520">
        <v>4764975.4088853216</v>
      </c>
      <c r="H520">
        <v>14294.926226655965</v>
      </c>
      <c r="I520">
        <v>2.916813863330674E-2</v>
      </c>
      <c r="J520">
        <v>18918</v>
      </c>
    </row>
    <row r="521" spans="1:10" x14ac:dyDescent="0.25">
      <c r="A521" s="2">
        <v>44487.833333333336</v>
      </c>
      <c r="B521">
        <v>1420.4003374900001</v>
      </c>
      <c r="C521">
        <v>23622.123807543772</v>
      </c>
      <c r="D521">
        <v>4.8635153320339242E-2</v>
      </c>
      <c r="E521">
        <v>367</v>
      </c>
      <c r="F521">
        <v>183126945.92131484</v>
      </c>
      <c r="G521">
        <v>8771395.1349282134</v>
      </c>
      <c r="H521">
        <v>26314.185404784639</v>
      </c>
      <c r="I521">
        <v>5.244819447201008E-2</v>
      </c>
      <c r="J521">
        <v>18919</v>
      </c>
    </row>
    <row r="522" spans="1:10" x14ac:dyDescent="0.25">
      <c r="A522" s="2">
        <v>44488.833333333336</v>
      </c>
      <c r="B522">
        <v>1425.2841381400001</v>
      </c>
      <c r="C522">
        <v>22685.045655001755</v>
      </c>
      <c r="D522">
        <v>4.7736536203679396E-2</v>
      </c>
      <c r="E522">
        <v>312</v>
      </c>
      <c r="F522">
        <v>188413853.01337364</v>
      </c>
      <c r="G522">
        <v>7794753.7629799806</v>
      </c>
      <c r="H522">
        <v>23384.261288939942</v>
      </c>
      <c r="I522">
        <v>4.5300572298456444E-2</v>
      </c>
      <c r="J522">
        <v>18920</v>
      </c>
    </row>
    <row r="523" spans="1:10" x14ac:dyDescent="0.25">
      <c r="A523" s="2">
        <v>44489.833333333336</v>
      </c>
      <c r="B523">
        <v>1451.41685852</v>
      </c>
      <c r="C523">
        <v>22260.490331318193</v>
      </c>
      <c r="D523">
        <v>4.7710289509766794E-2</v>
      </c>
      <c r="E523">
        <v>234</v>
      </c>
      <c r="F523">
        <v>180886001.03903922</v>
      </c>
      <c r="G523">
        <v>11806928.685964724</v>
      </c>
      <c r="H523">
        <v>35420.786057894176</v>
      </c>
      <c r="I523">
        <v>7.1473673124882106E-2</v>
      </c>
      <c r="J523">
        <v>18921</v>
      </c>
    </row>
    <row r="524" spans="1:10" x14ac:dyDescent="0.25">
      <c r="A524" s="2">
        <v>44490.833333333336</v>
      </c>
      <c r="B524">
        <v>1455.37301877</v>
      </c>
      <c r="C524">
        <v>22225.540557916924</v>
      </c>
      <c r="D524">
        <v>4.7735435177207554E-2</v>
      </c>
      <c r="E524">
        <v>160</v>
      </c>
      <c r="F524">
        <v>176641985.86066249</v>
      </c>
      <c r="G524">
        <v>2899051.0353063261</v>
      </c>
      <c r="H524">
        <v>8697.1531059189783</v>
      </c>
      <c r="I524">
        <v>1.7971157130018248E-2</v>
      </c>
      <c r="J524">
        <v>18922</v>
      </c>
    </row>
    <row r="525" spans="1:10" x14ac:dyDescent="0.25">
      <c r="A525" s="2">
        <v>44491.833333333336</v>
      </c>
      <c r="B525">
        <v>1480.09283372</v>
      </c>
      <c r="C525">
        <v>21829.168711889492</v>
      </c>
      <c r="D525">
        <v>4.770598250907692E-2</v>
      </c>
      <c r="E525">
        <v>169</v>
      </c>
      <c r="F525">
        <v>181414273.56860662</v>
      </c>
      <c r="G525">
        <v>2445298.5529850456</v>
      </c>
      <c r="H525">
        <v>7335.8956589551372</v>
      </c>
      <c r="I525">
        <v>1.4759598916046807E-2</v>
      </c>
      <c r="J525">
        <v>18923</v>
      </c>
    </row>
    <row r="526" spans="1:10" x14ac:dyDescent="0.25">
      <c r="A526" s="2">
        <v>44492.833333333336</v>
      </c>
      <c r="B526">
        <v>1470.15758383</v>
      </c>
      <c r="C526">
        <v>21971.949681525835</v>
      </c>
      <c r="D526">
        <v>4.7699241525413209E-2</v>
      </c>
      <c r="E526">
        <v>158</v>
      </c>
      <c r="F526">
        <v>179123225.99726814</v>
      </c>
      <c r="G526">
        <v>1987745.601821217</v>
      </c>
      <c r="H526">
        <v>5963.2368054636509</v>
      </c>
      <c r="I526">
        <v>1.2151307692657503E-2</v>
      </c>
      <c r="J526">
        <v>18924</v>
      </c>
    </row>
    <row r="527" spans="1:10" x14ac:dyDescent="0.25">
      <c r="A527" s="2">
        <v>44493.833333333336</v>
      </c>
      <c r="B527">
        <v>1470.7130804799999</v>
      </c>
      <c r="C527">
        <v>21967.132969858008</v>
      </c>
      <c r="D527">
        <v>4.7700848409636017E-2</v>
      </c>
      <c r="E527">
        <v>178</v>
      </c>
      <c r="F527">
        <v>184796525.78704289</v>
      </c>
      <c r="G527">
        <v>2788668.8906723997</v>
      </c>
      <c r="H527">
        <v>8366.0066720171999</v>
      </c>
      <c r="I527">
        <v>1.6524079239483097E-2</v>
      </c>
      <c r="J527">
        <v>18925</v>
      </c>
    </row>
    <row r="528" spans="1:10" x14ac:dyDescent="0.25">
      <c r="A528" s="2">
        <v>44494.833333333336</v>
      </c>
      <c r="B528">
        <v>1487.67755102</v>
      </c>
      <c r="C528">
        <v>21719.742609949975</v>
      </c>
      <c r="D528">
        <v>4.7700223903599855E-2</v>
      </c>
      <c r="E528">
        <v>177</v>
      </c>
      <c r="F528">
        <v>179820200.36618605</v>
      </c>
      <c r="G528">
        <v>5178585.7859722171</v>
      </c>
      <c r="H528">
        <v>15535.757357916651</v>
      </c>
      <c r="I528">
        <v>3.153456299176656E-2</v>
      </c>
      <c r="J528">
        <v>18926</v>
      </c>
    </row>
    <row r="529" spans="1:10" x14ac:dyDescent="0.25">
      <c r="A529" s="2">
        <v>44495.833333333336</v>
      </c>
      <c r="B529">
        <v>1473.7070874799999</v>
      </c>
      <c r="C529">
        <v>21924.42461491951</v>
      </c>
      <c r="D529">
        <v>4.769520018248357E-2</v>
      </c>
      <c r="E529">
        <v>170</v>
      </c>
      <c r="F529">
        <v>172724644.51594552</v>
      </c>
      <c r="G529">
        <v>4573136.1323562963</v>
      </c>
      <c r="H529">
        <v>13719.40839706889</v>
      </c>
      <c r="I529">
        <v>2.8991717302204994E-2</v>
      </c>
      <c r="J529">
        <v>18927</v>
      </c>
    </row>
    <row r="530" spans="1:10" x14ac:dyDescent="0.25">
      <c r="A530" s="2">
        <v>44496.833333333336</v>
      </c>
      <c r="B530">
        <v>1508.8376505199999</v>
      </c>
      <c r="C530">
        <v>21411.591000659537</v>
      </c>
      <c r="D530">
        <v>4.7685440011017259E-2</v>
      </c>
      <c r="E530">
        <v>204</v>
      </c>
      <c r="F530">
        <v>183151144.28024316</v>
      </c>
      <c r="G530">
        <v>8988203.7113938667</v>
      </c>
      <c r="H530">
        <v>26964.611134181599</v>
      </c>
      <c r="I530">
        <v>5.3737491527307737E-2</v>
      </c>
      <c r="J530">
        <v>18928</v>
      </c>
    </row>
    <row r="531" spans="1:10" x14ac:dyDescent="0.25">
      <c r="A531" s="2">
        <v>44497.833333333336</v>
      </c>
      <c r="B531">
        <v>1511.86783139</v>
      </c>
      <c r="C531">
        <v>21372.487927886814</v>
      </c>
      <c r="D531">
        <v>4.7685440011017259E-2</v>
      </c>
      <c r="E531">
        <v>166</v>
      </c>
      <c r="F531">
        <v>188725067.92927158</v>
      </c>
      <c r="G531">
        <v>5539111.668055553</v>
      </c>
      <c r="H531">
        <v>16617.33500416666</v>
      </c>
      <c r="I531">
        <v>3.2138429425782114E-2</v>
      </c>
      <c r="J531">
        <v>18929</v>
      </c>
    </row>
    <row r="532" spans="1:10" x14ac:dyDescent="0.25">
      <c r="A532" s="2">
        <v>44498.833333333336</v>
      </c>
      <c r="B532">
        <v>1497.23452679</v>
      </c>
      <c r="C532">
        <v>21471.489254917029</v>
      </c>
      <c r="D532">
        <v>4.7561960907999398E-2</v>
      </c>
      <c r="E532">
        <v>150</v>
      </c>
      <c r="F532">
        <v>184353246.60883549</v>
      </c>
      <c r="G532">
        <v>2499197.5709450007</v>
      </c>
      <c r="H532">
        <v>7497.5927128350022</v>
      </c>
      <c r="I532">
        <v>1.4844443428714847E-2</v>
      </c>
      <c r="J532">
        <v>18930</v>
      </c>
    </row>
    <row r="533" spans="1:10" x14ac:dyDescent="0.25">
      <c r="A533" s="2">
        <v>44499.833333333336</v>
      </c>
      <c r="B533">
        <v>1508.15188205</v>
      </c>
      <c r="C533">
        <v>21550.460505653224</v>
      </c>
      <c r="D533">
        <v>4.7820023933765679E-2</v>
      </c>
      <c r="E533">
        <v>161</v>
      </c>
      <c r="F533">
        <v>185466248.61494678</v>
      </c>
      <c r="G533">
        <v>3507827.642037801</v>
      </c>
      <c r="H533">
        <v>10523.482926113404</v>
      </c>
      <c r="I533">
        <v>2.0710351865723987E-2</v>
      </c>
      <c r="J533">
        <v>18931</v>
      </c>
    </row>
    <row r="534" spans="1:10" x14ac:dyDescent="0.25">
      <c r="A534" s="2">
        <v>44500.833333333336</v>
      </c>
      <c r="B534">
        <v>1516.68219843</v>
      </c>
      <c r="C534">
        <v>21437.308246303182</v>
      </c>
      <c r="D534">
        <v>4.7826678130824564E-2</v>
      </c>
      <c r="E534">
        <v>140</v>
      </c>
      <c r="F534">
        <v>185527343.25539544</v>
      </c>
      <c r="G534">
        <v>3005055.5276996493</v>
      </c>
      <c r="H534">
        <v>9015.1665830989477</v>
      </c>
      <c r="I534">
        <v>1.7736123123918132E-2</v>
      </c>
      <c r="J534">
        <v>18932</v>
      </c>
    </row>
    <row r="535" spans="1:10" x14ac:dyDescent="0.25">
      <c r="A535" s="2">
        <v>44501.833333333336</v>
      </c>
      <c r="B535">
        <v>1536.32388105</v>
      </c>
      <c r="C535">
        <v>21165.392886926627</v>
      </c>
      <c r="D535">
        <v>4.7826678130824564E-2</v>
      </c>
      <c r="E535">
        <v>128</v>
      </c>
      <c r="F535">
        <v>194167329.07156202</v>
      </c>
      <c r="G535">
        <v>3246030.365265023</v>
      </c>
      <c r="H535">
        <v>9738.0910957950691</v>
      </c>
      <c r="I535">
        <v>1.8305877033799E-2</v>
      </c>
      <c r="J535">
        <v>18933</v>
      </c>
    </row>
    <row r="536" spans="1:10" x14ac:dyDescent="0.25">
      <c r="A536" s="2">
        <v>44502.833333333336</v>
      </c>
      <c r="B536">
        <v>1538.4337381800001</v>
      </c>
      <c r="C536">
        <v>21140.127322420249</v>
      </c>
      <c r="D536">
        <v>4.7825878062398672E-2</v>
      </c>
      <c r="E536">
        <v>174</v>
      </c>
      <c r="F536">
        <v>194081998.57462803</v>
      </c>
      <c r="G536">
        <v>6804798.1031916523</v>
      </c>
      <c r="H536">
        <v>20414.394309574956</v>
      </c>
      <c r="I536">
        <v>3.8392297985996464E-2</v>
      </c>
      <c r="J536">
        <v>18934</v>
      </c>
    </row>
    <row r="537" spans="1:10" x14ac:dyDescent="0.25">
      <c r="A537" s="2">
        <v>44503.833333333336</v>
      </c>
      <c r="B537">
        <v>1547.5363389300001</v>
      </c>
      <c r="C537">
        <v>21016.217450929409</v>
      </c>
      <c r="D537">
        <v>4.7824801927431382E-2</v>
      </c>
      <c r="E537">
        <v>132</v>
      </c>
      <c r="F537">
        <v>190108684.48836476</v>
      </c>
      <c r="G537">
        <v>2084704.4783953095</v>
      </c>
      <c r="H537">
        <v>6254.1134351859291</v>
      </c>
      <c r="I537">
        <v>1.2007612434888926E-2</v>
      </c>
      <c r="J537">
        <v>18935</v>
      </c>
    </row>
    <row r="538" spans="1:10" x14ac:dyDescent="0.25">
      <c r="A538" s="2">
        <v>44504.833333333336</v>
      </c>
      <c r="B538">
        <v>1544.53778083</v>
      </c>
      <c r="C538">
        <v>21054.898263069314</v>
      </c>
      <c r="D538">
        <v>4.7820692526541579E-2</v>
      </c>
      <c r="E538">
        <v>134</v>
      </c>
      <c r="F538">
        <v>188345028.86704656</v>
      </c>
      <c r="G538">
        <v>2248240.5439643725</v>
      </c>
      <c r="H538">
        <v>6744.7216318931178</v>
      </c>
      <c r="I538">
        <v>1.3070816949348835E-2</v>
      </c>
      <c r="J538">
        <v>18936</v>
      </c>
    </row>
    <row r="539" spans="1:10" x14ac:dyDescent="0.25">
      <c r="A539" s="2">
        <v>44505.833333333336</v>
      </c>
      <c r="B539">
        <v>1544.9264740199999</v>
      </c>
      <c r="C539">
        <v>21011.782239159063</v>
      </c>
      <c r="D539">
        <v>4.7775813092405493E-2</v>
      </c>
      <c r="E539">
        <v>130</v>
      </c>
      <c r="F539">
        <v>189277976.71753508</v>
      </c>
      <c r="G539">
        <v>2482275.9126141672</v>
      </c>
      <c r="H539">
        <v>7446.8277378425018</v>
      </c>
      <c r="I539">
        <v>1.4360318994580122E-2</v>
      </c>
      <c r="J539">
        <v>18937</v>
      </c>
    </row>
    <row r="540" spans="1:10" x14ac:dyDescent="0.25">
      <c r="A540" s="2">
        <v>44506.833333333336</v>
      </c>
      <c r="B540">
        <v>1541.79241886</v>
      </c>
      <c r="C540">
        <v>21054.331663448291</v>
      </c>
      <c r="D540">
        <v>4.7773689484849495E-2</v>
      </c>
      <c r="E540">
        <v>153</v>
      </c>
      <c r="F540">
        <v>193855843.24874124</v>
      </c>
      <c r="G540">
        <v>2603516.8580125845</v>
      </c>
      <c r="H540">
        <v>7810.5505740377539</v>
      </c>
      <c r="I540">
        <v>1.4706035741547304E-2</v>
      </c>
      <c r="J540">
        <v>18938</v>
      </c>
    </row>
    <row r="541" spans="1:10" x14ac:dyDescent="0.25">
      <c r="A541" s="2">
        <v>44507.791666666664</v>
      </c>
      <c r="B541">
        <v>1520.02902161</v>
      </c>
      <c r="C541">
        <v>21310.502237053552</v>
      </c>
      <c r="D541">
        <v>4.771720947599422E-2</v>
      </c>
      <c r="E541">
        <v>276</v>
      </c>
      <c r="F541">
        <v>204765514.23487064</v>
      </c>
      <c r="G541">
        <v>8172968.3548584599</v>
      </c>
      <c r="H541">
        <v>24518.905064575381</v>
      </c>
      <c r="I541">
        <v>4.3705603367883768E-2</v>
      </c>
      <c r="J541">
        <v>18939</v>
      </c>
    </row>
    <row r="542" spans="1:10" x14ac:dyDescent="0.25">
      <c r="A542" s="2">
        <v>44508.791666666664</v>
      </c>
      <c r="B542">
        <v>1513.9884148900001</v>
      </c>
      <c r="C542">
        <v>21392.912835107847</v>
      </c>
      <c r="D542">
        <v>4.7712014220995795E-2</v>
      </c>
      <c r="E542">
        <v>143</v>
      </c>
      <c r="F542">
        <v>202874590.87226114</v>
      </c>
      <c r="G542">
        <v>3255074.0496800225</v>
      </c>
      <c r="H542">
        <v>9765.222149040068</v>
      </c>
      <c r="I542">
        <v>1.7569011816979438E-2</v>
      </c>
      <c r="J542">
        <v>18940</v>
      </c>
    </row>
    <row r="543" spans="1:10" x14ac:dyDescent="0.25">
      <c r="A543" s="2">
        <v>44509.791666666664</v>
      </c>
      <c r="B543">
        <v>1520.33135816</v>
      </c>
      <c r="C543">
        <v>21300.662985622461</v>
      </c>
      <c r="D543">
        <v>4.7706643113252678E-2</v>
      </c>
      <c r="E543">
        <v>132</v>
      </c>
      <c r="F543">
        <v>196805818.71734115</v>
      </c>
      <c r="G543">
        <v>2800008.7860374842</v>
      </c>
      <c r="H543">
        <v>8400.0263581124527</v>
      </c>
      <c r="I543">
        <v>1.5578856563761191E-2</v>
      </c>
      <c r="J543">
        <v>18941</v>
      </c>
    </row>
    <row r="544" spans="1:10" x14ac:dyDescent="0.25">
      <c r="A544" s="2">
        <v>44510.791666666664</v>
      </c>
      <c r="B544">
        <v>1536.20651395</v>
      </c>
      <c r="C544">
        <v>21081.686589726534</v>
      </c>
      <c r="D544">
        <v>4.7706159118802341E-2</v>
      </c>
      <c r="E544">
        <v>153</v>
      </c>
      <c r="F544">
        <v>199451909.89242339</v>
      </c>
      <c r="G544">
        <v>2473924.2632753374</v>
      </c>
      <c r="H544">
        <v>7421.7727898260127</v>
      </c>
      <c r="I544">
        <v>1.3581956020113297E-2</v>
      </c>
      <c r="J544">
        <v>18942</v>
      </c>
    </row>
    <row r="545" spans="1:10" x14ac:dyDescent="0.25">
      <c r="A545" s="2">
        <v>44511.791666666664</v>
      </c>
      <c r="B545">
        <v>1534.32658158</v>
      </c>
      <c r="C545">
        <v>21112.618231915509</v>
      </c>
      <c r="D545">
        <v>4.7709610453670219E-2</v>
      </c>
      <c r="E545">
        <v>152</v>
      </c>
      <c r="F545">
        <v>196947814.54775617</v>
      </c>
      <c r="G545">
        <v>3173483.268893606</v>
      </c>
      <c r="H545">
        <v>9520.4498066808192</v>
      </c>
      <c r="I545">
        <v>1.7644086010387715E-2</v>
      </c>
      <c r="J545">
        <v>18943</v>
      </c>
    </row>
    <row r="546" spans="1:10" x14ac:dyDescent="0.25">
      <c r="A546" s="2">
        <v>44512.791666666664</v>
      </c>
      <c r="B546">
        <v>1529.4831926300001</v>
      </c>
      <c r="C546">
        <v>21133.253375654534</v>
      </c>
      <c r="D546">
        <v>4.7656343855590748E-2</v>
      </c>
      <c r="E546">
        <v>128</v>
      </c>
      <c r="F546">
        <v>196380906.6257028</v>
      </c>
      <c r="G546">
        <v>1615410.8502230523</v>
      </c>
      <c r="H546">
        <v>4846.2325506691568</v>
      </c>
      <c r="I546">
        <v>9.007366914573189E-3</v>
      </c>
      <c r="J546">
        <v>18944</v>
      </c>
    </row>
    <row r="547" spans="1:10" x14ac:dyDescent="0.25">
      <c r="A547" s="2">
        <v>44513.791666666664</v>
      </c>
      <c r="B547">
        <v>1514.3507271399999</v>
      </c>
      <c r="C547">
        <v>21346.884932087367</v>
      </c>
      <c r="D547">
        <v>4.7656731537502689E-2</v>
      </c>
      <c r="E547">
        <v>161</v>
      </c>
      <c r="F547">
        <v>196921569.70265296</v>
      </c>
      <c r="G547">
        <v>3215664.2936427062</v>
      </c>
      <c r="H547">
        <v>9646.9928809281191</v>
      </c>
      <c r="I547">
        <v>1.7880988897537343E-2</v>
      </c>
      <c r="J547">
        <v>18945</v>
      </c>
    </row>
    <row r="548" spans="1:10" x14ac:dyDescent="0.25">
      <c r="A548" s="2">
        <v>44514.791666666664</v>
      </c>
      <c r="B548">
        <v>1519.98520429</v>
      </c>
      <c r="C548">
        <v>21235.243967801274</v>
      </c>
      <c r="D548">
        <v>4.7618831950891401E-2</v>
      </c>
      <c r="E548">
        <v>111</v>
      </c>
      <c r="F548">
        <v>194089760.97946617</v>
      </c>
      <c r="G548">
        <v>2024798.8173938503</v>
      </c>
      <c r="H548">
        <v>6074.3964521815515</v>
      </c>
      <c r="I548">
        <v>1.1423347083625041E-2</v>
      </c>
      <c r="J548">
        <v>18946</v>
      </c>
    </row>
    <row r="549" spans="1:10" x14ac:dyDescent="0.25">
      <c r="A549" s="2">
        <v>44515.791666666664</v>
      </c>
      <c r="B549">
        <v>1505.9975288600001</v>
      </c>
      <c r="C549">
        <v>21434.043968151509</v>
      </c>
      <c r="D549">
        <v>4.7615831950891405E-2</v>
      </c>
      <c r="E549">
        <v>188</v>
      </c>
      <c r="F549">
        <v>182463163.18650025</v>
      </c>
      <c r="G549">
        <v>6098013.7435326586</v>
      </c>
      <c r="H549">
        <v>18294.041230597977</v>
      </c>
      <c r="I549">
        <v>3.6595469093907998E-2</v>
      </c>
      <c r="J549">
        <v>18947</v>
      </c>
    </row>
    <row r="550" spans="1:10" x14ac:dyDescent="0.25">
      <c r="A550" s="2">
        <v>44516.791666666664</v>
      </c>
      <c r="B550">
        <v>1499.0306528000001</v>
      </c>
      <c r="C550">
        <v>21177.548638532211</v>
      </c>
      <c r="D550">
        <v>4.7217947007277668E-2</v>
      </c>
      <c r="E550">
        <v>146</v>
      </c>
      <c r="F550">
        <v>181279132.00737345</v>
      </c>
      <c r="G550">
        <v>3179406.4641351337</v>
      </c>
      <c r="H550">
        <v>9538.2193924054009</v>
      </c>
      <c r="I550">
        <v>1.9204913658160967E-2</v>
      </c>
      <c r="J550">
        <v>18948</v>
      </c>
    </row>
    <row r="551" spans="1:10" x14ac:dyDescent="0.25">
      <c r="A551" s="2">
        <v>44517.791666666664</v>
      </c>
      <c r="B551">
        <v>1490.9183002</v>
      </c>
      <c r="C551">
        <v>21286.199939396545</v>
      </c>
      <c r="D551">
        <v>4.7208344481283845E-2</v>
      </c>
      <c r="E551">
        <v>156</v>
      </c>
      <c r="F551">
        <v>169899378.66092372</v>
      </c>
      <c r="G551">
        <v>2852750.2064722111</v>
      </c>
      <c r="H551">
        <v>8558.2506194166326</v>
      </c>
      <c r="I551">
        <v>1.8385949970548807E-2</v>
      </c>
      <c r="J551">
        <v>18949</v>
      </c>
    </row>
    <row r="552" spans="1:10" x14ac:dyDescent="0.25">
      <c r="A552" s="2">
        <v>44518.791666666664</v>
      </c>
      <c r="B552">
        <v>1532.15005496</v>
      </c>
      <c r="C552">
        <v>20712.526608252821</v>
      </c>
      <c r="D552">
        <v>4.7204115893146603E-2</v>
      </c>
      <c r="E552">
        <v>140</v>
      </c>
      <c r="F552">
        <v>177706601.86234576</v>
      </c>
      <c r="G552">
        <v>3997541.89214367</v>
      </c>
      <c r="H552">
        <v>11992.625676431011</v>
      </c>
      <c r="I552">
        <v>2.4632221459549651E-2</v>
      </c>
      <c r="J552">
        <v>18950</v>
      </c>
    </row>
    <row r="553" spans="1:10" x14ac:dyDescent="0.25">
      <c r="A553" s="2">
        <v>44519.791666666664</v>
      </c>
      <c r="B553">
        <v>1531.6743991599999</v>
      </c>
      <c r="C553">
        <v>20690.359717086241</v>
      </c>
      <c r="D553">
        <v>4.7170185344291342E-2</v>
      </c>
      <c r="E553">
        <v>113</v>
      </c>
      <c r="F553">
        <v>182304038.47826645</v>
      </c>
      <c r="G553">
        <v>1695263.269976553</v>
      </c>
      <c r="H553">
        <v>5085.789809929659</v>
      </c>
      <c r="I553">
        <v>1.0182513213198114E-2</v>
      </c>
      <c r="J553">
        <v>18951</v>
      </c>
    </row>
    <row r="554" spans="1:10" x14ac:dyDescent="0.25">
      <c r="A554" s="2">
        <v>44520.791666666664</v>
      </c>
      <c r="B554">
        <v>1518.7997002300001</v>
      </c>
      <c r="C554">
        <v>20790.260645897401</v>
      </c>
      <c r="D554">
        <v>4.7083245514930747E-2</v>
      </c>
      <c r="E554">
        <v>118</v>
      </c>
      <c r="F554">
        <v>178762409.6515958</v>
      </c>
      <c r="G554">
        <v>1958437.0545290287</v>
      </c>
      <c r="H554">
        <v>5875.3111635870864</v>
      </c>
      <c r="I554">
        <v>1.199630604045252E-2</v>
      </c>
      <c r="J554">
        <v>18952</v>
      </c>
    </row>
    <row r="555" spans="1:10" x14ac:dyDescent="0.25">
      <c r="A555" s="2">
        <v>44521.791666666664</v>
      </c>
      <c r="B555">
        <v>1513.81444302</v>
      </c>
      <c r="C555">
        <v>20839.565558465292</v>
      </c>
      <c r="D555">
        <v>4.705987092530018E-2</v>
      </c>
      <c r="E555">
        <v>111</v>
      </c>
      <c r="F555">
        <v>170999622.4384948</v>
      </c>
      <c r="G555">
        <v>2156097.3456806978</v>
      </c>
      <c r="H555">
        <v>6468.2920370420934</v>
      </c>
      <c r="I555">
        <v>1.380661875069077E-2</v>
      </c>
      <c r="J555">
        <v>18953</v>
      </c>
    </row>
    <row r="556" spans="1:10" x14ac:dyDescent="0.25">
      <c r="A556" s="2">
        <v>44522.791666666664</v>
      </c>
      <c r="B556">
        <v>1544.29365818</v>
      </c>
      <c r="C556">
        <v>20418.797320180456</v>
      </c>
      <c r="D556">
        <v>4.7046165640778438E-2</v>
      </c>
      <c r="E556">
        <v>145</v>
      </c>
      <c r="F556">
        <v>177179272.22395387</v>
      </c>
      <c r="G556">
        <v>3473442.4990910739</v>
      </c>
      <c r="H556">
        <v>10420.327497273222</v>
      </c>
      <c r="I556">
        <v>2.1466503890461969E-2</v>
      </c>
      <c r="J556">
        <v>18954</v>
      </c>
    </row>
    <row r="557" spans="1:10" x14ac:dyDescent="0.25">
      <c r="A557" s="2">
        <v>44523.791666666664</v>
      </c>
      <c r="B557">
        <v>1534.5567298999999</v>
      </c>
      <c r="C557">
        <v>20550.003191202904</v>
      </c>
      <c r="D557">
        <v>4.7046165640778438E-2</v>
      </c>
      <c r="E557">
        <v>141</v>
      </c>
      <c r="F557">
        <v>175071875.91927961</v>
      </c>
      <c r="G557">
        <v>2323523.0364357373</v>
      </c>
      <c r="H557">
        <v>6970.5691093072119</v>
      </c>
      <c r="I557">
        <v>1.453264672887959E-2</v>
      </c>
      <c r="J557">
        <v>18955</v>
      </c>
    </row>
    <row r="558" spans="1:10" x14ac:dyDescent="0.25">
      <c r="A558" s="2">
        <v>44524.791666666664</v>
      </c>
      <c r="B558">
        <v>1552.79394512</v>
      </c>
      <c r="C558">
        <v>20298.243852472962</v>
      </c>
      <c r="D558">
        <v>4.703130020696715E-2</v>
      </c>
      <c r="E558">
        <v>134</v>
      </c>
      <c r="F558">
        <v>184008477.93628097</v>
      </c>
      <c r="G558">
        <v>3586473.8570975172</v>
      </c>
      <c r="H558">
        <v>10759.421571292552</v>
      </c>
      <c r="I558">
        <v>2.1342434422405802E-2</v>
      </c>
      <c r="J558">
        <v>18956</v>
      </c>
    </row>
    <row r="559" spans="1:10" x14ac:dyDescent="0.25">
      <c r="A559" s="2">
        <v>44525.791666666664</v>
      </c>
      <c r="B559">
        <v>1538.80176869</v>
      </c>
      <c r="C559">
        <v>20430.697814331237</v>
      </c>
      <c r="D559">
        <v>4.6966473404545288E-2</v>
      </c>
      <c r="E559">
        <v>185</v>
      </c>
      <c r="F559">
        <v>165004955.7721853</v>
      </c>
      <c r="G559">
        <v>5963006.5828453582</v>
      </c>
      <c r="H559">
        <v>17889.019748536073</v>
      </c>
      <c r="I559">
        <v>3.9571491520719142E-2</v>
      </c>
      <c r="J559">
        <v>18957</v>
      </c>
    </row>
    <row r="560" spans="1:10" x14ac:dyDescent="0.25">
      <c r="A560" s="2">
        <v>44526.791666666664</v>
      </c>
      <c r="B560">
        <v>1530.5362091899999</v>
      </c>
      <c r="C560">
        <v>20460.030402124907</v>
      </c>
      <c r="D560">
        <v>4.6872808679343209E-2</v>
      </c>
      <c r="E560">
        <v>109</v>
      </c>
      <c r="F560">
        <v>166620362.31257233</v>
      </c>
      <c r="G560">
        <v>1155732.5044736941</v>
      </c>
      <c r="H560">
        <v>3467.1975134210825</v>
      </c>
      <c r="I560">
        <v>7.595272719576873E-3</v>
      </c>
      <c r="J560">
        <v>18958</v>
      </c>
    </row>
    <row r="561" spans="1:10" x14ac:dyDescent="0.25">
      <c r="A561" s="2">
        <v>44527.791666666664</v>
      </c>
      <c r="B561">
        <v>1522.7655185000001</v>
      </c>
      <c r="C561">
        <v>20287.794127266221</v>
      </c>
      <c r="D561">
        <v>4.6553690184841699E-2</v>
      </c>
      <c r="E561">
        <v>120</v>
      </c>
      <c r="F561">
        <v>174031817.29143265</v>
      </c>
      <c r="G561">
        <v>3343653.4852032899</v>
      </c>
      <c r="H561">
        <v>10030.960455609869</v>
      </c>
      <c r="I561">
        <v>2.1038110290869456E-2</v>
      </c>
      <c r="J561">
        <v>18959</v>
      </c>
    </row>
    <row r="562" spans="1:10" x14ac:dyDescent="0.25">
      <c r="A562" s="2">
        <v>44528.791666666664</v>
      </c>
      <c r="B562">
        <v>1539.30297974</v>
      </c>
      <c r="C562">
        <v>20069.166025661591</v>
      </c>
      <c r="D562">
        <v>4.6550940959870786E-2</v>
      </c>
      <c r="E562">
        <v>92</v>
      </c>
      <c r="F562">
        <v>178442397.27700725</v>
      </c>
      <c r="G562">
        <v>2497823.6038249107</v>
      </c>
      <c r="H562">
        <v>7493.4708114747327</v>
      </c>
      <c r="I562">
        <v>1.5327729776810749E-2</v>
      </c>
      <c r="J562">
        <v>18960</v>
      </c>
    </row>
    <row r="563" spans="1:10" x14ac:dyDescent="0.25">
      <c r="A563" s="2">
        <v>44529.791666666664</v>
      </c>
      <c r="B563">
        <v>1575.383484</v>
      </c>
      <c r="C563">
        <v>19358.842248108627</v>
      </c>
      <c r="D563">
        <v>4.6248610799934711E-2</v>
      </c>
      <c r="E563">
        <v>137</v>
      </c>
      <c r="F563">
        <v>179695345.86101624</v>
      </c>
      <c r="G563">
        <v>4903821.2456283625</v>
      </c>
      <c r="H563">
        <v>14711.463736885087</v>
      </c>
      <c r="I563">
        <v>2.9882155479509141E-2</v>
      </c>
      <c r="J563">
        <v>18961</v>
      </c>
    </row>
    <row r="564" spans="1:10" x14ac:dyDescent="0.25">
      <c r="A564" s="2">
        <v>44530.791666666664</v>
      </c>
      <c r="B564">
        <v>1560.2461555699999</v>
      </c>
      <c r="C564">
        <v>19491.051950424502</v>
      </c>
      <c r="D564">
        <v>4.61780256537015E-2</v>
      </c>
      <c r="E564">
        <v>121</v>
      </c>
      <c r="F564">
        <v>178397618.1674929</v>
      </c>
      <c r="G564">
        <v>6231351.8370124018</v>
      </c>
      <c r="H564">
        <v>18694.055511037204</v>
      </c>
      <c r="I564">
        <v>3.8247877587257534E-2</v>
      </c>
      <c r="J564">
        <v>18962</v>
      </c>
    </row>
    <row r="565" spans="1:10" x14ac:dyDescent="0.25">
      <c r="A565" s="2">
        <v>44531.791666666664</v>
      </c>
      <c r="B565">
        <v>1559.5656919400001</v>
      </c>
      <c r="C565">
        <v>19501.798536257149</v>
      </c>
      <c r="D565">
        <v>4.61780256537015E-2</v>
      </c>
      <c r="E565">
        <v>132</v>
      </c>
      <c r="F565">
        <v>176824038.91023487</v>
      </c>
      <c r="G565">
        <v>3380511.2259371141</v>
      </c>
      <c r="H565">
        <v>10141.533677811343</v>
      </c>
      <c r="I565">
        <v>2.0934143429900368E-2</v>
      </c>
      <c r="J565">
        <v>18963</v>
      </c>
    </row>
    <row r="566" spans="1:10" x14ac:dyDescent="0.25">
      <c r="A566" s="2">
        <v>44532.791666666664</v>
      </c>
      <c r="B566">
        <v>1549.11546546</v>
      </c>
      <c r="C566">
        <v>19630.689576002718</v>
      </c>
      <c r="D566">
        <v>4.6171625584014261E-2</v>
      </c>
      <c r="E566">
        <v>129</v>
      </c>
      <c r="F566">
        <v>166323525.66065675</v>
      </c>
      <c r="G566">
        <v>4037906.116404267</v>
      </c>
      <c r="H566">
        <v>12113.718349212801</v>
      </c>
      <c r="I566">
        <v>2.6583775084732735E-2</v>
      </c>
      <c r="J566">
        <v>18964</v>
      </c>
    </row>
    <row r="567" spans="1:10" x14ac:dyDescent="0.25">
      <c r="A567" s="2">
        <v>44533.791666666664</v>
      </c>
      <c r="B567">
        <v>1590.71157535</v>
      </c>
      <c r="C567">
        <v>19073.127716013008</v>
      </c>
      <c r="D567">
        <v>4.6109313649426366E-2</v>
      </c>
      <c r="E567">
        <v>212</v>
      </c>
      <c r="F567">
        <v>156005146.03374994</v>
      </c>
      <c r="G567">
        <v>9719562.8628114201</v>
      </c>
      <c r="H567">
        <v>29158.688588434259</v>
      </c>
      <c r="I567">
        <v>6.8221604257054633E-2</v>
      </c>
      <c r="J567">
        <v>18965</v>
      </c>
    </row>
    <row r="568" spans="1:10" x14ac:dyDescent="0.25">
      <c r="A568" s="2">
        <v>44534.791666666664</v>
      </c>
      <c r="B568">
        <v>1605.03773884</v>
      </c>
      <c r="C568">
        <v>18902.838321279076</v>
      </c>
      <c r="D568">
        <v>4.6106778774963247E-2</v>
      </c>
      <c r="E568">
        <v>109</v>
      </c>
      <c r="F568">
        <v>158086671.51856244</v>
      </c>
      <c r="G568">
        <v>2811232.1057574674</v>
      </c>
      <c r="H568">
        <v>8433.6963172724027</v>
      </c>
      <c r="I568">
        <v>1.947222448442135E-2</v>
      </c>
      <c r="J568">
        <v>18966</v>
      </c>
    </row>
    <row r="569" spans="1:10" x14ac:dyDescent="0.25">
      <c r="A569" s="2">
        <v>44535.791666666664</v>
      </c>
      <c r="B569">
        <v>1600.13918728</v>
      </c>
      <c r="C569">
        <v>18650.099590863316</v>
      </c>
      <c r="D569">
        <v>4.5721763395912614E-2</v>
      </c>
      <c r="E569">
        <v>166</v>
      </c>
      <c r="F569">
        <v>162182740.15849805</v>
      </c>
      <c r="G569">
        <v>6514622.5866232254</v>
      </c>
      <c r="H569">
        <v>19543.867759869678</v>
      </c>
      <c r="I569">
        <v>4.3984407498485908E-2</v>
      </c>
      <c r="J569">
        <v>18967</v>
      </c>
    </row>
    <row r="570" spans="1:10" x14ac:dyDescent="0.25">
      <c r="A570" s="2">
        <v>44536.791666666664</v>
      </c>
      <c r="B570">
        <v>1592.1583786900001</v>
      </c>
      <c r="C570">
        <v>18743.918733269045</v>
      </c>
      <c r="D570">
        <v>4.5720563977922089E-2</v>
      </c>
      <c r="E570">
        <v>97</v>
      </c>
      <c r="F570">
        <v>161303972.68683562</v>
      </c>
      <c r="G570">
        <v>1906893.2215995057</v>
      </c>
      <c r="H570">
        <v>5720.6796647985175</v>
      </c>
      <c r="I570">
        <v>1.2944802554276266E-2</v>
      </c>
      <c r="J570">
        <v>18968</v>
      </c>
    </row>
    <row r="571" spans="1:10" x14ac:dyDescent="0.25">
      <c r="A571" s="2">
        <v>44537.791666666664</v>
      </c>
      <c r="B571">
        <v>1615.60970086</v>
      </c>
      <c r="C571">
        <v>18453.55642386436</v>
      </c>
      <c r="D571">
        <v>4.5696340834560485E-2</v>
      </c>
      <c r="E571">
        <v>95</v>
      </c>
      <c r="F571">
        <v>163353042.75885698</v>
      </c>
      <c r="G571">
        <v>1866123.0341466945</v>
      </c>
      <c r="H571">
        <v>5598.3691024400832</v>
      </c>
      <c r="I571">
        <v>1.2509131681171804E-2</v>
      </c>
      <c r="J571">
        <v>18969</v>
      </c>
    </row>
    <row r="572" spans="1:10" x14ac:dyDescent="0.25">
      <c r="A572" s="2">
        <v>44538.791666666664</v>
      </c>
      <c r="B572">
        <v>890.23428258000001</v>
      </c>
      <c r="C572">
        <v>10270.448670931575</v>
      </c>
      <c r="D572">
        <v>2.5304797342062875E-2</v>
      </c>
      <c r="E572">
        <v>112</v>
      </c>
      <c r="F572">
        <v>85568366.109503403</v>
      </c>
      <c r="G572">
        <v>1320156.3907587172</v>
      </c>
      <c r="H572">
        <v>3960.4691722761518</v>
      </c>
      <c r="I572">
        <v>1.6893757747236539E-2</v>
      </c>
      <c r="J572">
        <v>18970</v>
      </c>
    </row>
    <row r="573" spans="1:10" x14ac:dyDescent="0.25">
      <c r="A573" s="2">
        <v>44539.791666666664</v>
      </c>
      <c r="B573">
        <v>868.99097558000005</v>
      </c>
      <c r="C573">
        <v>10504.846577134957</v>
      </c>
      <c r="D573">
        <v>2.5282302271988476E-2</v>
      </c>
      <c r="E573">
        <v>134</v>
      </c>
      <c r="F573">
        <v>82168684.392430767</v>
      </c>
      <c r="G573">
        <v>2701646.0945654884</v>
      </c>
      <c r="H573">
        <v>8104.9382836964651</v>
      </c>
      <c r="I573">
        <v>3.6002797116972254E-2</v>
      </c>
      <c r="J573">
        <v>18971</v>
      </c>
    </row>
    <row r="574" spans="1:10" x14ac:dyDescent="0.25">
      <c r="A574" s="2">
        <v>44540.791666666664</v>
      </c>
      <c r="B574">
        <v>868.42223278999995</v>
      </c>
      <c r="C574">
        <v>10498.871936223581</v>
      </c>
      <c r="D574">
        <v>2.5265381653512317E-2</v>
      </c>
      <c r="E574">
        <v>154</v>
      </c>
      <c r="F574">
        <v>85659057.123225883</v>
      </c>
      <c r="G574">
        <v>1613406.1278766962</v>
      </c>
      <c r="H574">
        <v>4840.2183836300883</v>
      </c>
      <c r="I574">
        <v>2.0624552374928707E-2</v>
      </c>
      <c r="J574">
        <v>18972</v>
      </c>
    </row>
    <row r="575" spans="1:10" x14ac:dyDescent="0.25">
      <c r="A575" s="2">
        <v>44541.791666666664</v>
      </c>
      <c r="B575">
        <v>867.03817363999997</v>
      </c>
      <c r="C575">
        <v>10516.123009120429</v>
      </c>
      <c r="D575">
        <v>2.5265222062122381E-2</v>
      </c>
      <c r="E575">
        <v>98</v>
      </c>
      <c r="F575">
        <v>87263658.945926413</v>
      </c>
      <c r="G575">
        <v>850375.7093949531</v>
      </c>
      <c r="H575">
        <v>2551.1271281848594</v>
      </c>
      <c r="I575">
        <v>1.0670666495482099E-2</v>
      </c>
      <c r="J575">
        <v>18973</v>
      </c>
    </row>
    <row r="576" spans="1:10" x14ac:dyDescent="0.25">
      <c r="A576" s="2">
        <v>44542.791666666664</v>
      </c>
      <c r="B576">
        <v>856.28432526999995</v>
      </c>
      <c r="C576">
        <v>10607.914322111665</v>
      </c>
      <c r="D576">
        <v>2.5215678843717546E-2</v>
      </c>
      <c r="E576">
        <v>116</v>
      </c>
      <c r="F576">
        <v>80165214.468292236</v>
      </c>
      <c r="G576">
        <v>1849134.0275197611</v>
      </c>
      <c r="H576">
        <v>5547.4020825592834</v>
      </c>
      <c r="I576">
        <v>2.5257859952897758E-2</v>
      </c>
      <c r="J576">
        <v>18974</v>
      </c>
    </row>
    <row r="577" spans="1:10" x14ac:dyDescent="0.25">
      <c r="A577" s="2">
        <v>44543.791666666664</v>
      </c>
      <c r="B577">
        <v>848.84575025000004</v>
      </c>
      <c r="C577">
        <v>10656.933434618046</v>
      </c>
      <c r="D577">
        <v>2.5161978992106159E-2</v>
      </c>
      <c r="E577">
        <v>133</v>
      </c>
      <c r="F577">
        <v>81979896.734112278</v>
      </c>
      <c r="G577">
        <v>1996855.4305375512</v>
      </c>
      <c r="H577">
        <v>5990.5662916126539</v>
      </c>
      <c r="I577">
        <v>2.6671864488074921E-2</v>
      </c>
      <c r="J577">
        <v>18975</v>
      </c>
    </row>
    <row r="578" spans="1:10" x14ac:dyDescent="0.25">
      <c r="A578" s="2">
        <v>44544.791666666664</v>
      </c>
      <c r="B578">
        <v>863.09040930000003</v>
      </c>
      <c r="C578">
        <v>10471.838558130978</v>
      </c>
      <c r="D578">
        <v>2.5147879351078518E-2</v>
      </c>
      <c r="E578">
        <v>154</v>
      </c>
      <c r="F578">
        <v>84139418.12768887</v>
      </c>
      <c r="G578">
        <v>3281759.6570962309</v>
      </c>
      <c r="H578">
        <v>9845.2789712886934</v>
      </c>
      <c r="I578">
        <v>4.2709195101241187E-2</v>
      </c>
      <c r="J578">
        <v>18976</v>
      </c>
    </row>
    <row r="579" spans="1:10" x14ac:dyDescent="0.25">
      <c r="A579" s="2">
        <v>44545.791666666664</v>
      </c>
      <c r="B579">
        <v>869.30795265999996</v>
      </c>
      <c r="C579">
        <v>10416.431751253924</v>
      </c>
      <c r="D579">
        <v>2.5170272486356469E-2</v>
      </c>
      <c r="E579">
        <v>79</v>
      </c>
      <c r="F579">
        <v>82747864.686551109</v>
      </c>
      <c r="G579">
        <v>1299247.1239955383</v>
      </c>
      <c r="H579">
        <v>3897.7413719866149</v>
      </c>
      <c r="I579">
        <v>1.7192898042314556E-2</v>
      </c>
      <c r="J579">
        <v>18977</v>
      </c>
    </row>
    <row r="580" spans="1:10" x14ac:dyDescent="0.25">
      <c r="A580" s="2">
        <v>44546.791666666664</v>
      </c>
      <c r="B580">
        <v>873.28804320999996</v>
      </c>
      <c r="C580">
        <v>10433.379573552083</v>
      </c>
      <c r="D580">
        <v>2.5245710691151182E-2</v>
      </c>
      <c r="E580">
        <v>126</v>
      </c>
      <c r="F580">
        <v>81128892.764714256</v>
      </c>
      <c r="G580">
        <v>2808863.6515084929</v>
      </c>
      <c r="H580">
        <v>8426.5909545254781</v>
      </c>
      <c r="I580">
        <v>3.7911348147222954E-2</v>
      </c>
      <c r="J580">
        <v>18978</v>
      </c>
    </row>
    <row r="581" spans="1:10" x14ac:dyDescent="0.25">
      <c r="A581" s="2">
        <v>44547.791666666664</v>
      </c>
      <c r="B581">
        <v>876.82788163999999</v>
      </c>
      <c r="C581">
        <v>10360.456410341429</v>
      </c>
      <c r="D581">
        <v>2.520740449112795E-2</v>
      </c>
      <c r="E581">
        <v>87</v>
      </c>
      <c r="F581">
        <v>82390035.171513602</v>
      </c>
      <c r="G581">
        <v>925314.35443378903</v>
      </c>
      <c r="H581">
        <v>2775.9430633013671</v>
      </c>
      <c r="I581">
        <v>1.2297836941029977E-2</v>
      </c>
      <c r="J581">
        <v>18979</v>
      </c>
    </row>
    <row r="582" spans="1:10" x14ac:dyDescent="0.25">
      <c r="A582" s="2">
        <v>44548.791666666664</v>
      </c>
      <c r="B582">
        <v>871.86656323</v>
      </c>
      <c r="C582">
        <v>10379.004915507507</v>
      </c>
      <c r="D582">
        <v>2.515745287216831E-2</v>
      </c>
      <c r="E582">
        <v>90</v>
      </c>
      <c r="F582">
        <v>81850669.993315339</v>
      </c>
      <c r="G582">
        <v>1114773.3270570796</v>
      </c>
      <c r="H582">
        <v>3344.3199811712389</v>
      </c>
      <c r="I582">
        <v>1.4913461224290448E-2</v>
      </c>
      <c r="J582">
        <v>18980</v>
      </c>
    </row>
    <row r="583" spans="1:10" x14ac:dyDescent="0.25">
      <c r="A583" s="2">
        <v>44549.791666666664</v>
      </c>
      <c r="B583">
        <v>872.51221285999998</v>
      </c>
      <c r="C583">
        <v>10405.796021963031</v>
      </c>
      <c r="D583">
        <v>2.5197841905794795E-2</v>
      </c>
      <c r="E583">
        <v>120</v>
      </c>
      <c r="F583">
        <v>81953341.497801304</v>
      </c>
      <c r="G583">
        <v>1452981.9716719785</v>
      </c>
      <c r="H583">
        <v>4358.9459150159355</v>
      </c>
      <c r="I583">
        <v>1.9413671607563448E-2</v>
      </c>
      <c r="J583">
        <v>18981</v>
      </c>
    </row>
    <row r="584" spans="1:10" x14ac:dyDescent="0.25">
      <c r="A584" s="2">
        <v>44550.791666666664</v>
      </c>
      <c r="B584">
        <v>860.19987556000001</v>
      </c>
      <c r="C584">
        <v>10478.515023409755</v>
      </c>
      <c r="D584">
        <v>2.5102573652992604E-2</v>
      </c>
      <c r="E584">
        <v>127</v>
      </c>
      <c r="F584">
        <v>84400951.547722533</v>
      </c>
      <c r="G584">
        <v>4568643.1844892837</v>
      </c>
      <c r="H584">
        <v>13705.929553467851</v>
      </c>
      <c r="I584">
        <v>5.9272605287952557E-2</v>
      </c>
      <c r="J584">
        <v>18982</v>
      </c>
    </row>
    <row r="585" spans="1:10" x14ac:dyDescent="0.25">
      <c r="A585" s="2">
        <v>44551.791666666664</v>
      </c>
      <c r="B585">
        <v>858.62654293000003</v>
      </c>
      <c r="C585">
        <v>10503.168066969876</v>
      </c>
      <c r="D585">
        <v>2.5108204558889426E-2</v>
      </c>
      <c r="E585">
        <v>84</v>
      </c>
      <c r="F585">
        <v>83771975.069619283</v>
      </c>
      <c r="G585">
        <v>990690.31457475596</v>
      </c>
      <c r="H585">
        <v>2972.0709437242681</v>
      </c>
      <c r="I585">
        <v>1.2949508395353249E-2</v>
      </c>
      <c r="J585">
        <v>18983</v>
      </c>
    </row>
    <row r="586" spans="1:10" x14ac:dyDescent="0.25">
      <c r="A586" s="2">
        <v>44552.791666666664</v>
      </c>
      <c r="B586">
        <v>855.84794609999994</v>
      </c>
      <c r="C586">
        <v>10578.138553133947</v>
      </c>
      <c r="D586">
        <v>2.515574141540191E-2</v>
      </c>
      <c r="E586">
        <v>81</v>
      </c>
      <c r="F586">
        <v>86674517.28125526</v>
      </c>
      <c r="G586">
        <v>1236856.5866107584</v>
      </c>
      <c r="H586">
        <v>3710.5697598322754</v>
      </c>
      <c r="I586">
        <v>1.5625791810803449E-2</v>
      </c>
      <c r="J586">
        <v>18984</v>
      </c>
    </row>
    <row r="587" spans="1:10" x14ac:dyDescent="0.25">
      <c r="A587" s="2">
        <v>44553.791666666664</v>
      </c>
      <c r="B587">
        <v>849.61629532999996</v>
      </c>
      <c r="C587">
        <v>10656.583977604789</v>
      </c>
      <c r="D587">
        <v>2.5155800895909335E-2</v>
      </c>
      <c r="E587">
        <v>81</v>
      </c>
      <c r="F587">
        <v>86169748.216216862</v>
      </c>
      <c r="G587">
        <v>1100614.4225924436</v>
      </c>
      <c r="H587">
        <v>3301.8432677773312</v>
      </c>
      <c r="I587">
        <v>1.3986031266039098E-2</v>
      </c>
      <c r="J587">
        <v>18985</v>
      </c>
    </row>
    <row r="588" spans="1:10" x14ac:dyDescent="0.25">
      <c r="A588" s="2">
        <v>44554.791666666664</v>
      </c>
      <c r="B588">
        <v>856.12043344000006</v>
      </c>
      <c r="C588">
        <v>10572.958520530692</v>
      </c>
      <c r="D588">
        <v>2.5152021484402536E-2</v>
      </c>
      <c r="E588">
        <v>55</v>
      </c>
      <c r="F588">
        <v>86706163.515364498</v>
      </c>
      <c r="G588">
        <v>699147.58496690681</v>
      </c>
      <c r="H588">
        <v>2097.4427549007205</v>
      </c>
      <c r="I588">
        <v>8.8294369684930544E-3</v>
      </c>
      <c r="J588">
        <v>18986</v>
      </c>
    </row>
    <row r="589" spans="1:10" x14ac:dyDescent="0.25">
      <c r="A589" s="2">
        <v>44555.791666666664</v>
      </c>
      <c r="B589">
        <v>852.47980125000004</v>
      </c>
      <c r="C589">
        <v>10619.257909929865</v>
      </c>
      <c r="D589">
        <v>2.5152129091153327E-2</v>
      </c>
      <c r="E589">
        <v>100</v>
      </c>
      <c r="F589">
        <v>86709262.757843554</v>
      </c>
      <c r="G589">
        <v>1414885.6848462087</v>
      </c>
      <c r="H589">
        <v>4244.6570545386257</v>
      </c>
      <c r="I589">
        <v>1.7867754558511129E-2</v>
      </c>
      <c r="J589">
        <v>18987</v>
      </c>
    </row>
    <row r="590" spans="1:10" x14ac:dyDescent="0.25">
      <c r="A590" s="2">
        <v>44556.791666666664</v>
      </c>
      <c r="B590">
        <v>848.45295064000004</v>
      </c>
      <c r="C590">
        <v>10662.698412122272</v>
      </c>
      <c r="D590">
        <v>2.5141949091153328E-2</v>
      </c>
      <c r="E590">
        <v>98</v>
      </c>
      <c r="F590">
        <v>86208173.079884648</v>
      </c>
      <c r="G590">
        <v>2268244.9585514474</v>
      </c>
      <c r="H590">
        <v>6804.7348756543424</v>
      </c>
      <c r="I590">
        <v>2.881082084076057E-2</v>
      </c>
      <c r="J590">
        <v>18988</v>
      </c>
    </row>
    <row r="591" spans="1:10" x14ac:dyDescent="0.25">
      <c r="A591" s="2">
        <v>44557.791666666664</v>
      </c>
      <c r="B591">
        <v>851.55894967999996</v>
      </c>
      <c r="C591">
        <v>10622.202618011292</v>
      </c>
      <c r="D591">
        <v>2.5138738315431879E-2</v>
      </c>
      <c r="E591">
        <v>85</v>
      </c>
      <c r="F591">
        <v>80864988.211921006</v>
      </c>
      <c r="G591">
        <v>1427857.9418194855</v>
      </c>
      <c r="H591">
        <v>4283.5738254584567</v>
      </c>
      <c r="I591">
        <v>1.9334751427835452E-2</v>
      </c>
      <c r="J591">
        <v>18989</v>
      </c>
    </row>
    <row r="592" spans="1:10" x14ac:dyDescent="0.25">
      <c r="A592" s="2">
        <v>44558.791666666664</v>
      </c>
      <c r="B592">
        <v>841.10738905999995</v>
      </c>
      <c r="C592">
        <v>10732.457586306911</v>
      </c>
      <c r="D592">
        <v>2.5111715213727209E-2</v>
      </c>
      <c r="E592">
        <v>90</v>
      </c>
      <c r="F592">
        <v>77725181.24882254</v>
      </c>
      <c r="G592">
        <v>1666181.8199720988</v>
      </c>
      <c r="H592">
        <v>4998.5454599162967</v>
      </c>
      <c r="I592">
        <v>2.347333339794672E-2</v>
      </c>
      <c r="J592">
        <v>18990</v>
      </c>
    </row>
    <row r="593" spans="1:10" x14ac:dyDescent="0.25">
      <c r="A593" s="2">
        <v>44559.791666666664</v>
      </c>
      <c r="B593">
        <v>843.97472404999996</v>
      </c>
      <c r="C593">
        <v>10697.001513424417</v>
      </c>
      <c r="D593">
        <v>2.5111715213727209E-2</v>
      </c>
      <c r="E593">
        <v>73</v>
      </c>
      <c r="F593">
        <v>79126294.858687282</v>
      </c>
      <c r="G593">
        <v>1246427.5848121399</v>
      </c>
      <c r="H593">
        <v>3739.2827544364195</v>
      </c>
      <c r="I593">
        <v>1.7248857763487804E-2</v>
      </c>
      <c r="J593">
        <v>18991</v>
      </c>
    </row>
    <row r="594" spans="1:10" x14ac:dyDescent="0.25">
      <c r="A594" s="2">
        <v>44560.791666666664</v>
      </c>
      <c r="B594">
        <v>846.79558102999999</v>
      </c>
      <c r="C594">
        <v>10655.152863775287</v>
      </c>
      <c r="D594">
        <v>2.5103011082563631E-2</v>
      </c>
      <c r="E594">
        <v>128</v>
      </c>
      <c r="F594">
        <v>78416637.748590559</v>
      </c>
      <c r="G594">
        <v>1476313.284644024</v>
      </c>
      <c r="H594">
        <v>4428.9398539320719</v>
      </c>
      <c r="I594">
        <v>2.0615051768325298E-2</v>
      </c>
      <c r="J594">
        <v>18992</v>
      </c>
    </row>
    <row r="595" spans="1:10" x14ac:dyDescent="0.25">
      <c r="A595" s="2">
        <v>44561.791666666664</v>
      </c>
      <c r="B595">
        <v>845.02626023000005</v>
      </c>
      <c r="C595">
        <v>10654.265885938732</v>
      </c>
      <c r="D595">
        <v>2.5074690725699296E-2</v>
      </c>
      <c r="E595">
        <v>77</v>
      </c>
      <c r="F595">
        <v>79903993.223800078</v>
      </c>
      <c r="G595">
        <v>1098560.6876818084</v>
      </c>
      <c r="H595">
        <v>3295.6820630454254</v>
      </c>
      <c r="I595">
        <v>1.5054616227281107E-2</v>
      </c>
      <c r="J595">
        <v>18993</v>
      </c>
    </row>
    <row r="596" spans="1:10" x14ac:dyDescent="0.25">
      <c r="A596" s="2">
        <v>44562.791666666664</v>
      </c>
      <c r="B596">
        <v>853.36726173</v>
      </c>
      <c r="C596">
        <v>10550.800321788382</v>
      </c>
      <c r="D596">
        <v>2.5074690725699296E-2</v>
      </c>
      <c r="E596">
        <v>49</v>
      </c>
      <c r="F596">
        <v>80807377.725337073</v>
      </c>
      <c r="G596">
        <v>851356.68246203859</v>
      </c>
      <c r="H596">
        <v>2554.0700473861157</v>
      </c>
      <c r="I596">
        <v>1.1536515520458854E-2</v>
      </c>
      <c r="J596">
        <v>18994</v>
      </c>
    </row>
    <row r="597" spans="1:10" x14ac:dyDescent="0.25">
      <c r="A597" s="2">
        <v>44563.791666666664</v>
      </c>
      <c r="B597">
        <v>854.37022402000002</v>
      </c>
      <c r="C597">
        <v>10527.972536121108</v>
      </c>
      <c r="D597">
        <v>2.506152664792579E-2</v>
      </c>
      <c r="E597">
        <v>65</v>
      </c>
      <c r="F597">
        <v>78792233.773404628</v>
      </c>
      <c r="G597">
        <v>779951.64602526522</v>
      </c>
      <c r="H597">
        <v>2339.8549380757959</v>
      </c>
      <c r="I597">
        <v>1.083922883635695E-2</v>
      </c>
      <c r="J597">
        <v>18995</v>
      </c>
    </row>
    <row r="598" spans="1:10" x14ac:dyDescent="0.25">
      <c r="A598" s="2">
        <v>44564.791666666664</v>
      </c>
      <c r="B598">
        <v>861.85422678999998</v>
      </c>
      <c r="C598">
        <v>10432.573672373728</v>
      </c>
      <c r="D598">
        <v>2.5056103347066403E-2</v>
      </c>
      <c r="E598">
        <v>49</v>
      </c>
      <c r="F598">
        <v>79073397.750997216</v>
      </c>
      <c r="G598">
        <v>687160.39452911844</v>
      </c>
      <c r="H598">
        <v>2061.4811835873552</v>
      </c>
      <c r="I598">
        <v>9.5157240413372198E-3</v>
      </c>
      <c r="J598">
        <v>18996</v>
      </c>
    </row>
    <row r="599" spans="1:10" x14ac:dyDescent="0.25">
      <c r="A599" s="2">
        <v>44565.791666666664</v>
      </c>
      <c r="B599">
        <v>855.41016302000003</v>
      </c>
      <c r="C599">
        <v>10513.967713114518</v>
      </c>
      <c r="D599">
        <v>2.5056103347066403E-2</v>
      </c>
      <c r="E599">
        <v>117</v>
      </c>
      <c r="F599">
        <v>74551174.505542442</v>
      </c>
      <c r="G599">
        <v>3339545.3733160971</v>
      </c>
      <c r="H599">
        <v>10018.636119948291</v>
      </c>
      <c r="I599">
        <v>4.9050899707948452E-2</v>
      </c>
      <c r="J599">
        <v>18997</v>
      </c>
    </row>
    <row r="600" spans="1:10" x14ac:dyDescent="0.25">
      <c r="A600" s="2">
        <v>44566.791666666664</v>
      </c>
      <c r="B600">
        <v>845.39494996999997</v>
      </c>
      <c r="C600">
        <v>10648.039678261321</v>
      </c>
      <c r="D600">
        <v>2.5064545936410946E-2</v>
      </c>
      <c r="E600">
        <v>95</v>
      </c>
      <c r="F600">
        <v>72712123.912324071</v>
      </c>
      <c r="G600">
        <v>2671316.0904364409</v>
      </c>
      <c r="H600">
        <v>8013.948271309323</v>
      </c>
      <c r="I600">
        <v>4.0228382306023186E-2</v>
      </c>
      <c r="J600">
        <v>18998</v>
      </c>
    </row>
    <row r="601" spans="1:10" x14ac:dyDescent="0.25">
      <c r="A601" s="2">
        <v>44567.791666666664</v>
      </c>
      <c r="B601">
        <v>831.52016520999996</v>
      </c>
      <c r="C601">
        <v>10839.107713973999</v>
      </c>
      <c r="D601">
        <v>2.5074488532206309E-2</v>
      </c>
      <c r="E601">
        <v>137</v>
      </c>
      <c r="F601">
        <v>69128326.362169325</v>
      </c>
      <c r="G601">
        <v>5113399.6217459477</v>
      </c>
      <c r="H601">
        <v>15340.198865237844</v>
      </c>
      <c r="I601">
        <v>8.099679075806436E-2</v>
      </c>
      <c r="J601">
        <v>18999</v>
      </c>
    </row>
    <row r="602" spans="1:10" x14ac:dyDescent="0.25">
      <c r="A602" s="2">
        <v>44568.791666666664</v>
      </c>
      <c r="B602" s="1">
        <v>816.03739493</v>
      </c>
      <c r="C602">
        <v>10995.681021085145</v>
      </c>
      <c r="D602">
        <v>2.501614925735374E-2</v>
      </c>
      <c r="E602">
        <v>101</v>
      </c>
      <c r="F602">
        <v>68036697.300789729</v>
      </c>
      <c r="G602">
        <v>2301336.325949545</v>
      </c>
      <c r="H602">
        <v>6904.0089778486354</v>
      </c>
      <c r="I602">
        <v>3.7038295168473762E-2</v>
      </c>
      <c r="J602">
        <v>19000</v>
      </c>
    </row>
    <row r="603" spans="1:10" x14ac:dyDescent="0.25">
      <c r="A603" s="2">
        <v>44569.791666666664</v>
      </c>
      <c r="B603" s="1">
        <v>821.14160220999997</v>
      </c>
      <c r="C603">
        <v>10925.467978223529</v>
      </c>
      <c r="D603">
        <v>2.5013543039786302E-2</v>
      </c>
      <c r="E603">
        <v>49</v>
      </c>
      <c r="F603">
        <v>68789211.367576033</v>
      </c>
      <c r="G603">
        <v>431308.78137485392</v>
      </c>
      <c r="H603">
        <v>1293.9263441245619</v>
      </c>
      <c r="I603">
        <v>6.8656567827448146E-3</v>
      </c>
      <c r="J603">
        <v>19001</v>
      </c>
    </row>
    <row r="604" spans="1:10" x14ac:dyDescent="0.25">
      <c r="A604" s="2">
        <v>44570.791666666664</v>
      </c>
      <c r="B604" s="1">
        <v>813.41357373999995</v>
      </c>
      <c r="C604">
        <v>11031.863264669591</v>
      </c>
      <c r="D604">
        <v>2.5011246734632918E-2</v>
      </c>
      <c r="E604">
        <v>102</v>
      </c>
      <c r="F604">
        <v>67698308.41407536</v>
      </c>
      <c r="G604">
        <v>4606963.1220069537</v>
      </c>
      <c r="H604">
        <v>13820.889366020861</v>
      </c>
      <c r="I604">
        <v>7.4516258039156139E-2</v>
      </c>
      <c r="J604">
        <v>19002</v>
      </c>
    </row>
    <row r="605" spans="1:10" x14ac:dyDescent="0.25">
      <c r="A605" s="2">
        <v>44571.791666666664</v>
      </c>
      <c r="B605" s="1">
        <v>823.63311518</v>
      </c>
      <c r="C605">
        <v>10901.016118724114</v>
      </c>
      <c r="D605">
        <v>2.5017102280066088E-2</v>
      </c>
      <c r="E605">
        <v>63</v>
      </c>
      <c r="F605">
        <v>70660239.748788446</v>
      </c>
      <c r="G605">
        <v>986201.62755414099</v>
      </c>
      <c r="H605">
        <v>2958.6048826624228</v>
      </c>
      <c r="I605">
        <v>1.5282863262437493E-2</v>
      </c>
      <c r="J605">
        <v>19003</v>
      </c>
    </row>
    <row r="606" spans="1:10" x14ac:dyDescent="0.25">
      <c r="A606" s="2">
        <v>44572.791666666664</v>
      </c>
      <c r="B606" s="1">
        <v>825.83784435999996</v>
      </c>
      <c r="C606">
        <v>10760.22483869039</v>
      </c>
      <c r="D606">
        <v>2.4887534117784764E-2</v>
      </c>
      <c r="E606">
        <v>69</v>
      </c>
      <c r="F606">
        <v>72666484.072938144</v>
      </c>
      <c r="G606">
        <v>707357.13056589628</v>
      </c>
      <c r="H606">
        <v>2122.0713916976888</v>
      </c>
      <c r="I606">
        <v>1.0659055104306474E-2</v>
      </c>
      <c r="J606">
        <v>19004</v>
      </c>
    </row>
    <row r="607" spans="1:10" x14ac:dyDescent="0.25">
      <c r="A607" s="2">
        <v>44573.791666666664</v>
      </c>
      <c r="B607" s="1">
        <v>824.50527736000004</v>
      </c>
      <c r="C607">
        <v>10774.747681566827</v>
      </c>
      <c r="D607">
        <v>2.4883094903814303E-2</v>
      </c>
      <c r="E607">
        <v>71</v>
      </c>
      <c r="F607">
        <v>69941727.765330061</v>
      </c>
      <c r="G607">
        <v>1069965.3326178209</v>
      </c>
      <c r="H607">
        <v>3209.8959978534631</v>
      </c>
      <c r="I607">
        <v>1.6751259607819969E-2</v>
      </c>
      <c r="J607">
        <v>19005</v>
      </c>
    </row>
    <row r="608" spans="1:10" x14ac:dyDescent="0.25">
      <c r="A608" s="2">
        <v>44574.791666666664</v>
      </c>
      <c r="B608" s="1">
        <v>825.16397139000003</v>
      </c>
      <c r="C608">
        <v>10772.436189714548</v>
      </c>
      <c r="D608">
        <v>2.4888535963384337E-2</v>
      </c>
      <c r="E608">
        <v>85</v>
      </c>
      <c r="F608">
        <v>71262501.970406845</v>
      </c>
      <c r="G608">
        <v>1741238.7720330332</v>
      </c>
      <c r="H608">
        <v>5223.7163160990995</v>
      </c>
      <c r="I608">
        <v>2.6755395932743814E-2</v>
      </c>
      <c r="J608">
        <v>19006</v>
      </c>
    </row>
    <row r="609" spans="1:10" x14ac:dyDescent="0.25">
      <c r="A609" s="2">
        <v>44575.791666666664</v>
      </c>
      <c r="B609" s="1">
        <v>828.05276284000001</v>
      </c>
      <c r="C609">
        <v>10730.417800626234</v>
      </c>
      <c r="D609">
        <v>2.4882687251061266E-2</v>
      </c>
      <c r="E609">
        <v>54</v>
      </c>
      <c r="F609">
        <v>71635868.342397347</v>
      </c>
      <c r="G609">
        <v>672469.74536537006</v>
      </c>
      <c r="H609">
        <v>2017.4092360961101</v>
      </c>
      <c r="I609">
        <v>1.0279129550793374E-2</v>
      </c>
      <c r="J609">
        <v>19007</v>
      </c>
    </row>
    <row r="610" spans="1:10" x14ac:dyDescent="0.25">
      <c r="A610" s="2">
        <v>44576.791666666664</v>
      </c>
      <c r="B610" s="1">
        <v>834.36201822999999</v>
      </c>
      <c r="C610">
        <v>10758.665443051334</v>
      </c>
      <c r="D610">
        <v>2.5009551982155227E-2</v>
      </c>
      <c r="E610">
        <v>50</v>
      </c>
      <c r="F610">
        <v>72106184.086003736</v>
      </c>
      <c r="G610">
        <v>579834.84167344053</v>
      </c>
      <c r="H610">
        <v>1739.5045250203216</v>
      </c>
      <c r="I610">
        <v>8.8053356266242794E-3</v>
      </c>
      <c r="J610">
        <v>19008</v>
      </c>
    </row>
    <row r="611" spans="1:10" x14ac:dyDescent="0.25">
      <c r="A611" s="2">
        <v>44577.791666666664</v>
      </c>
      <c r="B611" s="1">
        <v>825.93485970999996</v>
      </c>
      <c r="C611">
        <v>10867.778568874977</v>
      </c>
      <c r="D611">
        <v>2.5008168223343598E-2</v>
      </c>
      <c r="E611">
        <v>55</v>
      </c>
      <c r="F611">
        <v>69799875.57786566</v>
      </c>
      <c r="G611">
        <v>585774.05830285454</v>
      </c>
      <c r="H611">
        <v>1757.3221749085637</v>
      </c>
      <c r="I611">
        <v>9.1894518225334506E-3</v>
      </c>
      <c r="J611">
        <v>19009</v>
      </c>
    </row>
    <row r="612" spans="1:10" x14ac:dyDescent="0.25">
      <c r="A612" s="2">
        <v>44578.791666666664</v>
      </c>
      <c r="B612" s="1">
        <v>815.49115081000002</v>
      </c>
      <c r="C612">
        <v>10906.739707802992</v>
      </c>
      <c r="D612">
        <v>2.4891751626098035E-2</v>
      </c>
      <c r="E612">
        <v>76</v>
      </c>
      <c r="F612">
        <v>69088912.293418691</v>
      </c>
      <c r="G612">
        <v>2092442.7045159116</v>
      </c>
      <c r="H612">
        <v>6277.3281135477355</v>
      </c>
      <c r="I612">
        <v>3.3163422109095529E-2</v>
      </c>
      <c r="J612">
        <v>19010</v>
      </c>
    </row>
    <row r="613" spans="1:10" x14ac:dyDescent="0.25">
      <c r="A613" s="2">
        <v>44579.791666666664</v>
      </c>
      <c r="B613" s="1">
        <v>813.33041144000003</v>
      </c>
      <c r="C613">
        <v>10931.65683961403</v>
      </c>
      <c r="D613">
        <v>2.4886337487156924E-2</v>
      </c>
      <c r="E613">
        <v>69</v>
      </c>
      <c r="F613">
        <v>67695807.546699777</v>
      </c>
      <c r="G613">
        <v>725128.75350995839</v>
      </c>
      <c r="H613">
        <v>2175.386260529875</v>
      </c>
      <c r="I613">
        <v>1.1729175171529707E-2</v>
      </c>
      <c r="J613">
        <v>19011</v>
      </c>
    </row>
    <row r="614" spans="1:10" x14ac:dyDescent="0.25">
      <c r="A614" s="2">
        <v>44580.791666666664</v>
      </c>
      <c r="B614" s="1">
        <v>810.28036873999997</v>
      </c>
      <c r="C614">
        <v>10970.434355382704</v>
      </c>
      <c r="D614">
        <v>2.4882764438049643E-2</v>
      </c>
      <c r="E614">
        <v>86</v>
      </c>
      <c r="F614">
        <v>65681479.854841843</v>
      </c>
      <c r="G614">
        <v>805456.06321709731</v>
      </c>
      <c r="H614">
        <v>2416.3681896512921</v>
      </c>
      <c r="I614">
        <v>1.3428052948440156E-2</v>
      </c>
      <c r="J614">
        <v>19012</v>
      </c>
    </row>
    <row r="615" spans="1:10" x14ac:dyDescent="0.25">
      <c r="A615" s="2">
        <v>44581.791666666664</v>
      </c>
      <c r="B615" s="1">
        <v>789.69619637999995</v>
      </c>
      <c r="C615">
        <v>11249.675137547276</v>
      </c>
      <c r="D615">
        <v>2.4860566846129036E-2</v>
      </c>
      <c r="E615">
        <v>243</v>
      </c>
      <c r="F615">
        <v>57675124.075795278</v>
      </c>
      <c r="G615">
        <v>11943947.072514685</v>
      </c>
      <c r="H615">
        <v>35831.841217544054</v>
      </c>
      <c r="I615">
        <v>0.22676365684477703</v>
      </c>
      <c r="J615">
        <v>19013</v>
      </c>
    </row>
    <row r="616" spans="1:10" x14ac:dyDescent="0.25">
      <c r="A616" s="2">
        <v>44582.791666666664</v>
      </c>
      <c r="B616">
        <v>781.30444159000001</v>
      </c>
      <c r="C616">
        <v>11405.378808255944</v>
      </c>
      <c r="D616">
        <v>2.4883025984560537E-2</v>
      </c>
      <c r="E616">
        <v>295</v>
      </c>
      <c r="F616">
        <v>54737936.792270064</v>
      </c>
      <c r="G616">
        <v>11633082.792790201</v>
      </c>
      <c r="H616">
        <v>34899.248378370605</v>
      </c>
      <c r="I616">
        <v>0.23271293009173349</v>
      </c>
      <c r="J616">
        <v>19014</v>
      </c>
    </row>
    <row r="617" spans="1:10" x14ac:dyDescent="0.25">
      <c r="A617" s="2">
        <v>44583.791666666664</v>
      </c>
      <c r="B617">
        <v>788.26208713000005</v>
      </c>
      <c r="C617">
        <v>11305.341211465993</v>
      </c>
      <c r="D617">
        <v>2.4881380650536196E-2</v>
      </c>
      <c r="E617">
        <v>98</v>
      </c>
      <c r="F617">
        <v>57349299.062871963</v>
      </c>
      <c r="G617">
        <v>1747903.3427133092</v>
      </c>
      <c r="H617">
        <v>5243.710028139928</v>
      </c>
      <c r="I617">
        <v>3.3373627778306554E-2</v>
      </c>
      <c r="J617">
        <v>19015</v>
      </c>
    </row>
    <row r="618" spans="1:10" x14ac:dyDescent="0.25">
      <c r="A618" s="2">
        <v>44584.791666666664</v>
      </c>
      <c r="B618">
        <v>716.78015592999998</v>
      </c>
      <c r="C618">
        <v>10745.776812133572</v>
      </c>
      <c r="D618">
        <v>2.3124509004370884E-2</v>
      </c>
      <c r="E618">
        <v>174</v>
      </c>
      <c r="F618">
        <v>52553558.132282987</v>
      </c>
      <c r="G618">
        <v>5123730.3989538606</v>
      </c>
      <c r="H618">
        <v>15371.191196861582</v>
      </c>
      <c r="I618">
        <v>0.10675746773857406</v>
      </c>
      <c r="J618">
        <v>19016</v>
      </c>
    </row>
    <row r="619" spans="1:10" x14ac:dyDescent="0.25">
      <c r="A619" s="2">
        <v>44585.791666666664</v>
      </c>
      <c r="B619">
        <v>715.20108776999996</v>
      </c>
      <c r="C619">
        <v>10770.034274308953</v>
      </c>
      <c r="D619">
        <v>2.3123797981150822E-2</v>
      </c>
      <c r="E619">
        <v>91</v>
      </c>
      <c r="F619">
        <v>53029347.275756165</v>
      </c>
      <c r="G619">
        <v>963905.01969133131</v>
      </c>
      <c r="H619">
        <v>2891.7150590739939</v>
      </c>
      <c r="I619">
        <v>1.9903620368424711E-2</v>
      </c>
      <c r="J619">
        <v>19017</v>
      </c>
    </row>
    <row r="620" spans="1:10" x14ac:dyDescent="0.25">
      <c r="A620" s="2">
        <v>44586.791666666664</v>
      </c>
      <c r="B620">
        <v>717.71199161000004</v>
      </c>
      <c r="C620">
        <v>10734.296221949751</v>
      </c>
      <c r="D620">
        <v>2.3122654721483723E-2</v>
      </c>
      <c r="E620">
        <v>144</v>
      </c>
      <c r="F620">
        <v>52753005.518940724</v>
      </c>
      <c r="G620">
        <v>2531151.6833757423</v>
      </c>
      <c r="H620">
        <v>7593.455050127227</v>
      </c>
      <c r="I620">
        <v>5.2539396874767712E-2</v>
      </c>
      <c r="J620">
        <v>19018</v>
      </c>
    </row>
    <row r="621" spans="1:10" x14ac:dyDescent="0.25">
      <c r="A621" s="2">
        <v>44587.791666666664</v>
      </c>
      <c r="B621">
        <v>615.74892293000005</v>
      </c>
      <c r="C621">
        <v>9470.468260993779</v>
      </c>
      <c r="D621">
        <v>2.0115374377338589E-2</v>
      </c>
      <c r="E621">
        <v>97</v>
      </c>
      <c r="F621">
        <v>45960150.191618703</v>
      </c>
      <c r="G621">
        <v>1377299.5300127428</v>
      </c>
      <c r="H621">
        <v>4131.8985900382286</v>
      </c>
      <c r="I621">
        <v>3.2814143972031203E-2</v>
      </c>
      <c r="J621">
        <v>19019</v>
      </c>
    </row>
    <row r="622" spans="1:10" x14ac:dyDescent="0.25">
      <c r="A622" s="2">
        <v>44588.791666666664</v>
      </c>
      <c r="B622">
        <v>624.53604364</v>
      </c>
      <c r="C622">
        <v>9272.1136220450226</v>
      </c>
      <c r="D622">
        <v>2.0043556837744295E-2</v>
      </c>
      <c r="E622">
        <v>109</v>
      </c>
      <c r="F622">
        <v>47081815.392869331</v>
      </c>
      <c r="G622">
        <v>1195062.1293433011</v>
      </c>
      <c r="H622">
        <v>3585.1863880299034</v>
      </c>
      <c r="I622">
        <v>2.7794022399338165E-2</v>
      </c>
      <c r="J622">
        <v>19020</v>
      </c>
    </row>
    <row r="623" spans="1:10" x14ac:dyDescent="0.25">
      <c r="A623" s="2">
        <v>44589.791666666664</v>
      </c>
      <c r="B623">
        <v>628.55886152999994</v>
      </c>
      <c r="C623">
        <v>9201.0951691195733</v>
      </c>
      <c r="D623">
        <v>2.0030079012647126E-2</v>
      </c>
      <c r="E623">
        <v>68</v>
      </c>
      <c r="F623">
        <v>47611652.314711794</v>
      </c>
      <c r="G623">
        <v>608277.94499557512</v>
      </c>
      <c r="H623">
        <v>1824.8338349867254</v>
      </c>
      <c r="I623">
        <v>1.3989523937700936E-2</v>
      </c>
      <c r="J623">
        <v>19021</v>
      </c>
    </row>
    <row r="624" spans="1:10" x14ac:dyDescent="0.25">
      <c r="A624" s="2">
        <v>44590.791666666664</v>
      </c>
      <c r="B624">
        <v>629.46509940999999</v>
      </c>
      <c r="C624">
        <v>9174.6796588407542</v>
      </c>
      <c r="D624">
        <v>2.0014957065760466E-2</v>
      </c>
      <c r="E624">
        <v>60</v>
      </c>
      <c r="F624">
        <v>48067871.412762098</v>
      </c>
      <c r="G624">
        <v>604251.59860916832</v>
      </c>
      <c r="H624">
        <v>1812.7547958275049</v>
      </c>
      <c r="I624">
        <v>1.3765026014889619E-2</v>
      </c>
      <c r="J624">
        <v>19022</v>
      </c>
    </row>
    <row r="625" spans="1:10" x14ac:dyDescent="0.25">
      <c r="A625" s="2">
        <v>44591.791666666664</v>
      </c>
      <c r="B625">
        <v>635.51857310000003</v>
      </c>
      <c r="C625">
        <v>9088.6230515889583</v>
      </c>
      <c r="D625">
        <v>2.0014957065760466E-2</v>
      </c>
      <c r="E625">
        <v>70</v>
      </c>
      <c r="F625">
        <v>48864350.246529639</v>
      </c>
      <c r="G625">
        <v>1165495.9680803788</v>
      </c>
      <c r="H625">
        <v>3496.4879042411367</v>
      </c>
      <c r="I625">
        <v>2.6117569938191337E-2</v>
      </c>
      <c r="J625">
        <v>19023</v>
      </c>
    </row>
    <row r="626" spans="1:10" x14ac:dyDescent="0.25">
      <c r="A626" s="2">
        <v>44592.791666666664</v>
      </c>
      <c r="B626">
        <v>643.7227613</v>
      </c>
      <c r="C626">
        <v>8971.003662562207</v>
      </c>
      <c r="D626">
        <v>2.0012068113740917E-2</v>
      </c>
      <c r="E626">
        <v>61</v>
      </c>
      <c r="F626">
        <v>50118184.475965448</v>
      </c>
      <c r="G626">
        <v>740254.28204529628</v>
      </c>
      <c r="H626">
        <v>2220.762846135889</v>
      </c>
      <c r="I626">
        <v>1.6173340022488613E-2</v>
      </c>
      <c r="J626">
        <v>19024</v>
      </c>
    </row>
    <row r="627" spans="1:10" x14ac:dyDescent="0.25">
      <c r="A627" s="2">
        <v>44593.791666666664</v>
      </c>
      <c r="B627">
        <v>647.99396985999999</v>
      </c>
      <c r="C627">
        <v>8913.0197600156444</v>
      </c>
      <c r="D627">
        <v>2.001209145553887E-2</v>
      </c>
      <c r="E627">
        <v>89</v>
      </c>
      <c r="F627">
        <v>47955051.77606447</v>
      </c>
      <c r="G627">
        <v>1018151.2144108238</v>
      </c>
      <c r="H627">
        <v>3054.4536432324712</v>
      </c>
      <c r="I627">
        <v>2.3248344824774298E-2</v>
      </c>
      <c r="J627">
        <v>19025</v>
      </c>
    </row>
    <row r="628" spans="1:10" x14ac:dyDescent="0.25">
      <c r="A628" s="2">
        <v>44594.791666666664</v>
      </c>
      <c r="B628">
        <v>390.02387591000002</v>
      </c>
      <c r="C628">
        <v>5425.0635159888589</v>
      </c>
      <c r="D628">
        <v>1.2112180281431979E-2</v>
      </c>
      <c r="E628">
        <v>81</v>
      </c>
      <c r="F628">
        <v>28874434.393304065</v>
      </c>
      <c r="G628">
        <v>606365.97427320713</v>
      </c>
      <c r="H628">
        <v>1819.0979228196215</v>
      </c>
      <c r="I628">
        <v>2.2995108156408966E-2</v>
      </c>
      <c r="J628">
        <v>19026</v>
      </c>
    </row>
    <row r="629" spans="1:10" x14ac:dyDescent="0.25">
      <c r="A629" s="2">
        <v>44595.791666666664</v>
      </c>
      <c r="B629">
        <v>393.53832240999998</v>
      </c>
      <c r="C629">
        <v>5468.6391523489738</v>
      </c>
      <c r="D629">
        <v>1.2214403333835605E-2</v>
      </c>
      <c r="E629">
        <v>83</v>
      </c>
      <c r="F629">
        <v>32672148.68315256</v>
      </c>
      <c r="G629">
        <v>828422.34155511507</v>
      </c>
      <c r="H629">
        <v>2485.2670246653452</v>
      </c>
      <c r="I629">
        <v>2.776439568759094E-2</v>
      </c>
      <c r="J629">
        <v>19027</v>
      </c>
    </row>
    <row r="630" spans="1:10" x14ac:dyDescent="0.25">
      <c r="A630" s="2">
        <v>44596.791666666664</v>
      </c>
      <c r="B630">
        <v>395.71598055999999</v>
      </c>
      <c r="C630">
        <v>5438.031379670103</v>
      </c>
      <c r="D630">
        <v>1.2213295367074446E-2</v>
      </c>
      <c r="E630">
        <v>61</v>
      </c>
      <c r="F630">
        <v>32820370.42671629</v>
      </c>
      <c r="G630">
        <v>474733.90190154163</v>
      </c>
      <c r="H630">
        <v>1424.2017057046248</v>
      </c>
      <c r="I630">
        <v>1.5838749405431313E-2</v>
      </c>
      <c r="J630">
        <v>19028</v>
      </c>
    </row>
    <row r="631" spans="1:10" x14ac:dyDescent="0.25">
      <c r="A631" s="2">
        <v>44597.791666666664</v>
      </c>
      <c r="B631">
        <v>394.50438250000002</v>
      </c>
      <c r="C631">
        <v>5481.5049436950603</v>
      </c>
      <c r="D631">
        <v>1.2242881358819551E-2</v>
      </c>
      <c r="E631">
        <v>62</v>
      </c>
      <c r="F631">
        <v>33617075.941159368</v>
      </c>
      <c r="G631">
        <v>311418.16772518534</v>
      </c>
      <c r="H631">
        <v>934.25450317555601</v>
      </c>
      <c r="I631">
        <v>1.0143740468562526E-2</v>
      </c>
      <c r="J631">
        <v>19029</v>
      </c>
    </row>
    <row r="632" spans="1:10" x14ac:dyDescent="0.25">
      <c r="A632" s="2">
        <v>44598.791666666664</v>
      </c>
      <c r="B632">
        <v>393.66551056999998</v>
      </c>
      <c r="C632">
        <v>5493.7620075621298</v>
      </c>
      <c r="D632">
        <v>1.224292952145537E-2</v>
      </c>
      <c r="E632">
        <v>71</v>
      </c>
      <c r="F632">
        <v>34595723.209445827</v>
      </c>
      <c r="G632">
        <v>549434.57039033039</v>
      </c>
      <c r="H632">
        <v>1648.3037111709912</v>
      </c>
      <c r="I632">
        <v>1.7390324547779529E-2</v>
      </c>
      <c r="J632">
        <v>19030</v>
      </c>
    </row>
    <row r="633" spans="1:10" x14ac:dyDescent="0.25">
      <c r="A633" s="2">
        <v>44599.791666666664</v>
      </c>
      <c r="B633">
        <v>390.84599300000002</v>
      </c>
      <c r="C633">
        <v>5532.6999040653354</v>
      </c>
      <c r="D633">
        <v>1.2241744517176783E-2</v>
      </c>
      <c r="E633">
        <v>63</v>
      </c>
      <c r="F633">
        <v>34557311.568402551</v>
      </c>
      <c r="G633">
        <v>391550.41560863232</v>
      </c>
      <c r="H633">
        <v>1174.651246825897</v>
      </c>
      <c r="I633">
        <v>1.2406859377437147E-2</v>
      </c>
      <c r="J633">
        <v>19031</v>
      </c>
    </row>
    <row r="634" spans="1:10" x14ac:dyDescent="0.25">
      <c r="A634" s="2">
        <v>44600.791666666664</v>
      </c>
      <c r="B634">
        <v>396.89572962</v>
      </c>
      <c r="C634">
        <v>5450.7314884719972</v>
      </c>
      <c r="D634">
        <v>1.2244068041253078E-2</v>
      </c>
      <c r="E634">
        <v>52</v>
      </c>
      <c r="F634">
        <v>35356832.484738991</v>
      </c>
      <c r="G634">
        <v>313393.76056736341</v>
      </c>
      <c r="H634">
        <v>940.18128170209025</v>
      </c>
      <c r="I634">
        <v>9.7057949964659083E-3</v>
      </c>
      <c r="J634">
        <v>19032</v>
      </c>
    </row>
    <row r="635" spans="1:10" x14ac:dyDescent="0.25">
      <c r="A635" s="2">
        <v>44601.791666666664</v>
      </c>
      <c r="B635">
        <v>390.69554784000002</v>
      </c>
      <c r="C635">
        <v>5537.3907662888842</v>
      </c>
      <c r="D635">
        <v>1.2243032682162975E-2</v>
      </c>
      <c r="E635">
        <v>77</v>
      </c>
      <c r="F635">
        <v>33997828.678436384</v>
      </c>
      <c r="G635">
        <v>1143998.7473880241</v>
      </c>
      <c r="H635">
        <v>3431.9962421640726</v>
      </c>
      <c r="I635">
        <v>3.6845842134160062E-2</v>
      </c>
      <c r="J635">
        <v>19033</v>
      </c>
    </row>
    <row r="636" spans="1:10" x14ac:dyDescent="0.25">
      <c r="A636" s="2">
        <v>44602.791666666664</v>
      </c>
      <c r="B636">
        <v>385.47815803999998</v>
      </c>
      <c r="C636">
        <v>5593.4630997275544</v>
      </c>
      <c r="D636">
        <v>1.2221523570771968E-2</v>
      </c>
      <c r="E636">
        <v>89</v>
      </c>
      <c r="F636">
        <v>32753757.556529958</v>
      </c>
      <c r="G636">
        <v>822612.14415499801</v>
      </c>
      <c r="H636">
        <v>2467.8364324649942</v>
      </c>
      <c r="I636">
        <v>2.7500975919941214E-2</v>
      </c>
      <c r="J636">
        <v>19034</v>
      </c>
    </row>
    <row r="637" spans="1:10" x14ac:dyDescent="0.25">
      <c r="A637" s="2">
        <v>44603.791666666664</v>
      </c>
      <c r="B637">
        <v>385.5274991</v>
      </c>
      <c r="C637">
        <v>5588.0408200131324</v>
      </c>
      <c r="D637">
        <v>1.2215883894338499E-2</v>
      </c>
      <c r="E637">
        <v>64</v>
      </c>
      <c r="F637">
        <v>32508673.447803561</v>
      </c>
      <c r="G637">
        <v>442706.83185128681</v>
      </c>
      <c r="H637">
        <v>1328.1204955538606</v>
      </c>
      <c r="I637">
        <v>1.4911835195474949E-2</v>
      </c>
      <c r="J637">
        <v>19035</v>
      </c>
    </row>
    <row r="638" spans="1:10" x14ac:dyDescent="0.25">
      <c r="A638" s="2">
        <v>44604.791666666664</v>
      </c>
      <c r="B638">
        <v>383.50345994000003</v>
      </c>
      <c r="C638">
        <v>5617.2542769574811</v>
      </c>
      <c r="D638">
        <v>1.2214621844457502E-2</v>
      </c>
      <c r="E638">
        <v>56</v>
      </c>
      <c r="F638">
        <v>32357916.084973313</v>
      </c>
      <c r="G638">
        <v>839814.43399572128</v>
      </c>
      <c r="H638">
        <v>2519.443301987164</v>
      </c>
      <c r="I638">
        <v>2.8419531183974056E-2</v>
      </c>
      <c r="J638">
        <v>19036</v>
      </c>
    </row>
    <row r="639" spans="1:10" x14ac:dyDescent="0.25">
      <c r="A639" s="2">
        <v>44605.791666666664</v>
      </c>
      <c r="B639">
        <v>385.03351808000002</v>
      </c>
      <c r="C639">
        <v>5592.9799926032638</v>
      </c>
      <c r="D639">
        <v>1.2212134552502628E-2</v>
      </c>
      <c r="E639">
        <v>71</v>
      </c>
      <c r="F639">
        <v>32837661.548018429</v>
      </c>
      <c r="G639">
        <v>315739.198189769</v>
      </c>
      <c r="H639">
        <v>947.21759456930704</v>
      </c>
      <c r="I639">
        <v>1.0528594477174646E-2</v>
      </c>
      <c r="J639">
        <v>19037</v>
      </c>
    </row>
    <row r="640" spans="1:10" x14ac:dyDescent="0.25">
      <c r="A640" s="2">
        <v>44606.791666666664</v>
      </c>
      <c r="B640">
        <v>391.91256935000001</v>
      </c>
      <c r="C640">
        <v>5495.2025884740824</v>
      </c>
      <c r="D640">
        <v>1.2212177911799847E-2</v>
      </c>
      <c r="E640">
        <v>47</v>
      </c>
      <c r="F640">
        <v>34802780.005156949</v>
      </c>
      <c r="G640">
        <v>367493.93120285578</v>
      </c>
      <c r="H640">
        <v>1102.4817936085674</v>
      </c>
      <c r="I640">
        <v>1.1562462958634339E-2</v>
      </c>
      <c r="J640">
        <v>19038</v>
      </c>
    </row>
    <row r="641" spans="1:10" x14ac:dyDescent="0.25">
      <c r="A641" s="2">
        <v>44607.791666666664</v>
      </c>
      <c r="B641">
        <v>392.42183134999999</v>
      </c>
      <c r="C641">
        <v>5500.3681194078617</v>
      </c>
      <c r="D641">
        <v>1.2225272916986231E-2</v>
      </c>
      <c r="E641">
        <v>63</v>
      </c>
      <c r="F641">
        <v>34545554.374107152</v>
      </c>
      <c r="G641">
        <v>546303.27645602927</v>
      </c>
      <c r="H641">
        <v>1638.9098293680879</v>
      </c>
      <c r="I641">
        <v>1.7316326183137505E-2</v>
      </c>
      <c r="J641">
        <v>19039</v>
      </c>
    </row>
    <row r="642" spans="1:10" x14ac:dyDescent="0.25">
      <c r="A642" s="2">
        <v>44608.791666666664</v>
      </c>
      <c r="B642">
        <v>391.40938124000002</v>
      </c>
      <c r="C642">
        <v>5514.9792989266625</v>
      </c>
      <c r="D642">
        <v>1.2225272916986231E-2</v>
      </c>
      <c r="E642">
        <v>63</v>
      </c>
      <c r="F642">
        <v>31750859.983722672</v>
      </c>
      <c r="G642">
        <v>389317.99540950306</v>
      </c>
      <c r="H642">
        <v>1167.9539862285092</v>
      </c>
      <c r="I642">
        <v>1.3426508925804012E-2</v>
      </c>
      <c r="J642">
        <v>19040</v>
      </c>
    </row>
    <row r="643" spans="1:10" x14ac:dyDescent="0.25">
      <c r="A643" s="2">
        <v>44609.791666666664</v>
      </c>
      <c r="B643">
        <v>387.59735738000001</v>
      </c>
      <c r="C643">
        <v>5570.358608045367</v>
      </c>
      <c r="D643">
        <v>1.2225272916986231E-2</v>
      </c>
      <c r="E643">
        <v>59</v>
      </c>
      <c r="F643">
        <v>30947546.467448507</v>
      </c>
      <c r="G643">
        <v>1070849.0878338495</v>
      </c>
      <c r="H643">
        <v>3212.5472635015485</v>
      </c>
      <c r="I643">
        <v>3.7889263771246531E-2</v>
      </c>
      <c r="J643">
        <v>19041</v>
      </c>
    </row>
    <row r="644" spans="1:10" x14ac:dyDescent="0.25">
      <c r="A644" s="2">
        <v>44610.791666666664</v>
      </c>
      <c r="B644">
        <v>385.38793115999999</v>
      </c>
      <c r="C644">
        <v>5602.7489761031111</v>
      </c>
      <c r="D644">
        <v>1.2225272916986231E-2</v>
      </c>
      <c r="E644">
        <v>45</v>
      </c>
      <c r="F644">
        <v>30904742.513080925</v>
      </c>
      <c r="G644">
        <v>418712.71713318146</v>
      </c>
      <c r="H644">
        <v>1256.1381513995443</v>
      </c>
      <c r="I644">
        <v>1.4835600881216542E-2</v>
      </c>
      <c r="J644">
        <v>19042</v>
      </c>
    </row>
    <row r="645" spans="1:10" x14ac:dyDescent="0.25">
      <c r="A645" s="2">
        <v>44611.791666666664</v>
      </c>
      <c r="B645">
        <v>384.34418348000003</v>
      </c>
      <c r="C645">
        <v>5614.4992079500671</v>
      </c>
      <c r="D645">
        <v>1.2220503562463314E-2</v>
      </c>
      <c r="E645">
        <v>80</v>
      </c>
      <c r="F645">
        <v>29669405.803732693</v>
      </c>
      <c r="G645">
        <v>809386.08525347989</v>
      </c>
      <c r="H645">
        <v>2428.1582557604397</v>
      </c>
      <c r="I645">
        <v>2.987177327430866E-2</v>
      </c>
      <c r="J645">
        <v>19043</v>
      </c>
    </row>
    <row r="646" spans="1:10" x14ac:dyDescent="0.25">
      <c r="A646" s="2">
        <v>44612.791666666664</v>
      </c>
      <c r="B646">
        <v>387.14882918000001</v>
      </c>
      <c r="C646">
        <v>5574.6622475996055</v>
      </c>
      <c r="D646">
        <v>1.2220503562463314E-2</v>
      </c>
      <c r="E646">
        <v>68</v>
      </c>
      <c r="F646">
        <v>28809176.980527129</v>
      </c>
      <c r="G646">
        <v>743260.60436136322</v>
      </c>
      <c r="H646">
        <v>2229.7818130840897</v>
      </c>
      <c r="I646">
        <v>2.8250385713059729E-2</v>
      </c>
      <c r="J646">
        <v>19044</v>
      </c>
    </row>
    <row r="647" spans="1:10" x14ac:dyDescent="0.25">
      <c r="A647" s="2">
        <v>44613.791666666664</v>
      </c>
      <c r="B647">
        <v>386.00568086999999</v>
      </c>
      <c r="C647">
        <v>5599.003401556467</v>
      </c>
      <c r="D647">
        <v>1.2227760320678994E-2</v>
      </c>
      <c r="E647">
        <v>91</v>
      </c>
      <c r="F647">
        <v>29661649.005944189</v>
      </c>
      <c r="G647">
        <v>1012413.7246960293</v>
      </c>
      <c r="H647">
        <v>3037.241174088088</v>
      </c>
      <c r="I647">
        <v>3.7374625676407619E-2</v>
      </c>
      <c r="J647">
        <v>19045</v>
      </c>
    </row>
    <row r="648" spans="1:10" x14ac:dyDescent="0.25">
      <c r="A648" s="2">
        <v>44614.791666666664</v>
      </c>
      <c r="B648">
        <v>387.52484599000002</v>
      </c>
      <c r="C648">
        <v>5577.452904746694</v>
      </c>
      <c r="D648">
        <v>1.2227735825516001E-2</v>
      </c>
      <c r="E648">
        <v>61</v>
      </c>
      <c r="F648">
        <v>28869906.427471839</v>
      </c>
      <c r="G648">
        <v>372651.0331722254</v>
      </c>
      <c r="H648">
        <v>1117.9530995166763</v>
      </c>
      <c r="I648">
        <v>1.4134194800690263E-2</v>
      </c>
      <c r="J648">
        <v>19046</v>
      </c>
    </row>
    <row r="649" spans="1:10" x14ac:dyDescent="0.25">
      <c r="A649" s="2">
        <v>44615.791666666664</v>
      </c>
      <c r="B649">
        <v>379.70850981000001</v>
      </c>
      <c r="C649">
        <v>5610.6459921765845</v>
      </c>
      <c r="D649">
        <v>1.2136044076298824E-2</v>
      </c>
      <c r="E649">
        <v>179</v>
      </c>
      <c r="F649">
        <v>28891948.519394584</v>
      </c>
      <c r="G649">
        <v>2789727.4663047339</v>
      </c>
      <c r="H649">
        <v>8369.1823989142013</v>
      </c>
      <c r="I649">
        <v>0.10573020277788084</v>
      </c>
      <c r="J649">
        <v>19047</v>
      </c>
    </row>
    <row r="650" spans="1:10" x14ac:dyDescent="0.25">
      <c r="A650" s="2">
        <v>44616.791666666664</v>
      </c>
      <c r="B650">
        <v>387.75567532999997</v>
      </c>
      <c r="C650">
        <v>5488.542136619094</v>
      </c>
      <c r="D650">
        <v>1.2128563373125194E-2</v>
      </c>
      <c r="E650">
        <v>111</v>
      </c>
      <c r="F650">
        <v>30289294.275569562</v>
      </c>
      <c r="G650">
        <v>1008092.9563019263</v>
      </c>
      <c r="H650">
        <v>3024.2788689057788</v>
      </c>
      <c r="I650">
        <v>3.6443958618109867E-2</v>
      </c>
      <c r="J650">
        <v>19048</v>
      </c>
    </row>
    <row r="651" spans="1:10" x14ac:dyDescent="0.25">
      <c r="A651" s="2">
        <v>44617.791666666664</v>
      </c>
      <c r="B651">
        <v>389.54802154999999</v>
      </c>
      <c r="C651">
        <v>5457.0254756269642</v>
      </c>
      <c r="D651">
        <v>1.2121262679323917E-2</v>
      </c>
      <c r="E651">
        <v>56</v>
      </c>
      <c r="F651">
        <v>30337794.800324634</v>
      </c>
      <c r="G651">
        <v>290243.49756292423</v>
      </c>
      <c r="H651">
        <v>870.73049268877264</v>
      </c>
      <c r="I651">
        <v>1.0475930499338771E-2</v>
      </c>
      <c r="J651">
        <v>19049</v>
      </c>
    </row>
    <row r="652" spans="1:10" x14ac:dyDescent="0.25">
      <c r="A652" s="2">
        <v>44618.791666666664</v>
      </c>
      <c r="B652">
        <v>384.31400277</v>
      </c>
      <c r="C652">
        <v>5533.2130853604722</v>
      </c>
      <c r="D652">
        <v>1.2122199142090404E-2</v>
      </c>
      <c r="E652">
        <v>102</v>
      </c>
      <c r="F652">
        <v>29004214.392894961</v>
      </c>
      <c r="G652">
        <v>921093.26062168123</v>
      </c>
      <c r="H652">
        <v>2763.2797818650438</v>
      </c>
      <c r="I652">
        <v>3.4774157531665906E-2</v>
      </c>
      <c r="J652">
        <v>19050</v>
      </c>
    </row>
    <row r="653" spans="1:10" x14ac:dyDescent="0.25">
      <c r="A653" s="2">
        <v>44619.791666666664</v>
      </c>
      <c r="B653">
        <v>378.51069711999997</v>
      </c>
      <c r="C653">
        <v>5618.8499606734722</v>
      </c>
      <c r="D653">
        <v>1.2121630872679328E-2</v>
      </c>
      <c r="E653">
        <v>91</v>
      </c>
      <c r="F653">
        <v>32704571.575488355</v>
      </c>
      <c r="G653">
        <v>1189677.0726897991</v>
      </c>
      <c r="H653">
        <v>3569.0312180693973</v>
      </c>
      <c r="I653">
        <v>3.9832241544227522E-2</v>
      </c>
      <c r="J653">
        <v>19051</v>
      </c>
    </row>
    <row r="654" spans="1:10" x14ac:dyDescent="0.25">
      <c r="A654" s="2">
        <v>44620.791666666664</v>
      </c>
      <c r="B654">
        <v>365.53258693999999</v>
      </c>
      <c r="C654">
        <v>5440.9559870718558</v>
      </c>
      <c r="D654">
        <v>1.1721075823718468E-2</v>
      </c>
      <c r="E654">
        <v>99</v>
      </c>
      <c r="F654">
        <v>32259716.995301448</v>
      </c>
      <c r="G654">
        <v>775354.69641038415</v>
      </c>
      <c r="H654">
        <v>2326.0640892311526</v>
      </c>
      <c r="I654">
        <v>2.6318066977866778E-2</v>
      </c>
      <c r="J654">
        <v>19052</v>
      </c>
    </row>
    <row r="655" spans="1:10" x14ac:dyDescent="0.25">
      <c r="A655" s="2">
        <v>44621.791666666664</v>
      </c>
      <c r="B655">
        <v>365.75136737000003</v>
      </c>
      <c r="C655">
        <v>5431.3960365579496</v>
      </c>
      <c r="D655">
        <v>1.1712688685331802E-2</v>
      </c>
      <c r="E655">
        <v>86</v>
      </c>
      <c r="F655">
        <v>32107925.679065775</v>
      </c>
      <c r="G655">
        <v>1455127.0987165445</v>
      </c>
      <c r="H655">
        <v>4365.3812961496333</v>
      </c>
      <c r="I655">
        <v>4.9625260411434252E-2</v>
      </c>
      <c r="J655">
        <v>19053</v>
      </c>
    </row>
    <row r="656" spans="1:10" x14ac:dyDescent="0.25">
      <c r="A656" s="2">
        <v>44622.791666666664</v>
      </c>
      <c r="B656">
        <v>363.85504460999999</v>
      </c>
      <c r="C656">
        <v>5460.1074724074497</v>
      </c>
      <c r="D656">
        <v>1.1712493727087329E-2</v>
      </c>
      <c r="E656">
        <v>65</v>
      </c>
      <c r="F656">
        <v>30956620.100450702</v>
      </c>
      <c r="G656">
        <v>564399.86847245309</v>
      </c>
      <c r="H656">
        <v>1693.1996054173594</v>
      </c>
      <c r="I656">
        <v>1.9963996520677603E-2</v>
      </c>
      <c r="J656">
        <v>19054</v>
      </c>
    </row>
    <row r="657" spans="1:10" x14ac:dyDescent="0.25">
      <c r="A657" s="2">
        <v>44623.791666666664</v>
      </c>
      <c r="B657">
        <v>364.70223281</v>
      </c>
      <c r="C657">
        <v>5448.6304242554643</v>
      </c>
      <c r="D657">
        <v>1.171241892544881E-2</v>
      </c>
      <c r="E657">
        <v>95</v>
      </c>
      <c r="F657">
        <v>28506777.008501489</v>
      </c>
      <c r="G657">
        <v>1130644.9347866918</v>
      </c>
      <c r="H657">
        <v>3391.9348043600753</v>
      </c>
      <c r="I657">
        <v>4.3430241279896559E-2</v>
      </c>
      <c r="J657">
        <v>19055</v>
      </c>
    </row>
    <row r="658" spans="1:10" x14ac:dyDescent="0.25">
      <c r="A658" s="2">
        <v>44624.791666666664</v>
      </c>
      <c r="B658">
        <v>364.71502165999999</v>
      </c>
      <c r="C658">
        <v>5392.1672923568512</v>
      </c>
      <c r="D658">
        <v>1.1651195811243464E-2</v>
      </c>
      <c r="E658">
        <v>58</v>
      </c>
      <c r="F658">
        <v>28719682.272423197</v>
      </c>
      <c r="G658">
        <v>473792.64579879871</v>
      </c>
      <c r="H658">
        <v>1421.3779373963962</v>
      </c>
      <c r="I658">
        <v>1.8064369313996281E-2</v>
      </c>
      <c r="J658">
        <v>19056</v>
      </c>
    </row>
    <row r="659" spans="1:10" x14ac:dyDescent="0.25">
      <c r="A659" s="2">
        <v>44625.791666666664</v>
      </c>
      <c r="B659">
        <v>362.75689075999998</v>
      </c>
      <c r="C659">
        <v>5441.8276360020191</v>
      </c>
      <c r="D659">
        <v>1.1672756341558283E-2</v>
      </c>
      <c r="E659">
        <v>83</v>
      </c>
      <c r="F659">
        <v>27772331.006492391</v>
      </c>
      <c r="G659">
        <v>407382.12137279566</v>
      </c>
      <c r="H659">
        <v>1222.1463641183871</v>
      </c>
      <c r="I659">
        <v>1.606215275192167E-2</v>
      </c>
      <c r="J659">
        <v>19057</v>
      </c>
    </row>
    <row r="660" spans="1:10" x14ac:dyDescent="0.25">
      <c r="A660" s="2">
        <v>44626.791666666664</v>
      </c>
      <c r="B660">
        <v>359.90706497999997</v>
      </c>
      <c r="C660">
        <v>5488.082726326832</v>
      </c>
      <c r="D660">
        <v>1.1674896034463237E-2</v>
      </c>
      <c r="E660">
        <v>120</v>
      </c>
      <c r="F660">
        <v>27564807.157350205</v>
      </c>
      <c r="G660">
        <v>973983.57493479422</v>
      </c>
      <c r="H660">
        <v>2921.9507248043828</v>
      </c>
      <c r="I660">
        <v>3.8691074763032123E-2</v>
      </c>
      <c r="J660">
        <v>19058</v>
      </c>
    </row>
    <row r="661" spans="1:10" x14ac:dyDescent="0.25">
      <c r="A661" s="2">
        <v>44627.791666666664</v>
      </c>
      <c r="B661">
        <v>362.08668656999998</v>
      </c>
      <c r="C661">
        <v>5443.6022590414468</v>
      </c>
      <c r="D661">
        <v>1.1662434891593626E-2</v>
      </c>
      <c r="E661">
        <v>71</v>
      </c>
      <c r="F661">
        <v>28071927.579549097</v>
      </c>
      <c r="G661">
        <v>166234.19434998548</v>
      </c>
      <c r="H661">
        <v>498.70258304995644</v>
      </c>
      <c r="I661">
        <v>6.4842872758707048E-3</v>
      </c>
      <c r="J661">
        <v>19059</v>
      </c>
    </row>
    <row r="662" spans="1:10" x14ac:dyDescent="0.25">
      <c r="A662" s="2">
        <v>44628.791666666664</v>
      </c>
      <c r="B662">
        <v>357.48387739999998</v>
      </c>
      <c r="C662">
        <v>5506.7470887241543</v>
      </c>
      <c r="D662">
        <v>1.1653807354562134E-2</v>
      </c>
      <c r="E662">
        <v>117</v>
      </c>
      <c r="F662">
        <v>30035960.959706672</v>
      </c>
      <c r="G662">
        <v>1092552.1545484955</v>
      </c>
      <c r="H662">
        <v>3277.6564636454868</v>
      </c>
      <c r="I662">
        <v>3.9830408983268499E-2</v>
      </c>
      <c r="J662">
        <v>19060</v>
      </c>
    </row>
    <row r="663" spans="1:10" x14ac:dyDescent="0.25">
      <c r="A663" s="2">
        <v>44629.791666666664</v>
      </c>
      <c r="B663">
        <v>360.83265502</v>
      </c>
      <c r="C663">
        <v>5452.2201884943815</v>
      </c>
      <c r="D663">
        <v>1.1649606025226642E-2</v>
      </c>
      <c r="E663">
        <v>93</v>
      </c>
      <c r="F663">
        <v>28474375.023571454</v>
      </c>
      <c r="G663">
        <v>446423.80092212168</v>
      </c>
      <c r="H663">
        <v>1339.2714027663651</v>
      </c>
      <c r="I663">
        <v>1.7167508035033609E-2</v>
      </c>
      <c r="J663">
        <v>19061</v>
      </c>
    </row>
    <row r="664" spans="1:10" x14ac:dyDescent="0.25">
      <c r="A664" s="2">
        <v>44630.791666666664</v>
      </c>
      <c r="B664">
        <v>360.55239891000002</v>
      </c>
      <c r="C664">
        <v>5454.0122069102899</v>
      </c>
      <c r="D664">
        <v>1.1646117888881197E-2</v>
      </c>
      <c r="E664">
        <v>102</v>
      </c>
      <c r="F664">
        <v>28035724.786088869</v>
      </c>
      <c r="G664">
        <v>713255.52162341634</v>
      </c>
      <c r="H664">
        <v>2139.7665648702491</v>
      </c>
      <c r="I664">
        <v>2.7857842168759448E-2</v>
      </c>
      <c r="J664">
        <v>19062</v>
      </c>
    </row>
    <row r="665" spans="1:10" x14ac:dyDescent="0.25">
      <c r="A665" s="2">
        <v>44631.791666666664</v>
      </c>
      <c r="B665">
        <v>361.19651216</v>
      </c>
      <c r="C665">
        <v>5443.5326999988556</v>
      </c>
      <c r="D665">
        <v>1.1645132056147187E-2</v>
      </c>
      <c r="E665">
        <v>86</v>
      </c>
      <c r="F665">
        <v>28119175.4312298</v>
      </c>
      <c r="G665">
        <v>144919.2069944425</v>
      </c>
      <c r="H665">
        <v>434.75762098332751</v>
      </c>
      <c r="I665">
        <v>5.6433565076262392E-3</v>
      </c>
      <c r="J665">
        <v>19063</v>
      </c>
    </row>
    <row r="666" spans="1:10" x14ac:dyDescent="0.25">
      <c r="A666" s="2">
        <v>44632.791666666664</v>
      </c>
      <c r="B666">
        <v>360.43568037</v>
      </c>
      <c r="C666">
        <v>5424.1775235355817</v>
      </c>
      <c r="D666">
        <v>1.1611881955954133E-2</v>
      </c>
      <c r="E666">
        <v>90</v>
      </c>
      <c r="F666">
        <v>27261460.281328134</v>
      </c>
      <c r="G666">
        <v>223629.00376731119</v>
      </c>
      <c r="H666">
        <v>670.88701130193363</v>
      </c>
      <c r="I666">
        <v>8.9824153437930189E-3</v>
      </c>
      <c r="J666">
        <v>19064</v>
      </c>
    </row>
    <row r="667" spans="1:10" x14ac:dyDescent="0.25">
      <c r="A667" s="2">
        <v>44633.833333333336</v>
      </c>
      <c r="B667">
        <v>357.01427692999999</v>
      </c>
      <c r="C667">
        <v>5476.8328519861225</v>
      </c>
      <c r="D667">
        <v>1.161177434920334E-2</v>
      </c>
      <c r="E667">
        <v>91</v>
      </c>
      <c r="F667">
        <v>28364747.181954019</v>
      </c>
      <c r="G667">
        <v>659820.20121112384</v>
      </c>
      <c r="H667">
        <v>1979.4606036333716</v>
      </c>
      <c r="I667">
        <v>2.5471868855078166E-2</v>
      </c>
      <c r="J667">
        <v>19065</v>
      </c>
    </row>
    <row r="668" spans="1:10" x14ac:dyDescent="0.25">
      <c r="A668" s="2">
        <v>44634.833333333336</v>
      </c>
      <c r="B668">
        <v>360.57314756</v>
      </c>
      <c r="C668">
        <v>5423.7209821589304</v>
      </c>
      <c r="D668">
        <v>1.1611210897119905E-2</v>
      </c>
      <c r="E668">
        <v>112</v>
      </c>
      <c r="F668">
        <v>28433935.072801352</v>
      </c>
      <c r="G668">
        <v>1272678.8943352681</v>
      </c>
      <c r="H668">
        <v>3818.0366830058042</v>
      </c>
      <c r="I668">
        <v>4.9011274230212301E-2</v>
      </c>
      <c r="J668">
        <v>19066</v>
      </c>
    </row>
    <row r="669" spans="1:10" x14ac:dyDescent="0.25">
      <c r="A669" s="2">
        <v>44635.833333333336</v>
      </c>
      <c r="B669">
        <v>362.62672035999998</v>
      </c>
      <c r="C669">
        <v>5394.4103465677181</v>
      </c>
      <c r="D669">
        <v>1.1611243070042517E-2</v>
      </c>
      <c r="E669">
        <v>161</v>
      </c>
      <c r="F669">
        <v>29690760.719139557</v>
      </c>
      <c r="G669">
        <v>1232515.8913666692</v>
      </c>
      <c r="H669">
        <v>3697.5476741000075</v>
      </c>
      <c r="I669">
        <v>4.545538303356797E-2</v>
      </c>
      <c r="J669">
        <v>19067</v>
      </c>
    </row>
    <row r="670" spans="1:10" x14ac:dyDescent="0.25">
      <c r="A670" s="2">
        <v>44636.833333333336</v>
      </c>
      <c r="B670">
        <v>367.21630256999998</v>
      </c>
      <c r="C670">
        <v>5325.3165288713608</v>
      </c>
      <c r="D670">
        <v>1.1608842159134136E-2</v>
      </c>
      <c r="E670">
        <v>68</v>
      </c>
      <c r="F670">
        <v>29935917.513542186</v>
      </c>
      <c r="G670">
        <v>496418.02802006231</v>
      </c>
      <c r="H670">
        <v>1489.2540840601869</v>
      </c>
      <c r="I670">
        <v>1.8158045112065417E-2</v>
      </c>
      <c r="J670">
        <v>19068</v>
      </c>
    </row>
    <row r="671" spans="1:10" x14ac:dyDescent="0.25">
      <c r="A671" s="2">
        <v>44637.833333333336</v>
      </c>
      <c r="B671">
        <v>372.60378179000003</v>
      </c>
      <c r="C671">
        <v>5285.3910294970401</v>
      </c>
      <c r="D671">
        <v>1.1649140229283025E-2</v>
      </c>
      <c r="E671">
        <v>85</v>
      </c>
      <c r="F671">
        <v>31156130.188611504</v>
      </c>
      <c r="G671">
        <v>546082.61871648917</v>
      </c>
      <c r="H671">
        <v>1638.2478561494675</v>
      </c>
      <c r="I671">
        <v>1.9192385699849466E-2</v>
      </c>
      <c r="J671">
        <v>19069</v>
      </c>
    </row>
    <row r="672" spans="1:10" x14ac:dyDescent="0.25">
      <c r="A672" s="2">
        <v>44638.833333333336</v>
      </c>
      <c r="B672">
        <v>370.80978383000001</v>
      </c>
      <c r="C672">
        <v>5311.1963918215406</v>
      </c>
      <c r="D672">
        <v>1.1649140229283025E-2</v>
      </c>
      <c r="E672">
        <v>71</v>
      </c>
      <c r="F672">
        <v>31297706.464057278</v>
      </c>
      <c r="G672">
        <v>229274.2819988963</v>
      </c>
      <c r="H672">
        <v>687.8228459966889</v>
      </c>
      <c r="I672">
        <v>8.0215251260378102E-3</v>
      </c>
      <c r="J672">
        <v>19070</v>
      </c>
    </row>
    <row r="673" spans="1:10" x14ac:dyDescent="0.25">
      <c r="A673" s="2">
        <v>44639.833333333336</v>
      </c>
      <c r="B673">
        <v>369.86750351000001</v>
      </c>
      <c r="C673">
        <v>5325.122883001015</v>
      </c>
      <c r="D673">
        <v>1.1649352947710991E-2</v>
      </c>
      <c r="E673">
        <v>73</v>
      </c>
      <c r="F673">
        <v>30456558.068720564</v>
      </c>
      <c r="G673">
        <v>193323.08654402141</v>
      </c>
      <c r="H673">
        <v>579.96925963206422</v>
      </c>
      <c r="I673">
        <v>6.9505155273310954E-3</v>
      </c>
      <c r="J673">
        <v>19071</v>
      </c>
    </row>
    <row r="674" spans="1:10" x14ac:dyDescent="0.25">
      <c r="A674" s="2">
        <v>44640.833333333336</v>
      </c>
      <c r="B674">
        <v>372.32762861999998</v>
      </c>
      <c r="C674">
        <v>5261.1255571882803</v>
      </c>
      <c r="D674">
        <v>1.1617121077909532E-2</v>
      </c>
      <c r="E674">
        <v>81</v>
      </c>
      <c r="F674">
        <v>30464040.125105102</v>
      </c>
      <c r="G674">
        <v>406528.59060336283</v>
      </c>
      <c r="H674">
        <v>1219.5857718100885</v>
      </c>
      <c r="I674">
        <v>1.4612270889961171E-2</v>
      </c>
      <c r="J674">
        <v>19072</v>
      </c>
    </row>
    <row r="675" spans="1:10" x14ac:dyDescent="0.25">
      <c r="A675" s="2">
        <v>44641.833333333336</v>
      </c>
      <c r="B675">
        <v>370.77953764</v>
      </c>
      <c r="C675">
        <v>5274.3699536541853</v>
      </c>
      <c r="D675">
        <v>1.1607121077909533E-2</v>
      </c>
      <c r="E675">
        <v>82</v>
      </c>
      <c r="F675">
        <v>31295156.873240922</v>
      </c>
      <c r="G675">
        <v>367437.38843138935</v>
      </c>
      <c r="H675">
        <v>1102.3121652941682</v>
      </c>
      <c r="I675">
        <v>1.2856428295344242E-2</v>
      </c>
      <c r="J675">
        <v>19073</v>
      </c>
    </row>
    <row r="676" spans="1:10" x14ac:dyDescent="0.25">
      <c r="A676" s="2">
        <v>44642.833333333336</v>
      </c>
      <c r="B676">
        <v>372.19645988000002</v>
      </c>
      <c r="C676">
        <v>5263.6390804015737</v>
      </c>
      <c r="D676">
        <v>1.1617004904729143E-2</v>
      </c>
      <c r="E676">
        <v>77</v>
      </c>
      <c r="F676">
        <v>31869362.07475191</v>
      </c>
      <c r="G676">
        <v>392488.76046558056</v>
      </c>
      <c r="H676">
        <v>1177.4662813967418</v>
      </c>
      <c r="I676">
        <v>1.3485528568213626E-2</v>
      </c>
      <c r="J676">
        <v>19074</v>
      </c>
    </row>
    <row r="677" spans="1:10" x14ac:dyDescent="0.25">
      <c r="A677" s="2">
        <v>44643.833333333336</v>
      </c>
      <c r="B677">
        <v>372.30562056000002</v>
      </c>
      <c r="C677">
        <v>5261.9774999885885</v>
      </c>
      <c r="D677">
        <v>1.1616502014668108E-2</v>
      </c>
      <c r="E677">
        <v>98</v>
      </c>
      <c r="F677">
        <v>32769983.503886964</v>
      </c>
      <c r="G677">
        <v>343547.02966298786</v>
      </c>
      <c r="H677">
        <v>1030.6410889889637</v>
      </c>
      <c r="I677">
        <v>1.1479529656655189E-2</v>
      </c>
      <c r="J677">
        <v>19075</v>
      </c>
    </row>
    <row r="678" spans="1:10" x14ac:dyDescent="0.25">
      <c r="A678" s="2">
        <v>44644.833333333336</v>
      </c>
      <c r="B678">
        <v>370.26272297999998</v>
      </c>
      <c r="C678">
        <v>5286.5254976298274</v>
      </c>
      <c r="D678">
        <v>1.1611079997343501E-2</v>
      </c>
      <c r="E678">
        <v>80</v>
      </c>
      <c r="F678">
        <v>32885821.126558874</v>
      </c>
      <c r="G678">
        <v>469939.00225579139</v>
      </c>
      <c r="H678">
        <v>1409.8170067673741</v>
      </c>
      <c r="I678">
        <v>1.564757058945716E-2</v>
      </c>
      <c r="J678">
        <v>19076</v>
      </c>
    </row>
    <row r="679" spans="1:10" x14ac:dyDescent="0.25">
      <c r="A679" s="2">
        <v>44645.833333333336</v>
      </c>
      <c r="B679">
        <v>371.60428117999999</v>
      </c>
      <c r="C679">
        <v>5267.3063155320615</v>
      </c>
      <c r="D679">
        <v>1.1610806445426407E-2</v>
      </c>
      <c r="E679">
        <v>52</v>
      </c>
      <c r="F679">
        <v>33099156.906223685</v>
      </c>
      <c r="G679">
        <v>119150.13639424847</v>
      </c>
      <c r="H679">
        <v>357.45040918274543</v>
      </c>
      <c r="I679">
        <v>3.9417740977918904E-3</v>
      </c>
      <c r="J679">
        <v>19077</v>
      </c>
    </row>
    <row r="680" spans="1:10" x14ac:dyDescent="0.25">
      <c r="A680" s="2">
        <v>44646.833333333336</v>
      </c>
      <c r="B680">
        <v>370.71041492000001</v>
      </c>
      <c r="C680">
        <v>5278.8239669340082</v>
      </c>
      <c r="D680">
        <v>1.1608786842854215E-2</v>
      </c>
      <c r="E680">
        <v>108</v>
      </c>
      <c r="F680">
        <v>34627561.95357798</v>
      </c>
      <c r="G680">
        <v>693133.0403210182</v>
      </c>
      <c r="H680">
        <v>2079.3991209630544</v>
      </c>
      <c r="I680">
        <v>2.1918397840685729E-2</v>
      </c>
      <c r="J680">
        <v>19078</v>
      </c>
    </row>
    <row r="681" spans="1:10" x14ac:dyDescent="0.25">
      <c r="A681" s="2">
        <v>44647.833333333336</v>
      </c>
      <c r="B681">
        <v>372.48472614000002</v>
      </c>
      <c r="C681">
        <v>5249.6473301100195</v>
      </c>
      <c r="D681">
        <v>1.1603478596515813E-2</v>
      </c>
      <c r="E681">
        <v>104</v>
      </c>
      <c r="F681">
        <v>34927240.71585536</v>
      </c>
      <c r="G681">
        <v>864640.10289643169</v>
      </c>
      <c r="H681">
        <v>2593.9203086892953</v>
      </c>
      <c r="I681">
        <v>2.7107234733312266E-2</v>
      </c>
      <c r="J681">
        <v>19079</v>
      </c>
    </row>
    <row r="682" spans="1:10" x14ac:dyDescent="0.25">
      <c r="A682" s="2">
        <v>44648.833333333336</v>
      </c>
      <c r="B682">
        <v>375.34901430000002</v>
      </c>
      <c r="C682">
        <v>5250.339670848145</v>
      </c>
      <c r="D682">
        <v>1.1648262267099106E-2</v>
      </c>
      <c r="E682">
        <v>99</v>
      </c>
      <c r="F682">
        <v>35644212.980769858</v>
      </c>
      <c r="G682">
        <v>524701.33509651513</v>
      </c>
      <c r="H682">
        <v>1574.1040052895455</v>
      </c>
      <c r="I682">
        <v>1.6118968940081642E-2</v>
      </c>
      <c r="J682">
        <v>19080</v>
      </c>
    </row>
    <row r="683" spans="1:10" x14ac:dyDescent="0.25">
      <c r="A683" s="2">
        <v>44649.833333333336</v>
      </c>
      <c r="B683">
        <v>378.88079219000002</v>
      </c>
      <c r="C683">
        <v>5262.9336608943349</v>
      </c>
      <c r="D683">
        <v>1.1716766166959066E-2</v>
      </c>
      <c r="E683">
        <v>67</v>
      </c>
      <c r="F683">
        <v>35622015.158817939</v>
      </c>
      <c r="G683">
        <v>199643.77293593332</v>
      </c>
      <c r="H683">
        <v>598.93131880779993</v>
      </c>
      <c r="I683">
        <v>6.1369333090840559E-3</v>
      </c>
      <c r="J683">
        <v>19081</v>
      </c>
    </row>
    <row r="684" spans="1:10" x14ac:dyDescent="0.25">
      <c r="A684" s="2">
        <v>44650.833333333336</v>
      </c>
      <c r="B684">
        <v>379.73900904999999</v>
      </c>
      <c r="C684">
        <v>5275.1928017883574</v>
      </c>
      <c r="D684">
        <v>1.1743301667383705E-2</v>
      </c>
      <c r="E684">
        <v>49</v>
      </c>
      <c r="F684">
        <v>34630246.798077792</v>
      </c>
      <c r="G684">
        <v>377136.79809781717</v>
      </c>
      <c r="H684">
        <v>1131.4103942934514</v>
      </c>
      <c r="I684">
        <v>1.1924974035704304E-2</v>
      </c>
      <c r="J684">
        <v>19082</v>
      </c>
    </row>
    <row r="685" spans="1:10" x14ac:dyDescent="0.25">
      <c r="A685" s="2">
        <v>44651.833333333336</v>
      </c>
      <c r="B685">
        <v>386.22984078000002</v>
      </c>
      <c r="C685">
        <v>5183.7215376986787</v>
      </c>
      <c r="D685">
        <v>1.173912388181847E-2</v>
      </c>
      <c r="E685">
        <v>89</v>
      </c>
      <c r="F685">
        <v>35719792.38448523</v>
      </c>
      <c r="G685">
        <v>981485.26333057613</v>
      </c>
      <c r="H685">
        <v>2944.4557899917286</v>
      </c>
      <c r="I685">
        <v>3.0087699048715204E-2</v>
      </c>
      <c r="J685">
        <v>19083</v>
      </c>
    </row>
    <row r="686" spans="1:10" x14ac:dyDescent="0.25">
      <c r="A686" s="2">
        <v>44652.833333333336</v>
      </c>
      <c r="B686">
        <v>389.87191179000001</v>
      </c>
      <c r="C686">
        <v>5181.8379682282584</v>
      </c>
      <c r="D686">
        <v>1.1791217149876495E-2</v>
      </c>
      <c r="E686">
        <v>70</v>
      </c>
      <c r="F686">
        <v>35994194.864117771</v>
      </c>
      <c r="G686">
        <v>1020801.715059298</v>
      </c>
      <c r="H686">
        <v>3062.4051451778942</v>
      </c>
      <c r="I686">
        <v>3.1054393137828793E-2</v>
      </c>
      <c r="J686">
        <v>19084</v>
      </c>
    </row>
    <row r="687" spans="1:10" x14ac:dyDescent="0.25">
      <c r="A687" s="2">
        <v>44653.833333333336</v>
      </c>
      <c r="B687">
        <v>390.83203343000002</v>
      </c>
      <c r="C687">
        <v>5166.4640963167221</v>
      </c>
      <c r="D687">
        <v>1.1788088687601258E-2</v>
      </c>
      <c r="E687">
        <v>48</v>
      </c>
      <c r="F687">
        <v>36486941.115345791</v>
      </c>
      <c r="G687">
        <v>115051.30225155663</v>
      </c>
      <c r="H687">
        <v>345.15390675466989</v>
      </c>
      <c r="I687">
        <v>3.4527743930956429E-3</v>
      </c>
      <c r="J687">
        <v>19085</v>
      </c>
    </row>
    <row r="688" spans="1:10" x14ac:dyDescent="0.25">
      <c r="A688" s="2">
        <v>44654.833333333336</v>
      </c>
      <c r="B688">
        <v>390.78168677999997</v>
      </c>
      <c r="C688">
        <v>5164.6583525163815</v>
      </c>
      <c r="D688">
        <v>1.1784974068957356E-2</v>
      </c>
      <c r="E688">
        <v>66</v>
      </c>
      <c r="F688">
        <v>36516182.84067142</v>
      </c>
      <c r="G688">
        <v>299478.23820468038</v>
      </c>
      <c r="H688">
        <v>898.43471461404113</v>
      </c>
      <c r="I688">
        <v>8.9803655618922139E-3</v>
      </c>
      <c r="J688">
        <v>19086</v>
      </c>
    </row>
    <row r="689" spans="1:10" x14ac:dyDescent="0.25">
      <c r="A689" s="2">
        <v>44655.833333333336</v>
      </c>
      <c r="B689">
        <v>389.79353813</v>
      </c>
      <c r="C689">
        <v>5191.2837710688491</v>
      </c>
      <c r="D689">
        <v>1.1800132214652969E-2</v>
      </c>
      <c r="E689">
        <v>48</v>
      </c>
      <c r="F689">
        <v>35805826.711048335</v>
      </c>
      <c r="G689">
        <v>237375.16353725488</v>
      </c>
      <c r="H689">
        <v>712.12549061176469</v>
      </c>
      <c r="I689">
        <v>7.2593158139004996E-3</v>
      </c>
      <c r="J689">
        <v>19087</v>
      </c>
    </row>
    <row r="690" spans="1:10" x14ac:dyDescent="0.25">
      <c r="A690" s="2">
        <v>44656.833333333336</v>
      </c>
      <c r="B690">
        <v>385.50738826000003</v>
      </c>
      <c r="C690">
        <v>5244.247238078894</v>
      </c>
      <c r="D690">
        <v>1.1794422159460969E-2</v>
      </c>
      <c r="E690">
        <v>75</v>
      </c>
      <c r="F690">
        <v>33461587.211465858</v>
      </c>
      <c r="G690">
        <v>355823.99504976906</v>
      </c>
      <c r="H690">
        <v>1067.4719851493071</v>
      </c>
      <c r="I690">
        <v>1.164401652907811E-2</v>
      </c>
      <c r="J690">
        <v>19088</v>
      </c>
    </row>
    <row r="691" spans="1:10" x14ac:dyDescent="0.25">
      <c r="A691" s="2">
        <v>44657.833333333336</v>
      </c>
      <c r="B691">
        <v>387.21178894000002</v>
      </c>
      <c r="C691">
        <v>5221.3997614661621</v>
      </c>
      <c r="D691">
        <v>1.1794422159460969E-2</v>
      </c>
      <c r="E691">
        <v>61</v>
      </c>
      <c r="F691">
        <v>33862792.778955601</v>
      </c>
      <c r="G691">
        <v>253436.70605101998</v>
      </c>
      <c r="H691">
        <v>760.31011815305999</v>
      </c>
      <c r="I691">
        <v>8.19522462123474E-3</v>
      </c>
      <c r="J691">
        <v>19089</v>
      </c>
    </row>
    <row r="692" spans="1:10" x14ac:dyDescent="0.25">
      <c r="A692" s="2">
        <v>44658.833333333336</v>
      </c>
      <c r="B692">
        <v>390.88458833999999</v>
      </c>
      <c r="C692">
        <v>5171.0751308133395</v>
      </c>
      <c r="D692">
        <v>1.1792570167711238E-2</v>
      </c>
      <c r="E692">
        <v>78</v>
      </c>
      <c r="F692">
        <v>32887158.813116129</v>
      </c>
      <c r="G692">
        <v>392756.33803960151</v>
      </c>
      <c r="H692">
        <v>1178.2690141188045</v>
      </c>
      <c r="I692">
        <v>1.3077085576083359E-2</v>
      </c>
      <c r="J692">
        <v>19090</v>
      </c>
    </row>
    <row r="693" spans="1:10" x14ac:dyDescent="0.25">
      <c r="A693" s="2">
        <v>44659.833333333336</v>
      </c>
      <c r="B693">
        <v>392.73974852999999</v>
      </c>
      <c r="C693">
        <v>5147.4303862276365</v>
      </c>
      <c r="D693">
        <v>1.17932918006115E-2</v>
      </c>
      <c r="E693">
        <v>63</v>
      </c>
      <c r="F693">
        <v>33405446.380452581</v>
      </c>
      <c r="G693">
        <v>163035.0283680057</v>
      </c>
      <c r="H693">
        <v>489.10508510401712</v>
      </c>
      <c r="I693">
        <v>5.3441392169939804E-3</v>
      </c>
      <c r="J693">
        <v>19091</v>
      </c>
    </row>
    <row r="694" spans="1:10" x14ac:dyDescent="0.25">
      <c r="A694" s="2">
        <v>44660.833333333336</v>
      </c>
      <c r="B694">
        <v>392.23528537999999</v>
      </c>
      <c r="C694">
        <v>5147.9337680754388</v>
      </c>
      <c r="D694">
        <v>1.1786011747958638E-2</v>
      </c>
      <c r="E694">
        <v>66</v>
      </c>
      <c r="F694">
        <v>33125992.921212256</v>
      </c>
      <c r="G694">
        <v>264889.26240084629</v>
      </c>
      <c r="H694">
        <v>794.66778720253888</v>
      </c>
      <c r="I694">
        <v>8.7560769278312127E-3</v>
      </c>
      <c r="J694">
        <v>19092</v>
      </c>
    </row>
    <row r="695" spans="1:10" x14ac:dyDescent="0.25">
      <c r="A695" s="2">
        <v>44661.833333333336</v>
      </c>
      <c r="B695">
        <v>388.73164893000001</v>
      </c>
      <c r="C695">
        <v>5148.0040298554795</v>
      </c>
      <c r="D695">
        <v>1.1732640276203715E-2</v>
      </c>
      <c r="E695">
        <v>105</v>
      </c>
      <c r="F695">
        <v>30732802.590917982</v>
      </c>
      <c r="G695">
        <v>627918.05502570106</v>
      </c>
      <c r="H695">
        <v>1883.7541650771032</v>
      </c>
      <c r="I695">
        <v>2.2372520964174296E-2</v>
      </c>
      <c r="J695">
        <v>19093</v>
      </c>
    </row>
    <row r="696" spans="1:10" x14ac:dyDescent="0.25">
      <c r="A696" s="2">
        <v>44662.833333333336</v>
      </c>
      <c r="B696">
        <v>389.09363853000002</v>
      </c>
      <c r="C696">
        <v>5136.7933620885533</v>
      </c>
      <c r="D696">
        <v>1.1724993496021709E-2</v>
      </c>
      <c r="E696">
        <v>61</v>
      </c>
      <c r="F696">
        <v>31062130.125903916</v>
      </c>
      <c r="G696">
        <v>283158.24481787888</v>
      </c>
      <c r="H696">
        <v>849.47473445363664</v>
      </c>
      <c r="I696">
        <v>9.9818742893298153E-3</v>
      </c>
      <c r="J696">
        <v>19094</v>
      </c>
    </row>
    <row r="697" spans="1:10" x14ac:dyDescent="0.25">
      <c r="A697" s="2">
        <v>44663.833333333336</v>
      </c>
      <c r="B697">
        <v>388.78774844999998</v>
      </c>
      <c r="C697">
        <v>5140.9376377363506</v>
      </c>
      <c r="D697">
        <v>1.1724824166824976E-2</v>
      </c>
      <c r="E697">
        <v>50</v>
      </c>
      <c r="F697">
        <v>32085851.163437445</v>
      </c>
      <c r="G697">
        <v>256637.86002441435</v>
      </c>
      <c r="H697">
        <v>769.913580073243</v>
      </c>
      <c r="I697">
        <v>8.7583294984226769E-3</v>
      </c>
      <c r="J697">
        <v>19095</v>
      </c>
    </row>
    <row r="698" spans="1:10" x14ac:dyDescent="0.25">
      <c r="A698" s="2">
        <v>44664.833333333336</v>
      </c>
      <c r="B698">
        <v>388.29871864</v>
      </c>
      <c r="C698">
        <v>5148.0163357828233</v>
      </c>
      <c r="D698">
        <v>1.1724824166824976E-2</v>
      </c>
      <c r="E698">
        <v>44</v>
      </c>
      <c r="F698">
        <v>31094399.013579149</v>
      </c>
      <c r="G698">
        <v>611490.76830198115</v>
      </c>
      <c r="H698">
        <v>1834.4723049059435</v>
      </c>
      <c r="I698">
        <v>2.1533858589717649E-2</v>
      </c>
      <c r="J698">
        <v>19096</v>
      </c>
    </row>
    <row r="699" spans="1:10" x14ac:dyDescent="0.25">
      <c r="A699" s="2">
        <v>44665.833333333336</v>
      </c>
      <c r="B699">
        <v>387.30195961999999</v>
      </c>
      <c r="C699">
        <v>5161.1299470130225</v>
      </c>
      <c r="D699">
        <v>1.1724439709798456E-2</v>
      </c>
      <c r="E699">
        <v>68</v>
      </c>
      <c r="F699">
        <v>31345332.612620428</v>
      </c>
      <c r="G699">
        <v>204343.06349778228</v>
      </c>
      <c r="H699">
        <v>613.02919049334685</v>
      </c>
      <c r="I699">
        <v>7.1384042177935567E-3</v>
      </c>
      <c r="J699">
        <v>19097</v>
      </c>
    </row>
    <row r="700" spans="1:10" x14ac:dyDescent="0.25">
      <c r="A700" s="2">
        <v>44666.833333333336</v>
      </c>
      <c r="B700">
        <v>388.79888454000002</v>
      </c>
      <c r="C700">
        <v>5143.1878399782845</v>
      </c>
      <c r="D700">
        <v>1.1726250857886157E-2</v>
      </c>
      <c r="E700">
        <v>49</v>
      </c>
      <c r="F700">
        <v>31559011.608192645</v>
      </c>
      <c r="G700">
        <v>347486.59797545499</v>
      </c>
      <c r="H700">
        <v>1042.4597939263649</v>
      </c>
      <c r="I700">
        <v>1.205670917413481E-2</v>
      </c>
      <c r="J700">
        <v>19098</v>
      </c>
    </row>
    <row r="701" spans="1:10" x14ac:dyDescent="0.25">
      <c r="A701" s="2">
        <v>44667.833333333336</v>
      </c>
      <c r="B701">
        <v>387.52695468000002</v>
      </c>
      <c r="C701">
        <v>5159.130472150423</v>
      </c>
      <c r="D701">
        <v>1.172471404506469E-2</v>
      </c>
      <c r="E701">
        <v>60</v>
      </c>
      <c r="F701">
        <v>30883580.093169585</v>
      </c>
      <c r="G701">
        <v>417708.77290117985</v>
      </c>
      <c r="H701">
        <v>1253.1263187035395</v>
      </c>
      <c r="I701">
        <v>1.4810171131291593E-2</v>
      </c>
      <c r="J701">
        <v>19099</v>
      </c>
    </row>
    <row r="702" spans="1:10" x14ac:dyDescent="0.25">
      <c r="A702" s="2">
        <v>44668.833333333336</v>
      </c>
      <c r="B702" s="1">
        <v>382.53597335000001</v>
      </c>
      <c r="C702">
        <v>5116.0226248555609</v>
      </c>
      <c r="D702">
        <v>1.159942301381083E-2</v>
      </c>
      <c r="E702">
        <v>71</v>
      </c>
      <c r="F702">
        <v>31294192.656902649</v>
      </c>
      <c r="G702">
        <v>678256.1324009595</v>
      </c>
      <c r="H702">
        <v>2034.7683972028785</v>
      </c>
      <c r="I702">
        <v>2.3732533161076239E-2</v>
      </c>
      <c r="J702">
        <v>19100</v>
      </c>
    </row>
    <row r="703" spans="1:10" x14ac:dyDescent="0.25">
      <c r="A703" s="2">
        <v>44669.833333333336</v>
      </c>
      <c r="B703" s="1">
        <v>382.91745711999999</v>
      </c>
      <c r="C703">
        <v>5111.072580060576</v>
      </c>
      <c r="D703">
        <v>1.159942301381083E-2</v>
      </c>
      <c r="E703">
        <v>32</v>
      </c>
      <c r="F703">
        <v>31710501.647796493</v>
      </c>
      <c r="G703">
        <v>150929.23918422905</v>
      </c>
      <c r="H703">
        <v>452.78771755268718</v>
      </c>
      <c r="I703">
        <v>5.2117597741697975E-3</v>
      </c>
      <c r="J703">
        <v>19101</v>
      </c>
    </row>
    <row r="704" spans="1:10" x14ac:dyDescent="0.25">
      <c r="A704" s="2">
        <v>44670.833333333336</v>
      </c>
      <c r="B704" s="1">
        <v>381.24041204999997</v>
      </c>
      <c r="C704">
        <v>5128.6260235911186</v>
      </c>
      <c r="D704">
        <v>1.1593557714133474E-2</v>
      </c>
      <c r="E704">
        <v>41</v>
      </c>
      <c r="F704">
        <v>31559874.968223032</v>
      </c>
      <c r="G704">
        <v>266916.20619447285</v>
      </c>
      <c r="H704">
        <v>800.74861858341853</v>
      </c>
      <c r="I704">
        <v>9.2609126644903218E-3</v>
      </c>
      <c r="J704">
        <v>19102</v>
      </c>
    </row>
    <row r="705" spans="1:10" x14ac:dyDescent="0.25">
      <c r="A705" s="2">
        <v>44671.833333333336</v>
      </c>
      <c r="B705" s="1">
        <v>379.79813798999999</v>
      </c>
      <c r="C705">
        <v>5147.148832204909</v>
      </c>
      <c r="D705">
        <v>1.1592089294722573E-2</v>
      </c>
      <c r="E705">
        <v>53</v>
      </c>
      <c r="F705">
        <v>30714873.26308459</v>
      </c>
      <c r="G705">
        <v>359927.19174862455</v>
      </c>
      <c r="H705">
        <v>1079.7815752458737</v>
      </c>
      <c r="I705">
        <v>1.2831577444222335E-2</v>
      </c>
      <c r="J705">
        <v>19103</v>
      </c>
    </row>
    <row r="706" spans="1:10" x14ac:dyDescent="0.25">
      <c r="A706" s="2">
        <v>44672.833333333336</v>
      </c>
      <c r="B706" s="1">
        <v>381.19550713000001</v>
      </c>
      <c r="C706">
        <v>5131.5852300955557</v>
      </c>
      <c r="D706">
        <v>1.1591785760739022E-2</v>
      </c>
      <c r="E706">
        <v>75</v>
      </c>
      <c r="F706">
        <v>30381435.257572617</v>
      </c>
      <c r="G706">
        <v>3485365.1156332009</v>
      </c>
      <c r="H706">
        <v>10456.095346899603</v>
      </c>
      <c r="I706">
        <v>0.12561864735034509</v>
      </c>
      <c r="J706">
        <v>19104</v>
      </c>
    </row>
    <row r="707" spans="1:10" x14ac:dyDescent="0.25">
      <c r="A707" s="2">
        <v>44673.833333333336</v>
      </c>
      <c r="B707" s="1">
        <v>381.15843278</v>
      </c>
      <c r="C707">
        <v>5126.0506120883774</v>
      </c>
      <c r="D707">
        <v>1.1584806425287929E-2</v>
      </c>
      <c r="E707">
        <v>47</v>
      </c>
      <c r="F707">
        <v>30347953.216604084</v>
      </c>
      <c r="G707">
        <v>141787.86957577677</v>
      </c>
      <c r="H707">
        <v>425.3636087273303</v>
      </c>
      <c r="I707">
        <v>5.1159205392649152E-3</v>
      </c>
      <c r="J707">
        <v>19105</v>
      </c>
    </row>
    <row r="708" spans="1:10" x14ac:dyDescent="0.25">
      <c r="A708" s="2">
        <v>44674.833333333336</v>
      </c>
      <c r="B708" s="1">
        <v>380.86115988</v>
      </c>
      <c r="C708">
        <v>5130.1298313409343</v>
      </c>
      <c r="D708">
        <v>1.1584806425287929E-2</v>
      </c>
      <c r="E708">
        <v>28</v>
      </c>
      <c r="F708">
        <v>30083006.512979459</v>
      </c>
      <c r="G708">
        <v>76544.484412934733</v>
      </c>
      <c r="H708">
        <v>229.63345323880421</v>
      </c>
      <c r="I708">
        <v>2.7861646872296701E-3</v>
      </c>
      <c r="J708">
        <v>19106</v>
      </c>
    </row>
    <row r="709" spans="1:10" x14ac:dyDescent="0.25">
      <c r="A709" s="2">
        <v>44675.833333333336</v>
      </c>
      <c r="B709" s="1">
        <v>381.87571042000002</v>
      </c>
      <c r="C709">
        <v>5116.4970959303009</v>
      </c>
      <c r="D709">
        <v>1.1584332969401041E-2</v>
      </c>
      <c r="E709">
        <v>58</v>
      </c>
      <c r="F709">
        <v>30796019.750269949</v>
      </c>
      <c r="G709">
        <v>401895.34973718639</v>
      </c>
      <c r="H709">
        <v>1205.6860492115593</v>
      </c>
      <c r="I709">
        <v>1.4290009278175033E-2</v>
      </c>
      <c r="J709">
        <v>19107</v>
      </c>
    </row>
    <row r="710" spans="1:10" x14ac:dyDescent="0.25">
      <c r="A710" s="2">
        <v>44676.833333333336</v>
      </c>
      <c r="B710" s="1">
        <v>379.30260394999999</v>
      </c>
      <c r="C710">
        <v>5151.6780371046398</v>
      </c>
      <c r="D710">
        <v>1.1584332969401041E-2</v>
      </c>
      <c r="E710">
        <v>102</v>
      </c>
      <c r="F710">
        <v>28849620.527345534</v>
      </c>
      <c r="G710">
        <v>453387.2929416133</v>
      </c>
      <c r="H710">
        <v>1360.16187882484</v>
      </c>
      <c r="I710">
        <v>1.7208513550481214E-2</v>
      </c>
      <c r="J710">
        <v>19108</v>
      </c>
    </row>
    <row r="711" spans="1:10" x14ac:dyDescent="0.25">
      <c r="A711" s="2">
        <v>44677.833333333336</v>
      </c>
      <c r="B711" s="1">
        <v>377.08024422</v>
      </c>
      <c r="C711">
        <v>5130.2072243714747</v>
      </c>
      <c r="D711">
        <v>1.1525820940559322E-2</v>
      </c>
      <c r="E711">
        <v>82</v>
      </c>
      <c r="F711">
        <v>29639680.570092995</v>
      </c>
      <c r="G711">
        <v>365495.02759297856</v>
      </c>
      <c r="H711">
        <v>1096.4850827789357</v>
      </c>
      <c r="I711">
        <v>1.35027452225021E-2</v>
      </c>
      <c r="J711">
        <v>19109</v>
      </c>
    </row>
    <row r="712" spans="1:10" x14ac:dyDescent="0.25">
      <c r="A712" s="2">
        <v>44678.833333333336</v>
      </c>
      <c r="B712" s="1">
        <v>377.74588951999999</v>
      </c>
      <c r="C712">
        <v>5121.4998881862384</v>
      </c>
      <c r="D712">
        <v>1.1525820940559322E-2</v>
      </c>
      <c r="E712">
        <v>57</v>
      </c>
      <c r="F712">
        <v>29979100.543313868</v>
      </c>
      <c r="G712">
        <v>323560.11645180412</v>
      </c>
      <c r="H712">
        <v>970.68034935541243</v>
      </c>
      <c r="I712">
        <v>1.1818177366690325E-2</v>
      </c>
      <c r="J712">
        <v>19110</v>
      </c>
    </row>
    <row r="713" spans="1:10" x14ac:dyDescent="0.25">
      <c r="A713" s="2">
        <v>44679.833333333336</v>
      </c>
      <c r="B713" s="1">
        <v>375.33094488</v>
      </c>
      <c r="C713">
        <v>5143.7257887675223</v>
      </c>
      <c r="D713">
        <v>1.1513600869255396E-2</v>
      </c>
      <c r="E713">
        <v>69</v>
      </c>
      <c r="F713">
        <v>28956133.57353548</v>
      </c>
      <c r="G713">
        <v>186792.37750879541</v>
      </c>
      <c r="H713">
        <v>560.37713252638628</v>
      </c>
      <c r="I713">
        <v>7.0637073438239908E-3</v>
      </c>
      <c r="J713">
        <v>19111</v>
      </c>
    </row>
    <row r="714" spans="1:10" x14ac:dyDescent="0.25">
      <c r="A714" s="2">
        <v>44680.833333333336</v>
      </c>
      <c r="B714" s="1">
        <v>373.84111889000002</v>
      </c>
      <c r="C714">
        <v>5164.3894103291432</v>
      </c>
      <c r="D714">
        <v>1.1513600869255396E-2</v>
      </c>
      <c r="E714">
        <v>61</v>
      </c>
      <c r="F714">
        <v>28157836.470436405</v>
      </c>
      <c r="G714">
        <v>152327.76399880162</v>
      </c>
      <c r="H714">
        <v>456.98329199640483</v>
      </c>
      <c r="I714">
        <v>5.923711566185633E-3</v>
      </c>
      <c r="J714">
        <v>19112</v>
      </c>
    </row>
    <row r="715" spans="1:10" x14ac:dyDescent="0.25">
      <c r="A715" s="2">
        <v>44681.833333333336</v>
      </c>
      <c r="B715" s="1">
        <v>376.26191505999998</v>
      </c>
      <c r="C715">
        <v>5131.4806221371409</v>
      </c>
      <c r="D715">
        <v>1.1513600869255396E-2</v>
      </c>
      <c r="E715">
        <v>51</v>
      </c>
      <c r="F715">
        <v>29132098.39420088</v>
      </c>
      <c r="G715">
        <v>294316.82282177487</v>
      </c>
      <c r="H715">
        <v>882.95046846532466</v>
      </c>
      <c r="I715">
        <v>1.1062605811258583E-2</v>
      </c>
      <c r="J715">
        <v>19113</v>
      </c>
    </row>
    <row r="716" spans="1:10" x14ac:dyDescent="0.25">
      <c r="A716" s="2">
        <v>44682.833333333336</v>
      </c>
      <c r="B716">
        <v>375.12012855</v>
      </c>
      <c r="C716">
        <v>5075.3061210579626</v>
      </c>
      <c r="D716">
        <v>1.1432604239421398E-2</v>
      </c>
      <c r="E716">
        <v>55</v>
      </c>
      <c r="F716">
        <v>29041893.324936707</v>
      </c>
      <c r="G716">
        <v>352546.32758397178</v>
      </c>
      <c r="H716">
        <v>1057.6389827519154</v>
      </c>
      <c r="I716">
        <v>1.3292460804302277E-2</v>
      </c>
      <c r="J716">
        <v>19114</v>
      </c>
    </row>
    <row r="717" spans="1:10" x14ac:dyDescent="0.25">
      <c r="A717" s="2">
        <v>44683.833333333336</v>
      </c>
      <c r="B717">
        <v>372.06858962000001</v>
      </c>
      <c r="C717">
        <v>5043.9965511522214</v>
      </c>
      <c r="D717">
        <v>1.1350768670119136E-2</v>
      </c>
      <c r="E717">
        <v>44</v>
      </c>
      <c r="F717">
        <v>28087033.375686623</v>
      </c>
      <c r="G717">
        <v>54375.426501604212</v>
      </c>
      <c r="H717">
        <v>163.12627950481263</v>
      </c>
      <c r="I717">
        <v>2.1198782805875831E-3</v>
      </c>
      <c r="J717">
        <v>19115</v>
      </c>
    </row>
    <row r="718" spans="1:10" x14ac:dyDescent="0.25">
      <c r="A718" s="2">
        <v>44684.833333333336</v>
      </c>
      <c r="B718">
        <v>372.32558446000002</v>
      </c>
      <c r="C718">
        <v>5039.3628636426592</v>
      </c>
      <c r="D718">
        <v>1.1349085979945743E-2</v>
      </c>
      <c r="E718">
        <v>65</v>
      </c>
      <c r="F718">
        <v>29531625.506285064</v>
      </c>
      <c r="G718">
        <v>327538.67214899091</v>
      </c>
      <c r="H718">
        <v>982.61601644697271</v>
      </c>
      <c r="I718">
        <v>1.2144771574690813E-2</v>
      </c>
      <c r="J718">
        <v>19116</v>
      </c>
    </row>
    <row r="719" spans="1:10" x14ac:dyDescent="0.25">
      <c r="A719" s="2">
        <v>44685.833333333336</v>
      </c>
      <c r="B719">
        <v>375.76223482</v>
      </c>
      <c r="C719">
        <v>4993.1488231355561</v>
      </c>
      <c r="D719">
        <v>1.1348468602286778E-2</v>
      </c>
      <c r="E719">
        <v>69</v>
      </c>
      <c r="F719">
        <v>27346315.498668704</v>
      </c>
      <c r="G719">
        <v>389400.41958792502</v>
      </c>
      <c r="H719">
        <v>1168.2012587637751</v>
      </c>
      <c r="I719">
        <v>1.5592355009198073E-2</v>
      </c>
      <c r="J719">
        <v>19117</v>
      </c>
    </row>
    <row r="720" spans="1:10" x14ac:dyDescent="0.25">
      <c r="A720" s="2">
        <v>44686.833333333336</v>
      </c>
      <c r="B720">
        <v>373.69230979999998</v>
      </c>
      <c r="C720">
        <v>4999.7266822571937</v>
      </c>
      <c r="D720">
        <v>1.1324352077581507E-2</v>
      </c>
      <c r="E720">
        <v>73</v>
      </c>
      <c r="F720">
        <v>26936661.792777311</v>
      </c>
      <c r="G720">
        <v>213494.71734251257</v>
      </c>
      <c r="H720">
        <v>640.48415202753768</v>
      </c>
      <c r="I720">
        <v>8.6787560124742414E-3</v>
      </c>
      <c r="J720">
        <v>19118</v>
      </c>
    </row>
    <row r="721" spans="1:10" x14ac:dyDescent="0.25">
      <c r="A721" s="2">
        <v>44687.833333333336</v>
      </c>
      <c r="B721">
        <v>372.87019228999998</v>
      </c>
      <c r="C721">
        <v>5015.1712646016831</v>
      </c>
      <c r="D721">
        <v>1.1328767086381719E-2</v>
      </c>
      <c r="E721">
        <v>91</v>
      </c>
      <c r="F721">
        <v>26384319.784427978</v>
      </c>
      <c r="G721">
        <v>449416.25534389651</v>
      </c>
      <c r="H721">
        <v>1348.2487660316895</v>
      </c>
      <c r="I721">
        <v>1.8651638686247668E-2</v>
      </c>
      <c r="J721">
        <v>19119</v>
      </c>
    </row>
    <row r="722" spans="1:10" x14ac:dyDescent="0.25">
      <c r="A722" s="2">
        <v>44688.833333333336</v>
      </c>
      <c r="B722">
        <v>371.87196240999998</v>
      </c>
      <c r="C722">
        <v>5019.2455047219401</v>
      </c>
      <c r="D722">
        <v>1.1317603841378013E-2</v>
      </c>
      <c r="E722">
        <v>84</v>
      </c>
      <c r="F722">
        <v>25245504.193026062</v>
      </c>
      <c r="G722">
        <v>440836.19592291448</v>
      </c>
      <c r="H722">
        <v>1322.5085877687434</v>
      </c>
      <c r="I722">
        <v>1.9120855374674554E-2</v>
      </c>
      <c r="J722">
        <v>19120</v>
      </c>
    </row>
    <row r="723" spans="1:10" x14ac:dyDescent="0.25">
      <c r="A723" s="2">
        <v>44689.833333333336</v>
      </c>
      <c r="B723">
        <v>372.15170618000002</v>
      </c>
      <c r="C723">
        <v>5018.851196150641</v>
      </c>
      <c r="D723">
        <v>1.1317603841378013E-2</v>
      </c>
      <c r="E723">
        <v>142</v>
      </c>
      <c r="F723">
        <v>22701123.223323483</v>
      </c>
      <c r="G723">
        <v>2917671.6234409711</v>
      </c>
      <c r="H723">
        <v>8753.0148703229133</v>
      </c>
      <c r="I723">
        <v>0.14073534583458078</v>
      </c>
      <c r="J723">
        <v>19121</v>
      </c>
    </row>
    <row r="724" spans="1:10" x14ac:dyDescent="0.25">
      <c r="A724" s="2">
        <v>44690.833333333336</v>
      </c>
      <c r="B724">
        <v>375.49864091000001</v>
      </c>
      <c r="C724">
        <v>4974.630573084376</v>
      </c>
      <c r="D724">
        <v>1.131674855606654E-2</v>
      </c>
      <c r="E724">
        <v>128</v>
      </c>
      <c r="F724">
        <v>23232921.868932672</v>
      </c>
      <c r="G724">
        <v>986991.89238426648</v>
      </c>
      <c r="H724">
        <v>2960.9756771527996</v>
      </c>
      <c r="I724">
        <v>4.651830399369488E-2</v>
      </c>
      <c r="J724">
        <v>19122</v>
      </c>
    </row>
    <row r="725" spans="1:10" x14ac:dyDescent="0.25">
      <c r="A725" s="2">
        <v>44691.833333333336</v>
      </c>
      <c r="B725">
        <v>365.76579462000001</v>
      </c>
      <c r="C725">
        <v>5077.5151666457041</v>
      </c>
      <c r="D725">
        <v>1.1279271008360146E-2</v>
      </c>
      <c r="E725">
        <v>171</v>
      </c>
      <c r="F725">
        <v>21024603.584622495</v>
      </c>
      <c r="G725">
        <v>3039759.5890816702</v>
      </c>
      <c r="H725">
        <v>9119.2787672450104</v>
      </c>
      <c r="I725">
        <v>0.15831626677988536</v>
      </c>
      <c r="J725">
        <v>19123</v>
      </c>
    </row>
    <row r="726" spans="1:10" x14ac:dyDescent="0.25">
      <c r="A726" s="2">
        <v>44692.833333333336</v>
      </c>
      <c r="B726">
        <v>352.84167758000001</v>
      </c>
      <c r="C726">
        <v>5225.3286245745639</v>
      </c>
      <c r="D726">
        <v>1.1230970989893308E-2</v>
      </c>
      <c r="E726">
        <v>204</v>
      </c>
      <c r="F726">
        <v>20612433.034821898</v>
      </c>
      <c r="G726">
        <v>4295721.3038937896</v>
      </c>
      <c r="H726">
        <v>12887.163911681369</v>
      </c>
      <c r="I726">
        <v>0.22820279487711351</v>
      </c>
      <c r="J726">
        <v>19124</v>
      </c>
    </row>
    <row r="727" spans="1:10" x14ac:dyDescent="0.25">
      <c r="A727" s="2">
        <v>44693.833333333336</v>
      </c>
      <c r="B727">
        <v>354.85184144999999</v>
      </c>
      <c r="C727">
        <v>5157.4581563171014</v>
      </c>
      <c r="D727">
        <v>1.1188574136571261E-2</v>
      </c>
      <c r="E727">
        <v>111</v>
      </c>
      <c r="F727">
        <v>20748442.783876669</v>
      </c>
      <c r="G727">
        <v>612065.78504992335</v>
      </c>
      <c r="H727">
        <v>1836.1973551497701</v>
      </c>
      <c r="I727">
        <v>3.230179930180007E-2</v>
      </c>
      <c r="J727">
        <v>19125</v>
      </c>
    </row>
    <row r="728" spans="1:10" x14ac:dyDescent="0.25">
      <c r="A728" s="2">
        <v>44694.833333333336</v>
      </c>
      <c r="B728">
        <v>348.87605957</v>
      </c>
      <c r="C728">
        <v>5108.5315162317584</v>
      </c>
      <c r="D728">
        <v>1.1040553968078485E-2</v>
      </c>
      <c r="E728">
        <v>109</v>
      </c>
      <c r="F728">
        <v>21043903.229499392</v>
      </c>
      <c r="G728">
        <v>414520.17963153764</v>
      </c>
      <c r="H728">
        <v>1243.560538894613</v>
      </c>
      <c r="I728">
        <v>2.156917334899432E-2</v>
      </c>
      <c r="J728">
        <v>19126</v>
      </c>
    </row>
    <row r="729" spans="1:10" x14ac:dyDescent="0.25">
      <c r="A729" s="2">
        <v>44695.833333333336</v>
      </c>
      <c r="B729">
        <v>348.69982927000001</v>
      </c>
      <c r="C729">
        <v>5083.1446563638074</v>
      </c>
      <c r="D729">
        <v>1.1009876652936242E-2</v>
      </c>
      <c r="E729">
        <v>89</v>
      </c>
      <c r="F729">
        <v>21686361.146249298</v>
      </c>
      <c r="G729">
        <v>273037.19682667789</v>
      </c>
      <c r="H729">
        <v>819.11159048003367</v>
      </c>
      <c r="I729">
        <v>1.3786348410826902E-2</v>
      </c>
      <c r="J729">
        <v>19127</v>
      </c>
    </row>
    <row r="730" spans="1:10" x14ac:dyDescent="0.25">
      <c r="A730" s="2">
        <v>44696.833333333336</v>
      </c>
      <c r="B730">
        <v>348.71560665999999</v>
      </c>
      <c r="C730">
        <v>5137.1253496660484</v>
      </c>
      <c r="D730">
        <v>1.1068063424542043E-2</v>
      </c>
      <c r="E730">
        <v>82</v>
      </c>
      <c r="F730">
        <v>20802922.065155949</v>
      </c>
      <c r="G730">
        <v>231420.49158804491</v>
      </c>
      <c r="H730">
        <v>694.26147476413473</v>
      </c>
      <c r="I730">
        <v>1.218124249541621E-2</v>
      </c>
      <c r="J730">
        <v>19128</v>
      </c>
    </row>
    <row r="731" spans="1:10" x14ac:dyDescent="0.25">
      <c r="A731" s="2">
        <v>44697.833333333336</v>
      </c>
      <c r="B731">
        <v>350.48074713</v>
      </c>
      <c r="C731">
        <v>5109.9648417962117</v>
      </c>
      <c r="D731">
        <v>1.1066267848394014E-2</v>
      </c>
      <c r="E731">
        <v>72</v>
      </c>
      <c r="F731">
        <v>21408099.51338879</v>
      </c>
      <c r="G731">
        <v>255299.49846337206</v>
      </c>
      <c r="H731">
        <v>765.89849539011618</v>
      </c>
      <c r="I731">
        <v>1.305827967786481E-2</v>
      </c>
      <c r="J731">
        <v>19129</v>
      </c>
    </row>
    <row r="732" spans="1:10" x14ac:dyDescent="0.25">
      <c r="A732" s="2">
        <v>44698.833333333336</v>
      </c>
      <c r="B732" s="1">
        <v>346.04937526999998</v>
      </c>
      <c r="C732">
        <v>5175.8684444068149</v>
      </c>
      <c r="D732">
        <v>1.1066233218641992E-2</v>
      </c>
      <c r="E732">
        <v>79</v>
      </c>
      <c r="F732">
        <v>19910983.142393392</v>
      </c>
      <c r="G732">
        <v>327498.26345045073</v>
      </c>
      <c r="H732">
        <v>982.49479035135221</v>
      </c>
      <c r="I732">
        <v>1.8010692687228949E-2</v>
      </c>
      <c r="J732">
        <v>19130</v>
      </c>
    </row>
    <row r="733" spans="1:10" x14ac:dyDescent="0.25">
      <c r="A733" s="2">
        <v>44699.833333333336</v>
      </c>
      <c r="B733" s="1">
        <v>344.63582169</v>
      </c>
      <c r="C733">
        <v>5173.4467543944711</v>
      </c>
      <c r="D733">
        <v>1.1040599146258186E-2</v>
      </c>
      <c r="E733">
        <v>71</v>
      </c>
      <c r="F733">
        <v>20826414.641112227</v>
      </c>
      <c r="G733">
        <v>260039.61488033185</v>
      </c>
      <c r="H733">
        <v>780.11884464099558</v>
      </c>
      <c r="I733">
        <v>1.3672222665339039E-2</v>
      </c>
      <c r="J733">
        <v>19131</v>
      </c>
    </row>
    <row r="734" spans="1:10" x14ac:dyDescent="0.25">
      <c r="A734" s="2">
        <v>44700.833333333336</v>
      </c>
      <c r="B734" s="1">
        <v>345.76459073000001</v>
      </c>
      <c r="C734">
        <v>5156.862977226373</v>
      </c>
      <c r="D734">
        <v>1.1040599146258186E-2</v>
      </c>
      <c r="E734">
        <v>69</v>
      </c>
      <c r="F734">
        <v>20311106.659391001</v>
      </c>
      <c r="G734">
        <v>200553.5883251036</v>
      </c>
      <c r="H734">
        <v>601.66076497531083</v>
      </c>
      <c r="I734">
        <v>1.0812122790682693E-2</v>
      </c>
      <c r="J734">
        <v>19132</v>
      </c>
    </row>
    <row r="735" spans="1:10" x14ac:dyDescent="0.25">
      <c r="A735" s="2">
        <v>44701.833333333336</v>
      </c>
      <c r="B735" s="1">
        <v>346.19620773999998</v>
      </c>
      <c r="C735">
        <v>5150.539296722066</v>
      </c>
      <c r="D735">
        <v>1.1040630473400839E-2</v>
      </c>
      <c r="E735">
        <v>38</v>
      </c>
      <c r="F735">
        <v>20400340.295181882</v>
      </c>
      <c r="G735">
        <v>50155.669033013364</v>
      </c>
      <c r="H735">
        <v>150.4670070990401</v>
      </c>
      <c r="I735">
        <v>2.6921343858229982E-3</v>
      </c>
      <c r="J735">
        <v>19133</v>
      </c>
    </row>
    <row r="736" spans="1:10" x14ac:dyDescent="0.25">
      <c r="A736" s="2">
        <v>44702.833333333336</v>
      </c>
      <c r="B736" s="1">
        <v>347.99455110999997</v>
      </c>
      <c r="C736">
        <v>5166.9335364563667</v>
      </c>
      <c r="D736">
        <v>1.108681281947688E-2</v>
      </c>
      <c r="E736">
        <v>49</v>
      </c>
      <c r="F736">
        <v>21083190.300522331</v>
      </c>
      <c r="G736">
        <v>36636.946676483647</v>
      </c>
      <c r="H736">
        <v>109.91084002945094</v>
      </c>
      <c r="I736">
        <v>1.9028171751480937E-3</v>
      </c>
      <c r="J736">
        <v>19134</v>
      </c>
    </row>
    <row r="737" spans="1:10" x14ac:dyDescent="0.25">
      <c r="A737" s="2">
        <v>44703.833333333336</v>
      </c>
      <c r="B737" s="1">
        <v>348.48039768000001</v>
      </c>
      <c r="C737">
        <v>5146.063827046667</v>
      </c>
      <c r="D737">
        <v>1.1071838558316976E-2</v>
      </c>
      <c r="E737">
        <v>65</v>
      </c>
      <c r="F737">
        <v>20239052.181958821</v>
      </c>
      <c r="G737">
        <v>176210.23797696442</v>
      </c>
      <c r="H737">
        <v>528.63071393089331</v>
      </c>
      <c r="I737">
        <v>9.5335596178151433E-3</v>
      </c>
      <c r="J737">
        <v>19135</v>
      </c>
    </row>
    <row r="738" spans="1:10" x14ac:dyDescent="0.25">
      <c r="A738" s="2">
        <v>44704.833333333336</v>
      </c>
      <c r="B738" s="1">
        <v>346.24608511999998</v>
      </c>
      <c r="C738">
        <v>5181.3428805555886</v>
      </c>
      <c r="D738">
        <v>1.1071838558316976E-2</v>
      </c>
      <c r="E738">
        <v>72</v>
      </c>
      <c r="F738">
        <v>20513877.829931293</v>
      </c>
      <c r="G738">
        <v>1387832.5843075414</v>
      </c>
      <c r="H738">
        <v>4163.4977529226244</v>
      </c>
      <c r="I738">
        <v>7.4080419724418714E-2</v>
      </c>
      <c r="J738">
        <v>19136</v>
      </c>
    </row>
    <row r="739" spans="1:10" x14ac:dyDescent="0.25">
      <c r="A739" s="2">
        <v>44705.833333333336</v>
      </c>
      <c r="B739" s="1">
        <v>343.08633406000001</v>
      </c>
      <c r="C739">
        <v>5210.5044100262921</v>
      </c>
      <c r="D739">
        <v>1.1051975146688537E-2</v>
      </c>
      <c r="E739">
        <v>61</v>
      </c>
      <c r="F739">
        <v>20275335.43865433</v>
      </c>
      <c r="G739">
        <v>122897.78121928414</v>
      </c>
      <c r="H739">
        <v>368.69334365785244</v>
      </c>
      <c r="I739">
        <v>6.6372796071504951E-3</v>
      </c>
      <c r="J739">
        <v>19137</v>
      </c>
    </row>
    <row r="740" spans="1:10" x14ac:dyDescent="0.25">
      <c r="A740" s="2">
        <v>44706.833333333336</v>
      </c>
      <c r="B740" s="1">
        <v>331.77609145999998</v>
      </c>
      <c r="C740">
        <v>5388.8117164396235</v>
      </c>
      <c r="D740">
        <v>1.1051304138780062E-2</v>
      </c>
      <c r="E740">
        <v>117</v>
      </c>
      <c r="F740">
        <v>19433288.588933852</v>
      </c>
      <c r="G740">
        <v>811286.3624147533</v>
      </c>
      <c r="H740">
        <v>2433.8590872442601</v>
      </c>
      <c r="I740">
        <v>4.5713239052602987E-2</v>
      </c>
      <c r="J740">
        <v>19138</v>
      </c>
    </row>
    <row r="741" spans="1:10" x14ac:dyDescent="0.25">
      <c r="A741" s="2">
        <v>44707.833333333336</v>
      </c>
      <c r="B741" s="1">
        <v>327.68506421000001</v>
      </c>
      <c r="C741">
        <v>5442.1644910317646</v>
      </c>
      <c r="D741">
        <v>1.1036087331344568E-2</v>
      </c>
      <c r="E741">
        <v>143</v>
      </c>
      <c r="F741">
        <v>18720724.978140887</v>
      </c>
      <c r="G741">
        <v>635887.6501943639</v>
      </c>
      <c r="H741">
        <v>1907.6629505830917</v>
      </c>
      <c r="I741">
        <v>3.7193910907609318E-2</v>
      </c>
      <c r="J741">
        <v>19139</v>
      </c>
    </row>
    <row r="742" spans="1:10" x14ac:dyDescent="0.25">
      <c r="A742" s="2">
        <v>44708.833333333336</v>
      </c>
      <c r="B742" s="1">
        <v>331.89675955000001</v>
      </c>
      <c r="C742">
        <v>5374.1764861790853</v>
      </c>
      <c r="D742">
        <v>1.1036087331344568E-2</v>
      </c>
      <c r="E742">
        <v>87</v>
      </c>
      <c r="F742">
        <v>19348586.744740147</v>
      </c>
      <c r="G742">
        <v>633168.37039963098</v>
      </c>
      <c r="H742">
        <v>1899.505111198893</v>
      </c>
      <c r="I742">
        <v>3.5833075290425162E-2</v>
      </c>
      <c r="J742">
        <v>19140</v>
      </c>
    </row>
    <row r="743" spans="1:10" x14ac:dyDescent="0.25">
      <c r="A743" s="2">
        <v>44709.833333333336</v>
      </c>
      <c r="B743" s="1">
        <v>331.68370112000002</v>
      </c>
      <c r="C743">
        <v>5377.8377944504755</v>
      </c>
      <c r="D743">
        <v>1.1036087331344568E-2</v>
      </c>
      <c r="E743">
        <v>57</v>
      </c>
      <c r="F743">
        <v>19559579.255722683</v>
      </c>
      <c r="G743">
        <v>124483.88257975217</v>
      </c>
      <c r="H743">
        <v>373.45164773925654</v>
      </c>
      <c r="I743">
        <v>6.9689562154026143E-3</v>
      </c>
      <c r="J743">
        <v>19141</v>
      </c>
    </row>
    <row r="744" spans="1:10" x14ac:dyDescent="0.25">
      <c r="A744" s="2">
        <v>44710.833333333336</v>
      </c>
      <c r="B744" s="1">
        <v>333.97100526999998</v>
      </c>
      <c r="C744">
        <v>5313.2412076876199</v>
      </c>
      <c r="D744">
        <v>1.1006068449692732E-2</v>
      </c>
      <c r="E744">
        <v>98</v>
      </c>
      <c r="F744">
        <v>21217334.714468613</v>
      </c>
      <c r="G744">
        <v>806310.85359878442</v>
      </c>
      <c r="H744">
        <v>2418.9325607963533</v>
      </c>
      <c r="I744">
        <v>4.1612690593441547E-2</v>
      </c>
      <c r="J744">
        <v>19142</v>
      </c>
    </row>
    <row r="745" spans="1:10" x14ac:dyDescent="0.25">
      <c r="A745" s="2">
        <v>44711.833333333336</v>
      </c>
      <c r="B745" s="1">
        <v>334.09582254999998</v>
      </c>
      <c r="C745">
        <v>5311.3077286036369</v>
      </c>
      <c r="D745">
        <v>1.1006068449692732E-2</v>
      </c>
      <c r="E745">
        <v>8</v>
      </c>
      <c r="F745">
        <v>21138763.869878583</v>
      </c>
      <c r="G745">
        <v>34224.043363457014</v>
      </c>
      <c r="H745">
        <v>102.67213009037104</v>
      </c>
      <c r="I745">
        <v>1.7728249255097375E-3</v>
      </c>
      <c r="J745">
        <v>19143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GetHistoricalYieldV2b">
                <anchor moveWithCells="1" sizeWithCells="1">
                  <from>
                    <xdr:col>14</xdr:col>
                    <xdr:colOff>85725</xdr:colOff>
                    <xdr:row>1</xdr:row>
                    <xdr:rowOff>57150</xdr:rowOff>
                  </from>
                  <to>
                    <xdr:col>15</xdr:col>
                    <xdr:colOff>466725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I742"/>
  <sheetViews>
    <sheetView zoomScale="60" zoomScaleNormal="60" workbookViewId="0">
      <selection activeCell="Y55" sqref="Y55"/>
    </sheetView>
  </sheetViews>
  <sheetFormatPr defaultRowHeight="15" x14ac:dyDescent="0.25"/>
  <cols>
    <col min="1" max="1" width="10.7109375" style="3" bestFit="1" customWidth="1"/>
    <col min="13" max="13" width="26.42578125" customWidth="1"/>
    <col min="16" max="16" width="9.140625" style="4"/>
    <col min="20" max="20" width="14.7109375" bestFit="1" customWidth="1"/>
    <col min="25" max="25" width="14.28515625" bestFit="1" customWidth="1"/>
    <col min="27" max="27" width="15.7109375" bestFit="1" customWidth="1"/>
    <col min="31" max="31" width="12" bestFit="1" customWidth="1"/>
    <col min="34" max="34" width="11" bestFit="1" customWidth="1"/>
    <col min="35" max="35" width="12" bestFit="1" customWidth="1"/>
  </cols>
  <sheetData>
    <row r="1" spans="1:35" x14ac:dyDescent="0.25">
      <c r="A1" s="3" t="s">
        <v>0</v>
      </c>
      <c r="B1" s="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38</v>
      </c>
      <c r="I1" t="s">
        <v>7</v>
      </c>
      <c r="J1" t="s">
        <v>8</v>
      </c>
      <c r="K1" t="s">
        <v>9</v>
      </c>
      <c r="L1" t="s">
        <v>84</v>
      </c>
      <c r="M1" t="s">
        <v>62</v>
      </c>
      <c r="N1" t="s">
        <v>70</v>
      </c>
      <c r="O1" t="s">
        <v>41</v>
      </c>
      <c r="P1" s="4" t="s">
        <v>46</v>
      </c>
      <c r="Q1" t="s">
        <v>85</v>
      </c>
      <c r="R1" s="4" t="s">
        <v>86</v>
      </c>
      <c r="S1" t="s">
        <v>87</v>
      </c>
      <c r="T1" s="4" t="s">
        <v>88</v>
      </c>
      <c r="U1" t="s">
        <v>53</v>
      </c>
      <c r="V1" t="s">
        <v>56</v>
      </c>
      <c r="W1" t="s">
        <v>57</v>
      </c>
      <c r="X1" t="s">
        <v>58</v>
      </c>
      <c r="Y1" t="s">
        <v>59</v>
      </c>
      <c r="Z1" t="s">
        <v>89</v>
      </c>
      <c r="AA1" s="4" t="s">
        <v>90</v>
      </c>
      <c r="AB1" t="s">
        <v>91</v>
      </c>
      <c r="AC1" s="4" t="s">
        <v>92</v>
      </c>
      <c r="AD1" t="s">
        <v>96</v>
      </c>
      <c r="AE1" s="4" t="s">
        <v>74</v>
      </c>
      <c r="AF1" s="4" t="s">
        <v>93</v>
      </c>
      <c r="AG1" s="4" t="s">
        <v>95</v>
      </c>
      <c r="AI1" t="s">
        <v>94</v>
      </c>
    </row>
    <row r="2" spans="1:35" x14ac:dyDescent="0.25">
      <c r="A2" s="3">
        <v>43969.833333333336</v>
      </c>
      <c r="B2" s="1">
        <v>23.935697489999999</v>
      </c>
      <c r="C2">
        <v>1090.9675652725687</v>
      </c>
      <c r="D2">
        <v>1.615122424796174E-3</v>
      </c>
      <c r="E2">
        <v>100</v>
      </c>
      <c r="F2">
        <v>462766.40546248324</v>
      </c>
      <c r="G2">
        <v>1942.8580074047545</v>
      </c>
      <c r="I2">
        <v>5.8285740222142639</v>
      </c>
      <c r="J2">
        <v>4.5971995654742453E-3</v>
      </c>
      <c r="K2">
        <v>18401</v>
      </c>
      <c r="L2">
        <f>LN(0+1)</f>
        <v>0</v>
      </c>
      <c r="M2">
        <v>-4.9795286979568809E-2</v>
      </c>
      <c r="N2">
        <f>SQRT(MAX(8*(Y2/(365/10)-LN(COSH(M2/2))),0))*SQRT(365/10)</f>
        <v>0</v>
      </c>
      <c r="P2" s="4">
        <v>0.36978267219699468</v>
      </c>
      <c r="Q2">
        <f>SQRT(MAX(8*(J2-LN(COSH(LN(1.5)/2))),0))</f>
        <v>0</v>
      </c>
      <c r="R2" s="4"/>
      <c r="S2">
        <f t="shared" ref="S2:S65" si="0">SQRT(MAX(8*(J2-LN(COSH(LN(1.25)/2))),0))</f>
        <v>0</v>
      </c>
      <c r="U2" s="27">
        <f>B2/C2</f>
        <v>2.193988002202419E-2</v>
      </c>
      <c r="V2">
        <v>0</v>
      </c>
      <c r="W2">
        <f t="shared" ref="W2:W65" si="1">V2*83333</f>
        <v>0</v>
      </c>
      <c r="X2">
        <f>I2+W2</f>
        <v>5.8285740222142639</v>
      </c>
      <c r="Y2" s="5">
        <f>X2*365/F2</f>
        <v>4.5971995654742453E-3</v>
      </c>
      <c r="Z2" s="4">
        <f>SQRT(MAX(0,8*(Y2-LN(COSH(LN(1.5)/2))),0))</f>
        <v>0</v>
      </c>
      <c r="AA2" s="4"/>
      <c r="AB2">
        <f>SQRT(MAX(8*(Y2-LN(COSH(LN(1.25)/2))),0))</f>
        <v>0</v>
      </c>
      <c r="AC2" s="4"/>
      <c r="AE2">
        <f t="shared" ref="AE2:AE65" si="2">LN(Y2/365+1)</f>
        <v>1.2594987985473396E-5</v>
      </c>
    </row>
    <row r="3" spans="1:35" x14ac:dyDescent="0.25">
      <c r="A3" s="3">
        <v>43970.833333333336</v>
      </c>
      <c r="B3" s="1">
        <v>24.244133919999999</v>
      </c>
      <c r="C3">
        <v>1108.1061557170799</v>
      </c>
      <c r="D3">
        <v>1.6380217503051231E-3</v>
      </c>
      <c r="E3">
        <v>82</v>
      </c>
      <c r="F3">
        <v>466144.30158782477</v>
      </c>
      <c r="G3">
        <v>18146.550166012959</v>
      </c>
      <c r="I3">
        <v>54.43965049803888</v>
      </c>
      <c r="J3">
        <v>4.2627298808758381E-2</v>
      </c>
      <c r="K3">
        <v>18402</v>
      </c>
      <c r="L3">
        <f>LN(U3/U2)</f>
        <v>-2.7836906037437192E-3</v>
      </c>
      <c r="M3">
        <v>-4.5145986624504135E-2</v>
      </c>
      <c r="N3">
        <f t="shared" ref="N3:N66" si="3">SQRT(MAX(8*(Y3/(365/10)-LN(COSH(M3/2))),0))*SQRT(365/10)</f>
        <v>0.51636408022584246</v>
      </c>
      <c r="P3" s="4">
        <v>0.3662408807062878</v>
      </c>
      <c r="Q3">
        <f t="shared" ref="Q3:Q66" si="4">SQRT(MAX(8*(J3-LN(COSH(LN(1.5)/2))),0))</f>
        <v>0.4215808491725494</v>
      </c>
      <c r="R3" s="4"/>
      <c r="S3">
        <f t="shared" si="0"/>
        <v>0.53974837700157907</v>
      </c>
      <c r="U3" s="27">
        <f>B3/C3</f>
        <v>2.1878891110672594E-2</v>
      </c>
      <c r="V3">
        <v>0</v>
      </c>
      <c r="W3">
        <f t="shared" si="1"/>
        <v>0</v>
      </c>
      <c r="X3">
        <f t="shared" ref="X3:X66" si="5">I3+W3</f>
        <v>54.43965049803888</v>
      </c>
      <c r="Y3" s="5">
        <f t="shared" ref="Y3:Y66" si="6">X3*365/F3</f>
        <v>4.2627298808758381E-2</v>
      </c>
      <c r="Z3" s="4">
        <f t="shared" ref="Z3:Z66" si="7">SQRT(MAX(0,8*(Y3-LN(COSH(LN(1.5)/2))),0))</f>
        <v>0.4215808491725494</v>
      </c>
      <c r="AA3" s="4"/>
      <c r="AB3">
        <f t="shared" ref="AB3:AB66" si="8">SQRT(MAX(8*(Y3-LN(COSH(LN(1.25)/2))),0))</f>
        <v>0.53974837700157907</v>
      </c>
      <c r="AC3" s="4"/>
      <c r="AE3">
        <f t="shared" si="2"/>
        <v>1.1678030093926726E-4</v>
      </c>
    </row>
    <row r="4" spans="1:35" x14ac:dyDescent="0.25">
      <c r="A4" s="3">
        <v>43971.833333333336</v>
      </c>
      <c r="B4" s="1">
        <v>24.362190770000002</v>
      </c>
      <c r="C4">
        <v>1120.2378115098043</v>
      </c>
      <c r="D4">
        <v>1.6506916896137189E-3</v>
      </c>
      <c r="E4">
        <v>47</v>
      </c>
      <c r="F4">
        <v>446869.03484304296</v>
      </c>
      <c r="G4">
        <v>25213.728498764485</v>
      </c>
      <c r="I4">
        <v>75.64118549629346</v>
      </c>
      <c r="J4">
        <v>6.1783275531374499E-2</v>
      </c>
      <c r="K4">
        <v>18403</v>
      </c>
      <c r="L4">
        <f t="shared" ref="L4:L67" si="9">LN(U4/U3)</f>
        <v>-6.0309183580690524E-3</v>
      </c>
      <c r="M4">
        <v>-4.0301503631609469E-2</v>
      </c>
      <c r="N4">
        <f t="shared" si="3"/>
        <v>0.65953506900915393</v>
      </c>
      <c r="P4" s="4">
        <v>0.36761088272423237</v>
      </c>
      <c r="Q4">
        <f t="shared" si="4"/>
        <v>0.57530707119761426</v>
      </c>
      <c r="R4" s="4"/>
      <c r="S4">
        <f t="shared" si="0"/>
        <v>0.66676541921186017</v>
      </c>
      <c r="U4" s="27">
        <f t="shared" ref="U4:U67" si="10">B4/C4</f>
        <v>2.1747338395198226E-2</v>
      </c>
      <c r="V4">
        <v>0</v>
      </c>
      <c r="W4">
        <f t="shared" si="1"/>
        <v>0</v>
      </c>
      <c r="X4">
        <f t="shared" si="5"/>
        <v>75.64118549629346</v>
      </c>
      <c r="Y4" s="5">
        <f t="shared" si="6"/>
        <v>6.1783275531374499E-2</v>
      </c>
      <c r="Z4" s="4">
        <f t="shared" si="7"/>
        <v>0.57530707119761426</v>
      </c>
      <c r="AA4" s="4"/>
      <c r="AB4">
        <f t="shared" si="8"/>
        <v>0.66676541921186017</v>
      </c>
      <c r="AC4" s="4"/>
      <c r="AE4">
        <f t="shared" si="2"/>
        <v>1.6925492360833646E-4</v>
      </c>
    </row>
    <row r="5" spans="1:35" x14ac:dyDescent="0.25">
      <c r="A5" s="3">
        <v>43972.833333333336</v>
      </c>
      <c r="B5" s="1">
        <v>25.654470799999999</v>
      </c>
      <c r="C5">
        <v>1128.1126367051243</v>
      </c>
      <c r="D5">
        <v>1.699402980802204E-3</v>
      </c>
      <c r="E5">
        <v>77</v>
      </c>
      <c r="F5">
        <v>469161.29161423747</v>
      </c>
      <c r="G5">
        <v>40485.077661277675</v>
      </c>
      <c r="I5">
        <v>121.45523298383303</v>
      </c>
      <c r="J5">
        <v>9.4490233596572687E-2</v>
      </c>
      <c r="K5">
        <v>18404</v>
      </c>
      <c r="L5">
        <f t="shared" si="9"/>
        <v>4.4680475885504806E-2</v>
      </c>
      <c r="M5">
        <v>-4.2041987755027717E-2</v>
      </c>
      <c r="N5">
        <f t="shared" si="3"/>
        <v>0.83151176824550788</v>
      </c>
      <c r="P5" s="4">
        <v>0.36681009566398637</v>
      </c>
      <c r="Q5">
        <f>SQRT(MAX(8*(J5-LN(COSH(LN(1.5)/2))),0))</f>
        <v>0.76982718235430103</v>
      </c>
      <c r="R5" s="4"/>
      <c r="S5">
        <f t="shared" si="0"/>
        <v>0.84037598060532004</v>
      </c>
      <c r="U5" s="27">
        <f t="shared" si="10"/>
        <v>2.2741054363976408E-2</v>
      </c>
      <c r="V5">
        <v>0</v>
      </c>
      <c r="W5">
        <f t="shared" si="1"/>
        <v>0</v>
      </c>
      <c r="X5">
        <f t="shared" si="5"/>
        <v>121.45523298383303</v>
      </c>
      <c r="Y5" s="5">
        <f t="shared" si="6"/>
        <v>9.4490233596572687E-2</v>
      </c>
      <c r="Z5" s="4">
        <f t="shared" si="7"/>
        <v>0.76982718235430103</v>
      </c>
      <c r="AA5" s="4"/>
      <c r="AB5">
        <f t="shared" si="8"/>
        <v>0.84037598060532004</v>
      </c>
      <c r="AC5" s="4"/>
      <c r="AE5">
        <f t="shared" si="2"/>
        <v>2.5884384935953944E-4</v>
      </c>
    </row>
    <row r="6" spans="1:35" x14ac:dyDescent="0.25">
      <c r="A6" s="3">
        <v>43973.833333333336</v>
      </c>
      <c r="B6" s="1">
        <v>27.61831317</v>
      </c>
      <c r="C6">
        <v>1232.0288824612869</v>
      </c>
      <c r="D6">
        <v>1.8425048523138231E-3</v>
      </c>
      <c r="E6">
        <v>68</v>
      </c>
      <c r="F6">
        <v>511702.73241538013</v>
      </c>
      <c r="G6">
        <v>14709.798107262497</v>
      </c>
      <c r="I6">
        <v>44.129394321787494</v>
      </c>
      <c r="J6">
        <v>3.1477707479539548E-2</v>
      </c>
      <c r="K6">
        <v>18405</v>
      </c>
      <c r="L6">
        <f t="shared" si="9"/>
        <v>-1.4355088347487775E-2</v>
      </c>
      <c r="M6">
        <v>-4.0978959450456605E-2</v>
      </c>
      <c r="N6">
        <f t="shared" si="3"/>
        <v>0.43650017899078564</v>
      </c>
      <c r="P6" s="4">
        <v>0.36973041846436078</v>
      </c>
      <c r="Q6">
        <f t="shared" si="4"/>
        <v>0.29754610021860001</v>
      </c>
      <c r="R6" s="4"/>
      <c r="S6">
        <f t="shared" si="0"/>
        <v>0.4495904579081812</v>
      </c>
      <c r="U6" s="27">
        <f t="shared" si="10"/>
        <v>2.2416936455925844E-2</v>
      </c>
      <c r="V6">
        <v>0</v>
      </c>
      <c r="W6">
        <f t="shared" si="1"/>
        <v>0</v>
      </c>
      <c r="X6">
        <f t="shared" si="5"/>
        <v>44.129394321787494</v>
      </c>
      <c r="Y6" s="5">
        <f t="shared" si="6"/>
        <v>3.1477707479539548E-2</v>
      </c>
      <c r="Z6" s="4">
        <f t="shared" si="7"/>
        <v>0.29754610021860001</v>
      </c>
      <c r="AB6">
        <f t="shared" si="8"/>
        <v>0.4495904579081812</v>
      </c>
      <c r="AE6">
        <f t="shared" si="2"/>
        <v>8.6236575984171402E-5</v>
      </c>
    </row>
    <row r="7" spans="1:35" x14ac:dyDescent="0.25">
      <c r="A7" s="3">
        <v>43974.833333333336</v>
      </c>
      <c r="B7" s="1">
        <v>26.32079478</v>
      </c>
      <c r="C7">
        <v>1138.8631385738836</v>
      </c>
      <c r="D7">
        <v>1.7292462865569869E-3</v>
      </c>
      <c r="E7">
        <v>41</v>
      </c>
      <c r="F7">
        <v>460081.49709805503</v>
      </c>
      <c r="G7">
        <v>10364.642940968894</v>
      </c>
      <c r="I7">
        <v>31.09392882290668</v>
      </c>
      <c r="J7">
        <v>2.4667986197980305E-2</v>
      </c>
      <c r="K7">
        <v>18406</v>
      </c>
      <c r="L7">
        <f t="shared" si="9"/>
        <v>3.0512019899809038E-2</v>
      </c>
      <c r="M7">
        <v>-2.9693837416492924E-2</v>
      </c>
      <c r="N7">
        <f t="shared" si="3"/>
        <v>0.40640145986187082</v>
      </c>
      <c r="P7" s="4">
        <v>0.35917131543965453</v>
      </c>
      <c r="Q7">
        <f t="shared" si="4"/>
        <v>0.18454243821631713</v>
      </c>
      <c r="R7" s="4"/>
      <c r="S7">
        <f t="shared" si="0"/>
        <v>0.38425747824813267</v>
      </c>
      <c r="U7" s="27">
        <f t="shared" si="10"/>
        <v>2.3111464309012265E-2</v>
      </c>
      <c r="V7">
        <v>0</v>
      </c>
      <c r="W7">
        <f t="shared" si="1"/>
        <v>0</v>
      </c>
      <c r="X7">
        <f t="shared" si="5"/>
        <v>31.09392882290668</v>
      </c>
      <c r="Y7" s="5">
        <f t="shared" si="6"/>
        <v>2.4667986197980305E-2</v>
      </c>
      <c r="Z7" s="4">
        <f t="shared" si="7"/>
        <v>0.18454243821631713</v>
      </c>
      <c r="AB7">
        <f t="shared" si="8"/>
        <v>0.38425747824813267</v>
      </c>
      <c r="AE7">
        <f t="shared" si="2"/>
        <v>6.7581240166728412E-5</v>
      </c>
    </row>
    <row r="8" spans="1:35" x14ac:dyDescent="0.25">
      <c r="A8" s="3">
        <v>43975.833333333336</v>
      </c>
      <c r="B8" s="1">
        <v>26.32179498</v>
      </c>
      <c r="C8">
        <v>1150.2034795844415</v>
      </c>
      <c r="D8">
        <v>1.737481071186825E-3</v>
      </c>
      <c r="E8">
        <v>54</v>
      </c>
      <c r="F8">
        <v>469976.09856079292</v>
      </c>
      <c r="G8">
        <v>34159.581316887394</v>
      </c>
      <c r="I8">
        <v>102.47874395066218</v>
      </c>
      <c r="J8">
        <v>7.9588603881210501E-2</v>
      </c>
      <c r="K8">
        <v>18407</v>
      </c>
      <c r="L8">
        <f t="shared" si="9"/>
        <v>-9.8703478822499413E-3</v>
      </c>
      <c r="M8">
        <v>-2.6487705631471219E-2</v>
      </c>
      <c r="N8">
        <f t="shared" si="3"/>
        <v>0.78172964160852021</v>
      </c>
      <c r="P8" s="4">
        <v>0.36380997190570247</v>
      </c>
      <c r="Q8">
        <f t="shared" si="4"/>
        <v>0.68805585018126603</v>
      </c>
      <c r="R8" s="4"/>
      <c r="S8">
        <f t="shared" si="0"/>
        <v>0.76617148932563117</v>
      </c>
      <c r="U8" s="27">
        <f t="shared" si="10"/>
        <v>2.2884468224274399E-2</v>
      </c>
      <c r="V8">
        <v>0</v>
      </c>
      <c r="W8">
        <f t="shared" si="1"/>
        <v>0</v>
      </c>
      <c r="X8">
        <f t="shared" si="5"/>
        <v>102.47874395066218</v>
      </c>
      <c r="Y8" s="5">
        <f t="shared" si="6"/>
        <v>7.9588603881210501E-2</v>
      </c>
      <c r="Z8" s="4">
        <f t="shared" si="7"/>
        <v>0.68805585018126603</v>
      </c>
      <c r="AB8">
        <f t="shared" si="8"/>
        <v>0.76617148932563117</v>
      </c>
      <c r="AE8">
        <f t="shared" si="2"/>
        <v>2.1802719988014133E-4</v>
      </c>
    </row>
    <row r="9" spans="1:35" x14ac:dyDescent="0.25">
      <c r="A9" s="3">
        <v>43976.833333333336</v>
      </c>
      <c r="B9" s="1">
        <v>26.492109450000001</v>
      </c>
      <c r="C9">
        <v>1160.4953748554622</v>
      </c>
      <c r="D9">
        <v>1.7507922932331499E-3</v>
      </c>
      <c r="E9">
        <v>47</v>
      </c>
      <c r="F9">
        <v>464377.90517124179</v>
      </c>
      <c r="G9">
        <v>7261.8808660459053</v>
      </c>
      <c r="I9">
        <v>21.785642598137716</v>
      </c>
      <c r="J9">
        <v>1.7123466598584214E-2</v>
      </c>
      <c r="K9">
        <v>18408</v>
      </c>
      <c r="L9">
        <f t="shared" si="9"/>
        <v>-2.4584661661822761E-3</v>
      </c>
      <c r="M9">
        <v>-3.6277955473507859E-2</v>
      </c>
      <c r="N9">
        <f t="shared" si="3"/>
        <v>0.29825002906216802</v>
      </c>
      <c r="P9" s="4">
        <v>0.34434118649833456</v>
      </c>
      <c r="Q9">
        <f t="shared" si="4"/>
        <v>0</v>
      </c>
      <c r="R9" s="4"/>
      <c r="S9">
        <f t="shared" si="0"/>
        <v>0.29546176198358631</v>
      </c>
      <c r="U9" s="27">
        <f t="shared" si="10"/>
        <v>2.2828276634277452E-2</v>
      </c>
      <c r="V9">
        <v>0</v>
      </c>
      <c r="W9">
        <f t="shared" si="1"/>
        <v>0</v>
      </c>
      <c r="X9">
        <f t="shared" si="5"/>
        <v>21.785642598137716</v>
      </c>
      <c r="Y9" s="5">
        <f t="shared" si="6"/>
        <v>1.7123466598584214E-2</v>
      </c>
      <c r="Z9" s="4">
        <f t="shared" si="7"/>
        <v>0</v>
      </c>
      <c r="AB9">
        <f t="shared" si="8"/>
        <v>0.29546176198358631</v>
      </c>
      <c r="AE9">
        <f t="shared" si="2"/>
        <v>4.6912506710652584E-5</v>
      </c>
    </row>
    <row r="10" spans="1:35" x14ac:dyDescent="0.25">
      <c r="A10" s="3">
        <v>43977.833333333336</v>
      </c>
      <c r="B10" s="1">
        <v>26.78542766</v>
      </c>
      <c r="C10">
        <v>1181.3653048411907</v>
      </c>
      <c r="D10">
        <v>1.77603776199479E-3</v>
      </c>
      <c r="E10">
        <v>56</v>
      </c>
      <c r="F10">
        <v>485800.26359676535</v>
      </c>
      <c r="G10">
        <v>16175.669417032124</v>
      </c>
      <c r="I10">
        <v>48.527008251096376</v>
      </c>
      <c r="J10">
        <v>3.6460165501993588E-2</v>
      </c>
      <c r="K10">
        <v>18409</v>
      </c>
      <c r="L10">
        <f t="shared" si="9"/>
        <v>-6.8127828228048059E-3</v>
      </c>
      <c r="M10">
        <v>-3.7431974146272091E-2</v>
      </c>
      <c r="N10">
        <f t="shared" si="3"/>
        <v>0.49045105398113664</v>
      </c>
      <c r="P10" s="4">
        <v>0.34473821517104564</v>
      </c>
      <c r="Q10">
        <f t="shared" si="4"/>
        <v>0.35832017238069291</v>
      </c>
      <c r="R10" s="4"/>
      <c r="S10">
        <f t="shared" si="0"/>
        <v>0.49192605544097823</v>
      </c>
      <c r="U10" s="27">
        <f t="shared" si="10"/>
        <v>2.2673281118240331E-2</v>
      </c>
      <c r="V10">
        <v>0</v>
      </c>
      <c r="W10">
        <f t="shared" si="1"/>
        <v>0</v>
      </c>
      <c r="X10">
        <f t="shared" si="5"/>
        <v>48.527008251096376</v>
      </c>
      <c r="Y10" s="5">
        <f t="shared" si="6"/>
        <v>3.6460165501993588E-2</v>
      </c>
      <c r="Z10" s="4">
        <f t="shared" si="7"/>
        <v>0.35832017238069291</v>
      </c>
      <c r="AB10">
        <f t="shared" si="8"/>
        <v>0.49192605544097823</v>
      </c>
      <c r="AE10">
        <f t="shared" si="2"/>
        <v>9.9885875628820276E-5</v>
      </c>
    </row>
    <row r="11" spans="1:35" x14ac:dyDescent="0.25">
      <c r="A11" s="3">
        <v>43978.833333333336</v>
      </c>
      <c r="B11" s="1">
        <v>26.90966959</v>
      </c>
      <c r="C11">
        <v>1178.2043802734572</v>
      </c>
      <c r="D11">
        <v>1.7776375785127389E-3</v>
      </c>
      <c r="E11">
        <v>51</v>
      </c>
      <c r="F11">
        <v>513883.03990186087</v>
      </c>
      <c r="G11">
        <v>12465.383990898932</v>
      </c>
      <c r="I11">
        <v>37.396151972696799</v>
      </c>
      <c r="J11">
        <v>2.6561677288748569E-2</v>
      </c>
      <c r="K11">
        <v>18410</v>
      </c>
      <c r="L11">
        <f t="shared" si="9"/>
        <v>7.3069304838079769E-3</v>
      </c>
      <c r="M11">
        <v>-3.3810168537269258E-2</v>
      </c>
      <c r="N11">
        <f t="shared" si="3"/>
        <v>0.41324478444391494</v>
      </c>
      <c r="P11" s="4">
        <v>0.34222886792252033</v>
      </c>
      <c r="Q11">
        <f t="shared" si="4"/>
        <v>0.22182299301237762</v>
      </c>
      <c r="R11" s="4"/>
      <c r="S11">
        <f t="shared" si="0"/>
        <v>0.40348895686965247</v>
      </c>
      <c r="U11" s="27">
        <f t="shared" si="10"/>
        <v>2.283955996136626E-2</v>
      </c>
      <c r="V11">
        <v>0</v>
      </c>
      <c r="W11">
        <f t="shared" si="1"/>
        <v>0</v>
      </c>
      <c r="X11">
        <f t="shared" si="5"/>
        <v>37.396151972696799</v>
      </c>
      <c r="Y11" s="5">
        <f t="shared" si="6"/>
        <v>2.6561677288748569E-2</v>
      </c>
      <c r="Z11" s="4">
        <f t="shared" si="7"/>
        <v>0.22182299301237762</v>
      </c>
      <c r="AB11">
        <f t="shared" si="8"/>
        <v>0.40348895686965247</v>
      </c>
      <c r="AE11">
        <f t="shared" si="2"/>
        <v>7.2769070866256854E-5</v>
      </c>
    </row>
    <row r="12" spans="1:35" x14ac:dyDescent="0.25">
      <c r="A12" s="3">
        <v>43979.833333333336</v>
      </c>
      <c r="B12" s="1">
        <v>27.150023010000002</v>
      </c>
      <c r="C12">
        <v>1168.4634904435302</v>
      </c>
      <c r="D12">
        <v>1.777898502331356E-3</v>
      </c>
      <c r="E12">
        <v>84</v>
      </c>
      <c r="F12">
        <v>514106.41391560435</v>
      </c>
      <c r="G12">
        <v>25461.918814493227</v>
      </c>
      <c r="I12">
        <v>76.385756443479679</v>
      </c>
      <c r="J12">
        <v>5.4231576084648868E-2</v>
      </c>
      <c r="K12">
        <v>18411</v>
      </c>
      <c r="L12">
        <f t="shared" si="9"/>
        <v>1.7194145728930792E-2</v>
      </c>
      <c r="M12">
        <v>-3.0490821853699696E-2</v>
      </c>
      <c r="N12">
        <f t="shared" si="3"/>
        <v>0.63239246529061122</v>
      </c>
      <c r="P12" s="4">
        <v>0.34684769475892824</v>
      </c>
      <c r="Q12">
        <f t="shared" si="4"/>
        <v>0.5201582745628216</v>
      </c>
      <c r="R12" s="4"/>
      <c r="S12">
        <f t="shared" si="0"/>
        <v>0.61980846128700329</v>
      </c>
      <c r="U12" s="27">
        <f t="shared" si="10"/>
        <v>2.3235662245376862E-2</v>
      </c>
      <c r="V12">
        <v>0</v>
      </c>
      <c r="W12">
        <f t="shared" si="1"/>
        <v>0</v>
      </c>
      <c r="X12">
        <f t="shared" si="5"/>
        <v>76.385756443479679</v>
      </c>
      <c r="Y12" s="5">
        <f t="shared" si="6"/>
        <v>5.4231576084648868E-2</v>
      </c>
      <c r="Z12" s="4">
        <f t="shared" si="7"/>
        <v>0.5201582745628216</v>
      </c>
      <c r="AB12">
        <f t="shared" si="8"/>
        <v>0.61980846128700329</v>
      </c>
      <c r="AE12">
        <f t="shared" si="2"/>
        <v>1.4856862364131843E-4</v>
      </c>
    </row>
    <row r="13" spans="1:35" x14ac:dyDescent="0.25">
      <c r="A13" s="3">
        <v>43980.833333333336</v>
      </c>
      <c r="B13" s="1">
        <v>27.553349000000001</v>
      </c>
      <c r="C13">
        <v>1095.8933719604236</v>
      </c>
      <c r="D13">
        <v>1.7341594548431929E-3</v>
      </c>
      <c r="E13">
        <v>89</v>
      </c>
      <c r="F13">
        <v>533522.82600092865</v>
      </c>
      <c r="G13">
        <v>38721.601221859666</v>
      </c>
      <c r="I13">
        <v>116.164803665579</v>
      </c>
      <c r="J13">
        <v>7.9472051188045192E-2</v>
      </c>
      <c r="K13">
        <v>18412</v>
      </c>
      <c r="L13">
        <f t="shared" si="9"/>
        <v>7.8865929382514771E-2</v>
      </c>
      <c r="M13">
        <v>-1.6132577284599325E-2</v>
      </c>
      <c r="N13">
        <f t="shared" si="3"/>
        <v>0.79137666170882837</v>
      </c>
      <c r="P13" s="4">
        <v>0.33683613891758757</v>
      </c>
      <c r="Q13">
        <f t="shared" si="4"/>
        <v>0.68737793929056401</v>
      </c>
      <c r="R13" s="4"/>
      <c r="S13">
        <f t="shared" si="0"/>
        <v>0.76556275347624725</v>
      </c>
      <c r="U13" s="27">
        <f t="shared" si="10"/>
        <v>2.5142363030000191E-2</v>
      </c>
      <c r="V13">
        <v>0</v>
      </c>
      <c r="W13">
        <f t="shared" si="1"/>
        <v>0</v>
      </c>
      <c r="X13">
        <f t="shared" si="5"/>
        <v>116.164803665579</v>
      </c>
      <c r="Y13" s="5">
        <f t="shared" si="6"/>
        <v>7.9472051188045192E-2</v>
      </c>
      <c r="Z13" s="4">
        <f t="shared" si="7"/>
        <v>0.68737793929056401</v>
      </c>
      <c r="AB13">
        <f t="shared" si="8"/>
        <v>0.76556275347624725</v>
      </c>
      <c r="AE13">
        <f t="shared" si="2"/>
        <v>2.1770794699564112E-4</v>
      </c>
    </row>
    <row r="14" spans="1:35" x14ac:dyDescent="0.25">
      <c r="A14" s="3">
        <v>43981.833333333336</v>
      </c>
      <c r="B14" s="1">
        <v>27.713650430000001</v>
      </c>
      <c r="C14">
        <v>1124.6601692075201</v>
      </c>
      <c r="D14">
        <v>1.761665823737402E-3</v>
      </c>
      <c r="E14">
        <v>77</v>
      </c>
      <c r="F14">
        <v>519974.98295043135</v>
      </c>
      <c r="G14">
        <v>20814.106385276602</v>
      </c>
      <c r="I14">
        <v>62.442319155829807</v>
      </c>
      <c r="J14">
        <v>4.3831813527941521E-2</v>
      </c>
      <c r="K14">
        <v>18413</v>
      </c>
      <c r="L14">
        <f t="shared" si="9"/>
        <v>-2.0110024665373292E-2</v>
      </c>
      <c r="M14">
        <v>1.5886792936403757E-2</v>
      </c>
      <c r="N14">
        <f t="shared" si="3"/>
        <v>0.58433069675685279</v>
      </c>
      <c r="P14" s="4">
        <v>0.39952766357375724</v>
      </c>
      <c r="Q14">
        <f t="shared" si="4"/>
        <v>0.43285855673939605</v>
      </c>
      <c r="R14" s="4"/>
      <c r="S14">
        <f t="shared" si="0"/>
        <v>0.54860224956639014</v>
      </c>
      <c r="U14" s="27">
        <f t="shared" si="10"/>
        <v>2.4641799530900194E-2</v>
      </c>
      <c r="V14">
        <v>0</v>
      </c>
      <c r="W14">
        <f t="shared" si="1"/>
        <v>0</v>
      </c>
      <c r="X14">
        <f t="shared" si="5"/>
        <v>62.442319155829807</v>
      </c>
      <c r="Y14" s="5">
        <f t="shared" si="6"/>
        <v>4.3831813527941521E-2</v>
      </c>
      <c r="Z14" s="4">
        <f t="shared" si="7"/>
        <v>0.43285855673939605</v>
      </c>
      <c r="AB14">
        <f t="shared" si="8"/>
        <v>0.54860224956639014</v>
      </c>
      <c r="AE14">
        <f t="shared" si="2"/>
        <v>1.2007995046477612E-4</v>
      </c>
    </row>
    <row r="15" spans="1:35" x14ac:dyDescent="0.25">
      <c r="A15" s="3">
        <v>43982.833333333336</v>
      </c>
      <c r="B15">
        <v>28.743102820000001</v>
      </c>
      <c r="C15">
        <v>1175.0551733335562</v>
      </c>
      <c r="D15">
        <v>1.833464665841089E-3</v>
      </c>
      <c r="E15">
        <v>89</v>
      </c>
      <c r="F15">
        <v>582750.50646098366</v>
      </c>
      <c r="G15">
        <v>38113.42834411189</v>
      </c>
      <c r="I15">
        <v>114.34028503233567</v>
      </c>
      <c r="J15">
        <v>7.1615903502602468E-2</v>
      </c>
      <c r="K15">
        <v>18414</v>
      </c>
      <c r="L15">
        <f t="shared" si="9"/>
        <v>-7.3614348814885315E-3</v>
      </c>
      <c r="M15">
        <v>5.6805311944696704E-3</v>
      </c>
      <c r="N15">
        <f t="shared" si="3"/>
        <v>0.75614114538200183</v>
      </c>
      <c r="P15" s="4">
        <v>0.40770572520360437</v>
      </c>
      <c r="Q15">
        <f t="shared" si="4"/>
        <v>0.64003066328090918</v>
      </c>
      <c r="R15" s="4"/>
      <c r="S15">
        <f t="shared" si="0"/>
        <v>0.72335133097727244</v>
      </c>
      <c r="U15" s="27">
        <f t="shared" si="10"/>
        <v>2.4461066571416949E-2</v>
      </c>
      <c r="V15">
        <v>0</v>
      </c>
      <c r="W15">
        <f t="shared" si="1"/>
        <v>0</v>
      </c>
      <c r="X15">
        <f t="shared" si="5"/>
        <v>114.34028503233567</v>
      </c>
      <c r="Y15" s="5">
        <f t="shared" si="6"/>
        <v>7.1615903502602468E-2</v>
      </c>
      <c r="Z15" s="4">
        <f t="shared" si="7"/>
        <v>0.64003066328090918</v>
      </c>
      <c r="AB15">
        <f t="shared" si="8"/>
        <v>0.72335133097727244</v>
      </c>
      <c r="AE15">
        <f t="shared" si="2"/>
        <v>1.9618870853839438E-4</v>
      </c>
    </row>
    <row r="16" spans="1:35" x14ac:dyDescent="0.25">
      <c r="A16" s="3">
        <v>43983.833333333336</v>
      </c>
      <c r="B16">
        <v>27.757351450000002</v>
      </c>
      <c r="C16">
        <v>1112.1434980265615</v>
      </c>
      <c r="D16">
        <v>1.7522296128684499E-3</v>
      </c>
      <c r="E16">
        <v>98</v>
      </c>
      <c r="F16">
        <v>523641.0824472619</v>
      </c>
      <c r="G16">
        <v>66915.969214798228</v>
      </c>
      <c r="I16">
        <v>200.7479076443947</v>
      </c>
      <c r="J16">
        <v>0.13992978921317484</v>
      </c>
      <c r="K16">
        <v>18415</v>
      </c>
      <c r="L16">
        <f t="shared" si="9"/>
        <v>2.0128755707532243E-2</v>
      </c>
      <c r="M16">
        <v>6.9379538061908903E-3</v>
      </c>
      <c r="N16">
        <f t="shared" si="3"/>
        <v>1.0572045130054355</v>
      </c>
      <c r="P16" s="4">
        <v>0.4068563541468363</v>
      </c>
      <c r="Q16">
        <f t="shared" si="4"/>
        <v>0.97782940006137031</v>
      </c>
      <c r="R16" s="4"/>
      <c r="S16">
        <f t="shared" si="0"/>
        <v>1.0342863402903328</v>
      </c>
      <c r="U16" s="27">
        <f t="shared" si="10"/>
        <v>2.4958426227599157E-2</v>
      </c>
      <c r="V16">
        <v>0</v>
      </c>
      <c r="W16">
        <f t="shared" si="1"/>
        <v>0</v>
      </c>
      <c r="X16">
        <f t="shared" si="5"/>
        <v>200.7479076443947</v>
      </c>
      <c r="Y16" s="5">
        <f t="shared" si="6"/>
        <v>0.13992978921317484</v>
      </c>
      <c r="Z16" s="4">
        <f t="shared" si="7"/>
        <v>0.97782940006137031</v>
      </c>
      <c r="AB16">
        <f t="shared" si="8"/>
        <v>1.0342863402903328</v>
      </c>
      <c r="AE16">
        <f t="shared" si="2"/>
        <v>3.8329581828710357E-4</v>
      </c>
    </row>
    <row r="17" spans="1:35" x14ac:dyDescent="0.25">
      <c r="A17" s="3">
        <v>43984.833333333336</v>
      </c>
      <c r="B17">
        <v>27.296618980000002</v>
      </c>
      <c r="C17">
        <v>1084.2981121183759</v>
      </c>
      <c r="D17">
        <v>1.715487405665775E-3</v>
      </c>
      <c r="E17">
        <v>70</v>
      </c>
      <c r="F17">
        <v>527529.70535547484</v>
      </c>
      <c r="G17">
        <v>25084.468052282016</v>
      </c>
      <c r="I17">
        <v>75.253404156846045</v>
      </c>
      <c r="J17">
        <v>5.2068143724228556E-2</v>
      </c>
      <c r="K17">
        <v>18416</v>
      </c>
      <c r="L17">
        <f t="shared" si="9"/>
        <v>8.6184815121830675E-3</v>
      </c>
      <c r="M17">
        <v>1.8597344033987495E-2</v>
      </c>
      <c r="N17">
        <f t="shared" si="3"/>
        <v>0.63554810811206641</v>
      </c>
      <c r="P17" s="4">
        <v>0.41318389209257494</v>
      </c>
      <c r="Q17">
        <f t="shared" si="4"/>
        <v>0.50324663109931422</v>
      </c>
      <c r="R17" s="4"/>
      <c r="S17">
        <f t="shared" si="0"/>
        <v>0.60568561960773026</v>
      </c>
      <c r="U17" s="27">
        <f t="shared" si="10"/>
        <v>2.5174459565064661E-2</v>
      </c>
      <c r="V17">
        <v>0</v>
      </c>
      <c r="W17">
        <f t="shared" si="1"/>
        <v>0</v>
      </c>
      <c r="X17">
        <f t="shared" si="5"/>
        <v>75.253404156846045</v>
      </c>
      <c r="Y17" s="5">
        <f t="shared" si="6"/>
        <v>5.2068143724228556E-2</v>
      </c>
      <c r="Z17" s="4">
        <f t="shared" si="7"/>
        <v>0.50324663109931422</v>
      </c>
      <c r="AB17">
        <f t="shared" si="8"/>
        <v>0.60568561960773026</v>
      </c>
      <c r="AE17">
        <f t="shared" si="2"/>
        <v>1.4264227466649054E-4</v>
      </c>
    </row>
    <row r="18" spans="1:35" x14ac:dyDescent="0.25">
      <c r="A18" s="3">
        <v>43985.833333333336</v>
      </c>
      <c r="B18">
        <v>27.180827310000002</v>
      </c>
      <c r="C18">
        <v>1095.0803576201206</v>
      </c>
      <c r="D18">
        <v>1.720071098873655E-3</v>
      </c>
      <c r="E18">
        <v>74</v>
      </c>
      <c r="F18">
        <v>532003.38071884657</v>
      </c>
      <c r="G18">
        <v>27014.375263804439</v>
      </c>
      <c r="I18">
        <v>81.043125791413317</v>
      </c>
      <c r="J18">
        <v>5.5602543115226381E-2</v>
      </c>
      <c r="K18">
        <v>18417</v>
      </c>
      <c r="L18">
        <f t="shared" si="9"/>
        <v>-1.4145871327366933E-2</v>
      </c>
      <c r="M18">
        <v>2.8771891638000882E-2</v>
      </c>
      <c r="N18">
        <f t="shared" si="3"/>
        <v>0.64389897752425374</v>
      </c>
      <c r="P18" s="4">
        <v>0.41157856553091632</v>
      </c>
      <c r="Q18">
        <f t="shared" si="4"/>
        <v>0.53059623711518333</v>
      </c>
      <c r="R18" s="4"/>
      <c r="S18">
        <f t="shared" si="0"/>
        <v>0.6285938791680864</v>
      </c>
      <c r="U18" s="27">
        <f t="shared" si="10"/>
        <v>2.4820851840563221E-2</v>
      </c>
      <c r="V18">
        <v>0</v>
      </c>
      <c r="W18">
        <f t="shared" si="1"/>
        <v>0</v>
      </c>
      <c r="X18">
        <f t="shared" si="5"/>
        <v>81.043125791413317</v>
      </c>
      <c r="Y18" s="5">
        <f t="shared" si="6"/>
        <v>5.5602543115226381E-2</v>
      </c>
      <c r="Z18" s="4">
        <f t="shared" si="7"/>
        <v>0.53059623711518333</v>
      </c>
      <c r="AB18">
        <f t="shared" si="8"/>
        <v>0.6285938791680864</v>
      </c>
      <c r="AE18">
        <f t="shared" si="2"/>
        <v>1.5232413265253302E-4</v>
      </c>
    </row>
    <row r="19" spans="1:35" x14ac:dyDescent="0.25">
      <c r="A19" s="3">
        <v>43986.833333333336</v>
      </c>
      <c r="B19">
        <v>28.240084289999999</v>
      </c>
      <c r="C19">
        <v>1137.0324442628778</v>
      </c>
      <c r="D19">
        <v>1.7861036259241749E-3</v>
      </c>
      <c r="E19">
        <v>83</v>
      </c>
      <c r="F19">
        <v>545003.25179098535</v>
      </c>
      <c r="G19">
        <v>43394.259756445957</v>
      </c>
      <c r="I19">
        <v>130.18277926933789</v>
      </c>
      <c r="J19">
        <v>8.7186111784029324E-2</v>
      </c>
      <c r="K19">
        <v>18418</v>
      </c>
      <c r="L19">
        <f t="shared" si="9"/>
        <v>6.3654814160915292E-4</v>
      </c>
      <c r="M19">
        <v>2.977301812704955E-2</v>
      </c>
      <c r="N19">
        <f t="shared" si="3"/>
        <v>0.81555827444115758</v>
      </c>
      <c r="P19" s="4">
        <v>0.40989012874921493</v>
      </c>
      <c r="Q19">
        <f t="shared" si="4"/>
        <v>0.73089049534880079</v>
      </c>
      <c r="R19" s="4"/>
      <c r="S19">
        <f t="shared" si="0"/>
        <v>0.80485949971284199</v>
      </c>
      <c r="U19" s="27">
        <f t="shared" si="10"/>
        <v>2.4836656537367014E-2</v>
      </c>
      <c r="V19">
        <v>0</v>
      </c>
      <c r="W19">
        <f t="shared" si="1"/>
        <v>0</v>
      </c>
      <c r="X19">
        <f t="shared" si="5"/>
        <v>130.18277926933789</v>
      </c>
      <c r="Y19" s="5">
        <f t="shared" si="6"/>
        <v>8.7186111784029324E-2</v>
      </c>
      <c r="Z19" s="4">
        <f t="shared" si="7"/>
        <v>0.73089049534880079</v>
      </c>
      <c r="AB19">
        <f t="shared" si="8"/>
        <v>0.80485949971284199</v>
      </c>
      <c r="AE19">
        <f t="shared" si="2"/>
        <v>2.3883753572731973E-4</v>
      </c>
    </row>
    <row r="20" spans="1:35" x14ac:dyDescent="0.25">
      <c r="A20" s="3">
        <v>43987.833333333336</v>
      </c>
      <c r="B20">
        <v>28.801097370000001</v>
      </c>
      <c r="C20">
        <v>1147.863305890311</v>
      </c>
      <c r="D20">
        <v>1.8119332559909461E-3</v>
      </c>
      <c r="E20">
        <v>69</v>
      </c>
      <c r="F20">
        <v>554974.36075492855</v>
      </c>
      <c r="G20">
        <v>40230.481730618485</v>
      </c>
      <c r="I20">
        <v>120.69144519185545</v>
      </c>
      <c r="J20">
        <v>7.9377320125389284E-2</v>
      </c>
      <c r="K20">
        <v>18419</v>
      </c>
      <c r="L20">
        <f t="shared" si="9"/>
        <v>1.0190622196390704E-2</v>
      </c>
      <c r="M20">
        <v>4.3751304855139603E-2</v>
      </c>
      <c r="N20">
        <f t="shared" si="3"/>
        <v>0.75176903636835379</v>
      </c>
      <c r="P20" s="4">
        <v>0.37644101602558394</v>
      </c>
      <c r="Q20">
        <f t="shared" si="4"/>
        <v>0.68682645764566685</v>
      </c>
      <c r="R20" s="4"/>
      <c r="S20">
        <f t="shared" si="0"/>
        <v>0.7650676316567615</v>
      </c>
      <c r="U20" s="27">
        <f t="shared" si="10"/>
        <v>2.5091051540898558E-2</v>
      </c>
      <c r="V20">
        <v>0</v>
      </c>
      <c r="W20">
        <f t="shared" si="1"/>
        <v>0</v>
      </c>
      <c r="X20">
        <f t="shared" si="5"/>
        <v>120.69144519185545</v>
      </c>
      <c r="Y20" s="5">
        <f t="shared" si="6"/>
        <v>7.9377320125389284E-2</v>
      </c>
      <c r="Z20" s="4">
        <f t="shared" si="7"/>
        <v>0.68682645764566685</v>
      </c>
      <c r="AB20">
        <f t="shared" si="8"/>
        <v>0.7650676316567615</v>
      </c>
      <c r="AE20">
        <f t="shared" si="2"/>
        <v>2.1744846630114046E-4</v>
      </c>
    </row>
    <row r="21" spans="1:35" x14ac:dyDescent="0.25">
      <c r="A21" s="3">
        <v>43988.833333333336</v>
      </c>
      <c r="B21">
        <v>28.78014889</v>
      </c>
      <c r="C21">
        <v>1155.152933118597</v>
      </c>
      <c r="D21">
        <v>1.816622557720146E-3</v>
      </c>
      <c r="E21">
        <v>79</v>
      </c>
      <c r="F21">
        <v>562130.54482555785</v>
      </c>
      <c r="G21">
        <v>40120.195578954968</v>
      </c>
      <c r="I21">
        <v>120.3605867368649</v>
      </c>
      <c r="J21">
        <v>7.8151978331988142E-2</v>
      </c>
      <c r="K21">
        <v>18420</v>
      </c>
      <c r="L21">
        <f t="shared" si="9"/>
        <v>-7.0581402620485314E-3</v>
      </c>
      <c r="M21">
        <v>5.5415709584695168E-2</v>
      </c>
      <c r="N21">
        <f t="shared" si="3"/>
        <v>0.7163395033959935</v>
      </c>
      <c r="P21" s="4">
        <v>0.35374543913672102</v>
      </c>
      <c r="Q21">
        <f t="shared" si="4"/>
        <v>0.67965274116631491</v>
      </c>
      <c r="R21" s="4"/>
      <c r="S21">
        <f t="shared" si="0"/>
        <v>0.75863413228095455</v>
      </c>
      <c r="U21" s="27">
        <f t="shared" si="10"/>
        <v>2.4914578896753928E-2</v>
      </c>
      <c r="V21">
        <v>0</v>
      </c>
      <c r="W21">
        <f t="shared" si="1"/>
        <v>0</v>
      </c>
      <c r="X21">
        <f t="shared" si="5"/>
        <v>120.3605867368649</v>
      </c>
      <c r="Y21" s="5">
        <f t="shared" si="6"/>
        <v>7.8151978331988142E-2</v>
      </c>
      <c r="Z21" s="4">
        <f t="shared" si="7"/>
        <v>0.67965274116631491</v>
      </c>
      <c r="AB21">
        <f t="shared" si="8"/>
        <v>0.75863413228095455</v>
      </c>
      <c r="AE21">
        <f t="shared" si="2"/>
        <v>2.1409208978178217E-4</v>
      </c>
    </row>
    <row r="22" spans="1:35" x14ac:dyDescent="0.25">
      <c r="A22" s="3">
        <v>43989.833333333336</v>
      </c>
      <c r="B22">
        <v>35.950731670000003</v>
      </c>
      <c r="C22">
        <v>1432.9333879848095</v>
      </c>
      <c r="D22">
        <v>2.2608776564531511E-3</v>
      </c>
      <c r="E22">
        <v>59</v>
      </c>
      <c r="F22">
        <v>700126.5161439284</v>
      </c>
      <c r="G22">
        <v>41244.790793781831</v>
      </c>
      <c r="I22">
        <v>123.73437238134549</v>
      </c>
      <c r="J22">
        <v>6.4506978207216945E-2</v>
      </c>
      <c r="K22">
        <v>18421</v>
      </c>
      <c r="L22">
        <f t="shared" si="9"/>
        <v>6.9726429422851278E-3</v>
      </c>
      <c r="M22">
        <v>5.1447741750211939E-2</v>
      </c>
      <c r="N22">
        <f t="shared" si="3"/>
        <v>0.64765401166690717</v>
      </c>
      <c r="P22" s="4">
        <v>0.352379064168932</v>
      </c>
      <c r="Q22">
        <f t="shared" si="4"/>
        <v>0.59394262986985225</v>
      </c>
      <c r="R22" s="4"/>
      <c r="S22">
        <f t="shared" si="0"/>
        <v>0.68290976392456659</v>
      </c>
      <c r="U22" s="27">
        <f t="shared" si="10"/>
        <v>2.5088906414944333E-2</v>
      </c>
      <c r="V22">
        <v>0</v>
      </c>
      <c r="W22">
        <f t="shared" si="1"/>
        <v>0</v>
      </c>
      <c r="X22">
        <f t="shared" si="5"/>
        <v>123.73437238134549</v>
      </c>
      <c r="Y22" s="5">
        <f t="shared" si="6"/>
        <v>6.4506978207216945E-2</v>
      </c>
      <c r="Z22" s="4">
        <f t="shared" si="7"/>
        <v>0.59394262986985225</v>
      </c>
      <c r="AB22">
        <f t="shared" si="8"/>
        <v>0.68290976392456659</v>
      </c>
      <c r="AE22">
        <f t="shared" si="2"/>
        <v>1.7671583198059212E-4</v>
      </c>
    </row>
    <row r="23" spans="1:35" x14ac:dyDescent="0.25">
      <c r="A23" s="3">
        <v>43990.833333333336</v>
      </c>
      <c r="B23">
        <v>39.072619539999998</v>
      </c>
      <c r="C23">
        <v>1562.4704007019038</v>
      </c>
      <c r="D23">
        <v>2.460972937064018E-3</v>
      </c>
      <c r="E23">
        <v>50</v>
      </c>
      <c r="F23">
        <v>762902.33620121656</v>
      </c>
      <c r="G23">
        <v>26037.592873626385</v>
      </c>
      <c r="I23">
        <v>78.112778620879155</v>
      </c>
      <c r="J23">
        <v>3.7371971278248955E-2</v>
      </c>
      <c r="K23">
        <v>18422</v>
      </c>
      <c r="L23">
        <f t="shared" si="9"/>
        <v>-3.2719776654447155E-3</v>
      </c>
      <c r="M23">
        <v>4.6178255561778722E-2</v>
      </c>
      <c r="N23">
        <f t="shared" si="3"/>
        <v>0.47026475830835901</v>
      </c>
      <c r="P23" s="4">
        <v>0.348727490546685</v>
      </c>
      <c r="Q23">
        <f t="shared" si="4"/>
        <v>0.36835823887212354</v>
      </c>
      <c r="R23" s="4"/>
      <c r="S23">
        <f t="shared" si="0"/>
        <v>0.49928517926307742</v>
      </c>
      <c r="U23" s="27">
        <f t="shared" si="10"/>
        <v>2.5006950226031496E-2</v>
      </c>
      <c r="V23">
        <v>0</v>
      </c>
      <c r="W23">
        <f t="shared" si="1"/>
        <v>0</v>
      </c>
      <c r="X23">
        <f t="shared" si="5"/>
        <v>78.112778620879155</v>
      </c>
      <c r="Y23" s="5">
        <f t="shared" si="6"/>
        <v>3.7371971278248955E-2</v>
      </c>
      <c r="Z23" s="4">
        <f t="shared" si="7"/>
        <v>0.36835823887212354</v>
      </c>
      <c r="AB23">
        <f t="shared" si="8"/>
        <v>0.49928517926307742</v>
      </c>
      <c r="AE23">
        <f t="shared" si="2"/>
        <v>1.023837210140675E-4</v>
      </c>
    </row>
    <row r="24" spans="1:35" x14ac:dyDescent="0.25">
      <c r="A24" s="3">
        <v>43991.833333333336</v>
      </c>
      <c r="B24">
        <v>39.044966180000003</v>
      </c>
      <c r="C24">
        <v>1564.0633089927726</v>
      </c>
      <c r="D24">
        <v>2.4611004372204958E-3</v>
      </c>
      <c r="E24">
        <v>54</v>
      </c>
      <c r="F24">
        <v>774669.62554421334</v>
      </c>
      <c r="G24">
        <v>26489.883191687626</v>
      </c>
      <c r="I24">
        <v>79.469649575062874</v>
      </c>
      <c r="J24">
        <v>3.7443603232178671E-2</v>
      </c>
      <c r="K24">
        <v>18423</v>
      </c>
      <c r="L24">
        <f t="shared" si="9"/>
        <v>-1.7269545373988797E-3</v>
      </c>
      <c r="M24">
        <v>5.1267008903361611E-2</v>
      </c>
      <c r="N24">
        <f t="shared" si="3"/>
        <v>0.4512495468745244</v>
      </c>
      <c r="P24" s="4">
        <v>0.33688455106233084</v>
      </c>
      <c r="Q24">
        <f t="shared" si="4"/>
        <v>0.36913527029587695</v>
      </c>
      <c r="R24" s="4"/>
      <c r="S24">
        <f t="shared" si="0"/>
        <v>0.4998587259048311</v>
      </c>
      <c r="U24" s="27">
        <f t="shared" si="10"/>
        <v>2.4963801628429112E-2</v>
      </c>
      <c r="V24">
        <v>0</v>
      </c>
      <c r="W24">
        <f t="shared" si="1"/>
        <v>0</v>
      </c>
      <c r="X24">
        <f t="shared" si="5"/>
        <v>79.469649575062874</v>
      </c>
      <c r="Y24" s="5">
        <f t="shared" si="6"/>
        <v>3.7443603232178671E-2</v>
      </c>
      <c r="Z24" s="4">
        <f t="shared" si="7"/>
        <v>0.36913527029587695</v>
      </c>
      <c r="AB24">
        <f t="shared" si="8"/>
        <v>0.4998587259048311</v>
      </c>
      <c r="AE24">
        <f t="shared" si="2"/>
        <v>1.0257995283154787E-4</v>
      </c>
    </row>
    <row r="25" spans="1:35" x14ac:dyDescent="0.25">
      <c r="A25" s="3">
        <v>43992.833333333336</v>
      </c>
      <c r="B25">
        <v>39.083748370000002</v>
      </c>
      <c r="C25">
        <v>1569.079085414879</v>
      </c>
      <c r="D25">
        <v>2.4659536650076769E-3</v>
      </c>
      <c r="E25">
        <v>67</v>
      </c>
      <c r="F25">
        <v>721175.70036161854</v>
      </c>
      <c r="G25">
        <v>31407.680068585923</v>
      </c>
      <c r="I25">
        <v>94.223040205757769</v>
      </c>
      <c r="J25">
        <v>4.7687976255795538E-2</v>
      </c>
      <c r="K25">
        <v>18424</v>
      </c>
      <c r="L25">
        <f t="shared" si="9"/>
        <v>-2.208980319170314E-3</v>
      </c>
      <c r="M25">
        <v>5.101413767576353E-2</v>
      </c>
      <c r="N25">
        <f t="shared" si="3"/>
        <v>0.53528026916177329</v>
      </c>
      <c r="P25" s="4">
        <v>0.33693743444815388</v>
      </c>
      <c r="Q25">
        <f t="shared" si="4"/>
        <v>0.46713577465801642</v>
      </c>
      <c r="R25" s="4"/>
      <c r="S25">
        <f t="shared" si="0"/>
        <v>0.57603275085027583</v>
      </c>
      <c r="U25" s="27">
        <f t="shared" si="10"/>
        <v>2.4908717943726781E-2</v>
      </c>
      <c r="V25">
        <v>0</v>
      </c>
      <c r="W25">
        <f t="shared" si="1"/>
        <v>0</v>
      </c>
      <c r="X25">
        <f t="shared" si="5"/>
        <v>94.223040205757769</v>
      </c>
      <c r="Y25" s="5">
        <f t="shared" si="6"/>
        <v>4.7687976255795538E-2</v>
      </c>
      <c r="Z25" s="4">
        <f t="shared" si="7"/>
        <v>0.46713577465801642</v>
      </c>
      <c r="AB25">
        <f t="shared" si="8"/>
        <v>0.57603275085027583</v>
      </c>
      <c r="AE25">
        <f t="shared" si="2"/>
        <v>1.3064345551405942E-4</v>
      </c>
    </row>
    <row r="26" spans="1:35" x14ac:dyDescent="0.25">
      <c r="A26" s="3">
        <v>43993.833333333336</v>
      </c>
      <c r="B26">
        <v>36.264685679999999</v>
      </c>
      <c r="C26">
        <v>1450.7899710169925</v>
      </c>
      <c r="D26">
        <v>2.2837388083779809E-3</v>
      </c>
      <c r="E26">
        <v>60</v>
      </c>
      <c r="F26">
        <v>688344.09628104547</v>
      </c>
      <c r="G26">
        <v>32321.552300949093</v>
      </c>
      <c r="I26">
        <v>96.964656902847281</v>
      </c>
      <c r="J26">
        <v>5.1416290138542778E-2</v>
      </c>
      <c r="K26">
        <v>18425</v>
      </c>
      <c r="L26">
        <f t="shared" si="9"/>
        <v>3.5183453755671602E-3</v>
      </c>
      <c r="M26">
        <v>4.9886773056344778E-2</v>
      </c>
      <c r="N26">
        <f t="shared" si="3"/>
        <v>0.56612944575284407</v>
      </c>
      <c r="P26" s="4">
        <v>0.33843679041375302</v>
      </c>
      <c r="Q26">
        <f t="shared" si="4"/>
        <v>0.49803849552752749</v>
      </c>
      <c r="R26" s="4"/>
      <c r="S26">
        <f t="shared" si="0"/>
        <v>0.60136531419272421</v>
      </c>
      <c r="U26" s="27">
        <f t="shared" si="10"/>
        <v>2.4996509766729871E-2</v>
      </c>
      <c r="V26">
        <v>0</v>
      </c>
      <c r="W26">
        <f t="shared" si="1"/>
        <v>0</v>
      </c>
      <c r="X26">
        <f t="shared" si="5"/>
        <v>96.964656902847281</v>
      </c>
      <c r="Y26" s="5">
        <f t="shared" si="6"/>
        <v>5.1416290138542778E-2</v>
      </c>
      <c r="Z26" s="4">
        <f t="shared" si="7"/>
        <v>0.49803849552752749</v>
      </c>
      <c r="AB26">
        <f t="shared" si="8"/>
        <v>0.60136531419272421</v>
      </c>
      <c r="AE26">
        <f t="shared" si="2"/>
        <v>1.4085662756412019E-4</v>
      </c>
    </row>
    <row r="27" spans="1:35" x14ac:dyDescent="0.25">
      <c r="A27" s="3">
        <v>43994.833333333336</v>
      </c>
      <c r="B27">
        <v>36.554480050000002</v>
      </c>
      <c r="C27">
        <v>1447.2731298750234</v>
      </c>
      <c r="D27">
        <v>2.2898610061412202E-3</v>
      </c>
      <c r="E27">
        <v>43</v>
      </c>
      <c r="F27">
        <v>688801.73925275228</v>
      </c>
      <c r="G27">
        <v>20358.19687181777</v>
      </c>
      <c r="I27">
        <v>61.07459061545331</v>
      </c>
      <c r="J27">
        <v>3.2363776547405666E-2</v>
      </c>
      <c r="K27">
        <v>18426</v>
      </c>
      <c r="L27">
        <f t="shared" si="9"/>
        <v>1.0386360282810661E-2</v>
      </c>
      <c r="M27">
        <v>5.269133130796351E-2</v>
      </c>
      <c r="N27">
        <f t="shared" si="3"/>
        <v>0.39696875793933895</v>
      </c>
      <c r="P27" s="4">
        <v>0.33799450227017891</v>
      </c>
      <c r="Q27">
        <f t="shared" si="4"/>
        <v>0.30922845001426713</v>
      </c>
      <c r="R27" s="4"/>
      <c r="S27">
        <f t="shared" si="0"/>
        <v>0.45740587270499383</v>
      </c>
      <c r="U27" s="27">
        <f t="shared" si="10"/>
        <v>2.5257485470732532E-2</v>
      </c>
      <c r="V27">
        <v>0</v>
      </c>
      <c r="W27">
        <f t="shared" si="1"/>
        <v>0</v>
      </c>
      <c r="X27">
        <f t="shared" si="5"/>
        <v>61.07459061545331</v>
      </c>
      <c r="Y27" s="5">
        <f t="shared" si="6"/>
        <v>3.2363776547405666E-2</v>
      </c>
      <c r="Z27" s="4">
        <f t="shared" si="7"/>
        <v>0.30922845001426713</v>
      </c>
      <c r="AB27">
        <f t="shared" si="8"/>
        <v>0.45740587270499383</v>
      </c>
      <c r="AE27">
        <f t="shared" si="2"/>
        <v>8.866395018753979E-5</v>
      </c>
    </row>
    <row r="28" spans="1:35" x14ac:dyDescent="0.25">
      <c r="A28" s="3">
        <v>43995.833333333336</v>
      </c>
      <c r="B28">
        <v>37.381419530000002</v>
      </c>
      <c r="C28">
        <v>1499.8997028459892</v>
      </c>
      <c r="D28">
        <v>2.3571180692486672E-3</v>
      </c>
      <c r="E28">
        <v>65</v>
      </c>
      <c r="F28">
        <v>691331.8763445802</v>
      </c>
      <c r="G28">
        <v>21571.08460957967</v>
      </c>
      <c r="I28">
        <v>64.713253828739013</v>
      </c>
      <c r="J28">
        <v>3.4166423472880146E-2</v>
      </c>
      <c r="K28">
        <v>18427</v>
      </c>
      <c r="L28">
        <f t="shared" si="9"/>
        <v>-1.3347030215401401E-2</v>
      </c>
      <c r="M28">
        <v>6.4691760187132102E-2</v>
      </c>
      <c r="N28">
        <f t="shared" si="3"/>
        <v>0.34728179747341259</v>
      </c>
      <c r="P28" s="4">
        <v>0.3131441674322058</v>
      </c>
      <c r="Q28">
        <f t="shared" si="4"/>
        <v>0.3317279151684735</v>
      </c>
      <c r="R28" s="4"/>
      <c r="S28">
        <f t="shared" si="0"/>
        <v>0.47290729301715456</v>
      </c>
      <c r="U28" s="27">
        <f t="shared" si="10"/>
        <v>2.4922612798089442E-2</v>
      </c>
      <c r="V28">
        <v>0</v>
      </c>
      <c r="W28">
        <f t="shared" si="1"/>
        <v>0</v>
      </c>
      <c r="X28">
        <f t="shared" si="5"/>
        <v>64.713253828739013</v>
      </c>
      <c r="Y28" s="5">
        <f t="shared" si="6"/>
        <v>3.4166423472880146E-2</v>
      </c>
      <c r="Z28" s="4">
        <f t="shared" si="7"/>
        <v>0.3317279151684735</v>
      </c>
      <c r="AB28">
        <f t="shared" si="8"/>
        <v>0.47290729301715456</v>
      </c>
      <c r="AE28">
        <f t="shared" si="2"/>
        <v>9.36022588236318E-5</v>
      </c>
    </row>
    <row r="29" spans="1:35" x14ac:dyDescent="0.25">
      <c r="A29" s="3">
        <v>43996.833333333336</v>
      </c>
      <c r="B29">
        <v>37.313228819999999</v>
      </c>
      <c r="C29">
        <v>1526.2913297975063</v>
      </c>
      <c r="D29">
        <v>2.3752196166007371E-3</v>
      </c>
      <c r="E29">
        <v>60</v>
      </c>
      <c r="F29">
        <v>699522.17705516703</v>
      </c>
      <c r="G29">
        <v>35574.835612085226</v>
      </c>
      <c r="I29">
        <v>106.72450683625569</v>
      </c>
      <c r="J29">
        <v>5.568721946632612E-2</v>
      </c>
      <c r="K29">
        <v>18428</v>
      </c>
      <c r="L29">
        <f t="shared" si="9"/>
        <v>-1.9268437418681419E-2</v>
      </c>
      <c r="M29">
        <v>5.9183595884157746E-2</v>
      </c>
      <c r="N29">
        <f t="shared" si="3"/>
        <v>0.56362037979634827</v>
      </c>
      <c r="P29" s="4">
        <v>0.31885976715914627</v>
      </c>
      <c r="Q29">
        <f t="shared" si="4"/>
        <v>0.53123420225884344</v>
      </c>
      <c r="R29" s="4"/>
      <c r="S29">
        <f t="shared" si="0"/>
        <v>0.62913247868503863</v>
      </c>
      <c r="U29" s="27">
        <f t="shared" si="10"/>
        <v>2.4446989962886287E-2</v>
      </c>
      <c r="V29">
        <v>0</v>
      </c>
      <c r="W29">
        <f t="shared" si="1"/>
        <v>0</v>
      </c>
      <c r="X29">
        <f t="shared" si="5"/>
        <v>106.72450683625569</v>
      </c>
      <c r="Y29" s="5">
        <f t="shared" si="6"/>
        <v>5.568721946632612E-2</v>
      </c>
      <c r="Z29" s="4">
        <f t="shared" si="7"/>
        <v>0.53123420225884344</v>
      </c>
      <c r="AB29">
        <f t="shared" si="8"/>
        <v>0.62913247868503863</v>
      </c>
      <c r="AE29">
        <f t="shared" si="2"/>
        <v>1.5255608729363248E-4</v>
      </c>
    </row>
    <row r="30" spans="1:35" x14ac:dyDescent="0.25">
      <c r="A30" s="3">
        <v>43997.833333333336</v>
      </c>
      <c r="B30">
        <v>37.520063569999998</v>
      </c>
      <c r="C30">
        <v>1524.879884972298</v>
      </c>
      <c r="D30">
        <v>2.3803300668199111E-3</v>
      </c>
      <c r="E30">
        <v>63</v>
      </c>
      <c r="F30">
        <v>713757.48188211431</v>
      </c>
      <c r="G30">
        <v>35861.571655554799</v>
      </c>
      <c r="I30">
        <v>107.58471496666439</v>
      </c>
      <c r="J30">
        <v>5.5016475427038899E-2</v>
      </c>
      <c r="K30">
        <v>18429</v>
      </c>
      <c r="L30">
        <f t="shared" si="9"/>
        <v>6.4530769883896716E-3</v>
      </c>
      <c r="M30">
        <v>4.4250196063535641E-2</v>
      </c>
      <c r="N30">
        <f t="shared" si="3"/>
        <v>0.60718013724203923</v>
      </c>
      <c r="P30" s="4">
        <v>0.33161242830034476</v>
      </c>
      <c r="Q30">
        <f t="shared" si="4"/>
        <v>0.52615950560195335</v>
      </c>
      <c r="R30" s="4"/>
      <c r="S30">
        <f t="shared" si="0"/>
        <v>0.62485336153539484</v>
      </c>
      <c r="T30" s="4"/>
      <c r="U30" s="27">
        <f t="shared" si="10"/>
        <v>2.4605258381175128E-2</v>
      </c>
      <c r="V30">
        <v>0</v>
      </c>
      <c r="W30">
        <f t="shared" si="1"/>
        <v>0</v>
      </c>
      <c r="X30">
        <f t="shared" si="5"/>
        <v>107.58471496666439</v>
      </c>
      <c r="Y30" s="5">
        <f t="shared" si="6"/>
        <v>5.5016475427038899E-2</v>
      </c>
      <c r="Z30" s="4">
        <f t="shared" si="7"/>
        <v>0.52615950560195335</v>
      </c>
      <c r="AB30">
        <f t="shared" si="8"/>
        <v>0.62485336153539484</v>
      </c>
      <c r="AE30">
        <f t="shared" si="2"/>
        <v>1.5071871102746823E-4</v>
      </c>
    </row>
    <row r="31" spans="1:35" x14ac:dyDescent="0.25">
      <c r="A31" s="3">
        <v>43998.833333333336</v>
      </c>
      <c r="B31">
        <v>36.406759880000003</v>
      </c>
      <c r="C31">
        <v>1477.4789581791015</v>
      </c>
      <c r="D31">
        <v>2.3078964172268939E-3</v>
      </c>
      <c r="E31">
        <v>40</v>
      </c>
      <c r="F31">
        <v>680463.83447888459</v>
      </c>
      <c r="G31">
        <v>12119.846975751268</v>
      </c>
      <c r="H31">
        <f>AVERAGE(G2:G31)</f>
        <v>27659.433676287357</v>
      </c>
      <c r="I31">
        <v>36.359540927253803</v>
      </c>
      <c r="J31">
        <v>1.9503214963086265E-2</v>
      </c>
      <c r="K31">
        <v>18430</v>
      </c>
      <c r="L31">
        <f t="shared" si="9"/>
        <v>1.4570642677727429E-3</v>
      </c>
      <c r="M31" s="9">
        <f>AVERAGE(L2:L31)*10+POWER(P31/SQRT(365/10),2)/2</f>
        <v>4.021367070063326E-2</v>
      </c>
      <c r="N31">
        <f t="shared" si="3"/>
        <v>0.31145483076661923</v>
      </c>
      <c r="O31">
        <f>AVERAGE(N2:N31)</f>
        <v>0.57052104607988741</v>
      </c>
      <c r="P31" s="4">
        <v>0.33200019624409438</v>
      </c>
      <c r="Q31">
        <f t="shared" si="4"/>
        <v>0</v>
      </c>
      <c r="R31" s="4">
        <f>AVERAGE(Q2:Q31)</f>
        <v>0.46338101784369978</v>
      </c>
      <c r="S31">
        <f t="shared" si="0"/>
        <v>0.32609145911915849</v>
      </c>
      <c r="T31" s="4">
        <f>AVERAGE(S2:S31)</f>
        <v>0.58206933579385856</v>
      </c>
      <c r="U31" s="27">
        <f t="shared" si="10"/>
        <v>2.4641135955580044E-2</v>
      </c>
      <c r="V31">
        <v>0</v>
      </c>
      <c r="W31">
        <f t="shared" si="1"/>
        <v>0</v>
      </c>
      <c r="X31">
        <f t="shared" si="5"/>
        <v>36.359540927253803</v>
      </c>
      <c r="Y31" s="5">
        <f>X31*365/F31</f>
        <v>1.9503214963086265E-2</v>
      </c>
      <c r="Z31" s="4">
        <f t="shared" si="7"/>
        <v>0</v>
      </c>
      <c r="AA31" s="4">
        <f>AVERAGE(Z2:Z31)</f>
        <v>0.46338101784369978</v>
      </c>
      <c r="AB31">
        <f t="shared" si="8"/>
        <v>0.32609145911915849</v>
      </c>
      <c r="AC31" s="4">
        <f>AVERAGE(AB2:AB31)</f>
        <v>0.58206933579385856</v>
      </c>
      <c r="AD31">
        <f>U31/U2</f>
        <v>1.1231208161049293</v>
      </c>
      <c r="AE31">
        <f t="shared" si="2"/>
        <v>5.3432038135567051E-5</v>
      </c>
      <c r="AF31">
        <f>(2*SQRT(AD31)*EXP(SUM(AE2:AE31))/(1+AD31)-1)</f>
        <v>2.6915583901450102E-3</v>
      </c>
      <c r="AG31">
        <f t="shared" ref="AG31:AG94" si="11">U31/$U$31</f>
        <v>1</v>
      </c>
      <c r="AH31">
        <f>SUM(AE31)</f>
        <v>5.3432038135567051E-5</v>
      </c>
      <c r="AI31">
        <f>2*SQRT(AG31)*EXP(AH31)/(1+AG31)-1</f>
        <v>5.3433465652341638E-5</v>
      </c>
    </row>
    <row r="32" spans="1:35" x14ac:dyDescent="0.25">
      <c r="A32" s="3">
        <v>43999.833333333336</v>
      </c>
      <c r="B32">
        <v>34.008357570000001</v>
      </c>
      <c r="C32">
        <v>1380.4520057212994</v>
      </c>
      <c r="D32">
        <v>2.1558941351917751E-3</v>
      </c>
      <c r="E32">
        <v>56</v>
      </c>
      <c r="F32">
        <v>632836.39138578263</v>
      </c>
      <c r="G32">
        <v>20354.367090087235</v>
      </c>
      <c r="H32">
        <f t="shared" ref="H32:H95" si="12">AVERAGE(G3:G32)</f>
        <v>28273.15064571011</v>
      </c>
      <c r="I32">
        <v>61.063101270261704</v>
      </c>
      <c r="J32">
        <v>3.5219264042068245E-2</v>
      </c>
      <c r="K32">
        <v>18431</v>
      </c>
      <c r="L32">
        <f t="shared" si="9"/>
        <v>-2.2192032125390297E-4</v>
      </c>
      <c r="M32" s="9">
        <f t="shared" ref="M32:M95" si="13">AVERAGE(L3:L32)*10+POWER(P32/SQRT(365/10),2)/2</f>
        <v>4.0033655744542859E-2</v>
      </c>
      <c r="N32">
        <f t="shared" si="3"/>
        <v>0.47250365316517701</v>
      </c>
      <c r="O32">
        <f t="shared" ref="O32:O95" si="14">AVERAGE(N3:N32)</f>
        <v>0.5862711678520599</v>
      </c>
      <c r="P32" s="4">
        <v>0.32012981689000641</v>
      </c>
      <c r="Q32">
        <f t="shared" si="4"/>
        <v>0.34418909665404385</v>
      </c>
      <c r="R32" s="4">
        <f>AVERAGE(Q3:Q32)</f>
        <v>0.47485398773216786</v>
      </c>
      <c r="S32">
        <f t="shared" si="0"/>
        <v>0.48173024852329716</v>
      </c>
      <c r="T32" s="4">
        <f>AVERAGE(S3:S32)</f>
        <v>0.59812701074463515</v>
      </c>
      <c r="U32" s="27">
        <f t="shared" si="10"/>
        <v>2.4635668193498918E-2</v>
      </c>
      <c r="V32">
        <v>0</v>
      </c>
      <c r="W32">
        <f t="shared" si="1"/>
        <v>0</v>
      </c>
      <c r="X32">
        <f t="shared" si="5"/>
        <v>61.063101270261704</v>
      </c>
      <c r="Y32" s="5">
        <f t="shared" si="6"/>
        <v>3.5219264042068245E-2</v>
      </c>
      <c r="Z32" s="4">
        <f t="shared" si="7"/>
        <v>0.34418909665404385</v>
      </c>
      <c r="AA32" s="4">
        <f t="shared" ref="AA32:AA95" si="15">AVERAGE(Z3:Z32)</f>
        <v>0.47485398773216786</v>
      </c>
      <c r="AB32">
        <f t="shared" si="8"/>
        <v>0.48173024852329716</v>
      </c>
      <c r="AC32" s="4">
        <f t="shared" ref="AC32:AC95" si="16">AVERAGE(AB3:AB32)</f>
        <v>0.59812701074463515</v>
      </c>
      <c r="AD32">
        <f>U32/U3</f>
        <v>1.1260016821182295</v>
      </c>
      <c r="AE32">
        <f t="shared" si="2"/>
        <v>9.648647939165491E-5</v>
      </c>
      <c r="AF32">
        <f>(2*SQRT(AD32)*EXP(SUM(AE3:AE32))/(1+AD32)-1)</f>
        <v>2.7003769013167478E-3</v>
      </c>
      <c r="AG32">
        <f t="shared" si="11"/>
        <v>0.99977810430123915</v>
      </c>
      <c r="AH32">
        <f>AE32+AH31</f>
        <v>1.4991851752722195E-4</v>
      </c>
      <c r="AI32">
        <f>2*SQRT(AG32)*EXP(AH32)/(1+AG32)-1</f>
        <v>1.4992359886822904E-4</v>
      </c>
    </row>
    <row r="33" spans="1:35" x14ac:dyDescent="0.25">
      <c r="A33" s="3">
        <v>44000.833333333336</v>
      </c>
      <c r="B33">
        <v>29.938347650000001</v>
      </c>
      <c r="C33">
        <v>1220.1818017250421</v>
      </c>
      <c r="D33">
        <v>1.901031377265784E-3</v>
      </c>
      <c r="E33">
        <v>127</v>
      </c>
      <c r="F33">
        <v>554328.33859438053</v>
      </c>
      <c r="G33">
        <v>72915.775718298712</v>
      </c>
      <c r="H33">
        <f t="shared" si="12"/>
        <v>30098.791497452967</v>
      </c>
      <c r="I33">
        <v>218.74732715489614</v>
      </c>
      <c r="J33">
        <v>0.14403516625903651</v>
      </c>
      <c r="K33">
        <v>18432</v>
      </c>
      <c r="L33">
        <f t="shared" si="9"/>
        <v>-4.0549960674938039E-3</v>
      </c>
      <c r="M33" s="9">
        <f t="shared" si="13"/>
        <v>3.9595873282744547E-2</v>
      </c>
      <c r="N33">
        <f t="shared" si="3"/>
        <v>1.0464507427184599</v>
      </c>
      <c r="O33">
        <f t="shared" si="14"/>
        <v>0.60394072326848047</v>
      </c>
      <c r="P33" s="4">
        <v>0.31852798867394871</v>
      </c>
      <c r="Q33">
        <f t="shared" si="4"/>
        <v>0.99448144879191824</v>
      </c>
      <c r="R33" s="4">
        <f t="shared" ref="R33:R96" si="17">AVERAGE(Q4:Q33)</f>
        <v>0.49395067438614682</v>
      </c>
      <c r="S33">
        <f t="shared" si="0"/>
        <v>1.0500434515190615</v>
      </c>
      <c r="T33" s="4">
        <f t="shared" ref="T33:T96" si="18">AVERAGE(S4:S33)</f>
        <v>0.61513684656188472</v>
      </c>
      <c r="U33" s="27">
        <f t="shared" si="10"/>
        <v>2.4535972924423569E-2</v>
      </c>
      <c r="V33">
        <v>0</v>
      </c>
      <c r="W33">
        <f t="shared" si="1"/>
        <v>0</v>
      </c>
      <c r="X33">
        <f t="shared" si="5"/>
        <v>218.74732715489614</v>
      </c>
      <c r="Y33" s="5">
        <f t="shared" si="6"/>
        <v>0.14403516625903651</v>
      </c>
      <c r="Z33" s="4">
        <f t="shared" si="7"/>
        <v>0.99448144879191824</v>
      </c>
      <c r="AA33" s="4">
        <f t="shared" si="15"/>
        <v>0.49395067438614682</v>
      </c>
      <c r="AB33">
        <f t="shared" si="8"/>
        <v>1.0500434515190615</v>
      </c>
      <c r="AC33" s="4">
        <f t="shared" si="16"/>
        <v>0.61513684656188472</v>
      </c>
      <c r="AD33">
        <f>U33/U4</f>
        <v>1.1282287734963037</v>
      </c>
      <c r="AE33">
        <f t="shared" si="2"/>
        <v>3.9453905309149942E-4</v>
      </c>
      <c r="AF33">
        <f t="shared" ref="AF33:AF95" si="19">(2*SQRT(AD33)*EXP(SUM(AE4:AE33))/(1+AD33)-1)</f>
        <v>2.9197104966958154E-3</v>
      </c>
      <c r="AG33">
        <f t="shared" si="11"/>
        <v>0.99573221659317779</v>
      </c>
      <c r="AH33">
        <f>AE33+AH32</f>
        <v>5.4445757061872136E-4</v>
      </c>
      <c r="AI33">
        <f>2*SQRT(AG33)*EXP(AH33)/(1+AG33)-1</f>
        <v>5.4231807193727555E-4</v>
      </c>
    </row>
    <row r="34" spans="1:35" x14ac:dyDescent="0.25">
      <c r="A34" s="3">
        <v>44001.833333333336</v>
      </c>
      <c r="B34">
        <v>29.572469739999999</v>
      </c>
      <c r="C34">
        <v>1209.1874094347302</v>
      </c>
      <c r="D34">
        <v>1.880352446054912E-3</v>
      </c>
      <c r="E34">
        <v>105</v>
      </c>
      <c r="F34">
        <v>550167.42067596246</v>
      </c>
      <c r="G34">
        <v>48662.234535027397</v>
      </c>
      <c r="H34">
        <f t="shared" si="12"/>
        <v>30880.408365328396</v>
      </c>
      <c r="I34">
        <v>145.9867036050822</v>
      </c>
      <c r="J34">
        <v>9.6852603068328325E-2</v>
      </c>
      <c r="K34">
        <v>18433</v>
      </c>
      <c r="L34">
        <f t="shared" si="9"/>
        <v>-3.2450426769096469E-3</v>
      </c>
      <c r="M34" s="9">
        <f t="shared" si="13"/>
        <v>4.0548937012408227E-2</v>
      </c>
      <c r="N34">
        <f t="shared" si="3"/>
        <v>0.84546498502308665</v>
      </c>
      <c r="O34">
        <f t="shared" si="14"/>
        <v>0.61013838713561153</v>
      </c>
      <c r="P34" s="4">
        <v>0.32131618424729574</v>
      </c>
      <c r="Q34">
        <f t="shared" si="4"/>
        <v>0.78200565628747687</v>
      </c>
      <c r="R34" s="4">
        <f t="shared" si="17"/>
        <v>0.50084062722247558</v>
      </c>
      <c r="S34">
        <f t="shared" si="0"/>
        <v>0.85154609068000442</v>
      </c>
      <c r="T34" s="4">
        <f t="shared" si="18"/>
        <v>0.6212962022774895</v>
      </c>
      <c r="U34" s="27">
        <f t="shared" si="10"/>
        <v>2.445648169114208E-2</v>
      </c>
      <c r="V34">
        <v>0</v>
      </c>
      <c r="W34">
        <f t="shared" si="1"/>
        <v>0</v>
      </c>
      <c r="X34">
        <f t="shared" si="5"/>
        <v>145.9867036050822</v>
      </c>
      <c r="Y34" s="5">
        <f t="shared" si="6"/>
        <v>9.6852603068328325E-2</v>
      </c>
      <c r="Z34" s="4">
        <f t="shared" si="7"/>
        <v>0.78200565628747687</v>
      </c>
      <c r="AA34" s="4">
        <f t="shared" si="15"/>
        <v>0.50084062722247558</v>
      </c>
      <c r="AB34">
        <f t="shared" si="8"/>
        <v>0.85154609068000442</v>
      </c>
      <c r="AC34" s="4">
        <f t="shared" si="16"/>
        <v>0.6212962022774895</v>
      </c>
      <c r="AD34">
        <f>U34/U5</f>
        <v>1.075433060389805</v>
      </c>
      <c r="AE34">
        <f t="shared" si="2"/>
        <v>2.6531439846951449E-4</v>
      </c>
      <c r="AF34">
        <f t="shared" si="19"/>
        <v>4.1776952882071061E-3</v>
      </c>
      <c r="AG34">
        <f t="shared" si="11"/>
        <v>0.99250626006971288</v>
      </c>
      <c r="AH34">
        <f>AE34+AH33</f>
        <v>8.097719690882358E-4</v>
      </c>
      <c r="AI34">
        <f t="shared" ref="AI34:AI97" si="20">2*SQRT(AG34)*EXP(AH34)/(1+AG34)-1</f>
        <v>8.0302175170121615E-4</v>
      </c>
    </row>
    <row r="35" spans="1:35" x14ac:dyDescent="0.25">
      <c r="A35" s="3">
        <v>44002.833333333336</v>
      </c>
      <c r="B35">
        <v>34.883902210000002</v>
      </c>
      <c r="C35">
        <v>1444.5307140663665</v>
      </c>
      <c r="D35">
        <v>2.2276400068320401E-3</v>
      </c>
      <c r="E35">
        <v>319</v>
      </c>
      <c r="F35">
        <v>657249.43831838598</v>
      </c>
      <c r="G35">
        <v>432948.87972657662</v>
      </c>
      <c r="H35">
        <f t="shared" si="12"/>
        <v>43962.535100838359</v>
      </c>
      <c r="I35">
        <v>1298.8466391797299</v>
      </c>
      <c r="J35">
        <v>0.72130761269809895</v>
      </c>
      <c r="K35">
        <v>18434</v>
      </c>
      <c r="L35">
        <f t="shared" si="9"/>
        <v>-1.2654316025147948E-2</v>
      </c>
      <c r="M35" s="9">
        <f t="shared" si="13"/>
        <v>2.1431420045497248E-2</v>
      </c>
      <c r="N35">
        <f t="shared" si="3"/>
        <v>2.3986864242714412</v>
      </c>
      <c r="O35">
        <f t="shared" si="14"/>
        <v>0.66237754233647594</v>
      </c>
      <c r="P35" s="4">
        <v>0.32064303334698635</v>
      </c>
      <c r="Q35">
        <f t="shared" si="4"/>
        <v>2.3679469849436603</v>
      </c>
      <c r="R35" s="4">
        <f t="shared" si="17"/>
        <v>0.55411128730878756</v>
      </c>
      <c r="S35">
        <f t="shared" si="0"/>
        <v>2.3918132915406596</v>
      </c>
      <c r="T35" s="4">
        <f t="shared" si="18"/>
        <v>0.67301077930866737</v>
      </c>
      <c r="U35" s="27">
        <f t="shared" si="10"/>
        <v>2.4148951538594508E-2</v>
      </c>
      <c r="V35">
        <v>0</v>
      </c>
      <c r="W35">
        <f t="shared" si="1"/>
        <v>0</v>
      </c>
      <c r="X35">
        <f t="shared" si="5"/>
        <v>1298.8466391797299</v>
      </c>
      <c r="Y35" s="5">
        <f t="shared" si="6"/>
        <v>0.72130761269809895</v>
      </c>
      <c r="Z35" s="4">
        <f t="shared" si="7"/>
        <v>2.3679469849436603</v>
      </c>
      <c r="AA35" s="4">
        <f t="shared" si="15"/>
        <v>0.55411128730878756</v>
      </c>
      <c r="AB35">
        <f t="shared" si="8"/>
        <v>2.3918132915406596</v>
      </c>
      <c r="AC35" s="4">
        <f t="shared" si="16"/>
        <v>0.67301077930866737</v>
      </c>
      <c r="AD35">
        <f t="shared" ref="AD35:AD98" si="21">U35/U6</f>
        <v>1.0772636834687022</v>
      </c>
      <c r="AE35">
        <f t="shared" si="2"/>
        <v>1.974235154947301E-3</v>
      </c>
      <c r="AF35">
        <f t="shared" si="19"/>
        <v>5.8702782314441482E-3</v>
      </c>
      <c r="AG35">
        <f t="shared" si="11"/>
        <v>0.98002590392452749</v>
      </c>
      <c r="AH35">
        <f t="shared" ref="AH35:AH98" si="22">AE35+AH34</f>
        <v>2.7840071240355369E-3</v>
      </c>
      <c r="AI35">
        <f t="shared" si="20"/>
        <v>2.7368611125155873E-3</v>
      </c>
    </row>
    <row r="36" spans="1:35" x14ac:dyDescent="0.25">
      <c r="A36" s="3">
        <v>44003.833333333336</v>
      </c>
      <c r="B36">
        <v>41.804954360000004</v>
      </c>
      <c r="C36">
        <v>1684.9051843718571</v>
      </c>
      <c r="D36">
        <v>2.6262321526168862E-3</v>
      </c>
      <c r="E36">
        <v>472</v>
      </c>
      <c r="F36">
        <v>816718.27946244227</v>
      </c>
      <c r="G36">
        <v>703025.4628457427</v>
      </c>
      <c r="H36">
        <f t="shared" si="12"/>
        <v>66906.390592121024</v>
      </c>
      <c r="I36">
        <v>2109.076388537228</v>
      </c>
      <c r="J36">
        <v>0.94256844884477564</v>
      </c>
      <c r="K36">
        <v>18435</v>
      </c>
      <c r="L36">
        <f t="shared" si="9"/>
        <v>2.7064601442168414E-2</v>
      </c>
      <c r="M36" s="9">
        <f t="shared" si="13"/>
        <v>3.5158744442546103E-2</v>
      </c>
      <c r="N36">
        <f t="shared" si="3"/>
        <v>2.7377784611999947</v>
      </c>
      <c r="O36">
        <f t="shared" si="14"/>
        <v>0.73908681841011636</v>
      </c>
      <c r="P36" s="4">
        <v>0.31149240376541365</v>
      </c>
      <c r="Q36">
        <f t="shared" si="4"/>
        <v>2.7161111193537693</v>
      </c>
      <c r="R36" s="4">
        <f t="shared" si="17"/>
        <v>0.63473012127995987</v>
      </c>
      <c r="S36">
        <f t="shared" si="0"/>
        <v>2.7369430960040031</v>
      </c>
      <c r="T36" s="4">
        <f t="shared" si="18"/>
        <v>0.74925586724519466</v>
      </c>
      <c r="U36" s="27">
        <f t="shared" si="10"/>
        <v>2.4811458085450159E-2</v>
      </c>
      <c r="V36">
        <v>0</v>
      </c>
      <c r="W36">
        <f t="shared" si="1"/>
        <v>0</v>
      </c>
      <c r="X36">
        <f t="shared" si="5"/>
        <v>2109.076388537228</v>
      </c>
      <c r="Y36" s="5">
        <f t="shared" si="6"/>
        <v>0.94256844884477564</v>
      </c>
      <c r="Z36" s="4">
        <f t="shared" si="7"/>
        <v>2.7161111193537693</v>
      </c>
      <c r="AA36" s="4">
        <f t="shared" si="15"/>
        <v>0.63473012127995987</v>
      </c>
      <c r="AB36">
        <f t="shared" si="8"/>
        <v>2.7369430960040031</v>
      </c>
      <c r="AC36" s="4">
        <f t="shared" si="16"/>
        <v>0.74925586724519466</v>
      </c>
      <c r="AD36">
        <f t="shared" si="21"/>
        <v>1.0735562988873442</v>
      </c>
      <c r="AE36">
        <f t="shared" si="2"/>
        <v>2.5790506997096009E-3</v>
      </c>
      <c r="AF36">
        <f t="shared" si="19"/>
        <v>8.4440102893925673E-3</v>
      </c>
      <c r="AG36">
        <f t="shared" si="11"/>
        <v>1.0069121054393413</v>
      </c>
      <c r="AH36">
        <f t="shared" si="22"/>
        <v>5.3630578237451373E-3</v>
      </c>
      <c r="AI36">
        <f t="shared" si="20"/>
        <v>5.3715017669615506E-3</v>
      </c>
    </row>
    <row r="37" spans="1:35" x14ac:dyDescent="0.25">
      <c r="A37" s="3">
        <v>44004.833333333336</v>
      </c>
      <c r="B37">
        <v>43.686698649999997</v>
      </c>
      <c r="C37">
        <v>1723.1851673213744</v>
      </c>
      <c r="D37">
        <v>2.7134910129244542E-3</v>
      </c>
      <c r="E37">
        <v>206</v>
      </c>
      <c r="F37">
        <v>834054.67961298686</v>
      </c>
      <c r="G37">
        <v>156035.64246292753</v>
      </c>
      <c r="H37">
        <f t="shared" si="12"/>
        <v>71762.09057618631</v>
      </c>
      <c r="I37">
        <v>468.10692738878259</v>
      </c>
      <c r="J37">
        <v>0.20485350981567135</v>
      </c>
      <c r="K37">
        <v>18436</v>
      </c>
      <c r="L37">
        <f t="shared" si="9"/>
        <v>2.1563691256261272E-2</v>
      </c>
      <c r="M37" s="9">
        <f t="shared" si="13"/>
        <v>3.223062308747613E-2</v>
      </c>
      <c r="N37">
        <f t="shared" si="3"/>
        <v>1.2652719244235167</v>
      </c>
      <c r="O37">
        <f t="shared" si="14"/>
        <v>0.76771583389550446</v>
      </c>
      <c r="P37" s="4">
        <v>0.31783222357575702</v>
      </c>
      <c r="Q37">
        <f t="shared" si="4"/>
        <v>1.2147181156319156</v>
      </c>
      <c r="R37" s="4">
        <f t="shared" si="17"/>
        <v>0.66906931052714635</v>
      </c>
      <c r="S37">
        <f t="shared" si="0"/>
        <v>1.2606101691368123</v>
      </c>
      <c r="T37" s="4">
        <f t="shared" si="18"/>
        <v>0.77846762360815069</v>
      </c>
      <c r="U37" s="27">
        <f t="shared" si="10"/>
        <v>2.5352294970081075E-2</v>
      </c>
      <c r="V37">
        <v>0</v>
      </c>
      <c r="W37">
        <f t="shared" si="1"/>
        <v>0</v>
      </c>
      <c r="X37">
        <f t="shared" si="5"/>
        <v>468.10692738878259</v>
      </c>
      <c r="Y37" s="5">
        <f t="shared" si="6"/>
        <v>0.20485350981567135</v>
      </c>
      <c r="Z37" s="4">
        <f t="shared" si="7"/>
        <v>1.2147181156319156</v>
      </c>
      <c r="AA37" s="4">
        <f t="shared" si="15"/>
        <v>0.66906931052714635</v>
      </c>
      <c r="AB37">
        <f t="shared" si="8"/>
        <v>1.2606101691368123</v>
      </c>
      <c r="AC37" s="4">
        <f t="shared" si="16"/>
        <v>0.77846762360815069</v>
      </c>
      <c r="AD37">
        <f t="shared" si="21"/>
        <v>1.1078385008391396</v>
      </c>
      <c r="AE37">
        <f t="shared" si="2"/>
        <v>5.610850549823827E-4</v>
      </c>
      <c r="AF37">
        <f t="shared" si="19"/>
        <v>8.2551061868336717E-3</v>
      </c>
      <c r="AG37">
        <f t="shared" si="11"/>
        <v>1.0288606424550808</v>
      </c>
      <c r="AH37">
        <f t="shared" si="22"/>
        <v>5.9241428787275199E-3</v>
      </c>
      <c r="AI37">
        <f t="shared" si="20"/>
        <v>5.8399429946505155E-3</v>
      </c>
    </row>
    <row r="38" spans="1:35" x14ac:dyDescent="0.25">
      <c r="A38" s="3">
        <v>44005.833333333336</v>
      </c>
      <c r="B38">
        <v>43.448471210000001</v>
      </c>
      <c r="C38">
        <v>1734.6985804331869</v>
      </c>
      <c r="D38">
        <v>2.7140652667062819E-3</v>
      </c>
      <c r="E38">
        <v>157</v>
      </c>
      <c r="F38">
        <v>813729.47579644085</v>
      </c>
      <c r="G38">
        <v>105351.24896181347</v>
      </c>
      <c r="H38">
        <f t="shared" si="12"/>
        <v>74135.146164350517</v>
      </c>
      <c r="I38">
        <v>316.05374688544043</v>
      </c>
      <c r="J38">
        <v>0.1417665465544026</v>
      </c>
      <c r="K38">
        <v>18437</v>
      </c>
      <c r="L38">
        <f t="shared" si="9"/>
        <v>-1.2127260700767546E-2</v>
      </c>
      <c r="M38" s="9">
        <f t="shared" si="13"/>
        <v>3.1456280930035656E-2</v>
      </c>
      <c r="N38">
        <f t="shared" si="3"/>
        <v>1.0478631583513998</v>
      </c>
      <c r="O38">
        <f t="shared" si="14"/>
        <v>0.77658695112026721</v>
      </c>
      <c r="P38" s="4">
        <v>0.31529122532543913</v>
      </c>
      <c r="Q38">
        <f t="shared" si="4"/>
        <v>0.98531436321318366</v>
      </c>
      <c r="R38" s="4">
        <f t="shared" si="17"/>
        <v>0.67897792762821052</v>
      </c>
      <c r="S38">
        <f t="shared" si="0"/>
        <v>1.0413655901944294</v>
      </c>
      <c r="T38" s="4">
        <f t="shared" si="18"/>
        <v>0.78764076030377739</v>
      </c>
      <c r="U38" s="27">
        <f t="shared" si="10"/>
        <v>2.5046697852920418E-2</v>
      </c>
      <c r="V38">
        <v>0</v>
      </c>
      <c r="W38">
        <f t="shared" si="1"/>
        <v>0</v>
      </c>
      <c r="X38">
        <f t="shared" si="5"/>
        <v>316.05374688544043</v>
      </c>
      <c r="Y38" s="5">
        <f t="shared" si="6"/>
        <v>0.1417665465544026</v>
      </c>
      <c r="Z38" s="4">
        <f t="shared" si="7"/>
        <v>0.98531436321318366</v>
      </c>
      <c r="AA38" s="4">
        <f t="shared" si="15"/>
        <v>0.67897792762821052</v>
      </c>
      <c r="AB38">
        <f t="shared" si="8"/>
        <v>1.0413655901944294</v>
      </c>
      <c r="AC38" s="4">
        <f t="shared" si="16"/>
        <v>0.78764076030377739</v>
      </c>
      <c r="AD38">
        <f t="shared" si="21"/>
        <v>1.0971786549717875</v>
      </c>
      <c r="AE38">
        <f t="shared" si="2"/>
        <v>3.8832608907295456E-4</v>
      </c>
      <c r="AF38">
        <f t="shared" si="19"/>
        <v>8.6645137023648733E-3</v>
      </c>
      <c r="AG38">
        <f t="shared" si="11"/>
        <v>1.0164587338047837</v>
      </c>
      <c r="AH38">
        <f t="shared" si="22"/>
        <v>6.3124689678004742E-3</v>
      </c>
      <c r="AI38">
        <f t="shared" si="20"/>
        <v>6.2989123608920838E-3</v>
      </c>
    </row>
    <row r="39" spans="1:35" x14ac:dyDescent="0.25">
      <c r="A39" s="3">
        <v>44006.833333333336</v>
      </c>
      <c r="B39">
        <v>37.548439760000001</v>
      </c>
      <c r="C39">
        <v>1493.4360528218617</v>
      </c>
      <c r="D39">
        <v>2.3403441241403281E-3</v>
      </c>
      <c r="E39">
        <v>128</v>
      </c>
      <c r="F39">
        <v>694211.92181764403</v>
      </c>
      <c r="G39">
        <v>74825.044120557199</v>
      </c>
      <c r="H39">
        <f t="shared" si="12"/>
        <v>76387.251606167556</v>
      </c>
      <c r="I39">
        <v>224.4751323616716</v>
      </c>
      <c r="J39">
        <v>0.1180236477320717</v>
      </c>
      <c r="K39">
        <v>18438</v>
      </c>
      <c r="L39">
        <f t="shared" si="9"/>
        <v>3.8102889803942257E-3</v>
      </c>
      <c r="M39" s="9">
        <f t="shared" si="13"/>
        <v>3.354902285948521E-2</v>
      </c>
      <c r="N39">
        <f t="shared" si="3"/>
        <v>0.95032047764599092</v>
      </c>
      <c r="O39">
        <f t="shared" si="14"/>
        <v>0.79832263273972803</v>
      </c>
      <c r="P39" s="4">
        <v>0.3156564731640068</v>
      </c>
      <c r="Q39">
        <f t="shared" si="4"/>
        <v>0.8836861455152244</v>
      </c>
      <c r="R39" s="4">
        <f t="shared" si="17"/>
        <v>0.708434132478718</v>
      </c>
      <c r="S39">
        <f t="shared" si="0"/>
        <v>0.94577962647878255</v>
      </c>
      <c r="T39" s="4">
        <f t="shared" si="18"/>
        <v>0.80931802245361717</v>
      </c>
      <c r="U39" s="27">
        <f t="shared" si="10"/>
        <v>2.5142315058654077E-2</v>
      </c>
      <c r="V39">
        <v>0</v>
      </c>
      <c r="W39">
        <f t="shared" si="1"/>
        <v>0</v>
      </c>
      <c r="X39">
        <f t="shared" si="5"/>
        <v>224.4751323616716</v>
      </c>
      <c r="Y39" s="5">
        <f t="shared" si="6"/>
        <v>0.1180236477320717</v>
      </c>
      <c r="Z39" s="4">
        <f t="shared" si="7"/>
        <v>0.8836861455152244</v>
      </c>
      <c r="AA39" s="4">
        <f t="shared" si="15"/>
        <v>0.708434132478718</v>
      </c>
      <c r="AB39">
        <f t="shared" si="8"/>
        <v>0.94577962647878255</v>
      </c>
      <c r="AC39" s="4">
        <f t="shared" si="16"/>
        <v>0.80931802245361717</v>
      </c>
      <c r="AD39">
        <f t="shared" si="21"/>
        <v>1.1088961905221315</v>
      </c>
      <c r="AE39">
        <f t="shared" si="2"/>
        <v>3.233001924001396E-4</v>
      </c>
      <c r="AF39">
        <f t="shared" si="19"/>
        <v>8.6808433359548687E-3</v>
      </c>
      <c r="AG39">
        <f t="shared" si="11"/>
        <v>1.020339123325219</v>
      </c>
      <c r="AH39">
        <f t="shared" si="22"/>
        <v>6.6357691602006138E-3</v>
      </c>
      <c r="AI39">
        <f t="shared" si="20"/>
        <v>6.6068218993013961E-3</v>
      </c>
    </row>
    <row r="40" spans="1:35" x14ac:dyDescent="0.25">
      <c r="A40" s="3">
        <v>44007.833333333336</v>
      </c>
      <c r="B40">
        <v>38.102774119999999</v>
      </c>
      <c r="C40">
        <v>1525.756394204627</v>
      </c>
      <c r="D40">
        <v>2.3806352503264361E-3</v>
      </c>
      <c r="E40">
        <v>170</v>
      </c>
      <c r="F40">
        <v>699670.42090011772</v>
      </c>
      <c r="G40">
        <v>229907.83538194795</v>
      </c>
      <c r="H40">
        <f t="shared" si="12"/>
        <v>83511.657138331415</v>
      </c>
      <c r="I40">
        <v>689.72350614584388</v>
      </c>
      <c r="J40">
        <v>0.35981095130384505</v>
      </c>
      <c r="K40">
        <v>18439</v>
      </c>
      <c r="L40">
        <f t="shared" si="9"/>
        <v>-6.755477846341635E-3</v>
      </c>
      <c r="M40" s="9">
        <f t="shared" si="13"/>
        <v>3.3560984678775364E-2</v>
      </c>
      <c r="N40">
        <f t="shared" si="3"/>
        <v>1.6844518814431371</v>
      </c>
      <c r="O40">
        <f t="shared" si="14"/>
        <v>0.83812266032179472</v>
      </c>
      <c r="P40" s="4">
        <v>0.31482979650055903</v>
      </c>
      <c r="Q40">
        <f t="shared" si="4"/>
        <v>1.6477862823648404</v>
      </c>
      <c r="R40" s="4">
        <f t="shared" si="17"/>
        <v>0.75141633614485626</v>
      </c>
      <c r="S40">
        <f t="shared" si="0"/>
        <v>1.6819029491729101</v>
      </c>
      <c r="T40" s="4">
        <f t="shared" si="18"/>
        <v>0.84898391891134817</v>
      </c>
      <c r="U40" s="27">
        <f t="shared" si="10"/>
        <v>2.4973039119959173E-2</v>
      </c>
      <c r="V40">
        <v>0</v>
      </c>
      <c r="W40">
        <f t="shared" si="1"/>
        <v>0</v>
      </c>
      <c r="X40">
        <f t="shared" si="5"/>
        <v>689.72350614584388</v>
      </c>
      <c r="Y40" s="5">
        <f t="shared" si="6"/>
        <v>0.35981095130384505</v>
      </c>
      <c r="Z40" s="4">
        <f t="shared" si="7"/>
        <v>1.6477862823648404</v>
      </c>
      <c r="AA40" s="4">
        <f t="shared" si="15"/>
        <v>0.75141633614485626</v>
      </c>
      <c r="AB40">
        <f t="shared" si="8"/>
        <v>1.6819029491729101</v>
      </c>
      <c r="AC40" s="4">
        <f t="shared" si="16"/>
        <v>0.84898391891134817</v>
      </c>
      <c r="AD40">
        <f t="shared" si="21"/>
        <v>1.0934115701967004</v>
      </c>
      <c r="AE40">
        <f t="shared" si="2"/>
        <v>9.8529786282796727E-4</v>
      </c>
      <c r="AF40">
        <f t="shared" si="19"/>
        <v>9.9160433711982243E-3</v>
      </c>
      <c r="AG40">
        <f t="shared" si="11"/>
        <v>1.0134694749859521</v>
      </c>
      <c r="AH40">
        <f t="shared" si="22"/>
        <v>7.6210670230285812E-3</v>
      </c>
      <c r="AI40">
        <f t="shared" si="20"/>
        <v>7.6276338980945102E-3</v>
      </c>
    </row>
    <row r="41" spans="1:35" x14ac:dyDescent="0.25">
      <c r="A41" s="3">
        <v>44008.833333333336</v>
      </c>
      <c r="B41">
        <v>37.7702077</v>
      </c>
      <c r="C41">
        <v>1540.8890413238655</v>
      </c>
      <c r="D41">
        <v>2.3811391248389881E-3</v>
      </c>
      <c r="E41">
        <v>150</v>
      </c>
      <c r="F41">
        <v>677563.30810225185</v>
      </c>
      <c r="G41">
        <v>77865.340322169417</v>
      </c>
      <c r="H41">
        <f t="shared" si="12"/>
        <v>85691.655682707118</v>
      </c>
      <c r="I41">
        <v>233.59602096650826</v>
      </c>
      <c r="J41">
        <v>0.12583702014736081</v>
      </c>
      <c r="K41">
        <v>18440</v>
      </c>
      <c r="L41">
        <f t="shared" si="9"/>
        <v>-1.863572136752463E-2</v>
      </c>
      <c r="M41" s="9">
        <f t="shared" si="13"/>
        <v>2.4910019753264068E-2</v>
      </c>
      <c r="N41">
        <f t="shared" si="3"/>
        <v>0.99199201869445097</v>
      </c>
      <c r="O41">
        <f t="shared" si="14"/>
        <v>0.85741423479681267</v>
      </c>
      <c r="P41" s="4">
        <v>0.31443370724423358</v>
      </c>
      <c r="Q41">
        <f t="shared" si="4"/>
        <v>0.91837257314113385</v>
      </c>
      <c r="R41" s="4">
        <f t="shared" si="17"/>
        <v>0.77463465548248134</v>
      </c>
      <c r="S41">
        <f t="shared" si="0"/>
        <v>0.97826687625854847</v>
      </c>
      <c r="T41" s="4">
        <f t="shared" si="18"/>
        <v>0.86814318289097814</v>
      </c>
      <c r="U41" s="27">
        <f t="shared" si="10"/>
        <v>2.4511958153423861E-2</v>
      </c>
      <c r="V41">
        <v>0</v>
      </c>
      <c r="W41">
        <f t="shared" si="1"/>
        <v>0</v>
      </c>
      <c r="X41">
        <f t="shared" si="5"/>
        <v>233.59602096650826</v>
      </c>
      <c r="Y41" s="5">
        <f t="shared" si="6"/>
        <v>0.12583702014736081</v>
      </c>
      <c r="Z41" s="4">
        <f t="shared" si="7"/>
        <v>0.91837257314113385</v>
      </c>
      <c r="AA41" s="4">
        <f t="shared" si="15"/>
        <v>0.77463465548248134</v>
      </c>
      <c r="AB41">
        <f t="shared" si="8"/>
        <v>0.97826687625854847</v>
      </c>
      <c r="AC41" s="4">
        <f t="shared" si="16"/>
        <v>0.86814318289097814</v>
      </c>
      <c r="AD41">
        <f t="shared" si="21"/>
        <v>1.0549283207239313</v>
      </c>
      <c r="AE41">
        <f t="shared" si="2"/>
        <v>3.4469954359340771E-4</v>
      </c>
      <c r="AF41">
        <f t="shared" si="19"/>
        <v>1.0836592545643509E-2</v>
      </c>
      <c r="AG41">
        <f t="shared" si="11"/>
        <v>0.99475763607696299</v>
      </c>
      <c r="AH41">
        <f t="shared" si="22"/>
        <v>7.9657665666219898E-3</v>
      </c>
      <c r="AI41">
        <f t="shared" si="20"/>
        <v>7.9940966934559654E-3</v>
      </c>
    </row>
    <row r="42" spans="1:35" x14ac:dyDescent="0.25">
      <c r="A42" s="3">
        <v>44009.833333333336</v>
      </c>
      <c r="B42">
        <v>39.72854134</v>
      </c>
      <c r="C42">
        <v>1613.0278398900336</v>
      </c>
      <c r="D42">
        <v>2.4974875365105479E-3</v>
      </c>
      <c r="E42">
        <v>147</v>
      </c>
      <c r="F42">
        <v>723784.94263774308</v>
      </c>
      <c r="G42">
        <v>103556.74475456009</v>
      </c>
      <c r="H42">
        <f t="shared" si="12"/>
        <v>88294.816547376016</v>
      </c>
      <c r="I42">
        <v>310.67023426368024</v>
      </c>
      <c r="J42">
        <v>0.15666896176782957</v>
      </c>
      <c r="K42">
        <v>18441</v>
      </c>
      <c r="L42">
        <f t="shared" si="9"/>
        <v>4.7957097711041436E-3</v>
      </c>
      <c r="M42" s="9">
        <f t="shared" si="13"/>
        <v>2.081886658802885E-2</v>
      </c>
      <c r="N42">
        <f t="shared" si="3"/>
        <v>1.1124441378401078</v>
      </c>
      <c r="O42">
        <f t="shared" si="14"/>
        <v>0.87341595721512921</v>
      </c>
      <c r="P42" s="4">
        <v>0.31923290895984374</v>
      </c>
      <c r="Q42">
        <f t="shared" si="4"/>
        <v>1.0440611649044405</v>
      </c>
      <c r="R42" s="4">
        <f t="shared" si="17"/>
        <v>0.79209808516053548</v>
      </c>
      <c r="S42">
        <f t="shared" si="0"/>
        <v>1.0971151325856408</v>
      </c>
      <c r="T42" s="4">
        <f t="shared" si="18"/>
        <v>0.88405340526759935</v>
      </c>
      <c r="U42" s="27">
        <f t="shared" si="10"/>
        <v>2.4629792714990245E-2</v>
      </c>
      <c r="V42">
        <v>0</v>
      </c>
      <c r="W42">
        <f t="shared" si="1"/>
        <v>0</v>
      </c>
      <c r="X42">
        <f t="shared" si="5"/>
        <v>310.67023426368024</v>
      </c>
      <c r="Y42" s="5">
        <f t="shared" si="6"/>
        <v>0.15666896176782957</v>
      </c>
      <c r="Z42" s="4">
        <f t="shared" si="7"/>
        <v>1.0440611649044405</v>
      </c>
      <c r="AA42" s="4">
        <f t="shared" si="15"/>
        <v>0.79209808516053548</v>
      </c>
      <c r="AB42">
        <f t="shared" si="8"/>
        <v>1.0971151325856408</v>
      </c>
      <c r="AC42" s="4">
        <f t="shared" si="16"/>
        <v>0.88405340526759935</v>
      </c>
      <c r="AD42">
        <f t="shared" si="21"/>
        <v>0.97961328000879078</v>
      </c>
      <c r="AE42">
        <f t="shared" si="2"/>
        <v>4.2913793938205116E-4</v>
      </c>
      <c r="AF42">
        <f t="shared" si="19"/>
        <v>1.142801788917458E-2</v>
      </c>
      <c r="AG42">
        <f t="shared" si="11"/>
        <v>0.99953966243235515</v>
      </c>
      <c r="AH42">
        <f t="shared" si="22"/>
        <v>8.3949045060040407E-3</v>
      </c>
      <c r="AI42">
        <f t="shared" si="20"/>
        <v>8.4302138040250885E-3</v>
      </c>
    </row>
    <row r="43" spans="1:35" x14ac:dyDescent="0.25">
      <c r="A43" s="3">
        <v>44010.833333333336</v>
      </c>
      <c r="B43">
        <v>39.408868040000002</v>
      </c>
      <c r="C43">
        <v>1588.9042531016983</v>
      </c>
      <c r="D43">
        <v>2.4680551146473379E-3</v>
      </c>
      <c r="E43">
        <v>94</v>
      </c>
      <c r="F43">
        <v>720611.79468114837</v>
      </c>
      <c r="G43">
        <v>67329.30018956204</v>
      </c>
      <c r="H43">
        <f t="shared" si="12"/>
        <v>89248.406512966103</v>
      </c>
      <c r="I43">
        <v>201.98790056868611</v>
      </c>
      <c r="J43">
        <v>0.10230970995998206</v>
      </c>
      <c r="K43">
        <v>18442</v>
      </c>
      <c r="L43">
        <f t="shared" si="9"/>
        <v>6.9894423275244991E-3</v>
      </c>
      <c r="M43" s="9">
        <f t="shared" si="13"/>
        <v>-3.1598065220856788E-3</v>
      </c>
      <c r="N43">
        <f t="shared" si="3"/>
        <v>0.90449613048458044</v>
      </c>
      <c r="O43">
        <f t="shared" si="14"/>
        <v>0.87718660617432087</v>
      </c>
      <c r="P43" s="4">
        <v>0.31695588251789836</v>
      </c>
      <c r="Q43">
        <f t="shared" si="4"/>
        <v>0.80943789236657138</v>
      </c>
      <c r="R43" s="4">
        <f t="shared" si="17"/>
        <v>0.79616675026306905</v>
      </c>
      <c r="S43">
        <f t="shared" si="0"/>
        <v>0.87680533739572331</v>
      </c>
      <c r="T43" s="4">
        <f t="shared" si="18"/>
        <v>0.88776149139824834</v>
      </c>
      <c r="U43" s="27">
        <f t="shared" si="10"/>
        <v>2.4802544245866288E-2</v>
      </c>
      <c r="V43">
        <v>0</v>
      </c>
      <c r="W43">
        <f t="shared" si="1"/>
        <v>0</v>
      </c>
      <c r="X43">
        <f t="shared" si="5"/>
        <v>201.98790056868611</v>
      </c>
      <c r="Y43" s="5">
        <f t="shared" si="6"/>
        <v>0.10230970995998206</v>
      </c>
      <c r="Z43" s="4">
        <f t="shared" si="7"/>
        <v>0.80943789236657138</v>
      </c>
      <c r="AA43" s="4">
        <f t="shared" si="15"/>
        <v>0.79616675026306905</v>
      </c>
      <c r="AB43">
        <f t="shared" si="8"/>
        <v>0.87680533739572331</v>
      </c>
      <c r="AC43" s="4">
        <f t="shared" si="16"/>
        <v>0.88776149139824834</v>
      </c>
      <c r="AD43">
        <f t="shared" si="21"/>
        <v>1.0065232539029678</v>
      </c>
      <c r="AE43">
        <f t="shared" si="2"/>
        <v>2.8026129836590432E-4</v>
      </c>
      <c r="AF43">
        <f t="shared" si="19"/>
        <v>1.1539583952811405E-2</v>
      </c>
      <c r="AG43">
        <f t="shared" si="11"/>
        <v>1.0065503591464782</v>
      </c>
      <c r="AH43">
        <f t="shared" si="22"/>
        <v>8.6751658043699442E-3</v>
      </c>
      <c r="AI43">
        <f t="shared" si="20"/>
        <v>8.7075292241973745E-3</v>
      </c>
    </row>
    <row r="44" spans="1:35" x14ac:dyDescent="0.25">
      <c r="A44" s="3">
        <v>44011.833333333336</v>
      </c>
      <c r="B44">
        <v>40.329194530000002</v>
      </c>
      <c r="C44">
        <v>1642.47573210254</v>
      </c>
      <c r="D44">
        <v>2.536992759214751E-3</v>
      </c>
      <c r="E44">
        <v>104</v>
      </c>
      <c r="F44">
        <v>736102.91590238153</v>
      </c>
      <c r="G44">
        <v>144184.83590782242</v>
      </c>
      <c r="H44">
        <f t="shared" si="12"/>
        <v>93360.764163717628</v>
      </c>
      <c r="I44">
        <v>432.55450772346728</v>
      </c>
      <c r="J44">
        <v>0.2144841324606343</v>
      </c>
      <c r="K44">
        <v>18443</v>
      </c>
      <c r="L44">
        <f t="shared" si="9"/>
        <v>-1.0075298055185724E-2</v>
      </c>
      <c r="M44" s="9">
        <f t="shared" si="13"/>
        <v>-5.4889145710427742E-4</v>
      </c>
      <c r="N44">
        <f t="shared" si="3"/>
        <v>1.3099091811642392</v>
      </c>
      <c r="O44">
        <f t="shared" si="14"/>
        <v>0.90137255565456698</v>
      </c>
      <c r="P44" s="4">
        <v>0.21651670534113096</v>
      </c>
      <c r="Q44">
        <f t="shared" si="4"/>
        <v>1.2460277210415727</v>
      </c>
      <c r="R44" s="4">
        <f t="shared" si="17"/>
        <v>0.82327238907314149</v>
      </c>
      <c r="S44">
        <f t="shared" si="0"/>
        <v>1.2908071039821736</v>
      </c>
      <c r="T44" s="4">
        <f t="shared" si="18"/>
        <v>0.91250165321210797</v>
      </c>
      <c r="U44" s="27">
        <f t="shared" si="10"/>
        <v>2.4553905876207031E-2</v>
      </c>
      <c r="V44">
        <v>0</v>
      </c>
      <c r="W44">
        <f t="shared" si="1"/>
        <v>0</v>
      </c>
      <c r="X44">
        <f t="shared" si="5"/>
        <v>432.55450772346728</v>
      </c>
      <c r="Y44" s="5">
        <f t="shared" si="6"/>
        <v>0.2144841324606343</v>
      </c>
      <c r="Z44" s="4">
        <f t="shared" si="7"/>
        <v>1.2460277210415727</v>
      </c>
      <c r="AA44" s="4">
        <f t="shared" si="15"/>
        <v>0.82327238907314149</v>
      </c>
      <c r="AB44">
        <f t="shared" si="8"/>
        <v>1.2908071039821736</v>
      </c>
      <c r="AC44" s="4">
        <f t="shared" si="16"/>
        <v>0.91250165321210797</v>
      </c>
      <c r="AD44">
        <f t="shared" si="21"/>
        <v>1.0037953907087014</v>
      </c>
      <c r="AE44">
        <f t="shared" si="2"/>
        <v>5.8745517458133893E-4</v>
      </c>
      <c r="AF44">
        <f t="shared" si="19"/>
        <v>1.2015995720983774E-2</v>
      </c>
      <c r="AG44">
        <f t="shared" si="11"/>
        <v>0.99645998140953163</v>
      </c>
      <c r="AH44">
        <f t="shared" si="22"/>
        <v>9.2626209789512838E-3</v>
      </c>
      <c r="AI44">
        <f t="shared" si="20"/>
        <v>9.3040651529507912E-3</v>
      </c>
    </row>
    <row r="45" spans="1:35" x14ac:dyDescent="0.25">
      <c r="A45" s="3">
        <v>44012.833333333336</v>
      </c>
      <c r="B45">
        <v>44.907622519999997</v>
      </c>
      <c r="C45">
        <v>1787.9608690807802</v>
      </c>
      <c r="D45">
        <v>2.791140361799613E-3</v>
      </c>
      <c r="E45">
        <v>132</v>
      </c>
      <c r="F45">
        <v>819672.6749108677</v>
      </c>
      <c r="G45">
        <v>183743.3915689475</v>
      </c>
      <c r="H45">
        <f t="shared" si="12"/>
        <v>98215.096271212155</v>
      </c>
      <c r="I45">
        <v>551.23017470684249</v>
      </c>
      <c r="J45">
        <v>0.24546263395919127</v>
      </c>
      <c r="K45">
        <v>18444</v>
      </c>
      <c r="L45">
        <f t="shared" si="9"/>
        <v>2.266081530883654E-2</v>
      </c>
      <c r="M45" s="9">
        <f t="shared" si="13"/>
        <v>9.3668002541499353E-3</v>
      </c>
      <c r="N45">
        <f t="shared" si="3"/>
        <v>1.4001780903924168</v>
      </c>
      <c r="O45">
        <f t="shared" si="14"/>
        <v>0.92284045382158086</v>
      </c>
      <c r="P45" s="4">
        <v>0.20045836803542413</v>
      </c>
      <c r="Q45">
        <f t="shared" si="4"/>
        <v>1.3417947285604124</v>
      </c>
      <c r="R45" s="4">
        <f t="shared" si="17"/>
        <v>0.84666452458245822</v>
      </c>
      <c r="S45">
        <f t="shared" si="0"/>
        <v>1.3834778609285014</v>
      </c>
      <c r="T45" s="4">
        <f t="shared" si="18"/>
        <v>0.93450587087714898</v>
      </c>
      <c r="U45" s="27">
        <f t="shared" si="10"/>
        <v>2.5116669663518831E-2</v>
      </c>
      <c r="V45">
        <v>0</v>
      </c>
      <c r="W45">
        <f t="shared" si="1"/>
        <v>0</v>
      </c>
      <c r="X45">
        <f t="shared" si="5"/>
        <v>551.23017470684249</v>
      </c>
      <c r="Y45" s="5">
        <f t="shared" si="6"/>
        <v>0.24546263395919127</v>
      </c>
      <c r="Z45" s="4">
        <f t="shared" si="7"/>
        <v>1.3417947285604124</v>
      </c>
      <c r="AA45" s="4">
        <f t="shared" si="15"/>
        <v>0.84666452458245822</v>
      </c>
      <c r="AB45">
        <f t="shared" si="8"/>
        <v>1.3834778609285014</v>
      </c>
      <c r="AC45" s="4">
        <f t="shared" si="16"/>
        <v>0.93450587087714898</v>
      </c>
      <c r="AD45">
        <f t="shared" si="21"/>
        <v>1.0063402810127782</v>
      </c>
      <c r="AE45">
        <f t="shared" si="2"/>
        <v>6.722743399694063E-4</v>
      </c>
      <c r="AF45">
        <f t="shared" si="19"/>
        <v>1.2494677323825254E-2</v>
      </c>
      <c r="AG45">
        <f t="shared" si="11"/>
        <v>1.0192983679322261</v>
      </c>
      <c r="AH45">
        <f t="shared" si="22"/>
        <v>9.9348953189206893E-3</v>
      </c>
      <c r="AI45">
        <f t="shared" si="20"/>
        <v>9.9382854019154365E-3</v>
      </c>
    </row>
    <row r="46" spans="1:35" x14ac:dyDescent="0.25">
      <c r="A46" s="3">
        <v>44013.833333333336</v>
      </c>
      <c r="B46">
        <v>46.588140840000001</v>
      </c>
      <c r="C46">
        <v>1881.0131294597713</v>
      </c>
      <c r="D46">
        <v>2.913853865011909E-3</v>
      </c>
      <c r="E46">
        <v>141</v>
      </c>
      <c r="F46">
        <v>845275.97264114593</v>
      </c>
      <c r="G46">
        <v>200603.65985885545</v>
      </c>
      <c r="H46">
        <f t="shared" si="12"/>
        <v>102671.35262601406</v>
      </c>
      <c r="I46">
        <v>601.81097957656641</v>
      </c>
      <c r="J46">
        <v>0.25986898321396129</v>
      </c>
      <c r="K46">
        <v>18445</v>
      </c>
      <c r="L46">
        <f t="shared" si="9"/>
        <v>-1.3996265726690075E-2</v>
      </c>
      <c r="M46" s="9">
        <f t="shared" si="13"/>
        <v>-1.9950529866595351E-3</v>
      </c>
      <c r="N46">
        <f t="shared" si="3"/>
        <v>1.4418067093429885</v>
      </c>
      <c r="O46">
        <f t="shared" si="14"/>
        <v>0.93566052703283253</v>
      </c>
      <c r="P46" s="4">
        <v>0.20283932632113161</v>
      </c>
      <c r="Q46">
        <f t="shared" si="4"/>
        <v>1.3840751018751372</v>
      </c>
      <c r="R46" s="4">
        <f t="shared" si="17"/>
        <v>0.86020604797625055</v>
      </c>
      <c r="S46">
        <f t="shared" si="0"/>
        <v>1.4245215988946822</v>
      </c>
      <c r="T46" s="4">
        <f t="shared" si="18"/>
        <v>0.94751371283062713</v>
      </c>
      <c r="U46" s="27">
        <f t="shared" si="10"/>
        <v>2.4767578763993083E-2</v>
      </c>
      <c r="V46">
        <v>0</v>
      </c>
      <c r="W46">
        <f t="shared" si="1"/>
        <v>0</v>
      </c>
      <c r="X46">
        <f t="shared" si="5"/>
        <v>601.81097957656641</v>
      </c>
      <c r="Y46" s="5">
        <f t="shared" si="6"/>
        <v>0.25986898321396129</v>
      </c>
      <c r="Z46" s="4">
        <f t="shared" si="7"/>
        <v>1.3840751018751372</v>
      </c>
      <c r="AA46" s="4">
        <f t="shared" si="15"/>
        <v>0.86020604797625055</v>
      </c>
      <c r="AB46">
        <f t="shared" si="8"/>
        <v>1.4245215988946822</v>
      </c>
      <c r="AC46" s="4">
        <f t="shared" si="16"/>
        <v>0.94751371283062713</v>
      </c>
      <c r="AD46">
        <f t="shared" si="21"/>
        <v>0.98383755567741282</v>
      </c>
      <c r="AE46">
        <f t="shared" si="2"/>
        <v>7.1171648674962491E-4</v>
      </c>
      <c r="AF46">
        <f t="shared" si="19"/>
        <v>1.2798699662369017E-2</v>
      </c>
      <c r="AG46">
        <f t="shared" si="11"/>
        <v>1.0051313709173544</v>
      </c>
      <c r="AH46">
        <f t="shared" si="22"/>
        <v>1.0646611805670314E-2</v>
      </c>
      <c r="AI46">
        <f t="shared" si="20"/>
        <v>1.0700179045520342E-2</v>
      </c>
    </row>
    <row r="47" spans="1:35" x14ac:dyDescent="0.25">
      <c r="A47" s="3">
        <v>44014.833333333336</v>
      </c>
      <c r="B47">
        <v>48.468585099999999</v>
      </c>
      <c r="C47">
        <v>1953.4352277665116</v>
      </c>
      <c r="D47">
        <v>3.0280074066588178E-3</v>
      </c>
      <c r="E47">
        <v>113</v>
      </c>
      <c r="F47">
        <v>869898.65589994378</v>
      </c>
      <c r="G47">
        <v>71756.225859774306</v>
      </c>
      <c r="H47">
        <f t="shared" si="12"/>
        <v>104227.07788626381</v>
      </c>
      <c r="I47">
        <v>215.26867757932291</v>
      </c>
      <c r="J47">
        <v>9.032439213872101E-2</v>
      </c>
      <c r="K47">
        <v>18446</v>
      </c>
      <c r="L47">
        <f t="shared" si="9"/>
        <v>1.790890238036921E-3</v>
      </c>
      <c r="M47" s="9">
        <f t="shared" si="13"/>
        <v>-4.365781360973181E-3</v>
      </c>
      <c r="N47">
        <f t="shared" si="3"/>
        <v>0.8496466594713078</v>
      </c>
      <c r="O47">
        <f t="shared" si="14"/>
        <v>0.94279714541147397</v>
      </c>
      <c r="P47" s="4">
        <v>0.18498290546715543</v>
      </c>
      <c r="Q47">
        <f t="shared" si="4"/>
        <v>0.74786841023588424</v>
      </c>
      <c r="R47" s="4">
        <f t="shared" si="17"/>
        <v>0.86836010728080282</v>
      </c>
      <c r="S47">
        <f t="shared" si="0"/>
        <v>0.82030790384802454</v>
      </c>
      <c r="T47" s="4">
        <f t="shared" si="18"/>
        <v>0.95466778897197047</v>
      </c>
      <c r="U47" s="27">
        <f t="shared" si="10"/>
        <v>2.4811974521119523E-2</v>
      </c>
      <c r="V47">
        <v>0</v>
      </c>
      <c r="W47">
        <f t="shared" si="1"/>
        <v>0</v>
      </c>
      <c r="X47">
        <f t="shared" si="5"/>
        <v>215.26867757932291</v>
      </c>
      <c r="Y47" s="5">
        <f t="shared" si="6"/>
        <v>9.032439213872101E-2</v>
      </c>
      <c r="Z47" s="4">
        <f t="shared" si="7"/>
        <v>0.74786841023588424</v>
      </c>
      <c r="AA47" s="4">
        <f t="shared" si="15"/>
        <v>0.86836010728080282</v>
      </c>
      <c r="AB47">
        <f t="shared" si="8"/>
        <v>0.82030790384802454</v>
      </c>
      <c r="AC47" s="4">
        <f t="shared" si="16"/>
        <v>0.95466778897197047</v>
      </c>
      <c r="AD47">
        <f t="shared" si="21"/>
        <v>0.99964234428774956</v>
      </c>
      <c r="AE47">
        <f t="shared" si="2"/>
        <v>2.4743347386427424E-4</v>
      </c>
      <c r="AF47">
        <f t="shared" si="19"/>
        <v>1.2938438657821294E-2</v>
      </c>
      <c r="AG47">
        <f t="shared" si="11"/>
        <v>1.0069330637129492</v>
      </c>
      <c r="AH47">
        <f t="shared" si="22"/>
        <v>1.0894045279534588E-2</v>
      </c>
      <c r="AI47">
        <f t="shared" si="20"/>
        <v>1.0947569105267174E-2</v>
      </c>
    </row>
    <row r="48" spans="1:35" x14ac:dyDescent="0.25">
      <c r="A48" s="3">
        <v>44015.833333333336</v>
      </c>
      <c r="B48">
        <v>46.265925090000003</v>
      </c>
      <c r="C48">
        <v>1852.8910196016968</v>
      </c>
      <c r="D48">
        <v>2.8804664135407732E-3</v>
      </c>
      <c r="E48">
        <v>119</v>
      </c>
      <c r="F48">
        <v>840337.81233469083</v>
      </c>
      <c r="G48">
        <v>77814.706575347678</v>
      </c>
      <c r="H48">
        <f t="shared" si="12"/>
        <v>105920.42226331524</v>
      </c>
      <c r="I48">
        <v>233.44411972604303</v>
      </c>
      <c r="J48">
        <v>0.10139625094731465</v>
      </c>
      <c r="K48">
        <v>18447</v>
      </c>
      <c r="L48">
        <f t="shared" si="9"/>
        <v>6.3322181063922003E-3</v>
      </c>
      <c r="M48" s="9">
        <f t="shared" si="13"/>
        <v>2.4483073358849733E-3</v>
      </c>
      <c r="N48">
        <f t="shared" si="3"/>
        <v>0.90052829995041384</v>
      </c>
      <c r="O48">
        <f t="shared" si="14"/>
        <v>0.95135145615901273</v>
      </c>
      <c r="P48" s="4">
        <v>0.18261153842034089</v>
      </c>
      <c r="Q48">
        <f t="shared" si="4"/>
        <v>0.80491119354715024</v>
      </c>
      <c r="R48" s="4">
        <f t="shared" si="17"/>
        <v>0.87750393916186842</v>
      </c>
      <c r="S48">
        <f t="shared" si="0"/>
        <v>0.87262817258227976</v>
      </c>
      <c r="T48" s="4">
        <f t="shared" si="18"/>
        <v>0.96280226541911018</v>
      </c>
      <c r="U48" s="27">
        <f t="shared" si="10"/>
        <v>2.4969587849772983E-2</v>
      </c>
      <c r="V48">
        <v>0</v>
      </c>
      <c r="W48">
        <f t="shared" si="1"/>
        <v>0</v>
      </c>
      <c r="X48">
        <f t="shared" si="5"/>
        <v>233.44411972604303</v>
      </c>
      <c r="Y48" s="5">
        <f t="shared" si="6"/>
        <v>0.10139625094731465</v>
      </c>
      <c r="Z48" s="4">
        <f t="shared" si="7"/>
        <v>0.80491119354715024</v>
      </c>
      <c r="AA48" s="4">
        <f t="shared" si="15"/>
        <v>0.87750393916186842</v>
      </c>
      <c r="AB48">
        <f t="shared" si="8"/>
        <v>0.87262817258227976</v>
      </c>
      <c r="AC48" s="4">
        <f t="shared" si="16"/>
        <v>0.96280226541911018</v>
      </c>
      <c r="AD48">
        <f t="shared" si="21"/>
        <v>1.0053522225185976</v>
      </c>
      <c r="AE48">
        <f t="shared" si="2"/>
        <v>2.7775936909546327E-4</v>
      </c>
      <c r="AF48">
        <f t="shared" si="19"/>
        <v>1.3061912764817052E-2</v>
      </c>
      <c r="AG48">
        <f t="shared" si="11"/>
        <v>1.0133294136595419</v>
      </c>
      <c r="AH48">
        <f t="shared" si="22"/>
        <v>1.1171804648630051E-2</v>
      </c>
      <c r="AI48">
        <f t="shared" si="20"/>
        <v>1.1212279784957202E-2</v>
      </c>
    </row>
    <row r="49" spans="1:35" x14ac:dyDescent="0.25">
      <c r="A49" s="3">
        <v>44016.833333333336</v>
      </c>
      <c r="B49">
        <v>46.93730515</v>
      </c>
      <c r="C49">
        <v>1876.2764200962397</v>
      </c>
      <c r="D49">
        <v>2.9189479490964649E-3</v>
      </c>
      <c r="E49">
        <v>86</v>
      </c>
      <c r="F49">
        <v>845461.66712196346</v>
      </c>
      <c r="G49">
        <v>56883.502918263017</v>
      </c>
      <c r="H49">
        <f t="shared" si="12"/>
        <v>106370.06370204248</v>
      </c>
      <c r="I49">
        <v>170.65050875478906</v>
      </c>
      <c r="J49">
        <v>7.3672690457428663E-2</v>
      </c>
      <c r="K49">
        <v>18448</v>
      </c>
      <c r="L49">
        <f t="shared" si="9"/>
        <v>1.864994714522896E-3</v>
      </c>
      <c r="M49" s="9">
        <f t="shared" si="13"/>
        <v>2.8489020605802465E-3</v>
      </c>
      <c r="N49">
        <f t="shared" si="3"/>
        <v>0.76751891240013548</v>
      </c>
      <c r="O49">
        <f t="shared" si="14"/>
        <v>0.94975014409097858</v>
      </c>
      <c r="P49" s="4">
        <v>0.1808264055001301</v>
      </c>
      <c r="Q49">
        <f t="shared" si="4"/>
        <v>0.65275841287448</v>
      </c>
      <c r="R49" s="4">
        <f t="shared" si="17"/>
        <v>0.87489953641272422</v>
      </c>
      <c r="S49">
        <f t="shared" si="0"/>
        <v>0.7346369468419085</v>
      </c>
      <c r="T49" s="4">
        <f t="shared" si="18"/>
        <v>0.96046151365674581</v>
      </c>
      <c r="U49" s="27">
        <f t="shared" si="10"/>
        <v>2.5016199450821029E-2</v>
      </c>
      <c r="V49">
        <v>0</v>
      </c>
      <c r="W49">
        <f t="shared" si="1"/>
        <v>0</v>
      </c>
      <c r="X49">
        <f t="shared" si="5"/>
        <v>170.65050875478906</v>
      </c>
      <c r="Y49" s="5">
        <f t="shared" si="6"/>
        <v>7.3672690457428663E-2</v>
      </c>
      <c r="Z49" s="4">
        <f t="shared" si="7"/>
        <v>0.65275841287448</v>
      </c>
      <c r="AA49" s="4">
        <f t="shared" si="15"/>
        <v>0.87489953641272422</v>
      </c>
      <c r="AB49">
        <f t="shared" si="8"/>
        <v>0.7346369468419085</v>
      </c>
      <c r="AC49" s="4">
        <f t="shared" si="16"/>
        <v>0.96046151365674581</v>
      </c>
      <c r="AD49">
        <f t="shared" si="21"/>
        <v>0.99701678146268524</v>
      </c>
      <c r="AE49">
        <f t="shared" si="2"/>
        <v>2.01822619999386E-4</v>
      </c>
      <c r="AF49">
        <f t="shared" si="19"/>
        <v>1.3026892850812821E-2</v>
      </c>
      <c r="AG49">
        <f t="shared" si="11"/>
        <v>1.0152210310400098</v>
      </c>
      <c r="AH49">
        <f t="shared" si="22"/>
        <v>1.1373627268629437E-2</v>
      </c>
      <c r="AI49">
        <f t="shared" si="20"/>
        <v>1.1409702039735015E-2</v>
      </c>
    </row>
    <row r="50" spans="1:35" x14ac:dyDescent="0.25">
      <c r="A50" s="3">
        <v>44017.833333333336</v>
      </c>
      <c r="B50">
        <v>45.956840139999997</v>
      </c>
      <c r="C50">
        <v>1788.3159670061466</v>
      </c>
      <c r="D50">
        <v>2.8191758125977349E-3</v>
      </c>
      <c r="E50">
        <v>87</v>
      </c>
      <c r="F50">
        <v>856056.51129872026</v>
      </c>
      <c r="G50">
        <v>68540.492197459898</v>
      </c>
      <c r="H50">
        <f t="shared" si="12"/>
        <v>107313.73071760386</v>
      </c>
      <c r="I50">
        <v>205.62147659237971</v>
      </c>
      <c r="J50">
        <v>8.7671594066094677E-2</v>
      </c>
      <c r="K50">
        <v>18449</v>
      </c>
      <c r="L50">
        <f t="shared" si="9"/>
        <v>2.6904728702862268E-2</v>
      </c>
      <c r="M50" s="9">
        <f t="shared" si="13"/>
        <v>8.4202297786912482E-3</v>
      </c>
      <c r="N50">
        <f t="shared" si="3"/>
        <v>0.83593355019164339</v>
      </c>
      <c r="O50">
        <f t="shared" si="14"/>
        <v>0.95255562788508819</v>
      </c>
      <c r="P50" s="4">
        <v>0.18081810572338294</v>
      </c>
      <c r="Q50">
        <f t="shared" si="4"/>
        <v>0.73354261938059073</v>
      </c>
      <c r="R50" s="4">
        <f t="shared" si="17"/>
        <v>0.87645674180388833</v>
      </c>
      <c r="S50">
        <f t="shared" si="0"/>
        <v>0.80726864954272137</v>
      </c>
      <c r="T50" s="4">
        <f t="shared" si="18"/>
        <v>0.96186821425294444</v>
      </c>
      <c r="U50" s="27">
        <f t="shared" si="10"/>
        <v>2.5698389427757113E-2</v>
      </c>
      <c r="V50">
        <v>0</v>
      </c>
      <c r="W50">
        <f t="shared" si="1"/>
        <v>0</v>
      </c>
      <c r="X50">
        <f t="shared" si="5"/>
        <v>205.62147659237971</v>
      </c>
      <c r="Y50" s="5">
        <f t="shared" si="6"/>
        <v>8.7671594066094677E-2</v>
      </c>
      <c r="Z50" s="4">
        <f t="shared" si="7"/>
        <v>0.73354261938059073</v>
      </c>
      <c r="AA50" s="4">
        <f t="shared" si="15"/>
        <v>0.87645674180388833</v>
      </c>
      <c r="AB50">
        <f t="shared" si="8"/>
        <v>0.80726864954272137</v>
      </c>
      <c r="AC50" s="4">
        <f t="shared" si="16"/>
        <v>0.96186821425294444</v>
      </c>
      <c r="AD50">
        <f t="shared" si="21"/>
        <v>1.0314599148655612</v>
      </c>
      <c r="AE50">
        <f t="shared" si="2"/>
        <v>2.4016730564989188E-4</v>
      </c>
      <c r="AF50">
        <f t="shared" si="19"/>
        <v>1.292955232636972E-2</v>
      </c>
      <c r="AG50">
        <f t="shared" si="11"/>
        <v>1.042906036234813</v>
      </c>
      <c r="AH50">
        <f t="shared" si="22"/>
        <v>1.1613794574279329E-2</v>
      </c>
      <c r="AI50">
        <f t="shared" si="20"/>
        <v>1.1458344044474877E-2</v>
      </c>
    </row>
    <row r="51" spans="1:35" x14ac:dyDescent="0.25">
      <c r="A51" s="3">
        <v>44018.833333333336</v>
      </c>
      <c r="B51">
        <v>38.460731490000001</v>
      </c>
      <c r="C51">
        <v>1493.4665200632396</v>
      </c>
      <c r="D51">
        <v>2.3563588373569679E-3</v>
      </c>
      <c r="E51">
        <v>87</v>
      </c>
      <c r="F51">
        <v>709181.61512464075</v>
      </c>
      <c r="G51">
        <v>57990.483892537639</v>
      </c>
      <c r="H51">
        <f t="shared" si="12"/>
        <v>107909.40699472328</v>
      </c>
      <c r="I51">
        <v>173.97145167761292</v>
      </c>
      <c r="J51">
        <v>8.9539235800928763E-2</v>
      </c>
      <c r="K51">
        <v>18450</v>
      </c>
      <c r="L51">
        <f t="shared" si="9"/>
        <v>2.1094963996011549E-3</v>
      </c>
      <c r="M51" s="9">
        <f t="shared" si="13"/>
        <v>1.1588682943013184E-2</v>
      </c>
      <c r="N51">
        <f t="shared" si="3"/>
        <v>0.84345246009823882</v>
      </c>
      <c r="O51">
        <f t="shared" si="14"/>
        <v>0.95679272644182967</v>
      </c>
      <c r="P51" s="4">
        <v>0.20226989293042322</v>
      </c>
      <c r="Q51">
        <f t="shared" si="4"/>
        <v>0.7436571174448684</v>
      </c>
      <c r="R51" s="4">
        <f t="shared" si="17"/>
        <v>0.87859022101317341</v>
      </c>
      <c r="S51">
        <f t="shared" si="0"/>
        <v>0.81647033406805536</v>
      </c>
      <c r="T51" s="4">
        <f t="shared" si="18"/>
        <v>0.96379608764584779</v>
      </c>
      <c r="U51" s="27">
        <f t="shared" si="10"/>
        <v>2.5752657306553756E-2</v>
      </c>
      <c r="V51">
        <v>0</v>
      </c>
      <c r="W51">
        <f t="shared" si="1"/>
        <v>0</v>
      </c>
      <c r="X51">
        <f t="shared" si="5"/>
        <v>173.97145167761292</v>
      </c>
      <c r="Y51" s="5">
        <f t="shared" si="6"/>
        <v>8.9539235800928763E-2</v>
      </c>
      <c r="Z51" s="4">
        <f t="shared" si="7"/>
        <v>0.7436571174448684</v>
      </c>
      <c r="AA51" s="4">
        <f t="shared" si="15"/>
        <v>0.87859022101317341</v>
      </c>
      <c r="AB51">
        <f t="shared" si="8"/>
        <v>0.81647033406805536</v>
      </c>
      <c r="AC51" s="4">
        <f t="shared" si="16"/>
        <v>0.96379608764584779</v>
      </c>
      <c r="AD51">
        <f t="shared" si="21"/>
        <v>1.0264559515122611</v>
      </c>
      <c r="AE51">
        <f t="shared" si="2"/>
        <v>2.4528289048916335E-4</v>
      </c>
      <c r="AF51">
        <f t="shared" si="19"/>
        <v>1.2996297848884453E-2</v>
      </c>
      <c r="AG51">
        <f t="shared" si="11"/>
        <v>1.0451083648488213</v>
      </c>
      <c r="AH51">
        <f t="shared" si="22"/>
        <v>1.1859077464768492E-2</v>
      </c>
      <c r="AI51">
        <f t="shared" si="20"/>
        <v>1.1683494034913311E-2</v>
      </c>
    </row>
    <row r="52" spans="1:35" x14ac:dyDescent="0.25">
      <c r="A52" s="3">
        <v>44019.833333333336</v>
      </c>
      <c r="B52">
        <v>39.20527834</v>
      </c>
      <c r="C52">
        <v>1500.9912982352921</v>
      </c>
      <c r="D52">
        <v>2.3841023574469938E-3</v>
      </c>
      <c r="E52">
        <v>97</v>
      </c>
      <c r="F52">
        <v>734233.90892196097</v>
      </c>
      <c r="G52">
        <v>94061.002194878281</v>
      </c>
      <c r="H52">
        <f t="shared" si="12"/>
        <v>109669.94737475981</v>
      </c>
      <c r="I52">
        <v>282.18300658463482</v>
      </c>
      <c r="J52">
        <v>0.14027790892226263</v>
      </c>
      <c r="K52">
        <v>18451</v>
      </c>
      <c r="L52">
        <f t="shared" si="9"/>
        <v>1.4147815783016932E-2</v>
      </c>
      <c r="M52" s="9">
        <f t="shared" si="13"/>
        <v>1.3980810848660628E-2</v>
      </c>
      <c r="N52">
        <f t="shared" si="3"/>
        <v>1.0559777115803868</v>
      </c>
      <c r="O52">
        <f t="shared" si="14"/>
        <v>0.97040351643894562</v>
      </c>
      <c r="P52" s="4">
        <v>0.20234271481953872</v>
      </c>
      <c r="Q52">
        <f t="shared" si="4"/>
        <v>0.97925241551761399</v>
      </c>
      <c r="R52" s="4">
        <f t="shared" si="17"/>
        <v>0.89143388053476558</v>
      </c>
      <c r="S52">
        <f t="shared" si="0"/>
        <v>1.0356317836875579</v>
      </c>
      <c r="T52" s="4">
        <f t="shared" si="18"/>
        <v>0.97555348830461408</v>
      </c>
      <c r="U52" s="27">
        <f t="shared" si="10"/>
        <v>2.6119590690561263E-2</v>
      </c>
      <c r="V52">
        <v>0</v>
      </c>
      <c r="W52">
        <f t="shared" si="1"/>
        <v>0</v>
      </c>
      <c r="X52">
        <f t="shared" si="5"/>
        <v>282.18300658463482</v>
      </c>
      <c r="Y52" s="5">
        <f t="shared" si="6"/>
        <v>0.14027790892226263</v>
      </c>
      <c r="Z52" s="4">
        <f t="shared" si="7"/>
        <v>0.97925241551761399</v>
      </c>
      <c r="AA52" s="4">
        <f t="shared" si="15"/>
        <v>0.89143388053476558</v>
      </c>
      <c r="AB52">
        <f t="shared" si="8"/>
        <v>1.0356317836875579</v>
      </c>
      <c r="AC52" s="4">
        <f t="shared" si="16"/>
        <v>0.97555348830461408</v>
      </c>
      <c r="AD52">
        <f t="shared" si="21"/>
        <v>1.0444932490556782</v>
      </c>
      <c r="AE52">
        <f t="shared" si="2"/>
        <v>3.8424920496105174E-4</v>
      </c>
      <c r="AF52">
        <f t="shared" si="19"/>
        <v>1.3052927843386408E-2</v>
      </c>
      <c r="AG52">
        <f t="shared" si="11"/>
        <v>1.0599994552867364</v>
      </c>
      <c r="AH52">
        <f t="shared" si="22"/>
        <v>1.2243326669729543E-2</v>
      </c>
      <c r="AI52">
        <f t="shared" si="20"/>
        <v>1.1889106166121932E-2</v>
      </c>
    </row>
    <row r="53" spans="1:35" x14ac:dyDescent="0.25">
      <c r="A53" s="3">
        <v>44020.833333333336</v>
      </c>
      <c r="B53">
        <v>33.240433879999998</v>
      </c>
      <c r="C53">
        <v>1266.3597889650232</v>
      </c>
      <c r="D53">
        <v>2.0159978537323889E-3</v>
      </c>
      <c r="E53">
        <v>70</v>
      </c>
      <c r="F53">
        <v>608033.60659973894</v>
      </c>
      <c r="G53">
        <v>54076.886715093788</v>
      </c>
      <c r="H53">
        <f t="shared" si="12"/>
        <v>110604.59050280873</v>
      </c>
      <c r="I53">
        <v>162.23066014528138</v>
      </c>
      <c r="J53">
        <v>9.7386378499976042E-2</v>
      </c>
      <c r="K53">
        <v>18452</v>
      </c>
      <c r="L53">
        <f t="shared" si="9"/>
        <v>4.9349120689695563E-3</v>
      </c>
      <c r="M53" s="9">
        <f t="shared" si="13"/>
        <v>1.6737713762660297E-2</v>
      </c>
      <c r="N53">
        <f t="shared" si="3"/>
        <v>0.87684983526060889</v>
      </c>
      <c r="O53">
        <f t="shared" si="14"/>
        <v>0.98395635233735379</v>
      </c>
      <c r="P53" s="4">
        <v>0.20614437519637296</v>
      </c>
      <c r="Q53">
        <f t="shared" si="4"/>
        <v>0.78473119596380847</v>
      </c>
      <c r="R53" s="4">
        <f t="shared" si="17"/>
        <v>0.90531297910448827</v>
      </c>
      <c r="S53">
        <f t="shared" si="0"/>
        <v>0.85404973391810157</v>
      </c>
      <c r="T53" s="4">
        <f t="shared" si="18"/>
        <v>0.98737897345978165</v>
      </c>
      <c r="U53" s="27">
        <f t="shared" si="10"/>
        <v>2.6248807147585526E-2</v>
      </c>
      <c r="V53">
        <v>0</v>
      </c>
      <c r="W53">
        <f t="shared" si="1"/>
        <v>0</v>
      </c>
      <c r="X53">
        <f t="shared" si="5"/>
        <v>162.23066014528138</v>
      </c>
      <c r="Y53" s="5">
        <f t="shared" si="6"/>
        <v>9.7386378499976042E-2</v>
      </c>
      <c r="Z53" s="4">
        <f t="shared" si="7"/>
        <v>0.78473119596380847</v>
      </c>
      <c r="AA53" s="4">
        <f t="shared" si="15"/>
        <v>0.90531297910448827</v>
      </c>
      <c r="AB53">
        <f t="shared" si="8"/>
        <v>0.85404973391810157</v>
      </c>
      <c r="AC53" s="4">
        <f t="shared" si="16"/>
        <v>0.98737897345978165</v>
      </c>
      <c r="AD53">
        <f t="shared" si="21"/>
        <v>1.0514747528554718</v>
      </c>
      <c r="AE53">
        <f t="shared" si="2"/>
        <v>2.6677640789988925E-4</v>
      </c>
      <c r="AF53">
        <f t="shared" si="19"/>
        <v>1.3140417509949431E-2</v>
      </c>
      <c r="AG53">
        <f t="shared" si="11"/>
        <v>1.065243387922683</v>
      </c>
      <c r="AH53">
        <f t="shared" si="22"/>
        <v>1.2510103077629432E-2</v>
      </c>
      <c r="AI53">
        <f t="shared" si="20"/>
        <v>1.2083273882710799E-2</v>
      </c>
    </row>
    <row r="54" spans="1:35" x14ac:dyDescent="0.25">
      <c r="A54" s="3">
        <v>44021.833333333336</v>
      </c>
      <c r="B54">
        <v>32.843361889999997</v>
      </c>
      <c r="C54">
        <v>1262.236034344025</v>
      </c>
      <c r="D54">
        <v>2.0004414122615699E-3</v>
      </c>
      <c r="E54">
        <v>54</v>
      </c>
      <c r="F54">
        <v>605838.29934939509</v>
      </c>
      <c r="G54">
        <v>21375.44785977402</v>
      </c>
      <c r="H54">
        <f t="shared" si="12"/>
        <v>110434.10932507827</v>
      </c>
      <c r="I54">
        <v>64.126343579322068</v>
      </c>
      <c r="J54">
        <v>3.8634261702484303E-2</v>
      </c>
      <c r="K54">
        <v>18453</v>
      </c>
      <c r="L54">
        <f t="shared" si="9"/>
        <v>-8.7556734601478975E-3</v>
      </c>
      <c r="M54" s="9">
        <f t="shared" si="13"/>
        <v>1.4379054364717815E-2</v>
      </c>
      <c r="N54">
        <f t="shared" si="3"/>
        <v>0.54911521620777737</v>
      </c>
      <c r="O54">
        <f t="shared" si="14"/>
        <v>0.98721854131512887</v>
      </c>
      <c r="P54" s="4">
        <v>0.20333599737592259</v>
      </c>
      <c r="Q54">
        <f t="shared" si="4"/>
        <v>0.38181948030300289</v>
      </c>
      <c r="R54" s="4">
        <f t="shared" si="17"/>
        <v>0.90573578610472594</v>
      </c>
      <c r="S54">
        <f t="shared" si="0"/>
        <v>0.50929756883932409</v>
      </c>
      <c r="T54" s="4">
        <f t="shared" si="18"/>
        <v>0.98769360155759811</v>
      </c>
      <c r="U54" s="27">
        <f t="shared" si="10"/>
        <v>2.6019984374054457E-2</v>
      </c>
      <c r="V54">
        <v>0</v>
      </c>
      <c r="W54">
        <f t="shared" si="1"/>
        <v>0</v>
      </c>
      <c r="X54">
        <f t="shared" si="5"/>
        <v>64.126343579322068</v>
      </c>
      <c r="Y54" s="5">
        <f t="shared" si="6"/>
        <v>3.8634261702484303E-2</v>
      </c>
      <c r="Z54" s="4">
        <f t="shared" si="7"/>
        <v>0.38181948030300289</v>
      </c>
      <c r="AA54" s="4">
        <f t="shared" si="15"/>
        <v>0.90573578610472594</v>
      </c>
      <c r="AB54">
        <f t="shared" si="8"/>
        <v>0.50929756883932409</v>
      </c>
      <c r="AC54" s="4">
        <f t="shared" si="16"/>
        <v>0.98769360155759811</v>
      </c>
      <c r="AD54">
        <f t="shared" si="21"/>
        <v>1.0446135538905785</v>
      </c>
      <c r="AE54">
        <f t="shared" si="2"/>
        <v>1.0584169090626115E-4</v>
      </c>
      <c r="AF54">
        <f t="shared" si="19"/>
        <v>1.3221513407786434E-2</v>
      </c>
      <c r="AG54">
        <f t="shared" si="11"/>
        <v>1.0559571775002592</v>
      </c>
      <c r="AH54">
        <f t="shared" si="22"/>
        <v>1.2615944768535694E-2</v>
      </c>
      <c r="AI54">
        <f t="shared" si="20"/>
        <v>1.2320704601510801E-2</v>
      </c>
    </row>
    <row r="55" spans="1:35" x14ac:dyDescent="0.25">
      <c r="A55" s="3">
        <v>44022.833333333336</v>
      </c>
      <c r="B55">
        <v>32.636662379999997</v>
      </c>
      <c r="C55">
        <v>1253.2326823022936</v>
      </c>
      <c r="D55">
        <v>1.9866201216625222E-3</v>
      </c>
      <c r="E55">
        <v>57</v>
      </c>
      <c r="F55">
        <v>594650.46247506421</v>
      </c>
      <c r="G55">
        <v>39427.586956907624</v>
      </c>
      <c r="H55">
        <f t="shared" si="12"/>
        <v>110701.43955468899</v>
      </c>
      <c r="I55">
        <v>118.28276087072287</v>
      </c>
      <c r="J55">
        <v>7.2602663988719687E-2</v>
      </c>
      <c r="K55">
        <v>18454</v>
      </c>
      <c r="L55">
        <f t="shared" si="9"/>
        <v>8.4503796928659118E-4</v>
      </c>
      <c r="M55" s="9">
        <f t="shared" si="13"/>
        <v>1.5413432510543456E-2</v>
      </c>
      <c r="N55">
        <f t="shared" si="3"/>
        <v>0.75640594281916751</v>
      </c>
      <c r="O55">
        <f t="shared" si="14"/>
        <v>0.99458939710370886</v>
      </c>
      <c r="P55" s="4">
        <v>0.20625393924726629</v>
      </c>
      <c r="Q55">
        <f t="shared" si="4"/>
        <v>0.64616819314226404</v>
      </c>
      <c r="R55" s="4">
        <f t="shared" si="17"/>
        <v>0.91170353338753407</v>
      </c>
      <c r="S55">
        <f t="shared" si="0"/>
        <v>0.72878750806770087</v>
      </c>
      <c r="T55" s="4">
        <f t="shared" si="18"/>
        <v>0.99278542679817894</v>
      </c>
      <c r="U55" s="27">
        <f t="shared" si="10"/>
        <v>2.6041981541722731E-2</v>
      </c>
      <c r="V55">
        <v>0</v>
      </c>
      <c r="W55">
        <f t="shared" si="1"/>
        <v>0</v>
      </c>
      <c r="X55">
        <f t="shared" si="5"/>
        <v>118.28276087072287</v>
      </c>
      <c r="Y55" s="5">
        <f t="shared" si="6"/>
        <v>7.2602663988719687E-2</v>
      </c>
      <c r="Z55" s="4">
        <f t="shared" si="7"/>
        <v>0.64616819314226404</v>
      </c>
      <c r="AA55" s="4">
        <f t="shared" si="15"/>
        <v>0.91170353338753407</v>
      </c>
      <c r="AB55">
        <f t="shared" si="8"/>
        <v>0.72878750806770087</v>
      </c>
      <c r="AC55" s="4">
        <f t="shared" si="16"/>
        <v>0.99278542679817894</v>
      </c>
      <c r="AD55">
        <f t="shared" si="21"/>
        <v>1.0418247101195053</v>
      </c>
      <c r="AE55">
        <f t="shared" si="2"/>
        <v>1.9889162793698833E-4</v>
      </c>
      <c r="AF55">
        <f t="shared" si="19"/>
        <v>1.3319315381902674E-2</v>
      </c>
      <c r="AG55">
        <f t="shared" si="11"/>
        <v>1.056849878539202</v>
      </c>
      <c r="AH55">
        <f t="shared" si="22"/>
        <v>1.2814836396472682E-2</v>
      </c>
      <c r="AI55">
        <f t="shared" si="20"/>
        <v>1.2510332756208387E-2</v>
      </c>
    </row>
    <row r="56" spans="1:35" x14ac:dyDescent="0.25">
      <c r="A56" s="3">
        <v>44023.833333333336</v>
      </c>
      <c r="B56">
        <v>32.809341080000003</v>
      </c>
      <c r="C56">
        <v>1259.3072773263052</v>
      </c>
      <c r="D56">
        <v>1.9952565298899639E-3</v>
      </c>
      <c r="E56">
        <v>194</v>
      </c>
      <c r="F56">
        <v>603984.83280094934</v>
      </c>
      <c r="G56">
        <v>143601.48291192646</v>
      </c>
      <c r="H56">
        <f t="shared" si="12"/>
        <v>114410.77057505489</v>
      </c>
      <c r="I56">
        <v>430.80444873577937</v>
      </c>
      <c r="J56">
        <v>0.26034366303430179</v>
      </c>
      <c r="K56">
        <v>18455</v>
      </c>
      <c r="L56">
        <f t="shared" si="9"/>
        <v>4.4156347303581295E-4</v>
      </c>
      <c r="M56" s="9">
        <f t="shared" si="13"/>
        <v>1.4373223818365378E-2</v>
      </c>
      <c r="N56">
        <f t="shared" si="3"/>
        <v>1.4405585202047424</v>
      </c>
      <c r="O56">
        <f t="shared" si="14"/>
        <v>1.023737032918772</v>
      </c>
      <c r="P56" s="4">
        <v>0.20365120317414781</v>
      </c>
      <c r="Q56">
        <f t="shared" si="4"/>
        <v>1.3854462552525793</v>
      </c>
      <c r="R56" s="4">
        <f t="shared" si="17"/>
        <v>0.94128379204503576</v>
      </c>
      <c r="S56">
        <f t="shared" si="0"/>
        <v>1.4258538579672835</v>
      </c>
      <c r="T56" s="4">
        <f t="shared" si="18"/>
        <v>1.0202683782573307</v>
      </c>
      <c r="U56" s="27">
        <f t="shared" si="10"/>
        <v>2.6053483268721409E-2</v>
      </c>
      <c r="V56">
        <v>0</v>
      </c>
      <c r="W56">
        <f t="shared" si="1"/>
        <v>0</v>
      </c>
      <c r="X56">
        <f t="shared" si="5"/>
        <v>430.80444873577937</v>
      </c>
      <c r="Y56" s="5">
        <f t="shared" si="6"/>
        <v>0.26034366303430179</v>
      </c>
      <c r="Z56" s="4">
        <f t="shared" si="7"/>
        <v>1.3854462552525793</v>
      </c>
      <c r="AA56" s="4">
        <f t="shared" si="15"/>
        <v>0.94128379204503576</v>
      </c>
      <c r="AB56">
        <f t="shared" si="8"/>
        <v>1.4258538579672835</v>
      </c>
      <c r="AC56" s="4">
        <f t="shared" si="16"/>
        <v>1.0202683782573307</v>
      </c>
      <c r="AD56">
        <f t="shared" si="21"/>
        <v>1.031515322414468</v>
      </c>
      <c r="AE56">
        <f t="shared" si="2"/>
        <v>7.1301605331087136E-4</v>
      </c>
      <c r="AF56">
        <f t="shared" si="19"/>
        <v>1.3990006039874103E-2</v>
      </c>
      <c r="AG56">
        <f t="shared" si="11"/>
        <v>1.0573166478886107</v>
      </c>
      <c r="AH56">
        <f t="shared" si="22"/>
        <v>1.3527852449783554E-2</v>
      </c>
      <c r="AI56">
        <f t="shared" si="20"/>
        <v>1.3226318658467795E-2</v>
      </c>
    </row>
    <row r="57" spans="1:35" x14ac:dyDescent="0.25">
      <c r="A57" s="3">
        <v>44024.833333333336</v>
      </c>
      <c r="B57">
        <v>119.39477866</v>
      </c>
      <c r="C57">
        <v>4586.6066775460058</v>
      </c>
      <c r="D57">
        <v>7.2621955015608796E-3</v>
      </c>
      <c r="E57">
        <v>114</v>
      </c>
      <c r="F57">
        <v>2180174.6194682796</v>
      </c>
      <c r="G57">
        <v>167934.97973324981</v>
      </c>
      <c r="H57">
        <f t="shared" si="12"/>
        <v>119329.99667043597</v>
      </c>
      <c r="I57">
        <v>503.80493919974947</v>
      </c>
      <c r="J57">
        <v>8.4345905674636734E-2</v>
      </c>
      <c r="K57">
        <v>18456</v>
      </c>
      <c r="L57">
        <f t="shared" si="9"/>
        <v>-8.564685321235504E-4</v>
      </c>
      <c r="M57" s="9">
        <f t="shared" si="13"/>
        <v>1.0624461564302919E-2</v>
      </c>
      <c r="N57">
        <f t="shared" si="3"/>
        <v>0.81893050656087552</v>
      </c>
      <c r="O57">
        <f t="shared" si="14"/>
        <v>1.0378024245394899</v>
      </c>
      <c r="P57" s="4">
        <v>0.20344451128285002</v>
      </c>
      <c r="Q57">
        <f t="shared" si="4"/>
        <v>0.71517778720823999</v>
      </c>
      <c r="R57" s="4">
        <f t="shared" si="17"/>
        <v>0.95481543661816815</v>
      </c>
      <c r="S57">
        <f t="shared" si="0"/>
        <v>0.79061821722172931</v>
      </c>
      <c r="T57" s="4">
        <f t="shared" si="18"/>
        <v>1.031375456407889</v>
      </c>
      <c r="U57" s="27">
        <f t="shared" si="10"/>
        <v>2.6031178833036617E-2</v>
      </c>
      <c r="V57">
        <v>0</v>
      </c>
      <c r="W57">
        <f t="shared" si="1"/>
        <v>0</v>
      </c>
      <c r="X57">
        <f t="shared" si="5"/>
        <v>503.80493919974947</v>
      </c>
      <c r="Y57" s="5">
        <f t="shared" si="6"/>
        <v>8.4345905674636734E-2</v>
      </c>
      <c r="Z57" s="4">
        <f t="shared" si="7"/>
        <v>0.71517778720823999</v>
      </c>
      <c r="AA57" s="4">
        <f t="shared" si="15"/>
        <v>0.95481543661816815</v>
      </c>
      <c r="AB57">
        <f t="shared" si="8"/>
        <v>0.79061821722172931</v>
      </c>
      <c r="AC57" s="4">
        <f t="shared" si="16"/>
        <v>1.031375456407889</v>
      </c>
      <c r="AD57">
        <f t="shared" si="21"/>
        <v>1.0444803297281959</v>
      </c>
      <c r="AE57">
        <f t="shared" si="2"/>
        <v>2.3105797713084302E-4</v>
      </c>
      <c r="AF57">
        <f t="shared" si="19"/>
        <v>1.4016384309737617E-2</v>
      </c>
      <c r="AG57">
        <f t="shared" si="11"/>
        <v>1.0564114771316699</v>
      </c>
      <c r="AH57">
        <f t="shared" si="22"/>
        <v>1.3758910426914397E-2</v>
      </c>
      <c r="AI57">
        <f t="shared" si="20"/>
        <v>1.3472458104168084E-2</v>
      </c>
    </row>
    <row r="58" spans="1:35" x14ac:dyDescent="0.25">
      <c r="A58" s="3">
        <v>44025.833333333336</v>
      </c>
      <c r="B58">
        <v>124.50832569000001</v>
      </c>
      <c r="C58">
        <v>4775.7899236575386</v>
      </c>
      <c r="D58">
        <v>7.5662075643614241E-3</v>
      </c>
      <c r="E58">
        <v>99</v>
      </c>
      <c r="F58">
        <v>2285357.7074916838</v>
      </c>
      <c r="G58">
        <v>123997.83194743005</v>
      </c>
      <c r="H58">
        <f t="shared" si="12"/>
        <v>122744.22158169764</v>
      </c>
      <c r="I58">
        <v>371.99349584229014</v>
      </c>
      <c r="J58">
        <v>5.9411979812761979E-2</v>
      </c>
      <c r="K58">
        <v>18457</v>
      </c>
      <c r="L58">
        <f t="shared" si="9"/>
        <v>1.5181919334402462E-3</v>
      </c>
      <c r="M58" s="9">
        <f t="shared" si="13"/>
        <v>1.5585873103814948E-2</v>
      </c>
      <c r="N58">
        <f t="shared" si="3"/>
        <v>0.68295634462966326</v>
      </c>
      <c r="O58">
        <f t="shared" si="14"/>
        <v>1.0489915761113648</v>
      </c>
      <c r="P58" s="4">
        <v>0.20457836135252033</v>
      </c>
      <c r="Q58">
        <f t="shared" si="4"/>
        <v>0.55857663791200274</v>
      </c>
      <c r="R58" s="4">
        <f t="shared" si="17"/>
        <v>0.96237706070961926</v>
      </c>
      <c r="S58">
        <f t="shared" si="0"/>
        <v>0.65238467065671268</v>
      </c>
      <c r="T58" s="4">
        <f t="shared" si="18"/>
        <v>1.0373580356625407</v>
      </c>
      <c r="U58" s="27">
        <f t="shared" si="10"/>
        <v>2.6070729173666273E-2</v>
      </c>
      <c r="V58">
        <v>0</v>
      </c>
      <c r="W58">
        <f t="shared" si="1"/>
        <v>0</v>
      </c>
      <c r="X58">
        <f t="shared" si="5"/>
        <v>371.99349584229014</v>
      </c>
      <c r="Y58" s="5">
        <f t="shared" si="6"/>
        <v>5.9411979812761979E-2</v>
      </c>
      <c r="Z58" s="4">
        <f t="shared" si="7"/>
        <v>0.55857663791200274</v>
      </c>
      <c r="AA58" s="4">
        <f t="shared" si="15"/>
        <v>0.96237706070961926</v>
      </c>
      <c r="AB58">
        <f t="shared" si="8"/>
        <v>0.65238467065671268</v>
      </c>
      <c r="AC58" s="4">
        <f t="shared" si="16"/>
        <v>1.0373580356625407</v>
      </c>
      <c r="AD58">
        <f t="shared" si="21"/>
        <v>1.066418778477229</v>
      </c>
      <c r="AE58">
        <f t="shared" si="2"/>
        <v>1.6275930141851721E-4</v>
      </c>
      <c r="AF58">
        <f t="shared" si="19"/>
        <v>1.3802511404453766E-2</v>
      </c>
      <c r="AG58">
        <f t="shared" si="11"/>
        <v>1.0580165305959646</v>
      </c>
      <c r="AH58">
        <f t="shared" si="22"/>
        <v>1.3921669728332914E-2</v>
      </c>
      <c r="AI58">
        <f t="shared" si="20"/>
        <v>1.3616024506396984E-2</v>
      </c>
    </row>
    <row r="59" spans="1:35" x14ac:dyDescent="0.25">
      <c r="A59" s="3">
        <v>44026.833333333336</v>
      </c>
      <c r="B59">
        <v>121.42802389000001</v>
      </c>
      <c r="C59">
        <v>4707.5805432995594</v>
      </c>
      <c r="D59">
        <v>7.4174599308775204E-3</v>
      </c>
      <c r="E59">
        <v>86</v>
      </c>
      <c r="F59">
        <v>2231982.2401037803</v>
      </c>
      <c r="G59">
        <v>101858.15050367427</v>
      </c>
      <c r="H59">
        <f t="shared" si="12"/>
        <v>124953.66541141724</v>
      </c>
      <c r="I59">
        <v>305.57445151102286</v>
      </c>
      <c r="J59">
        <v>4.997113005537953E-2</v>
      </c>
      <c r="K59">
        <v>18458</v>
      </c>
      <c r="L59">
        <f t="shared" si="9"/>
        <v>-1.0665597086702394E-2</v>
      </c>
      <c r="M59" s="9">
        <f t="shared" si="13"/>
        <v>1.842887890297551E-2</v>
      </c>
      <c r="N59">
        <f t="shared" si="3"/>
        <v>0.62239292675541558</v>
      </c>
      <c r="O59">
        <f t="shared" si="14"/>
        <v>1.0509506610100006</v>
      </c>
      <c r="P59" s="4">
        <v>0.20013982077766088</v>
      </c>
      <c r="Q59">
        <f t="shared" si="4"/>
        <v>0.48629318560104973</v>
      </c>
      <c r="R59" s="4">
        <f t="shared" si="17"/>
        <v>0.96087902682102611</v>
      </c>
      <c r="S59">
        <f t="shared" si="0"/>
        <v>0.59167470830584601</v>
      </c>
      <c r="T59" s="4">
        <f t="shared" si="18"/>
        <v>1.0361094433165676</v>
      </c>
      <c r="U59" s="27">
        <f t="shared" si="10"/>
        <v>2.5794146860181107E-2</v>
      </c>
      <c r="V59">
        <v>0</v>
      </c>
      <c r="W59">
        <f t="shared" si="1"/>
        <v>0</v>
      </c>
      <c r="X59">
        <f t="shared" si="5"/>
        <v>305.57445151102286</v>
      </c>
      <c r="Y59" s="5">
        <f t="shared" si="6"/>
        <v>4.997113005537953E-2</v>
      </c>
      <c r="Z59" s="4">
        <f t="shared" si="7"/>
        <v>0.48629318560104973</v>
      </c>
      <c r="AA59" s="4">
        <f t="shared" si="15"/>
        <v>0.96087902682102611</v>
      </c>
      <c r="AB59">
        <f t="shared" si="8"/>
        <v>0.59167470830584601</v>
      </c>
      <c r="AC59" s="4">
        <f t="shared" si="16"/>
        <v>1.0361094433165676</v>
      </c>
      <c r="AD59">
        <f t="shared" si="21"/>
        <v>1.0483184716286325</v>
      </c>
      <c r="AE59">
        <f t="shared" si="2"/>
        <v>1.3689783469501067E-4</v>
      </c>
      <c r="AF59">
        <f t="shared" si="19"/>
        <v>1.4028468744452516E-2</v>
      </c>
      <c r="AG59">
        <f t="shared" si="11"/>
        <v>1.0467921165111693</v>
      </c>
      <c r="AH59">
        <f t="shared" si="22"/>
        <v>1.4058567563027926E-2</v>
      </c>
      <c r="AI59">
        <f t="shared" si="20"/>
        <v>1.3892802477567079E-2</v>
      </c>
    </row>
    <row r="60" spans="1:35" x14ac:dyDescent="0.25">
      <c r="A60" s="3">
        <v>44027.833333333336</v>
      </c>
      <c r="B60">
        <v>121.17773003000001</v>
      </c>
      <c r="C60">
        <v>4763.4165692162242</v>
      </c>
      <c r="D60">
        <v>7.4521665904061429E-3</v>
      </c>
      <c r="E60">
        <v>109</v>
      </c>
      <c r="F60">
        <v>2215428.8375824634</v>
      </c>
      <c r="G60">
        <v>143552.56203688867</v>
      </c>
      <c r="H60">
        <f t="shared" si="12"/>
        <v>128543.36509079505</v>
      </c>
      <c r="I60">
        <v>430.65768611066602</v>
      </c>
      <c r="J60">
        <v>7.0952428154687733E-2</v>
      </c>
      <c r="K60">
        <v>18459</v>
      </c>
      <c r="L60">
        <f t="shared" si="9"/>
        <v>-1.3854466594417296E-2</v>
      </c>
      <c r="M60" s="9">
        <f t="shared" si="13"/>
        <v>1.1540177034651536E-2</v>
      </c>
      <c r="N60">
        <f t="shared" si="3"/>
        <v>0.7501723399804392</v>
      </c>
      <c r="O60">
        <f t="shared" si="14"/>
        <v>1.055717067767947</v>
      </c>
      <c r="P60" s="4">
        <v>0.17700547634155306</v>
      </c>
      <c r="Q60">
        <f t="shared" si="4"/>
        <v>0.63587062139753137</v>
      </c>
      <c r="R60" s="4">
        <f t="shared" si="17"/>
        <v>0.96453606401421199</v>
      </c>
      <c r="S60">
        <f t="shared" si="0"/>
        <v>0.7196730822000178</v>
      </c>
      <c r="T60" s="4">
        <f t="shared" si="18"/>
        <v>1.0392701006720551</v>
      </c>
      <c r="U60" s="27">
        <f t="shared" si="10"/>
        <v>2.5439246866023869E-2</v>
      </c>
      <c r="V60">
        <v>0</v>
      </c>
      <c r="W60">
        <f t="shared" si="1"/>
        <v>0</v>
      </c>
      <c r="X60">
        <f t="shared" si="5"/>
        <v>430.65768611066602</v>
      </c>
      <c r="Y60" s="5">
        <f t="shared" si="6"/>
        <v>7.0952428154687733E-2</v>
      </c>
      <c r="Z60" s="4">
        <f t="shared" si="7"/>
        <v>0.63587062139753137</v>
      </c>
      <c r="AA60" s="4">
        <f t="shared" si="15"/>
        <v>0.96453606401421199</v>
      </c>
      <c r="AB60">
        <f t="shared" si="8"/>
        <v>0.7196730822000178</v>
      </c>
      <c r="AC60" s="4">
        <f t="shared" si="16"/>
        <v>1.0392701006720551</v>
      </c>
      <c r="AD60">
        <f t="shared" si="21"/>
        <v>1.0323893716540731</v>
      </c>
      <c r="AE60">
        <f t="shared" si="2"/>
        <v>1.9437132279285537E-4</v>
      </c>
      <c r="AF60">
        <f t="shared" si="19"/>
        <v>1.4226177657653993E-2</v>
      </c>
      <c r="AG60">
        <f t="shared" si="11"/>
        <v>1.0323893716540731</v>
      </c>
      <c r="AH60">
        <f t="shared" si="22"/>
        <v>1.4252938885820781E-2</v>
      </c>
      <c r="AI60">
        <f t="shared" si="20"/>
        <v>1.4226177657653993E-2</v>
      </c>
    </row>
    <row r="61" spans="1:35" x14ac:dyDescent="0.25">
      <c r="A61" s="3">
        <v>44028.833333333336</v>
      </c>
      <c r="B61">
        <v>120.98172185</v>
      </c>
      <c r="C61">
        <v>4738.8410498593412</v>
      </c>
      <c r="D61">
        <v>7.4259916864336858E-3</v>
      </c>
      <c r="E61">
        <v>91</v>
      </c>
      <c r="F61">
        <v>2199419.2741713813</v>
      </c>
      <c r="G61">
        <v>90275.20297678755</v>
      </c>
      <c r="H61">
        <f t="shared" si="12"/>
        <v>131148.54362416294</v>
      </c>
      <c r="I61">
        <v>270.82560893036265</v>
      </c>
      <c r="J61">
        <v>4.4944294350982288E-2</v>
      </c>
      <c r="K61">
        <v>18460</v>
      </c>
      <c r="L61">
        <f t="shared" si="9"/>
        <v>3.5537398226508873E-3</v>
      </c>
      <c r="M61" s="9">
        <f t="shared" si="13"/>
        <v>1.2267774351230771E-2</v>
      </c>
      <c r="N61">
        <f t="shared" si="3"/>
        <v>0.59503042086856717</v>
      </c>
      <c r="O61">
        <f t="shared" si="14"/>
        <v>1.0651695874380123</v>
      </c>
      <c r="P61" s="4">
        <v>0.18282898456339691</v>
      </c>
      <c r="Q61">
        <f t="shared" si="4"/>
        <v>0.44301961212438334</v>
      </c>
      <c r="R61" s="4">
        <f t="shared" si="17"/>
        <v>0.97930338441835818</v>
      </c>
      <c r="S61">
        <f t="shared" si="0"/>
        <v>0.55665453812362831</v>
      </c>
      <c r="T61" s="4">
        <f t="shared" si="18"/>
        <v>1.0469555366388705</v>
      </c>
      <c r="U61" s="27">
        <f t="shared" si="10"/>
        <v>2.5529812158099498E-2</v>
      </c>
      <c r="V61">
        <v>0</v>
      </c>
      <c r="W61">
        <f t="shared" si="1"/>
        <v>0</v>
      </c>
      <c r="X61">
        <f t="shared" si="5"/>
        <v>270.82560893036265</v>
      </c>
      <c r="Y61" s="5">
        <f t="shared" si="6"/>
        <v>4.4944294350982288E-2</v>
      </c>
      <c r="Z61" s="4">
        <f t="shared" si="7"/>
        <v>0.44301961212438334</v>
      </c>
      <c r="AA61" s="4">
        <f t="shared" si="15"/>
        <v>0.97930338441835818</v>
      </c>
      <c r="AB61">
        <f t="shared" si="8"/>
        <v>0.55665453812362831</v>
      </c>
      <c r="AC61" s="4">
        <f t="shared" si="16"/>
        <v>1.0469555366388705</v>
      </c>
      <c r="AD61">
        <f t="shared" si="21"/>
        <v>1.0362946909975244</v>
      </c>
      <c r="AE61">
        <f t="shared" si="2"/>
        <v>1.2312747251805734E-4</v>
      </c>
      <c r="AF61">
        <f t="shared" si="19"/>
        <v>1.426454492094309E-2</v>
      </c>
      <c r="AG61">
        <f t="shared" si="11"/>
        <v>1.0360647416629432</v>
      </c>
      <c r="AH61">
        <f t="shared" si="22"/>
        <v>1.4376066358338838E-2</v>
      </c>
      <c r="AI61">
        <f t="shared" si="20"/>
        <v>1.4320740410767918E-2</v>
      </c>
    </row>
    <row r="62" spans="1:35" x14ac:dyDescent="0.25">
      <c r="A62" s="3">
        <v>44029.833333333336</v>
      </c>
      <c r="B62">
        <v>121.69523104</v>
      </c>
      <c r="C62">
        <v>4704.6375449019079</v>
      </c>
      <c r="D62">
        <v>7.4197887956341472E-3</v>
      </c>
      <c r="E62">
        <v>98</v>
      </c>
      <c r="F62">
        <v>2208970.7815829441</v>
      </c>
      <c r="G62">
        <v>113277.62915871185</v>
      </c>
      <c r="H62">
        <f t="shared" si="12"/>
        <v>134245.98569311708</v>
      </c>
      <c r="I62">
        <v>339.83288747613557</v>
      </c>
      <c r="J62">
        <v>5.615239683700269E-2</v>
      </c>
      <c r="K62">
        <v>18461</v>
      </c>
      <c r="L62">
        <f t="shared" si="9"/>
        <v>1.3124205579442038E-2</v>
      </c>
      <c r="M62" s="9">
        <f t="shared" si="13"/>
        <v>1.6724816251676846E-2</v>
      </c>
      <c r="N62">
        <f t="shared" si="3"/>
        <v>0.66257794463559672</v>
      </c>
      <c r="O62">
        <f t="shared" si="14"/>
        <v>1.0715053971536928</v>
      </c>
      <c r="P62" s="4">
        <v>0.18448513782627202</v>
      </c>
      <c r="Q62">
        <f t="shared" si="4"/>
        <v>0.5347253468978278</v>
      </c>
      <c r="R62" s="4">
        <f t="shared" si="17"/>
        <v>0.98565459275981782</v>
      </c>
      <c r="S62">
        <f t="shared" si="0"/>
        <v>0.63208313907411995</v>
      </c>
      <c r="T62" s="4">
        <f t="shared" si="18"/>
        <v>1.0519672996572313</v>
      </c>
      <c r="U62" s="27">
        <f t="shared" si="10"/>
        <v>2.5867078999926945E-2</v>
      </c>
      <c r="V62">
        <v>0</v>
      </c>
      <c r="W62">
        <f t="shared" si="1"/>
        <v>0</v>
      </c>
      <c r="X62">
        <f t="shared" si="5"/>
        <v>339.83288747613557</v>
      </c>
      <c r="Y62" s="5">
        <f t="shared" si="6"/>
        <v>5.615239683700269E-2</v>
      </c>
      <c r="Z62" s="4">
        <f t="shared" si="7"/>
        <v>0.5347253468978278</v>
      </c>
      <c r="AA62" s="4">
        <f t="shared" si="15"/>
        <v>0.98565459275981782</v>
      </c>
      <c r="AB62">
        <f t="shared" si="8"/>
        <v>0.63208313907411995</v>
      </c>
      <c r="AC62" s="4">
        <f t="shared" si="16"/>
        <v>1.0519672996572313</v>
      </c>
      <c r="AD62">
        <f t="shared" si="21"/>
        <v>1.0542512041239811</v>
      </c>
      <c r="AE62">
        <f t="shared" si="2"/>
        <v>1.5383035061998333E-4</v>
      </c>
      <c r="AF62">
        <f t="shared" si="19"/>
        <v>1.4130031015365363E-2</v>
      </c>
      <c r="AG62">
        <f t="shared" si="11"/>
        <v>1.0497518883283985</v>
      </c>
      <c r="AH62">
        <f t="shared" si="22"/>
        <v>1.4529896708958821E-2</v>
      </c>
      <c r="AI62">
        <f t="shared" si="20"/>
        <v>1.4337044774351382E-2</v>
      </c>
    </row>
    <row r="63" spans="1:35" x14ac:dyDescent="0.25">
      <c r="A63" s="3">
        <v>44030.833333333336</v>
      </c>
      <c r="B63">
        <v>121.45618299</v>
      </c>
      <c r="C63">
        <v>4686.5314826101539</v>
      </c>
      <c r="D63">
        <v>7.3966592138166006E-3</v>
      </c>
      <c r="E63">
        <v>109</v>
      </c>
      <c r="F63">
        <v>2222432.524763939</v>
      </c>
      <c r="G63">
        <v>155501.78113012918</v>
      </c>
      <c r="H63">
        <f t="shared" si="12"/>
        <v>136998.85254017808</v>
      </c>
      <c r="I63">
        <v>466.50534339038757</v>
      </c>
      <c r="J63">
        <v>7.6616251985232975E-2</v>
      </c>
      <c r="K63">
        <v>18462</v>
      </c>
      <c r="L63">
        <f t="shared" si="9"/>
        <v>1.889731891468568E-3</v>
      </c>
      <c r="M63" s="9">
        <f t="shared" si="13"/>
        <v>1.8721206502169165E-2</v>
      </c>
      <c r="N63">
        <f t="shared" si="3"/>
        <v>0.77468545377077302</v>
      </c>
      <c r="O63">
        <f t="shared" si="14"/>
        <v>1.0624465541887698</v>
      </c>
      <c r="P63" s="4">
        <v>0.18739318921268208</v>
      </c>
      <c r="Q63">
        <f t="shared" si="4"/>
        <v>0.67055353089879743</v>
      </c>
      <c r="R63" s="4">
        <f t="shared" si="17"/>
        <v>0.97485699549671356</v>
      </c>
      <c r="S63">
        <f t="shared" si="0"/>
        <v>0.75049312847462868</v>
      </c>
      <c r="T63" s="4">
        <f t="shared" si="18"/>
        <v>1.0419822888890835</v>
      </c>
      <c r="U63" s="27">
        <f t="shared" si="10"/>
        <v>2.5916007059949425E-2</v>
      </c>
      <c r="V63">
        <v>0</v>
      </c>
      <c r="W63">
        <f t="shared" si="1"/>
        <v>0</v>
      </c>
      <c r="X63">
        <f t="shared" si="5"/>
        <v>466.50534339038757</v>
      </c>
      <c r="Y63" s="5">
        <f t="shared" si="6"/>
        <v>7.6616251985232975E-2</v>
      </c>
      <c r="Z63" s="4">
        <f t="shared" si="7"/>
        <v>0.67055353089879743</v>
      </c>
      <c r="AA63" s="4">
        <f t="shared" si="15"/>
        <v>0.97485699549671356</v>
      </c>
      <c r="AB63">
        <f t="shared" si="8"/>
        <v>0.75049312847462868</v>
      </c>
      <c r="AC63" s="4">
        <f t="shared" si="16"/>
        <v>1.0419822888890835</v>
      </c>
      <c r="AD63">
        <f t="shared" si="21"/>
        <v>1.0596784683602292</v>
      </c>
      <c r="AE63">
        <f t="shared" si="2"/>
        <v>2.0988551218035828E-4</v>
      </c>
      <c r="AF63">
        <f t="shared" si="19"/>
        <v>1.3870700864949237E-2</v>
      </c>
      <c r="AG63">
        <f t="shared" si="11"/>
        <v>1.0517375135086127</v>
      </c>
      <c r="AH63">
        <f t="shared" si="22"/>
        <v>1.473978222113918E-2</v>
      </c>
      <c r="AI63">
        <f t="shared" si="20"/>
        <v>1.4526241821033459E-2</v>
      </c>
    </row>
    <row r="64" spans="1:35" x14ac:dyDescent="0.25">
      <c r="A64" s="3">
        <v>44031.833333333336</v>
      </c>
      <c r="B64">
        <v>120.24285734999999</v>
      </c>
      <c r="C64">
        <v>4649.5115485646211</v>
      </c>
      <c r="D64">
        <v>7.3281534696584367E-3</v>
      </c>
      <c r="E64">
        <v>137</v>
      </c>
      <c r="F64">
        <v>2190204.7447123411</v>
      </c>
      <c r="G64">
        <v>234218.82818517214</v>
      </c>
      <c r="H64">
        <f t="shared" si="12"/>
        <v>143184.07232851625</v>
      </c>
      <c r="I64">
        <v>702.65648455551639</v>
      </c>
      <c r="J64">
        <v>0.11709846647074444</v>
      </c>
      <c r="K64">
        <v>18463</v>
      </c>
      <c r="L64">
        <f t="shared" si="9"/>
        <v>-2.1094728817769594E-3</v>
      </c>
      <c r="M64" s="9">
        <f t="shared" si="13"/>
        <v>1.9093413648337332E-2</v>
      </c>
      <c r="N64">
        <f t="shared" si="3"/>
        <v>0.96097947462516209</v>
      </c>
      <c r="O64">
        <f t="shared" si="14"/>
        <v>1.0662970371755056</v>
      </c>
      <c r="P64" s="4">
        <v>0.1861588855933215</v>
      </c>
      <c r="Q64">
        <f t="shared" si="4"/>
        <v>0.87948834766865236</v>
      </c>
      <c r="R64" s="4">
        <f t="shared" si="17"/>
        <v>0.97810641854275282</v>
      </c>
      <c r="S64">
        <f t="shared" si="0"/>
        <v>0.94185861559563566</v>
      </c>
      <c r="T64" s="4">
        <f t="shared" si="18"/>
        <v>1.0449927063862714</v>
      </c>
      <c r="U64" s="27">
        <f t="shared" si="10"/>
        <v>2.5861395566835595E-2</v>
      </c>
      <c r="V64">
        <v>0</v>
      </c>
      <c r="W64">
        <f t="shared" si="1"/>
        <v>0</v>
      </c>
      <c r="X64">
        <f t="shared" si="5"/>
        <v>702.65648455551639</v>
      </c>
      <c r="Y64" s="5">
        <f t="shared" si="6"/>
        <v>0.11709846647074444</v>
      </c>
      <c r="Z64" s="4">
        <f t="shared" si="7"/>
        <v>0.87948834766865236</v>
      </c>
      <c r="AA64" s="4">
        <f t="shared" si="15"/>
        <v>0.97810641854275282</v>
      </c>
      <c r="AB64">
        <f t="shared" si="8"/>
        <v>0.94185861559563566</v>
      </c>
      <c r="AC64" s="4">
        <f t="shared" si="16"/>
        <v>1.0449927063862714</v>
      </c>
      <c r="AD64">
        <f t="shared" si="21"/>
        <v>1.0709117340147991</v>
      </c>
      <c r="AE64">
        <f t="shared" si="2"/>
        <v>3.2076626535868191E-4</v>
      </c>
      <c r="AF64">
        <f t="shared" si="19"/>
        <v>1.3757963915992155E-2</v>
      </c>
      <c r="AG64">
        <f t="shared" si="11"/>
        <v>1.0495212401512366</v>
      </c>
      <c r="AH64">
        <f t="shared" si="22"/>
        <v>1.5060548486497861E-2</v>
      </c>
      <c r="AI64">
        <f t="shared" si="20"/>
        <v>1.4878147714385559E-2</v>
      </c>
    </row>
    <row r="65" spans="1:35" x14ac:dyDescent="0.25">
      <c r="A65" s="3">
        <v>44032.833333333336</v>
      </c>
      <c r="B65">
        <v>121.25342345</v>
      </c>
      <c r="C65">
        <v>4624.5624786596745</v>
      </c>
      <c r="D65">
        <v>7.3374459198359927E-3</v>
      </c>
      <c r="E65">
        <v>124</v>
      </c>
      <c r="F65">
        <v>2256800.8553888435</v>
      </c>
      <c r="G65">
        <v>170680.39814699756</v>
      </c>
      <c r="H65">
        <f t="shared" si="12"/>
        <v>134441.78960919697</v>
      </c>
      <c r="I65">
        <v>512.04119444099263</v>
      </c>
      <c r="J65">
        <v>8.2814146194906763E-2</v>
      </c>
      <c r="K65">
        <v>18464</v>
      </c>
      <c r="L65">
        <f t="shared" si="9"/>
        <v>1.3749658654767492E-2</v>
      </c>
      <c r="M65" s="9">
        <f t="shared" si="13"/>
        <v>2.7908259597738582E-2</v>
      </c>
      <c r="N65">
        <f t="shared" si="3"/>
        <v>0.79629473330973644</v>
      </c>
      <c r="O65">
        <f t="shared" si="14"/>
        <v>1.0128839808101155</v>
      </c>
      <c r="P65" s="4">
        <v>0.18879133396520859</v>
      </c>
      <c r="Q65">
        <f t="shared" si="4"/>
        <v>0.70655869641398861</v>
      </c>
      <c r="R65" s="4">
        <f t="shared" si="17"/>
        <v>0.92272680892509717</v>
      </c>
      <c r="S65">
        <f t="shared" si="0"/>
        <v>0.78283017926305443</v>
      </c>
      <c r="T65" s="4">
        <f t="shared" si="18"/>
        <v>0.99135993597701766</v>
      </c>
      <c r="U65" s="27">
        <f t="shared" si="10"/>
        <v>2.6219436759592138E-2</v>
      </c>
      <c r="V65">
        <v>0</v>
      </c>
      <c r="W65">
        <f t="shared" si="1"/>
        <v>0</v>
      </c>
      <c r="X65">
        <f t="shared" si="5"/>
        <v>512.04119444099263</v>
      </c>
      <c r="Y65" s="5">
        <f t="shared" si="6"/>
        <v>8.2814146194906763E-2</v>
      </c>
      <c r="Z65" s="4">
        <f t="shared" si="7"/>
        <v>0.70655869641398861</v>
      </c>
      <c r="AA65" s="4">
        <f t="shared" si="15"/>
        <v>0.92272680892509717</v>
      </c>
      <c r="AB65">
        <f t="shared" si="8"/>
        <v>0.78283017926305443</v>
      </c>
      <c r="AC65" s="4">
        <f t="shared" si="16"/>
        <v>0.99135993597701766</v>
      </c>
      <c r="AD65">
        <f t="shared" si="21"/>
        <v>1.0567471153566601</v>
      </c>
      <c r="AE65">
        <f t="shared" si="2"/>
        <v>2.2686233656089643E-4</v>
      </c>
      <c r="AF65">
        <f t="shared" si="19"/>
        <v>1.2196412046038274E-2</v>
      </c>
      <c r="AG65">
        <f t="shared" si="11"/>
        <v>1.0640514628407252</v>
      </c>
      <c r="AH65">
        <f t="shared" si="22"/>
        <v>1.5287410823058758E-2</v>
      </c>
      <c r="AI65">
        <f t="shared" si="20"/>
        <v>1.4915836212801237E-2</v>
      </c>
    </row>
    <row r="66" spans="1:35" x14ac:dyDescent="0.25">
      <c r="A66" s="3">
        <v>44033.833333333336</v>
      </c>
      <c r="B66">
        <v>117.84081193999999</v>
      </c>
      <c r="C66">
        <v>4268.1243755886917</v>
      </c>
      <c r="D66">
        <v>6.9474571894913312E-3</v>
      </c>
      <c r="E66">
        <v>113</v>
      </c>
      <c r="F66">
        <v>2234874.7410619068</v>
      </c>
      <c r="G66">
        <v>172200.19944722115</v>
      </c>
      <c r="H66">
        <f t="shared" si="12"/>
        <v>116747.61416257959</v>
      </c>
      <c r="I66">
        <v>516.6005983416635</v>
      </c>
      <c r="J66">
        <v>8.4371269194761567E-2</v>
      </c>
      <c r="K66">
        <v>18465</v>
      </c>
      <c r="L66">
        <f t="shared" si="9"/>
        <v>5.1659191106620754E-2</v>
      </c>
      <c r="M66" s="9">
        <f t="shared" si="13"/>
        <v>3.6132573204562111E-2</v>
      </c>
      <c r="N66">
        <f t="shared" si="3"/>
        <v>0.79203516442855104</v>
      </c>
      <c r="O66">
        <f t="shared" si="14"/>
        <v>0.94802587091773427</v>
      </c>
      <c r="P66" s="4">
        <v>0.19377490182375814</v>
      </c>
      <c r="Q66">
        <f t="shared" si="4"/>
        <v>0.71531963168717327</v>
      </c>
      <c r="R66" s="4">
        <f t="shared" si="17"/>
        <v>0.85603375933621062</v>
      </c>
      <c r="S66">
        <f t="shared" ref="S66:S129" si="23">SQRT(MAX(8*(J66-LN(COSH(LN(1.25)/2))),0))</f>
        <v>0.79074652927715361</v>
      </c>
      <c r="T66" s="4">
        <f t="shared" si="18"/>
        <v>0.92648671708612262</v>
      </c>
      <c r="U66" s="27">
        <f t="shared" si="10"/>
        <v>2.7609507495607248E-2</v>
      </c>
      <c r="V66">
        <v>0</v>
      </c>
      <c r="W66">
        <f t="shared" ref="W66:W124" si="24">V66*83333</f>
        <v>0</v>
      </c>
      <c r="X66">
        <f t="shared" si="5"/>
        <v>516.6005983416635</v>
      </c>
      <c r="Y66" s="5">
        <f t="shared" si="6"/>
        <v>8.4371269194761567E-2</v>
      </c>
      <c r="Z66" s="4">
        <f t="shared" si="7"/>
        <v>0.71531963168717327</v>
      </c>
      <c r="AA66" s="4">
        <f t="shared" si="15"/>
        <v>0.85603375933621062</v>
      </c>
      <c r="AB66">
        <f t="shared" si="8"/>
        <v>0.79074652927715361</v>
      </c>
      <c r="AC66" s="4">
        <f t="shared" si="16"/>
        <v>0.92648671708612262</v>
      </c>
      <c r="AD66">
        <f t="shared" si="21"/>
        <v>1.0890338538656943</v>
      </c>
      <c r="AE66">
        <f t="shared" ref="AE66:AE129" si="25">LN(Y66/365+1)</f>
        <v>2.3112745017030747E-4</v>
      </c>
      <c r="AF66">
        <f t="shared" si="19"/>
        <v>9.289318450890427E-3</v>
      </c>
      <c r="AG66">
        <f t="shared" si="11"/>
        <v>1.1204640705435907</v>
      </c>
      <c r="AH66">
        <f t="shared" si="22"/>
        <v>1.5518538273229064E-2</v>
      </c>
      <c r="AI66">
        <f t="shared" si="20"/>
        <v>1.3999312335637004E-2</v>
      </c>
    </row>
    <row r="67" spans="1:35" x14ac:dyDescent="0.25">
      <c r="A67" s="3">
        <v>44034.833333333336</v>
      </c>
      <c r="B67">
        <v>120.17657744</v>
      </c>
      <c r="C67">
        <v>4188.0734409189918</v>
      </c>
      <c r="D67">
        <v>6.9461373994616406E-3</v>
      </c>
      <c r="E67">
        <v>147</v>
      </c>
      <c r="F67">
        <v>2293004.2803074419</v>
      </c>
      <c r="G67">
        <v>406630.67784139508</v>
      </c>
      <c r="H67">
        <f t="shared" si="12"/>
        <v>125100.78200852851</v>
      </c>
      <c r="I67">
        <v>1219.8920335241853</v>
      </c>
      <c r="J67">
        <v>0.19418218974132395</v>
      </c>
      <c r="K67">
        <v>18466</v>
      </c>
      <c r="L67">
        <f t="shared" si="9"/>
        <v>3.8561123110342446E-2</v>
      </c>
      <c r="M67" s="9">
        <f t="shared" si="13"/>
        <v>4.2159055737555642E-2</v>
      </c>
      <c r="N67">
        <f t="shared" ref="N67:N130" si="26">SQRT(MAX(8*(Y67/(365/10)-LN(COSH(M67/2))),0))*SQRT(365/10)</f>
        <v>1.2200769375463432</v>
      </c>
      <c r="O67">
        <f t="shared" si="14"/>
        <v>0.94651937135516184</v>
      </c>
      <c r="P67" s="4">
        <v>0.25274050401421411</v>
      </c>
      <c r="Q67">
        <f t="shared" ref="Q67:Q130" si="27">SQRT(MAX(8*(J67-LN(COSH(LN(1.5)/2))),0))</f>
        <v>1.1790545109746082</v>
      </c>
      <c r="R67" s="4">
        <f t="shared" si="17"/>
        <v>0.85484497251430036</v>
      </c>
      <c r="S67">
        <f t="shared" si="23"/>
        <v>1.2262819569480599</v>
      </c>
      <c r="T67" s="4">
        <f t="shared" si="18"/>
        <v>0.92534244334649762</v>
      </c>
      <c r="U67" s="27">
        <f t="shared" si="10"/>
        <v>2.869495464569255E-2</v>
      </c>
      <c r="V67">
        <v>0</v>
      </c>
      <c r="W67">
        <f t="shared" si="24"/>
        <v>0</v>
      </c>
      <c r="X67">
        <f t="shared" ref="X67:X124" si="28">I67+W67</f>
        <v>1219.8920335241853</v>
      </c>
      <c r="Y67" s="5">
        <f t="shared" ref="Y67:Y130" si="29">X67*365/F67</f>
        <v>0.19418218974132395</v>
      </c>
      <c r="Z67" s="4">
        <f t="shared" ref="Z67:Z130" si="30">SQRT(MAX(0,8*(Y67-LN(COSH(LN(1.5)/2))),0))</f>
        <v>1.1790545109746082</v>
      </c>
      <c r="AA67" s="4">
        <f t="shared" si="15"/>
        <v>0.85484497251430036</v>
      </c>
      <c r="AB67">
        <f t="shared" ref="AB67:AB130" si="31">SQRT(MAX(8*(Y67-LN(COSH(LN(1.25)/2))),0))</f>
        <v>1.2262819569480599</v>
      </c>
      <c r="AC67" s="4">
        <f t="shared" si="16"/>
        <v>0.92534244334649762</v>
      </c>
      <c r="AD67">
        <f t="shared" si="21"/>
        <v>1.1456581947127513</v>
      </c>
      <c r="AE67">
        <f t="shared" si="25"/>
        <v>5.3186453427089126E-4</v>
      </c>
      <c r="AF67">
        <f t="shared" si="19"/>
        <v>7.8473721750607073E-3</v>
      </c>
      <c r="AG67">
        <f t="shared" si="11"/>
        <v>1.1645142779707973</v>
      </c>
      <c r="AH67">
        <f t="shared" si="22"/>
        <v>1.6050402807499954E-2</v>
      </c>
      <c r="AI67">
        <f t="shared" si="20"/>
        <v>1.3240524315781821E-2</v>
      </c>
    </row>
    <row r="68" spans="1:35" x14ac:dyDescent="0.25">
      <c r="A68" s="3">
        <v>44035.833333333336</v>
      </c>
      <c r="B68">
        <v>121.55831942</v>
      </c>
      <c r="C68">
        <v>4150.2431601368971</v>
      </c>
      <c r="D68">
        <v>6.9499475780147148E-3</v>
      </c>
      <c r="E68">
        <v>138</v>
      </c>
      <c r="F68">
        <v>2288300.4636106789</v>
      </c>
      <c r="G68">
        <v>477853.09144598845</v>
      </c>
      <c r="H68">
        <f t="shared" si="12"/>
        <v>137517.51009133435</v>
      </c>
      <c r="I68">
        <v>1433.5592743379655</v>
      </c>
      <c r="J68">
        <v>0.2286627754764903</v>
      </c>
      <c r="K68">
        <v>18467</v>
      </c>
      <c r="L68">
        <f t="shared" ref="L68:L131" si="32">LN(U68/U67)</f>
        <v>2.050590652163559E-2</v>
      </c>
      <c r="M68" s="9">
        <f t="shared" si="13"/>
        <v>5.3270455238586492E-2</v>
      </c>
      <c r="N68">
        <f t="shared" si="26"/>
        <v>1.3136730518959818</v>
      </c>
      <c r="O68">
        <f t="shared" si="14"/>
        <v>0.95537970113998116</v>
      </c>
      <c r="P68" s="4">
        <v>0.28449286493595538</v>
      </c>
      <c r="Q68">
        <f t="shared" si="27"/>
        <v>1.2907417347133792</v>
      </c>
      <c r="R68" s="4">
        <f t="shared" si="17"/>
        <v>0.86502588489764043</v>
      </c>
      <c r="S68">
        <f t="shared" si="23"/>
        <v>1.3340210357478228</v>
      </c>
      <c r="T68" s="4">
        <f t="shared" si="18"/>
        <v>0.93509762486494419</v>
      </c>
      <c r="U68" s="27">
        <f t="shared" ref="U68:U131" si="33">B68/C68</f>
        <v>2.9289445155302747E-2</v>
      </c>
      <c r="V68">
        <v>0</v>
      </c>
      <c r="W68">
        <f t="shared" si="24"/>
        <v>0</v>
      </c>
      <c r="X68">
        <f t="shared" si="28"/>
        <v>1433.5592743379655</v>
      </c>
      <c r="Y68" s="5">
        <f t="shared" si="29"/>
        <v>0.2286627754764903</v>
      </c>
      <c r="Z68" s="4">
        <f t="shared" si="30"/>
        <v>1.2907417347133792</v>
      </c>
      <c r="AA68" s="4">
        <f t="shared" si="15"/>
        <v>0.86502588489764043</v>
      </c>
      <c r="AB68">
        <f t="shared" si="31"/>
        <v>1.3340210357478228</v>
      </c>
      <c r="AC68" s="4">
        <f t="shared" si="16"/>
        <v>0.93509762486494419</v>
      </c>
      <c r="AD68">
        <f t="shared" si="21"/>
        <v>1.1649462305668312</v>
      </c>
      <c r="AE68">
        <f t="shared" si="25"/>
        <v>6.2627720495470117E-4</v>
      </c>
      <c r="AF68">
        <f t="shared" si="19"/>
        <v>7.4811774080485449E-3</v>
      </c>
      <c r="AG68">
        <f t="shared" si="11"/>
        <v>1.1886402156175793</v>
      </c>
      <c r="AH68">
        <f t="shared" si="22"/>
        <v>1.6676680012454655E-2</v>
      </c>
      <c r="AI68">
        <f t="shared" si="20"/>
        <v>1.3032598196028422E-2</v>
      </c>
    </row>
    <row r="69" spans="1:35" x14ac:dyDescent="0.25">
      <c r="A69" s="3">
        <v>44036.833333333336</v>
      </c>
      <c r="B69">
        <v>125.75766754999999</v>
      </c>
      <c r="C69">
        <v>4006.2189288804452</v>
      </c>
      <c r="D69">
        <v>6.9374540713108808E-3</v>
      </c>
      <c r="E69">
        <v>248</v>
      </c>
      <c r="F69">
        <v>2448602.7722555329</v>
      </c>
      <c r="G69">
        <v>886727.08257017308</v>
      </c>
      <c r="H69">
        <f t="shared" si="12"/>
        <v>164580.91137298819</v>
      </c>
      <c r="I69">
        <v>2660.1812477105191</v>
      </c>
      <c r="J69">
        <v>0.39653886143399775</v>
      </c>
      <c r="K69">
        <v>18468</v>
      </c>
      <c r="L69">
        <f t="shared" si="32"/>
        <v>6.9281678162665034E-2</v>
      </c>
      <c r="M69" s="9">
        <f t="shared" si="13"/>
        <v>7.5134917473149612E-2</v>
      </c>
      <c r="N69">
        <f t="shared" si="26"/>
        <v>1.722297158733006</v>
      </c>
      <c r="O69">
        <f t="shared" si="14"/>
        <v>0.98111225717621509</v>
      </c>
      <c r="P69" s="4">
        <v>0.28966324681254674</v>
      </c>
      <c r="Q69">
        <f t="shared" si="27"/>
        <v>1.7346535427545648</v>
      </c>
      <c r="R69" s="4">
        <f t="shared" si="17"/>
        <v>0.89339146480561837</v>
      </c>
      <c r="S69">
        <f t="shared" si="23"/>
        <v>1.7670938886991132</v>
      </c>
      <c r="T69" s="4">
        <f t="shared" si="18"/>
        <v>0.96247476693895517</v>
      </c>
      <c r="U69" s="27">
        <f t="shared" si="33"/>
        <v>3.1390612890230513E-2</v>
      </c>
      <c r="V69">
        <v>0</v>
      </c>
      <c r="W69">
        <f t="shared" si="24"/>
        <v>0</v>
      </c>
      <c r="X69">
        <f t="shared" si="28"/>
        <v>2660.1812477105191</v>
      </c>
      <c r="Y69" s="5">
        <f t="shared" si="29"/>
        <v>0.39653886143399775</v>
      </c>
      <c r="Z69" s="4">
        <f t="shared" si="30"/>
        <v>1.7346535427545648</v>
      </c>
      <c r="AA69" s="4">
        <f t="shared" si="15"/>
        <v>0.89339146480561837</v>
      </c>
      <c r="AB69">
        <f t="shared" si="31"/>
        <v>1.7670938886991132</v>
      </c>
      <c r="AC69" s="4">
        <f t="shared" si="16"/>
        <v>0.96247476693895517</v>
      </c>
      <c r="AD69">
        <f t="shared" si="21"/>
        <v>1.2569800871829904</v>
      </c>
      <c r="AE69">
        <f t="shared" si="25"/>
        <v>1.0858181256228276E-3</v>
      </c>
      <c r="AF69">
        <f t="shared" si="19"/>
        <v>4.6128851534388282E-3</v>
      </c>
      <c r="AG69">
        <f t="shared" si="11"/>
        <v>1.2739109490251417</v>
      </c>
      <c r="AH69">
        <f t="shared" si="22"/>
        <v>1.7762498138077482E-2</v>
      </c>
      <c r="AI69">
        <f t="shared" si="20"/>
        <v>1.0509109461367183E-2</v>
      </c>
    </row>
    <row r="70" spans="1:35" x14ac:dyDescent="0.25">
      <c r="A70" s="3">
        <v>44037.833333333336</v>
      </c>
      <c r="B70">
        <v>127.30288788</v>
      </c>
      <c r="C70">
        <v>4047.3778721524131</v>
      </c>
      <c r="D70">
        <v>7.0114496897639511E-3</v>
      </c>
      <c r="E70">
        <v>225</v>
      </c>
      <c r="F70">
        <v>2512302.1268900963</v>
      </c>
      <c r="G70">
        <v>502766.47884176963</v>
      </c>
      <c r="H70">
        <f t="shared" si="12"/>
        <v>173676.19948831561</v>
      </c>
      <c r="I70">
        <v>1508.2994365253089</v>
      </c>
      <c r="J70">
        <v>0.21913339500023493</v>
      </c>
      <c r="K70">
        <v>18469</v>
      </c>
      <c r="L70">
        <f t="shared" si="32"/>
        <v>1.9910627873815164E-3</v>
      </c>
      <c r="M70" s="9">
        <f t="shared" si="13"/>
        <v>7.8738878759102918E-2</v>
      </c>
      <c r="N70">
        <f t="shared" si="26"/>
        <v>1.2356506345203417</v>
      </c>
      <c r="O70">
        <f t="shared" si="14"/>
        <v>0.96615221561212195</v>
      </c>
      <c r="P70" s="4">
        <v>0.36628060510303845</v>
      </c>
      <c r="Q70">
        <f t="shared" si="27"/>
        <v>1.2608644581876596</v>
      </c>
      <c r="R70" s="4">
        <f t="shared" si="17"/>
        <v>0.88049407066637886</v>
      </c>
      <c r="S70">
        <f t="shared" si="23"/>
        <v>1.3051348895833148</v>
      </c>
      <c r="T70" s="4">
        <f t="shared" si="18"/>
        <v>0.94991583161930193</v>
      </c>
      <c r="U70" s="27">
        <f t="shared" si="33"/>
        <v>3.145317583413574E-2</v>
      </c>
      <c r="V70">
        <v>0</v>
      </c>
      <c r="W70">
        <f t="shared" si="24"/>
        <v>0</v>
      </c>
      <c r="X70">
        <f t="shared" si="28"/>
        <v>1508.2994365253089</v>
      </c>
      <c r="Y70" s="5">
        <f t="shared" si="29"/>
        <v>0.21913339500023493</v>
      </c>
      <c r="Z70" s="4">
        <f t="shared" si="30"/>
        <v>1.2608644581876596</v>
      </c>
      <c r="AA70" s="4">
        <f t="shared" si="15"/>
        <v>0.88049407066637886</v>
      </c>
      <c r="AB70">
        <f t="shared" si="31"/>
        <v>1.3051348895833148</v>
      </c>
      <c r="AC70" s="4">
        <f t="shared" si="16"/>
        <v>0.94991583161930193</v>
      </c>
      <c r="AD70">
        <f t="shared" si="21"/>
        <v>1.2831767922116137</v>
      </c>
      <c r="AE70">
        <f t="shared" si="25"/>
        <v>6.0018531850698743E-4</v>
      </c>
      <c r="AF70">
        <f t="shared" si="19"/>
        <v>2.9949057374958343E-3</v>
      </c>
      <c r="AG70">
        <f t="shared" si="11"/>
        <v>1.2764499124892452</v>
      </c>
      <c r="AH70">
        <f t="shared" si="22"/>
        <v>1.8362683456584469E-2</v>
      </c>
      <c r="AI70">
        <f t="shared" si="20"/>
        <v>1.0994045019229626E-2</v>
      </c>
    </row>
    <row r="71" spans="1:35" x14ac:dyDescent="0.25">
      <c r="A71" s="3">
        <v>44038.833333333336</v>
      </c>
      <c r="B71">
        <v>122.31567129</v>
      </c>
      <c r="C71">
        <v>4219.1829819175546</v>
      </c>
      <c r="D71">
        <v>7.007482182429187E-3</v>
      </c>
      <c r="E71">
        <v>434</v>
      </c>
      <c r="F71">
        <v>2698678.8228574954</v>
      </c>
      <c r="G71">
        <v>1214716.3566773713</v>
      </c>
      <c r="H71">
        <f t="shared" si="12"/>
        <v>211571.23336682233</v>
      </c>
      <c r="I71">
        <v>3644.1490700321142</v>
      </c>
      <c r="J71">
        <v>0.49287614342833524</v>
      </c>
      <c r="K71">
        <v>18470</v>
      </c>
      <c r="L71">
        <f t="shared" si="32"/>
        <v>-8.1536289001924667E-2</v>
      </c>
      <c r="M71" s="9">
        <f t="shared" si="13"/>
        <v>5.7779810732364788E-2</v>
      </c>
      <c r="N71">
        <f t="shared" si="26"/>
        <v>1.9547814727003399</v>
      </c>
      <c r="O71">
        <f t="shared" si="14"/>
        <v>0.99824519741231821</v>
      </c>
      <c r="P71" s="4">
        <v>0.36705584701309391</v>
      </c>
      <c r="Q71">
        <f t="shared" si="27"/>
        <v>1.9441505006932109</v>
      </c>
      <c r="R71" s="4">
        <f t="shared" si="17"/>
        <v>0.91468666825144818</v>
      </c>
      <c r="S71">
        <f t="shared" si="23"/>
        <v>1.9731495299222646</v>
      </c>
      <c r="T71" s="4">
        <f t="shared" si="18"/>
        <v>0.98307858674142579</v>
      </c>
      <c r="U71" s="27">
        <f t="shared" si="33"/>
        <v>2.8990368944465494E-2</v>
      </c>
      <c r="V71">
        <v>0</v>
      </c>
      <c r="W71">
        <f t="shared" si="24"/>
        <v>0</v>
      </c>
      <c r="X71">
        <f t="shared" si="28"/>
        <v>3644.1490700321142</v>
      </c>
      <c r="Y71" s="5">
        <f t="shared" si="29"/>
        <v>0.49287614342833524</v>
      </c>
      <c r="Z71" s="4">
        <f t="shared" si="30"/>
        <v>1.9441505006932109</v>
      </c>
      <c r="AA71" s="4">
        <f t="shared" si="15"/>
        <v>0.91468666825144818</v>
      </c>
      <c r="AB71">
        <f t="shared" si="31"/>
        <v>1.9731495299222646</v>
      </c>
      <c r="AC71" s="4">
        <f t="shared" si="16"/>
        <v>0.98307858674142579</v>
      </c>
      <c r="AD71">
        <f t="shared" si="21"/>
        <v>1.1770447798702466</v>
      </c>
      <c r="AE71">
        <f t="shared" si="25"/>
        <v>1.3494347017409124E-3</v>
      </c>
      <c r="AF71">
        <f t="shared" si="19"/>
        <v>8.4642380429753583E-3</v>
      </c>
      <c r="AG71">
        <f t="shared" si="11"/>
        <v>1.1765029419392719</v>
      </c>
      <c r="AH71">
        <f t="shared" si="22"/>
        <v>1.9712118158325381E-2</v>
      </c>
      <c r="AI71">
        <f t="shared" si="20"/>
        <v>1.6548514456922403E-2</v>
      </c>
    </row>
    <row r="72" spans="1:35" x14ac:dyDescent="0.25">
      <c r="A72" s="3">
        <v>44039.833333333336</v>
      </c>
      <c r="B72">
        <v>124.09177467000001</v>
      </c>
      <c r="C72">
        <v>4263.0003888514948</v>
      </c>
      <c r="D72">
        <v>7.0867528153393871E-3</v>
      </c>
      <c r="E72">
        <v>325</v>
      </c>
      <c r="F72">
        <v>2682057.9722015327</v>
      </c>
      <c r="G72">
        <v>1008135.2138633198</v>
      </c>
      <c r="H72">
        <f t="shared" si="12"/>
        <v>241723.84900378098</v>
      </c>
      <c r="I72">
        <v>3024.4056415899595</v>
      </c>
      <c r="J72">
        <v>0.41158993229151064</v>
      </c>
      <c r="K72">
        <v>18471</v>
      </c>
      <c r="L72">
        <f t="shared" si="32"/>
        <v>4.0845116964564289E-3</v>
      </c>
      <c r="M72" s="9">
        <f t="shared" si="13"/>
        <v>5.8366273194477312E-2</v>
      </c>
      <c r="N72">
        <f t="shared" si="26"/>
        <v>1.7799987096355987</v>
      </c>
      <c r="O72">
        <f t="shared" si="14"/>
        <v>1.0204970164721678</v>
      </c>
      <c r="P72" s="4">
        <v>0.44141542154430952</v>
      </c>
      <c r="Q72">
        <f t="shared" si="27"/>
        <v>1.7690199208180404</v>
      </c>
      <c r="R72" s="4">
        <f t="shared" si="17"/>
        <v>0.93885196011523475</v>
      </c>
      <c r="S72">
        <f t="shared" si="23"/>
        <v>1.800841297376828</v>
      </c>
      <c r="T72" s="4">
        <f t="shared" si="18"/>
        <v>1.0065361255677987</v>
      </c>
      <c r="U72" s="27">
        <f t="shared" si="33"/>
        <v>2.9109022601668557E-2</v>
      </c>
      <c r="V72">
        <v>0</v>
      </c>
      <c r="W72">
        <f t="shared" si="24"/>
        <v>0</v>
      </c>
      <c r="X72">
        <f t="shared" si="28"/>
        <v>3024.4056415899595</v>
      </c>
      <c r="Y72" s="5">
        <f t="shared" si="29"/>
        <v>0.41158993229151064</v>
      </c>
      <c r="Z72" s="4">
        <f t="shared" si="30"/>
        <v>1.7690199208180404</v>
      </c>
      <c r="AA72" s="4">
        <f t="shared" si="15"/>
        <v>0.93885196011523475</v>
      </c>
      <c r="AB72">
        <f t="shared" si="31"/>
        <v>1.800841297376828</v>
      </c>
      <c r="AC72" s="4">
        <f t="shared" si="16"/>
        <v>1.0065361255677987</v>
      </c>
      <c r="AD72">
        <f t="shared" si="21"/>
        <v>1.1736305079475871</v>
      </c>
      <c r="AE72">
        <f t="shared" si="25"/>
        <v>1.1270083375721797E-3</v>
      </c>
      <c r="AF72">
        <f t="shared" si="19"/>
        <v>9.2864128190213169E-3</v>
      </c>
      <c r="AG72">
        <f t="shared" si="11"/>
        <v>1.1813182092799075</v>
      </c>
      <c r="AH72">
        <f t="shared" si="22"/>
        <v>2.0839126495897562E-2</v>
      </c>
      <c r="AI72">
        <f t="shared" si="20"/>
        <v>1.7524178370274202E-2</v>
      </c>
    </row>
    <row r="73" spans="1:35" x14ac:dyDescent="0.25">
      <c r="A73" s="3">
        <v>44040.833333333336</v>
      </c>
      <c r="B73">
        <v>124.41080110999999</v>
      </c>
      <c r="C73">
        <v>4384.0588445755166</v>
      </c>
      <c r="D73">
        <v>7.1909946445855959E-3</v>
      </c>
      <c r="E73">
        <v>266</v>
      </c>
      <c r="F73">
        <v>2755291.7861613217</v>
      </c>
      <c r="G73">
        <v>619285.2092444743</v>
      </c>
      <c r="H73">
        <f t="shared" si="12"/>
        <v>260122.37930561136</v>
      </c>
      <c r="I73">
        <v>1857.855627733423</v>
      </c>
      <c r="J73">
        <v>0.24611451590303396</v>
      </c>
      <c r="K73">
        <v>18472</v>
      </c>
      <c r="L73">
        <f t="shared" si="32"/>
        <v>-2.5434151113599396E-2</v>
      </c>
      <c r="M73" s="9">
        <f t="shared" si="13"/>
        <v>4.7584979509468245E-2</v>
      </c>
      <c r="N73">
        <f t="shared" si="26"/>
        <v>1.373417587122298</v>
      </c>
      <c r="O73">
        <f t="shared" si="14"/>
        <v>1.0361277316934252</v>
      </c>
      <c r="P73" s="4">
        <v>0.44360708114143976</v>
      </c>
      <c r="Q73">
        <f t="shared" si="27"/>
        <v>1.3437366368240662</v>
      </c>
      <c r="R73" s="4">
        <f t="shared" si="17"/>
        <v>0.95666191826381786</v>
      </c>
      <c r="S73">
        <f t="shared" si="23"/>
        <v>1.3853613417552992</v>
      </c>
      <c r="T73" s="4">
        <f t="shared" si="18"/>
        <v>1.0234879923797846</v>
      </c>
      <c r="U73" s="27">
        <f t="shared" si="33"/>
        <v>2.8377995259788989E-2</v>
      </c>
      <c r="V73">
        <v>0</v>
      </c>
      <c r="W73">
        <f t="shared" si="24"/>
        <v>0</v>
      </c>
      <c r="X73">
        <f t="shared" si="28"/>
        <v>1857.855627733423</v>
      </c>
      <c r="Y73" s="5">
        <f t="shared" si="29"/>
        <v>0.24611451590303396</v>
      </c>
      <c r="Z73" s="4">
        <f t="shared" si="30"/>
        <v>1.3437366368240662</v>
      </c>
      <c r="AA73" s="4">
        <f t="shared" si="15"/>
        <v>0.95666191826381786</v>
      </c>
      <c r="AB73">
        <f t="shared" si="31"/>
        <v>1.3853613417552992</v>
      </c>
      <c r="AC73" s="4">
        <f t="shared" si="16"/>
        <v>1.0234879923797846</v>
      </c>
      <c r="AD73">
        <f t="shared" si="21"/>
        <v>1.155742609866707</v>
      </c>
      <c r="AE73">
        <f t="shared" si="25"/>
        <v>6.7405911604149474E-4</v>
      </c>
      <c r="AF73">
        <f t="shared" si="19"/>
        <v>1.0273900238531697E-2</v>
      </c>
      <c r="AG73">
        <f t="shared" si="11"/>
        <v>1.1516512595419826</v>
      </c>
      <c r="AH73">
        <f t="shared" si="22"/>
        <v>2.1513185611939056E-2</v>
      </c>
      <c r="AI73">
        <f t="shared" si="20"/>
        <v>1.9205279938905084E-2</v>
      </c>
    </row>
    <row r="74" spans="1:35" x14ac:dyDescent="0.25">
      <c r="A74" s="3">
        <v>44041.833333333336</v>
      </c>
      <c r="B74">
        <v>129.30625846000001</v>
      </c>
      <c r="C74">
        <v>4289.7212650614256</v>
      </c>
      <c r="D74">
        <v>7.2456216364115093E-3</v>
      </c>
      <c r="E74">
        <v>190</v>
      </c>
      <c r="F74">
        <v>2849238.1858824305</v>
      </c>
      <c r="G74">
        <v>780467.85679896269</v>
      </c>
      <c r="H74">
        <f t="shared" si="12"/>
        <v>281331.81333531602</v>
      </c>
      <c r="I74">
        <v>2341.403570396888</v>
      </c>
      <c r="J74">
        <v>0.2999441420620243</v>
      </c>
      <c r="K74">
        <v>18473</v>
      </c>
      <c r="L74">
        <f t="shared" si="32"/>
        <v>6.0347899539190369E-2</v>
      </c>
      <c r="M74" s="9">
        <f t="shared" si="13"/>
        <v>7.1110213851500473E-2</v>
      </c>
      <c r="N74">
        <f t="shared" si="26"/>
        <v>1.4882956121312647</v>
      </c>
      <c r="O74">
        <f t="shared" si="14"/>
        <v>1.0420739460589927</v>
      </c>
      <c r="P74" s="4">
        <v>0.44777026246059221</v>
      </c>
      <c r="Q74">
        <f t="shared" si="27"/>
        <v>1.4954147111805391</v>
      </c>
      <c r="R74" s="4">
        <f t="shared" si="17"/>
        <v>0.96497481793511686</v>
      </c>
      <c r="S74">
        <f t="shared" si="23"/>
        <v>1.53292630498076</v>
      </c>
      <c r="T74" s="4">
        <f t="shared" si="18"/>
        <v>1.0315586324130708</v>
      </c>
      <c r="U74" s="27">
        <f t="shared" si="33"/>
        <v>3.0143277492913852E-2</v>
      </c>
      <c r="V74">
        <v>0</v>
      </c>
      <c r="W74">
        <f t="shared" si="24"/>
        <v>0</v>
      </c>
      <c r="X74">
        <f t="shared" si="28"/>
        <v>2341.403570396888</v>
      </c>
      <c r="Y74" s="5">
        <f t="shared" si="29"/>
        <v>0.2999441420620243</v>
      </c>
      <c r="Z74" s="4">
        <f t="shared" si="30"/>
        <v>1.4954147111805391</v>
      </c>
      <c r="AA74" s="4">
        <f t="shared" si="15"/>
        <v>0.96497481793511686</v>
      </c>
      <c r="AB74">
        <f t="shared" si="31"/>
        <v>1.53292630498076</v>
      </c>
      <c r="AC74" s="4">
        <f t="shared" si="16"/>
        <v>1.0315586324130708</v>
      </c>
      <c r="AD74">
        <f t="shared" si="21"/>
        <v>1.2001303475633958</v>
      </c>
      <c r="AE74">
        <f t="shared" si="25"/>
        <v>8.2142730896633169E-4</v>
      </c>
      <c r="AF74">
        <f t="shared" si="19"/>
        <v>8.9575326498221308E-3</v>
      </c>
      <c r="AG74">
        <f t="shared" si="11"/>
        <v>1.2232909045773044</v>
      </c>
      <c r="AH74">
        <f t="shared" si="22"/>
        <v>2.2334612920905387E-2</v>
      </c>
      <c r="AI74">
        <f t="shared" si="20"/>
        <v>1.7415563633304654E-2</v>
      </c>
    </row>
    <row r="75" spans="1:35" x14ac:dyDescent="0.25">
      <c r="A75" s="3">
        <v>44042.833333333336</v>
      </c>
      <c r="B75">
        <v>131.22966108</v>
      </c>
      <c r="C75">
        <v>4293.6136157955898</v>
      </c>
      <c r="D75">
        <v>7.3001767286260096E-3</v>
      </c>
      <c r="E75">
        <v>158</v>
      </c>
      <c r="F75">
        <v>2956185.1021806514</v>
      </c>
      <c r="G75">
        <v>324898.86391716037</v>
      </c>
      <c r="H75">
        <f t="shared" si="12"/>
        <v>286036.99574692309</v>
      </c>
      <c r="I75">
        <v>974.69659175148115</v>
      </c>
      <c r="J75">
        <v>0.12034573062656277</v>
      </c>
      <c r="K75">
        <v>18474</v>
      </c>
      <c r="L75">
        <f t="shared" si="32"/>
        <v>1.385828361818592E-2</v>
      </c>
      <c r="M75" s="9">
        <f t="shared" si="13"/>
        <v>6.8492731563329898E-2</v>
      </c>
      <c r="N75">
        <f t="shared" si="26"/>
        <v>0.88970136772679131</v>
      </c>
      <c r="O75">
        <f t="shared" si="14"/>
        <v>1.0250580553034718</v>
      </c>
      <c r="P75" s="4">
        <v>0.47288152714333037</v>
      </c>
      <c r="Q75">
        <f t="shared" si="27"/>
        <v>0.89413526210047378</v>
      </c>
      <c r="R75" s="4">
        <f t="shared" si="17"/>
        <v>0.95005283571978549</v>
      </c>
      <c r="S75">
        <f t="shared" si="23"/>
        <v>0.95554998038735472</v>
      </c>
      <c r="T75" s="4">
        <f t="shared" si="18"/>
        <v>1.0172943697283658</v>
      </c>
      <c r="U75" s="27">
        <f t="shared" si="33"/>
        <v>3.0563919537898068E-2</v>
      </c>
      <c r="V75">
        <v>0</v>
      </c>
      <c r="W75">
        <f t="shared" si="24"/>
        <v>0</v>
      </c>
      <c r="X75">
        <f t="shared" si="28"/>
        <v>974.69659175148115</v>
      </c>
      <c r="Y75" s="5">
        <f t="shared" si="29"/>
        <v>0.12034573062656277</v>
      </c>
      <c r="Z75" s="4">
        <f t="shared" si="30"/>
        <v>0.89413526210047378</v>
      </c>
      <c r="AA75" s="4">
        <f t="shared" si="15"/>
        <v>0.95005283571978549</v>
      </c>
      <c r="AB75">
        <f t="shared" si="31"/>
        <v>0.95554998038735472</v>
      </c>
      <c r="AC75" s="4">
        <f t="shared" si="16"/>
        <v>1.0172943697283658</v>
      </c>
      <c r="AD75">
        <f t="shared" si="21"/>
        <v>1.2340293667434163</v>
      </c>
      <c r="AE75">
        <f t="shared" si="25"/>
        <v>3.2965998665877752E-4</v>
      </c>
      <c r="AF75">
        <f t="shared" si="19"/>
        <v>7.2381434673345346E-3</v>
      </c>
      <c r="AG75">
        <f t="shared" si="11"/>
        <v>1.2403616291470847</v>
      </c>
      <c r="AH75">
        <f t="shared" si="22"/>
        <v>2.2664272907564165E-2</v>
      </c>
      <c r="AI75">
        <f t="shared" si="20"/>
        <v>1.7018843898106928E-2</v>
      </c>
    </row>
    <row r="76" spans="1:35" x14ac:dyDescent="0.25">
      <c r="A76" s="3">
        <v>44043.833333333336</v>
      </c>
      <c r="B76">
        <v>138.53847153000001</v>
      </c>
      <c r="C76">
        <v>4227.9225965297646</v>
      </c>
      <c r="D76">
        <v>7.4371006644317027E-3</v>
      </c>
      <c r="E76">
        <v>254</v>
      </c>
      <c r="F76">
        <v>3242014.9012176041</v>
      </c>
      <c r="G76">
        <v>846020.41569886741</v>
      </c>
      <c r="H76">
        <f t="shared" si="12"/>
        <v>307550.88760825695</v>
      </c>
      <c r="I76">
        <v>2538.0612470966021</v>
      </c>
      <c r="J76">
        <v>0.28574586589418033</v>
      </c>
      <c r="K76">
        <v>18475</v>
      </c>
      <c r="L76">
        <f t="shared" si="32"/>
        <v>6.9617086139485362E-2</v>
      </c>
      <c r="M76" s="9">
        <f t="shared" si="13"/>
        <v>9.636809740938565E-2</v>
      </c>
      <c r="N76">
        <f t="shared" si="26"/>
        <v>1.3953957996924096</v>
      </c>
      <c r="O76">
        <f t="shared" si="14"/>
        <v>1.0235110249817858</v>
      </c>
      <c r="P76" s="4">
        <v>0.47320934415810179</v>
      </c>
      <c r="Q76">
        <f t="shared" si="27"/>
        <v>1.4569416423015795</v>
      </c>
      <c r="R76" s="4">
        <f t="shared" si="17"/>
        <v>0.95248172040066692</v>
      </c>
      <c r="S76">
        <f t="shared" si="23"/>
        <v>1.4954186193702466</v>
      </c>
      <c r="T76" s="4">
        <f t="shared" si="18"/>
        <v>1.019657603744218</v>
      </c>
      <c r="U76" s="27">
        <f t="shared" si="33"/>
        <v>3.2767504221508446E-2</v>
      </c>
      <c r="V76">
        <v>0</v>
      </c>
      <c r="W76">
        <f t="shared" si="24"/>
        <v>0</v>
      </c>
      <c r="X76">
        <f t="shared" si="28"/>
        <v>2538.0612470966021</v>
      </c>
      <c r="Y76" s="5">
        <f t="shared" si="29"/>
        <v>0.28574586589418033</v>
      </c>
      <c r="Z76" s="4">
        <f t="shared" si="30"/>
        <v>1.4569416423015795</v>
      </c>
      <c r="AA76" s="4">
        <f t="shared" si="15"/>
        <v>0.95248172040066692</v>
      </c>
      <c r="AB76">
        <f t="shared" si="31"/>
        <v>1.4954186193702466</v>
      </c>
      <c r="AC76" s="4">
        <f t="shared" si="16"/>
        <v>1.019657603744218</v>
      </c>
      <c r="AD76">
        <f t="shared" si="21"/>
        <v>1.3206326724871216</v>
      </c>
      <c r="AE76">
        <f t="shared" si="25"/>
        <v>7.8255910674491483E-4</v>
      </c>
      <c r="AF76">
        <f t="shared" si="19"/>
        <v>3.16801575298431E-3</v>
      </c>
      <c r="AG76">
        <f t="shared" si="11"/>
        <v>1.3297887029468771</v>
      </c>
      <c r="AH76">
        <f t="shared" si="22"/>
        <v>2.3446832014309079E-2</v>
      </c>
      <c r="AI76">
        <f t="shared" si="20"/>
        <v>1.3415657458562436E-2</v>
      </c>
    </row>
    <row r="77" spans="1:35" x14ac:dyDescent="0.25">
      <c r="A77" s="3">
        <v>44044.833333333336</v>
      </c>
      <c r="B77">
        <v>150.96971776000001</v>
      </c>
      <c r="C77">
        <v>4506.5699861783851</v>
      </c>
      <c r="D77">
        <v>8.0100267581835645E-3</v>
      </c>
      <c r="E77">
        <v>247</v>
      </c>
      <c r="F77">
        <v>3326297.8848441457</v>
      </c>
      <c r="G77">
        <v>728069.20687541342</v>
      </c>
      <c r="H77">
        <f t="shared" si="12"/>
        <v>329427.98697544489</v>
      </c>
      <c r="I77">
        <v>2184.2076206262404</v>
      </c>
      <c r="J77">
        <v>0.23967660417940362</v>
      </c>
      <c r="K77">
        <v>18476</v>
      </c>
      <c r="L77">
        <f t="shared" si="32"/>
        <v>2.2105643778137632E-2</v>
      </c>
      <c r="M77" s="9">
        <f t="shared" si="13"/>
        <v>0.10382372452425727</v>
      </c>
      <c r="N77">
        <f t="shared" si="26"/>
        <v>1.2345616908878492</v>
      </c>
      <c r="O77">
        <f t="shared" si="14"/>
        <v>1.0363415260290039</v>
      </c>
      <c r="P77" s="4">
        <v>0.52331844350107259</v>
      </c>
      <c r="Q77">
        <f t="shared" si="27"/>
        <v>1.324433786700645</v>
      </c>
      <c r="R77" s="4">
        <f t="shared" si="17"/>
        <v>0.97170056628282553</v>
      </c>
      <c r="S77">
        <f t="shared" si="23"/>
        <v>1.3666465356634834</v>
      </c>
      <c r="T77" s="4">
        <f t="shared" si="18"/>
        <v>1.0378688914714</v>
      </c>
      <c r="U77" s="27">
        <f t="shared" si="33"/>
        <v>3.3499916393847862E-2</v>
      </c>
      <c r="V77">
        <v>0</v>
      </c>
      <c r="W77">
        <f t="shared" si="24"/>
        <v>0</v>
      </c>
      <c r="X77">
        <f t="shared" si="28"/>
        <v>2184.2076206262404</v>
      </c>
      <c r="Y77" s="5">
        <f t="shared" si="29"/>
        <v>0.23967660417940362</v>
      </c>
      <c r="Z77" s="4">
        <f t="shared" si="30"/>
        <v>1.324433786700645</v>
      </c>
      <c r="AA77" s="4">
        <f t="shared" si="15"/>
        <v>0.97170056628282553</v>
      </c>
      <c r="AB77">
        <f t="shared" si="31"/>
        <v>1.3666465356634834</v>
      </c>
      <c r="AC77" s="4">
        <f t="shared" si="16"/>
        <v>1.0378688914714</v>
      </c>
      <c r="AD77">
        <f t="shared" si="21"/>
        <v>1.3416287283313102</v>
      </c>
      <c r="AE77">
        <f t="shared" si="25"/>
        <v>6.5643273151201967E-4</v>
      </c>
      <c r="AF77">
        <f t="shared" si="19"/>
        <v>2.4548556573296132E-3</v>
      </c>
      <c r="AG77">
        <f t="shared" si="11"/>
        <v>1.3595118526287635</v>
      </c>
      <c r="AH77">
        <f t="shared" si="22"/>
        <v>2.4103264745821099E-2</v>
      </c>
      <c r="AI77">
        <f t="shared" si="20"/>
        <v>1.2435223824575958E-2</v>
      </c>
    </row>
    <row r="78" spans="1:35" x14ac:dyDescent="0.25">
      <c r="A78" s="3">
        <v>44045.833333333336</v>
      </c>
      <c r="B78">
        <v>139.62542027000001</v>
      </c>
      <c r="C78">
        <v>4079.143379902298</v>
      </c>
      <c r="D78">
        <v>7.3263483930540683E-3</v>
      </c>
      <c r="E78">
        <v>170</v>
      </c>
      <c r="F78">
        <v>3140245.8868350163</v>
      </c>
      <c r="G78">
        <v>371238.72417353647</v>
      </c>
      <c r="H78">
        <f t="shared" si="12"/>
        <v>339208.78756205121</v>
      </c>
      <c r="I78">
        <v>1113.7161725206095</v>
      </c>
      <c r="J78">
        <v>0.12945050089046728</v>
      </c>
      <c r="K78">
        <v>18477</v>
      </c>
      <c r="L78">
        <f t="shared" si="32"/>
        <v>2.1533313788065642E-2</v>
      </c>
      <c r="M78" s="9">
        <f t="shared" si="13"/>
        <v>0.10883280365907019</v>
      </c>
      <c r="N78">
        <f t="shared" si="26"/>
        <v>0.77684622906449896</v>
      </c>
      <c r="O78">
        <f t="shared" si="14"/>
        <v>1.0322187903328066</v>
      </c>
      <c r="P78" s="4">
        <v>0.51926066854295494</v>
      </c>
      <c r="Q78">
        <f t="shared" si="27"/>
        <v>0.93397860202614869</v>
      </c>
      <c r="R78" s="4">
        <f t="shared" si="17"/>
        <v>0.97600281323212557</v>
      </c>
      <c r="S78">
        <f t="shared" si="23"/>
        <v>0.99293198514777936</v>
      </c>
      <c r="T78" s="4">
        <f t="shared" si="18"/>
        <v>1.0418790185569169</v>
      </c>
      <c r="U78" s="27">
        <f t="shared" si="33"/>
        <v>3.4229103335255709E-2</v>
      </c>
      <c r="V78">
        <v>0</v>
      </c>
      <c r="W78">
        <f t="shared" si="24"/>
        <v>0</v>
      </c>
      <c r="X78">
        <f t="shared" si="28"/>
        <v>1113.7161725206095</v>
      </c>
      <c r="Y78" s="5">
        <f t="shared" si="29"/>
        <v>0.12945050089046728</v>
      </c>
      <c r="Z78" s="4">
        <f t="shared" si="30"/>
        <v>0.93397860202614869</v>
      </c>
      <c r="AA78" s="4">
        <f t="shared" si="15"/>
        <v>0.97600281323212557</v>
      </c>
      <c r="AB78">
        <f t="shared" si="31"/>
        <v>0.99293198514777936</v>
      </c>
      <c r="AC78" s="4">
        <f t="shared" si="16"/>
        <v>1.0418790185569169</v>
      </c>
      <c r="AD78">
        <f t="shared" si="21"/>
        <v>1.3682775196346746</v>
      </c>
      <c r="AE78">
        <f t="shared" si="25"/>
        <v>3.5459602994534952E-4</v>
      </c>
      <c r="AF78">
        <f t="shared" si="19"/>
        <v>1.0472106110748225E-3</v>
      </c>
      <c r="AG78">
        <f t="shared" si="11"/>
        <v>1.3891041142323817</v>
      </c>
      <c r="AH78">
        <f t="shared" si="22"/>
        <v>2.4457860775766449E-2</v>
      </c>
      <c r="AI78">
        <f t="shared" si="20"/>
        <v>1.1077002547846382E-2</v>
      </c>
    </row>
    <row r="79" spans="1:35" x14ac:dyDescent="0.25">
      <c r="A79" s="3">
        <v>44046.833333333336</v>
      </c>
      <c r="B79">
        <v>140.18013415999999</v>
      </c>
      <c r="C79">
        <v>4010.5700847871344</v>
      </c>
      <c r="D79">
        <v>7.2751866793016396E-3</v>
      </c>
      <c r="E79">
        <v>159</v>
      </c>
      <c r="F79">
        <v>3127788.4602590525</v>
      </c>
      <c r="G79">
        <v>538354.0874268366</v>
      </c>
      <c r="H79">
        <f t="shared" si="12"/>
        <v>355257.80704567034</v>
      </c>
      <c r="I79">
        <v>1615.0622622805099</v>
      </c>
      <c r="J79">
        <v>0.18847109810091256</v>
      </c>
      <c r="K79">
        <v>18478</v>
      </c>
      <c r="L79">
        <f t="shared" si="32"/>
        <v>2.0918614220788737E-2</v>
      </c>
      <c r="M79" s="9">
        <f t="shared" si="13"/>
        <v>0.11521628078248028</v>
      </c>
      <c r="N79">
        <f t="shared" si="26"/>
        <v>1.0116850620156022</v>
      </c>
      <c r="O79">
        <f t="shared" si="14"/>
        <v>1.0403576619866555</v>
      </c>
      <c r="P79" s="4">
        <v>0.52152410994329224</v>
      </c>
      <c r="Q79">
        <f t="shared" si="27"/>
        <v>1.1595174887539563</v>
      </c>
      <c r="R79" s="4">
        <f t="shared" si="17"/>
        <v>0.99289478242810802</v>
      </c>
      <c r="S79">
        <f t="shared" si="23"/>
        <v>1.2075092980234448</v>
      </c>
      <c r="T79" s="4">
        <f t="shared" si="18"/>
        <v>1.057641430262968</v>
      </c>
      <c r="U79" s="27">
        <f t="shared" si="33"/>
        <v>3.495267036766924E-2</v>
      </c>
      <c r="V79">
        <v>0</v>
      </c>
      <c r="W79">
        <f t="shared" si="24"/>
        <v>0</v>
      </c>
      <c r="X79">
        <f t="shared" si="28"/>
        <v>1615.0622622805099</v>
      </c>
      <c r="Y79" s="5">
        <f t="shared" si="29"/>
        <v>0.18847109810091256</v>
      </c>
      <c r="Z79" s="4">
        <f t="shared" si="30"/>
        <v>1.1595174887539563</v>
      </c>
      <c r="AA79" s="4">
        <f t="shared" si="15"/>
        <v>0.99289478242810802</v>
      </c>
      <c r="AB79">
        <f t="shared" si="31"/>
        <v>1.2075092980234448</v>
      </c>
      <c r="AC79" s="4">
        <f t="shared" si="16"/>
        <v>1.057641430262968</v>
      </c>
      <c r="AD79">
        <f t="shared" si="21"/>
        <v>1.3601113200470252</v>
      </c>
      <c r="AE79">
        <f t="shared" si="25"/>
        <v>5.1622590535543432E-4</v>
      </c>
      <c r="AF79">
        <f t="shared" si="19"/>
        <v>1.8237883054414983E-3</v>
      </c>
      <c r="AG79">
        <f t="shared" si="11"/>
        <v>1.418468305628342</v>
      </c>
      <c r="AH79">
        <f t="shared" si="22"/>
        <v>2.4974086681121884E-2</v>
      </c>
      <c r="AI79">
        <f t="shared" si="20"/>
        <v>9.8236127237594228E-3</v>
      </c>
    </row>
    <row r="80" spans="1:35" x14ac:dyDescent="0.25">
      <c r="A80" s="3">
        <v>44047.833333333336</v>
      </c>
      <c r="B80">
        <v>137.05239180999999</v>
      </c>
      <c r="C80">
        <v>4007.8864392074925</v>
      </c>
      <c r="D80">
        <v>7.1875430922934283E-3</v>
      </c>
      <c r="E80">
        <v>177</v>
      </c>
      <c r="F80">
        <v>3193511.9407452936</v>
      </c>
      <c r="G80">
        <v>527685.33565861871</v>
      </c>
      <c r="H80">
        <f t="shared" si="12"/>
        <v>370562.63516104227</v>
      </c>
      <c r="I80">
        <v>1583.0560069758562</v>
      </c>
      <c r="J80">
        <v>0.18093417318218591</v>
      </c>
      <c r="K80">
        <v>18479</v>
      </c>
      <c r="L80">
        <f t="shared" si="32"/>
        <v>-2.1895626286540678E-2</v>
      </c>
      <c r="M80" s="9">
        <f t="shared" si="13"/>
        <v>9.8931617153385526E-2</v>
      </c>
      <c r="N80">
        <f t="shared" si="26"/>
        <v>1.0442109509285213</v>
      </c>
      <c r="O80">
        <f t="shared" si="14"/>
        <v>1.0473002420112183</v>
      </c>
      <c r="P80" s="4">
        <v>0.52027133024063887</v>
      </c>
      <c r="Q80">
        <f t="shared" si="27"/>
        <v>1.1332190465115153</v>
      </c>
      <c r="R80" s="4">
        <f t="shared" si="17"/>
        <v>1.006217329999139</v>
      </c>
      <c r="S80">
        <f t="shared" si="23"/>
        <v>1.1822788611250981</v>
      </c>
      <c r="T80" s="4">
        <f t="shared" si="18"/>
        <v>1.0701417706490473</v>
      </c>
      <c r="U80" s="27">
        <f t="shared" si="33"/>
        <v>3.4195677419717588E-2</v>
      </c>
      <c r="V80">
        <v>0</v>
      </c>
      <c r="W80">
        <f t="shared" si="24"/>
        <v>0</v>
      </c>
      <c r="X80">
        <f t="shared" si="28"/>
        <v>1583.0560069758562</v>
      </c>
      <c r="Y80" s="5">
        <f t="shared" si="29"/>
        <v>0.18093417318218591</v>
      </c>
      <c r="Z80" s="4">
        <f t="shared" si="30"/>
        <v>1.1332190465115153</v>
      </c>
      <c r="AA80" s="4">
        <f t="shared" si="15"/>
        <v>1.006217329999139</v>
      </c>
      <c r="AB80">
        <f t="shared" si="31"/>
        <v>1.1822788611250981</v>
      </c>
      <c r="AC80" s="4">
        <f t="shared" si="16"/>
        <v>1.0701417706490473</v>
      </c>
      <c r="AD80">
        <f t="shared" si="21"/>
        <v>1.3278504432633902</v>
      </c>
      <c r="AE80">
        <f t="shared" si="25"/>
        <v>4.9558723986752311E-4</v>
      </c>
      <c r="AF80">
        <f t="shared" si="19"/>
        <v>3.8458644597314517E-3</v>
      </c>
      <c r="AG80">
        <f t="shared" si="11"/>
        <v>1.3877476055227842</v>
      </c>
      <c r="AH80">
        <f t="shared" si="22"/>
        <v>2.5469673920989408E-2</v>
      </c>
      <c r="AI80">
        <f t="shared" si="20"/>
        <v>1.2180950719358874E-2</v>
      </c>
    </row>
    <row r="81" spans="1:35" x14ac:dyDescent="0.25">
      <c r="A81" s="3">
        <v>44048.833333333336</v>
      </c>
      <c r="B81">
        <v>135.68754403</v>
      </c>
      <c r="C81">
        <v>4048.1603119498845</v>
      </c>
      <c r="D81">
        <v>7.1822656408097813E-3</v>
      </c>
      <c r="E81">
        <v>221</v>
      </c>
      <c r="F81">
        <v>3159034.4741408797</v>
      </c>
      <c r="G81">
        <v>779742.16446399502</v>
      </c>
      <c r="H81">
        <f t="shared" si="12"/>
        <v>394621.0245134242</v>
      </c>
      <c r="I81">
        <v>2339.2264933919851</v>
      </c>
      <c r="J81">
        <v>0.2702780476367786</v>
      </c>
      <c r="K81">
        <v>18480</v>
      </c>
      <c r="L81">
        <f t="shared" si="32"/>
        <v>-2.0007006665518245E-2</v>
      </c>
      <c r="M81" s="9">
        <f t="shared" si="13"/>
        <v>9.1646633884431172E-2</v>
      </c>
      <c r="N81">
        <f t="shared" si="26"/>
        <v>1.3622643860019339</v>
      </c>
      <c r="O81">
        <f t="shared" si="14"/>
        <v>1.0645939728746747</v>
      </c>
      <c r="P81" s="4">
        <v>0.52635227717559596</v>
      </c>
      <c r="Q81">
        <f t="shared" si="27"/>
        <v>1.4138374740447395</v>
      </c>
      <c r="R81" s="4">
        <f t="shared" si="17"/>
        <v>1.0285566752191346</v>
      </c>
      <c r="S81">
        <f t="shared" si="23"/>
        <v>1.453455985264088</v>
      </c>
      <c r="T81" s="4">
        <f t="shared" si="18"/>
        <v>1.091374625688915</v>
      </c>
      <c r="U81" s="27">
        <f t="shared" si="33"/>
        <v>3.3518322787133681E-2</v>
      </c>
      <c r="V81">
        <v>0</v>
      </c>
      <c r="W81">
        <f t="shared" si="24"/>
        <v>0</v>
      </c>
      <c r="X81">
        <f t="shared" si="28"/>
        <v>2339.2264933919851</v>
      </c>
      <c r="Y81" s="5">
        <f t="shared" si="29"/>
        <v>0.2702780476367786</v>
      </c>
      <c r="Z81" s="4">
        <f t="shared" si="30"/>
        <v>1.4138374740447395</v>
      </c>
      <c r="AA81" s="4">
        <f t="shared" si="15"/>
        <v>1.0285566752191346</v>
      </c>
      <c r="AB81">
        <f t="shared" si="31"/>
        <v>1.453455985264088</v>
      </c>
      <c r="AC81" s="4">
        <f t="shared" si="16"/>
        <v>1.091374625688915</v>
      </c>
      <c r="AD81">
        <f t="shared" si="21"/>
        <v>1.2832637074686652</v>
      </c>
      <c r="AE81">
        <f t="shared" si="25"/>
        <v>7.4021377591909306E-4</v>
      </c>
      <c r="AF81">
        <f t="shared" si="19"/>
        <v>6.6172205466443756E-3</v>
      </c>
      <c r="AG81">
        <f t="shared" si="11"/>
        <v>1.3602588309060231</v>
      </c>
      <c r="AH81">
        <f t="shared" si="22"/>
        <v>2.6209887696908501E-2</v>
      </c>
      <c r="AI81">
        <f t="shared" si="20"/>
        <v>1.4527797759942285E-2</v>
      </c>
    </row>
    <row r="82" spans="1:35" x14ac:dyDescent="0.25">
      <c r="A82" s="3">
        <v>44049.833333333336</v>
      </c>
      <c r="B82">
        <v>134.92393247000001</v>
      </c>
      <c r="C82">
        <v>4121.8119346511685</v>
      </c>
      <c r="D82">
        <v>7.224141525544619E-3</v>
      </c>
      <c r="E82">
        <v>139</v>
      </c>
      <c r="F82">
        <v>3129475.0316125867</v>
      </c>
      <c r="G82">
        <v>395713.41353496735</v>
      </c>
      <c r="H82">
        <f t="shared" si="12"/>
        <v>404676.10489142715</v>
      </c>
      <c r="I82">
        <v>1187.1402406049021</v>
      </c>
      <c r="J82">
        <v>0.13845970440528199</v>
      </c>
      <c r="K82">
        <v>18481</v>
      </c>
      <c r="L82">
        <f t="shared" si="32"/>
        <v>-2.3673938376510061E-2</v>
      </c>
      <c r="M82" s="9">
        <f t="shared" si="13"/>
        <v>7.9173239182890279E-2</v>
      </c>
      <c r="N82">
        <f t="shared" si="26"/>
        <v>0.93751837442035502</v>
      </c>
      <c r="O82">
        <f t="shared" si="14"/>
        <v>1.0606453283026736</v>
      </c>
      <c r="P82" s="4">
        <v>0.5355541594373141</v>
      </c>
      <c r="Q82">
        <f t="shared" si="27"/>
        <v>0.97179712757408199</v>
      </c>
      <c r="R82" s="4">
        <f t="shared" si="17"/>
        <v>1.0283081656210169</v>
      </c>
      <c r="S82">
        <f t="shared" si="23"/>
        <v>1.0285852202165982</v>
      </c>
      <c r="T82" s="4">
        <f t="shared" si="18"/>
        <v>1.091139740239883</v>
      </c>
      <c r="U82" s="27">
        <f t="shared" si="33"/>
        <v>3.2734131156185009E-2</v>
      </c>
      <c r="V82">
        <v>0</v>
      </c>
      <c r="W82">
        <f t="shared" si="24"/>
        <v>0</v>
      </c>
      <c r="X82">
        <f t="shared" si="28"/>
        <v>1187.1402406049021</v>
      </c>
      <c r="Y82" s="5">
        <f t="shared" si="29"/>
        <v>0.13845970440528199</v>
      </c>
      <c r="Z82" s="4">
        <f t="shared" si="30"/>
        <v>0.97179712757408199</v>
      </c>
      <c r="AA82" s="4">
        <f t="shared" si="15"/>
        <v>1.0283081656210169</v>
      </c>
      <c r="AB82">
        <f t="shared" si="31"/>
        <v>1.0285852202165982</v>
      </c>
      <c r="AC82" s="4">
        <f t="shared" si="16"/>
        <v>1.091139740239883</v>
      </c>
      <c r="AD82">
        <f t="shared" si="21"/>
        <v>1.247071189640556</v>
      </c>
      <c r="AE82">
        <f t="shared" si="25"/>
        <v>3.7926972404944681E-4</v>
      </c>
      <c r="AF82">
        <f t="shared" si="19"/>
        <v>8.2984563006212042E-3</v>
      </c>
      <c r="AG82">
        <f t="shared" si="11"/>
        <v>1.3284343390334765</v>
      </c>
      <c r="AH82">
        <f t="shared" si="22"/>
        <v>2.6589157420957948E-2</v>
      </c>
      <c r="AI82">
        <f t="shared" si="20"/>
        <v>1.6678339964269373E-2</v>
      </c>
    </row>
    <row r="83" spans="1:35" x14ac:dyDescent="0.25">
      <c r="A83" s="3">
        <v>44050.833333333336</v>
      </c>
      <c r="B83">
        <v>136.12837967999999</v>
      </c>
      <c r="C83">
        <v>4087.9538473505768</v>
      </c>
      <c r="D83">
        <v>7.2245114418627299E-3</v>
      </c>
      <c r="E83">
        <v>140</v>
      </c>
      <c r="F83">
        <v>3181849.5790835717</v>
      </c>
      <c r="G83">
        <v>282589.76151977025</v>
      </c>
      <c r="H83">
        <f t="shared" si="12"/>
        <v>412293.20071824972</v>
      </c>
      <c r="I83">
        <v>847.76928455931079</v>
      </c>
      <c r="J83">
        <v>9.7250288290897574E-2</v>
      </c>
      <c r="K83">
        <v>18482</v>
      </c>
      <c r="L83">
        <f t="shared" si="32"/>
        <v>1.7135545860725479E-2</v>
      </c>
      <c r="M83" s="9">
        <f t="shared" si="13"/>
        <v>8.3421580800690343E-2</v>
      </c>
      <c r="N83">
        <f t="shared" si="26"/>
        <v>0.72392443028629161</v>
      </c>
      <c r="O83">
        <f t="shared" si="14"/>
        <v>1.0555478148035298</v>
      </c>
      <c r="P83" s="4">
        <v>0.54778198843817916</v>
      </c>
      <c r="Q83">
        <f t="shared" si="27"/>
        <v>0.78403719825411433</v>
      </c>
      <c r="R83" s="4">
        <f t="shared" si="17"/>
        <v>1.0282850323640271</v>
      </c>
      <c r="S83">
        <f t="shared" si="23"/>
        <v>0.85341210814761259</v>
      </c>
      <c r="T83" s="4">
        <f t="shared" si="18"/>
        <v>1.0911184860475336</v>
      </c>
      <c r="U83" s="27">
        <f t="shared" si="33"/>
        <v>3.3299881741136947E-2</v>
      </c>
      <c r="V83">
        <v>0</v>
      </c>
      <c r="W83">
        <f t="shared" si="24"/>
        <v>0</v>
      </c>
      <c r="X83">
        <f t="shared" si="28"/>
        <v>847.76928455931079</v>
      </c>
      <c r="Y83" s="5">
        <f t="shared" si="29"/>
        <v>9.7250288290897574E-2</v>
      </c>
      <c r="Z83" s="4">
        <f t="shared" si="30"/>
        <v>0.78403719825411433</v>
      </c>
      <c r="AA83" s="4">
        <f t="shared" si="15"/>
        <v>1.0282850323640271</v>
      </c>
      <c r="AB83">
        <f t="shared" si="31"/>
        <v>0.85341210814761259</v>
      </c>
      <c r="AC83" s="4">
        <f t="shared" si="16"/>
        <v>1.0911184860475336</v>
      </c>
      <c r="AD83">
        <f t="shared" si="21"/>
        <v>1.2797810045705316</v>
      </c>
      <c r="AE83">
        <f t="shared" si="25"/>
        <v>2.6640365739685187E-4</v>
      </c>
      <c r="AF83">
        <f t="shared" si="19"/>
        <v>6.7806224203901255E-3</v>
      </c>
      <c r="AG83">
        <f t="shared" si="11"/>
        <v>1.351393937404745</v>
      </c>
      <c r="AH83">
        <f t="shared" si="22"/>
        <v>2.6855561078354798E-2</v>
      </c>
      <c r="AI83">
        <f t="shared" si="20"/>
        <v>1.5684457371712313E-2</v>
      </c>
    </row>
    <row r="84" spans="1:35" x14ac:dyDescent="0.25">
      <c r="A84" s="3">
        <v>44051.833333333336</v>
      </c>
      <c r="B84">
        <v>136.59097331000001</v>
      </c>
      <c r="C84">
        <v>4094.4035832555637</v>
      </c>
      <c r="D84">
        <v>7.2396090655067113E-3</v>
      </c>
      <c r="E84">
        <v>149</v>
      </c>
      <c r="F84">
        <v>3183283.4185881615</v>
      </c>
      <c r="G84">
        <v>413634.81619779498</v>
      </c>
      <c r="H84">
        <f t="shared" si="12"/>
        <v>425368.51299618382</v>
      </c>
      <c r="I84">
        <v>1240.904448593385</v>
      </c>
      <c r="J84">
        <v>0.14228394527857263</v>
      </c>
      <c r="K84">
        <v>18483</v>
      </c>
      <c r="L84">
        <f t="shared" si="32"/>
        <v>1.8159565212874684E-3</v>
      </c>
      <c r="M84" s="9">
        <f t="shared" si="13"/>
        <v>8.6984896030905992E-2</v>
      </c>
      <c r="N84">
        <f t="shared" si="26"/>
        <v>0.92853971536207958</v>
      </c>
      <c r="O84">
        <f t="shared" si="14"/>
        <v>1.0681952981086733</v>
      </c>
      <c r="P84" s="4">
        <v>0.55040359959587659</v>
      </c>
      <c r="Q84">
        <f t="shared" si="27"/>
        <v>0.98741257038158159</v>
      </c>
      <c r="R84" s="4">
        <f t="shared" si="17"/>
        <v>1.0484714686999799</v>
      </c>
      <c r="S84">
        <f t="shared" si="23"/>
        <v>1.0433510829219246</v>
      </c>
      <c r="T84" s="4">
        <f t="shared" si="18"/>
        <v>1.1089202698502869</v>
      </c>
      <c r="U84" s="27">
        <f t="shared" si="33"/>
        <v>3.3360407818272049E-2</v>
      </c>
      <c r="V84">
        <v>0</v>
      </c>
      <c r="W84">
        <f t="shared" si="24"/>
        <v>0</v>
      </c>
      <c r="X84">
        <f t="shared" si="28"/>
        <v>1240.904448593385</v>
      </c>
      <c r="Y84" s="5">
        <f t="shared" si="29"/>
        <v>0.14228394527857263</v>
      </c>
      <c r="Z84" s="4">
        <f t="shared" si="30"/>
        <v>0.98741257038158159</v>
      </c>
      <c r="AA84" s="4">
        <f t="shared" si="15"/>
        <v>1.0484714686999799</v>
      </c>
      <c r="AB84">
        <f t="shared" si="31"/>
        <v>1.0433510829219246</v>
      </c>
      <c r="AC84" s="4">
        <f t="shared" si="16"/>
        <v>1.1089202698502869</v>
      </c>
      <c r="AD84">
        <f t="shared" si="21"/>
        <v>1.2810241710994312</v>
      </c>
      <c r="AE84">
        <f t="shared" si="25"/>
        <v>3.897430684627343E-4</v>
      </c>
      <c r="AF84">
        <f t="shared" si="19"/>
        <v>7.0063764220360536E-3</v>
      </c>
      <c r="AG84">
        <f t="shared" si="11"/>
        <v>1.3538502396322156</v>
      </c>
      <c r="AH84">
        <f t="shared" si="22"/>
        <v>2.7245304146817532E-2</v>
      </c>
      <c r="AI84">
        <f t="shared" si="20"/>
        <v>1.5942119628681306E-2</v>
      </c>
    </row>
    <row r="85" spans="1:35" x14ac:dyDescent="0.25">
      <c r="A85" s="3">
        <v>44052.833333333336</v>
      </c>
      <c r="B85">
        <v>137.44540427000001</v>
      </c>
      <c r="C85">
        <v>4103.1316416430136</v>
      </c>
      <c r="D85">
        <v>7.2639535521279762E-3</v>
      </c>
      <c r="E85">
        <v>285</v>
      </c>
      <c r="F85">
        <v>3226121.7982653715</v>
      </c>
      <c r="G85">
        <v>894380.54419008351</v>
      </c>
      <c r="H85">
        <f t="shared" si="12"/>
        <v>453866.94490395638</v>
      </c>
      <c r="I85">
        <v>2683.1416325702507</v>
      </c>
      <c r="J85">
        <v>0.30356779970759906</v>
      </c>
      <c r="K85">
        <v>18484</v>
      </c>
      <c r="L85">
        <f t="shared" si="32"/>
        <v>4.1064790318783182E-3</v>
      </c>
      <c r="M85" s="9">
        <f t="shared" si="13"/>
        <v>8.8037042477211155E-2</v>
      </c>
      <c r="N85">
        <f t="shared" si="26"/>
        <v>1.4648343581639536</v>
      </c>
      <c r="O85">
        <f t="shared" si="14"/>
        <v>1.091809578620166</v>
      </c>
      <c r="P85" s="4">
        <v>0.54807762270075577</v>
      </c>
      <c r="Q85">
        <f t="shared" si="27"/>
        <v>1.505076217199572</v>
      </c>
      <c r="R85" s="4">
        <f t="shared" si="17"/>
        <v>1.0771017361685569</v>
      </c>
      <c r="S85">
        <f t="shared" si="23"/>
        <v>1.5423528512200326</v>
      </c>
      <c r="T85" s="4">
        <f t="shared" si="18"/>
        <v>1.1360391146220314</v>
      </c>
      <c r="U85" s="27">
        <f t="shared" si="33"/>
        <v>3.3497683300008102E-2</v>
      </c>
      <c r="V85">
        <v>0</v>
      </c>
      <c r="W85">
        <f t="shared" si="24"/>
        <v>0</v>
      </c>
      <c r="X85">
        <f t="shared" si="28"/>
        <v>2683.1416325702507</v>
      </c>
      <c r="Y85" s="5">
        <f t="shared" si="29"/>
        <v>0.30356779970759906</v>
      </c>
      <c r="Z85" s="4">
        <f t="shared" si="30"/>
        <v>1.505076217199572</v>
      </c>
      <c r="AA85" s="4">
        <f t="shared" si="15"/>
        <v>1.0771017361685569</v>
      </c>
      <c r="AB85">
        <f t="shared" si="31"/>
        <v>1.5423528512200326</v>
      </c>
      <c r="AC85" s="4">
        <f t="shared" si="16"/>
        <v>1.1360391146220314</v>
      </c>
      <c r="AD85">
        <f t="shared" si="21"/>
        <v>1.2857276301408744</v>
      </c>
      <c r="AE85">
        <f t="shared" si="25"/>
        <v>8.3134693729119882E-4</v>
      </c>
      <c r="AF85">
        <f t="shared" si="19"/>
        <v>7.4143386044116522E-3</v>
      </c>
      <c r="AG85">
        <f t="shared" si="11"/>
        <v>1.3594212279983169</v>
      </c>
      <c r="AH85">
        <f t="shared" si="22"/>
        <v>2.8076651084108731E-2</v>
      </c>
      <c r="AI85">
        <f t="shared" si="20"/>
        <v>1.6471184392715887E-2</v>
      </c>
    </row>
    <row r="86" spans="1:35" x14ac:dyDescent="0.25">
      <c r="A86" s="3">
        <v>44053.833333333336</v>
      </c>
      <c r="B86">
        <v>136.90043287</v>
      </c>
      <c r="C86">
        <v>4118.9141026572397</v>
      </c>
      <c r="D86">
        <v>7.2601638759632681E-3</v>
      </c>
      <c r="E86">
        <v>151</v>
      </c>
      <c r="F86">
        <v>3123537.1108959499</v>
      </c>
      <c r="G86">
        <v>478782.01801291015</v>
      </c>
      <c r="H86">
        <f t="shared" si="12"/>
        <v>465039.62940732256</v>
      </c>
      <c r="I86">
        <v>1436.3460540387305</v>
      </c>
      <c r="J86">
        <v>0.16784379090465071</v>
      </c>
      <c r="K86">
        <v>18485</v>
      </c>
      <c r="L86">
        <f t="shared" si="32"/>
        <v>-7.8119482888825073E-3</v>
      </c>
      <c r="M86" s="9">
        <f t="shared" si="13"/>
        <v>8.5297769141335911E-2</v>
      </c>
      <c r="N86">
        <f t="shared" si="26"/>
        <v>1.037914929613666</v>
      </c>
      <c r="O86">
        <f t="shared" si="14"/>
        <v>1.0783881256004633</v>
      </c>
      <c r="P86" s="4">
        <v>0.54886936502210182</v>
      </c>
      <c r="Q86">
        <f t="shared" si="27"/>
        <v>1.0860305470640255</v>
      </c>
      <c r="R86" s="4">
        <f t="shared" si="17"/>
        <v>1.0671212125622718</v>
      </c>
      <c r="S86">
        <f t="shared" si="23"/>
        <v>1.1371280698509634</v>
      </c>
      <c r="T86" s="4">
        <f t="shared" si="18"/>
        <v>1.1264149216848205</v>
      </c>
      <c r="U86" s="27">
        <f t="shared" si="33"/>
        <v>3.3237020597657346E-2</v>
      </c>
      <c r="V86">
        <v>0</v>
      </c>
      <c r="W86">
        <f t="shared" si="24"/>
        <v>0</v>
      </c>
      <c r="X86">
        <f t="shared" si="28"/>
        <v>1436.3460540387305</v>
      </c>
      <c r="Y86" s="5">
        <f t="shared" si="29"/>
        <v>0.16784379090465071</v>
      </c>
      <c r="Z86" s="4">
        <f t="shared" si="30"/>
        <v>1.0860305470640255</v>
      </c>
      <c r="AA86" s="4">
        <f t="shared" si="15"/>
        <v>1.0671212125622718</v>
      </c>
      <c r="AB86">
        <f t="shared" si="31"/>
        <v>1.1371280698509634</v>
      </c>
      <c r="AC86" s="4">
        <f t="shared" si="16"/>
        <v>1.1264149216848205</v>
      </c>
      <c r="AD86">
        <f t="shared" si="21"/>
        <v>1.2768158065694539</v>
      </c>
      <c r="AE86">
        <f t="shared" si="25"/>
        <v>4.5974030570708946E-4</v>
      </c>
      <c r="AF86">
        <f t="shared" si="19"/>
        <v>7.5911603226532787E-3</v>
      </c>
      <c r="AG86">
        <f t="shared" si="11"/>
        <v>1.3488428722431014</v>
      </c>
      <c r="AH86">
        <f t="shared" si="22"/>
        <v>2.853639138981582E-2</v>
      </c>
      <c r="AI86">
        <f t="shared" si="20"/>
        <v>1.753629297049808E-2</v>
      </c>
    </row>
    <row r="87" spans="1:35" x14ac:dyDescent="0.25">
      <c r="A87" s="3">
        <v>44054.833333333336</v>
      </c>
      <c r="B87">
        <v>137.86363269</v>
      </c>
      <c r="C87">
        <v>4110.0159228226366</v>
      </c>
      <c r="D87">
        <v>7.2707660360466237E-3</v>
      </c>
      <c r="E87">
        <v>182</v>
      </c>
      <c r="F87">
        <v>3162392.2906629024</v>
      </c>
      <c r="G87">
        <v>1006651.3558462356</v>
      </c>
      <c r="H87">
        <f t="shared" si="12"/>
        <v>492996.84194442187</v>
      </c>
      <c r="I87">
        <v>3019.954067538707</v>
      </c>
      <c r="J87">
        <v>0.34855992974248201</v>
      </c>
      <c r="K87">
        <v>18486</v>
      </c>
      <c r="L87">
        <f t="shared" si="32"/>
        <v>9.1737920894836896E-3</v>
      </c>
      <c r="M87" s="9">
        <f t="shared" si="13"/>
        <v>8.8652205803969708E-2</v>
      </c>
      <c r="N87">
        <f t="shared" si="26"/>
        <v>1.5816801289287228</v>
      </c>
      <c r="O87">
        <f t="shared" si="14"/>
        <v>1.1038131130127249</v>
      </c>
      <c r="P87" s="4">
        <v>0.54960147480356691</v>
      </c>
      <c r="Q87">
        <f t="shared" si="27"/>
        <v>1.6202442593198214</v>
      </c>
      <c r="R87" s="4">
        <f t="shared" si="17"/>
        <v>1.0972900949659912</v>
      </c>
      <c r="S87">
        <f t="shared" si="23"/>
        <v>1.654928807515788</v>
      </c>
      <c r="T87" s="4">
        <f t="shared" si="18"/>
        <v>1.1552252746946226</v>
      </c>
      <c r="U87" s="27">
        <f t="shared" si="33"/>
        <v>3.3543332989162573E-2</v>
      </c>
      <c r="V87">
        <v>0</v>
      </c>
      <c r="W87">
        <f t="shared" si="24"/>
        <v>0</v>
      </c>
      <c r="X87">
        <f t="shared" si="28"/>
        <v>3019.954067538707</v>
      </c>
      <c r="Y87" s="5">
        <f t="shared" si="29"/>
        <v>0.34855992974248201</v>
      </c>
      <c r="Z87" s="4">
        <f t="shared" si="30"/>
        <v>1.6202442593198214</v>
      </c>
      <c r="AA87" s="4">
        <f t="shared" si="15"/>
        <v>1.0972900949659912</v>
      </c>
      <c r="AB87">
        <f t="shared" si="31"/>
        <v>1.654928807515788</v>
      </c>
      <c r="AC87" s="4">
        <f t="shared" si="16"/>
        <v>1.1552252746946226</v>
      </c>
      <c r="AD87">
        <f t="shared" si="21"/>
        <v>1.2866281094678504</v>
      </c>
      <c r="AE87">
        <f t="shared" si="25"/>
        <v>9.5450302863542009E-4</v>
      </c>
      <c r="AF87">
        <f t="shared" si="19"/>
        <v>7.8439409580313146E-3</v>
      </c>
      <c r="AG87">
        <f t="shared" si="11"/>
        <v>1.36127380854642</v>
      </c>
      <c r="AH87">
        <f t="shared" si="22"/>
        <v>2.9490894418451239E-2</v>
      </c>
      <c r="AI87">
        <f t="shared" si="20"/>
        <v>1.7803928366311395E-2</v>
      </c>
    </row>
    <row r="88" spans="1:35" x14ac:dyDescent="0.25">
      <c r="A88" s="3">
        <v>44055.833333333336</v>
      </c>
      <c r="B88">
        <v>144.86438100000001</v>
      </c>
      <c r="C88">
        <v>4041.1905952771326</v>
      </c>
      <c r="D88">
        <v>7.3837274066222026E-3</v>
      </c>
      <c r="E88">
        <v>211</v>
      </c>
      <c r="F88">
        <v>3424047.6355798431</v>
      </c>
      <c r="G88">
        <v>983499.9715477475</v>
      </c>
      <c r="H88">
        <f t="shared" si="12"/>
        <v>521646.91326443257</v>
      </c>
      <c r="I88">
        <v>2950.4999146432424</v>
      </c>
      <c r="J88">
        <v>0.31452029395099551</v>
      </c>
      <c r="K88">
        <v>18487</v>
      </c>
      <c r="L88">
        <f t="shared" si="32"/>
        <v>6.6420525928171534E-2</v>
      </c>
      <c r="M88" s="9">
        <f t="shared" si="13"/>
        <v>0.11024793246948779</v>
      </c>
      <c r="N88">
        <f t="shared" si="26"/>
        <v>1.4397026456206008</v>
      </c>
      <c r="O88">
        <f t="shared" si="14"/>
        <v>1.129037989712423</v>
      </c>
      <c r="P88" s="4">
        <v>0.54704634217216552</v>
      </c>
      <c r="Q88">
        <f t="shared" si="27"/>
        <v>1.5339082024446393</v>
      </c>
      <c r="R88" s="4">
        <f t="shared" si="17"/>
        <v>1.1298011471170792</v>
      </c>
      <c r="S88">
        <f t="shared" si="23"/>
        <v>1.5705006436209239</v>
      </c>
      <c r="T88" s="4">
        <f t="shared" si="18"/>
        <v>1.1858291404600965</v>
      </c>
      <c r="U88" s="27">
        <f t="shared" si="33"/>
        <v>3.584695588703498E-2</v>
      </c>
      <c r="V88">
        <v>0</v>
      </c>
      <c r="W88">
        <f t="shared" si="24"/>
        <v>0</v>
      </c>
      <c r="X88">
        <f t="shared" si="28"/>
        <v>2950.4999146432424</v>
      </c>
      <c r="Y88" s="5">
        <f t="shared" si="29"/>
        <v>0.31452029395099551</v>
      </c>
      <c r="Z88" s="4">
        <f t="shared" si="30"/>
        <v>1.5339082024446393</v>
      </c>
      <c r="AA88" s="4">
        <f t="shared" si="15"/>
        <v>1.1298011471170792</v>
      </c>
      <c r="AB88">
        <f t="shared" si="31"/>
        <v>1.5705006436209239</v>
      </c>
      <c r="AC88" s="4">
        <f t="shared" si="16"/>
        <v>1.1858291404600965</v>
      </c>
      <c r="AD88">
        <f t="shared" si="21"/>
        <v>1.3897321776659564</v>
      </c>
      <c r="AE88">
        <f t="shared" si="25"/>
        <v>8.6132838566395755E-4</v>
      </c>
      <c r="AF88">
        <f t="shared" si="19"/>
        <v>2.9563201662088368E-3</v>
      </c>
      <c r="AG88">
        <f t="shared" si="11"/>
        <v>1.4547606876426227</v>
      </c>
      <c r="AH88">
        <f t="shared" si="22"/>
        <v>3.0352222804115196E-2</v>
      </c>
      <c r="AI88">
        <f t="shared" si="20"/>
        <v>1.2974277017216318E-2</v>
      </c>
    </row>
    <row r="89" spans="1:35" x14ac:dyDescent="0.25">
      <c r="A89" s="3">
        <v>44056.833333333336</v>
      </c>
      <c r="B89">
        <v>147.25615031000001</v>
      </c>
      <c r="C89">
        <v>3969.3093649962075</v>
      </c>
      <c r="D89">
        <v>7.3628437263811401E-3</v>
      </c>
      <c r="E89">
        <v>296</v>
      </c>
      <c r="F89">
        <v>3457202.099411807</v>
      </c>
      <c r="G89">
        <v>2353530.9016970638</v>
      </c>
      <c r="H89">
        <f t="shared" si="12"/>
        <v>596702.67163754557</v>
      </c>
      <c r="I89">
        <v>7060.5927050911914</v>
      </c>
      <c r="J89">
        <v>0.74543410053949233</v>
      </c>
      <c r="K89">
        <v>18488</v>
      </c>
      <c r="L89">
        <f t="shared" si="32"/>
        <v>3.4322822435798338E-2</v>
      </c>
      <c r="M89" s="9">
        <f t="shared" si="13"/>
        <v>0.12596355567480116</v>
      </c>
      <c r="N89">
        <f t="shared" si="26"/>
        <v>2.3204991801284649</v>
      </c>
      <c r="O89">
        <f t="shared" si="14"/>
        <v>1.1856415314915247</v>
      </c>
      <c r="P89" s="4">
        <v>0.59311211932565555</v>
      </c>
      <c r="Q89">
        <f t="shared" si="27"/>
        <v>2.4083572879111852</v>
      </c>
      <c r="R89" s="4">
        <f t="shared" si="17"/>
        <v>1.1938699505274171</v>
      </c>
      <c r="S89">
        <f t="shared" si="23"/>
        <v>2.431827034211461</v>
      </c>
      <c r="T89" s="4">
        <f t="shared" si="18"/>
        <v>1.2471675513236167</v>
      </c>
      <c r="U89" s="27">
        <f t="shared" si="33"/>
        <v>3.709868311313666E-2</v>
      </c>
      <c r="V89">
        <v>0</v>
      </c>
      <c r="W89">
        <f t="shared" si="24"/>
        <v>0</v>
      </c>
      <c r="X89">
        <f t="shared" si="28"/>
        <v>7060.5927050911914</v>
      </c>
      <c r="Y89" s="5">
        <f t="shared" si="29"/>
        <v>0.74543410053949233</v>
      </c>
      <c r="Z89" s="4">
        <f t="shared" si="30"/>
        <v>2.4083572879111852</v>
      </c>
      <c r="AA89" s="4">
        <f t="shared" si="15"/>
        <v>1.1938699505274171</v>
      </c>
      <c r="AB89">
        <f t="shared" si="31"/>
        <v>2.431827034211461</v>
      </c>
      <c r="AC89" s="4">
        <f t="shared" si="16"/>
        <v>1.2471675513236167</v>
      </c>
      <c r="AD89">
        <f t="shared" si="21"/>
        <v>1.458324741629238</v>
      </c>
      <c r="AE89">
        <f t="shared" si="25"/>
        <v>2.0402025775909114E-3</v>
      </c>
      <c r="AF89">
        <f t="shared" si="19"/>
        <v>6.4529770741428294E-4</v>
      </c>
      <c r="AG89">
        <f t="shared" si="11"/>
        <v>1.5055589636781974</v>
      </c>
      <c r="AH89">
        <f t="shared" si="22"/>
        <v>3.2392425381706107E-2</v>
      </c>
      <c r="AI89">
        <f t="shared" si="20"/>
        <v>1.1677530105595357E-2</v>
      </c>
    </row>
    <row r="90" spans="1:35" x14ac:dyDescent="0.25">
      <c r="A90" s="3">
        <v>44057.833333333336</v>
      </c>
      <c r="B90">
        <v>147.85490593</v>
      </c>
      <c r="C90">
        <v>4061.3529819462747</v>
      </c>
      <c r="D90">
        <v>7.4495979480358916E-3</v>
      </c>
      <c r="E90">
        <v>383</v>
      </c>
      <c r="F90">
        <v>3496180.3873625682</v>
      </c>
      <c r="G90">
        <v>2079995.3151136707</v>
      </c>
      <c r="H90">
        <f t="shared" si="12"/>
        <v>661250.7634067717</v>
      </c>
      <c r="I90">
        <v>6239.9859453410118</v>
      </c>
      <c r="J90">
        <v>0.65145233303240124</v>
      </c>
      <c r="K90">
        <v>18489</v>
      </c>
      <c r="L90">
        <f t="shared" si="32"/>
        <v>-1.8866210710814766E-2</v>
      </c>
      <c r="M90" s="9">
        <f t="shared" si="13"/>
        <v>0.12427723835028842</v>
      </c>
      <c r="N90">
        <f t="shared" si="26"/>
        <v>2.1559788282985028</v>
      </c>
      <c r="O90">
        <f t="shared" si="14"/>
        <v>1.2325017477687936</v>
      </c>
      <c r="P90" s="4">
        <v>0.59214294014808189</v>
      </c>
      <c r="Q90">
        <f t="shared" si="27"/>
        <v>2.2468490572751412</v>
      </c>
      <c r="R90" s="4">
        <f t="shared" si="17"/>
        <v>1.2475692317233373</v>
      </c>
      <c r="S90">
        <f t="shared" si="23"/>
        <v>2.2719878046030488</v>
      </c>
      <c r="T90" s="4">
        <f t="shared" si="18"/>
        <v>1.2989113754037178</v>
      </c>
      <c r="U90" s="27">
        <f t="shared" si="33"/>
        <v>3.6405332554754997E-2</v>
      </c>
      <c r="V90">
        <v>0</v>
      </c>
      <c r="W90">
        <f t="shared" si="24"/>
        <v>0</v>
      </c>
      <c r="X90">
        <f t="shared" si="28"/>
        <v>6239.9859453410118</v>
      </c>
      <c r="Y90" s="5">
        <f t="shared" si="29"/>
        <v>0.65145233303240124</v>
      </c>
      <c r="Z90" s="4">
        <f t="shared" si="30"/>
        <v>2.2468490572751412</v>
      </c>
      <c r="AA90" s="4">
        <f t="shared" si="15"/>
        <v>1.2475692317233373</v>
      </c>
      <c r="AB90">
        <f t="shared" si="31"/>
        <v>2.2719878046030488</v>
      </c>
      <c r="AC90" s="4">
        <f t="shared" si="16"/>
        <v>1.2989113754037178</v>
      </c>
      <c r="AD90">
        <f t="shared" si="21"/>
        <v>1.4259929657651309</v>
      </c>
      <c r="AE90">
        <f t="shared" si="25"/>
        <v>1.7832100479053721E-3</v>
      </c>
      <c r="AF90">
        <f t="shared" si="19"/>
        <v>4.2722608707563836E-3</v>
      </c>
      <c r="AG90">
        <f t="shared" si="11"/>
        <v>1.4774210336886244</v>
      </c>
      <c r="AH90">
        <f t="shared" si="22"/>
        <v>3.4175635429611481E-2</v>
      </c>
      <c r="AI90">
        <f t="shared" si="20"/>
        <v>1.5370645836079166E-2</v>
      </c>
    </row>
    <row r="91" spans="1:35" x14ac:dyDescent="0.25">
      <c r="A91" s="3">
        <v>44058.833333333336</v>
      </c>
      <c r="B91">
        <v>150.7921796</v>
      </c>
      <c r="C91">
        <v>4178.8849563717886</v>
      </c>
      <c r="D91">
        <v>7.6171290412159007E-3</v>
      </c>
      <c r="E91">
        <v>373</v>
      </c>
      <c r="F91">
        <v>3604255.6765827471</v>
      </c>
      <c r="G91">
        <v>2185743.7123277294</v>
      </c>
      <c r="H91">
        <f t="shared" si="12"/>
        <v>731099.7137184696</v>
      </c>
      <c r="I91">
        <v>6557.2311369831887</v>
      </c>
      <c r="J91">
        <v>0.66404538960678705</v>
      </c>
      <c r="K91">
        <v>18490</v>
      </c>
      <c r="L91">
        <f t="shared" si="32"/>
        <v>-8.8571219590149446E-3</v>
      </c>
      <c r="M91" s="9">
        <f t="shared" si="13"/>
        <v>0.12017645954780999</v>
      </c>
      <c r="N91">
        <f t="shared" si="26"/>
        <v>2.1875861374185117</v>
      </c>
      <c r="O91">
        <f t="shared" si="14"/>
        <v>1.2855869383204586</v>
      </c>
      <c r="P91" s="4">
        <v>0.5943686109423082</v>
      </c>
      <c r="Q91">
        <f t="shared" si="27"/>
        <v>2.2691573631578037</v>
      </c>
      <c r="R91" s="4">
        <f t="shared" si="17"/>
        <v>1.3084404900911182</v>
      </c>
      <c r="S91">
        <f t="shared" si="23"/>
        <v>2.2940516639474509</v>
      </c>
      <c r="T91" s="4">
        <f t="shared" si="18"/>
        <v>1.3568246129311785</v>
      </c>
      <c r="U91" s="27">
        <f t="shared" si="33"/>
        <v>3.6084309851621643E-2</v>
      </c>
      <c r="V91">
        <v>0</v>
      </c>
      <c r="W91">
        <f t="shared" si="24"/>
        <v>0</v>
      </c>
      <c r="X91">
        <f t="shared" si="28"/>
        <v>6557.2311369831887</v>
      </c>
      <c r="Y91" s="5">
        <f t="shared" si="29"/>
        <v>0.66404538960678705</v>
      </c>
      <c r="Z91" s="4">
        <f t="shared" si="30"/>
        <v>2.2691573631578037</v>
      </c>
      <c r="AA91" s="4">
        <f t="shared" si="15"/>
        <v>1.3084404900911182</v>
      </c>
      <c r="AB91">
        <f t="shared" si="31"/>
        <v>2.2940516639474509</v>
      </c>
      <c r="AC91" s="4">
        <f t="shared" si="16"/>
        <v>1.3568246129311785</v>
      </c>
      <c r="AD91">
        <f t="shared" si="21"/>
        <v>1.3949897416605699</v>
      </c>
      <c r="AE91">
        <f t="shared" si="25"/>
        <v>1.8176495110777771E-3</v>
      </c>
      <c r="AF91">
        <f t="shared" si="19"/>
        <v>7.859708934840004E-3</v>
      </c>
      <c r="AG91">
        <f t="shared" si="11"/>
        <v>1.4643931155069281</v>
      </c>
      <c r="AH91">
        <f t="shared" si="22"/>
        <v>3.5993284940689256E-2</v>
      </c>
      <c r="AI91">
        <f t="shared" si="20"/>
        <v>1.8076781782011109E-2</v>
      </c>
    </row>
    <row r="92" spans="1:35" x14ac:dyDescent="0.25">
      <c r="A92" s="3">
        <v>44059.833333333336</v>
      </c>
      <c r="B92">
        <v>149.5183299</v>
      </c>
      <c r="C92">
        <v>4255.9364118765352</v>
      </c>
      <c r="D92">
        <v>7.6413152907922836E-3</v>
      </c>
      <c r="E92">
        <v>469</v>
      </c>
      <c r="F92">
        <v>3656351.2275576619</v>
      </c>
      <c r="G92">
        <v>2101843.8291956405</v>
      </c>
      <c r="H92">
        <f t="shared" si="12"/>
        <v>797385.2537197005</v>
      </c>
      <c r="I92">
        <v>6305.5314875869217</v>
      </c>
      <c r="J92">
        <v>0.62945785285145472</v>
      </c>
      <c r="K92">
        <v>18491</v>
      </c>
      <c r="L92">
        <f t="shared" si="32"/>
        <v>-2.6753958478288171E-2</v>
      </c>
      <c r="M92" s="9">
        <f t="shared" si="13"/>
        <v>0.10685963555768939</v>
      </c>
      <c r="N92">
        <f t="shared" si="26"/>
        <v>2.1492017461715731</v>
      </c>
      <c r="O92">
        <f t="shared" si="14"/>
        <v>1.3351410650383242</v>
      </c>
      <c r="P92" s="4">
        <v>0.59288662755436439</v>
      </c>
      <c r="Q92">
        <f t="shared" si="27"/>
        <v>2.2073456559249207</v>
      </c>
      <c r="R92" s="4">
        <f t="shared" si="17"/>
        <v>1.3641945003920208</v>
      </c>
      <c r="S92">
        <f t="shared" si="23"/>
        <v>2.2329291844609425</v>
      </c>
      <c r="T92" s="4">
        <f t="shared" si="18"/>
        <v>1.4101861477774058</v>
      </c>
      <c r="U92" s="27">
        <f t="shared" si="33"/>
        <v>3.5131711433177663E-2</v>
      </c>
      <c r="V92">
        <v>0</v>
      </c>
      <c r="W92">
        <f t="shared" si="24"/>
        <v>0</v>
      </c>
      <c r="X92">
        <f t="shared" si="28"/>
        <v>6305.5314875869217</v>
      </c>
      <c r="Y92" s="5">
        <f t="shared" si="29"/>
        <v>0.62945785285145472</v>
      </c>
      <c r="Z92" s="4">
        <f t="shared" si="30"/>
        <v>2.2073456559249207</v>
      </c>
      <c r="AA92" s="4">
        <f t="shared" si="15"/>
        <v>1.3641945003920208</v>
      </c>
      <c r="AB92">
        <f t="shared" si="31"/>
        <v>2.2329291844609425</v>
      </c>
      <c r="AC92" s="4">
        <f t="shared" si="16"/>
        <v>1.4101861477774058</v>
      </c>
      <c r="AD92">
        <f t="shared" si="21"/>
        <v>1.355598929723637</v>
      </c>
      <c r="AE92">
        <f t="shared" si="25"/>
        <v>1.7230567473576846E-3</v>
      </c>
      <c r="AF92">
        <f t="shared" si="19"/>
        <v>1.1728539639335622E-2</v>
      </c>
      <c r="AG92">
        <f t="shared" si="11"/>
        <v>1.4257342476624746</v>
      </c>
      <c r="AH92">
        <f t="shared" si="22"/>
        <v>3.7716341688046939E-2</v>
      </c>
      <c r="AI92">
        <f t="shared" si="20"/>
        <v>2.2318137433458007E-2</v>
      </c>
    </row>
    <row r="93" spans="1:35" x14ac:dyDescent="0.25">
      <c r="A93" s="3">
        <v>44060.833333333336</v>
      </c>
      <c r="B93">
        <v>175.08237732000001</v>
      </c>
      <c r="C93">
        <v>4977.5699355960624</v>
      </c>
      <c r="D93">
        <v>8.9342987610015346E-3</v>
      </c>
      <c r="E93">
        <v>335</v>
      </c>
      <c r="F93">
        <v>4201801.3797351681</v>
      </c>
      <c r="G93">
        <v>1187245.557063937</v>
      </c>
      <c r="H93">
        <f t="shared" si="12"/>
        <v>831776.71291749412</v>
      </c>
      <c r="I93">
        <v>3561.7366711918107</v>
      </c>
      <c r="J93">
        <v>0.30939917609026762</v>
      </c>
      <c r="K93">
        <v>18492</v>
      </c>
      <c r="L93">
        <f t="shared" si="32"/>
        <v>1.2106012731380041E-3</v>
      </c>
      <c r="M93" s="9">
        <f t="shared" si="13"/>
        <v>0.10708159575670124</v>
      </c>
      <c r="N93">
        <f t="shared" si="26"/>
        <v>1.434178206337865</v>
      </c>
      <c r="O93">
        <f t="shared" si="14"/>
        <v>1.3571241567905605</v>
      </c>
      <c r="P93" s="4">
        <v>0.61987350271919517</v>
      </c>
      <c r="Q93">
        <f t="shared" si="27"/>
        <v>1.5204951268061078</v>
      </c>
      <c r="R93" s="4">
        <f t="shared" si="17"/>
        <v>1.3925258869222645</v>
      </c>
      <c r="S93">
        <f t="shared" si="23"/>
        <v>1.5574027509696755</v>
      </c>
      <c r="T93" s="4">
        <f t="shared" si="18"/>
        <v>1.4370831351939075</v>
      </c>
      <c r="U93" s="27">
        <f t="shared" si="33"/>
        <v>3.5174267681893245E-2</v>
      </c>
      <c r="V93">
        <v>0</v>
      </c>
      <c r="W93">
        <f t="shared" si="24"/>
        <v>0</v>
      </c>
      <c r="X93">
        <f t="shared" si="28"/>
        <v>3561.7366711918107</v>
      </c>
      <c r="Y93" s="5">
        <f t="shared" si="29"/>
        <v>0.30939917609026762</v>
      </c>
      <c r="Z93" s="4">
        <f t="shared" si="30"/>
        <v>1.5204951268061078</v>
      </c>
      <c r="AA93" s="4">
        <f t="shared" si="15"/>
        <v>1.3925258869222645</v>
      </c>
      <c r="AB93">
        <f t="shared" si="31"/>
        <v>1.5574027509696755</v>
      </c>
      <c r="AC93" s="4">
        <f t="shared" si="16"/>
        <v>1.4370831351939075</v>
      </c>
      <c r="AD93">
        <f t="shared" si="21"/>
        <v>1.3601070982805115</v>
      </c>
      <c r="AE93">
        <f t="shared" si="25"/>
        <v>8.4730990714356011E-4</v>
      </c>
      <c r="AF93">
        <f t="shared" si="19"/>
        <v>1.2118616513572489E-2</v>
      </c>
      <c r="AG93">
        <f t="shared" si="11"/>
        <v>1.4274612885258624</v>
      </c>
      <c r="AH93">
        <f t="shared" si="22"/>
        <v>3.8563651595190498E-2</v>
      </c>
      <c r="AI93">
        <f t="shared" si="20"/>
        <v>2.307585119143063E-2</v>
      </c>
    </row>
    <row r="94" spans="1:35" x14ac:dyDescent="0.25">
      <c r="A94" s="3">
        <v>44061.833333333336</v>
      </c>
      <c r="B94">
        <v>152.73398542999999</v>
      </c>
      <c r="C94">
        <v>4437.4505621153803</v>
      </c>
      <c r="D94">
        <v>7.8696770894791518E-3</v>
      </c>
      <c r="E94">
        <v>304</v>
      </c>
      <c r="F94">
        <v>3602941.5358764962</v>
      </c>
      <c r="G94">
        <v>1580426.6839940592</v>
      </c>
      <c r="H94">
        <f t="shared" si="12"/>
        <v>876650.30811112374</v>
      </c>
      <c r="I94">
        <v>4741.2800519821776</v>
      </c>
      <c r="J94">
        <v>0.48032064959735615</v>
      </c>
      <c r="K94">
        <v>18493</v>
      </c>
      <c r="L94">
        <f t="shared" si="32"/>
        <v>-2.1697046460066979E-2</v>
      </c>
      <c r="M94" s="9">
        <f t="shared" si="13"/>
        <v>0.10055327715928142</v>
      </c>
      <c r="N94">
        <f t="shared" si="26"/>
        <v>1.8637785471224562</v>
      </c>
      <c r="O94">
        <f t="shared" si="14"/>
        <v>1.3872174592071371</v>
      </c>
      <c r="P94" s="4">
        <v>0.61992488160537684</v>
      </c>
      <c r="Q94">
        <f t="shared" si="27"/>
        <v>1.9181442121743166</v>
      </c>
      <c r="R94" s="4">
        <f t="shared" si="17"/>
        <v>1.4271477490724536</v>
      </c>
      <c r="S94">
        <f t="shared" si="23"/>
        <v>1.9475305175489859</v>
      </c>
      <c r="T94" s="4">
        <f t="shared" si="18"/>
        <v>1.4706055319256857</v>
      </c>
      <c r="U94" s="27">
        <f t="shared" si="33"/>
        <v>3.4419309757265232E-2</v>
      </c>
      <c r="V94">
        <v>0</v>
      </c>
      <c r="W94">
        <f t="shared" si="24"/>
        <v>0</v>
      </c>
      <c r="X94">
        <f t="shared" si="28"/>
        <v>4741.2800519821776</v>
      </c>
      <c r="Y94" s="5">
        <f t="shared" si="29"/>
        <v>0.48032064959735615</v>
      </c>
      <c r="Z94" s="4">
        <f t="shared" si="30"/>
        <v>1.9181442121743166</v>
      </c>
      <c r="AA94" s="4">
        <f t="shared" si="15"/>
        <v>1.4271477490724536</v>
      </c>
      <c r="AB94">
        <f t="shared" si="31"/>
        <v>1.9475305175489859</v>
      </c>
      <c r="AC94" s="4">
        <f t="shared" si="16"/>
        <v>1.4706055319256857</v>
      </c>
      <c r="AD94">
        <f t="shared" si="21"/>
        <v>1.3127402420142853</v>
      </c>
      <c r="AE94">
        <f t="shared" si="25"/>
        <v>1.3150818858310533E-3</v>
      </c>
      <c r="AF94">
        <f t="shared" si="19"/>
        <v>1.5712830686075652E-2</v>
      </c>
      <c r="AG94">
        <f t="shared" si="11"/>
        <v>1.396823174845188</v>
      </c>
      <c r="AH94">
        <f t="shared" si="22"/>
        <v>3.9878733481021549E-2</v>
      </c>
      <c r="AI94">
        <f t="shared" si="20"/>
        <v>2.632245330306171E-2</v>
      </c>
    </row>
    <row r="95" spans="1:35" x14ac:dyDescent="0.25">
      <c r="A95" s="3">
        <v>44062.833333333336</v>
      </c>
      <c r="B95">
        <v>148.53469630000001</v>
      </c>
      <c r="C95">
        <v>4220.6128107548902</v>
      </c>
      <c r="D95">
        <v>7.5605058078478228E-3</v>
      </c>
      <c r="E95">
        <v>293</v>
      </c>
      <c r="F95">
        <v>3500105.4526275438</v>
      </c>
      <c r="G95">
        <v>1259509.6204784163</v>
      </c>
      <c r="H95">
        <f t="shared" si="12"/>
        <v>912944.61552217114</v>
      </c>
      <c r="I95">
        <v>3778.5288614352489</v>
      </c>
      <c r="J95">
        <v>0.39403470926526579</v>
      </c>
      <c r="K95">
        <v>18494</v>
      </c>
      <c r="L95">
        <f t="shared" si="32"/>
        <v>2.2220505700437983E-2</v>
      </c>
      <c r="M95" s="9">
        <f t="shared" si="13"/>
        <v>0.1034992619424891</v>
      </c>
      <c r="N95">
        <f t="shared" si="26"/>
        <v>1.6617642778428687</v>
      </c>
      <c r="O95">
        <f t="shared" si="14"/>
        <v>1.4160664440249084</v>
      </c>
      <c r="P95" s="4">
        <v>0.62708835360706483</v>
      </c>
      <c r="Q95">
        <f t="shared" si="27"/>
        <v>1.7288694849644108</v>
      </c>
      <c r="R95" s="4">
        <f t="shared" si="17"/>
        <v>1.4612247753574676</v>
      </c>
      <c r="S95">
        <f t="shared" si="23"/>
        <v>1.7614163602419215</v>
      </c>
      <c r="T95" s="4">
        <f t="shared" si="18"/>
        <v>1.503225071291648</v>
      </c>
      <c r="U95" s="27">
        <f t="shared" si="33"/>
        <v>3.5192684797218675E-2</v>
      </c>
      <c r="V95">
        <v>0</v>
      </c>
      <c r="W95">
        <f t="shared" si="24"/>
        <v>0</v>
      </c>
      <c r="X95">
        <f t="shared" si="28"/>
        <v>3778.5288614352489</v>
      </c>
      <c r="Y95" s="5">
        <f t="shared" si="29"/>
        <v>0.39403470926526579</v>
      </c>
      <c r="Z95" s="4">
        <f t="shared" si="30"/>
        <v>1.7288694849644108</v>
      </c>
      <c r="AA95" s="4">
        <f t="shared" si="15"/>
        <v>1.4612247753574676</v>
      </c>
      <c r="AB95">
        <f t="shared" si="31"/>
        <v>1.7614163602419215</v>
      </c>
      <c r="AC95" s="4">
        <f t="shared" si="16"/>
        <v>1.503225071291648</v>
      </c>
      <c r="AD95">
        <f t="shared" si="21"/>
        <v>1.274658188046923</v>
      </c>
      <c r="AE95">
        <f t="shared" si="25"/>
        <v>1.0789648566856313E-3</v>
      </c>
      <c r="AF95">
        <f t="shared" si="19"/>
        <v>1.8495666005073241E-2</v>
      </c>
      <c r="AG95">
        <f t="shared" ref="AG95:AG158" si="34">U95/$U$31</f>
        <v>1.4282087019307732</v>
      </c>
      <c r="AH95">
        <f t="shared" si="22"/>
        <v>4.0957698337707182E-2</v>
      </c>
      <c r="AI95">
        <f t="shared" si="20"/>
        <v>2.5480778285043248E-2</v>
      </c>
    </row>
    <row r="96" spans="1:35" x14ac:dyDescent="0.25">
      <c r="A96" s="3">
        <v>44063.833333333336</v>
      </c>
      <c r="B96">
        <v>147.93287853999999</v>
      </c>
      <c r="C96">
        <v>4384.0958269983976</v>
      </c>
      <c r="D96">
        <v>7.6838341316857843E-3</v>
      </c>
      <c r="E96">
        <v>223</v>
      </c>
      <c r="F96">
        <v>3369894.6569179972</v>
      </c>
      <c r="G96">
        <v>911237.29006078921</v>
      </c>
      <c r="H96">
        <f t="shared" ref="H96:H159" si="35">AVERAGE(G67:G96)</f>
        <v>937579.18520929001</v>
      </c>
      <c r="I96">
        <v>2733.7118701823679</v>
      </c>
      <c r="J96">
        <v>0.29609377568173778</v>
      </c>
      <c r="K96">
        <v>18495</v>
      </c>
      <c r="L96">
        <f t="shared" si="32"/>
        <v>-4.2063002988105565E-2</v>
      </c>
      <c r="M96" s="9">
        <f t="shared" ref="M96:M159" si="36">AVERAGE(L67:L96)*10+POWER(P96/SQRT(365/10),2)/2</f>
        <v>7.225853171476411E-2</v>
      </c>
      <c r="N96">
        <f t="shared" si="26"/>
        <v>1.4758774913825423</v>
      </c>
      <c r="O96">
        <f t="shared" ref="O96:O159" si="37">AVERAGE(N67:N96)</f>
        <v>1.4388611882567079</v>
      </c>
      <c r="P96" s="4">
        <v>0.62708841979742902</v>
      </c>
      <c r="Q96">
        <f t="shared" si="27"/>
        <v>1.4850798723883114</v>
      </c>
      <c r="R96" s="4">
        <f t="shared" si="17"/>
        <v>1.4868834500475059</v>
      </c>
      <c r="S96">
        <f t="shared" si="23"/>
        <v>1.522846060985704</v>
      </c>
      <c r="T96" s="4">
        <f t="shared" si="18"/>
        <v>1.5276283890152667</v>
      </c>
      <c r="U96" s="27">
        <f t="shared" si="33"/>
        <v>3.3743075967680954E-2</v>
      </c>
      <c r="V96">
        <v>0</v>
      </c>
      <c r="W96">
        <f t="shared" si="24"/>
        <v>0</v>
      </c>
      <c r="X96">
        <f t="shared" si="28"/>
        <v>2733.7118701823679</v>
      </c>
      <c r="Y96" s="5">
        <f t="shared" si="29"/>
        <v>0.29609377568173778</v>
      </c>
      <c r="Z96" s="4">
        <f t="shared" si="30"/>
        <v>1.4850798723883114</v>
      </c>
      <c r="AA96" s="4">
        <f t="shared" ref="AA96:AA159" si="38">AVERAGE(Z67:Z96)</f>
        <v>1.4868834500475059</v>
      </c>
      <c r="AB96">
        <f t="shared" si="31"/>
        <v>1.522846060985704</v>
      </c>
      <c r="AC96" s="4">
        <f t="shared" ref="AC96:AC159" si="39">AVERAGE(AB67:AB96)</f>
        <v>1.5276283890152667</v>
      </c>
      <c r="AD96">
        <f t="shared" si="21"/>
        <v>1.1759236557199502</v>
      </c>
      <c r="AE96">
        <f t="shared" si="25"/>
        <v>8.108869660669527E-4</v>
      </c>
      <c r="AF96">
        <f t="shared" ref="AF96:AF159" si="40">(2*SQRT(AD96)*EXP(SUM(AE67:AE96))/(1+AD96)-1)</f>
        <v>2.3236812327700918E-2</v>
      </c>
      <c r="AG96">
        <f t="shared" si="34"/>
        <v>1.3693798868894984</v>
      </c>
      <c r="AH96">
        <f t="shared" si="22"/>
        <v>4.1768585303774135E-2</v>
      </c>
      <c r="AI96">
        <f t="shared" si="20"/>
        <v>2.9904929047399387E-2</v>
      </c>
    </row>
    <row r="97" spans="1:35" x14ac:dyDescent="0.25">
      <c r="A97" s="3">
        <v>44064.833333333336</v>
      </c>
      <c r="B97">
        <v>149.59891110999999</v>
      </c>
      <c r="C97">
        <v>4432.6014330112639</v>
      </c>
      <c r="D97">
        <v>7.7642962628341038E-3</v>
      </c>
      <c r="E97">
        <v>252</v>
      </c>
      <c r="F97">
        <v>3516863.5198631524</v>
      </c>
      <c r="G97">
        <v>785685.77300461649</v>
      </c>
      <c r="H97">
        <f t="shared" si="35"/>
        <v>950214.35504806403</v>
      </c>
      <c r="I97">
        <v>2357.0573190138493</v>
      </c>
      <c r="J97">
        <v>0.24462874848027422</v>
      </c>
      <c r="K97">
        <v>18496</v>
      </c>
      <c r="L97">
        <f t="shared" si="32"/>
        <v>1.9590444702682926E-4</v>
      </c>
      <c r="M97" s="9">
        <f t="shared" si="36"/>
        <v>5.9602275629582271E-2</v>
      </c>
      <c r="N97">
        <f t="shared" si="26"/>
        <v>1.3518082093490538</v>
      </c>
      <c r="O97">
        <f t="shared" si="37"/>
        <v>1.4432522306501314</v>
      </c>
      <c r="P97" s="4">
        <v>0.63473368129195784</v>
      </c>
      <c r="Q97">
        <f t="shared" si="27"/>
        <v>1.3393065406251008</v>
      </c>
      <c r="R97" s="4">
        <f t="shared" ref="R97:R160" si="41">AVERAGE(Q68:Q97)</f>
        <v>1.4922251843691889</v>
      </c>
      <c r="S97">
        <f t="shared" si="23"/>
        <v>1.3810647732267902</v>
      </c>
      <c r="T97" s="4">
        <f t="shared" ref="T97:T160" si="42">AVERAGE(S68:S97)</f>
        <v>1.5327878162245574</v>
      </c>
      <c r="U97" s="27">
        <f t="shared" si="33"/>
        <v>3.3749687033866875E-2</v>
      </c>
      <c r="V97">
        <v>0</v>
      </c>
      <c r="W97">
        <f t="shared" si="24"/>
        <v>0</v>
      </c>
      <c r="X97">
        <f t="shared" si="28"/>
        <v>2357.0573190138493</v>
      </c>
      <c r="Y97" s="5">
        <f t="shared" si="29"/>
        <v>0.24462874848027422</v>
      </c>
      <c r="Z97" s="4">
        <f t="shared" si="30"/>
        <v>1.3393065406251008</v>
      </c>
      <c r="AA97" s="4">
        <f t="shared" si="38"/>
        <v>1.4922251843691889</v>
      </c>
      <c r="AB97">
        <f t="shared" si="31"/>
        <v>1.3810647732267902</v>
      </c>
      <c r="AC97" s="4">
        <f t="shared" si="39"/>
        <v>1.5327878162245574</v>
      </c>
      <c r="AD97">
        <f t="shared" si="21"/>
        <v>1.1522815422045172</v>
      </c>
      <c r="AE97">
        <f t="shared" si="25"/>
        <v>6.6999125498659151E-4</v>
      </c>
      <c r="AF97">
        <f t="shared" si="40"/>
        <v>2.4166238525711536E-2</v>
      </c>
      <c r="AG97">
        <f t="shared" si="34"/>
        <v>1.369648180778134</v>
      </c>
      <c r="AH97">
        <f t="shared" si="22"/>
        <v>4.2438576558760724E-2</v>
      </c>
      <c r="AI97">
        <f t="shared" si="20"/>
        <v>3.0579445158555929E-2</v>
      </c>
    </row>
    <row r="98" spans="1:35" x14ac:dyDescent="0.25">
      <c r="A98" s="3">
        <v>44065.833333333336</v>
      </c>
      <c r="B98">
        <v>149.17285651</v>
      </c>
      <c r="C98">
        <v>4421.7629271342894</v>
      </c>
      <c r="D98">
        <v>7.7386648809119546E-3</v>
      </c>
      <c r="E98">
        <v>208</v>
      </c>
      <c r="F98">
        <v>3453174.5591732832</v>
      </c>
      <c r="G98">
        <v>759696.31460984505</v>
      </c>
      <c r="H98">
        <f t="shared" si="35"/>
        <v>959609.12915352592</v>
      </c>
      <c r="I98">
        <v>2279.0889438295353</v>
      </c>
      <c r="J98">
        <v>0.24089933776673483</v>
      </c>
      <c r="K98">
        <v>18497</v>
      </c>
      <c r="L98">
        <f t="shared" si="32"/>
        <v>-4.0386872464979605E-4</v>
      </c>
      <c r="M98" s="9">
        <f t="shared" si="36"/>
        <v>5.2427528620461773E-2</v>
      </c>
      <c r="N98">
        <f t="shared" si="26"/>
        <v>1.3516214780279547</v>
      </c>
      <c r="O98">
        <f t="shared" si="37"/>
        <v>1.4445171781878643</v>
      </c>
      <c r="P98" s="4">
        <v>0.62284415827202522</v>
      </c>
      <c r="Q98">
        <f t="shared" si="27"/>
        <v>1.328121501991764</v>
      </c>
      <c r="R98" s="4">
        <f t="shared" si="41"/>
        <v>1.4934711766118018</v>
      </c>
      <c r="S98">
        <f t="shared" si="23"/>
        <v>1.3702206472461471</v>
      </c>
      <c r="T98" s="4">
        <f t="shared" si="42"/>
        <v>1.5339944699411687</v>
      </c>
      <c r="U98" s="27">
        <f t="shared" si="33"/>
        <v>3.3736059342891499E-2</v>
      </c>
      <c r="V98">
        <v>0</v>
      </c>
      <c r="W98">
        <f t="shared" si="24"/>
        <v>0</v>
      </c>
      <c r="X98">
        <f t="shared" si="28"/>
        <v>2279.0889438295353</v>
      </c>
      <c r="Y98" s="5">
        <f t="shared" si="29"/>
        <v>0.24089933776673483</v>
      </c>
      <c r="Z98" s="4">
        <f t="shared" si="30"/>
        <v>1.328121501991764</v>
      </c>
      <c r="AA98" s="4">
        <f t="shared" si="38"/>
        <v>1.4934711766118018</v>
      </c>
      <c r="AB98">
        <f t="shared" si="31"/>
        <v>1.3702206472461471</v>
      </c>
      <c r="AC98" s="4">
        <f t="shared" si="39"/>
        <v>1.5339944699411687</v>
      </c>
      <c r="AD98">
        <f t="shared" si="21"/>
        <v>1.0747180840610775</v>
      </c>
      <c r="AE98">
        <f t="shared" si="25"/>
        <v>6.5978048264357344E-4</v>
      </c>
      <c r="AF98">
        <f t="shared" si="40"/>
        <v>2.6107755554140022E-2</v>
      </c>
      <c r="AG98">
        <f t="shared" si="34"/>
        <v>1.3690951344007292</v>
      </c>
      <c r="AH98">
        <f t="shared" si="22"/>
        <v>4.30983570414043E-2</v>
      </c>
      <c r="AI98">
        <f t="shared" ref="AI98:AI161" si="43">2*SQRT(AG98)*EXP(AH98)/(1+AG98)-1</f>
        <v>3.1292090724136523E-2</v>
      </c>
    </row>
    <row r="99" spans="1:35" x14ac:dyDescent="0.25">
      <c r="A99" s="3">
        <v>44066.833333333336</v>
      </c>
      <c r="B99">
        <v>156.96644734</v>
      </c>
      <c r="C99">
        <v>4548.0347428336481</v>
      </c>
      <c r="D99">
        <v>8.0435231297534427E-3</v>
      </c>
      <c r="E99">
        <v>227</v>
      </c>
      <c r="F99">
        <v>3699814.5764394868</v>
      </c>
      <c r="G99">
        <v>1092297.9070743094</v>
      </c>
      <c r="H99">
        <f t="shared" si="35"/>
        <v>966461.48997033038</v>
      </c>
      <c r="I99">
        <v>3276.8937212229284</v>
      </c>
      <c r="J99">
        <v>0.32327733823823196</v>
      </c>
      <c r="K99">
        <v>18498</v>
      </c>
      <c r="L99">
        <f t="shared" si="32"/>
        <v>2.2769580813746994E-2</v>
      </c>
      <c r="M99" s="9">
        <f t="shared" si="36"/>
        <v>3.6918387760920719E-2</v>
      </c>
      <c r="N99">
        <f t="shared" si="26"/>
        <v>1.5926309121758937</v>
      </c>
      <c r="O99">
        <f t="shared" si="37"/>
        <v>1.4401949699692935</v>
      </c>
      <c r="P99" s="4">
        <v>0.62254472254671289</v>
      </c>
      <c r="Q99">
        <f t="shared" si="27"/>
        <v>1.5565766051900036</v>
      </c>
      <c r="R99" s="4">
        <f t="shared" si="41"/>
        <v>1.487535278692983</v>
      </c>
      <c r="S99">
        <f t="shared" si="23"/>
        <v>1.5926483057824246</v>
      </c>
      <c r="T99" s="4">
        <f t="shared" si="42"/>
        <v>1.5281796171772788</v>
      </c>
      <c r="U99" s="27">
        <f t="shared" si="33"/>
        <v>3.4513027321819059E-2</v>
      </c>
      <c r="V99">
        <v>0</v>
      </c>
      <c r="W99">
        <f t="shared" si="24"/>
        <v>0</v>
      </c>
      <c r="X99">
        <f t="shared" si="28"/>
        <v>3276.8937212229284</v>
      </c>
      <c r="Y99" s="5">
        <f t="shared" si="29"/>
        <v>0.32327733823823196</v>
      </c>
      <c r="Z99" s="4">
        <f t="shared" si="30"/>
        <v>1.5565766051900036</v>
      </c>
      <c r="AA99" s="4">
        <f t="shared" si="38"/>
        <v>1.487535278692983</v>
      </c>
      <c r="AB99">
        <f t="shared" si="31"/>
        <v>1.5926483057824246</v>
      </c>
      <c r="AC99" s="4">
        <f t="shared" si="39"/>
        <v>1.5281796171772788</v>
      </c>
      <c r="AD99">
        <f t="shared" ref="AD99:AD162" si="44">U99/U70</f>
        <v>1.0972827514721899</v>
      </c>
      <c r="AE99">
        <f t="shared" si="25"/>
        <v>8.8529934450569414E-4</v>
      </c>
      <c r="AF99">
        <f t="shared" si="40"/>
        <v>2.5462990557446608E-2</v>
      </c>
      <c r="AG99">
        <f t="shared" si="34"/>
        <v>1.4006264720926351</v>
      </c>
      <c r="AH99">
        <f t="shared" ref="AH99:AH162" si="45">AE99+AH98</f>
        <v>4.3983656385909994E-2</v>
      </c>
      <c r="AI99">
        <f t="shared" si="43"/>
        <v>3.0311219972355197E-2</v>
      </c>
    </row>
    <row r="100" spans="1:35" x14ac:dyDescent="0.25">
      <c r="A100" s="3">
        <v>44067.833333333336</v>
      </c>
      <c r="B100">
        <v>155.55028258999999</v>
      </c>
      <c r="C100">
        <v>4611.1869718394601</v>
      </c>
      <c r="D100">
        <v>8.0576138740587767E-3</v>
      </c>
      <c r="E100">
        <v>249</v>
      </c>
      <c r="F100">
        <v>3522894.6416393784</v>
      </c>
      <c r="G100">
        <v>727150.80791805696</v>
      </c>
      <c r="H100">
        <f t="shared" si="35"/>
        <v>973940.96760620677</v>
      </c>
      <c r="I100">
        <v>2181.4524237541709</v>
      </c>
      <c r="J100">
        <v>0.22601588059407499</v>
      </c>
      <c r="K100">
        <v>18499</v>
      </c>
      <c r="L100">
        <f t="shared" si="32"/>
        <v>-2.2853117726476663E-2</v>
      </c>
      <c r="M100" s="9">
        <f t="shared" si="36"/>
        <v>2.801086453311756E-2</v>
      </c>
      <c r="N100">
        <f t="shared" si="26"/>
        <v>1.3339751757550031</v>
      </c>
      <c r="O100">
        <f t="shared" si="37"/>
        <v>1.4434724546771156</v>
      </c>
      <c r="P100" s="4">
        <v>0.5846832148936294</v>
      </c>
      <c r="Q100">
        <f t="shared" si="27"/>
        <v>1.282512793960193</v>
      </c>
      <c r="R100" s="4">
        <f t="shared" si="41"/>
        <v>1.4882568898854005</v>
      </c>
      <c r="S100">
        <f t="shared" si="23"/>
        <v>1.3260606942211852</v>
      </c>
      <c r="T100" s="4">
        <f t="shared" si="42"/>
        <v>1.5288771439985411</v>
      </c>
      <c r="U100" s="27">
        <f t="shared" si="33"/>
        <v>3.3733241254355173E-2</v>
      </c>
      <c r="V100">
        <v>0</v>
      </c>
      <c r="W100">
        <f t="shared" si="24"/>
        <v>0</v>
      </c>
      <c r="X100">
        <f t="shared" si="28"/>
        <v>2181.4524237541709</v>
      </c>
      <c r="Y100" s="5">
        <f t="shared" si="29"/>
        <v>0.22601588059407499</v>
      </c>
      <c r="Z100" s="4">
        <f t="shared" si="30"/>
        <v>1.282512793960193</v>
      </c>
      <c r="AA100" s="4">
        <f t="shared" si="38"/>
        <v>1.4882568898854005</v>
      </c>
      <c r="AB100">
        <f t="shared" si="31"/>
        <v>1.3260606942211852</v>
      </c>
      <c r="AC100" s="4">
        <f t="shared" si="39"/>
        <v>1.5288771439985411</v>
      </c>
      <c r="AD100">
        <f t="shared" si="44"/>
        <v>1.1636016540174157</v>
      </c>
      <c r="AE100">
        <f t="shared" si="25"/>
        <v>6.1902995208653732E-4</v>
      </c>
      <c r="AF100">
        <f t="shared" si="40"/>
        <v>2.3648240538741705E-2</v>
      </c>
      <c r="AG100">
        <f t="shared" si="34"/>
        <v>1.3689807691968925</v>
      </c>
      <c r="AH100">
        <f t="shared" si="45"/>
        <v>4.4602686337996529E-2</v>
      </c>
      <c r="AI100">
        <f t="shared" si="43"/>
        <v>3.285138135103427E-2</v>
      </c>
    </row>
    <row r="101" spans="1:35" x14ac:dyDescent="0.25">
      <c r="A101" s="3">
        <v>44068.833333333336</v>
      </c>
      <c r="B101">
        <v>155.41712820000001</v>
      </c>
      <c r="C101">
        <v>4632.2063298922076</v>
      </c>
      <c r="D101">
        <v>8.0648012625032933E-3</v>
      </c>
      <c r="E101">
        <v>258</v>
      </c>
      <c r="F101">
        <v>3559399.335933283</v>
      </c>
      <c r="G101">
        <v>1129944.3949190492</v>
      </c>
      <c r="H101">
        <f t="shared" si="35"/>
        <v>971115.23554759589</v>
      </c>
      <c r="I101">
        <v>3389.8331847571476</v>
      </c>
      <c r="J101">
        <v>0.34761177256665937</v>
      </c>
      <c r="K101">
        <v>18500</v>
      </c>
      <c r="L101">
        <f t="shared" si="32"/>
        <v>-5.4043703591501865E-3</v>
      </c>
      <c r="M101" s="9">
        <f t="shared" si="36"/>
        <v>5.3518024587623211E-2</v>
      </c>
      <c r="N101">
        <f t="shared" si="26"/>
        <v>1.6359596946301953</v>
      </c>
      <c r="O101">
        <f t="shared" si="37"/>
        <v>1.4328450620747775</v>
      </c>
      <c r="P101" s="4">
        <v>0.59273416648309929</v>
      </c>
      <c r="Q101">
        <f t="shared" si="27"/>
        <v>1.6179017901134345</v>
      </c>
      <c r="R101" s="4">
        <f t="shared" si="41"/>
        <v>1.4773819328660747</v>
      </c>
      <c r="S101">
        <f t="shared" si="23"/>
        <v>1.6526355014155563</v>
      </c>
      <c r="T101" s="4">
        <f t="shared" si="42"/>
        <v>1.5181933430483174</v>
      </c>
      <c r="U101" s="27">
        <f t="shared" si="33"/>
        <v>3.3551426066035492E-2</v>
      </c>
      <c r="V101">
        <v>0</v>
      </c>
      <c r="W101">
        <f t="shared" si="24"/>
        <v>0</v>
      </c>
      <c r="X101">
        <f t="shared" si="28"/>
        <v>3389.8331847571476</v>
      </c>
      <c r="Y101" s="5">
        <f t="shared" si="29"/>
        <v>0.34761177256665937</v>
      </c>
      <c r="Z101" s="4">
        <f t="shared" si="30"/>
        <v>1.6179017901134345</v>
      </c>
      <c r="AA101" s="4">
        <f t="shared" si="38"/>
        <v>1.4773819328660747</v>
      </c>
      <c r="AB101">
        <f t="shared" si="31"/>
        <v>1.6526355014155563</v>
      </c>
      <c r="AC101" s="4">
        <f t="shared" si="39"/>
        <v>1.5181933430483174</v>
      </c>
      <c r="AD101">
        <f t="shared" si="44"/>
        <v>1.1526125945607082</v>
      </c>
      <c r="AE101">
        <f t="shared" si="25"/>
        <v>9.5190781269586828E-4</v>
      </c>
      <c r="AF101">
        <f t="shared" si="40"/>
        <v>2.3597093064146035E-2</v>
      </c>
      <c r="AG101">
        <f t="shared" si="34"/>
        <v>1.3616022461999238</v>
      </c>
      <c r="AH101">
        <f t="shared" si="45"/>
        <v>4.55545941506924E-2</v>
      </c>
      <c r="AI101">
        <f t="shared" si="43"/>
        <v>3.4266554388768133E-2</v>
      </c>
    </row>
    <row r="102" spans="1:35" x14ac:dyDescent="0.25">
      <c r="A102" s="3">
        <v>44069.833333333336</v>
      </c>
      <c r="B102">
        <v>158.52777277999999</v>
      </c>
      <c r="C102">
        <v>4687.4331335959869</v>
      </c>
      <c r="D102">
        <v>8.1883655052774479E-3</v>
      </c>
      <c r="E102">
        <v>279</v>
      </c>
      <c r="F102">
        <v>3569799.0555210281</v>
      </c>
      <c r="G102">
        <v>741312.61541420361</v>
      </c>
      <c r="H102">
        <f t="shared" si="35"/>
        <v>962221.14893262531</v>
      </c>
      <c r="I102">
        <v>2223.9378462426107</v>
      </c>
      <c r="J102">
        <v>0.22739019795053314</v>
      </c>
      <c r="K102">
        <v>18501</v>
      </c>
      <c r="L102">
        <f t="shared" si="32"/>
        <v>7.9653059840696372E-3</v>
      </c>
      <c r="M102" s="9">
        <f t="shared" si="36"/>
        <v>5.3977327325197569E-2</v>
      </c>
      <c r="N102">
        <f t="shared" si="26"/>
        <v>1.3087359733899184</v>
      </c>
      <c r="O102">
        <f t="shared" si="37"/>
        <v>1.4171363041999214</v>
      </c>
      <c r="P102" s="4">
        <v>0.53891579208699747</v>
      </c>
      <c r="Q102">
        <f t="shared" si="27"/>
        <v>1.2867919822268268</v>
      </c>
      <c r="R102" s="4">
        <f t="shared" si="41"/>
        <v>1.4613076682463675</v>
      </c>
      <c r="S102">
        <f t="shared" si="23"/>
        <v>1.3301997983799414</v>
      </c>
      <c r="T102" s="4">
        <f t="shared" si="42"/>
        <v>1.5025052930817548</v>
      </c>
      <c r="U102" s="27">
        <f t="shared" si="33"/>
        <v>3.3819740626013936E-2</v>
      </c>
      <c r="V102">
        <v>0</v>
      </c>
      <c r="W102">
        <f t="shared" si="24"/>
        <v>0</v>
      </c>
      <c r="X102">
        <f t="shared" si="28"/>
        <v>2223.9378462426107</v>
      </c>
      <c r="Y102" s="5">
        <f t="shared" si="29"/>
        <v>0.22739019795053314</v>
      </c>
      <c r="Z102" s="4">
        <f t="shared" si="30"/>
        <v>1.2867919822268268</v>
      </c>
      <c r="AA102" s="4">
        <f t="shared" si="38"/>
        <v>1.4613076682463675</v>
      </c>
      <c r="AB102">
        <f t="shared" si="31"/>
        <v>1.3301997983799414</v>
      </c>
      <c r="AC102" s="4">
        <f t="shared" si="39"/>
        <v>1.5025052930817548</v>
      </c>
      <c r="AD102">
        <f t="shared" si="44"/>
        <v>1.1917593302982816</v>
      </c>
      <c r="AE102">
        <f t="shared" si="25"/>
        <v>6.2279286795498951E-4</v>
      </c>
      <c r="AF102">
        <f t="shared" si="40"/>
        <v>2.1728902313873366E-2</v>
      </c>
      <c r="AG102">
        <f t="shared" si="34"/>
        <v>1.3724911338089256</v>
      </c>
      <c r="AH102">
        <f t="shared" si="45"/>
        <v>4.6177387018647389E-2</v>
      </c>
      <c r="AI102">
        <f t="shared" si="43"/>
        <v>3.4271971881054242E-2</v>
      </c>
    </row>
    <row r="103" spans="1:35" x14ac:dyDescent="0.25">
      <c r="A103" s="3">
        <v>44070.833333333336</v>
      </c>
      <c r="B103">
        <v>157.76849232000001</v>
      </c>
      <c r="C103">
        <v>4594.1674809312944</v>
      </c>
      <c r="D103">
        <v>8.0824896299407489E-3</v>
      </c>
      <c r="E103">
        <v>224</v>
      </c>
      <c r="F103">
        <v>3617928.1133928383</v>
      </c>
      <c r="G103">
        <v>678862.12985431321</v>
      </c>
      <c r="H103">
        <f t="shared" si="35"/>
        <v>964207.04628628667</v>
      </c>
      <c r="I103">
        <v>2036.5863895629398</v>
      </c>
      <c r="J103">
        <v>0.20546401390307528</v>
      </c>
      <c r="K103">
        <v>18502</v>
      </c>
      <c r="L103">
        <f t="shared" si="32"/>
        <v>1.5296485789454963E-2</v>
      </c>
      <c r="M103" s="9">
        <f t="shared" si="36"/>
        <v>6.7525239007282745E-2</v>
      </c>
      <c r="N103">
        <f t="shared" si="26"/>
        <v>1.2154489734302558</v>
      </c>
      <c r="O103">
        <f t="shared" si="37"/>
        <v>1.4118706837435198</v>
      </c>
      <c r="P103" s="4">
        <v>0.53695029482437484</v>
      </c>
      <c r="Q103">
        <f t="shared" si="27"/>
        <v>1.2167268112208192</v>
      </c>
      <c r="R103" s="4">
        <f t="shared" si="41"/>
        <v>1.4570740073929256</v>
      </c>
      <c r="S103">
        <f t="shared" si="23"/>
        <v>1.2625458531199467</v>
      </c>
      <c r="T103" s="4">
        <f t="shared" si="42"/>
        <v>1.4984114434605764</v>
      </c>
      <c r="U103" s="27">
        <f t="shared" si="33"/>
        <v>3.4341040672731069E-2</v>
      </c>
      <c r="V103">
        <v>0</v>
      </c>
      <c r="W103">
        <f t="shared" si="24"/>
        <v>0</v>
      </c>
      <c r="X103">
        <f t="shared" si="28"/>
        <v>2036.5863895629398</v>
      </c>
      <c r="Y103" s="5">
        <f t="shared" si="29"/>
        <v>0.20546401390307528</v>
      </c>
      <c r="Z103" s="4">
        <f t="shared" si="30"/>
        <v>1.2167268112208192</v>
      </c>
      <c r="AA103" s="4">
        <f t="shared" si="38"/>
        <v>1.4570740073929256</v>
      </c>
      <c r="AB103">
        <f t="shared" si="31"/>
        <v>1.2625458531199467</v>
      </c>
      <c r="AC103" s="4">
        <f t="shared" si="39"/>
        <v>1.4984114434605764</v>
      </c>
      <c r="AD103">
        <f t="shared" si="44"/>
        <v>1.1392603435643001</v>
      </c>
      <c r="AE103">
        <f t="shared" si="25"/>
        <v>5.6275672930770459E-4</v>
      </c>
      <c r="AF103">
        <f t="shared" si="40"/>
        <v>2.3372574337291452E-2</v>
      </c>
      <c r="AG103">
        <f t="shared" si="34"/>
        <v>1.3936468162278233</v>
      </c>
      <c r="AH103">
        <f t="shared" si="45"/>
        <v>4.6740143747955092E-2</v>
      </c>
      <c r="AI103">
        <f t="shared" si="43"/>
        <v>3.3582804014995693E-2</v>
      </c>
    </row>
    <row r="104" spans="1:35" x14ac:dyDescent="0.25">
      <c r="A104" s="3">
        <v>44071.833333333336</v>
      </c>
      <c r="B104">
        <v>151.56602053</v>
      </c>
      <c r="C104">
        <v>4377.8689188748194</v>
      </c>
      <c r="D104">
        <v>7.7263191299718342E-3</v>
      </c>
      <c r="E104">
        <v>258</v>
      </c>
      <c r="F104">
        <v>3509835.0088040913</v>
      </c>
      <c r="G104">
        <v>1063831.8815189896</v>
      </c>
      <c r="H104">
        <f t="shared" si="35"/>
        <v>973652.51377695426</v>
      </c>
      <c r="I104">
        <v>3191.4956445569687</v>
      </c>
      <c r="J104">
        <v>0.33189477777196413</v>
      </c>
      <c r="K104">
        <v>18503</v>
      </c>
      <c r="L104">
        <f t="shared" si="32"/>
        <v>8.1180913360041681E-3</v>
      </c>
      <c r="M104" s="9">
        <f t="shared" si="36"/>
        <v>5.0076109488030304E-2</v>
      </c>
      <c r="N104">
        <f t="shared" si="26"/>
        <v>1.6011370249699548</v>
      </c>
      <c r="O104">
        <f t="shared" si="37"/>
        <v>1.4156320641714766</v>
      </c>
      <c r="P104" s="4">
        <v>0.534279418610482</v>
      </c>
      <c r="Q104">
        <f t="shared" si="27"/>
        <v>1.5785658820887691</v>
      </c>
      <c r="R104" s="4">
        <f t="shared" si="41"/>
        <v>1.4598457130898665</v>
      </c>
      <c r="S104">
        <f t="shared" si="23"/>
        <v>1.6141462579894936</v>
      </c>
      <c r="T104" s="4">
        <f t="shared" si="42"/>
        <v>1.5011187752275343</v>
      </c>
      <c r="U104" s="27">
        <f t="shared" si="33"/>
        <v>3.4620959041632253E-2</v>
      </c>
      <c r="V104">
        <v>0</v>
      </c>
      <c r="W104">
        <f t="shared" si="24"/>
        <v>0</v>
      </c>
      <c r="X104">
        <f t="shared" si="28"/>
        <v>3191.4956445569687</v>
      </c>
      <c r="Y104" s="5">
        <f t="shared" si="29"/>
        <v>0.33189477777196413</v>
      </c>
      <c r="Z104" s="4">
        <f t="shared" si="30"/>
        <v>1.5785658820887691</v>
      </c>
      <c r="AA104" s="4">
        <f t="shared" si="38"/>
        <v>1.4598457130898665</v>
      </c>
      <c r="AB104">
        <f t="shared" si="31"/>
        <v>1.6141462579894936</v>
      </c>
      <c r="AC104" s="4">
        <f t="shared" si="39"/>
        <v>1.5011187752275343</v>
      </c>
      <c r="AD104">
        <f t="shared" si="44"/>
        <v>1.1327395034757768</v>
      </c>
      <c r="AE104">
        <f t="shared" si="25"/>
        <v>9.0888759752298393E-4</v>
      </c>
      <c r="AF104">
        <f t="shared" si="40"/>
        <v>2.3649121219198044E-2</v>
      </c>
      <c r="AG104">
        <f t="shared" si="34"/>
        <v>1.4050066159304744</v>
      </c>
      <c r="AH104">
        <f t="shared" si="45"/>
        <v>4.7649031345478078E-2</v>
      </c>
      <c r="AI104">
        <f t="shared" si="43"/>
        <v>3.3824014911221001E-2</v>
      </c>
    </row>
    <row r="105" spans="1:35" x14ac:dyDescent="0.25">
      <c r="A105" s="3">
        <v>44072.833333333336</v>
      </c>
      <c r="B105">
        <v>155.60247186999999</v>
      </c>
      <c r="C105">
        <v>4271.4586920873589</v>
      </c>
      <c r="D105">
        <v>7.7197722097827786E-3</v>
      </c>
      <c r="E105">
        <v>360</v>
      </c>
      <c r="F105">
        <v>3628711.7589308191</v>
      </c>
      <c r="G105">
        <v>2007783.5875584374</v>
      </c>
      <c r="H105">
        <f t="shared" si="35"/>
        <v>1029748.6712316634</v>
      </c>
      <c r="I105">
        <v>6023.3507626753126</v>
      </c>
      <c r="J105">
        <v>0.60586874197587748</v>
      </c>
      <c r="K105">
        <v>18504</v>
      </c>
      <c r="L105">
        <f t="shared" si="32"/>
        <v>5.0889863378449883E-2</v>
      </c>
      <c r="M105" s="9">
        <f t="shared" si="36"/>
        <v>6.2098400395708353E-2</v>
      </c>
      <c r="N105">
        <f t="shared" si="26"/>
        <v>2.1693825922910697</v>
      </c>
      <c r="O105">
        <f t="shared" si="37"/>
        <v>1.4582881049902856</v>
      </c>
      <c r="P105" s="4">
        <v>0.5118397788808805</v>
      </c>
      <c r="Q105">
        <f t="shared" si="27"/>
        <v>2.1641769700572087</v>
      </c>
      <c r="R105" s="4">
        <f t="shared" si="41"/>
        <v>1.5021804366884242</v>
      </c>
      <c r="S105">
        <f t="shared" si="23"/>
        <v>2.1902647912553386</v>
      </c>
      <c r="T105" s="4">
        <f t="shared" si="42"/>
        <v>1.5422759355898001</v>
      </c>
      <c r="U105" s="27">
        <f t="shared" si="33"/>
        <v>3.6428415463374365E-2</v>
      </c>
      <c r="V105">
        <v>0</v>
      </c>
      <c r="W105">
        <f t="shared" si="24"/>
        <v>0</v>
      </c>
      <c r="X105">
        <f t="shared" si="28"/>
        <v>6023.3507626753126</v>
      </c>
      <c r="Y105" s="5">
        <f t="shared" si="29"/>
        <v>0.60586874197587748</v>
      </c>
      <c r="Z105" s="4">
        <f t="shared" si="30"/>
        <v>2.1641769700572087</v>
      </c>
      <c r="AA105" s="4">
        <f t="shared" si="38"/>
        <v>1.5021804366884242</v>
      </c>
      <c r="AB105">
        <f t="shared" si="31"/>
        <v>2.1902647912553386</v>
      </c>
      <c r="AC105" s="4">
        <f t="shared" si="39"/>
        <v>1.5422759355898001</v>
      </c>
      <c r="AD105">
        <f t="shared" si="44"/>
        <v>1.111723835209363</v>
      </c>
      <c r="AE105">
        <f t="shared" si="25"/>
        <v>1.6585382263676915E-3</v>
      </c>
      <c r="AF105">
        <f t="shared" si="40"/>
        <v>2.5563058826254315E-2</v>
      </c>
      <c r="AG105">
        <f t="shared" si="34"/>
        <v>1.4783577968581869</v>
      </c>
      <c r="AH105">
        <f t="shared" si="45"/>
        <v>4.9307569571845768E-2</v>
      </c>
      <c r="AI105">
        <f t="shared" si="43"/>
        <v>3.0788996972115568E-2</v>
      </c>
    </row>
    <row r="106" spans="1:35" x14ac:dyDescent="0.25">
      <c r="A106" s="3">
        <v>44073.833333333336</v>
      </c>
      <c r="B106">
        <v>153.41520512</v>
      </c>
      <c r="C106">
        <v>4129.5372537376261</v>
      </c>
      <c r="D106">
        <v>7.5192044096297258E-3</v>
      </c>
      <c r="E106">
        <v>338</v>
      </c>
      <c r="F106">
        <v>3594892.6522706952</v>
      </c>
      <c r="G106">
        <v>2800375.9040080393</v>
      </c>
      <c r="H106">
        <f t="shared" si="35"/>
        <v>1094893.8541753024</v>
      </c>
      <c r="I106">
        <v>8401.1277120241175</v>
      </c>
      <c r="J106">
        <v>0.8529911492494554</v>
      </c>
      <c r="K106">
        <v>18505</v>
      </c>
      <c r="L106">
        <f t="shared" si="32"/>
        <v>1.9633534459184986E-2</v>
      </c>
      <c r="M106" s="9">
        <f t="shared" si="36"/>
        <v>4.5787148001571548E-2</v>
      </c>
      <c r="N106">
        <f t="shared" si="26"/>
        <v>2.5975786765188116</v>
      </c>
      <c r="O106">
        <f t="shared" si="37"/>
        <v>1.4983608675511659</v>
      </c>
      <c r="P106" s="4">
        <v>0.53621353833476115</v>
      </c>
      <c r="Q106">
        <f t="shared" si="27"/>
        <v>2.5808218101826839</v>
      </c>
      <c r="R106" s="4">
        <f t="shared" si="41"/>
        <v>1.5396431089511278</v>
      </c>
      <c r="S106">
        <f t="shared" si="23"/>
        <v>2.6027368507018558</v>
      </c>
      <c r="T106" s="4">
        <f t="shared" si="42"/>
        <v>1.5791865433008538</v>
      </c>
      <c r="U106" s="27">
        <f t="shared" si="33"/>
        <v>3.7150701324015073E-2</v>
      </c>
      <c r="V106">
        <v>0</v>
      </c>
      <c r="W106">
        <f t="shared" si="24"/>
        <v>0</v>
      </c>
      <c r="X106">
        <f t="shared" si="28"/>
        <v>8401.1277120241175</v>
      </c>
      <c r="Y106" s="5">
        <f t="shared" si="29"/>
        <v>0.8529911492494554</v>
      </c>
      <c r="Z106" s="4">
        <f t="shared" si="30"/>
        <v>2.5808218101826839</v>
      </c>
      <c r="AA106" s="4">
        <f t="shared" si="38"/>
        <v>1.5396431089511278</v>
      </c>
      <c r="AB106">
        <f t="shared" si="31"/>
        <v>2.6027368507018558</v>
      </c>
      <c r="AC106" s="4">
        <f t="shared" si="39"/>
        <v>1.5791865433008538</v>
      </c>
      <c r="AD106">
        <f t="shared" si="44"/>
        <v>1.1089789266112218</v>
      </c>
      <c r="AE106">
        <f t="shared" si="25"/>
        <v>2.3342356038325036E-3</v>
      </c>
      <c r="AF106">
        <f t="shared" si="40"/>
        <v>2.7222026959855761E-2</v>
      </c>
      <c r="AG106">
        <f t="shared" si="34"/>
        <v>1.5076699950434798</v>
      </c>
      <c r="AH106">
        <f t="shared" si="45"/>
        <v>5.164180517567827E-2</v>
      </c>
      <c r="AI106">
        <f t="shared" si="43"/>
        <v>3.1194312569311489E-2</v>
      </c>
    </row>
    <row r="107" spans="1:35" x14ac:dyDescent="0.25">
      <c r="A107" s="3">
        <v>44074.833333333336</v>
      </c>
      <c r="B107">
        <v>190.22535859000001</v>
      </c>
      <c r="C107">
        <v>4737.9989253185595</v>
      </c>
      <c r="D107">
        <v>8.9433325501488276E-3</v>
      </c>
      <c r="E107">
        <v>410</v>
      </c>
      <c r="F107">
        <v>4529706.1447682548</v>
      </c>
      <c r="G107">
        <v>4127220.1212527137</v>
      </c>
      <c r="H107">
        <f t="shared" si="35"/>
        <v>1208198.8846545457</v>
      </c>
      <c r="I107">
        <v>12381.660363758141</v>
      </c>
      <c r="J107">
        <v>0.99770402059997965</v>
      </c>
      <c r="K107">
        <v>18506</v>
      </c>
      <c r="L107">
        <f t="shared" si="32"/>
        <v>7.7611939073877076E-2</v>
      </c>
      <c r="M107" s="9">
        <f t="shared" si="36"/>
        <v>6.3575211431576864E-2</v>
      </c>
      <c r="N107">
        <f t="shared" si="26"/>
        <v>2.7989517731990676</v>
      </c>
      <c r="O107">
        <f t="shared" si="37"/>
        <v>1.5505072036282066</v>
      </c>
      <c r="P107" s="4">
        <v>0.48518079470874886</v>
      </c>
      <c r="Q107">
        <f t="shared" si="27"/>
        <v>2.7961302163380766</v>
      </c>
      <c r="R107" s="4">
        <f t="shared" si="41"/>
        <v>1.5886996566057088</v>
      </c>
      <c r="S107">
        <f t="shared" si="23"/>
        <v>2.8163703742238182</v>
      </c>
      <c r="T107" s="4">
        <f t="shared" si="42"/>
        <v>1.6275106712528646</v>
      </c>
      <c r="U107" s="27">
        <f t="shared" si="33"/>
        <v>4.0148881751215303E-2</v>
      </c>
      <c r="V107">
        <v>0</v>
      </c>
      <c r="W107">
        <f t="shared" si="24"/>
        <v>0</v>
      </c>
      <c r="X107">
        <f t="shared" si="28"/>
        <v>12381.660363758141</v>
      </c>
      <c r="Y107" s="5">
        <f t="shared" si="29"/>
        <v>0.99770402059997965</v>
      </c>
      <c r="Z107" s="4">
        <f t="shared" si="30"/>
        <v>2.7961302163380766</v>
      </c>
      <c r="AA107" s="4">
        <f t="shared" si="38"/>
        <v>1.5886996566057088</v>
      </c>
      <c r="AB107">
        <f t="shared" si="31"/>
        <v>2.8163703742238182</v>
      </c>
      <c r="AC107" s="4">
        <f t="shared" si="39"/>
        <v>1.6275106712528646</v>
      </c>
      <c r="AD107">
        <f t="shared" si="44"/>
        <v>1.1729457636672085</v>
      </c>
      <c r="AE107">
        <f t="shared" si="25"/>
        <v>2.7297066314388319E-3</v>
      </c>
      <c r="AF107">
        <f t="shared" si="40"/>
        <v>2.7461144924016523E-2</v>
      </c>
      <c r="AG107">
        <f t="shared" si="34"/>
        <v>1.6293437860815623</v>
      </c>
      <c r="AH107">
        <f t="shared" si="45"/>
        <v>5.43715118071171E-2</v>
      </c>
      <c r="AI107">
        <f t="shared" si="43"/>
        <v>2.5184977921081764E-2</v>
      </c>
    </row>
    <row r="108" spans="1:35" x14ac:dyDescent="0.25">
      <c r="A108" s="3">
        <v>44075.833333333336</v>
      </c>
      <c r="B108">
        <v>245.54844304</v>
      </c>
      <c r="C108">
        <v>6352.0812006920796</v>
      </c>
      <c r="D108">
        <v>1.1751601066068738E-2</v>
      </c>
      <c r="E108">
        <v>221</v>
      </c>
      <c r="F108">
        <v>5621370.2437772145</v>
      </c>
      <c r="G108">
        <v>2028809.3822068169</v>
      </c>
      <c r="H108">
        <f t="shared" si="35"/>
        <v>1263451.2399223221</v>
      </c>
      <c r="I108">
        <v>6086.4281466204511</v>
      </c>
      <c r="J108">
        <v>0.39519657613296116</v>
      </c>
      <c r="K108">
        <v>18507</v>
      </c>
      <c r="L108">
        <f t="shared" si="32"/>
        <v>-3.7882843816228938E-2</v>
      </c>
      <c r="M108" s="9">
        <f t="shared" si="36"/>
        <v>4.4386380062814666E-2</v>
      </c>
      <c r="N108">
        <f t="shared" si="26"/>
        <v>1.7577451492077485</v>
      </c>
      <c r="O108">
        <f t="shared" si="37"/>
        <v>1.5832038342996482</v>
      </c>
      <c r="P108" s="4">
        <v>0.52953647844670793</v>
      </c>
      <c r="Q108">
        <f t="shared" si="27"/>
        <v>1.7315555523813466</v>
      </c>
      <c r="R108" s="4">
        <f t="shared" si="41"/>
        <v>1.6152855549508822</v>
      </c>
      <c r="S108">
        <f t="shared" si="23"/>
        <v>1.764052870259126</v>
      </c>
      <c r="T108" s="4">
        <f t="shared" si="42"/>
        <v>1.6532147007565758</v>
      </c>
      <c r="U108" s="27">
        <f t="shared" si="33"/>
        <v>3.8656376592485421E-2</v>
      </c>
      <c r="V108">
        <v>0</v>
      </c>
      <c r="W108">
        <f t="shared" si="24"/>
        <v>0</v>
      </c>
      <c r="X108">
        <f t="shared" si="28"/>
        <v>6086.4281466204511</v>
      </c>
      <c r="Y108" s="5">
        <f t="shared" si="29"/>
        <v>0.39519657613296116</v>
      </c>
      <c r="Z108" s="4">
        <f t="shared" si="30"/>
        <v>1.7315555523813466</v>
      </c>
      <c r="AA108" s="4">
        <f t="shared" si="38"/>
        <v>1.6152855549508822</v>
      </c>
      <c r="AB108">
        <f t="shared" si="31"/>
        <v>1.764052870259126</v>
      </c>
      <c r="AC108" s="4">
        <f t="shared" si="39"/>
        <v>1.6532147007565758</v>
      </c>
      <c r="AD108">
        <f t="shared" si="44"/>
        <v>1.1059634696249721</v>
      </c>
      <c r="AE108">
        <f t="shared" si="25"/>
        <v>1.0821446158226734E-3</v>
      </c>
      <c r="AF108">
        <f t="shared" si="40"/>
        <v>3.0174643994047123E-2</v>
      </c>
      <c r="AG108">
        <f t="shared" si="34"/>
        <v>1.5687741288457764</v>
      </c>
      <c r="AH108">
        <f t="shared" si="45"/>
        <v>5.545365642293977E-2</v>
      </c>
      <c r="AI108">
        <f t="shared" si="43"/>
        <v>3.0783607423598536E-2</v>
      </c>
    </row>
    <row r="109" spans="1:35" x14ac:dyDescent="0.25">
      <c r="A109" s="3">
        <v>44076.833333333336</v>
      </c>
      <c r="B109">
        <v>250.21514200999999</v>
      </c>
      <c r="C109">
        <v>6676.6994766886528</v>
      </c>
      <c r="D109">
        <v>1.2135199039286206E-2</v>
      </c>
      <c r="E109">
        <v>369</v>
      </c>
      <c r="F109">
        <v>5085034.4897970874</v>
      </c>
      <c r="G109">
        <v>3952540.7306363783</v>
      </c>
      <c r="H109">
        <f t="shared" si="35"/>
        <v>1377257.4613626401</v>
      </c>
      <c r="I109">
        <v>11857.622191909135</v>
      </c>
      <c r="J109">
        <v>0.8511313165585902</v>
      </c>
      <c r="K109">
        <v>18508</v>
      </c>
      <c r="L109">
        <f t="shared" si="32"/>
        <v>-3.1014403716984284E-2</v>
      </c>
      <c r="M109" s="9">
        <f t="shared" si="36"/>
        <v>2.7260118081537464E-2</v>
      </c>
      <c r="N109">
        <f t="shared" si="26"/>
        <v>2.6042134532098116</v>
      </c>
      <c r="O109">
        <f t="shared" si="37"/>
        <v>1.6362881140061221</v>
      </c>
      <c r="P109" s="4">
        <v>0.54212101403498059</v>
      </c>
      <c r="Q109">
        <f t="shared" si="27"/>
        <v>2.5779376552561746</v>
      </c>
      <c r="R109" s="4">
        <f t="shared" si="41"/>
        <v>1.6625662271676223</v>
      </c>
      <c r="S109">
        <f t="shared" si="23"/>
        <v>2.5998770071821653</v>
      </c>
      <c r="T109" s="4">
        <f t="shared" si="42"/>
        <v>1.6996269577285334</v>
      </c>
      <c r="U109" s="27">
        <f t="shared" si="33"/>
        <v>3.7475873054285742E-2</v>
      </c>
      <c r="V109">
        <v>0</v>
      </c>
      <c r="W109">
        <f t="shared" si="24"/>
        <v>0</v>
      </c>
      <c r="X109">
        <f t="shared" si="28"/>
        <v>11857.622191909135</v>
      </c>
      <c r="Y109" s="5">
        <f t="shared" si="29"/>
        <v>0.8511313165585902</v>
      </c>
      <c r="Z109" s="4">
        <f t="shared" si="30"/>
        <v>2.5779376552561746</v>
      </c>
      <c r="AA109" s="4">
        <f t="shared" si="38"/>
        <v>1.6625662271676223</v>
      </c>
      <c r="AB109">
        <f t="shared" si="31"/>
        <v>2.5998770071821653</v>
      </c>
      <c r="AC109" s="4">
        <f t="shared" si="39"/>
        <v>1.6996269577285334</v>
      </c>
      <c r="AD109">
        <f t="shared" si="44"/>
        <v>1.095924277045518</v>
      </c>
      <c r="AE109">
        <f t="shared" si="25"/>
        <v>2.3291520389493708E-3</v>
      </c>
      <c r="AF109">
        <f t="shared" si="40"/>
        <v>3.2270052724834963E-2</v>
      </c>
      <c r="AG109">
        <f t="shared" si="34"/>
        <v>1.5208662913042059</v>
      </c>
      <c r="AH109">
        <f t="shared" si="45"/>
        <v>5.7782808461889143E-2</v>
      </c>
      <c r="AI109">
        <f t="shared" si="43"/>
        <v>3.6622083867014599E-2</v>
      </c>
    </row>
    <row r="110" spans="1:35" x14ac:dyDescent="0.25">
      <c r="A110" s="3">
        <v>44077.833333333336</v>
      </c>
      <c r="B110">
        <v>297.07320834000001</v>
      </c>
      <c r="C110">
        <v>8078.4061733525186</v>
      </c>
      <c r="D110">
        <v>1.4522758309660388E-2</v>
      </c>
      <c r="E110">
        <v>340</v>
      </c>
      <c r="F110">
        <v>6226987.0503330454</v>
      </c>
      <c r="G110">
        <v>2781627.796549507</v>
      </c>
      <c r="H110">
        <f t="shared" si="35"/>
        <v>1452388.8767256697</v>
      </c>
      <c r="I110">
        <v>8344.8833896485212</v>
      </c>
      <c r="J110">
        <v>0.48914224690073888</v>
      </c>
      <c r="K110">
        <v>18509</v>
      </c>
      <c r="L110">
        <f t="shared" si="32"/>
        <v>-1.8913336842920739E-2</v>
      </c>
      <c r="M110" s="9">
        <f t="shared" si="36"/>
        <v>2.8364912188008139E-2</v>
      </c>
      <c r="N110">
        <f t="shared" si="26"/>
        <v>1.9707288547004467</v>
      </c>
      <c r="O110">
        <f t="shared" si="37"/>
        <v>1.6671720441318527</v>
      </c>
      <c r="P110" s="4">
        <v>0.5495235395345579</v>
      </c>
      <c r="Q110">
        <f t="shared" si="27"/>
        <v>1.9364529421405756</v>
      </c>
      <c r="R110" s="4">
        <f t="shared" si="41"/>
        <v>1.6893406903552577</v>
      </c>
      <c r="S110">
        <f t="shared" si="23"/>
        <v>1.9655655408079586</v>
      </c>
      <c r="T110" s="4">
        <f t="shared" si="42"/>
        <v>1.7257365137179621</v>
      </c>
      <c r="U110" s="27">
        <f t="shared" si="33"/>
        <v>3.6773740013212951E-2</v>
      </c>
      <c r="V110">
        <v>0</v>
      </c>
      <c r="W110">
        <f t="shared" si="24"/>
        <v>0</v>
      </c>
      <c r="X110">
        <f t="shared" si="28"/>
        <v>8344.8833896485212</v>
      </c>
      <c r="Y110" s="5">
        <f t="shared" si="29"/>
        <v>0.48914224690073888</v>
      </c>
      <c r="Z110" s="4">
        <f t="shared" si="30"/>
        <v>1.9364529421405756</v>
      </c>
      <c r="AA110" s="4">
        <f t="shared" si="38"/>
        <v>1.6893406903552577</v>
      </c>
      <c r="AB110">
        <f t="shared" si="31"/>
        <v>1.9655655408079586</v>
      </c>
      <c r="AC110" s="4">
        <f t="shared" si="39"/>
        <v>1.7257365137179621</v>
      </c>
      <c r="AD110">
        <f t="shared" si="44"/>
        <v>1.09712351201919</v>
      </c>
      <c r="AE110">
        <f t="shared" si="25"/>
        <v>1.3392185912656813E-3</v>
      </c>
      <c r="AF110">
        <f t="shared" si="40"/>
        <v>3.3115265282752437E-2</v>
      </c>
      <c r="AG110">
        <f t="shared" si="34"/>
        <v>1.4923719458187337</v>
      </c>
      <c r="AH110">
        <f t="shared" si="45"/>
        <v>5.9122027053154821E-2</v>
      </c>
      <c r="AI110">
        <f t="shared" si="43"/>
        <v>3.9996912041063704E-2</v>
      </c>
    </row>
    <row r="111" spans="1:35" x14ac:dyDescent="0.25">
      <c r="A111" s="3">
        <v>44078.833333333336</v>
      </c>
      <c r="B111">
        <v>291.43581735999999</v>
      </c>
      <c r="C111">
        <v>8892.0727592041185</v>
      </c>
      <c r="D111">
        <v>1.5055181824804574E-2</v>
      </c>
      <c r="E111">
        <v>524</v>
      </c>
      <c r="F111">
        <v>5902063.8933645412</v>
      </c>
      <c r="G111">
        <v>4686220.8021149002</v>
      </c>
      <c r="H111">
        <f t="shared" si="35"/>
        <v>1582604.8313140334</v>
      </c>
      <c r="I111">
        <v>14058.662406344702</v>
      </c>
      <c r="J111">
        <v>0.86942667362257142</v>
      </c>
      <c r="K111">
        <v>18510</v>
      </c>
      <c r="L111">
        <f t="shared" si="32"/>
        <v>-0.11512438150430122</v>
      </c>
      <c r="M111" s="9">
        <f t="shared" si="36"/>
        <v>-3.3300798714608068E-3</v>
      </c>
      <c r="N111">
        <f t="shared" si="26"/>
        <v>2.6372350340653035</v>
      </c>
      <c r="O111">
        <f t="shared" si="37"/>
        <v>1.7096710657339651</v>
      </c>
      <c r="P111" s="4">
        <v>0.55024039101566702</v>
      </c>
      <c r="Q111">
        <f t="shared" si="27"/>
        <v>2.6061706411705954</v>
      </c>
      <c r="R111" s="4">
        <f t="shared" si="41"/>
        <v>1.7290851292594529</v>
      </c>
      <c r="S111">
        <f t="shared" si="23"/>
        <v>2.6278742947459155</v>
      </c>
      <c r="T111" s="4">
        <f t="shared" si="42"/>
        <v>1.7648837907006898</v>
      </c>
      <c r="U111" s="27">
        <f t="shared" si="33"/>
        <v>3.2774790001390504E-2</v>
      </c>
      <c r="V111">
        <v>0</v>
      </c>
      <c r="W111">
        <f t="shared" si="24"/>
        <v>0</v>
      </c>
      <c r="X111">
        <f t="shared" si="28"/>
        <v>14058.662406344702</v>
      </c>
      <c r="Y111" s="5">
        <f t="shared" si="29"/>
        <v>0.86942667362257142</v>
      </c>
      <c r="Z111" s="4">
        <f t="shared" si="30"/>
        <v>2.6061706411705954</v>
      </c>
      <c r="AA111" s="4">
        <f t="shared" si="38"/>
        <v>1.7290851292594529</v>
      </c>
      <c r="AB111">
        <f t="shared" si="31"/>
        <v>2.6278742947459155</v>
      </c>
      <c r="AC111" s="4">
        <f t="shared" si="39"/>
        <v>1.7648837907006898</v>
      </c>
      <c r="AD111">
        <f t="shared" si="44"/>
        <v>1.0012420933065704</v>
      </c>
      <c r="AE111">
        <f t="shared" si="25"/>
        <v>2.3791584433561657E-3</v>
      </c>
      <c r="AF111">
        <f t="shared" si="40"/>
        <v>3.5921226955727192E-2</v>
      </c>
      <c r="AG111">
        <f t="shared" si="34"/>
        <v>1.3300843784342082</v>
      </c>
      <c r="AH111">
        <f t="shared" si="45"/>
        <v>6.1501185496510985E-2</v>
      </c>
      <c r="AI111">
        <f t="shared" si="43"/>
        <v>5.2707141820684145E-2</v>
      </c>
    </row>
    <row r="112" spans="1:35" x14ac:dyDescent="0.25">
      <c r="A112" s="3">
        <v>44079.833333333336</v>
      </c>
      <c r="B112">
        <v>301.839001</v>
      </c>
      <c r="C112">
        <v>8776.3435575132171</v>
      </c>
      <c r="D112">
        <v>1.5201589881071106E-2</v>
      </c>
      <c r="E112">
        <v>450</v>
      </c>
      <c r="F112">
        <v>6188979.1664469186</v>
      </c>
      <c r="G112">
        <v>2622929.8668656563</v>
      </c>
      <c r="H112">
        <f t="shared" si="35"/>
        <v>1656845.3797583894</v>
      </c>
      <c r="I112">
        <v>7868.7896005969687</v>
      </c>
      <c r="J112">
        <v>0.46406816487423491</v>
      </c>
      <c r="K112">
        <v>18511</v>
      </c>
      <c r="L112">
        <f t="shared" si="32"/>
        <v>4.817427400225948E-2</v>
      </c>
      <c r="M112" s="9">
        <f t="shared" si="36"/>
        <v>2.2812880381879418E-2</v>
      </c>
      <c r="N112">
        <f t="shared" si="26"/>
        <v>1.9218611101550127</v>
      </c>
      <c r="O112">
        <f t="shared" si="37"/>
        <v>1.7424824902584537</v>
      </c>
      <c r="P112" s="4">
        <v>0.68036320093181502</v>
      </c>
      <c r="Q112">
        <f t="shared" si="27"/>
        <v>1.8839472765746019</v>
      </c>
      <c r="R112" s="4">
        <f t="shared" si="41"/>
        <v>1.7594901342261371</v>
      </c>
      <c r="S112">
        <f t="shared" si="23"/>
        <v>1.9138587301573884</v>
      </c>
      <c r="T112" s="4">
        <f t="shared" si="42"/>
        <v>1.794392907698716</v>
      </c>
      <c r="U112" s="27">
        <f t="shared" si="33"/>
        <v>3.4392341072564656E-2</v>
      </c>
      <c r="V112">
        <v>0</v>
      </c>
      <c r="W112">
        <f t="shared" si="24"/>
        <v>0</v>
      </c>
      <c r="X112">
        <f t="shared" si="28"/>
        <v>7868.7896005969687</v>
      </c>
      <c r="Y112" s="5">
        <f t="shared" si="29"/>
        <v>0.46406816487423491</v>
      </c>
      <c r="Z112" s="4">
        <f t="shared" si="30"/>
        <v>1.8839472765746019</v>
      </c>
      <c r="AA112" s="4">
        <f t="shared" si="38"/>
        <v>1.7594901342261371</v>
      </c>
      <c r="AB112">
        <f t="shared" si="31"/>
        <v>1.9138587301573884</v>
      </c>
      <c r="AC112" s="4">
        <f t="shared" si="39"/>
        <v>1.794392907698716</v>
      </c>
      <c r="AD112">
        <f t="shared" si="44"/>
        <v>1.0328067030363697</v>
      </c>
      <c r="AE112">
        <f t="shared" si="25"/>
        <v>1.2706120602889849E-3</v>
      </c>
      <c r="AF112">
        <f t="shared" si="40"/>
        <v>3.6710164099735376E-2</v>
      </c>
      <c r="AG112">
        <f t="shared" si="34"/>
        <v>1.3957287169943327</v>
      </c>
      <c r="AH112">
        <f t="shared" si="45"/>
        <v>6.2771797556799971E-2</v>
      </c>
      <c r="AI112">
        <f t="shared" si="43"/>
        <v>5.0157188073908676E-2</v>
      </c>
    </row>
    <row r="113" spans="1:35" x14ac:dyDescent="0.25">
      <c r="A113" s="3">
        <v>44080.833333333336</v>
      </c>
      <c r="B113">
        <v>295.98880200000002</v>
      </c>
      <c r="C113">
        <v>8757.5621564542525</v>
      </c>
      <c r="D113">
        <v>1.5016734002850257E-2</v>
      </c>
      <c r="E113">
        <v>419</v>
      </c>
      <c r="F113">
        <v>6139921.083191433</v>
      </c>
      <c r="G113">
        <v>2794490.7704957509</v>
      </c>
      <c r="H113">
        <f t="shared" si="35"/>
        <v>1740575.4133909221</v>
      </c>
      <c r="I113">
        <v>8383.4723114872522</v>
      </c>
      <c r="J113">
        <v>0.49837243056262942</v>
      </c>
      <c r="K113">
        <v>18512</v>
      </c>
      <c r="L113">
        <f t="shared" si="32"/>
        <v>-1.7429847399410021E-2</v>
      </c>
      <c r="M113" s="9">
        <f t="shared" si="36"/>
        <v>1.1474438282115813E-2</v>
      </c>
      <c r="N113">
        <f t="shared" si="26"/>
        <v>1.9955384689545748</v>
      </c>
      <c r="O113">
        <f t="shared" si="37"/>
        <v>1.7848696248807301</v>
      </c>
      <c r="P113" s="4">
        <v>0.69012973265616795</v>
      </c>
      <c r="Q113">
        <f t="shared" si="27"/>
        <v>1.9554261597974023</v>
      </c>
      <c r="R113" s="4">
        <f t="shared" si="41"/>
        <v>1.7985364329442466</v>
      </c>
      <c r="S113">
        <f t="shared" si="23"/>
        <v>1.9842604074331593</v>
      </c>
      <c r="T113" s="4">
        <f t="shared" si="42"/>
        <v>1.8320878510082346</v>
      </c>
      <c r="U113" s="27">
        <f t="shared" si="33"/>
        <v>3.379808178487876E-2</v>
      </c>
      <c r="V113">
        <v>0</v>
      </c>
      <c r="W113">
        <f t="shared" si="24"/>
        <v>0</v>
      </c>
      <c r="X113">
        <f t="shared" si="28"/>
        <v>8383.4723114872522</v>
      </c>
      <c r="Y113" s="5">
        <f t="shared" si="29"/>
        <v>0.49837243056262942</v>
      </c>
      <c r="Z113" s="4">
        <f t="shared" si="30"/>
        <v>1.9554261597974023</v>
      </c>
      <c r="AA113" s="4">
        <f t="shared" si="38"/>
        <v>1.7985364329442466</v>
      </c>
      <c r="AB113">
        <f t="shared" si="31"/>
        <v>1.9842604074331593</v>
      </c>
      <c r="AC113" s="4">
        <f t="shared" si="39"/>
        <v>1.8320878510082346</v>
      </c>
      <c r="AD113">
        <f t="shared" si="44"/>
        <v>1.0131195628360092</v>
      </c>
      <c r="AE113">
        <f t="shared" si="25"/>
        <v>1.3644726030703049E-3</v>
      </c>
      <c r="AF113">
        <f t="shared" si="40"/>
        <v>3.7962308869371908E-2</v>
      </c>
      <c r="AG113">
        <f t="shared" si="34"/>
        <v>1.3716121629216167</v>
      </c>
      <c r="AH113">
        <f t="shared" si="45"/>
        <v>6.4136270159870279E-2</v>
      </c>
      <c r="AI113">
        <f t="shared" si="43"/>
        <v>5.3067036941314205E-2</v>
      </c>
    </row>
    <row r="114" spans="1:35" x14ac:dyDescent="0.25">
      <c r="A114" s="3">
        <v>44081.833333333336</v>
      </c>
      <c r="B114">
        <v>304.02711556000003</v>
      </c>
      <c r="C114">
        <v>9119.8548172133269</v>
      </c>
      <c r="D114">
        <v>1.5505218089490689E-2</v>
      </c>
      <c r="E114">
        <v>414</v>
      </c>
      <c r="F114">
        <v>6065700.8598225173</v>
      </c>
      <c r="G114">
        <v>3350434.7615383738</v>
      </c>
      <c r="H114">
        <f t="shared" si="35"/>
        <v>1838468.7449022746</v>
      </c>
      <c r="I114">
        <v>10051.304284615122</v>
      </c>
      <c r="J114">
        <v>0.6048313539800686</v>
      </c>
      <c r="K114">
        <v>18513</v>
      </c>
      <c r="L114">
        <f t="shared" si="32"/>
        <v>-1.3741040396626257E-2</v>
      </c>
      <c r="M114" s="9">
        <f t="shared" si="36"/>
        <v>6.2186897924927757E-3</v>
      </c>
      <c r="N114">
        <f t="shared" si="26"/>
        <v>2.199372479223376</v>
      </c>
      <c r="O114">
        <f t="shared" si="37"/>
        <v>1.8272307170094397</v>
      </c>
      <c r="P114" s="4">
        <v>0.68641314077079407</v>
      </c>
      <c r="Q114">
        <f t="shared" si="27"/>
        <v>2.1622587388560901</v>
      </c>
      <c r="R114" s="4">
        <f t="shared" si="41"/>
        <v>1.8376979718933972</v>
      </c>
      <c r="S114">
        <f t="shared" si="23"/>
        <v>2.188369427643861</v>
      </c>
      <c r="T114" s="4">
        <f t="shared" si="42"/>
        <v>1.8702551291656322</v>
      </c>
      <c r="U114" s="27">
        <f t="shared" si="33"/>
        <v>3.3336837225320971E-2</v>
      </c>
      <c r="V114">
        <v>0</v>
      </c>
      <c r="W114">
        <f t="shared" si="24"/>
        <v>0</v>
      </c>
      <c r="X114">
        <f t="shared" si="28"/>
        <v>10051.304284615122</v>
      </c>
      <c r="Y114" s="5">
        <f t="shared" si="29"/>
        <v>0.6048313539800686</v>
      </c>
      <c r="Z114" s="4">
        <f t="shared" si="30"/>
        <v>2.1622587388560901</v>
      </c>
      <c r="AA114" s="4">
        <f t="shared" si="38"/>
        <v>1.8376979718933972</v>
      </c>
      <c r="AB114">
        <f t="shared" si="31"/>
        <v>2.188369427643861</v>
      </c>
      <c r="AC114" s="4">
        <f t="shared" si="39"/>
        <v>1.8702551291656322</v>
      </c>
      <c r="AD114">
        <f t="shared" si="44"/>
        <v>0.99519829257305414</v>
      </c>
      <c r="AE114">
        <f t="shared" si="25"/>
        <v>1.6557007733719637E-3</v>
      </c>
      <c r="AF114">
        <f t="shared" si="40"/>
        <v>3.9296218230899793E-2</v>
      </c>
      <c r="AG114">
        <f t="shared" si="34"/>
        <v>1.3528936849914894</v>
      </c>
      <c r="AH114">
        <f t="shared" si="45"/>
        <v>6.5791970933242239E-2</v>
      </c>
      <c r="AI114">
        <f t="shared" si="43"/>
        <v>5.592389118729324E-2</v>
      </c>
    </row>
    <row r="115" spans="1:35" x14ac:dyDescent="0.25">
      <c r="A115" s="3">
        <v>44082.833333333336</v>
      </c>
      <c r="B115">
        <v>352.30033737999997</v>
      </c>
      <c r="C115">
        <v>10222.10254087359</v>
      </c>
      <c r="D115">
        <v>1.7646516164624693E-2</v>
      </c>
      <c r="E115">
        <v>390</v>
      </c>
      <c r="F115">
        <v>7186318.0773676448</v>
      </c>
      <c r="G115">
        <v>2894790.9428578676</v>
      </c>
      <c r="H115">
        <f t="shared" si="35"/>
        <v>1905149.0915245342</v>
      </c>
      <c r="I115">
        <v>8684.3728285736033</v>
      </c>
      <c r="J115">
        <v>0.44108764019397045</v>
      </c>
      <c r="K115">
        <v>18514</v>
      </c>
      <c r="L115">
        <f t="shared" si="32"/>
        <v>3.3268742754968335E-2</v>
      </c>
      <c r="M115" s="9">
        <f t="shared" si="36"/>
        <v>1.6012447558277583E-2</v>
      </c>
      <c r="N115">
        <f t="shared" si="26"/>
        <v>1.8759911186160987</v>
      </c>
      <c r="O115">
        <f t="shared" si="37"/>
        <v>1.8409359423578446</v>
      </c>
      <c r="P115" s="4">
        <v>0.69028416814859073</v>
      </c>
      <c r="Q115">
        <f t="shared" si="27"/>
        <v>1.8345062396925076</v>
      </c>
      <c r="R115" s="4">
        <f t="shared" si="41"/>
        <v>1.8486789726431616</v>
      </c>
      <c r="S115">
        <f t="shared" si="23"/>
        <v>1.8652107230974027</v>
      </c>
      <c r="T115" s="4">
        <f t="shared" si="42"/>
        <v>1.8810170582282113</v>
      </c>
      <c r="U115" s="27">
        <f t="shared" si="33"/>
        <v>3.4464566949050784E-2</v>
      </c>
      <c r="V115">
        <v>0</v>
      </c>
      <c r="W115">
        <f t="shared" si="24"/>
        <v>0</v>
      </c>
      <c r="X115">
        <f t="shared" si="28"/>
        <v>8684.3728285736033</v>
      </c>
      <c r="Y115" s="5">
        <f t="shared" si="29"/>
        <v>0.44108764019397045</v>
      </c>
      <c r="Z115" s="4">
        <f t="shared" si="30"/>
        <v>1.8345062396925076</v>
      </c>
      <c r="AA115" s="4">
        <f t="shared" si="38"/>
        <v>1.8486789726431616</v>
      </c>
      <c r="AB115">
        <f t="shared" si="31"/>
        <v>1.8652107230974027</v>
      </c>
      <c r="AC115" s="4">
        <f t="shared" si="39"/>
        <v>1.8810170582282113</v>
      </c>
      <c r="AD115">
        <f t="shared" si="44"/>
        <v>1.0369331043914316</v>
      </c>
      <c r="AE115">
        <f t="shared" si="25"/>
        <v>1.2077296890118476E-3</v>
      </c>
      <c r="AF115">
        <f t="shared" si="40"/>
        <v>3.9519557885576262E-2</v>
      </c>
      <c r="AG115">
        <f t="shared" si="34"/>
        <v>1.3986598268512942</v>
      </c>
      <c r="AH115">
        <f t="shared" si="45"/>
        <v>6.6999700622254091E-2</v>
      </c>
      <c r="AI115">
        <f t="shared" si="43"/>
        <v>5.4423277522765989E-2</v>
      </c>
    </row>
    <row r="116" spans="1:35" x14ac:dyDescent="0.25">
      <c r="A116" s="3">
        <v>44083.833333333336</v>
      </c>
      <c r="B116">
        <v>5401.1979484499998</v>
      </c>
      <c r="C116">
        <v>151716.74670722388</v>
      </c>
      <c r="D116">
        <v>0.26573145855718866</v>
      </c>
      <c r="E116">
        <v>1252</v>
      </c>
      <c r="F116">
        <v>109945005.7636333</v>
      </c>
      <c r="G116">
        <v>12385352.449320318</v>
      </c>
      <c r="H116">
        <f t="shared" si="35"/>
        <v>2302034.7725681146</v>
      </c>
      <c r="I116">
        <v>37156.057347960952</v>
      </c>
      <c r="J116">
        <v>0.12335222357586761</v>
      </c>
      <c r="K116">
        <v>18515</v>
      </c>
      <c r="L116">
        <f t="shared" si="32"/>
        <v>3.2429025095292191E-2</v>
      </c>
      <c r="M116" s="9">
        <f t="shared" si="36"/>
        <v>2.9555771414566667E-2</v>
      </c>
      <c r="N116">
        <f t="shared" si="26"/>
        <v>0.97720755563072892</v>
      </c>
      <c r="O116">
        <f t="shared" si="37"/>
        <v>1.8389123632250799</v>
      </c>
      <c r="P116" s="4">
        <v>0.69710677466997684</v>
      </c>
      <c r="Q116">
        <f t="shared" si="27"/>
        <v>0.9074854326797327</v>
      </c>
      <c r="R116" s="4">
        <f t="shared" si="41"/>
        <v>1.8427274688303521</v>
      </c>
      <c r="S116">
        <f t="shared" si="23"/>
        <v>0.96805356701616085</v>
      </c>
      <c r="T116" s="4">
        <f t="shared" si="42"/>
        <v>1.875381241467051</v>
      </c>
      <c r="U116" s="27">
        <f t="shared" si="33"/>
        <v>3.56005389363706E-2</v>
      </c>
      <c r="V116">
        <v>0</v>
      </c>
      <c r="W116">
        <f t="shared" si="24"/>
        <v>0</v>
      </c>
      <c r="X116">
        <f t="shared" si="28"/>
        <v>37156.057347960952</v>
      </c>
      <c r="Y116" s="5">
        <f t="shared" si="29"/>
        <v>0.12335222357586761</v>
      </c>
      <c r="Z116" s="4">
        <f t="shared" si="30"/>
        <v>0.9074854326797327</v>
      </c>
      <c r="AA116" s="4">
        <f t="shared" si="38"/>
        <v>1.8427274688303521</v>
      </c>
      <c r="AB116">
        <f t="shared" si="31"/>
        <v>0.96805356701616085</v>
      </c>
      <c r="AC116" s="4">
        <f t="shared" si="39"/>
        <v>1.875381241467051</v>
      </c>
      <c r="AD116">
        <f t="shared" si="44"/>
        <v>1.0613298013012804</v>
      </c>
      <c r="AE116">
        <f t="shared" si="25"/>
        <v>3.3789420479110133E-4</v>
      </c>
      <c r="AF116">
        <f t="shared" si="40"/>
        <v>3.9103581440151469E-2</v>
      </c>
      <c r="AG116">
        <f t="shared" si="34"/>
        <v>1.4447604607412092</v>
      </c>
      <c r="AH116">
        <f t="shared" si="45"/>
        <v>6.7337594827045197E-2</v>
      </c>
      <c r="AI116">
        <f t="shared" si="43"/>
        <v>5.1806746801431824E-2</v>
      </c>
    </row>
    <row r="117" spans="1:35" x14ac:dyDescent="0.25">
      <c r="A117" s="3">
        <v>44084.833333333336</v>
      </c>
      <c r="B117">
        <v>2182.3966123099999</v>
      </c>
      <c r="C117">
        <v>60415.510833508226</v>
      </c>
      <c r="D117">
        <v>0.10656202647808256</v>
      </c>
      <c r="E117">
        <v>705</v>
      </c>
      <c r="F117">
        <v>44776305.906164296</v>
      </c>
      <c r="G117">
        <v>6889780.964423608</v>
      </c>
      <c r="H117">
        <f t="shared" si="35"/>
        <v>2498139.0928540272</v>
      </c>
      <c r="I117">
        <v>20669.342893270823</v>
      </c>
      <c r="J117">
        <v>0.16848889168870082</v>
      </c>
      <c r="K117">
        <v>18516</v>
      </c>
      <c r="L117">
        <f t="shared" si="32"/>
        <v>1.4572265113050865E-2</v>
      </c>
      <c r="M117" s="9">
        <f t="shared" si="36"/>
        <v>3.1554359375808784E-2</v>
      </c>
      <c r="N117">
        <f t="shared" si="26"/>
        <v>1.1452381450527716</v>
      </c>
      <c r="O117">
        <f t="shared" si="37"/>
        <v>1.8243642970958815</v>
      </c>
      <c r="P117" s="4">
        <v>0.70745454475039238</v>
      </c>
      <c r="Q117">
        <f t="shared" si="27"/>
        <v>1.0884039486461758</v>
      </c>
      <c r="R117" s="4">
        <f t="shared" si="41"/>
        <v>1.8249994584745639</v>
      </c>
      <c r="S117">
        <f t="shared" si="23"/>
        <v>1.1393950383933478</v>
      </c>
      <c r="T117" s="4">
        <f t="shared" si="42"/>
        <v>1.858196782496303</v>
      </c>
      <c r="U117" s="27">
        <f t="shared" si="33"/>
        <v>3.6123117759017248E-2</v>
      </c>
      <c r="V117">
        <v>0</v>
      </c>
      <c r="W117">
        <f t="shared" si="24"/>
        <v>0</v>
      </c>
      <c r="X117">
        <f t="shared" si="28"/>
        <v>20669.342893270823</v>
      </c>
      <c r="Y117" s="5">
        <f t="shared" si="29"/>
        <v>0.16848889168870082</v>
      </c>
      <c r="Z117" s="4">
        <f t="shared" si="30"/>
        <v>1.0884039486461758</v>
      </c>
      <c r="AA117" s="4">
        <f t="shared" si="38"/>
        <v>1.8249994584745639</v>
      </c>
      <c r="AB117">
        <f t="shared" si="31"/>
        <v>1.1393950383933478</v>
      </c>
      <c r="AC117" s="4">
        <f t="shared" si="39"/>
        <v>1.858196782496303</v>
      </c>
      <c r="AD117">
        <f t="shared" si="44"/>
        <v>1.0077039141859783</v>
      </c>
      <c r="AE117">
        <f t="shared" si="25"/>
        <v>4.6150689119706437E-4</v>
      </c>
      <c r="AF117">
        <f t="shared" si="40"/>
        <v>3.9043777282673942E-2</v>
      </c>
      <c r="AG117">
        <f t="shared" si="34"/>
        <v>1.4659680391413563</v>
      </c>
      <c r="AH117">
        <f t="shared" si="45"/>
        <v>6.7799101718242258E-2</v>
      </c>
      <c r="AI117">
        <f t="shared" si="43"/>
        <v>5.0871415120178343E-2</v>
      </c>
    </row>
    <row r="118" spans="1:35" x14ac:dyDescent="0.25">
      <c r="A118" s="3">
        <v>44085.833333333336</v>
      </c>
      <c r="B118">
        <v>1412.5942700200001</v>
      </c>
      <c r="C118">
        <v>38043.082688311333</v>
      </c>
      <c r="D118">
        <v>6.8000067573175144E-2</v>
      </c>
      <c r="E118">
        <v>605</v>
      </c>
      <c r="F118">
        <v>29212193.106994197</v>
      </c>
      <c r="G118">
        <v>5579131.2194469152</v>
      </c>
      <c r="H118">
        <f t="shared" si="35"/>
        <v>2651326.8011173317</v>
      </c>
      <c r="I118">
        <v>16737.393658340745</v>
      </c>
      <c r="J118">
        <v>0.20913009382481712</v>
      </c>
      <c r="K118">
        <v>18517</v>
      </c>
      <c r="L118">
        <f t="shared" si="32"/>
        <v>2.7530886645056259E-2</v>
      </c>
      <c r="M118" s="9">
        <f t="shared" si="36"/>
        <v>1.8597616878695686E-2</v>
      </c>
      <c r="N118">
        <f t="shared" si="26"/>
        <v>1.2885715455968685</v>
      </c>
      <c r="O118">
        <f t="shared" si="37"/>
        <v>1.8193265937617571</v>
      </c>
      <c r="P118" s="4">
        <v>0.70778830626668809</v>
      </c>
      <c r="Q118">
        <f t="shared" si="27"/>
        <v>1.2287199731906036</v>
      </c>
      <c r="R118" s="4">
        <f t="shared" si="41"/>
        <v>1.8148265174994294</v>
      </c>
      <c r="S118">
        <f t="shared" si="23"/>
        <v>1.2741077939500678</v>
      </c>
      <c r="T118" s="4">
        <f t="shared" si="42"/>
        <v>1.8483170208406079</v>
      </c>
      <c r="U118" s="27">
        <f t="shared" si="33"/>
        <v>3.7131435472604772E-2</v>
      </c>
      <c r="V118">
        <v>0</v>
      </c>
      <c r="W118">
        <f t="shared" si="24"/>
        <v>0</v>
      </c>
      <c r="X118">
        <f t="shared" si="28"/>
        <v>16737.393658340745</v>
      </c>
      <c r="Y118" s="5">
        <f t="shared" si="29"/>
        <v>0.20913009382481712</v>
      </c>
      <c r="Z118" s="4">
        <f t="shared" si="30"/>
        <v>1.2287199731906036</v>
      </c>
      <c r="AA118" s="4">
        <f t="shared" si="38"/>
        <v>1.8148265174994294</v>
      </c>
      <c r="AB118">
        <f t="shared" si="31"/>
        <v>1.2741077939500678</v>
      </c>
      <c r="AC118" s="4">
        <f t="shared" si="39"/>
        <v>1.8483170208406079</v>
      </c>
      <c r="AD118">
        <f t="shared" si="44"/>
        <v>1.000882844260758</v>
      </c>
      <c r="AE118">
        <f t="shared" si="25"/>
        <v>5.7279508273416465E-4</v>
      </c>
      <c r="AF118">
        <f t="shared" si="40"/>
        <v>3.8751567961627265E-2</v>
      </c>
      <c r="AG118">
        <f t="shared" si="34"/>
        <v>1.5068881377685135</v>
      </c>
      <c r="AH118">
        <f t="shared" si="45"/>
        <v>6.8371896800976426E-2</v>
      </c>
      <c r="AI118">
        <f t="shared" si="43"/>
        <v>4.8646435358233653E-2</v>
      </c>
    </row>
    <row r="119" spans="1:35" x14ac:dyDescent="0.25">
      <c r="A119" s="3">
        <v>44086.833333333336</v>
      </c>
      <c r="B119">
        <v>2697.8181320200001</v>
      </c>
      <c r="C119">
        <v>75852.914460279164</v>
      </c>
      <c r="D119">
        <v>0.13263936538977442</v>
      </c>
      <c r="E119">
        <v>558</v>
      </c>
      <c r="F119">
        <v>55312704.420768581</v>
      </c>
      <c r="G119">
        <v>5828051.0146013713</v>
      </c>
      <c r="H119">
        <f t="shared" si="35"/>
        <v>2767144.1382141421</v>
      </c>
      <c r="I119">
        <v>17484.153043804115</v>
      </c>
      <c r="J119">
        <v>0.11537522758681679</v>
      </c>
      <c r="K119">
        <v>18518</v>
      </c>
      <c r="L119">
        <f t="shared" si="32"/>
        <v>-4.3061431166005575E-2</v>
      </c>
      <c r="M119" s="9">
        <f t="shared" si="36"/>
        <v>-8.0020918000121601E-3</v>
      </c>
      <c r="N119">
        <f t="shared" si="26"/>
        <v>0.95951269150515583</v>
      </c>
      <c r="O119">
        <f t="shared" si="37"/>
        <v>1.7739603774743133</v>
      </c>
      <c r="P119" s="4">
        <v>0.6649830002233813</v>
      </c>
      <c r="Q119">
        <f t="shared" si="27"/>
        <v>0.87161565073919767</v>
      </c>
      <c r="R119" s="4">
        <f t="shared" si="41"/>
        <v>1.763601796260363</v>
      </c>
      <c r="S119">
        <f t="shared" si="23"/>
        <v>0.93451149843129599</v>
      </c>
      <c r="T119" s="4">
        <f t="shared" si="42"/>
        <v>1.7984065029812693</v>
      </c>
      <c r="U119" s="27">
        <f t="shared" si="33"/>
        <v>3.5566440013754898E-2</v>
      </c>
      <c r="V119">
        <v>0</v>
      </c>
      <c r="W119">
        <f t="shared" si="24"/>
        <v>0</v>
      </c>
      <c r="X119">
        <f t="shared" si="28"/>
        <v>17484.153043804115</v>
      </c>
      <c r="Y119" s="5">
        <f t="shared" si="29"/>
        <v>0.11537522758681679</v>
      </c>
      <c r="Z119" s="4">
        <f t="shared" si="30"/>
        <v>0.87161565073919767</v>
      </c>
      <c r="AA119" s="4">
        <f t="shared" si="38"/>
        <v>1.763601796260363</v>
      </c>
      <c r="AB119">
        <f t="shared" si="31"/>
        <v>0.93451149843129599</v>
      </c>
      <c r="AC119" s="4">
        <f t="shared" si="39"/>
        <v>1.7984065029812693</v>
      </c>
      <c r="AD119">
        <f t="shared" si="44"/>
        <v>0.97695687740969339</v>
      </c>
      <c r="AE119">
        <f t="shared" si="25"/>
        <v>3.1604656595863055E-4</v>
      </c>
      <c r="AF119">
        <f t="shared" si="40"/>
        <v>3.6891799512890122E-2</v>
      </c>
      <c r="AG119">
        <f t="shared" si="34"/>
        <v>1.4433766396918399</v>
      </c>
      <c r="AH119">
        <f t="shared" si="45"/>
        <v>6.8687943366935053E-2</v>
      </c>
      <c r="AI119">
        <f t="shared" si="43"/>
        <v>5.3319705689253372E-2</v>
      </c>
    </row>
    <row r="120" spans="1:35" x14ac:dyDescent="0.25">
      <c r="A120" s="3">
        <v>44087.833333333336</v>
      </c>
      <c r="B120">
        <v>2647.4632491100001</v>
      </c>
      <c r="C120">
        <v>75477.253442865709</v>
      </c>
      <c r="D120">
        <v>0.13102433311684072</v>
      </c>
      <c r="E120">
        <v>554</v>
      </c>
      <c r="F120">
        <v>56515848.951166943</v>
      </c>
      <c r="G120">
        <v>6017254.0165287927</v>
      </c>
      <c r="H120">
        <f t="shared" si="35"/>
        <v>2898386.0949279796</v>
      </c>
      <c r="I120">
        <v>18051.762049586378</v>
      </c>
      <c r="J120">
        <v>0.11658487433838645</v>
      </c>
      <c r="K120">
        <v>18519</v>
      </c>
      <c r="L120">
        <f t="shared" si="32"/>
        <v>-1.3876632933307029E-2</v>
      </c>
      <c r="M120" s="9">
        <f t="shared" si="36"/>
        <v>-6.0631758977592728E-3</v>
      </c>
      <c r="N120">
        <f t="shared" si="26"/>
        <v>0.96505812262299739</v>
      </c>
      <c r="O120">
        <f t="shared" si="37"/>
        <v>1.7342630206184633</v>
      </c>
      <c r="P120" s="4">
        <v>0.67994866879630078</v>
      </c>
      <c r="Q120">
        <f t="shared" si="27"/>
        <v>0.87714936962074619</v>
      </c>
      <c r="R120" s="4">
        <f t="shared" si="41"/>
        <v>1.7179451400052168</v>
      </c>
      <c r="S120">
        <f t="shared" si="23"/>
        <v>0.93967489841586349</v>
      </c>
      <c r="T120" s="4">
        <f t="shared" si="42"/>
        <v>1.7539960727750299</v>
      </c>
      <c r="U120" s="27">
        <f t="shared" si="33"/>
        <v>3.5076306149826451E-2</v>
      </c>
      <c r="V120">
        <v>0</v>
      </c>
      <c r="W120">
        <f t="shared" si="24"/>
        <v>0</v>
      </c>
      <c r="X120">
        <f t="shared" si="28"/>
        <v>18051.762049586378</v>
      </c>
      <c r="Y120" s="5">
        <f t="shared" si="29"/>
        <v>0.11658487433838645</v>
      </c>
      <c r="Z120" s="4">
        <f t="shared" si="30"/>
        <v>0.87714936962074619</v>
      </c>
      <c r="AA120" s="4">
        <f t="shared" si="38"/>
        <v>1.7179451400052168</v>
      </c>
      <c r="AB120">
        <f t="shared" si="31"/>
        <v>0.93967489841586349</v>
      </c>
      <c r="AC120" s="4">
        <f t="shared" si="39"/>
        <v>1.7539960727750299</v>
      </c>
      <c r="AD120">
        <f t="shared" si="44"/>
        <v>0.97206531852929723</v>
      </c>
      <c r="AE120">
        <f t="shared" si="25"/>
        <v>3.1935961391527004E-4</v>
      </c>
      <c r="AF120">
        <f t="shared" si="40"/>
        <v>3.5341507437394393E-2</v>
      </c>
      <c r="AG120">
        <f t="shared" si="34"/>
        <v>1.4234857602773519</v>
      </c>
      <c r="AH120">
        <f t="shared" si="45"/>
        <v>6.9007302980850324E-2</v>
      </c>
      <c r="AI120">
        <f t="shared" si="43"/>
        <v>5.4958991043726035E-2</v>
      </c>
    </row>
    <row r="121" spans="1:35" x14ac:dyDescent="0.25">
      <c r="A121" s="3">
        <v>44088.833333333336</v>
      </c>
      <c r="B121">
        <v>2076.10429221</v>
      </c>
      <c r="C121">
        <v>61524.128552951202</v>
      </c>
      <c r="D121">
        <v>0.10471259653263403</v>
      </c>
      <c r="E121">
        <v>578</v>
      </c>
      <c r="F121">
        <v>44462199.140511021</v>
      </c>
      <c r="G121">
        <v>6929102.9087754758</v>
      </c>
      <c r="H121">
        <f t="shared" si="35"/>
        <v>3056498.0681429049</v>
      </c>
      <c r="I121">
        <v>20787.308726326428</v>
      </c>
      <c r="J121">
        <v>0.1706476024978269</v>
      </c>
      <c r="K121">
        <v>18520</v>
      </c>
      <c r="L121">
        <f t="shared" si="32"/>
        <v>-3.8706816008837158E-2</v>
      </c>
      <c r="M121" s="9">
        <f t="shared" si="36"/>
        <v>-1.6057627731930934E-2</v>
      </c>
      <c r="N121">
        <f t="shared" si="26"/>
        <v>1.164375150322305</v>
      </c>
      <c r="O121">
        <f t="shared" si="37"/>
        <v>1.7001559877152563</v>
      </c>
      <c r="P121" s="4">
        <v>0.67755277544680703</v>
      </c>
      <c r="Q121">
        <f t="shared" si="27"/>
        <v>1.0963087347556781</v>
      </c>
      <c r="R121" s="4">
        <f t="shared" si="41"/>
        <v>1.6788501857251457</v>
      </c>
      <c r="S121">
        <f t="shared" si="23"/>
        <v>1.1469484469619315</v>
      </c>
      <c r="T121" s="4">
        <f t="shared" si="42"/>
        <v>1.7157592988755124</v>
      </c>
      <c r="U121" s="27">
        <f t="shared" si="33"/>
        <v>3.3744554226772756E-2</v>
      </c>
      <c r="V121">
        <v>0</v>
      </c>
      <c r="W121">
        <f t="shared" si="24"/>
        <v>0</v>
      </c>
      <c r="X121">
        <f t="shared" si="28"/>
        <v>20787.308726326428</v>
      </c>
      <c r="Y121" s="5">
        <f t="shared" si="29"/>
        <v>0.1706476024978269</v>
      </c>
      <c r="Z121" s="4">
        <f t="shared" si="30"/>
        <v>1.0963087347556781</v>
      </c>
      <c r="AA121" s="4">
        <f t="shared" si="38"/>
        <v>1.6788501857251457</v>
      </c>
      <c r="AB121">
        <f t="shared" si="31"/>
        <v>1.1469484469619315</v>
      </c>
      <c r="AC121" s="4">
        <f t="shared" si="39"/>
        <v>1.7157592988755124</v>
      </c>
      <c r="AD121">
        <f t="shared" si="44"/>
        <v>0.96051552429936837</v>
      </c>
      <c r="AE121">
        <f t="shared" si="25"/>
        <v>4.6741842106391517E-4</v>
      </c>
      <c r="AF121">
        <f t="shared" si="40"/>
        <v>3.3838514825892396E-2</v>
      </c>
      <c r="AG121">
        <f t="shared" si="34"/>
        <v>1.3694398784050872</v>
      </c>
      <c r="AH121">
        <f t="shared" si="45"/>
        <v>6.9474721401914241E-2</v>
      </c>
      <c r="AI121">
        <f t="shared" si="43"/>
        <v>5.883496827510748E-2</v>
      </c>
    </row>
    <row r="122" spans="1:35" x14ac:dyDescent="0.25">
      <c r="A122" s="3">
        <v>44089.833333333336</v>
      </c>
      <c r="B122">
        <v>846.49261175000004</v>
      </c>
      <c r="C122">
        <v>25545.819023567412</v>
      </c>
      <c r="D122">
        <v>4.3003650748668375E-2</v>
      </c>
      <c r="E122">
        <v>942</v>
      </c>
      <c r="F122">
        <v>18686195.680825274</v>
      </c>
      <c r="G122">
        <v>13489835.350353908</v>
      </c>
      <c r="H122">
        <f t="shared" si="35"/>
        <v>3436097.7855148469</v>
      </c>
      <c r="I122">
        <v>40469.506051061726</v>
      </c>
      <c r="J122">
        <v>0.79049636217794084</v>
      </c>
      <c r="K122">
        <v>18521</v>
      </c>
      <c r="L122">
        <f t="shared" si="32"/>
        <v>-1.8191238778058869E-2</v>
      </c>
      <c r="M122" s="9">
        <f t="shared" si="36"/>
        <v>-1.2892297356727919E-2</v>
      </c>
      <c r="N122">
        <f t="shared" si="26"/>
        <v>2.5135441563361338</v>
      </c>
      <c r="O122">
        <f t="shared" si="37"/>
        <v>1.7123007347207415</v>
      </c>
      <c r="P122" s="4">
        <v>0.69410904633199488</v>
      </c>
      <c r="Q122">
        <f t="shared" si="27"/>
        <v>2.4820723034074788</v>
      </c>
      <c r="R122" s="4">
        <f t="shared" si="41"/>
        <v>1.6880077406412313</v>
      </c>
      <c r="S122">
        <f t="shared" si="23"/>
        <v>2.5048514561604844</v>
      </c>
      <c r="T122" s="4">
        <f t="shared" si="42"/>
        <v>1.7248233745988308</v>
      </c>
      <c r="U122" s="27">
        <f t="shared" si="33"/>
        <v>3.313624867415934E-2</v>
      </c>
      <c r="V122">
        <v>0</v>
      </c>
      <c r="W122">
        <f t="shared" si="24"/>
        <v>0</v>
      </c>
      <c r="X122">
        <f t="shared" si="28"/>
        <v>40469.506051061726</v>
      </c>
      <c r="Y122" s="5">
        <f t="shared" si="29"/>
        <v>0.79049636217794084</v>
      </c>
      <c r="Z122" s="4">
        <f t="shared" si="30"/>
        <v>2.4820723034074788</v>
      </c>
      <c r="AA122" s="4">
        <f t="shared" si="38"/>
        <v>1.6880077406412313</v>
      </c>
      <c r="AB122">
        <f t="shared" si="31"/>
        <v>2.5048514561604844</v>
      </c>
      <c r="AC122" s="4">
        <f t="shared" si="39"/>
        <v>1.7248233745988308</v>
      </c>
      <c r="AD122">
        <f t="shared" si="44"/>
        <v>0.94205937629845748</v>
      </c>
      <c r="AE122">
        <f t="shared" si="25"/>
        <v>2.1634016162682406E-3</v>
      </c>
      <c r="AF122">
        <f t="shared" si="40"/>
        <v>3.404317502232157E-2</v>
      </c>
      <c r="AG122">
        <f t="shared" si="34"/>
        <v>1.3447532911588662</v>
      </c>
      <c r="AH122">
        <f t="shared" si="45"/>
        <v>7.1638123018182481E-2</v>
      </c>
      <c r="AI122">
        <f t="shared" si="43"/>
        <v>6.2591141458753663E-2</v>
      </c>
    </row>
    <row r="123" spans="1:35" x14ac:dyDescent="0.25">
      <c r="A123" s="3">
        <v>44090.833333333336</v>
      </c>
      <c r="B123">
        <v>11895.265029329999</v>
      </c>
      <c r="C123">
        <v>336835.80138769845</v>
      </c>
      <c r="D123">
        <v>0.5842264466016357</v>
      </c>
      <c r="E123">
        <v>3340</v>
      </c>
      <c r="F123">
        <v>260946153.1636655</v>
      </c>
      <c r="G123">
        <v>33130470.128486045</v>
      </c>
      <c r="H123">
        <f t="shared" si="35"/>
        <v>4500871.9378955839</v>
      </c>
      <c r="I123">
        <v>99391.410385458134</v>
      </c>
      <c r="J123">
        <v>0.13902433260987271</v>
      </c>
      <c r="K123">
        <v>18522</v>
      </c>
      <c r="L123">
        <f t="shared" si="32"/>
        <v>6.3672318569445843E-2</v>
      </c>
      <c r="M123" s="9">
        <f t="shared" si="36"/>
        <v>7.7061411321428753E-3</v>
      </c>
      <c r="N123">
        <f t="shared" si="26"/>
        <v>1.0535782495549548</v>
      </c>
      <c r="O123">
        <f t="shared" si="37"/>
        <v>1.6996140694946444</v>
      </c>
      <c r="P123" s="4">
        <v>0.6823280665075917</v>
      </c>
      <c r="Q123">
        <f t="shared" si="27"/>
        <v>0.97411841312951397</v>
      </c>
      <c r="R123" s="4">
        <f t="shared" si="41"/>
        <v>1.669795183518678</v>
      </c>
      <c r="S123">
        <f t="shared" si="23"/>
        <v>1.0307786284575138</v>
      </c>
      <c r="T123" s="4">
        <f t="shared" si="42"/>
        <v>1.7072692371817586</v>
      </c>
      <c r="U123" s="27">
        <f t="shared" si="33"/>
        <v>3.5314728957918977E-2</v>
      </c>
      <c r="V123">
        <v>0</v>
      </c>
      <c r="W123">
        <f t="shared" si="24"/>
        <v>0</v>
      </c>
      <c r="X123">
        <f t="shared" si="28"/>
        <v>99391.410385458134</v>
      </c>
      <c r="Y123" s="5">
        <f t="shared" si="29"/>
        <v>0.13902433260987271</v>
      </c>
      <c r="Z123" s="4">
        <f t="shared" si="30"/>
        <v>0.97411841312951397</v>
      </c>
      <c r="AA123" s="4">
        <f t="shared" si="38"/>
        <v>1.669795183518678</v>
      </c>
      <c r="AB123">
        <f t="shared" si="31"/>
        <v>1.0307786284575138</v>
      </c>
      <c r="AC123" s="4">
        <f t="shared" si="39"/>
        <v>1.7072692371817586</v>
      </c>
      <c r="AD123">
        <f t="shared" si="44"/>
        <v>1.0260150249080675</v>
      </c>
      <c r="AE123">
        <f t="shared" si="25"/>
        <v>3.8081606285062582E-4</v>
      </c>
      <c r="AF123">
        <f t="shared" si="40"/>
        <v>3.3935961726390573E-2</v>
      </c>
      <c r="AG123">
        <f t="shared" si="34"/>
        <v>1.4331615645309514</v>
      </c>
      <c r="AH123">
        <f t="shared" si="45"/>
        <v>7.2018939081033101E-2</v>
      </c>
      <c r="AI123">
        <f t="shared" si="43"/>
        <v>5.7508951460503832E-2</v>
      </c>
    </row>
    <row r="124" spans="1:35" x14ac:dyDescent="0.25">
      <c r="A124" s="3">
        <v>44091.833333333336</v>
      </c>
      <c r="B124">
        <v>17027.845258580001</v>
      </c>
      <c r="C124">
        <v>486704.37533153681</v>
      </c>
      <c r="D124">
        <v>0.83996454088564443</v>
      </c>
      <c r="E124">
        <v>4135</v>
      </c>
      <c r="F124">
        <v>370229806.64999318</v>
      </c>
      <c r="G124">
        <v>31862490.141507961</v>
      </c>
      <c r="H124">
        <f t="shared" si="35"/>
        <v>5510274.0531460475</v>
      </c>
      <c r="I124">
        <v>95587.470424523883</v>
      </c>
      <c r="J124">
        <v>9.423721720475868E-2</v>
      </c>
      <c r="K124">
        <v>18523</v>
      </c>
      <c r="L124">
        <f t="shared" si="32"/>
        <v>-9.3517949994884227E-3</v>
      </c>
      <c r="M124" s="9">
        <f t="shared" si="36"/>
        <v>1.2527695240854807E-2</v>
      </c>
      <c r="N124">
        <f t="shared" si="26"/>
        <v>0.8649678318838232</v>
      </c>
      <c r="O124">
        <f t="shared" si="37"/>
        <v>1.6663203789866901</v>
      </c>
      <c r="P124" s="4">
        <v>0.71912719417769333</v>
      </c>
      <c r="Q124">
        <f t="shared" si="27"/>
        <v>0.76851139195008045</v>
      </c>
      <c r="R124" s="4">
        <f t="shared" si="41"/>
        <v>1.6314740895112037</v>
      </c>
      <c r="S124">
        <f t="shared" si="23"/>
        <v>0.83917081553390616</v>
      </c>
      <c r="T124" s="4">
        <f t="shared" si="42"/>
        <v>1.670323913781256</v>
      </c>
      <c r="U124" s="27">
        <f t="shared" si="33"/>
        <v>3.4986012293357439E-2</v>
      </c>
      <c r="V124">
        <v>0</v>
      </c>
      <c r="W124">
        <f t="shared" si="24"/>
        <v>0</v>
      </c>
      <c r="X124">
        <f t="shared" si="28"/>
        <v>95587.470424523883</v>
      </c>
      <c r="Y124" s="5">
        <f t="shared" si="29"/>
        <v>9.423721720475868E-2</v>
      </c>
      <c r="Z124" s="4">
        <f t="shared" si="30"/>
        <v>0.76851139195008045</v>
      </c>
      <c r="AA124" s="4">
        <f t="shared" si="38"/>
        <v>1.6314740895112037</v>
      </c>
      <c r="AB124">
        <f t="shared" si="31"/>
        <v>0.83917081553390616</v>
      </c>
      <c r="AC124" s="4">
        <f t="shared" si="39"/>
        <v>1.670323913781256</v>
      </c>
      <c r="AD124">
        <f t="shared" si="44"/>
        <v>0.99412740161621405</v>
      </c>
      <c r="AE124">
        <f t="shared" si="25"/>
        <v>2.5815083293156239E-4</v>
      </c>
      <c r="AF124">
        <f t="shared" si="40"/>
        <v>3.2924418074506523E-2</v>
      </c>
      <c r="AG124">
        <f t="shared" si="34"/>
        <v>1.4198214058161054</v>
      </c>
      <c r="AH124">
        <f t="shared" si="45"/>
        <v>7.2277089913964657E-2</v>
      </c>
      <c r="AI124">
        <f t="shared" si="43"/>
        <v>5.865165925946525E-2</v>
      </c>
    </row>
    <row r="125" spans="1:35" x14ac:dyDescent="0.25">
      <c r="A125" s="3">
        <v>44092.833333333336</v>
      </c>
      <c r="B125">
        <v>19218.83365402</v>
      </c>
      <c r="C125">
        <v>554045.42106804997</v>
      </c>
      <c r="D125">
        <v>0.95182588675605284</v>
      </c>
      <c r="E125">
        <v>3173</v>
      </c>
      <c r="F125">
        <v>424385662.89253002</v>
      </c>
      <c r="G125">
        <v>38955974.322887816</v>
      </c>
      <c r="H125">
        <f t="shared" si="35"/>
        <v>6766822.8765596934</v>
      </c>
      <c r="I125">
        <v>116867.92296866345</v>
      </c>
      <c r="J125">
        <v>0.10051421528432836</v>
      </c>
      <c r="K125">
        <v>18524</v>
      </c>
      <c r="L125">
        <f t="shared" si="32"/>
        <v>-8.5490070123448812E-3</v>
      </c>
      <c r="M125" s="9">
        <f t="shared" si="36"/>
        <v>2.2108792819881141E-3</v>
      </c>
      <c r="N125">
        <f t="shared" si="26"/>
        <v>1.6668966911594496</v>
      </c>
      <c r="O125">
        <f t="shared" si="37"/>
        <v>1.6664914594305762</v>
      </c>
      <c r="P125" s="4">
        <v>0.71605947082138066</v>
      </c>
      <c r="Q125">
        <f t="shared" si="27"/>
        <v>0.80051592376017577</v>
      </c>
      <c r="R125" s="4">
        <f t="shared" si="41"/>
        <v>1.6005289708043959</v>
      </c>
      <c r="S125">
        <f t="shared" si="23"/>
        <v>0.86857563993033937</v>
      </c>
      <c r="T125" s="4">
        <f t="shared" si="42"/>
        <v>1.6405625564375366</v>
      </c>
      <c r="U125" s="27">
        <f t="shared" si="33"/>
        <v>3.4688191478906692E-2</v>
      </c>
      <c r="V125">
        <v>3.44383239141446</v>
      </c>
      <c r="W125">
        <f>V125*83333</f>
        <v>286984.88467374118</v>
      </c>
      <c r="X125">
        <f>I125+W125</f>
        <v>403852.80764240463</v>
      </c>
      <c r="Y125" s="5">
        <f t="shared" si="29"/>
        <v>0.34734037381184185</v>
      </c>
      <c r="Z125" s="4">
        <f t="shared" si="30"/>
        <v>1.6172306614746443</v>
      </c>
      <c r="AA125" s="4">
        <f t="shared" si="38"/>
        <v>1.6277527953948783</v>
      </c>
      <c r="AB125">
        <f t="shared" si="31"/>
        <v>1.6519784836675406</v>
      </c>
      <c r="AC125" s="4">
        <f t="shared" si="39"/>
        <v>1.66667598456211</v>
      </c>
      <c r="AD125">
        <f t="shared" si="44"/>
        <v>1.0280091688182478</v>
      </c>
      <c r="AE125">
        <f t="shared" si="25"/>
        <v>9.5116496164975332E-4</v>
      </c>
      <c r="AF125">
        <f t="shared" si="40"/>
        <v>3.2698390650794718E-2</v>
      </c>
      <c r="AG125">
        <f t="shared" si="34"/>
        <v>1.4077350793176997</v>
      </c>
      <c r="AH125">
        <f t="shared" si="45"/>
        <v>7.3228254875614407E-2</v>
      </c>
      <c r="AI125">
        <f t="shared" si="43"/>
        <v>6.043581940345244E-2</v>
      </c>
    </row>
    <row r="126" spans="1:35" x14ac:dyDescent="0.25">
      <c r="A126" s="3">
        <v>44093.833333333336</v>
      </c>
      <c r="B126">
        <v>21555.844619979998</v>
      </c>
      <c r="C126">
        <v>634746.37048454804</v>
      </c>
      <c r="D126">
        <v>1.0787894208792974</v>
      </c>
      <c r="E126">
        <v>2135</v>
      </c>
      <c r="F126">
        <v>468425815.36376822</v>
      </c>
      <c r="G126">
        <v>22477031.659263872</v>
      </c>
      <c r="H126">
        <f t="shared" si="35"/>
        <v>7485682.6888664635</v>
      </c>
      <c r="I126">
        <v>67431.09497779161</v>
      </c>
      <c r="J126">
        <v>5.2542684155399456E-2</v>
      </c>
      <c r="K126">
        <v>18525</v>
      </c>
      <c r="L126">
        <f t="shared" si="32"/>
        <v>-2.1222557555299646E-2</v>
      </c>
      <c r="M126" s="9">
        <f t="shared" si="36"/>
        <v>9.1435190690887722E-3</v>
      </c>
      <c r="N126">
        <f t="shared" si="26"/>
        <v>2.0259113883523687</v>
      </c>
      <c r="O126">
        <f t="shared" si="37"/>
        <v>1.6848259226629037</v>
      </c>
      <c r="P126" s="4">
        <v>0.7153365394551946</v>
      </c>
      <c r="Q126">
        <f t="shared" si="27"/>
        <v>0.50700443307941245</v>
      </c>
      <c r="R126" s="4">
        <f t="shared" si="41"/>
        <v>1.5679264561607658</v>
      </c>
      <c r="S126">
        <f t="shared" si="23"/>
        <v>0.60881145952500548</v>
      </c>
      <c r="T126" s="4">
        <f t="shared" si="42"/>
        <v>1.6100947363888465</v>
      </c>
      <c r="U126" s="27">
        <f t="shared" si="33"/>
        <v>3.3959776096907583E-2</v>
      </c>
      <c r="V126">
        <v>7.0976940142001999</v>
      </c>
      <c r="W126">
        <f t="shared" ref="W126:W189" si="46">V126*83333</f>
        <v>591472.13528534526</v>
      </c>
      <c r="X126">
        <f t="shared" ref="X126:X189" si="47">I126+W126</f>
        <v>658903.23026313691</v>
      </c>
      <c r="Y126" s="5">
        <f t="shared" si="29"/>
        <v>0.51342106083388828</v>
      </c>
      <c r="Z126" s="4">
        <f t="shared" si="30"/>
        <v>1.9859709233999594</v>
      </c>
      <c r="AA126" s="4">
        <f t="shared" si="38"/>
        <v>1.6444491637619332</v>
      </c>
      <c r="AB126">
        <f t="shared" si="31"/>
        <v>2.0143679918716138</v>
      </c>
      <c r="AC126" s="4">
        <f t="shared" si="39"/>
        <v>1.6830600489249734</v>
      </c>
      <c r="AD126">
        <f t="shared" si="44"/>
        <v>1.0062249188512442</v>
      </c>
      <c r="AE126">
        <f t="shared" si="25"/>
        <v>1.4056446618727521E-3</v>
      </c>
      <c r="AF126">
        <f t="shared" si="40"/>
        <v>3.3406369534733971E-2</v>
      </c>
      <c r="AG126">
        <f t="shared" si="34"/>
        <v>1.3781741295582322</v>
      </c>
      <c r="AH126">
        <f t="shared" si="45"/>
        <v>7.4633899537487156E-2</v>
      </c>
      <c r="AI126">
        <f t="shared" si="43"/>
        <v>6.3779171278337765E-2</v>
      </c>
    </row>
    <row r="127" spans="1:35" x14ac:dyDescent="0.25">
      <c r="A127" s="3">
        <v>44094.833333333336</v>
      </c>
      <c r="B127">
        <v>19693.280249290001</v>
      </c>
      <c r="C127">
        <v>599978.2017913094</v>
      </c>
      <c r="D127">
        <v>1.0022322161437696</v>
      </c>
      <c r="E127">
        <v>1877</v>
      </c>
      <c r="F127">
        <v>409422346.44539821</v>
      </c>
      <c r="G127">
        <v>37467888.434560366</v>
      </c>
      <c r="H127">
        <f t="shared" si="35"/>
        <v>8708422.7775849886</v>
      </c>
      <c r="I127">
        <v>112403.6653036811</v>
      </c>
      <c r="J127">
        <v>0.10020786161781994</v>
      </c>
      <c r="K127">
        <v>18526</v>
      </c>
      <c r="L127">
        <f t="shared" si="32"/>
        <v>-3.4037340048178572E-2</v>
      </c>
      <c r="M127" s="9">
        <f t="shared" si="36"/>
        <v>-2.4933243148352992E-3</v>
      </c>
      <c r="N127">
        <f t="shared" si="26"/>
        <v>2.0470336787388348</v>
      </c>
      <c r="O127">
        <f t="shared" si="37"/>
        <v>1.7080001049758962</v>
      </c>
      <c r="P127" s="4">
        <v>0.70372277711937614</v>
      </c>
      <c r="Q127">
        <f t="shared" si="27"/>
        <v>0.79898367621719302</v>
      </c>
      <c r="R127" s="4">
        <f t="shared" si="41"/>
        <v>1.5499156940138354</v>
      </c>
      <c r="S127">
        <f t="shared" si="23"/>
        <v>0.86716365984070809</v>
      </c>
      <c r="T127" s="4">
        <f t="shared" si="42"/>
        <v>1.5929646992759772</v>
      </c>
      <c r="U127" s="27">
        <f t="shared" si="33"/>
        <v>3.28233262316752E-2</v>
      </c>
      <c r="V127">
        <v>5.70206055383494</v>
      </c>
      <c r="W127">
        <f t="shared" si="46"/>
        <v>475169.81213272706</v>
      </c>
      <c r="X127">
        <f t="shared" si="47"/>
        <v>587573.47743640817</v>
      </c>
      <c r="Y127" s="5">
        <f t="shared" si="29"/>
        <v>0.52382172376829605</v>
      </c>
      <c r="Z127" s="4">
        <f t="shared" si="30"/>
        <v>2.0068098594698376</v>
      </c>
      <c r="AA127" s="4">
        <f t="shared" si="38"/>
        <v>1.666699274390091</v>
      </c>
      <c r="AB127">
        <f t="shared" si="31"/>
        <v>2.034916143272774</v>
      </c>
      <c r="AC127" s="4">
        <f t="shared" si="39"/>
        <v>1.7048550945931731</v>
      </c>
      <c r="AD127">
        <f t="shared" si="44"/>
        <v>0.97294488067087714</v>
      </c>
      <c r="AE127">
        <f t="shared" si="25"/>
        <v>1.4340991983215049E-3</v>
      </c>
      <c r="AF127">
        <f t="shared" si="40"/>
        <v>3.4104039269809316E-2</v>
      </c>
      <c r="AG127">
        <f t="shared" si="34"/>
        <v>1.3320541021665959</v>
      </c>
      <c r="AH127">
        <f t="shared" si="45"/>
        <v>7.6067998735808662E-2</v>
      </c>
      <c r="AI127">
        <f t="shared" si="43"/>
        <v>6.8041722135040672E-2</v>
      </c>
    </row>
    <row r="128" spans="1:35" x14ac:dyDescent="0.25">
      <c r="A128" s="3">
        <v>44095.833333333336</v>
      </c>
      <c r="B128">
        <v>19153.489233759999</v>
      </c>
      <c r="C128">
        <v>583787.33510816714</v>
      </c>
      <c r="D128">
        <v>0.97487954059459292</v>
      </c>
      <c r="E128">
        <v>1380</v>
      </c>
      <c r="F128">
        <v>399866093.1739949</v>
      </c>
      <c r="G128">
        <v>12882718.42378059</v>
      </c>
      <c r="H128">
        <f t="shared" si="35"/>
        <v>9112523.5145573448</v>
      </c>
      <c r="I128">
        <v>38648.15527134177</v>
      </c>
      <c r="J128">
        <v>3.5278251681873686E-2</v>
      </c>
      <c r="K128">
        <v>18527</v>
      </c>
      <c r="L128">
        <f t="shared" si="32"/>
        <v>-4.3600909851413479E-4</v>
      </c>
      <c r="M128" s="9">
        <f t="shared" si="36"/>
        <v>-2.2817878874075272E-3</v>
      </c>
      <c r="N128">
        <f t="shared" si="26"/>
        <v>1.8657026819142317</v>
      </c>
      <c r="O128">
        <f t="shared" si="37"/>
        <v>1.7251361451054388</v>
      </c>
      <c r="P128" s="4">
        <v>0.71515731742710553</v>
      </c>
      <c r="Q128">
        <f t="shared" si="27"/>
        <v>0.34487394127995563</v>
      </c>
      <c r="R128" s="4">
        <f t="shared" si="41"/>
        <v>1.5171407753234414</v>
      </c>
      <c r="S128">
        <f t="shared" si="23"/>
        <v>0.48221979787308733</v>
      </c>
      <c r="T128" s="4">
        <f t="shared" si="42"/>
        <v>1.5633646709635416</v>
      </c>
      <c r="U128" s="27">
        <f t="shared" si="33"/>
        <v>3.2809018082263025E-2</v>
      </c>
      <c r="V128">
        <v>5.2565793825170699</v>
      </c>
      <c r="W128">
        <f t="shared" si="46"/>
        <v>438046.529683295</v>
      </c>
      <c r="X128">
        <f t="shared" si="47"/>
        <v>476694.68495463679</v>
      </c>
      <c r="Y128" s="5">
        <f t="shared" si="29"/>
        <v>0.43512956706917411</v>
      </c>
      <c r="Z128" s="4">
        <f t="shared" si="30"/>
        <v>1.8214687915175416</v>
      </c>
      <c r="AA128" s="4">
        <f t="shared" si="38"/>
        <v>1.6831441840409498</v>
      </c>
      <c r="AB128">
        <f t="shared" si="31"/>
        <v>1.8523893911807972</v>
      </c>
      <c r="AC128" s="4">
        <f t="shared" si="39"/>
        <v>1.7209273860576613</v>
      </c>
      <c r="AD128">
        <f t="shared" si="44"/>
        <v>0.95062707123119383</v>
      </c>
      <c r="AE128">
        <f t="shared" si="25"/>
        <v>1.1914257705517154E-3</v>
      </c>
      <c r="AF128">
        <f t="shared" si="40"/>
        <v>3.4419741812749427E-2</v>
      </c>
      <c r="AG128">
        <f t="shared" si="34"/>
        <v>1.3314734410543012</v>
      </c>
      <c r="AH128">
        <f t="shared" si="45"/>
        <v>7.7259424506360377E-2</v>
      </c>
      <c r="AI128">
        <f t="shared" si="43"/>
        <v>6.9348141139278896E-2</v>
      </c>
    </row>
    <row r="129" spans="1:35" x14ac:dyDescent="0.25">
      <c r="A129" s="3">
        <v>44096.833333333336</v>
      </c>
      <c r="B129">
        <v>18522.83839035</v>
      </c>
      <c r="C129">
        <v>590660.52585550409</v>
      </c>
      <c r="D129">
        <v>0.9641896981879452</v>
      </c>
      <c r="E129">
        <v>1453</v>
      </c>
      <c r="F129">
        <v>376711815.40538764</v>
      </c>
      <c r="G129">
        <v>17773539.34975085</v>
      </c>
      <c r="H129">
        <f t="shared" si="35"/>
        <v>9668564.8959798981</v>
      </c>
      <c r="I129">
        <v>53320.618049252553</v>
      </c>
      <c r="J129">
        <v>5.16629019640217E-2</v>
      </c>
      <c r="K129">
        <v>18528</v>
      </c>
      <c r="L129">
        <f t="shared" si="32"/>
        <v>-4.5185107893758548E-2</v>
      </c>
      <c r="M129" s="9">
        <f t="shared" si="36"/>
        <v>-2.4946293468656754E-2</v>
      </c>
      <c r="N129">
        <f t="shared" si="26"/>
        <v>1.7789814482697477</v>
      </c>
      <c r="O129">
        <f t="shared" si="37"/>
        <v>1.7313478296419005</v>
      </c>
      <c r="P129" s="4">
        <v>0.71449644724167471</v>
      </c>
      <c r="Q129">
        <f t="shared" si="27"/>
        <v>0.50001523739897613</v>
      </c>
      <c r="R129" s="4">
        <f t="shared" si="41"/>
        <v>1.4819220630637406</v>
      </c>
      <c r="S129">
        <f t="shared" si="23"/>
        <v>0.60300342927544393</v>
      </c>
      <c r="T129" s="4">
        <f t="shared" si="42"/>
        <v>1.5303765084133087</v>
      </c>
      <c r="U129" s="27">
        <f t="shared" si="33"/>
        <v>3.1359533233614671E-2</v>
      </c>
      <c r="V129">
        <v>4.2948194858150801</v>
      </c>
      <c r="W129">
        <f t="shared" si="46"/>
        <v>357900.19221142808</v>
      </c>
      <c r="X129">
        <f t="shared" si="47"/>
        <v>411220.81026068062</v>
      </c>
      <c r="Y129" s="5">
        <f t="shared" si="29"/>
        <v>0.3984361243982415</v>
      </c>
      <c r="Z129" s="4">
        <f t="shared" si="30"/>
        <v>1.739023006490976</v>
      </c>
      <c r="AA129" s="4">
        <f t="shared" si="38"/>
        <v>1.6892257307509824</v>
      </c>
      <c r="AB129">
        <f t="shared" si="31"/>
        <v>1.7713833337794798</v>
      </c>
      <c r="AC129" s="4">
        <f t="shared" si="39"/>
        <v>1.7268852203242298</v>
      </c>
      <c r="AD129">
        <f t="shared" si="44"/>
        <v>0.92963296936566864</v>
      </c>
      <c r="AE129">
        <f t="shared" si="25"/>
        <v>1.0910104518681647E-3</v>
      </c>
      <c r="AF129">
        <f t="shared" si="40"/>
        <v>3.4275758927141409E-2</v>
      </c>
      <c r="AG129">
        <f t="shared" si="34"/>
        <v>1.2726496574730042</v>
      </c>
      <c r="AH129">
        <f t="shared" si="45"/>
        <v>7.8350434958228549E-2</v>
      </c>
      <c r="AI129">
        <f t="shared" si="43"/>
        <v>7.3690468868653713E-2</v>
      </c>
    </row>
    <row r="130" spans="1:35" x14ac:dyDescent="0.25">
      <c r="A130" s="3">
        <v>44097.833333333336</v>
      </c>
      <c r="B130">
        <v>19752.673115969999</v>
      </c>
      <c r="C130">
        <v>606526.81236472423</v>
      </c>
      <c r="D130">
        <v>1.0088771589547889</v>
      </c>
      <c r="E130">
        <v>1486</v>
      </c>
      <c r="F130">
        <v>423509900.5256117</v>
      </c>
      <c r="G130">
        <v>12109565.845491644</v>
      </c>
      <c r="H130">
        <f t="shared" si="35"/>
        <v>10047978.730565686</v>
      </c>
      <c r="I130">
        <v>36328.697536474931</v>
      </c>
      <c r="J130">
        <v>3.1309715745385401E-2</v>
      </c>
      <c r="K130">
        <v>18529</v>
      </c>
      <c r="L130">
        <f t="shared" si="32"/>
        <v>3.7776861817715474E-2</v>
      </c>
      <c r="M130" s="9">
        <f t="shared" si="36"/>
        <v>-4.6670815459443991E-3</v>
      </c>
      <c r="N130">
        <f t="shared" si="26"/>
        <v>1.5796600161402683</v>
      </c>
      <c r="O130">
        <f t="shared" si="37"/>
        <v>1.7395373243214094</v>
      </c>
      <c r="P130" s="4">
        <v>0.71802377484103452</v>
      </c>
      <c r="Q130">
        <f t="shared" si="27"/>
        <v>0.29527910166834359</v>
      </c>
      <c r="R130" s="4">
        <f t="shared" si="41"/>
        <v>1.4490142733206788</v>
      </c>
      <c r="S130">
        <f t="shared" ref="S130:S193" si="48">SQRT(MAX(8*(J130-LN(COSH(LN(1.25)/2))),0))</f>
        <v>0.4480933451512697</v>
      </c>
      <c r="T130" s="4">
        <f t="shared" si="42"/>
        <v>1.5011109301109786</v>
      </c>
      <c r="U130" s="27">
        <f t="shared" si="33"/>
        <v>3.2566858897726814E-2</v>
      </c>
      <c r="V130">
        <v>3.9084488115362701</v>
      </c>
      <c r="W130">
        <f t="shared" si="46"/>
        <v>325702.76481175201</v>
      </c>
      <c r="X130">
        <f t="shared" si="47"/>
        <v>362031.46234822692</v>
      </c>
      <c r="Y130" s="5">
        <f t="shared" si="29"/>
        <v>0.31201509951267736</v>
      </c>
      <c r="Z130" s="4">
        <f t="shared" si="30"/>
        <v>1.5273613907718107</v>
      </c>
      <c r="AA130" s="4">
        <f t="shared" si="38"/>
        <v>1.6973873506447028</v>
      </c>
      <c r="AB130">
        <f t="shared" si="31"/>
        <v>1.5641070027677744</v>
      </c>
      <c r="AC130" s="4">
        <f t="shared" si="39"/>
        <v>1.734820097275783</v>
      </c>
      <c r="AD130">
        <f t="shared" si="44"/>
        <v>0.97065498299920649</v>
      </c>
      <c r="AE130">
        <f t="shared" ref="AE130:AE193" si="49">LN(Y130/365+1)</f>
        <v>8.5447072496601384E-4</v>
      </c>
      <c r="AF130">
        <f t="shared" si="40"/>
        <v>3.509306045506988E-2</v>
      </c>
      <c r="AG130">
        <f t="shared" si="34"/>
        <v>1.3216460051368684</v>
      </c>
      <c r="AH130">
        <f t="shared" si="45"/>
        <v>7.9204905683194562E-2</v>
      </c>
      <c r="AI130">
        <f t="shared" si="43"/>
        <v>7.1987748385145434E-2</v>
      </c>
    </row>
    <row r="131" spans="1:35" x14ac:dyDescent="0.25">
      <c r="A131" s="3">
        <v>44098.833333333336</v>
      </c>
      <c r="B131">
        <v>21652.514486759999</v>
      </c>
      <c r="C131">
        <v>655937.61668505671</v>
      </c>
      <c r="D131">
        <v>1.0983837927899869</v>
      </c>
      <c r="E131">
        <v>1881</v>
      </c>
      <c r="F131">
        <v>461081680.03526193</v>
      </c>
      <c r="G131">
        <v>10656776.596076932</v>
      </c>
      <c r="H131">
        <f t="shared" si="35"/>
        <v>10365539.803937612</v>
      </c>
      <c r="I131">
        <v>31970.329788230796</v>
      </c>
      <c r="J131">
        <v>2.530824987844198E-2</v>
      </c>
      <c r="K131">
        <v>18530</v>
      </c>
      <c r="L131">
        <f t="shared" si="32"/>
        <v>1.3516008299714471E-2</v>
      </c>
      <c r="M131" s="9">
        <f t="shared" si="36"/>
        <v>1.7910773772188615E-3</v>
      </c>
      <c r="N131">
        <f t="shared" ref="N131:N194" si="50">SQRT(MAX(8*(Y131/(365/10)-LN(COSH(M131/2))),0))*SQRT(365/10)</f>
        <v>1.579328908108856</v>
      </c>
      <c r="O131">
        <f t="shared" si="37"/>
        <v>1.7376496314373646</v>
      </c>
      <c r="P131" s="4">
        <v>0.72567751923898416</v>
      </c>
      <c r="Q131">
        <f t="shared" ref="Q131:Q194" si="51">SQRT(MAX(8*(J131-LN(COSH(LN(1.5)/2))),0))</f>
        <v>0.19793438545769815</v>
      </c>
      <c r="R131" s="4">
        <f t="shared" si="41"/>
        <v>1.401682026498821</v>
      </c>
      <c r="S131">
        <f t="shared" si="48"/>
        <v>0.3908656022641383</v>
      </c>
      <c r="T131" s="4">
        <f t="shared" si="42"/>
        <v>1.4590519334725978</v>
      </c>
      <c r="U131" s="27">
        <f t="shared" si="33"/>
        <v>3.301002097758373E-2</v>
      </c>
      <c r="V131">
        <v>4.3428968754501298</v>
      </c>
      <c r="W131">
        <f t="shared" si="46"/>
        <v>361906.62532188569</v>
      </c>
      <c r="X131">
        <f t="shared" si="47"/>
        <v>393876.95511011651</v>
      </c>
      <c r="Y131" s="5">
        <f t="shared" ref="Y131:Y194" si="52">X131*365/F131</f>
        <v>0.31179961130574063</v>
      </c>
      <c r="Z131" s="4">
        <f t="shared" ref="Z131:Z194" si="53">SQRT(MAX(0,8*(Y131-LN(COSH(LN(1.5)/2))),0))</f>
        <v>1.5267969453614012</v>
      </c>
      <c r="AA131" s="4">
        <f t="shared" si="38"/>
        <v>1.6943505224863018</v>
      </c>
      <c r="AB131">
        <f t="shared" ref="AB131:AB194" si="54">SQRT(MAX(8*(Y131-LN(COSH(LN(1.25)/2))),0))</f>
        <v>1.5635558226208928</v>
      </c>
      <c r="AC131" s="4">
        <f t="shared" si="39"/>
        <v>1.7318507746492942</v>
      </c>
      <c r="AD131">
        <f t="shared" si="44"/>
        <v>0.97605778064993864</v>
      </c>
      <c r="AE131">
        <f t="shared" si="49"/>
        <v>8.5388085038876885E-4</v>
      </c>
      <c r="AF131">
        <f t="shared" si="40"/>
        <v>3.5030387725073275E-2</v>
      </c>
      <c r="AG131">
        <f t="shared" si="34"/>
        <v>1.3396306500272579</v>
      </c>
      <c r="AH131">
        <f t="shared" si="45"/>
        <v>8.0058786533583337E-2</v>
      </c>
      <c r="AI131">
        <f t="shared" si="43"/>
        <v>7.1875441086435066E-2</v>
      </c>
    </row>
    <row r="132" spans="1:35" x14ac:dyDescent="0.25">
      <c r="A132" s="3">
        <v>44099.833333333336</v>
      </c>
      <c r="B132">
        <v>21797.359783690001</v>
      </c>
      <c r="C132">
        <v>662058.05602496001</v>
      </c>
      <c r="D132">
        <v>1.1071310916841488</v>
      </c>
      <c r="E132">
        <v>1301</v>
      </c>
      <c r="F132">
        <v>467655076.6969586</v>
      </c>
      <c r="G132">
        <v>6912927.6937031709</v>
      </c>
      <c r="H132">
        <f t="shared" si="35"/>
        <v>10571260.306547247</v>
      </c>
      <c r="I132">
        <v>20738.783081109512</v>
      </c>
      <c r="J132">
        <v>1.6186407892905489E-2</v>
      </c>
      <c r="K132">
        <v>18531</v>
      </c>
      <c r="L132">
        <f t="shared" ref="L132:L195" si="55">LN(U132/U131)</f>
        <v>-2.6203007685903622E-3</v>
      </c>
      <c r="M132" s="9">
        <f t="shared" si="36"/>
        <v>-1.6986621989919402E-3</v>
      </c>
      <c r="N132">
        <f t="shared" si="50"/>
        <v>1.6742474486788552</v>
      </c>
      <c r="O132">
        <f t="shared" si="37"/>
        <v>1.7498333472803294</v>
      </c>
      <c r="P132" s="4">
        <v>0.72762625743819775</v>
      </c>
      <c r="Q132">
        <f t="shared" si="51"/>
        <v>0</v>
      </c>
      <c r="R132" s="4">
        <f t="shared" si="41"/>
        <v>1.3587889604245935</v>
      </c>
      <c r="S132">
        <f t="shared" si="48"/>
        <v>0.28249103197980574</v>
      </c>
      <c r="T132" s="4">
        <f t="shared" si="42"/>
        <v>1.4241283079259266</v>
      </c>
      <c r="U132" s="27">
        <f t="shared" ref="U132:U195" si="56">B132/C132</f>
        <v>3.292363801833751E-2</v>
      </c>
      <c r="V132">
        <v>5.1385605490208297</v>
      </c>
      <c r="W132">
        <f t="shared" si="46"/>
        <v>428211.66623155278</v>
      </c>
      <c r="X132">
        <f t="shared" si="47"/>
        <v>448950.4493126623</v>
      </c>
      <c r="Y132" s="5">
        <f t="shared" si="52"/>
        <v>0.35040122980490557</v>
      </c>
      <c r="Z132" s="4">
        <f t="shared" si="53"/>
        <v>1.6247836349367337</v>
      </c>
      <c r="AA132" s="4">
        <f t="shared" si="38"/>
        <v>1.7056169109099655</v>
      </c>
      <c r="AB132">
        <f t="shared" si="54"/>
        <v>1.6593733029204176</v>
      </c>
      <c r="AC132" s="4">
        <f t="shared" si="39"/>
        <v>1.742823224800643</v>
      </c>
      <c r="AD132">
        <f t="shared" si="44"/>
        <v>0.95872569303005817</v>
      </c>
      <c r="AE132">
        <f t="shared" si="49"/>
        <v>9.5954286079681129E-4</v>
      </c>
      <c r="AF132">
        <f t="shared" si="40"/>
        <v>3.5225086608483336E-2</v>
      </c>
      <c r="AG132">
        <f t="shared" si="34"/>
        <v>1.336125009727154</v>
      </c>
      <c r="AH132">
        <f t="shared" si="45"/>
        <v>8.1018329394380154E-2</v>
      </c>
      <c r="AI132">
        <f t="shared" si="43"/>
        <v>7.3107615256811531E-2</v>
      </c>
    </row>
    <row r="133" spans="1:35" x14ac:dyDescent="0.25">
      <c r="A133" s="3">
        <v>44100.833333333336</v>
      </c>
      <c r="B133">
        <v>22612.32837019</v>
      </c>
      <c r="C133">
        <v>685383.45661464194</v>
      </c>
      <c r="D133">
        <v>1.1472597900069668</v>
      </c>
      <c r="E133">
        <v>1226</v>
      </c>
      <c r="F133">
        <v>486485153.22522199</v>
      </c>
      <c r="G133">
        <v>9691510.9058335926</v>
      </c>
      <c r="H133">
        <f t="shared" si="35"/>
        <v>10871681.932413222</v>
      </c>
      <c r="I133">
        <v>29074.532717500777</v>
      </c>
      <c r="J133">
        <v>2.1814035580598249E-2</v>
      </c>
      <c r="K133">
        <v>18532</v>
      </c>
      <c r="L133">
        <f t="shared" si="55"/>
        <v>2.0811867291242289E-3</v>
      </c>
      <c r="M133" s="9">
        <f t="shared" si="36"/>
        <v>-6.1047259783458862E-3</v>
      </c>
      <c r="N133">
        <f t="shared" si="50"/>
        <v>1.6211511392185232</v>
      </c>
      <c r="O133">
        <f t="shared" si="37"/>
        <v>1.763356752806605</v>
      </c>
      <c r="P133" s="4">
        <v>0.72757789394359307</v>
      </c>
      <c r="Q133">
        <f t="shared" si="51"/>
        <v>0.10594482792362624</v>
      </c>
      <c r="R133" s="4">
        <f t="shared" si="41"/>
        <v>1.3217628943146871</v>
      </c>
      <c r="S133">
        <f t="shared" si="48"/>
        <v>0.35330186052518558</v>
      </c>
      <c r="T133" s="4">
        <f t="shared" si="42"/>
        <v>1.3938201748394345</v>
      </c>
      <c r="U133" s="27">
        <f t="shared" si="56"/>
        <v>3.2992229608051107E-2</v>
      </c>
      <c r="V133">
        <v>4.9081463511320598</v>
      </c>
      <c r="W133">
        <f t="shared" si="46"/>
        <v>409010.55987888796</v>
      </c>
      <c r="X133">
        <f t="shared" si="47"/>
        <v>438085.09259638871</v>
      </c>
      <c r="Y133" s="5">
        <f t="shared" si="52"/>
        <v>0.32868641054633474</v>
      </c>
      <c r="Z133" s="4">
        <f t="shared" si="53"/>
        <v>1.5704150108457504</v>
      </c>
      <c r="AA133" s="4">
        <f t="shared" si="38"/>
        <v>1.7174065175641295</v>
      </c>
      <c r="AB133">
        <f t="shared" si="54"/>
        <v>1.6061759568541829</v>
      </c>
      <c r="AC133" s="4">
        <f t="shared" si="39"/>
        <v>1.7542775615917843</v>
      </c>
      <c r="AD133">
        <f t="shared" si="44"/>
        <v>0.95295539237886007</v>
      </c>
      <c r="AE133">
        <f t="shared" si="49"/>
        <v>9.0010549730235164E-4</v>
      </c>
      <c r="AF133">
        <f t="shared" si="40"/>
        <v>3.5503796957589762E-2</v>
      </c>
      <c r="AG133">
        <f t="shared" si="34"/>
        <v>1.3389086309789195</v>
      </c>
      <c r="AH133">
        <f t="shared" si="45"/>
        <v>8.1918434891682504E-2</v>
      </c>
      <c r="AI133">
        <f t="shared" si="43"/>
        <v>7.3912590289543889E-2</v>
      </c>
    </row>
    <row r="134" spans="1:35" x14ac:dyDescent="0.25">
      <c r="A134" s="3">
        <v>44101.833333333336</v>
      </c>
      <c r="B134">
        <v>23496.843208639999</v>
      </c>
      <c r="C134">
        <v>707036.06580552494</v>
      </c>
      <c r="D134">
        <v>1.1877321908445735</v>
      </c>
      <c r="E134">
        <v>1359</v>
      </c>
      <c r="F134">
        <v>499792701.76450056</v>
      </c>
      <c r="G134">
        <v>11191522.691604381</v>
      </c>
      <c r="H134">
        <f t="shared" si="35"/>
        <v>11209271.626082735</v>
      </c>
      <c r="I134">
        <v>33574.568074813142</v>
      </c>
      <c r="J134">
        <v>2.451960043442401E-2</v>
      </c>
      <c r="K134">
        <v>18533</v>
      </c>
      <c r="L134">
        <f t="shared" si="55"/>
        <v>7.2676151942547302E-3</v>
      </c>
      <c r="M134" s="9">
        <f t="shared" si="36"/>
        <v>-6.4282308395127337E-3</v>
      </c>
      <c r="N134">
        <f t="shared" si="50"/>
        <v>1.6015402297152992</v>
      </c>
      <c r="O134">
        <f t="shared" si="37"/>
        <v>1.7633701929647831</v>
      </c>
      <c r="P134" s="4">
        <v>0.72556781649922386</v>
      </c>
      <c r="Q134">
        <f t="shared" si="51"/>
        <v>0.18129761552313053</v>
      </c>
      <c r="R134" s="4">
        <f t="shared" si="41"/>
        <v>1.2751872854291657</v>
      </c>
      <c r="S134">
        <f t="shared" si="48"/>
        <v>0.38270971176750113</v>
      </c>
      <c r="T134" s="4">
        <f t="shared" si="42"/>
        <v>1.3527722899653685</v>
      </c>
      <c r="U134" s="27">
        <f t="shared" si="56"/>
        <v>3.3232877847426477E-2</v>
      </c>
      <c r="V134">
        <v>4.8684438211953003</v>
      </c>
      <c r="W134">
        <f t="shared" si="46"/>
        <v>405702.02895166795</v>
      </c>
      <c r="X134">
        <f t="shared" si="47"/>
        <v>439276.59702648106</v>
      </c>
      <c r="Y134" s="5">
        <f t="shared" si="52"/>
        <v>0.3208049204172152</v>
      </c>
      <c r="Z134" s="4">
        <f t="shared" si="53"/>
        <v>1.5502101100356371</v>
      </c>
      <c r="AA134" s="4">
        <f t="shared" si="38"/>
        <v>1.7164613251623586</v>
      </c>
      <c r="AB134">
        <f t="shared" si="54"/>
        <v>1.5864265767262895</v>
      </c>
      <c r="AC134" s="4">
        <f t="shared" si="39"/>
        <v>1.7533535722163442</v>
      </c>
      <c r="AD134">
        <f t="shared" si="44"/>
        <v>0.91227898399367036</v>
      </c>
      <c r="AE134">
        <f t="shared" si="49"/>
        <v>8.785315682901093E-4</v>
      </c>
      <c r="AF134">
        <f t="shared" si="40"/>
        <v>3.4682569422548992E-2</v>
      </c>
      <c r="AG134">
        <f t="shared" si="34"/>
        <v>1.3486747488969075</v>
      </c>
      <c r="AH134">
        <f t="shared" si="45"/>
        <v>8.2796966459972615E-2</v>
      </c>
      <c r="AI134">
        <f t="shared" si="43"/>
        <v>7.4283723718678196E-2</v>
      </c>
    </row>
    <row r="135" spans="1:35" x14ac:dyDescent="0.25">
      <c r="A135" s="3">
        <v>44102.833333333336</v>
      </c>
      <c r="B135">
        <v>23490.887939079999</v>
      </c>
      <c r="C135">
        <v>710584.30005294795</v>
      </c>
      <c r="D135">
        <v>1.1904987842004611</v>
      </c>
      <c r="E135">
        <v>1053</v>
      </c>
      <c r="F135">
        <v>508973230.6663</v>
      </c>
      <c r="G135">
        <v>8303475.6743033817</v>
      </c>
      <c r="H135">
        <f t="shared" si="35"/>
        <v>11419128.028974231</v>
      </c>
      <c r="I135">
        <v>24910.427022910146</v>
      </c>
      <c r="J135">
        <v>1.7864015856903531E-2</v>
      </c>
      <c r="K135">
        <v>18534</v>
      </c>
      <c r="L135">
        <f t="shared" si="55"/>
        <v>-5.2593942581213504E-3</v>
      </c>
      <c r="M135" s="9">
        <f t="shared" si="36"/>
        <v>-2.5181220455543482E-2</v>
      </c>
      <c r="N135">
        <f t="shared" si="50"/>
        <v>1.5607953532457994</v>
      </c>
      <c r="O135">
        <f t="shared" si="37"/>
        <v>1.7430839516632741</v>
      </c>
      <c r="P135" s="4">
        <v>0.7237257884441497</v>
      </c>
      <c r="Q135">
        <f t="shared" si="51"/>
        <v>0</v>
      </c>
      <c r="R135" s="4">
        <f t="shared" si="41"/>
        <v>1.2030480530939254</v>
      </c>
      <c r="S135">
        <f t="shared" si="48"/>
        <v>0.30532285676149429</v>
      </c>
      <c r="T135" s="4">
        <f t="shared" si="42"/>
        <v>1.2899408921489066</v>
      </c>
      <c r="U135" s="27">
        <f t="shared" si="56"/>
        <v>3.3058551866864516E-2</v>
      </c>
      <c r="V135">
        <v>4.8449853913098098</v>
      </c>
      <c r="W135">
        <f t="shared" si="46"/>
        <v>403747.16761402035</v>
      </c>
      <c r="X135">
        <f t="shared" si="47"/>
        <v>428657.5946369305</v>
      </c>
      <c r="Y135" s="5">
        <f t="shared" si="52"/>
        <v>0.30740324365911514</v>
      </c>
      <c r="Z135" s="4">
        <f t="shared" si="53"/>
        <v>1.5152352857533056</v>
      </c>
      <c r="AA135" s="4">
        <f t="shared" si="38"/>
        <v>1.6948299356855616</v>
      </c>
      <c r="AB135">
        <f t="shared" si="54"/>
        <v>1.5522679759882612</v>
      </c>
      <c r="AC135" s="4">
        <f t="shared" si="39"/>
        <v>1.7320870117074414</v>
      </c>
      <c r="AD135">
        <f t="shared" si="44"/>
        <v>0.88985000790536095</v>
      </c>
      <c r="AE135">
        <f t="shared" si="49"/>
        <v>8.4184621557619669E-4</v>
      </c>
      <c r="AF135">
        <f t="shared" si="40"/>
        <v>3.3167967109345664E-2</v>
      </c>
      <c r="AG135">
        <f t="shared" si="34"/>
        <v>1.341600157008116</v>
      </c>
      <c r="AH135">
        <f t="shared" si="45"/>
        <v>8.3638812675548818E-2</v>
      </c>
      <c r="AI135">
        <f t="shared" si="43"/>
        <v>7.5604677422868027E-2</v>
      </c>
    </row>
    <row r="136" spans="1:35" x14ac:dyDescent="0.25">
      <c r="A136" s="3">
        <v>44103.833333333336</v>
      </c>
      <c r="B136">
        <v>23896.830417059999</v>
      </c>
      <c r="C136">
        <v>714181.57730743941</v>
      </c>
      <c r="D136">
        <v>1.2037003071605492</v>
      </c>
      <c r="E136">
        <v>1038</v>
      </c>
      <c r="F136">
        <v>512389481.61976159</v>
      </c>
      <c r="G136">
        <v>10668658.867542043</v>
      </c>
      <c r="H136">
        <f t="shared" si="35"/>
        <v>11681404.127758699</v>
      </c>
      <c r="I136">
        <v>32005.976602626131</v>
      </c>
      <c r="J136">
        <v>2.2799417004090168E-2</v>
      </c>
      <c r="K136">
        <v>18535</v>
      </c>
      <c r="L136">
        <f t="shared" si="55"/>
        <v>1.2083582375897191E-2</v>
      </c>
      <c r="M136" s="9">
        <f t="shared" si="36"/>
        <v>-2.8191188925303687E-2</v>
      </c>
      <c r="N136">
        <f t="shared" si="50"/>
        <v>1.4739777250379389</v>
      </c>
      <c r="O136">
        <f t="shared" si="37"/>
        <v>1.7056305866139116</v>
      </c>
      <c r="P136" s="4">
        <v>0.69840304929170183</v>
      </c>
      <c r="Q136">
        <f t="shared" si="51"/>
        <v>0.13822936718260026</v>
      </c>
      <c r="R136" s="4">
        <f t="shared" si="41"/>
        <v>1.1216283049939231</v>
      </c>
      <c r="S136">
        <f t="shared" si="48"/>
        <v>0.36428732621173227</v>
      </c>
      <c r="T136" s="4">
        <f t="shared" si="42"/>
        <v>1.2153259079992358</v>
      </c>
      <c r="U136" s="27">
        <f t="shared" si="56"/>
        <v>3.3460440840765264E-2</v>
      </c>
      <c r="V136">
        <v>4.2519137064527204</v>
      </c>
      <c r="W136">
        <f t="shared" si="46"/>
        <v>354324.72489982453</v>
      </c>
      <c r="X136">
        <f t="shared" si="47"/>
        <v>386330.70150245068</v>
      </c>
      <c r="Y136" s="5">
        <f t="shared" si="52"/>
        <v>0.27520218721631945</v>
      </c>
      <c r="Z136" s="4">
        <f t="shared" si="53"/>
        <v>1.427700780853445</v>
      </c>
      <c r="AA136" s="4">
        <f t="shared" si="38"/>
        <v>1.6563925680412539</v>
      </c>
      <c r="AB136">
        <f t="shared" si="54"/>
        <v>1.466944926620058</v>
      </c>
      <c r="AC136" s="4">
        <f t="shared" si="39"/>
        <v>1.694227280904715</v>
      </c>
      <c r="AD136">
        <f t="shared" si="44"/>
        <v>0.83340903609980166</v>
      </c>
      <c r="AE136">
        <f t="shared" si="49"/>
        <v>7.5369449604633298E-4</v>
      </c>
      <c r="AF136">
        <f t="shared" si="40"/>
        <v>2.9018493115418043E-2</v>
      </c>
      <c r="AG136">
        <f t="shared" si="34"/>
        <v>1.3579098342334364</v>
      </c>
      <c r="AH136">
        <f t="shared" si="45"/>
        <v>8.4392507171595146E-2</v>
      </c>
      <c r="AI136">
        <f t="shared" si="43"/>
        <v>7.5448130237546041E-2</v>
      </c>
    </row>
    <row r="137" spans="1:35" x14ac:dyDescent="0.25">
      <c r="A137" s="3">
        <v>44104.833333333336</v>
      </c>
      <c r="B137">
        <v>23838.906164839998</v>
      </c>
      <c r="C137">
        <v>716903.89391027356</v>
      </c>
      <c r="D137">
        <v>1.2044262920357403</v>
      </c>
      <c r="E137">
        <v>1244</v>
      </c>
      <c r="F137">
        <v>503409016.92911899</v>
      </c>
      <c r="G137">
        <v>14512586.398634359</v>
      </c>
      <c r="H137">
        <f t="shared" si="35"/>
        <v>12027583.003671419</v>
      </c>
      <c r="I137">
        <v>43537.759195903076</v>
      </c>
      <c r="J137">
        <v>3.1567337040254384E-2</v>
      </c>
      <c r="K137">
        <v>18536</v>
      </c>
      <c r="L137">
        <f t="shared" si="55"/>
        <v>-6.231425288724367E-3</v>
      </c>
      <c r="M137" s="9">
        <f t="shared" si="36"/>
        <v>-5.6203427413891525E-2</v>
      </c>
      <c r="N137">
        <f t="shared" si="50"/>
        <v>1.4952583184862385</v>
      </c>
      <c r="O137">
        <f t="shared" si="37"/>
        <v>1.662174138123484</v>
      </c>
      <c r="P137" s="4">
        <v>0.69502657676979374</v>
      </c>
      <c r="Q137">
        <f t="shared" si="51"/>
        <v>0.298748587010911</v>
      </c>
      <c r="R137" s="4">
        <f t="shared" si="41"/>
        <v>1.0383822506830176</v>
      </c>
      <c r="S137">
        <f t="shared" si="48"/>
        <v>0.45038718490628343</v>
      </c>
      <c r="T137" s="4">
        <f t="shared" si="42"/>
        <v>1.1364598016886516</v>
      </c>
      <c r="U137" s="27">
        <f t="shared" si="56"/>
        <v>3.3252582901751732E-2</v>
      </c>
      <c r="V137">
        <v>4.34148712066533</v>
      </c>
      <c r="W137">
        <f t="shared" si="46"/>
        <v>361789.14622640394</v>
      </c>
      <c r="X137">
        <f t="shared" si="47"/>
        <v>405326.90542230703</v>
      </c>
      <c r="Y137" s="5">
        <f t="shared" si="52"/>
        <v>0.29388492359876212</v>
      </c>
      <c r="Z137" s="4">
        <f t="shared" si="53"/>
        <v>1.4791184572944378</v>
      </c>
      <c r="AA137" s="4">
        <f t="shared" si="38"/>
        <v>1.6124921760731326</v>
      </c>
      <c r="AB137">
        <f t="shared" si="54"/>
        <v>1.5170330612072596</v>
      </c>
      <c r="AC137" s="4">
        <f t="shared" si="39"/>
        <v>1.6509160371374962</v>
      </c>
      <c r="AD137">
        <f t="shared" si="44"/>
        <v>0.86020951348595476</v>
      </c>
      <c r="AE137">
        <f t="shared" si="49"/>
        <v>8.0484020345763033E-4</v>
      </c>
      <c r="AF137">
        <f t="shared" si="40"/>
        <v>2.8389764531056683E-2</v>
      </c>
      <c r="AG137">
        <f t="shared" si="34"/>
        <v>1.3494744301437778</v>
      </c>
      <c r="AH137">
        <f t="shared" si="45"/>
        <v>8.5197347375052773E-2</v>
      </c>
      <c r="AI137">
        <f t="shared" si="43"/>
        <v>7.6818084418696975E-2</v>
      </c>
    </row>
    <row r="138" spans="1:35" x14ac:dyDescent="0.25">
      <c r="A138" s="3">
        <v>44105.833333333336</v>
      </c>
      <c r="B138">
        <v>23927.461960519999</v>
      </c>
      <c r="C138">
        <v>731852.11667994503</v>
      </c>
      <c r="D138">
        <v>1.2190569443322556</v>
      </c>
      <c r="E138">
        <v>1344</v>
      </c>
      <c r="F138">
        <v>503918272.71553701</v>
      </c>
      <c r="G138">
        <v>16053109.620071504</v>
      </c>
      <c r="H138">
        <f t="shared" si="35"/>
        <v>12495059.678266911</v>
      </c>
      <c r="I138">
        <v>48159.328860214511</v>
      </c>
      <c r="J138">
        <v>3.4882948259153931E-2</v>
      </c>
      <c r="K138">
        <v>18537</v>
      </c>
      <c r="L138">
        <f t="shared" si="55"/>
        <v>-1.6928798210233197E-2</v>
      </c>
      <c r="M138" s="9">
        <f t="shared" si="36"/>
        <v>-5.0123269553420148E-2</v>
      </c>
      <c r="N138">
        <f t="shared" si="50"/>
        <v>1.480845022749818</v>
      </c>
      <c r="O138">
        <f t="shared" si="37"/>
        <v>1.65294413390822</v>
      </c>
      <c r="P138" s="4">
        <v>0.64577990818713571</v>
      </c>
      <c r="Q138">
        <f t="shared" si="51"/>
        <v>0.34025814904600338</v>
      </c>
      <c r="R138" s="4">
        <f t="shared" si="41"/>
        <v>0.99200567057183953</v>
      </c>
      <c r="S138">
        <f t="shared" si="48"/>
        <v>0.47892954187333564</v>
      </c>
      <c r="T138" s="4">
        <f t="shared" si="42"/>
        <v>1.0936223574091251</v>
      </c>
      <c r="U138" s="27">
        <f t="shared" si="56"/>
        <v>3.2694394694200227E-2</v>
      </c>
      <c r="V138">
        <v>4.1532612175196997</v>
      </c>
      <c r="W138">
        <f t="shared" si="46"/>
        <v>346103.71703956911</v>
      </c>
      <c r="X138">
        <f t="shared" si="47"/>
        <v>394263.04589978361</v>
      </c>
      <c r="Y138" s="5">
        <f t="shared" si="52"/>
        <v>0.28557410902750946</v>
      </c>
      <c r="Z138" s="4">
        <f t="shared" si="53"/>
        <v>1.4564700114108275</v>
      </c>
      <c r="AA138" s="4">
        <f t="shared" si="38"/>
        <v>1.603322658040782</v>
      </c>
      <c r="AB138">
        <f t="shared" si="54"/>
        <v>1.4949591272760094</v>
      </c>
      <c r="AC138" s="4">
        <f t="shared" si="39"/>
        <v>1.6419462457047258</v>
      </c>
      <c r="AD138">
        <f t="shared" si="44"/>
        <v>0.87241182204990142</v>
      </c>
      <c r="AE138">
        <f t="shared" si="49"/>
        <v>7.8208890797861949E-4</v>
      </c>
      <c r="AF138">
        <f t="shared" si="40"/>
        <v>2.8600118295237342E-2</v>
      </c>
      <c r="AG138">
        <f t="shared" si="34"/>
        <v>1.3268217322909783</v>
      </c>
      <c r="AH138">
        <f t="shared" si="45"/>
        <v>8.5979436283031396E-2</v>
      </c>
      <c r="AI138">
        <f t="shared" si="43"/>
        <v>7.8980428501111755E-2</v>
      </c>
    </row>
    <row r="139" spans="1:35" x14ac:dyDescent="0.25">
      <c r="A139" s="3">
        <v>44106.833333333336</v>
      </c>
      <c r="B139">
        <v>24764.264577900001</v>
      </c>
      <c r="C139">
        <v>754410.85387420049</v>
      </c>
      <c r="D139">
        <v>1.2590386364804345</v>
      </c>
      <c r="E139">
        <v>975</v>
      </c>
      <c r="F139">
        <v>522772851.32184619</v>
      </c>
      <c r="G139">
        <v>16424659.507512864</v>
      </c>
      <c r="H139">
        <f t="shared" si="35"/>
        <v>12910796.970829461</v>
      </c>
      <c r="I139">
        <v>49273.978522538593</v>
      </c>
      <c r="J139">
        <v>3.4403091352680222E-2</v>
      </c>
      <c r="K139">
        <v>18538</v>
      </c>
      <c r="L139">
        <f t="shared" si="55"/>
        <v>4.0161827826787934E-3</v>
      </c>
      <c r="M139" s="9">
        <f t="shared" si="36"/>
        <v>-3.8558329907039258E-2</v>
      </c>
      <c r="N139">
        <f t="shared" si="50"/>
        <v>1.4820183273417045</v>
      </c>
      <c r="O139">
        <f t="shared" si="37"/>
        <v>1.6155376297126165</v>
      </c>
      <c r="P139" s="4">
        <v>0.63942266603985909</v>
      </c>
      <c r="Q139">
        <f t="shared" si="51"/>
        <v>0.33456950360190119</v>
      </c>
      <c r="R139" s="4">
        <f t="shared" si="41"/>
        <v>0.91722673218336381</v>
      </c>
      <c r="S139">
        <f t="shared" si="48"/>
        <v>0.47490488608479642</v>
      </c>
      <c r="T139" s="4">
        <f t="shared" si="42"/>
        <v>1.022789953372546</v>
      </c>
      <c r="U139" s="27">
        <f t="shared" si="56"/>
        <v>3.2825965388389666E-2</v>
      </c>
      <c r="V139">
        <v>4.2439652179547096</v>
      </c>
      <c r="W139">
        <f t="shared" si="46"/>
        <v>353662.35350781982</v>
      </c>
      <c r="X139">
        <f t="shared" si="47"/>
        <v>402936.33203035843</v>
      </c>
      <c r="Y139" s="5">
        <f t="shared" si="52"/>
        <v>0.28133014332937462</v>
      </c>
      <c r="Z139" s="4">
        <f t="shared" si="53"/>
        <v>1.4447675136692331</v>
      </c>
      <c r="AA139" s="4">
        <f t="shared" si="38"/>
        <v>1.5655503199878842</v>
      </c>
      <c r="AB139">
        <f t="shared" si="54"/>
        <v>1.4835602672762467</v>
      </c>
      <c r="AC139" s="4">
        <f t="shared" si="39"/>
        <v>1.6047356877078616</v>
      </c>
      <c r="AD139">
        <f t="shared" si="44"/>
        <v>0.89264690990351181</v>
      </c>
      <c r="AE139">
        <f t="shared" si="49"/>
        <v>7.7047062723410167E-4</v>
      </c>
      <c r="AF139">
        <f t="shared" si="40"/>
        <v>2.7733468260118244E-2</v>
      </c>
      <c r="AG139">
        <f t="shared" si="34"/>
        <v>1.3321612058617838</v>
      </c>
      <c r="AH139">
        <f t="shared" si="45"/>
        <v>8.6749906910265503E-2</v>
      </c>
      <c r="AI139">
        <f t="shared" si="43"/>
        <v>7.9505416705911491E-2</v>
      </c>
    </row>
    <row r="140" spans="1:35" x14ac:dyDescent="0.25">
      <c r="A140" s="3">
        <v>44107.833333333336</v>
      </c>
      <c r="B140">
        <v>24871.97865483</v>
      </c>
      <c r="C140">
        <v>753357.31677378516</v>
      </c>
      <c r="D140">
        <v>1.260812362656905</v>
      </c>
      <c r="E140">
        <v>1013</v>
      </c>
      <c r="F140">
        <v>528964643.60189474</v>
      </c>
      <c r="G140">
        <v>11056527.32145144</v>
      </c>
      <c r="H140">
        <f t="shared" si="35"/>
        <v>13186626.954992857</v>
      </c>
      <c r="I140">
        <v>33169.581964354322</v>
      </c>
      <c r="J140">
        <v>2.2887914274476777E-2</v>
      </c>
      <c r="K140">
        <v>18539</v>
      </c>
      <c r="L140">
        <f t="shared" si="55"/>
        <v>5.7376241076336374E-3</v>
      </c>
      <c r="M140" s="9">
        <f t="shared" si="36"/>
        <v>-3.0390673302424238E-2</v>
      </c>
      <c r="N140">
        <f t="shared" si="50"/>
        <v>1.3942186656565436</v>
      </c>
      <c r="O140">
        <f t="shared" si="37"/>
        <v>1.5963206234111531</v>
      </c>
      <c r="P140" s="4">
        <v>0.63660052480782237</v>
      </c>
      <c r="Q140">
        <f t="shared" si="51"/>
        <v>0.14076695675759635</v>
      </c>
      <c r="R140" s="4">
        <f t="shared" si="41"/>
        <v>0.85737053267059771</v>
      </c>
      <c r="S140">
        <f t="shared" si="48"/>
        <v>0.36525776405380611</v>
      </c>
      <c r="T140" s="4">
        <f t="shared" si="42"/>
        <v>0.96944636081407431</v>
      </c>
      <c r="U140" s="27">
        <f t="shared" si="56"/>
        <v>3.3014849794441498E-2</v>
      </c>
      <c r="V140">
        <v>3.9008448356983298</v>
      </c>
      <c r="W140">
        <f t="shared" si="46"/>
        <v>325069.10269324895</v>
      </c>
      <c r="X140">
        <f t="shared" si="47"/>
        <v>358238.68465760327</v>
      </c>
      <c r="Y140" s="5">
        <f t="shared" si="52"/>
        <v>0.24719444197566179</v>
      </c>
      <c r="Z140" s="4">
        <f t="shared" si="53"/>
        <v>1.3469474962760335</v>
      </c>
      <c r="AA140" s="4">
        <f t="shared" si="38"/>
        <v>1.5459001384590658</v>
      </c>
      <c r="AB140">
        <f t="shared" si="54"/>
        <v>1.3884759471489112</v>
      </c>
      <c r="AC140" s="4">
        <f t="shared" si="39"/>
        <v>1.5854993679192266</v>
      </c>
      <c r="AD140">
        <f t="shared" si="44"/>
        <v>1.0073245257419134</v>
      </c>
      <c r="AE140">
        <f t="shared" si="49"/>
        <v>6.7701581957153477E-4</v>
      </c>
      <c r="AF140">
        <f t="shared" si="40"/>
        <v>2.870243724338728E-2</v>
      </c>
      <c r="AG140">
        <f t="shared" si="34"/>
        <v>1.3398266157029666</v>
      </c>
      <c r="AH140">
        <f t="shared" si="45"/>
        <v>8.7426922729837042E-2</v>
      </c>
      <c r="AI140">
        <f t="shared" si="43"/>
        <v>7.9790865879876716E-2</v>
      </c>
    </row>
    <row r="141" spans="1:35" x14ac:dyDescent="0.25">
      <c r="A141" s="3">
        <v>44108.833333333336</v>
      </c>
      <c r="B141">
        <v>22967.145719669999</v>
      </c>
      <c r="C141">
        <v>703326.74174226914</v>
      </c>
      <c r="D141">
        <v>1.170543614538796</v>
      </c>
      <c r="E141">
        <v>1166</v>
      </c>
      <c r="F141">
        <v>495045113.73372626</v>
      </c>
      <c r="G141">
        <v>15462545.662050392</v>
      </c>
      <c r="H141">
        <f t="shared" si="35"/>
        <v>13545837.783657372</v>
      </c>
      <c r="I141">
        <v>46387.636986151178</v>
      </c>
      <c r="J141">
        <v>3.4201908129634119E-2</v>
      </c>
      <c r="K141">
        <v>18540</v>
      </c>
      <c r="L141">
        <f t="shared" si="55"/>
        <v>-1.0958993110826504E-2</v>
      </c>
      <c r="M141" s="9">
        <f t="shared" si="36"/>
        <v>4.3103725278660771E-3</v>
      </c>
      <c r="N141">
        <f t="shared" si="50"/>
        <v>1.4789243833577521</v>
      </c>
      <c r="O141">
        <f t="shared" si="37"/>
        <v>1.5577102683875679</v>
      </c>
      <c r="P141" s="4">
        <v>0.63540967589598119</v>
      </c>
      <c r="Q141">
        <f t="shared" si="51"/>
        <v>0.33215551622102218</v>
      </c>
      <c r="R141" s="4">
        <f t="shared" si="41"/>
        <v>0.78157002850561197</v>
      </c>
      <c r="S141">
        <f t="shared" si="48"/>
        <v>0.47320733832311251</v>
      </c>
      <c r="T141" s="4">
        <f t="shared" si="42"/>
        <v>0.89762412893331422</v>
      </c>
      <c r="U141" s="27">
        <f t="shared" si="56"/>
        <v>3.2655015594567287E-2</v>
      </c>
      <c r="V141">
        <v>3.89448844686564</v>
      </c>
      <c r="W141">
        <f t="shared" si="46"/>
        <v>324539.4057426544</v>
      </c>
      <c r="X141">
        <f t="shared" si="47"/>
        <v>370927.04272880557</v>
      </c>
      <c r="Y141" s="5">
        <f t="shared" si="52"/>
        <v>0.27348693450358225</v>
      </c>
      <c r="Z141" s="4">
        <f t="shared" si="53"/>
        <v>1.4228870292288276</v>
      </c>
      <c r="AA141" s="4">
        <f t="shared" si="38"/>
        <v>1.50645735139434</v>
      </c>
      <c r="AB141">
        <f t="shared" si="54"/>
        <v>1.4622603721753626</v>
      </c>
      <c r="AC141" s="4">
        <f t="shared" si="39"/>
        <v>1.546645570500208</v>
      </c>
      <c r="AD141">
        <f t="shared" si="44"/>
        <v>0.94948510558406674</v>
      </c>
      <c r="AE141">
        <f t="shared" si="49"/>
        <v>7.4899870303952597E-4</v>
      </c>
      <c r="AF141">
        <f t="shared" si="40"/>
        <v>2.6688844105223097E-2</v>
      </c>
      <c r="AG141">
        <f t="shared" si="34"/>
        <v>1.325223628222078</v>
      </c>
      <c r="AH141">
        <f t="shared" si="45"/>
        <v>8.8175921432876572E-2</v>
      </c>
      <c r="AI141">
        <f t="shared" si="43"/>
        <v>8.1444334024773246E-2</v>
      </c>
    </row>
    <row r="142" spans="1:35" x14ac:dyDescent="0.25">
      <c r="A142" s="3">
        <v>44109.833333333336</v>
      </c>
      <c r="B142">
        <v>22393.214715959999</v>
      </c>
      <c r="C142">
        <v>698665.00976890267</v>
      </c>
      <c r="D142">
        <v>1.1518521586613921</v>
      </c>
      <c r="E142">
        <v>1008</v>
      </c>
      <c r="F142">
        <v>472474181.96129757</v>
      </c>
      <c r="G142">
        <v>19119130.068616856</v>
      </c>
      <c r="H142">
        <f t="shared" si="35"/>
        <v>14095711.123715747</v>
      </c>
      <c r="I142">
        <v>57357.39020585057</v>
      </c>
      <c r="J142">
        <v>4.4310246410142203E-2</v>
      </c>
      <c r="K142">
        <v>18541</v>
      </c>
      <c r="L142">
        <f t="shared" si="55"/>
        <v>-1.8656568676604812E-2</v>
      </c>
      <c r="M142" s="9">
        <f t="shared" si="36"/>
        <v>-2.0111556453251266E-2</v>
      </c>
      <c r="N142">
        <f t="shared" si="50"/>
        <v>1.5020669470636028</v>
      </c>
      <c r="O142">
        <f t="shared" si="37"/>
        <v>1.5437171296178542</v>
      </c>
      <c r="P142" s="4">
        <v>0.49715371109249001</v>
      </c>
      <c r="Q142">
        <f t="shared" si="51"/>
        <v>0.43725735351177158</v>
      </c>
      <c r="R142" s="4">
        <f t="shared" si="41"/>
        <v>0.73334703107018429</v>
      </c>
      <c r="S142">
        <f t="shared" si="48"/>
        <v>0.55207960593279415</v>
      </c>
      <c r="T142" s="4">
        <f t="shared" si="42"/>
        <v>0.85223149145916111</v>
      </c>
      <c r="U142" s="27">
        <f t="shared" si="56"/>
        <v>3.2051432951203607E-2</v>
      </c>
      <c r="V142">
        <v>3.7212077302504301</v>
      </c>
      <c r="W142">
        <f t="shared" si="46"/>
        <v>310099.40378495911</v>
      </c>
      <c r="X142">
        <f t="shared" si="47"/>
        <v>367456.7939908097</v>
      </c>
      <c r="Y142" s="5">
        <f t="shared" si="52"/>
        <v>0.28387102391476715</v>
      </c>
      <c r="Z142" s="4">
        <f t="shared" si="53"/>
        <v>1.4517851815048664</v>
      </c>
      <c r="AA142" s="4">
        <f t="shared" si="38"/>
        <v>1.4920519482253489</v>
      </c>
      <c r="AB142">
        <f t="shared" si="54"/>
        <v>1.4903952869369619</v>
      </c>
      <c r="AC142" s="4">
        <f t="shared" si="39"/>
        <v>1.5325301223928607</v>
      </c>
      <c r="AD142">
        <f t="shared" si="44"/>
        <v>0.9483210661246283</v>
      </c>
      <c r="AE142">
        <f t="shared" si="49"/>
        <v>7.7742655828942555E-4</v>
      </c>
      <c r="AF142">
        <f t="shared" si="40"/>
        <v>2.6166118648173864E-2</v>
      </c>
      <c r="AG142">
        <f t="shared" si="34"/>
        <v>1.3007287086513348</v>
      </c>
      <c r="AH142">
        <f t="shared" si="45"/>
        <v>8.8953347991165999E-2</v>
      </c>
      <c r="AI142">
        <f t="shared" si="43"/>
        <v>8.3652145156534186E-2</v>
      </c>
    </row>
    <row r="143" spans="1:35" x14ac:dyDescent="0.25">
      <c r="A143" s="3">
        <v>44110.833333333336</v>
      </c>
      <c r="B143">
        <v>22740.59233594</v>
      </c>
      <c r="C143">
        <v>711747.99815059954</v>
      </c>
      <c r="D143">
        <v>1.1715140046554804</v>
      </c>
      <c r="E143">
        <v>924</v>
      </c>
      <c r="F143">
        <v>484841317.68999362</v>
      </c>
      <c r="G143">
        <v>7437443.6786298035</v>
      </c>
      <c r="H143">
        <f t="shared" si="35"/>
        <v>14250476.220653547</v>
      </c>
      <c r="I143">
        <v>22312.331035889412</v>
      </c>
      <c r="J143">
        <v>1.6797250009346131E-2</v>
      </c>
      <c r="K143">
        <v>18542</v>
      </c>
      <c r="L143">
        <f t="shared" si="55"/>
        <v>-3.1589906539140479E-3</v>
      </c>
      <c r="M143" s="9">
        <f t="shared" si="36"/>
        <v>-1.5610953204555331E-2</v>
      </c>
      <c r="N143">
        <f t="shared" si="50"/>
        <v>1.3388392727420642</v>
      </c>
      <c r="O143">
        <f t="shared" si="37"/>
        <v>1.5218271564107704</v>
      </c>
      <c r="P143" s="4">
        <v>0.47796269254768825</v>
      </c>
      <c r="Q143">
        <f t="shared" si="51"/>
        <v>0</v>
      </c>
      <c r="R143" s="4">
        <f t="shared" si="41"/>
        <v>0.66816615907693755</v>
      </c>
      <c r="S143">
        <f t="shared" si="48"/>
        <v>0.29101188992984589</v>
      </c>
      <c r="T143" s="4">
        <f t="shared" si="42"/>
        <v>0.79578987420905056</v>
      </c>
      <c r="U143" s="27">
        <f t="shared" si="56"/>
        <v>3.1950342529981086E-2</v>
      </c>
      <c r="V143">
        <v>3.32152358961793</v>
      </c>
      <c r="W143">
        <f t="shared" si="46"/>
        <v>276792.52529363096</v>
      </c>
      <c r="X143">
        <f t="shared" si="47"/>
        <v>299104.85632952035</v>
      </c>
      <c r="Y143" s="5">
        <f t="shared" si="52"/>
        <v>0.22517320322539025</v>
      </c>
      <c r="Z143" s="4">
        <f t="shared" si="53"/>
        <v>1.2798818881920717</v>
      </c>
      <c r="AA143" s="4">
        <f t="shared" si="38"/>
        <v>1.4695338058385046</v>
      </c>
      <c r="AB143">
        <f t="shared" si="54"/>
        <v>1.3235163564568795</v>
      </c>
      <c r="AC143" s="4">
        <f t="shared" si="39"/>
        <v>1.5105053206936512</v>
      </c>
      <c r="AD143">
        <f t="shared" si="44"/>
        <v>0.9584095309951367</v>
      </c>
      <c r="AE143">
        <f t="shared" si="49"/>
        <v>6.1672267302061135E-4</v>
      </c>
      <c r="AF143">
        <f t="shared" si="40"/>
        <v>2.5528662096437227E-2</v>
      </c>
      <c r="AG143">
        <f t="shared" si="34"/>
        <v>1.2966262021189756</v>
      </c>
      <c r="AH143">
        <f t="shared" si="45"/>
        <v>8.957007066418661E-2</v>
      </c>
      <c r="AI143">
        <f t="shared" si="43"/>
        <v>8.4543221976428384E-2</v>
      </c>
    </row>
    <row r="144" spans="1:35" x14ac:dyDescent="0.25">
      <c r="A144" s="3">
        <v>44111.833333333336</v>
      </c>
      <c r="B144">
        <v>23723.850830300002</v>
      </c>
      <c r="C144">
        <v>737160.9772465534</v>
      </c>
      <c r="D144">
        <v>1.2176247974475323</v>
      </c>
      <c r="E144">
        <v>1140</v>
      </c>
      <c r="F144">
        <v>516098259.6465624</v>
      </c>
      <c r="G144">
        <v>16561938.748695612</v>
      </c>
      <c r="H144">
        <f t="shared" si="35"/>
        <v>14690859.686892124</v>
      </c>
      <c r="I144">
        <v>49685.816246086833</v>
      </c>
      <c r="J144">
        <v>3.5139283248583779E-2</v>
      </c>
      <c r="K144">
        <v>18543</v>
      </c>
      <c r="L144">
        <f t="shared" si="55"/>
        <v>7.2469929925327616E-3</v>
      </c>
      <c r="M144" s="9">
        <f t="shared" si="36"/>
        <v>-8.6272189324709467E-3</v>
      </c>
      <c r="N144">
        <f t="shared" si="50"/>
        <v>1.2440992951215342</v>
      </c>
      <c r="O144">
        <f t="shared" si="37"/>
        <v>1.489984716940709</v>
      </c>
      <c r="P144" s="4">
        <v>0.47702423927936816</v>
      </c>
      <c r="Q144">
        <f t="shared" si="51"/>
        <v>0.34325833989526172</v>
      </c>
      <c r="R144" s="4">
        <f t="shared" si="41"/>
        <v>0.60753281244490964</v>
      </c>
      <c r="S144">
        <f t="shared" si="48"/>
        <v>0.48106567742299172</v>
      </c>
      <c r="T144" s="4">
        <f t="shared" si="42"/>
        <v>0.73887974920168831</v>
      </c>
      <c r="U144" s="27">
        <f t="shared" si="56"/>
        <v>3.2182727467361907E-2</v>
      </c>
      <c r="V144">
        <v>2.6923160353644202</v>
      </c>
      <c r="W144">
        <f t="shared" si="46"/>
        <v>224358.77217502322</v>
      </c>
      <c r="X144">
        <f t="shared" si="47"/>
        <v>274044.58842111006</v>
      </c>
      <c r="Y144" s="5">
        <f t="shared" si="52"/>
        <v>0.1938124628480743</v>
      </c>
      <c r="Z144" s="4">
        <f t="shared" si="53"/>
        <v>1.1777995265339407</v>
      </c>
      <c r="AA144" s="4">
        <f t="shared" si="38"/>
        <v>1.4367184987610997</v>
      </c>
      <c r="AB144">
        <f t="shared" si="54"/>
        <v>1.2250753539233274</v>
      </c>
      <c r="AC144" s="4">
        <f t="shared" si="39"/>
        <v>1.4783955182363004</v>
      </c>
      <c r="AD144">
        <f t="shared" si="44"/>
        <v>0.933791726294947</v>
      </c>
      <c r="AE144">
        <f t="shared" si="49"/>
        <v>5.3085212197509068E-4</v>
      </c>
      <c r="AF144">
        <f t="shared" si="40"/>
        <v>2.4006120300468892E-2</v>
      </c>
      <c r="AG144">
        <f t="shared" si="34"/>
        <v>1.3060569742148618</v>
      </c>
      <c r="AH144">
        <f t="shared" si="45"/>
        <v>9.0100922786161705E-2</v>
      </c>
      <c r="AI144">
        <f t="shared" si="43"/>
        <v>8.460438924696656E-2</v>
      </c>
    </row>
    <row r="145" spans="1:35" x14ac:dyDescent="0.25">
      <c r="A145" s="3">
        <v>44112.833333333336</v>
      </c>
      <c r="B145">
        <v>24603.006884300001</v>
      </c>
      <c r="C145">
        <v>745056.54779171664</v>
      </c>
      <c r="D145">
        <v>1.2464854756551487</v>
      </c>
      <c r="E145">
        <v>1325</v>
      </c>
      <c r="F145">
        <v>542967719.66250861</v>
      </c>
      <c r="G145">
        <v>16714441.294499183</v>
      </c>
      <c r="H145">
        <f t="shared" si="35"/>
        <v>15151514.6986135</v>
      </c>
      <c r="I145">
        <v>50143.323883497549</v>
      </c>
      <c r="J145">
        <v>3.3707921400654796E-2</v>
      </c>
      <c r="K145">
        <v>18544</v>
      </c>
      <c r="L145">
        <f t="shared" si="55"/>
        <v>2.5733932372966357E-2</v>
      </c>
      <c r="M145" s="9">
        <f t="shared" si="36"/>
        <v>-1.1196358600635456E-2</v>
      </c>
      <c r="N145">
        <f t="shared" si="50"/>
        <v>1.2621818370414641</v>
      </c>
      <c r="O145">
        <f t="shared" si="37"/>
        <v>1.4695244075548881</v>
      </c>
      <c r="P145" s="4">
        <v>0.47260129254241973</v>
      </c>
      <c r="Q145">
        <f t="shared" si="51"/>
        <v>0.32615240781606863</v>
      </c>
      <c r="R145" s="4">
        <f t="shared" si="41"/>
        <v>0.55725435138236168</v>
      </c>
      <c r="S145">
        <f t="shared" si="48"/>
        <v>0.46901310345342173</v>
      </c>
      <c r="T145" s="4">
        <f t="shared" si="42"/>
        <v>0.69233982854688891</v>
      </c>
      <c r="U145" s="27">
        <f t="shared" si="56"/>
        <v>3.3021663868630098E-2</v>
      </c>
      <c r="V145">
        <v>2.9633106457239999</v>
      </c>
      <c r="W145">
        <f t="shared" si="46"/>
        <v>246941.56604011808</v>
      </c>
      <c r="X145">
        <f t="shared" si="47"/>
        <v>297084.88992361561</v>
      </c>
      <c r="Y145" s="5">
        <f t="shared" si="52"/>
        <v>0.19970981864174181</v>
      </c>
      <c r="Z145" s="4">
        <f t="shared" si="53"/>
        <v>1.1976604573304219</v>
      </c>
      <c r="AA145" s="4">
        <f t="shared" si="38"/>
        <v>1.4154903060156967</v>
      </c>
      <c r="AB145">
        <f t="shared" si="54"/>
        <v>1.2441818472955255</v>
      </c>
      <c r="AC145" s="4">
        <f t="shared" si="39"/>
        <v>1.4576945557095713</v>
      </c>
      <c r="AD145">
        <f t="shared" si="44"/>
        <v>0.92756078574120004</v>
      </c>
      <c r="AE145">
        <f t="shared" si="49"/>
        <v>5.4700055597380081E-4</v>
      </c>
      <c r="AF145">
        <f t="shared" si="40"/>
        <v>2.3206748288563395E-2</v>
      </c>
      <c r="AG145">
        <f t="shared" si="34"/>
        <v>1.3401031481729342</v>
      </c>
      <c r="AH145">
        <f t="shared" si="45"/>
        <v>9.0647923342135506E-2</v>
      </c>
      <c r="AI145">
        <f t="shared" si="43"/>
        <v>8.325824039500862E-2</v>
      </c>
    </row>
    <row r="146" spans="1:35" x14ac:dyDescent="0.25">
      <c r="A146" s="3">
        <v>44113.833333333336</v>
      </c>
      <c r="B146">
        <v>25018.623933679999</v>
      </c>
      <c r="C146">
        <v>759015.43443855131</v>
      </c>
      <c r="D146">
        <v>1.2686027556997632</v>
      </c>
      <c r="E146">
        <v>1298</v>
      </c>
      <c r="F146">
        <v>562433592.78172398</v>
      </c>
      <c r="G146">
        <v>12758517.2067356</v>
      </c>
      <c r="H146">
        <f t="shared" si="35"/>
        <v>15163953.523860676</v>
      </c>
      <c r="I146">
        <v>38275.551620206803</v>
      </c>
      <c r="J146">
        <v>2.4839512647668885E-2</v>
      </c>
      <c r="K146">
        <v>18545</v>
      </c>
      <c r="L146">
        <f t="shared" si="55"/>
        <v>-1.8101555077410531E-3</v>
      </c>
      <c r="M146" s="9">
        <f t="shared" si="36"/>
        <v>-2.2614266483496459E-2</v>
      </c>
      <c r="N146">
        <f t="shared" si="50"/>
        <v>1.2694688057964605</v>
      </c>
      <c r="O146">
        <f t="shared" si="37"/>
        <v>1.4792664492270793</v>
      </c>
      <c r="P146" s="4">
        <v>0.47222674737642878</v>
      </c>
      <c r="Q146">
        <f t="shared" si="51"/>
        <v>0.18822359868074953</v>
      </c>
      <c r="R146" s="4">
        <f t="shared" si="41"/>
        <v>0.53327895691572891</v>
      </c>
      <c r="S146">
        <f t="shared" si="48"/>
        <v>0.3860388855894219</v>
      </c>
      <c r="T146" s="4">
        <f t="shared" si="42"/>
        <v>0.67293933916599769</v>
      </c>
      <c r="U146" s="27">
        <f t="shared" si="56"/>
        <v>3.2961943589706368E-2</v>
      </c>
      <c r="V146">
        <v>3.3087426484261599</v>
      </c>
      <c r="W146">
        <f t="shared" si="46"/>
        <v>275727.4511212972</v>
      </c>
      <c r="X146">
        <f t="shared" si="47"/>
        <v>314003.00274150399</v>
      </c>
      <c r="Y146" s="5">
        <f t="shared" si="52"/>
        <v>0.2037771169282355</v>
      </c>
      <c r="Z146" s="4">
        <f t="shared" si="53"/>
        <v>1.2111684264976794</v>
      </c>
      <c r="AA146" s="4">
        <f t="shared" si="38"/>
        <v>1.425613072476295</v>
      </c>
      <c r="AB146">
        <f t="shared" si="54"/>
        <v>1.257190063368167</v>
      </c>
      <c r="AC146" s="4">
        <f t="shared" si="39"/>
        <v>1.4673324389213047</v>
      </c>
      <c r="AD146">
        <f t="shared" si="44"/>
        <v>0.91248888896026226</v>
      </c>
      <c r="AE146">
        <f t="shared" si="49"/>
        <v>5.58137683217148E-4</v>
      </c>
      <c r="AF146">
        <f t="shared" si="40"/>
        <v>2.3082864044183804E-2</v>
      </c>
      <c r="AG146">
        <f t="shared" si="34"/>
        <v>1.3376795472873504</v>
      </c>
      <c r="AH146">
        <f t="shared" si="45"/>
        <v>9.1206061025352655E-2</v>
      </c>
      <c r="AI146">
        <f t="shared" si="43"/>
        <v>8.4005163682916439E-2</v>
      </c>
    </row>
    <row r="147" spans="1:35" x14ac:dyDescent="0.25">
      <c r="A147" s="3">
        <v>44114.833333333336</v>
      </c>
      <c r="B147">
        <v>25854.558310119999</v>
      </c>
      <c r="C147">
        <v>787736.39246595895</v>
      </c>
      <c r="D147">
        <v>1.3137264092276593</v>
      </c>
      <c r="E147">
        <v>1030</v>
      </c>
      <c r="F147">
        <v>587181176.79706728</v>
      </c>
      <c r="G147">
        <v>10044367.553185558</v>
      </c>
      <c r="H147">
        <f t="shared" si="35"/>
        <v>15269106.410152741</v>
      </c>
      <c r="I147">
        <v>30133.102659556673</v>
      </c>
      <c r="J147">
        <v>1.873115642216738E-2</v>
      </c>
      <c r="K147">
        <v>18546</v>
      </c>
      <c r="L147">
        <f t="shared" si="55"/>
        <v>-4.2749766610892994E-3</v>
      </c>
      <c r="M147" s="9">
        <f t="shared" si="36"/>
        <v>-2.9135488990051257E-2</v>
      </c>
      <c r="N147">
        <f t="shared" si="50"/>
        <v>1.2371306160210476</v>
      </c>
      <c r="O147">
        <f t="shared" si="37"/>
        <v>1.4823295315926885</v>
      </c>
      <c r="P147" s="4">
        <v>0.45339284782988953</v>
      </c>
      <c r="Q147">
        <f t="shared" si="51"/>
        <v>0</v>
      </c>
      <c r="R147" s="4">
        <f t="shared" si="41"/>
        <v>0.49699882529418976</v>
      </c>
      <c r="S147">
        <f t="shared" si="48"/>
        <v>0.31647933800346389</v>
      </c>
      <c r="T147" s="4">
        <f t="shared" si="42"/>
        <v>0.64550881581966812</v>
      </c>
      <c r="U147" s="27">
        <f t="shared" si="56"/>
        <v>3.2821332818182919E-2</v>
      </c>
      <c r="V147">
        <v>3.4063702284741</v>
      </c>
      <c r="W147">
        <f t="shared" si="46"/>
        <v>283863.05024943216</v>
      </c>
      <c r="X147">
        <f t="shared" si="47"/>
        <v>313996.15290898882</v>
      </c>
      <c r="Y147" s="5">
        <f t="shared" si="52"/>
        <v>0.19518438318636738</v>
      </c>
      <c r="Z147" s="4">
        <f t="shared" si="53"/>
        <v>1.1824496130533089</v>
      </c>
      <c r="AA147" s="4">
        <f t="shared" si="38"/>
        <v>1.4287479279565327</v>
      </c>
      <c r="AB147">
        <f t="shared" si="54"/>
        <v>1.2295466585277317</v>
      </c>
      <c r="AC147" s="4">
        <f t="shared" si="39"/>
        <v>1.4703374929257842</v>
      </c>
      <c r="AD147">
        <f t="shared" si="44"/>
        <v>0.88392308028054001</v>
      </c>
      <c r="AE147">
        <f t="shared" si="49"/>
        <v>5.3460880600022826E-4</v>
      </c>
      <c r="AF147">
        <f t="shared" si="40"/>
        <v>2.2284454773180418E-2</v>
      </c>
      <c r="AG147">
        <f t="shared" si="34"/>
        <v>1.3319732043745511</v>
      </c>
      <c r="AH147">
        <f t="shared" si="45"/>
        <v>9.1740669831352886E-2</v>
      </c>
      <c r="AI147">
        <f t="shared" si="43"/>
        <v>8.4917340169251121E-2</v>
      </c>
    </row>
    <row r="148" spans="1:35" x14ac:dyDescent="0.25">
      <c r="A148" s="3">
        <v>44115.833333333336</v>
      </c>
      <c r="B148">
        <v>26340.996991939999</v>
      </c>
      <c r="C148">
        <v>784209.80915465509</v>
      </c>
      <c r="D148">
        <v>1.322951084698317</v>
      </c>
      <c r="E148">
        <v>1108</v>
      </c>
      <c r="F148">
        <v>606356732.97435355</v>
      </c>
      <c r="G148">
        <v>15522984.839370551</v>
      </c>
      <c r="H148">
        <f t="shared" si="35"/>
        <v>15600568.197483532</v>
      </c>
      <c r="I148">
        <v>46568.954518111655</v>
      </c>
      <c r="J148">
        <v>2.8032455936841533E-2</v>
      </c>
      <c r="K148">
        <v>18547</v>
      </c>
      <c r="L148">
        <f t="shared" si="55"/>
        <v>2.3126532410023357E-2</v>
      </c>
      <c r="M148" s="9">
        <f t="shared" si="36"/>
        <v>-3.0646222112464466E-2</v>
      </c>
      <c r="N148">
        <f t="shared" si="50"/>
        <v>1.2303174764240226</v>
      </c>
      <c r="O148">
        <f t="shared" si="37"/>
        <v>1.480387729286927</v>
      </c>
      <c r="P148" s="4">
        <v>0.44994908183734156</v>
      </c>
      <c r="Q148">
        <f t="shared" si="51"/>
        <v>0.24692442044826801</v>
      </c>
      <c r="R148" s="4">
        <f t="shared" si="41"/>
        <v>0.46427230686944526</v>
      </c>
      <c r="S148">
        <f t="shared" si="48"/>
        <v>0.41781523129309678</v>
      </c>
      <c r="T148" s="4">
        <f t="shared" si="42"/>
        <v>0.61696573039776936</v>
      </c>
      <c r="U148" s="27">
        <f t="shared" si="56"/>
        <v>3.3589221512460389E-2</v>
      </c>
      <c r="V148">
        <v>3.2985121862701701</v>
      </c>
      <c r="W148">
        <f t="shared" si="46"/>
        <v>274874.91601845209</v>
      </c>
      <c r="X148">
        <f t="shared" si="47"/>
        <v>321443.87053656374</v>
      </c>
      <c r="Y148" s="5">
        <f t="shared" si="52"/>
        <v>0.1934950275398496</v>
      </c>
      <c r="Z148" s="4">
        <f t="shared" si="53"/>
        <v>1.1767209704249251</v>
      </c>
      <c r="AA148" s="4">
        <f t="shared" si="38"/>
        <v>1.4270146278643432</v>
      </c>
      <c r="AB148">
        <f t="shared" si="54"/>
        <v>1.2240384554108454</v>
      </c>
      <c r="AC148" s="4">
        <f t="shared" si="39"/>
        <v>1.4686685149744771</v>
      </c>
      <c r="AD148">
        <f t="shared" si="44"/>
        <v>0.94440774785078729</v>
      </c>
      <c r="AE148">
        <f t="shared" si="49"/>
        <v>5.2998289737349639E-4</v>
      </c>
      <c r="AF148">
        <f t="shared" si="40"/>
        <v>2.3767930642215385E-2</v>
      </c>
      <c r="AG148">
        <f t="shared" si="34"/>
        <v>1.3631360815918079</v>
      </c>
      <c r="AH148">
        <f t="shared" si="45"/>
        <v>9.2270652728726379E-2</v>
      </c>
      <c r="AI148">
        <f t="shared" si="43"/>
        <v>8.3636204517872015E-2</v>
      </c>
    </row>
    <row r="149" spans="1:35" x14ac:dyDescent="0.25">
      <c r="A149" s="3">
        <v>44116.833333333336</v>
      </c>
      <c r="B149">
        <v>26340.71407468</v>
      </c>
      <c r="C149">
        <v>791605.77181424759</v>
      </c>
      <c r="D149">
        <v>1.3291279677582268</v>
      </c>
      <c r="E149">
        <v>887</v>
      </c>
      <c r="F149">
        <v>602734935.26649952</v>
      </c>
      <c r="G149">
        <v>5965768.3204390081</v>
      </c>
      <c r="H149">
        <f t="shared" si="35"/>
        <v>15605158.774344783</v>
      </c>
      <c r="I149">
        <v>17897.304961317026</v>
      </c>
      <c r="J149">
        <v>1.0838124569620905E-2</v>
      </c>
      <c r="K149">
        <v>18548</v>
      </c>
      <c r="L149">
        <f t="shared" si="55"/>
        <v>-9.3976473879769391E-3</v>
      </c>
      <c r="M149" s="9">
        <f t="shared" si="36"/>
        <v>-1.9523714108949777E-2</v>
      </c>
      <c r="N149">
        <f t="shared" si="50"/>
        <v>1.197888525789764</v>
      </c>
      <c r="O149">
        <f t="shared" si="37"/>
        <v>1.4883335904297472</v>
      </c>
      <c r="P149" s="4">
        <v>0.44186557749027</v>
      </c>
      <c r="Q149">
        <f t="shared" si="51"/>
        <v>0</v>
      </c>
      <c r="R149" s="4">
        <f t="shared" si="41"/>
        <v>0.43521845184480534</v>
      </c>
      <c r="S149">
        <f t="shared" si="48"/>
        <v>0.19239261046812309</v>
      </c>
      <c r="T149" s="4">
        <f t="shared" si="42"/>
        <v>0.59222843413233017</v>
      </c>
      <c r="U149" s="27">
        <f t="shared" si="56"/>
        <v>3.3275040446345959E-2</v>
      </c>
      <c r="V149">
        <v>3.3740359912431201</v>
      </c>
      <c r="W149">
        <f t="shared" si="46"/>
        <v>281168.54125826294</v>
      </c>
      <c r="X149">
        <f t="shared" si="47"/>
        <v>299065.84621957998</v>
      </c>
      <c r="Y149" s="5">
        <f t="shared" si="52"/>
        <v>0.18110620022694052</v>
      </c>
      <c r="Z149" s="4">
        <f t="shared" si="53"/>
        <v>1.133826099423763</v>
      </c>
      <c r="AA149" s="4">
        <f t="shared" si="38"/>
        <v>1.4357549761538293</v>
      </c>
      <c r="AB149">
        <f t="shared" si="54"/>
        <v>1.1828607364441919</v>
      </c>
      <c r="AC149" s="4">
        <f t="shared" si="39"/>
        <v>1.4769468229082399</v>
      </c>
      <c r="AD149">
        <f t="shared" si="44"/>
        <v>0.94864722369035981</v>
      </c>
      <c r="AE149">
        <f t="shared" si="49"/>
        <v>4.9605831321260945E-4</v>
      </c>
      <c r="AF149">
        <f t="shared" si="40"/>
        <v>2.4015236304238963E-2</v>
      </c>
      <c r="AG149">
        <f t="shared" si="34"/>
        <v>1.350385814449871</v>
      </c>
      <c r="AH149">
        <f t="shared" si="45"/>
        <v>9.2766711041938996E-2</v>
      </c>
      <c r="AI149">
        <f t="shared" si="43"/>
        <v>8.4945299604654467E-2</v>
      </c>
    </row>
    <row r="150" spans="1:35" x14ac:dyDescent="0.25">
      <c r="A150" s="3">
        <v>44117.833333333336</v>
      </c>
      <c r="B150">
        <v>31767.487047499999</v>
      </c>
      <c r="C150">
        <v>958772.82396667113</v>
      </c>
      <c r="D150">
        <v>1.6063255259623146</v>
      </c>
      <c r="E150">
        <v>926</v>
      </c>
      <c r="F150">
        <v>723294490.9033134</v>
      </c>
      <c r="G150">
        <v>6933516.9399075285</v>
      </c>
      <c r="H150">
        <f t="shared" si="35"/>
        <v>15635700.871790743</v>
      </c>
      <c r="I150">
        <v>20800.550819722586</v>
      </c>
      <c r="J150">
        <v>1.0496694146967633E-2</v>
      </c>
      <c r="K150">
        <v>18549</v>
      </c>
      <c r="L150">
        <f t="shared" si="55"/>
        <v>-4.2631123081268481E-3</v>
      </c>
      <c r="M150" s="9">
        <f t="shared" si="36"/>
        <v>-1.6641873386475492E-2</v>
      </c>
      <c r="N150">
        <f t="shared" si="50"/>
        <v>1.1110481705635387</v>
      </c>
      <c r="O150">
        <f t="shared" si="37"/>
        <v>1.4931999253610981</v>
      </c>
      <c r="P150" s="4">
        <v>0.41435559539126371</v>
      </c>
      <c r="Q150">
        <f t="shared" si="51"/>
        <v>0</v>
      </c>
      <c r="R150" s="4">
        <f t="shared" si="41"/>
        <v>0.40598013952411383</v>
      </c>
      <c r="S150">
        <f t="shared" si="48"/>
        <v>0.18515796818261096</v>
      </c>
      <c r="T150" s="4">
        <f t="shared" si="42"/>
        <v>0.56707786979122177</v>
      </c>
      <c r="U150" s="27">
        <f t="shared" si="56"/>
        <v>3.3133487155038825E-2</v>
      </c>
      <c r="V150">
        <v>3.44972163362347</v>
      </c>
      <c r="W150">
        <f t="shared" si="46"/>
        <v>287475.65289474465</v>
      </c>
      <c r="X150">
        <f t="shared" si="47"/>
        <v>308276.20371446724</v>
      </c>
      <c r="Y150" s="5">
        <f t="shared" si="52"/>
        <v>0.15556708335391123</v>
      </c>
      <c r="Z150" s="4">
        <f t="shared" si="53"/>
        <v>1.039831086643533</v>
      </c>
      <c r="AA150" s="4">
        <f t="shared" si="38"/>
        <v>1.4411777000545887</v>
      </c>
      <c r="AB150">
        <f t="shared" si="54"/>
        <v>1.0930903836540973</v>
      </c>
      <c r="AC150" s="4">
        <f t="shared" si="39"/>
        <v>1.4820606724161813</v>
      </c>
      <c r="AD150">
        <f t="shared" si="44"/>
        <v>0.98189138704789547</v>
      </c>
      <c r="AE150">
        <f t="shared" si="49"/>
        <v>4.2612038508265369E-4</v>
      </c>
      <c r="AF150">
        <f t="shared" si="40"/>
        <v>2.4437605028148068E-2</v>
      </c>
      <c r="AG150">
        <f t="shared" si="34"/>
        <v>1.3446412216858723</v>
      </c>
      <c r="AH150">
        <f t="shared" si="45"/>
        <v>9.3192831427021644E-2</v>
      </c>
      <c r="AI150">
        <f t="shared" si="43"/>
        <v>8.5750261021924512E-2</v>
      </c>
    </row>
    <row r="151" spans="1:35" x14ac:dyDescent="0.25">
      <c r="A151" s="3">
        <v>44118.833333333336</v>
      </c>
      <c r="B151">
        <v>31872.21572158</v>
      </c>
      <c r="C151">
        <v>971737.50386297959</v>
      </c>
      <c r="D151">
        <v>1.6197604575055835</v>
      </c>
      <c r="E151">
        <v>995</v>
      </c>
      <c r="F151">
        <v>733193903.70861149</v>
      </c>
      <c r="G151">
        <v>7781753.9452938102</v>
      </c>
      <c r="H151">
        <f t="shared" si="35"/>
        <v>15664122.573008021</v>
      </c>
      <c r="I151">
        <v>23345.261835881432</v>
      </c>
      <c r="J151">
        <v>1.1621783169494516E-2</v>
      </c>
      <c r="K151">
        <v>18550</v>
      </c>
      <c r="L151">
        <f t="shared" si="55"/>
        <v>-1.0140248989699391E-2</v>
      </c>
      <c r="M151" s="9">
        <f t="shared" si="36"/>
        <v>-7.1183912464526759E-3</v>
      </c>
      <c r="N151">
        <f t="shared" si="50"/>
        <v>1.0967711303241334</v>
      </c>
      <c r="O151">
        <f t="shared" si="37"/>
        <v>1.490946458027826</v>
      </c>
      <c r="P151" s="4">
        <v>0.41446949005690242</v>
      </c>
      <c r="Q151">
        <f t="shared" si="51"/>
        <v>0</v>
      </c>
      <c r="R151" s="4">
        <f t="shared" si="41"/>
        <v>0.36943651503225799</v>
      </c>
      <c r="S151">
        <f t="shared" si="48"/>
        <v>0.20804851684577766</v>
      </c>
      <c r="T151" s="4">
        <f t="shared" si="42"/>
        <v>0.53578120545401675</v>
      </c>
      <c r="U151" s="27">
        <f t="shared" si="56"/>
        <v>3.2799203071691013E-2</v>
      </c>
      <c r="V151">
        <v>3.34995270059418</v>
      </c>
      <c r="W151">
        <f t="shared" si="46"/>
        <v>279161.6083986148</v>
      </c>
      <c r="X151">
        <f t="shared" si="47"/>
        <v>302506.87023449625</v>
      </c>
      <c r="Y151" s="5">
        <f t="shared" si="52"/>
        <v>0.15059455224203919</v>
      </c>
      <c r="Z151" s="4">
        <f t="shared" si="53"/>
        <v>1.020523610630981</v>
      </c>
      <c r="AA151" s="4">
        <f t="shared" si="38"/>
        <v>1.438651529250432</v>
      </c>
      <c r="AB151">
        <f t="shared" si="54"/>
        <v>1.0747401257709164</v>
      </c>
      <c r="AC151" s="4">
        <f t="shared" si="39"/>
        <v>1.4796537283764808</v>
      </c>
      <c r="AD151">
        <f t="shared" si="44"/>
        <v>0.98982849248318305</v>
      </c>
      <c r="AE151">
        <f t="shared" si="49"/>
        <v>4.1250272341361675E-4</v>
      </c>
      <c r="AF151">
        <f t="shared" si="40"/>
        <v>2.4410727814873745E-2</v>
      </c>
      <c r="AG151">
        <f t="shared" si="34"/>
        <v>1.3310751229495796</v>
      </c>
      <c r="AH151">
        <f t="shared" si="45"/>
        <v>9.360533415043526E-2</v>
      </c>
      <c r="AI151">
        <f t="shared" si="43"/>
        <v>8.6994357029663627E-2</v>
      </c>
    </row>
    <row r="152" spans="1:35" x14ac:dyDescent="0.25">
      <c r="A152" s="3">
        <v>44119.833333333336</v>
      </c>
      <c r="B152">
        <v>31244.670153030002</v>
      </c>
      <c r="C152">
        <v>964990.88551489124</v>
      </c>
      <c r="D152">
        <v>1.5980994402698716</v>
      </c>
      <c r="E152">
        <v>1482</v>
      </c>
      <c r="F152">
        <v>704575426.05332971</v>
      </c>
      <c r="G152">
        <v>8744687.8740208074</v>
      </c>
      <c r="H152">
        <f t="shared" si="35"/>
        <v>15505950.990463585</v>
      </c>
      <c r="I152">
        <v>26234.063622062422</v>
      </c>
      <c r="J152">
        <v>1.3590359339793402E-2</v>
      </c>
      <c r="K152">
        <v>18551</v>
      </c>
      <c r="L152">
        <f t="shared" si="55"/>
        <v>-1.2918789216905013E-2</v>
      </c>
      <c r="M152" s="9">
        <f t="shared" si="36"/>
        <v>-5.6607522654649189E-3</v>
      </c>
      <c r="N152">
        <f t="shared" si="50"/>
        <v>1.0890491890306286</v>
      </c>
      <c r="O152">
        <f t="shared" si="37"/>
        <v>1.443463292450976</v>
      </c>
      <c r="P152" s="4">
        <v>0.38716447557258005</v>
      </c>
      <c r="Q152">
        <f t="shared" si="51"/>
        <v>0</v>
      </c>
      <c r="R152" s="4">
        <f t="shared" si="41"/>
        <v>0.28670077158534202</v>
      </c>
      <c r="S152">
        <f t="shared" si="48"/>
        <v>0.24296665352290409</v>
      </c>
      <c r="T152" s="4">
        <f t="shared" si="42"/>
        <v>0.46038504536609742</v>
      </c>
      <c r="U152" s="27">
        <f t="shared" si="56"/>
        <v>3.2378202345775264E-2</v>
      </c>
      <c r="V152">
        <v>3.1227531392925401</v>
      </c>
      <c r="W152">
        <f t="shared" si="46"/>
        <v>260228.38735666525</v>
      </c>
      <c r="X152">
        <f t="shared" si="47"/>
        <v>286462.45097872766</v>
      </c>
      <c r="Y152" s="5">
        <f t="shared" si="52"/>
        <v>0.14839971810104186</v>
      </c>
      <c r="Z152" s="4">
        <f t="shared" si="53"/>
        <v>1.0118842654806506</v>
      </c>
      <c r="AA152" s="4">
        <f t="shared" si="38"/>
        <v>1.3896452613195378</v>
      </c>
      <c r="AB152">
        <f t="shared" si="54"/>
        <v>1.0665400436993009</v>
      </c>
      <c r="AC152" s="4">
        <f t="shared" si="39"/>
        <v>1.4317100146277748</v>
      </c>
      <c r="AD152">
        <f t="shared" si="44"/>
        <v>0.91684697295446105</v>
      </c>
      <c r="AE152">
        <f t="shared" si="49"/>
        <v>4.0649194109509517E-4</v>
      </c>
      <c r="AF152">
        <f t="shared" si="40"/>
        <v>2.1663212488049144E-2</v>
      </c>
      <c r="AG152">
        <f t="shared" si="34"/>
        <v>1.3139898421948824</v>
      </c>
      <c r="AH152">
        <f t="shared" si="45"/>
        <v>9.4011826091530359E-2</v>
      </c>
      <c r="AI152">
        <f t="shared" si="43"/>
        <v>8.8412118828191222E-2</v>
      </c>
    </row>
    <row r="153" spans="1:35" x14ac:dyDescent="0.25">
      <c r="A153" s="3">
        <v>44120.833333333336</v>
      </c>
      <c r="B153">
        <v>30946.265393919999</v>
      </c>
      <c r="C153">
        <v>958078.08119073615</v>
      </c>
      <c r="D153">
        <v>1.5847124608505148</v>
      </c>
      <c r="E153">
        <v>1472</v>
      </c>
      <c r="F153">
        <v>702504764.73122823</v>
      </c>
      <c r="G153">
        <v>4494691.2277928311</v>
      </c>
      <c r="H153">
        <f t="shared" si="35"/>
        <v>14551425.027107144</v>
      </c>
      <c r="I153">
        <v>13484.073683378494</v>
      </c>
      <c r="J153">
        <v>7.0059124742251986E-3</v>
      </c>
      <c r="K153">
        <v>18552</v>
      </c>
      <c r="L153">
        <f t="shared" si="55"/>
        <v>-2.4071032613290737E-3</v>
      </c>
      <c r="M153" s="9">
        <f t="shared" si="36"/>
        <v>-2.7681254517073949E-2</v>
      </c>
      <c r="N153">
        <f t="shared" si="50"/>
        <v>1.0459766632943295</v>
      </c>
      <c r="O153">
        <f t="shared" si="37"/>
        <v>1.4432099062422881</v>
      </c>
      <c r="P153" s="4">
        <v>0.38772704917263767</v>
      </c>
      <c r="Q153">
        <f t="shared" si="51"/>
        <v>0</v>
      </c>
      <c r="R153" s="4">
        <f t="shared" si="41"/>
        <v>0.2542301578143582</v>
      </c>
      <c r="S153">
        <f t="shared" si="48"/>
        <v>7.9732175434847466E-2</v>
      </c>
      <c r="T153" s="4">
        <f t="shared" si="42"/>
        <v>0.42868349693200847</v>
      </c>
      <c r="U153" s="27">
        <f t="shared" si="56"/>
        <v>3.2300358396111929E-2</v>
      </c>
      <c r="V153">
        <v>3.0775235695166798</v>
      </c>
      <c r="W153">
        <f t="shared" si="46"/>
        <v>256459.27161853347</v>
      </c>
      <c r="X153">
        <f t="shared" si="47"/>
        <v>269943.34530191199</v>
      </c>
      <c r="Y153" s="5">
        <f t="shared" si="52"/>
        <v>0.14025430998022381</v>
      </c>
      <c r="Z153" s="4">
        <f t="shared" si="53"/>
        <v>0.9791560150255787</v>
      </c>
      <c r="AA153" s="4">
        <f t="shared" si="38"/>
        <v>1.3898131813827403</v>
      </c>
      <c r="AB153">
        <f t="shared" si="54"/>
        <v>1.0355406316738915</v>
      </c>
      <c r="AC153" s="4">
        <f t="shared" si="39"/>
        <v>1.4318687480683203</v>
      </c>
      <c r="AD153">
        <f t="shared" si="44"/>
        <v>0.9232363530108455</v>
      </c>
      <c r="AE153">
        <f t="shared" si="49"/>
        <v>3.8418457516181589E-4</v>
      </c>
      <c r="AF153">
        <f t="shared" si="40"/>
        <v>2.1814410835506726E-2</v>
      </c>
      <c r="AG153">
        <f t="shared" si="34"/>
        <v>1.3108307366323928</v>
      </c>
      <c r="AH153">
        <f t="shared" si="45"/>
        <v>9.4396010666692176E-2</v>
      </c>
      <c r="AI153">
        <f t="shared" si="43"/>
        <v>8.9007409915859315E-2</v>
      </c>
    </row>
    <row r="154" spans="1:35" x14ac:dyDescent="0.25">
      <c r="A154" s="3">
        <v>44121.833333333336</v>
      </c>
      <c r="B154">
        <v>31356.56407597</v>
      </c>
      <c r="C154">
        <v>954792.11090527126</v>
      </c>
      <c r="D154">
        <v>1.5924042658894442</v>
      </c>
      <c r="E154">
        <v>1366</v>
      </c>
      <c r="F154">
        <v>718688472.53630018</v>
      </c>
      <c r="G154">
        <v>6098923.6197712244</v>
      </c>
      <c r="H154">
        <f t="shared" si="35"/>
        <v>13692639.476382587</v>
      </c>
      <c r="I154">
        <v>18296.770859313674</v>
      </c>
      <c r="J154">
        <v>9.2923730084068894E-3</v>
      </c>
      <c r="K154">
        <v>18553</v>
      </c>
      <c r="L154">
        <f t="shared" si="55"/>
        <v>1.6606946667868969E-2</v>
      </c>
      <c r="M154" s="9">
        <f t="shared" si="36"/>
        <v>-1.9769992660070568E-2</v>
      </c>
      <c r="N154">
        <f t="shared" si="50"/>
        <v>1.0430026435597644</v>
      </c>
      <c r="O154">
        <f t="shared" si="37"/>
        <v>1.4491443999648197</v>
      </c>
      <c r="P154" s="4">
        <v>0.31014781365612054</v>
      </c>
      <c r="Q154">
        <f t="shared" si="51"/>
        <v>0</v>
      </c>
      <c r="R154" s="4">
        <f t="shared" si="41"/>
        <v>0.22861311141602217</v>
      </c>
      <c r="S154">
        <f t="shared" si="48"/>
        <v>0.15699969449978818</v>
      </c>
      <c r="T154" s="4">
        <f t="shared" si="42"/>
        <v>0.4059444595642045</v>
      </c>
      <c r="U154" s="27">
        <f t="shared" si="56"/>
        <v>3.2841247553082278E-2</v>
      </c>
      <c r="V154">
        <v>3.0355792285330701</v>
      </c>
      <c r="W154">
        <f t="shared" si="46"/>
        <v>252963.92385134634</v>
      </c>
      <c r="X154">
        <f t="shared" si="47"/>
        <v>271260.69471066003</v>
      </c>
      <c r="Y154" s="5">
        <f t="shared" si="52"/>
        <v>0.13776505030055289</v>
      </c>
      <c r="Z154" s="4">
        <f t="shared" si="53"/>
        <v>0.96893365321027214</v>
      </c>
      <c r="AA154" s="4">
        <f t="shared" si="38"/>
        <v>1.3964939234247467</v>
      </c>
      <c r="AB154">
        <f t="shared" si="54"/>
        <v>1.0258802670927025</v>
      </c>
      <c r="AC154" s="4">
        <f t="shared" si="39"/>
        <v>1.4380923964536134</v>
      </c>
      <c r="AD154">
        <f t="shared" si="44"/>
        <v>0.94675583110328743</v>
      </c>
      <c r="AE154">
        <f t="shared" si="49"/>
        <v>3.7736728198392556E-4</v>
      </c>
      <c r="AF154">
        <f t="shared" si="40"/>
        <v>2.2368640005892226E-2</v>
      </c>
      <c r="AG154">
        <f t="shared" si="34"/>
        <v>1.332781394992681</v>
      </c>
      <c r="AH154">
        <f t="shared" si="45"/>
        <v>9.4773377948676102E-2</v>
      </c>
      <c r="AI154">
        <f t="shared" si="43"/>
        <v>8.8165540007979049E-2</v>
      </c>
    </row>
    <row r="155" spans="1:35" x14ac:dyDescent="0.25">
      <c r="A155" s="3">
        <v>44122.833333333336</v>
      </c>
      <c r="B155">
        <v>31546.964020660002</v>
      </c>
      <c r="C155">
        <v>978362.82149574056</v>
      </c>
      <c r="D155">
        <v>1.6167894891647319</v>
      </c>
      <c r="E155">
        <v>1197</v>
      </c>
      <c r="F155">
        <v>740067070.26787448</v>
      </c>
      <c r="G155">
        <v>5599946.9893370569</v>
      </c>
      <c r="H155">
        <f t="shared" si="35"/>
        <v>12580771.898597563</v>
      </c>
      <c r="I155">
        <v>16799.840968011173</v>
      </c>
      <c r="J155">
        <v>8.2856570703849341E-3</v>
      </c>
      <c r="K155">
        <v>18554</v>
      </c>
      <c r="L155">
        <f t="shared" si="55"/>
        <v>-1.8333221267018522E-2</v>
      </c>
      <c r="M155" s="9">
        <f t="shared" si="36"/>
        <v>-2.2997695774421904E-2</v>
      </c>
      <c r="N155">
        <f t="shared" si="50"/>
        <v>1.0282519974855759</v>
      </c>
      <c r="O155">
        <f t="shared" si="37"/>
        <v>1.4278562435090238</v>
      </c>
      <c r="P155" s="4">
        <v>0.3140889775712436</v>
      </c>
      <c r="Q155">
        <f t="shared" si="51"/>
        <v>0</v>
      </c>
      <c r="R155" s="4">
        <f t="shared" si="41"/>
        <v>0.20192924729068298</v>
      </c>
      <c r="S155">
        <f t="shared" si="48"/>
        <v>0.12882226736419125</v>
      </c>
      <c r="T155" s="4">
        <f t="shared" si="42"/>
        <v>0.38128601381199956</v>
      </c>
      <c r="U155" s="27">
        <f t="shared" si="56"/>
        <v>3.2244647208108719E-2</v>
      </c>
      <c r="V155">
        <v>3.07277417246438</v>
      </c>
      <c r="W155">
        <f t="shared" si="46"/>
        <v>256063.49011397417</v>
      </c>
      <c r="X155">
        <f t="shared" si="47"/>
        <v>272863.33108198532</v>
      </c>
      <c r="Y155" s="5">
        <f t="shared" si="52"/>
        <v>0.13457579704076716</v>
      </c>
      <c r="Z155" s="4">
        <f t="shared" si="53"/>
        <v>0.95567693194149983</v>
      </c>
      <c r="AA155" s="4">
        <f t="shared" si="38"/>
        <v>1.3744421324403084</v>
      </c>
      <c r="AB155">
        <f t="shared" si="54"/>
        <v>1.0133687859471048</v>
      </c>
      <c r="AC155" s="4">
        <f t="shared" si="39"/>
        <v>1.416805406529599</v>
      </c>
      <c r="AD155">
        <f t="shared" si="44"/>
        <v>0.94949528277499318</v>
      </c>
      <c r="AE155">
        <f t="shared" si="49"/>
        <v>3.686328603676688E-4</v>
      </c>
      <c r="AF155">
        <f t="shared" si="40"/>
        <v>2.1812558431335338E-2</v>
      </c>
      <c r="AG155">
        <f t="shared" si="34"/>
        <v>1.3085698348580737</v>
      </c>
      <c r="AH155">
        <f t="shared" si="45"/>
        <v>9.5142010809043775E-2</v>
      </c>
      <c r="AI155">
        <f t="shared" si="43"/>
        <v>8.9946250482335843E-2</v>
      </c>
    </row>
    <row r="156" spans="1:35" x14ac:dyDescent="0.25">
      <c r="A156" s="3">
        <v>44123.833333333336</v>
      </c>
      <c r="B156">
        <v>29561.3307317</v>
      </c>
      <c r="C156">
        <v>958653.27141897532</v>
      </c>
      <c r="D156">
        <v>1.5489864875074177</v>
      </c>
      <c r="E156">
        <v>2663</v>
      </c>
      <c r="F156">
        <v>705205827.90997815</v>
      </c>
      <c r="G156">
        <v>39499017.802246153</v>
      </c>
      <c r="H156">
        <f t="shared" si="35"/>
        <v>13148171.436696973</v>
      </c>
      <c r="I156">
        <v>118497.05340673846</v>
      </c>
      <c r="J156">
        <v>6.1331632243658549E-2</v>
      </c>
      <c r="K156">
        <v>18555</v>
      </c>
      <c r="L156">
        <f t="shared" si="55"/>
        <v>-4.4659116672300665E-2</v>
      </c>
      <c r="M156" s="9">
        <f t="shared" si="36"/>
        <v>-3.0780389653810074E-2</v>
      </c>
      <c r="N156">
        <f t="shared" si="50"/>
        <v>1.258182307805447</v>
      </c>
      <c r="O156">
        <f t="shared" si="37"/>
        <v>1.4022652741574599</v>
      </c>
      <c r="P156" s="4">
        <v>0.31749777608161484</v>
      </c>
      <c r="Q156">
        <f t="shared" si="51"/>
        <v>0.57215826470326292</v>
      </c>
      <c r="R156" s="4">
        <f t="shared" si="41"/>
        <v>0.20410104167814466</v>
      </c>
      <c r="S156">
        <f t="shared" si="48"/>
        <v>0.66405043329180957</v>
      </c>
      <c r="T156" s="4">
        <f t="shared" si="42"/>
        <v>0.38312731293755964</v>
      </c>
      <c r="U156" s="27">
        <f t="shared" si="56"/>
        <v>3.0836311326559222E-2</v>
      </c>
      <c r="V156">
        <v>3.2660325602917499</v>
      </c>
      <c r="W156">
        <f t="shared" si="46"/>
        <v>272168.29134679242</v>
      </c>
      <c r="X156">
        <f t="shared" si="47"/>
        <v>390665.34475353087</v>
      </c>
      <c r="Y156" s="5">
        <f t="shared" si="52"/>
        <v>0.20220032959404471</v>
      </c>
      <c r="Z156" s="4">
        <f t="shared" si="53"/>
        <v>1.205949691600499</v>
      </c>
      <c r="AA156" s="4">
        <f t="shared" si="38"/>
        <v>1.3484414247136598</v>
      </c>
      <c r="AB156">
        <f t="shared" si="54"/>
        <v>1.2521631510143274</v>
      </c>
      <c r="AC156" s="4">
        <f t="shared" si="39"/>
        <v>1.391398578501023</v>
      </c>
      <c r="AD156">
        <f t="shared" si="44"/>
        <v>0.93946332888107886</v>
      </c>
      <c r="AE156">
        <f t="shared" si="49"/>
        <v>5.5382011906011952E-4</v>
      </c>
      <c r="AF156">
        <f t="shared" si="40"/>
        <v>2.078768044153434E-2</v>
      </c>
      <c r="AG156">
        <f t="shared" si="34"/>
        <v>1.2514159810711269</v>
      </c>
      <c r="AH156">
        <f t="shared" si="45"/>
        <v>9.5695830928103895E-2</v>
      </c>
      <c r="AI156">
        <f t="shared" si="43"/>
        <v>9.3541504236395401E-2</v>
      </c>
    </row>
    <row r="157" spans="1:35" x14ac:dyDescent="0.25">
      <c r="A157" s="3">
        <v>44124.833333333336</v>
      </c>
      <c r="B157">
        <v>25951.694855540001</v>
      </c>
      <c r="C157">
        <v>854620.15923369792</v>
      </c>
      <c r="D157">
        <v>1.3701092540082955</v>
      </c>
      <c r="E157">
        <v>2812</v>
      </c>
      <c r="F157">
        <v>668951418.17286909</v>
      </c>
      <c r="G157">
        <v>35385908.075736754</v>
      </c>
      <c r="H157">
        <f t="shared" si="35"/>
        <v>13078772.091402851</v>
      </c>
      <c r="I157">
        <v>106157.72422721026</v>
      </c>
      <c r="J157">
        <v>5.7922845053179448E-2</v>
      </c>
      <c r="K157">
        <v>18556</v>
      </c>
      <c r="L157">
        <f t="shared" si="55"/>
        <v>-1.5357847955614175E-2</v>
      </c>
      <c r="M157" s="9">
        <f t="shared" si="36"/>
        <v>-2.4344992720089585E-2</v>
      </c>
      <c r="N157">
        <f t="shared" si="50"/>
        <v>1.2630050375859256</v>
      </c>
      <c r="O157">
        <f t="shared" si="37"/>
        <v>1.3761309861190294</v>
      </c>
      <c r="P157" s="4">
        <v>0.34066773606056822</v>
      </c>
      <c r="Q157">
        <f t="shared" si="51"/>
        <v>0.54780907471893558</v>
      </c>
      <c r="R157" s="4">
        <f t="shared" si="41"/>
        <v>0.1957285549615361</v>
      </c>
      <c r="S157">
        <f t="shared" si="48"/>
        <v>0.64318945920405701</v>
      </c>
      <c r="T157" s="4">
        <f t="shared" si="42"/>
        <v>0.37566150624967126</v>
      </c>
      <c r="U157" s="27">
        <f t="shared" si="56"/>
        <v>3.0366349980334887E-2</v>
      </c>
      <c r="V157">
        <v>3.1709281832503602</v>
      </c>
      <c r="W157">
        <f t="shared" si="46"/>
        <v>264242.95829480229</v>
      </c>
      <c r="X157">
        <f t="shared" si="47"/>
        <v>370400.68252201256</v>
      </c>
      <c r="Y157" s="5">
        <f t="shared" si="52"/>
        <v>0.20210174528039859</v>
      </c>
      <c r="Z157" s="4">
        <f t="shared" si="53"/>
        <v>1.2056226541344393</v>
      </c>
      <c r="AA157" s="4">
        <f t="shared" si="38"/>
        <v>1.3217351845358134</v>
      </c>
      <c r="AB157">
        <f t="shared" si="54"/>
        <v>1.2518481865821272</v>
      </c>
      <c r="AC157" s="4">
        <f t="shared" si="39"/>
        <v>1.3652963132780016</v>
      </c>
      <c r="AD157">
        <f t="shared" si="44"/>
        <v>0.925548881231265</v>
      </c>
      <c r="AE157">
        <f t="shared" si="49"/>
        <v>5.5355017455572132E-4</v>
      </c>
      <c r="AF157">
        <f t="shared" si="40"/>
        <v>1.9623392985524291E-2</v>
      </c>
      <c r="AG157">
        <f t="shared" si="34"/>
        <v>1.232343753756951</v>
      </c>
      <c r="AH157">
        <f t="shared" si="45"/>
        <v>9.6249381102659612E-2</v>
      </c>
      <c r="AI157">
        <f t="shared" si="43"/>
        <v>9.5053741447556961E-2</v>
      </c>
    </row>
    <row r="158" spans="1:35" x14ac:dyDescent="0.25">
      <c r="A158" s="3">
        <v>44125.833333333336</v>
      </c>
      <c r="B158">
        <v>26566.592706079999</v>
      </c>
      <c r="C158">
        <v>835631.22505684185</v>
      </c>
      <c r="D158">
        <v>1.3706185507322499</v>
      </c>
      <c r="E158">
        <v>2034</v>
      </c>
      <c r="F158">
        <v>691198296.71395493</v>
      </c>
      <c r="G158">
        <v>23264600.159316506</v>
      </c>
      <c r="H158">
        <f t="shared" si="35"/>
        <v>13424834.815920714</v>
      </c>
      <c r="I158">
        <v>69793.800477949524</v>
      </c>
      <c r="J158">
        <v>3.6855902706302568E-2</v>
      </c>
      <c r="K158">
        <v>18557</v>
      </c>
      <c r="L158">
        <f t="shared" si="55"/>
        <v>4.5887307939298273E-2</v>
      </c>
      <c r="M158" s="9">
        <f t="shared" si="36"/>
        <v>-9.0978621067266917E-3</v>
      </c>
      <c r="N158">
        <f t="shared" si="50"/>
        <v>1.1385555440900941</v>
      </c>
      <c r="O158">
        <f t="shared" si="37"/>
        <v>1.3518927481915588</v>
      </c>
      <c r="P158" s="4">
        <v>0.31920890742796609</v>
      </c>
      <c r="Q158">
        <f t="shared" si="51"/>
        <v>0.36271096422551291</v>
      </c>
      <c r="R158" s="4">
        <f t="shared" si="41"/>
        <v>0.19632312239305466</v>
      </c>
      <c r="S158">
        <f t="shared" si="48"/>
        <v>0.49513345842933321</v>
      </c>
      <c r="T158" s="4">
        <f t="shared" si="42"/>
        <v>0.37609196160154601</v>
      </c>
      <c r="U158" s="27">
        <f t="shared" si="56"/>
        <v>3.1792245083078208E-2</v>
      </c>
      <c r="V158">
        <v>2.8532854806443102</v>
      </c>
      <c r="W158">
        <f t="shared" si="46"/>
        <v>237772.83895853229</v>
      </c>
      <c r="X158">
        <f t="shared" si="47"/>
        <v>307566.63943648181</v>
      </c>
      <c r="Y158" s="5">
        <f t="shared" si="52"/>
        <v>0.1624162326904203</v>
      </c>
      <c r="Z158" s="4">
        <f t="shared" si="53"/>
        <v>1.0658526555966088</v>
      </c>
      <c r="AA158" s="4">
        <f t="shared" si="38"/>
        <v>1.2965479800051154</v>
      </c>
      <c r="AB158">
        <f t="shared" si="54"/>
        <v>1.117872882544851</v>
      </c>
      <c r="AC158" s="4">
        <f t="shared" si="39"/>
        <v>1.3408124296568034</v>
      </c>
      <c r="AD158">
        <f t="shared" si="44"/>
        <v>1.0137984148628751</v>
      </c>
      <c r="AE158">
        <f t="shared" si="49"/>
        <v>4.4487700752161575E-4</v>
      </c>
      <c r="AF158">
        <f t="shared" si="40"/>
        <v>1.960098394469223E-2</v>
      </c>
      <c r="AG158">
        <f t="shared" si="34"/>
        <v>1.2902102054219127</v>
      </c>
      <c r="AH158">
        <f t="shared" si="45"/>
        <v>9.669425811018123E-2</v>
      </c>
      <c r="AI158">
        <f t="shared" si="43"/>
        <v>9.264395956457161E-2</v>
      </c>
    </row>
    <row r="159" spans="1:35" x14ac:dyDescent="0.25">
      <c r="A159" s="3">
        <v>44126.833333333336</v>
      </c>
      <c r="B159">
        <v>25595.612389720001</v>
      </c>
      <c r="C159">
        <v>809349.99501570419</v>
      </c>
      <c r="D159">
        <v>1.3239454683749223</v>
      </c>
      <c r="E159">
        <v>1321</v>
      </c>
      <c r="F159">
        <v>660300712.84549451</v>
      </c>
      <c r="G159">
        <v>11638167.191131061</v>
      </c>
      <c r="H159">
        <f t="shared" si="35"/>
        <v>13220322.410633387</v>
      </c>
      <c r="I159">
        <v>34914.501573393187</v>
      </c>
      <c r="J159">
        <v>1.9299983820054524E-2</v>
      </c>
      <c r="K159">
        <v>18558</v>
      </c>
      <c r="L159">
        <f t="shared" si="55"/>
        <v>-5.2776202037496936E-3</v>
      </c>
      <c r="M159" s="9">
        <f t="shared" si="36"/>
        <v>4.5381959449287967E-3</v>
      </c>
      <c r="N159">
        <f t="shared" si="50"/>
        <v>1.110760376150272</v>
      </c>
      <c r="O159">
        <f t="shared" si="37"/>
        <v>1.3296187124542425</v>
      </c>
      <c r="P159" s="4">
        <v>0.35530882890145654</v>
      </c>
      <c r="Q159">
        <f t="shared" si="51"/>
        <v>0</v>
      </c>
      <c r="R159" s="4">
        <f t="shared" si="41"/>
        <v>0.1796559478130888</v>
      </c>
      <c r="S159">
        <f t="shared" si="48"/>
        <v>0.32358892219327889</v>
      </c>
      <c r="T159" s="4">
        <f t="shared" si="42"/>
        <v>0.36677814469880715</v>
      </c>
      <c r="U159" s="27">
        <f t="shared" si="56"/>
        <v>3.1624899669299877E-2</v>
      </c>
      <c r="V159">
        <v>2.9310426313836602</v>
      </c>
      <c r="W159">
        <f t="shared" si="46"/>
        <v>244252.57560109455</v>
      </c>
      <c r="X159">
        <f t="shared" si="47"/>
        <v>279167.07717448776</v>
      </c>
      <c r="Y159" s="5">
        <f t="shared" si="52"/>
        <v>0.15431754227491035</v>
      </c>
      <c r="Z159" s="4">
        <f t="shared" si="53"/>
        <v>1.0350132173640409</v>
      </c>
      <c r="AA159" s="4">
        <f t="shared" si="38"/>
        <v>1.2730809870342172</v>
      </c>
      <c r="AB159">
        <f t="shared" si="54"/>
        <v>1.0885082719966139</v>
      </c>
      <c r="AC159" s="4">
        <f t="shared" si="39"/>
        <v>1.3180499275973745</v>
      </c>
      <c r="AD159">
        <f t="shared" si="44"/>
        <v>0.97107614119663577</v>
      </c>
      <c r="AE159">
        <f t="shared" si="49"/>
        <v>4.2269843748123429E-4</v>
      </c>
      <c r="AF159">
        <f t="shared" si="40"/>
        <v>1.8834008717172335E-2</v>
      </c>
      <c r="AG159">
        <f t="shared" ref="AG159:AG222" si="57">U159/$U$31</f>
        <v>1.2834189026962592</v>
      </c>
      <c r="AH159">
        <f t="shared" si="45"/>
        <v>9.7116956547662461E-2</v>
      </c>
      <c r="AI159">
        <f t="shared" si="43"/>
        <v>9.3467747532286927E-2</v>
      </c>
    </row>
    <row r="160" spans="1:35" x14ac:dyDescent="0.25">
      <c r="A160" s="3">
        <v>44127.833333333336</v>
      </c>
      <c r="B160">
        <v>25757.131302239999</v>
      </c>
      <c r="C160">
        <v>823259.69377696048</v>
      </c>
      <c r="D160">
        <v>1.3394226346963387</v>
      </c>
      <c r="E160">
        <v>1443</v>
      </c>
      <c r="F160">
        <v>676044967.24322653</v>
      </c>
      <c r="G160">
        <v>9619372.3151546083</v>
      </c>
      <c r="H160">
        <f t="shared" ref="H160:H223" si="58">AVERAGE(G131:G160)</f>
        <v>13137315.959622152</v>
      </c>
      <c r="I160">
        <v>28858.116945463826</v>
      </c>
      <c r="J160">
        <v>1.5580639151928886E-2</v>
      </c>
      <c r="K160">
        <v>18559</v>
      </c>
      <c r="L160">
        <f t="shared" si="55"/>
        <v>-1.0749659201172886E-2</v>
      </c>
      <c r="M160" s="9">
        <f t="shared" ref="M160:M223" si="59">AVERAGE(L131:L160)*10+POWER(P160/SQRT(365/10),2)/2</f>
        <v>-1.1932704612131815E-2</v>
      </c>
      <c r="N160">
        <f t="shared" si="50"/>
        <v>1.1001101674089098</v>
      </c>
      <c r="O160">
        <f t="shared" ref="O160:O223" si="60">AVERAGE(N131:N160)</f>
        <v>1.3136337174965302</v>
      </c>
      <c r="P160" s="4">
        <v>0.32354386826134751</v>
      </c>
      <c r="Q160">
        <f t="shared" si="51"/>
        <v>0</v>
      </c>
      <c r="R160" s="4">
        <f t="shared" si="41"/>
        <v>0.16981331109081069</v>
      </c>
      <c r="S160">
        <f t="shared" si="48"/>
        <v>0.2737791687130392</v>
      </c>
      <c r="T160" s="4">
        <f t="shared" si="42"/>
        <v>0.36096767215086611</v>
      </c>
      <c r="U160" s="27">
        <f t="shared" si="56"/>
        <v>3.1286763456220154E-2</v>
      </c>
      <c r="V160">
        <v>3.03053033654732</v>
      </c>
      <c r="W160">
        <f t="shared" si="46"/>
        <v>252543.18453549783</v>
      </c>
      <c r="X160">
        <f t="shared" si="47"/>
        <v>281401.30148096167</v>
      </c>
      <c r="Y160" s="5">
        <f t="shared" si="52"/>
        <v>0.15192994551736322</v>
      </c>
      <c r="Z160" s="4">
        <f t="shared" si="53"/>
        <v>1.0257444058135956</v>
      </c>
      <c r="AA160" s="4">
        <f t="shared" ref="AA160:AA223" si="61">AVERAGE(Z131:Z160)</f>
        <v>1.2563604208689436</v>
      </c>
      <c r="AB160">
        <f t="shared" si="54"/>
        <v>1.0796987932496163</v>
      </c>
      <c r="AC160" s="4">
        <f t="shared" ref="AC160:AC223" si="62">AVERAGE(AB131:AB160)</f>
        <v>1.3019029872801027</v>
      </c>
      <c r="AD160">
        <f t="shared" si="44"/>
        <v>0.94779592771135179</v>
      </c>
      <c r="AE160">
        <f t="shared" si="49"/>
        <v>4.1615981956373007E-4</v>
      </c>
      <c r="AF160">
        <f t="shared" ref="AF160:AF223" si="63">(2*SQRT(AD160)*EXP(SUM(AE131:AE160))/(1+AD160)-1)</f>
        <v>1.8131330746592011E-2</v>
      </c>
      <c r="AG160">
        <f t="shared" si="57"/>
        <v>1.2696964747331461</v>
      </c>
      <c r="AH160">
        <f t="shared" si="45"/>
        <v>9.7533116367226197E-2</v>
      </c>
      <c r="AI160">
        <f t="shared" si="43"/>
        <v>9.4637352805236663E-2</v>
      </c>
    </row>
    <row r="161" spans="1:35" x14ac:dyDescent="0.25">
      <c r="A161" s="3">
        <v>44128.833333333336</v>
      </c>
      <c r="B161">
        <v>26630.642359099998</v>
      </c>
      <c r="C161">
        <v>854294.6057389715</v>
      </c>
      <c r="D161">
        <v>1.3873238225288145</v>
      </c>
      <c r="E161">
        <v>1235</v>
      </c>
      <c r="F161">
        <v>692688687.99193788</v>
      </c>
      <c r="G161">
        <v>9011598.3118883185</v>
      </c>
      <c r="H161">
        <f t="shared" si="58"/>
        <v>13082476.683482533</v>
      </c>
      <c r="I161">
        <v>27034.794935664955</v>
      </c>
      <c r="J161">
        <v>1.424550497586956E-2</v>
      </c>
      <c r="K161">
        <v>18560</v>
      </c>
      <c r="L161">
        <f t="shared" si="55"/>
        <v>-3.6534210695231216E-3</v>
      </c>
      <c r="M161" s="9">
        <f t="shared" si="59"/>
        <v>-1.7867923786366358E-2</v>
      </c>
      <c r="N161">
        <f t="shared" si="50"/>
        <v>1.0766749918878975</v>
      </c>
      <c r="O161">
        <f t="shared" si="60"/>
        <v>1.2968785869558317</v>
      </c>
      <c r="P161" s="4">
        <v>0.29866215521082656</v>
      </c>
      <c r="Q161">
        <f t="shared" si="51"/>
        <v>0</v>
      </c>
      <c r="R161" s="4">
        <f t="shared" ref="R161:R224" si="64">AVERAGE(Q132:Q161)</f>
        <v>0.16321549824222073</v>
      </c>
      <c r="S161">
        <f t="shared" si="48"/>
        <v>0.25352309522552019</v>
      </c>
      <c r="T161" s="4">
        <f t="shared" ref="T161:T224" si="65">AVERAGE(S132:S161)</f>
        <v>0.35638958858291225</v>
      </c>
      <c r="U161" s="27">
        <f t="shared" si="56"/>
        <v>3.1172668281177176E-2</v>
      </c>
      <c r="V161">
        <v>3.0087042083703199</v>
      </c>
      <c r="W161">
        <f t="shared" si="46"/>
        <v>250724.34779612388</v>
      </c>
      <c r="X161">
        <f t="shared" si="47"/>
        <v>277759.14273178886</v>
      </c>
      <c r="Y161" s="5">
        <f t="shared" si="52"/>
        <v>0.14636024646367968</v>
      </c>
      <c r="Z161" s="4">
        <f t="shared" si="53"/>
        <v>1.0037898154635851</v>
      </c>
      <c r="AA161" s="4">
        <f t="shared" si="61"/>
        <v>1.2389268498723496</v>
      </c>
      <c r="AB161">
        <f t="shared" si="54"/>
        <v>1.0588634905950856</v>
      </c>
      <c r="AC161" s="4">
        <f t="shared" si="62"/>
        <v>1.2850799095459091</v>
      </c>
      <c r="AD161">
        <f t="shared" si="44"/>
        <v>0.94681724613224405</v>
      </c>
      <c r="AE161">
        <f t="shared" si="49"/>
        <v>4.0090660282030992E-4</v>
      </c>
      <c r="AF161">
        <f t="shared" si="63"/>
        <v>1.7656023050369507E-2</v>
      </c>
      <c r="AG161">
        <f t="shared" si="57"/>
        <v>1.2650662021982819</v>
      </c>
      <c r="AH161">
        <f t="shared" si="45"/>
        <v>9.7934022970046511E-2</v>
      </c>
      <c r="AI161">
        <f t="shared" si="43"/>
        <v>9.5312207857741971E-2</v>
      </c>
    </row>
    <row r="162" spans="1:35" x14ac:dyDescent="0.25">
      <c r="A162" s="3">
        <v>44129.833333333336</v>
      </c>
      <c r="B162">
        <v>26981.68825979</v>
      </c>
      <c r="C162">
        <v>899432.83916267287</v>
      </c>
      <c r="D162">
        <v>1.4324537307879188</v>
      </c>
      <c r="E162">
        <v>1677</v>
      </c>
      <c r="F162">
        <v>707117842.47684479</v>
      </c>
      <c r="G162">
        <v>65393343.166759878</v>
      </c>
      <c r="H162">
        <f t="shared" si="58"/>
        <v>15031823.865917759</v>
      </c>
      <c r="I162">
        <v>196180.02950027963</v>
      </c>
      <c r="J162">
        <v>0.10126418323258031</v>
      </c>
      <c r="K162">
        <v>18561</v>
      </c>
      <c r="L162">
        <f t="shared" si="55"/>
        <v>-3.8392377933916151E-2</v>
      </c>
      <c r="M162" s="9">
        <f t="shared" si="59"/>
        <v>-2.9824087916142602E-2</v>
      </c>
      <c r="N162">
        <f t="shared" si="50"/>
        <v>1.3378335497828275</v>
      </c>
      <c r="O162">
        <f t="shared" si="60"/>
        <v>1.2856647903259641</v>
      </c>
      <c r="P162" s="4">
        <v>0.29470829504970542</v>
      </c>
      <c r="Q162">
        <f t="shared" si="51"/>
        <v>0.80425461626255101</v>
      </c>
      <c r="R162" s="4">
        <f t="shared" si="64"/>
        <v>0.19002398545097243</v>
      </c>
      <c r="S162">
        <f t="shared" si="48"/>
        <v>0.87202258334656346</v>
      </c>
      <c r="T162" s="4">
        <f t="shared" si="65"/>
        <v>0.37604064029513756</v>
      </c>
      <c r="U162" s="27">
        <f t="shared" si="56"/>
        <v>2.9998558074562417E-2</v>
      </c>
      <c r="V162">
        <v>2.94128243745905</v>
      </c>
      <c r="W162">
        <f t="shared" si="46"/>
        <v>245105.88936077501</v>
      </c>
      <c r="X162">
        <f t="shared" si="47"/>
        <v>441285.91886105464</v>
      </c>
      <c r="Y162" s="5">
        <f t="shared" si="52"/>
        <v>0.22778291072404852</v>
      </c>
      <c r="Z162" s="4">
        <f t="shared" si="53"/>
        <v>1.2880121535573215</v>
      </c>
      <c r="AA162" s="4">
        <f t="shared" si="61"/>
        <v>1.2277011338263693</v>
      </c>
      <c r="AB162">
        <f t="shared" si="54"/>
        <v>1.3313801883001564</v>
      </c>
      <c r="AC162" s="4">
        <f t="shared" si="62"/>
        <v>1.2741468057252336</v>
      </c>
      <c r="AD162">
        <f t="shared" si="44"/>
        <v>0.90926131488979023</v>
      </c>
      <c r="AE162">
        <f t="shared" si="49"/>
        <v>6.2386812291383988E-4</v>
      </c>
      <c r="AF162">
        <f t="shared" si="63"/>
        <v>1.6544311781031995E-2</v>
      </c>
      <c r="AG162">
        <f t="shared" si="57"/>
        <v>1.2174178223211813</v>
      </c>
      <c r="AH162">
        <f t="shared" si="45"/>
        <v>9.8557891092960356E-2</v>
      </c>
      <c r="AI162">
        <f t="shared" ref="AI162:AI225" si="66">2*SQRT(AG162)*EXP(AH162)/(1+AG162)-1</f>
        <v>9.8260686336786085E-2</v>
      </c>
    </row>
    <row r="163" spans="1:35" x14ac:dyDescent="0.25">
      <c r="A163" s="3">
        <v>44130.833333333336</v>
      </c>
      <c r="B163">
        <v>27212.818486489999</v>
      </c>
      <c r="C163">
        <v>924212.43626020697</v>
      </c>
      <c r="D163">
        <v>1.4581415410837746</v>
      </c>
      <c r="E163">
        <v>1775</v>
      </c>
      <c r="F163">
        <v>745556344.87002885</v>
      </c>
      <c r="G163">
        <v>19240321.482329786</v>
      </c>
      <c r="H163">
        <f t="shared" si="58"/>
        <v>15350117.551800961</v>
      </c>
      <c r="I163">
        <v>57720.964446989361</v>
      </c>
      <c r="J163">
        <v>2.8258296194667729E-2</v>
      </c>
      <c r="K163">
        <v>18562</v>
      </c>
      <c r="L163">
        <f t="shared" si="55"/>
        <v>-1.8647861756959226E-2</v>
      </c>
      <c r="M163" s="9">
        <f t="shared" si="59"/>
        <v>-3.6567233612277525E-2</v>
      </c>
      <c r="N163">
        <f t="shared" si="50"/>
        <v>1.0402334167782989</v>
      </c>
      <c r="O163">
        <f t="shared" si="60"/>
        <v>1.2663008662446233</v>
      </c>
      <c r="P163" s="4">
        <v>0.31465884676575112</v>
      </c>
      <c r="Q163">
        <f t="shared" si="51"/>
        <v>0.25055616431515432</v>
      </c>
      <c r="R163" s="4">
        <f t="shared" si="64"/>
        <v>0.19484436333069005</v>
      </c>
      <c r="S163">
        <f t="shared" si="48"/>
        <v>0.41997177234084854</v>
      </c>
      <c r="T163" s="4">
        <f t="shared" si="65"/>
        <v>0.37826297068899301</v>
      </c>
      <c r="U163" s="27">
        <f t="shared" si="56"/>
        <v>2.9444332730043873E-2</v>
      </c>
      <c r="V163">
        <v>2.7723253048713699</v>
      </c>
      <c r="W163">
        <f t="shared" si="46"/>
        <v>231026.18463084588</v>
      </c>
      <c r="X163">
        <f t="shared" si="47"/>
        <v>288747.14907783526</v>
      </c>
      <c r="Y163" s="5">
        <f t="shared" si="52"/>
        <v>0.14136115954023937</v>
      </c>
      <c r="Z163" s="4">
        <f t="shared" si="53"/>
        <v>0.98366727008724641</v>
      </c>
      <c r="AA163" s="4">
        <f t="shared" si="61"/>
        <v>1.2081428758010859</v>
      </c>
      <c r="AB163">
        <f t="shared" si="54"/>
        <v>1.0398072880720188</v>
      </c>
      <c r="AC163" s="4">
        <f t="shared" si="62"/>
        <v>1.2552678500991616</v>
      </c>
      <c r="AD163">
        <f t="shared" ref="AD163:AD226" si="67">U163/U134</f>
        <v>0.88600008898489102</v>
      </c>
      <c r="AE163">
        <f t="shared" si="49"/>
        <v>3.8721587031323196E-4</v>
      </c>
      <c r="AF163">
        <f t="shared" si="63"/>
        <v>1.5312561310517392E-2</v>
      </c>
      <c r="AG163">
        <f t="shared" si="57"/>
        <v>1.1949259475343357</v>
      </c>
      <c r="AH163">
        <f t="shared" ref="AH163:AH226" si="68">AE163+AH162</f>
        <v>9.8945106963273591E-2</v>
      </c>
      <c r="AI163">
        <f t="shared" si="66"/>
        <v>9.9643554456086303E-2</v>
      </c>
    </row>
    <row r="164" spans="1:35" x14ac:dyDescent="0.25">
      <c r="A164" s="3">
        <v>44131.833333333336</v>
      </c>
      <c r="B164">
        <v>28788.70112713</v>
      </c>
      <c r="C164">
        <v>985847.61164134333</v>
      </c>
      <c r="D164">
        <v>1.5488040277831769</v>
      </c>
      <c r="E164">
        <v>1935</v>
      </c>
      <c r="F164">
        <v>764002502.23645604</v>
      </c>
      <c r="G164">
        <v>26427739.453473892</v>
      </c>
      <c r="H164">
        <f t="shared" si="58"/>
        <v>15857991.443863276</v>
      </c>
      <c r="I164">
        <v>79283.218360421684</v>
      </c>
      <c r="J164">
        <v>3.7877329742825358E-2</v>
      </c>
      <c r="K164">
        <v>18563</v>
      </c>
      <c r="L164">
        <f t="shared" si="55"/>
        <v>-8.2649779681828999E-3</v>
      </c>
      <c r="M164" s="9">
        <f t="shared" si="59"/>
        <v>-4.171601710447212E-2</v>
      </c>
      <c r="N164">
        <f t="shared" si="50"/>
        <v>1.0501650491004624</v>
      </c>
      <c r="O164">
        <f t="shared" si="60"/>
        <v>1.2479216935574622</v>
      </c>
      <c r="P164" s="4">
        <v>0.31797603977406336</v>
      </c>
      <c r="Q164">
        <f t="shared" si="51"/>
        <v>0.37380564450203752</v>
      </c>
      <c r="R164" s="4">
        <f t="shared" si="64"/>
        <v>0.2012612976299869</v>
      </c>
      <c r="S164">
        <f t="shared" si="48"/>
        <v>0.50331755179843918</v>
      </c>
      <c r="T164" s="4">
        <f t="shared" si="65"/>
        <v>0.38228323202335768</v>
      </c>
      <c r="U164" s="27">
        <f t="shared" si="56"/>
        <v>2.9201978872981725E-2</v>
      </c>
      <c r="V164">
        <v>2.7106759360451602</v>
      </c>
      <c r="W164">
        <f t="shared" si="46"/>
        <v>225888.75777845134</v>
      </c>
      <c r="X164">
        <f t="shared" si="47"/>
        <v>305171.97613887303</v>
      </c>
      <c r="Y164" s="5">
        <f t="shared" si="52"/>
        <v>0.14579503465580868</v>
      </c>
      <c r="Z164" s="4">
        <f t="shared" si="53"/>
        <v>1.0015349715139508</v>
      </c>
      <c r="AA164" s="4">
        <f t="shared" si="61"/>
        <v>1.1898537045170297</v>
      </c>
      <c r="AB164">
        <f t="shared" si="54"/>
        <v>1.0567261694744958</v>
      </c>
      <c r="AC164" s="4">
        <f t="shared" si="62"/>
        <v>1.2376111698574348</v>
      </c>
      <c r="AD164">
        <f t="shared" si="67"/>
        <v>0.88334113939974668</v>
      </c>
      <c r="AE164">
        <f t="shared" si="49"/>
        <v>3.9935869681103595E-4</v>
      </c>
      <c r="AF164">
        <f t="shared" si="63"/>
        <v>1.4732846710681091E-2</v>
      </c>
      <c r="AG164">
        <f t="shared" si="57"/>
        <v>1.1850906113104283</v>
      </c>
      <c r="AH164">
        <f t="shared" si="68"/>
        <v>9.9344465660084633E-2</v>
      </c>
      <c r="AI164">
        <f t="shared" si="66"/>
        <v>0.10047726972966253</v>
      </c>
    </row>
    <row r="165" spans="1:35" x14ac:dyDescent="0.25">
      <c r="A165" s="3">
        <v>44132.833333333336</v>
      </c>
      <c r="B165">
        <v>28374.754318619998</v>
      </c>
      <c r="C165">
        <v>989813.88723201503</v>
      </c>
      <c r="D165">
        <v>1.5406118832333044</v>
      </c>
      <c r="E165">
        <v>1862</v>
      </c>
      <c r="F165">
        <v>762498585.50442839</v>
      </c>
      <c r="G165">
        <v>17604362.126846652</v>
      </c>
      <c r="H165">
        <f t="shared" si="58"/>
        <v>16168020.992281385</v>
      </c>
      <c r="I165">
        <v>52813.086380539957</v>
      </c>
      <c r="J165">
        <v>2.5281065296855074E-2</v>
      </c>
      <c r="K165">
        <v>18564</v>
      </c>
      <c r="L165">
        <f t="shared" si="55"/>
        <v>-1.8498312989906163E-2</v>
      </c>
      <c r="M165" s="9">
        <f t="shared" si="59"/>
        <v>-4.6124483135944125E-2</v>
      </c>
      <c r="N165">
        <f t="shared" si="50"/>
        <v>1.0117483082270669</v>
      </c>
      <c r="O165">
        <f t="shared" si="60"/>
        <v>1.2296201253901711</v>
      </c>
      <c r="P165" s="4">
        <v>0.3184929576087529</v>
      </c>
      <c r="Q165">
        <f t="shared" si="51"/>
        <v>0.19738425543548646</v>
      </c>
      <c r="R165" s="4">
        <f t="shared" si="64"/>
        <v>0.20784077281116978</v>
      </c>
      <c r="S165">
        <f t="shared" si="48"/>
        <v>0.39058730442835987</v>
      </c>
      <c r="T165" s="4">
        <f t="shared" si="65"/>
        <v>0.38512538027891985</v>
      </c>
      <c r="U165" s="27">
        <f t="shared" si="56"/>
        <v>2.8666757139535749E-2</v>
      </c>
      <c r="V165">
        <v>2.81717765253374</v>
      </c>
      <c r="W165">
        <f t="shared" si="46"/>
        <v>234763.86531859415</v>
      </c>
      <c r="X165">
        <f t="shared" si="47"/>
        <v>287576.95169913408</v>
      </c>
      <c r="Y165" s="5">
        <f t="shared" si="52"/>
        <v>0.13766004208485752</v>
      </c>
      <c r="Z165" s="4">
        <f t="shared" si="53"/>
        <v>0.96850005606496525</v>
      </c>
      <c r="AA165" s="4">
        <f t="shared" si="61"/>
        <v>1.1716291968607517</v>
      </c>
      <c r="AB165">
        <f t="shared" si="54"/>
        <v>1.0254707488196002</v>
      </c>
      <c r="AC165" s="4">
        <f t="shared" si="62"/>
        <v>1.220051262285146</v>
      </c>
      <c r="AD165">
        <f t="shared" si="67"/>
        <v>0.85673578767111425</v>
      </c>
      <c r="AE165">
        <f t="shared" si="49"/>
        <v>3.7707969674679974E-4</v>
      </c>
      <c r="AF165">
        <f t="shared" si="63"/>
        <v>1.3183208841907268E-2</v>
      </c>
      <c r="AG165">
        <f t="shared" si="57"/>
        <v>1.1633699514183353</v>
      </c>
      <c r="AH165">
        <f t="shared" si="68"/>
        <v>9.9721545356831434E-2</v>
      </c>
      <c r="AI165">
        <f t="shared" si="66"/>
        <v>0.10170834861501676</v>
      </c>
    </row>
    <row r="166" spans="1:35" x14ac:dyDescent="0.25">
      <c r="A166" s="3">
        <v>44133.833333333336</v>
      </c>
      <c r="B166">
        <v>27669.805097</v>
      </c>
      <c r="C166">
        <v>981901.85676751146</v>
      </c>
      <c r="D166">
        <v>1.5150870074196985</v>
      </c>
      <c r="E166">
        <v>1995</v>
      </c>
      <c r="F166">
        <v>752845423.8508544</v>
      </c>
      <c r="G166">
        <v>28706949.032561824</v>
      </c>
      <c r="H166">
        <f t="shared" si="58"/>
        <v>16769297.331115378</v>
      </c>
      <c r="I166">
        <v>86120.847097685473</v>
      </c>
      <c r="J166">
        <v>4.1753736151928296E-2</v>
      </c>
      <c r="K166">
        <v>18565</v>
      </c>
      <c r="L166">
        <f t="shared" si="55"/>
        <v>-1.7132495860631446E-2</v>
      </c>
      <c r="M166" s="9">
        <f t="shared" si="59"/>
        <v>-5.5838018828722892E-2</v>
      </c>
      <c r="N166">
        <f t="shared" si="50"/>
        <v>1.0408543522190759</v>
      </c>
      <c r="O166">
        <f t="shared" si="60"/>
        <v>1.2151826796295424</v>
      </c>
      <c r="P166" s="4">
        <v>0.32136307954666693</v>
      </c>
      <c r="Q166">
        <f t="shared" si="51"/>
        <v>0.41320928248819283</v>
      </c>
      <c r="R166" s="4">
        <f t="shared" si="64"/>
        <v>0.21700676998802287</v>
      </c>
      <c r="S166">
        <f t="shared" si="48"/>
        <v>0.53323522878856955</v>
      </c>
      <c r="T166" s="4">
        <f t="shared" si="65"/>
        <v>0.3907569770314811</v>
      </c>
      <c r="U166" s="27">
        <f t="shared" si="56"/>
        <v>2.8179807285517215E-2</v>
      </c>
      <c r="V166">
        <v>2.6704541290239199</v>
      </c>
      <c r="W166">
        <f t="shared" si="46"/>
        <v>222536.95393395031</v>
      </c>
      <c r="X166">
        <f t="shared" si="47"/>
        <v>308657.80103163578</v>
      </c>
      <c r="Y166" s="5">
        <f t="shared" si="52"/>
        <v>0.14964572249145536</v>
      </c>
      <c r="Z166" s="4">
        <f t="shared" si="53"/>
        <v>1.016797817587461</v>
      </c>
      <c r="AA166" s="4">
        <f t="shared" si="61"/>
        <v>1.1579324314185522</v>
      </c>
      <c r="AB166">
        <f t="shared" si="54"/>
        <v>1.0712029219234862</v>
      </c>
      <c r="AC166" s="4">
        <f t="shared" si="62"/>
        <v>1.2068598621285935</v>
      </c>
      <c r="AD166">
        <f t="shared" si="67"/>
        <v>0.84744717030786543</v>
      </c>
      <c r="AE166">
        <f t="shared" si="49"/>
        <v>4.0990425856785175E-4</v>
      </c>
      <c r="AF166">
        <f t="shared" si="63"/>
        <v>1.2394134496259479E-2</v>
      </c>
      <c r="AG166">
        <f t="shared" si="57"/>
        <v>1.1436082872281637</v>
      </c>
      <c r="AH166">
        <f t="shared" si="68"/>
        <v>0.10013144961539928</v>
      </c>
      <c r="AI166">
        <f t="shared" si="66"/>
        <v>0.10283299557581871</v>
      </c>
    </row>
    <row r="167" spans="1:35" x14ac:dyDescent="0.25">
      <c r="A167" s="3">
        <v>44134.833333333336</v>
      </c>
      <c r="B167">
        <v>29742.182297629999</v>
      </c>
      <c r="C167">
        <v>1060367.5923462356</v>
      </c>
      <c r="D167">
        <v>1.6322654827380203</v>
      </c>
      <c r="E167">
        <v>1620</v>
      </c>
      <c r="F167">
        <v>818377959.07148635</v>
      </c>
      <c r="G167">
        <v>14640217.44940898</v>
      </c>
      <c r="H167">
        <f t="shared" si="58"/>
        <v>16773551.699474536</v>
      </c>
      <c r="I167">
        <v>43920.65234822694</v>
      </c>
      <c r="J167">
        <v>1.9588795041952618E-2</v>
      </c>
      <c r="K167">
        <v>18566</v>
      </c>
      <c r="L167">
        <f t="shared" si="55"/>
        <v>-4.6549834429245474E-3</v>
      </c>
      <c r="M167" s="9">
        <f t="shared" si="59"/>
        <v>-5.530482117815972E-2</v>
      </c>
      <c r="N167">
        <f t="shared" si="50"/>
        <v>0.89416528827277575</v>
      </c>
      <c r="O167">
        <f t="shared" si="60"/>
        <v>1.1951462452890937</v>
      </c>
      <c r="P167" s="4">
        <v>0.32223837833561508</v>
      </c>
      <c r="Q167">
        <f t="shared" si="51"/>
        <v>0</v>
      </c>
      <c r="R167" s="4">
        <f t="shared" si="64"/>
        <v>0.20704848375432586</v>
      </c>
      <c r="S167">
        <f t="shared" si="48"/>
        <v>0.32713954261353462</v>
      </c>
      <c r="T167" s="4">
        <f t="shared" si="65"/>
        <v>0.38664872228838948</v>
      </c>
      <c r="U167" s="27">
        <f t="shared" si="56"/>
        <v>2.8048935588290271E-2</v>
      </c>
      <c r="V167">
        <v>2.5373631848498399</v>
      </c>
      <c r="W167">
        <f t="shared" si="46"/>
        <v>211446.08628309172</v>
      </c>
      <c r="X167">
        <f t="shared" si="47"/>
        <v>255366.73863131867</v>
      </c>
      <c r="Y167" s="5">
        <f t="shared" si="52"/>
        <v>0.11389463580639932</v>
      </c>
      <c r="Z167" s="4">
        <f t="shared" si="53"/>
        <v>0.86479425782678232</v>
      </c>
      <c r="AA167" s="4">
        <f t="shared" si="61"/>
        <v>1.1374549581029636</v>
      </c>
      <c r="AB167">
        <f t="shared" si="54"/>
        <v>0.92815246940196539</v>
      </c>
      <c r="AC167" s="4">
        <f t="shared" si="62"/>
        <v>1.1872305090684172</v>
      </c>
      <c r="AD167">
        <f t="shared" si="67"/>
        <v>0.85791267434799678</v>
      </c>
      <c r="AE167">
        <f t="shared" si="49"/>
        <v>3.1199142371371864E-4</v>
      </c>
      <c r="AF167">
        <f t="shared" si="63"/>
        <v>1.2389272311288613E-2</v>
      </c>
      <c r="AG167">
        <f t="shared" si="57"/>
        <v>1.1382971807327951</v>
      </c>
      <c r="AH167">
        <f t="shared" si="68"/>
        <v>0.100443441039113</v>
      </c>
      <c r="AI167">
        <f t="shared" si="66"/>
        <v>0.1033461771273454</v>
      </c>
    </row>
    <row r="168" spans="1:35" x14ac:dyDescent="0.25">
      <c r="A168" s="3">
        <v>44135.833333333336</v>
      </c>
      <c r="B168">
        <v>30035.437888870001</v>
      </c>
      <c r="C168">
        <v>1044621.8031992201</v>
      </c>
      <c r="D168">
        <v>1.6279720714636134</v>
      </c>
      <c r="E168">
        <v>1803</v>
      </c>
      <c r="F168">
        <v>824035756.11338496</v>
      </c>
      <c r="G168">
        <v>16198780.299244151</v>
      </c>
      <c r="H168">
        <f t="shared" si="58"/>
        <v>16778407.388780288</v>
      </c>
      <c r="I168">
        <v>48596.340897732451</v>
      </c>
      <c r="J168">
        <v>2.152535772395742E-2</v>
      </c>
      <c r="K168">
        <v>18567</v>
      </c>
      <c r="L168">
        <f t="shared" si="55"/>
        <v>2.4772354078061498E-2</v>
      </c>
      <c r="M168" s="9">
        <f t="shared" si="59"/>
        <v>-4.1404675331561565E-2</v>
      </c>
      <c r="N168">
        <f t="shared" si="50"/>
        <v>0.9062499462652982</v>
      </c>
      <c r="O168">
        <f t="shared" si="60"/>
        <v>1.1759930760729429</v>
      </c>
      <c r="P168" s="4">
        <v>0.32221139064108328</v>
      </c>
      <c r="Q168">
        <f t="shared" si="51"/>
        <v>9.4418661876983528E-2</v>
      </c>
      <c r="R168" s="4">
        <f t="shared" si="64"/>
        <v>0.19885383418202524</v>
      </c>
      <c r="S168">
        <f t="shared" si="48"/>
        <v>0.35001825923433061</v>
      </c>
      <c r="T168" s="4">
        <f t="shared" si="65"/>
        <v>0.38235167953375598</v>
      </c>
      <c r="U168" s="27">
        <f t="shared" si="56"/>
        <v>2.8752451649855078E-2</v>
      </c>
      <c r="V168">
        <v>2.4099935458731099</v>
      </c>
      <c r="W168">
        <f t="shared" si="46"/>
        <v>200831.99215824387</v>
      </c>
      <c r="X168">
        <f t="shared" si="47"/>
        <v>249428.33305597631</v>
      </c>
      <c r="Y168" s="5">
        <f t="shared" si="52"/>
        <v>0.11048227081168591</v>
      </c>
      <c r="Z168" s="4">
        <f t="shared" si="53"/>
        <v>0.84886405767500139</v>
      </c>
      <c r="AA168" s="4">
        <f t="shared" si="61"/>
        <v>1.1172014263117693</v>
      </c>
      <c r="AB168">
        <f t="shared" si="54"/>
        <v>0.91332802787347933</v>
      </c>
      <c r="AC168" s="4">
        <f t="shared" si="62"/>
        <v>1.1678428057549994</v>
      </c>
      <c r="AD168">
        <f t="shared" si="67"/>
        <v>0.87590574442098923</v>
      </c>
      <c r="AE168">
        <f t="shared" si="49"/>
        <v>3.0264535118396753E-4</v>
      </c>
      <c r="AF168">
        <f t="shared" si="63"/>
        <v>1.2653211375081241E-2</v>
      </c>
      <c r="AG168">
        <f t="shared" si="57"/>
        <v>1.1668476527091283</v>
      </c>
      <c r="AH168">
        <f t="shared" si="68"/>
        <v>0.10074608639029696</v>
      </c>
      <c r="AI168">
        <f t="shared" si="66"/>
        <v>0.10271216477550182</v>
      </c>
    </row>
    <row r="169" spans="1:35" x14ac:dyDescent="0.25">
      <c r="A169" s="3">
        <v>44136.791666666664</v>
      </c>
      <c r="B169">
        <v>29504.749577840001</v>
      </c>
      <c r="C169">
        <v>1043090.0951941519</v>
      </c>
      <c r="D169">
        <v>1.6122231764350339</v>
      </c>
      <c r="E169">
        <v>1494</v>
      </c>
      <c r="F169">
        <v>798026335.63245606</v>
      </c>
      <c r="G169">
        <v>20050210.336083114</v>
      </c>
      <c r="H169">
        <f t="shared" si="58"/>
        <v>16899259.083065968</v>
      </c>
      <c r="I169">
        <v>60150.631008249344</v>
      </c>
      <c r="J169">
        <v>2.7511598725136227E-2</v>
      </c>
      <c r="K169">
        <v>18568</v>
      </c>
      <c r="L169">
        <f t="shared" si="55"/>
        <v>-1.6359338467320655E-2</v>
      </c>
      <c r="M169" s="9">
        <f t="shared" si="59"/>
        <v>-4.802803594644714E-2</v>
      </c>
      <c r="N169">
        <f t="shared" si="50"/>
        <v>0.90847691111675766</v>
      </c>
      <c r="O169">
        <f t="shared" si="60"/>
        <v>1.1568750288654448</v>
      </c>
      <c r="P169" s="4">
        <v>0.34076268250626868</v>
      </c>
      <c r="Q169">
        <f t="shared" si="51"/>
        <v>0.23833760030693982</v>
      </c>
      <c r="R169" s="4">
        <f t="shared" si="64"/>
        <v>0.19564610407219316</v>
      </c>
      <c r="S169">
        <f t="shared" si="48"/>
        <v>0.41279863106224263</v>
      </c>
      <c r="T169" s="4">
        <f t="shared" si="65"/>
        <v>0.3802814710330043</v>
      </c>
      <c r="U169" s="27">
        <f t="shared" si="56"/>
        <v>2.8285907146254934E-2</v>
      </c>
      <c r="V169">
        <v>2.2610155766470501</v>
      </c>
      <c r="W169">
        <f t="shared" si="46"/>
        <v>188417.21104872864</v>
      </c>
      <c r="X169">
        <f t="shared" si="47"/>
        <v>248567.84205697797</v>
      </c>
      <c r="Y169" s="5">
        <f t="shared" si="52"/>
        <v>0.11368955922851005</v>
      </c>
      <c r="Z169" s="4">
        <f t="shared" si="53"/>
        <v>0.86384518042706082</v>
      </c>
      <c r="AA169" s="4">
        <f t="shared" si="61"/>
        <v>1.0978373485370305</v>
      </c>
      <c r="AB169">
        <f t="shared" si="54"/>
        <v>0.92726824265357655</v>
      </c>
      <c r="AC169" s="4">
        <f t="shared" si="62"/>
        <v>1.1492997382675769</v>
      </c>
      <c r="AD169">
        <f t="shared" si="67"/>
        <v>0.8567631633149897</v>
      </c>
      <c r="AE169">
        <f t="shared" si="49"/>
        <v>3.1142974518409239E-4</v>
      </c>
      <c r="AF169">
        <f t="shared" si="63"/>
        <v>1.1387525559754641E-2</v>
      </c>
      <c r="AG169">
        <f t="shared" si="57"/>
        <v>1.1479140895632907</v>
      </c>
      <c r="AH169">
        <f t="shared" si="68"/>
        <v>0.10105751613548106</v>
      </c>
      <c r="AI169">
        <f t="shared" si="66"/>
        <v>0.10371387879549099</v>
      </c>
    </row>
    <row r="170" spans="1:35" x14ac:dyDescent="0.25">
      <c r="A170" s="3">
        <v>44137.791666666664</v>
      </c>
      <c r="B170">
        <v>28505.436581009999</v>
      </c>
      <c r="C170">
        <v>1027029.8858752999</v>
      </c>
      <c r="D170">
        <v>1.5723542042770315</v>
      </c>
      <c r="E170">
        <v>1471</v>
      </c>
      <c r="F170">
        <v>795338591.45253122</v>
      </c>
      <c r="G170">
        <v>13843233.732526546</v>
      </c>
      <c r="H170">
        <f t="shared" si="58"/>
        <v>16992149.296768472</v>
      </c>
      <c r="I170">
        <v>41529.701197579641</v>
      </c>
      <c r="J170">
        <v>1.9058978276702013E-2</v>
      </c>
      <c r="K170">
        <v>18569</v>
      </c>
      <c r="L170">
        <f t="shared" si="55"/>
        <v>-1.8939904300450974E-2</v>
      </c>
      <c r="M170" s="9">
        <f t="shared" si="59"/>
        <v>-5.6222853038181267E-2</v>
      </c>
      <c r="N170">
        <f t="shared" si="50"/>
        <v>0.8737101376151738</v>
      </c>
      <c r="O170">
        <f t="shared" si="60"/>
        <v>1.1395247445973993</v>
      </c>
      <c r="P170" s="4">
        <v>0.34406988053155968</v>
      </c>
      <c r="Q170">
        <f t="shared" si="51"/>
        <v>0</v>
      </c>
      <c r="R170" s="4">
        <f t="shared" si="64"/>
        <v>0.19095387218027327</v>
      </c>
      <c r="S170">
        <f t="shared" si="48"/>
        <v>0.32059592358510708</v>
      </c>
      <c r="T170" s="4">
        <f t="shared" si="65"/>
        <v>0.37879274301738097</v>
      </c>
      <c r="U170" s="27">
        <f t="shared" si="56"/>
        <v>2.7755216253240636E-2</v>
      </c>
      <c r="V170">
        <v>2.37379847935975</v>
      </c>
      <c r="W170">
        <f t="shared" si="46"/>
        <v>197815.74868048605</v>
      </c>
      <c r="X170">
        <f t="shared" si="47"/>
        <v>239345.4498780657</v>
      </c>
      <c r="Y170" s="5">
        <f t="shared" si="52"/>
        <v>0.10984138094688195</v>
      </c>
      <c r="Z170" s="4">
        <f t="shared" si="53"/>
        <v>0.8458386781733479</v>
      </c>
      <c r="AA170" s="4">
        <f t="shared" si="61"/>
        <v>1.0811337212669407</v>
      </c>
      <c r="AB170">
        <f t="shared" si="54"/>
        <v>0.9105168683669882</v>
      </c>
      <c r="AC170" s="4">
        <f t="shared" si="62"/>
        <v>1.1333677689748463</v>
      </c>
      <c r="AD170">
        <f t="shared" si="67"/>
        <v>0.84995262589487741</v>
      </c>
      <c r="AE170">
        <f t="shared" si="49"/>
        <v>3.0089001832335038E-4</v>
      </c>
      <c r="AF170">
        <f t="shared" si="63"/>
        <v>1.068801327148261E-2</v>
      </c>
      <c r="AG170">
        <f t="shared" si="57"/>
        <v>1.1263773027052919</v>
      </c>
      <c r="AH170">
        <f t="shared" si="68"/>
        <v>0.10135840615380441</v>
      </c>
      <c r="AI170">
        <f t="shared" si="66"/>
        <v>0.1047169295534538</v>
      </c>
    </row>
    <row r="171" spans="1:35" x14ac:dyDescent="0.25">
      <c r="A171" s="3">
        <v>44138.791666666664</v>
      </c>
      <c r="B171">
        <v>27976.029466510001</v>
      </c>
      <c r="C171">
        <v>982175.84933117742</v>
      </c>
      <c r="D171">
        <v>1.5231675852765592</v>
      </c>
      <c r="E171">
        <v>1528</v>
      </c>
      <c r="F171">
        <v>787076359.55281055</v>
      </c>
      <c r="G171">
        <v>21130396.439228639</v>
      </c>
      <c r="H171">
        <f t="shared" si="58"/>
        <v>17181077.656007748</v>
      </c>
      <c r="I171">
        <v>63391.189317685916</v>
      </c>
      <c r="J171">
        <v>2.9397127508824488E-2</v>
      </c>
      <c r="K171">
        <v>18570</v>
      </c>
      <c r="L171">
        <f t="shared" si="55"/>
        <v>2.5909171441807322E-2</v>
      </c>
      <c r="M171" s="9">
        <f t="shared" si="59"/>
        <v>-4.3930375368830404E-2</v>
      </c>
      <c r="N171">
        <f t="shared" si="50"/>
        <v>0.92784697982934572</v>
      </c>
      <c r="O171">
        <f t="shared" si="60"/>
        <v>1.1211554978131191</v>
      </c>
      <c r="P171" s="4">
        <v>0.34439746675054461</v>
      </c>
      <c r="Q171">
        <f t="shared" si="51"/>
        <v>0.26812131953572188</v>
      </c>
      <c r="R171" s="4">
        <f t="shared" si="64"/>
        <v>0.18881939895742994</v>
      </c>
      <c r="S171">
        <f t="shared" si="48"/>
        <v>0.43068194770197604</v>
      </c>
      <c r="T171" s="4">
        <f t="shared" si="65"/>
        <v>0.37737522999667633</v>
      </c>
      <c r="U171" s="27">
        <f t="shared" si="56"/>
        <v>2.8483727721019165E-2</v>
      </c>
      <c r="V171">
        <v>2.2517736955382102</v>
      </c>
      <c r="W171">
        <f t="shared" si="46"/>
        <v>187647.05737028568</v>
      </c>
      <c r="X171">
        <f t="shared" si="47"/>
        <v>251038.24668797158</v>
      </c>
      <c r="Y171" s="5">
        <f t="shared" si="52"/>
        <v>0.11641686213669283</v>
      </c>
      <c r="Z171" s="4">
        <f t="shared" si="53"/>
        <v>0.87638286097602536</v>
      </c>
      <c r="AA171" s="4">
        <f t="shared" si="61"/>
        <v>1.0629169156585141</v>
      </c>
      <c r="AB171">
        <f t="shared" si="54"/>
        <v>0.93895943314890573</v>
      </c>
      <c r="AC171" s="4">
        <f t="shared" si="62"/>
        <v>1.1159244043406313</v>
      </c>
      <c r="AD171">
        <f t="shared" si="67"/>
        <v>0.88868812088320481</v>
      </c>
      <c r="AE171">
        <f t="shared" si="49"/>
        <v>3.1889945338754667E-4</v>
      </c>
      <c r="AF171">
        <f t="shared" si="63"/>
        <v>1.1831069966216079E-2</v>
      </c>
      <c r="AG171">
        <f t="shared" si="57"/>
        <v>1.1559421518701924</v>
      </c>
      <c r="AH171">
        <f t="shared" si="68"/>
        <v>0.10167730560719196</v>
      </c>
      <c r="AI171">
        <f t="shared" si="66"/>
        <v>0.10412650415920122</v>
      </c>
    </row>
    <row r="172" spans="1:35" x14ac:dyDescent="0.25">
      <c r="A172" s="3">
        <v>44139.791666666664</v>
      </c>
      <c r="B172">
        <v>27435.915902410001</v>
      </c>
      <c r="C172">
        <v>1022816.2807152433</v>
      </c>
      <c r="D172">
        <v>1.5390140022076868</v>
      </c>
      <c r="E172">
        <v>2700</v>
      </c>
      <c r="F172">
        <v>848352851.92771494</v>
      </c>
      <c r="G172">
        <v>47210157.347178996</v>
      </c>
      <c r="H172">
        <f t="shared" si="58"/>
        <v>18117445.23195982</v>
      </c>
      <c r="I172">
        <v>141630.472041537</v>
      </c>
      <c r="J172">
        <v>6.0935873767258529E-2</v>
      </c>
      <c r="K172">
        <v>18571</v>
      </c>
      <c r="L172">
        <f t="shared" si="55"/>
        <v>-6.0039894752548929E-2</v>
      </c>
      <c r="M172" s="9">
        <f t="shared" si="59"/>
        <v>-5.7580650696177613E-2</v>
      </c>
      <c r="N172">
        <f t="shared" si="50"/>
        <v>0.98971589709315355</v>
      </c>
      <c r="O172">
        <f t="shared" si="60"/>
        <v>1.1040771294807707</v>
      </c>
      <c r="P172" s="4">
        <v>0.359351894465326</v>
      </c>
      <c r="Q172">
        <f t="shared" si="51"/>
        <v>0.56938476626710788</v>
      </c>
      <c r="R172" s="4">
        <f t="shared" si="64"/>
        <v>0.19322364604927453</v>
      </c>
      <c r="S172">
        <f t="shared" si="48"/>
        <v>0.66166223267150437</v>
      </c>
      <c r="T172" s="4">
        <f t="shared" si="65"/>
        <v>0.38102798422129996</v>
      </c>
      <c r="U172" s="27">
        <f t="shared" si="56"/>
        <v>2.6823894397950323E-2</v>
      </c>
      <c r="V172">
        <v>2.1373373801254201</v>
      </c>
      <c r="W172">
        <f t="shared" si="46"/>
        <v>178110.73589799163</v>
      </c>
      <c r="X172">
        <f t="shared" si="47"/>
        <v>319741.20793952863</v>
      </c>
      <c r="Y172" s="5">
        <f t="shared" si="52"/>
        <v>0.13756721702854841</v>
      </c>
      <c r="Z172" s="4">
        <f t="shared" si="53"/>
        <v>0.96811660359037743</v>
      </c>
      <c r="AA172" s="4">
        <f t="shared" si="61"/>
        <v>1.0467946297280311</v>
      </c>
      <c r="AB172">
        <f t="shared" si="54"/>
        <v>1.0251086070432531</v>
      </c>
      <c r="AC172" s="4">
        <f t="shared" si="62"/>
        <v>1.100414848344174</v>
      </c>
      <c r="AD172">
        <f t="shared" si="67"/>
        <v>0.83954950945454554</v>
      </c>
      <c r="AE172">
        <f t="shared" si="49"/>
        <v>3.768254773706343E-4</v>
      </c>
      <c r="AF172">
        <f t="shared" si="63"/>
        <v>9.3255537081020634E-3</v>
      </c>
      <c r="AG172">
        <f t="shared" si="57"/>
        <v>1.0885818919348964</v>
      </c>
      <c r="AH172">
        <f t="shared" si="68"/>
        <v>0.1020541310845626</v>
      </c>
      <c r="AI172">
        <f t="shared" si="66"/>
        <v>0.10644692508901077</v>
      </c>
    </row>
    <row r="173" spans="1:35" x14ac:dyDescent="0.25">
      <c r="A173" s="3">
        <v>44140.791666666664</v>
      </c>
      <c r="B173">
        <v>28398.401816599999</v>
      </c>
      <c r="C173">
        <v>969080.08210924477</v>
      </c>
      <c r="D173">
        <v>1.5237711763841375</v>
      </c>
      <c r="E173">
        <v>2248</v>
      </c>
      <c r="F173">
        <v>881929031.46855414</v>
      </c>
      <c r="G173">
        <v>61050148.162900686</v>
      </c>
      <c r="H173">
        <f t="shared" si="58"/>
        <v>19904535.381435513</v>
      </c>
      <c r="I173">
        <v>183150.44448870205</v>
      </c>
      <c r="J173">
        <v>7.5799650372162436E-2</v>
      </c>
      <c r="K173">
        <v>18572</v>
      </c>
      <c r="L173">
        <f t="shared" si="55"/>
        <v>8.8447823644224863E-2</v>
      </c>
      <c r="M173" s="9">
        <f t="shared" si="59"/>
        <v>-2.6404765256648262E-2</v>
      </c>
      <c r="N173">
        <f t="shared" si="50"/>
        <v>1.0549651339870132</v>
      </c>
      <c r="O173">
        <f t="shared" si="60"/>
        <v>1.0946146581889353</v>
      </c>
      <c r="P173" s="4">
        <v>0.41937366777145274</v>
      </c>
      <c r="Q173">
        <f t="shared" si="51"/>
        <v>0.66566449875014388</v>
      </c>
      <c r="R173" s="4">
        <f t="shared" si="64"/>
        <v>0.21541246267427933</v>
      </c>
      <c r="S173">
        <f t="shared" si="48"/>
        <v>0.74612808751786797</v>
      </c>
      <c r="T173" s="4">
        <f t="shared" si="65"/>
        <v>0.39619852414090068</v>
      </c>
      <c r="U173" s="27">
        <f t="shared" si="56"/>
        <v>2.9304494376553119E-2</v>
      </c>
      <c r="V173">
        <v>1.92817658222371</v>
      </c>
      <c r="W173">
        <f t="shared" si="46"/>
        <v>160680.73912644843</v>
      </c>
      <c r="X173">
        <f t="shared" si="47"/>
        <v>343831.18361515051</v>
      </c>
      <c r="Y173" s="5">
        <f t="shared" si="52"/>
        <v>0.14229986488885038</v>
      </c>
      <c r="Z173" s="4">
        <f t="shared" si="53"/>
        <v>0.9874770584827699</v>
      </c>
      <c r="AA173" s="4">
        <f t="shared" si="61"/>
        <v>1.0370478020710545</v>
      </c>
      <c r="AB173">
        <f t="shared" si="54"/>
        <v>1.0434121137482422</v>
      </c>
      <c r="AC173" s="4">
        <f t="shared" si="62"/>
        <v>1.0910780402538862</v>
      </c>
      <c r="AD173">
        <f t="shared" si="67"/>
        <v>0.91056590546193616</v>
      </c>
      <c r="AE173">
        <f t="shared" si="49"/>
        <v>3.8978666683695613E-4</v>
      </c>
      <c r="AF173">
        <f t="shared" si="63"/>
        <v>1.1846667016525148E-2</v>
      </c>
      <c r="AG173">
        <f t="shared" si="57"/>
        <v>1.1892509513108322</v>
      </c>
      <c r="AH173">
        <f t="shared" si="68"/>
        <v>0.10244391775139955</v>
      </c>
      <c r="AI173">
        <f t="shared" si="66"/>
        <v>0.10372792471895576</v>
      </c>
    </row>
    <row r="174" spans="1:35" x14ac:dyDescent="0.25">
      <c r="A174" s="3">
        <v>44141.791666666664</v>
      </c>
      <c r="B174">
        <v>28526.824035909998</v>
      </c>
      <c r="C174">
        <v>970126.64970745449</v>
      </c>
      <c r="D174">
        <v>1.5277636595196205</v>
      </c>
      <c r="E174">
        <v>1648</v>
      </c>
      <c r="F174">
        <v>845962202.11416364</v>
      </c>
      <c r="G174">
        <v>51676283.718869127</v>
      </c>
      <c r="H174">
        <f t="shared" si="58"/>
        <v>21075013.547107961</v>
      </c>
      <c r="I174">
        <v>155028.85115660739</v>
      </c>
      <c r="J174">
        <v>6.688895855009537E-2</v>
      </c>
      <c r="K174">
        <v>18573</v>
      </c>
      <c r="L174">
        <f t="shared" si="55"/>
        <v>3.432592219613347E-3</v>
      </c>
      <c r="M174" s="9">
        <f t="shared" si="59"/>
        <v>-2.5977484278151726E-2</v>
      </c>
      <c r="N174">
        <f t="shared" si="50"/>
        <v>1.0701749249784913</v>
      </c>
      <c r="O174">
        <f t="shared" si="60"/>
        <v>1.0888171791841674</v>
      </c>
      <c r="P174" s="4">
        <v>0.54761562260832208</v>
      </c>
      <c r="Q174">
        <f t="shared" si="51"/>
        <v>0.60977347459506936</v>
      </c>
      <c r="R174" s="4">
        <f t="shared" si="64"/>
        <v>0.22429630049760621</v>
      </c>
      <c r="S174">
        <f t="shared" si="48"/>
        <v>0.69672203094672891</v>
      </c>
      <c r="T174" s="4">
        <f t="shared" si="65"/>
        <v>0.4033870692583586</v>
      </c>
      <c r="U174" s="27">
        <f t="shared" si="56"/>
        <v>2.9405257596533788E-2</v>
      </c>
      <c r="V174">
        <v>2.2069038899571098</v>
      </c>
      <c r="W174">
        <f t="shared" si="46"/>
        <v>183907.92186179582</v>
      </c>
      <c r="X174">
        <f t="shared" si="47"/>
        <v>338936.77301840321</v>
      </c>
      <c r="Y174" s="5">
        <f t="shared" si="52"/>
        <v>0.14623812014596616</v>
      </c>
      <c r="Z174" s="4">
        <f t="shared" si="53"/>
        <v>1.0033030365182345</v>
      </c>
      <c r="AA174" s="4">
        <f t="shared" si="61"/>
        <v>1.0312312524038643</v>
      </c>
      <c r="AB174">
        <f t="shared" si="54"/>
        <v>1.0584020413687329</v>
      </c>
      <c r="AC174" s="4">
        <f t="shared" si="62"/>
        <v>1.0855222631687331</v>
      </c>
      <c r="AD174">
        <f t="shared" si="67"/>
        <v>0.89048382642124158</v>
      </c>
      <c r="AE174">
        <f t="shared" si="49"/>
        <v>4.0057214422653336E-4</v>
      </c>
      <c r="AF174">
        <f t="shared" si="63"/>
        <v>1.1124208087091025E-2</v>
      </c>
      <c r="AG174">
        <f t="shared" si="57"/>
        <v>1.1933401791841864</v>
      </c>
      <c r="AH174">
        <f t="shared" si="68"/>
        <v>0.10284448989562608</v>
      </c>
      <c r="AI174">
        <f t="shared" si="66"/>
        <v>0.10400471294754299</v>
      </c>
    </row>
    <row r="175" spans="1:35" x14ac:dyDescent="0.25">
      <c r="A175" s="3">
        <v>44142.791666666664</v>
      </c>
      <c r="B175">
        <v>28197.77534394</v>
      </c>
      <c r="C175">
        <v>959545.18786829966</v>
      </c>
      <c r="D175">
        <v>1.5104625042824966</v>
      </c>
      <c r="E175">
        <v>1022</v>
      </c>
      <c r="F175">
        <v>872593503.58662963</v>
      </c>
      <c r="G175">
        <v>29885905.889192179</v>
      </c>
      <c r="H175">
        <f t="shared" si="58"/>
        <v>21514062.366931066</v>
      </c>
      <c r="I175">
        <v>89657.717667576537</v>
      </c>
      <c r="J175">
        <v>3.7503220931803034E-2</v>
      </c>
      <c r="K175">
        <v>18574</v>
      </c>
      <c r="L175">
        <f t="shared" si="55"/>
        <v>-6.3453243270639116E-4</v>
      </c>
      <c r="M175" s="9">
        <f t="shared" si="59"/>
        <v>-3.4760786365906883E-2</v>
      </c>
      <c r="N175">
        <f t="shared" si="50"/>
        <v>0.98318617890523829</v>
      </c>
      <c r="O175">
        <f t="shared" si="60"/>
        <v>1.0795173239129598</v>
      </c>
      <c r="P175" s="4">
        <v>0.54802779247340927</v>
      </c>
      <c r="Q175">
        <f t="shared" si="51"/>
        <v>0.36978073147935259</v>
      </c>
      <c r="R175" s="4">
        <f t="shared" si="64"/>
        <v>0.22575057795304901</v>
      </c>
      <c r="S175">
        <f t="shared" si="48"/>
        <v>0.50033557484971625</v>
      </c>
      <c r="T175" s="4">
        <f t="shared" si="65"/>
        <v>0.40443115163823512</v>
      </c>
      <c r="U175" s="27">
        <f t="shared" si="56"/>
        <v>2.9386604925384949E-2</v>
      </c>
      <c r="V175">
        <v>2.5486901663521699</v>
      </c>
      <c r="W175">
        <f t="shared" si="46"/>
        <v>212389.99763262537</v>
      </c>
      <c r="X175">
        <f t="shared" si="47"/>
        <v>302047.7153002019</v>
      </c>
      <c r="Y175" s="5">
        <f t="shared" si="52"/>
        <v>0.12634452999182627</v>
      </c>
      <c r="Z175" s="4">
        <f t="shared" si="53"/>
        <v>0.92058039401976777</v>
      </c>
      <c r="AA175" s="4">
        <f t="shared" si="61"/>
        <v>1.021995250293509</v>
      </c>
      <c r="AB175">
        <f t="shared" si="54"/>
        <v>0.98033981860392772</v>
      </c>
      <c r="AC175" s="4">
        <f t="shared" si="62"/>
        <v>1.0767275288790132</v>
      </c>
      <c r="AD175">
        <f t="shared" si="67"/>
        <v>0.89153131536096808</v>
      </c>
      <c r="AE175">
        <f t="shared" si="49"/>
        <v>3.4608950135681755E-4</v>
      </c>
      <c r="AF175">
        <f t="shared" si="63"/>
        <v>1.0955332922546246E-2</v>
      </c>
      <c r="AG175">
        <f t="shared" si="57"/>
        <v>1.1925832063245561</v>
      </c>
      <c r="AH175">
        <f t="shared" si="68"/>
        <v>0.1031905793969829</v>
      </c>
      <c r="AI175">
        <f t="shared" si="66"/>
        <v>0.1044176947577129</v>
      </c>
    </row>
    <row r="176" spans="1:35" x14ac:dyDescent="0.25">
      <c r="A176" s="3">
        <v>44143.791666666664</v>
      </c>
      <c r="B176">
        <v>28333.887070659999</v>
      </c>
      <c r="C176">
        <v>974358.94931170903</v>
      </c>
      <c r="D176">
        <v>1.5256614718506731</v>
      </c>
      <c r="E176">
        <v>900</v>
      </c>
      <c r="F176">
        <v>863932346.3271203</v>
      </c>
      <c r="G176">
        <v>16058554.541004159</v>
      </c>
      <c r="H176">
        <f t="shared" si="58"/>
        <v>21624063.611406684</v>
      </c>
      <c r="I176">
        <v>48175.663623012479</v>
      </c>
      <c r="J176">
        <v>2.0353581269593402E-2</v>
      </c>
      <c r="K176">
        <v>18575</v>
      </c>
      <c r="L176">
        <f t="shared" si="55"/>
        <v>-1.0504932326609455E-2</v>
      </c>
      <c r="M176" s="9">
        <f t="shared" si="59"/>
        <v>-3.7828486620919158E-2</v>
      </c>
      <c r="N176">
        <f t="shared" si="50"/>
        <v>0.89970201639426706</v>
      </c>
      <c r="O176">
        <f t="shared" si="60"/>
        <v>1.0671917642662201</v>
      </c>
      <c r="P176" s="4">
        <v>0.53662393284296128</v>
      </c>
      <c r="Q176">
        <f t="shared" si="51"/>
        <v>0</v>
      </c>
      <c r="R176" s="4">
        <f t="shared" si="64"/>
        <v>0.21947645799702403</v>
      </c>
      <c r="S176">
        <f t="shared" si="48"/>
        <v>0.33636077381662521</v>
      </c>
      <c r="T176" s="4">
        <f t="shared" si="65"/>
        <v>0.40277521457914189</v>
      </c>
      <c r="U176" s="27">
        <f t="shared" si="56"/>
        <v>2.9079516425312424E-2</v>
      </c>
      <c r="V176">
        <v>2.4812588310595198</v>
      </c>
      <c r="W176">
        <f t="shared" si="46"/>
        <v>206770.74216868298</v>
      </c>
      <c r="X176">
        <f t="shared" si="47"/>
        <v>254946.40579169546</v>
      </c>
      <c r="Y176" s="5">
        <f t="shared" si="52"/>
        <v>0.10771148749040384</v>
      </c>
      <c r="Z176" s="4">
        <f t="shared" si="53"/>
        <v>0.83570564305993023</v>
      </c>
      <c r="AA176" s="4">
        <f t="shared" si="61"/>
        <v>1.0094798241789174</v>
      </c>
      <c r="AB176">
        <f t="shared" si="54"/>
        <v>0.90111143591067722</v>
      </c>
      <c r="AC176" s="4">
        <f t="shared" si="62"/>
        <v>1.0648582412970968</v>
      </c>
      <c r="AD176">
        <f t="shared" si="67"/>
        <v>0.8859943801307929</v>
      </c>
      <c r="AE176">
        <f t="shared" si="49"/>
        <v>2.95056432296565E-4</v>
      </c>
      <c r="AF176">
        <f t="shared" si="63"/>
        <v>1.0503998955922134E-2</v>
      </c>
      <c r="AG176">
        <f t="shared" si="57"/>
        <v>1.1801207735606563</v>
      </c>
      <c r="AH176">
        <f t="shared" si="68"/>
        <v>0.10348563582927946</v>
      </c>
      <c r="AI176">
        <f t="shared" si="66"/>
        <v>0.10523826069401521</v>
      </c>
    </row>
    <row r="177" spans="1:35" x14ac:dyDescent="0.25">
      <c r="A177" s="3">
        <v>44144.791666666664</v>
      </c>
      <c r="B177">
        <v>28610.442372410002</v>
      </c>
      <c r="C177">
        <v>971321.40256218461</v>
      </c>
      <c r="D177">
        <v>1.5306099429931279</v>
      </c>
      <c r="E177">
        <v>1036</v>
      </c>
      <c r="F177">
        <v>874734586.98728144</v>
      </c>
      <c r="G177">
        <v>16597069.568689667</v>
      </c>
      <c r="H177">
        <f t="shared" si="58"/>
        <v>21842487.011923488</v>
      </c>
      <c r="I177">
        <v>49791.208706069003</v>
      </c>
      <c r="J177">
        <v>2.0776349132722052E-2</v>
      </c>
      <c r="K177">
        <v>18576</v>
      </c>
      <c r="L177">
        <f t="shared" si="55"/>
        <v>1.2835609542583087E-2</v>
      </c>
      <c r="M177" s="9">
        <f t="shared" si="59"/>
        <v>-3.2116567712237129E-2</v>
      </c>
      <c r="N177">
        <f t="shared" si="50"/>
        <v>0.96376196277552895</v>
      </c>
      <c r="O177">
        <f t="shared" si="60"/>
        <v>1.0580794758247027</v>
      </c>
      <c r="P177" s="4">
        <v>0.53719431122354599</v>
      </c>
      <c r="Q177">
        <f t="shared" si="51"/>
        <v>5.4063064847982803E-2</v>
      </c>
      <c r="R177" s="4">
        <f t="shared" si="64"/>
        <v>0.22127856015862346</v>
      </c>
      <c r="S177">
        <f t="shared" si="48"/>
        <v>0.341351304476119</v>
      </c>
      <c r="T177" s="4">
        <f t="shared" si="65"/>
        <v>0.40360428012823035</v>
      </c>
      <c r="U177" s="27">
        <f t="shared" si="56"/>
        <v>2.9455175492829052E-2</v>
      </c>
      <c r="V177">
        <v>2.8768344518769302</v>
      </c>
      <c r="W177">
        <f t="shared" si="46"/>
        <v>239735.24537826024</v>
      </c>
      <c r="X177">
        <f t="shared" si="47"/>
        <v>289526.45408432925</v>
      </c>
      <c r="Y177" s="5">
        <f t="shared" si="52"/>
        <v>0.12081053763376194</v>
      </c>
      <c r="Z177" s="4">
        <f t="shared" si="53"/>
        <v>0.89621220868111162</v>
      </c>
      <c r="AA177" s="4">
        <f t="shared" si="61"/>
        <v>0.99993857736651082</v>
      </c>
      <c r="AB177">
        <f t="shared" si="54"/>
        <v>0.95749371855687249</v>
      </c>
      <c r="AC177" s="4">
        <f t="shared" si="62"/>
        <v>1.0557898099647349</v>
      </c>
      <c r="AD177">
        <f t="shared" si="67"/>
        <v>0.87692343455778654</v>
      </c>
      <c r="AE177">
        <f t="shared" si="49"/>
        <v>3.3093300996966344E-4</v>
      </c>
      <c r="AF177">
        <f t="shared" si="63"/>
        <v>9.9706965052155372E-3</v>
      </c>
      <c r="AG177">
        <f t="shared" si="57"/>
        <v>1.1953659744391312</v>
      </c>
      <c r="AH177">
        <f t="shared" si="68"/>
        <v>0.10381656883924913</v>
      </c>
      <c r="AI177">
        <f t="shared" si="66"/>
        <v>0.10499541147222446</v>
      </c>
    </row>
    <row r="178" spans="1:35" x14ac:dyDescent="0.25">
      <c r="A178" s="3">
        <v>44145.791666666664</v>
      </c>
      <c r="B178">
        <v>28847.102763809999</v>
      </c>
      <c r="C178">
        <v>975936.18742288777</v>
      </c>
      <c r="D178">
        <v>1.5404527128879055</v>
      </c>
      <c r="E178">
        <v>1126</v>
      </c>
      <c r="F178">
        <v>905230456.40447199</v>
      </c>
      <c r="G178">
        <v>23554517.264235236</v>
      </c>
      <c r="H178">
        <f t="shared" si="58"/>
        <v>22110204.759418979</v>
      </c>
      <c r="I178">
        <v>70663.551792705708</v>
      </c>
      <c r="J178">
        <v>2.8492409001330821E-2</v>
      </c>
      <c r="K178">
        <v>18577</v>
      </c>
      <c r="L178">
        <f t="shared" si="55"/>
        <v>3.4980072714341885E-3</v>
      </c>
      <c r="M178" s="9">
        <f t="shared" si="59"/>
        <v>-3.8606484594542502E-2</v>
      </c>
      <c r="N178">
        <f t="shared" si="50"/>
        <v>0.94445835988824367</v>
      </c>
      <c r="O178">
        <f t="shared" si="60"/>
        <v>1.0485508386068434</v>
      </c>
      <c r="P178" s="4">
        <v>0.54077836554511938</v>
      </c>
      <c r="Q178">
        <f t="shared" si="51"/>
        <v>0.25426618715359567</v>
      </c>
      <c r="R178" s="4">
        <f t="shared" si="64"/>
        <v>0.22152328571546773</v>
      </c>
      <c r="S178">
        <f t="shared" si="48"/>
        <v>0.42219567976995959</v>
      </c>
      <c r="T178" s="4">
        <f t="shared" si="65"/>
        <v>0.40375029507745913</v>
      </c>
      <c r="U178" s="27">
        <f t="shared" si="56"/>
        <v>2.9558390328762466E-2</v>
      </c>
      <c r="V178">
        <v>2.6727746328917399</v>
      </c>
      <c r="W178">
        <f t="shared" si="46"/>
        <v>222730.32848276736</v>
      </c>
      <c r="X178">
        <f t="shared" si="47"/>
        <v>293393.88027547306</v>
      </c>
      <c r="Y178" s="5">
        <f t="shared" si="52"/>
        <v>0.11830000365420607</v>
      </c>
      <c r="Z178" s="4">
        <f t="shared" si="53"/>
        <v>0.88493618479110081</v>
      </c>
      <c r="AA178" s="4">
        <f t="shared" si="61"/>
        <v>0.99021241784538339</v>
      </c>
      <c r="AB178">
        <f t="shared" si="54"/>
        <v>0.94694770142781393</v>
      </c>
      <c r="AC178" s="4">
        <f t="shared" si="62"/>
        <v>1.0465534514986339</v>
      </c>
      <c r="AD178">
        <f t="shared" si="67"/>
        <v>0.88830516604250642</v>
      </c>
      <c r="AE178">
        <f t="shared" si="49"/>
        <v>3.2405708688277332E-4</v>
      </c>
      <c r="AF178">
        <f t="shared" si="63"/>
        <v>1.0168849650952438E-2</v>
      </c>
      <c r="AG178">
        <f t="shared" si="57"/>
        <v>1.1995546951263381</v>
      </c>
      <c r="AH178">
        <f t="shared" si="68"/>
        <v>0.10414062592613189</v>
      </c>
      <c r="AI178">
        <f t="shared" si="66"/>
        <v>0.10517984588196216</v>
      </c>
    </row>
    <row r="179" spans="1:35" x14ac:dyDescent="0.25">
      <c r="A179" s="3">
        <v>44146.791666666664</v>
      </c>
      <c r="B179">
        <v>28749.352065520001</v>
      </c>
      <c r="C179">
        <v>1012163.9672375813</v>
      </c>
      <c r="D179">
        <v>1.5660133955032709</v>
      </c>
      <c r="E179">
        <v>1261</v>
      </c>
      <c r="F179">
        <v>935406756.15880132</v>
      </c>
      <c r="G179">
        <v>21554730.559720848</v>
      </c>
      <c r="H179">
        <f t="shared" si="58"/>
        <v>22629836.834061705</v>
      </c>
      <c r="I179">
        <v>64664.191679162548</v>
      </c>
      <c r="J179">
        <v>2.5232263726441821E-2</v>
      </c>
      <c r="K179">
        <v>18578</v>
      </c>
      <c r="L179">
        <f t="shared" si="55"/>
        <v>-3.984299079035232E-2</v>
      </c>
      <c r="M179" s="9">
        <f t="shared" si="59"/>
        <v>-4.883167150362018E-2</v>
      </c>
      <c r="N179">
        <f t="shared" si="50"/>
        <v>0.95300680416820926</v>
      </c>
      <c r="O179">
        <f t="shared" si="60"/>
        <v>1.0403881145527916</v>
      </c>
      <c r="P179" s="4">
        <v>0.53557379112199044</v>
      </c>
      <c r="Q179">
        <f t="shared" si="51"/>
        <v>0.19639279958928063</v>
      </c>
      <c r="R179" s="4">
        <f t="shared" si="64"/>
        <v>0.22806971236844376</v>
      </c>
      <c r="S179">
        <f t="shared" si="48"/>
        <v>0.3900872079642016</v>
      </c>
      <c r="T179" s="4">
        <f t="shared" si="65"/>
        <v>0.41034011499399509</v>
      </c>
      <c r="U179" s="27">
        <f t="shared" si="56"/>
        <v>2.8403848581947968E-2</v>
      </c>
      <c r="V179">
        <v>3.04991478019855</v>
      </c>
      <c r="W179">
        <f t="shared" si="46"/>
        <v>254158.54837828578</v>
      </c>
      <c r="X179">
        <f t="shared" si="47"/>
        <v>318822.74005744833</v>
      </c>
      <c r="Y179" s="5">
        <f t="shared" si="52"/>
        <v>0.1244060932367403</v>
      </c>
      <c r="Z179" s="4">
        <f t="shared" si="53"/>
        <v>0.91211883426059304</v>
      </c>
      <c r="AA179" s="4">
        <f t="shared" si="61"/>
        <v>0.9828221756732779</v>
      </c>
      <c r="AB179">
        <f t="shared" si="54"/>
        <v>0.97239840903803121</v>
      </c>
      <c r="AC179" s="4">
        <f t="shared" si="62"/>
        <v>1.0395380405850954</v>
      </c>
      <c r="AD179">
        <f t="shared" si="67"/>
        <v>0.85725503171580331</v>
      </c>
      <c r="AE179">
        <f t="shared" si="49"/>
        <v>3.4078053932305871E-4</v>
      </c>
      <c r="AF179">
        <f t="shared" si="63"/>
        <v>8.790772560893112E-3</v>
      </c>
      <c r="AG179">
        <f t="shared" si="57"/>
        <v>1.152700453142699</v>
      </c>
      <c r="AH179">
        <f t="shared" si="68"/>
        <v>0.10448140646545495</v>
      </c>
      <c r="AI179">
        <f t="shared" si="66"/>
        <v>0.10733830599528016</v>
      </c>
    </row>
    <row r="180" spans="1:35" x14ac:dyDescent="0.25">
      <c r="A180" s="3">
        <v>44147.791666666664</v>
      </c>
      <c r="B180">
        <v>28930.648323990001</v>
      </c>
      <c r="C180">
        <v>990433.53247459431</v>
      </c>
      <c r="D180">
        <v>1.5538655843749383</v>
      </c>
      <c r="E180">
        <v>1232</v>
      </c>
      <c r="F180">
        <v>941589324.12790358</v>
      </c>
      <c r="G180">
        <v>24651219.63698329</v>
      </c>
      <c r="H180">
        <f t="shared" si="58"/>
        <v>23220426.923964236</v>
      </c>
      <c r="I180">
        <v>73953.658910949875</v>
      </c>
      <c r="J180">
        <v>2.866757811586022E-2</v>
      </c>
      <c r="K180">
        <v>18579</v>
      </c>
      <c r="L180">
        <f t="shared" si="55"/>
        <v>2.7989399513309497E-2</v>
      </c>
      <c r="M180" s="9">
        <f t="shared" si="59"/>
        <v>-3.7866249769985101E-2</v>
      </c>
      <c r="N180">
        <f t="shared" si="50"/>
        <v>0.96755571993022604</v>
      </c>
      <c r="O180">
        <f t="shared" si="60"/>
        <v>1.0356050328650144</v>
      </c>
      <c r="P180" s="4">
        <v>0.55000359208268579</v>
      </c>
      <c r="Q180">
        <f t="shared" si="51"/>
        <v>0.25700709493292695</v>
      </c>
      <c r="R180" s="4">
        <f t="shared" si="64"/>
        <v>0.23663661553287466</v>
      </c>
      <c r="S180">
        <f t="shared" si="48"/>
        <v>0.4238520318845404</v>
      </c>
      <c r="T180" s="4">
        <f t="shared" si="65"/>
        <v>0.41829658378405937</v>
      </c>
      <c r="U180" s="27">
        <f t="shared" si="56"/>
        <v>2.9210085659869461E-2</v>
      </c>
      <c r="V180">
        <v>2.9375999867578</v>
      </c>
      <c r="W180">
        <f t="shared" si="46"/>
        <v>244799.01969648775</v>
      </c>
      <c r="X180">
        <f t="shared" si="47"/>
        <v>318752.67860743764</v>
      </c>
      <c r="Y180" s="5">
        <f t="shared" si="52"/>
        <v>0.12356207181880782</v>
      </c>
      <c r="Z180" s="4">
        <f t="shared" si="53"/>
        <v>0.90840992754892513</v>
      </c>
      <c r="AA180" s="4">
        <f t="shared" si="61"/>
        <v>0.97844147037012408</v>
      </c>
      <c r="AB180">
        <f t="shared" si="54"/>
        <v>0.96892027254889979</v>
      </c>
      <c r="AC180" s="4">
        <f t="shared" si="62"/>
        <v>1.0353990368815886</v>
      </c>
      <c r="AD180">
        <f t="shared" si="67"/>
        <v>0.89057302996122734</v>
      </c>
      <c r="AE180">
        <f t="shared" si="49"/>
        <v>3.3846893708728171E-4</v>
      </c>
      <c r="AF180">
        <f t="shared" si="63"/>
        <v>9.9988236860542035E-3</v>
      </c>
      <c r="AG180">
        <f t="shared" si="57"/>
        <v>1.1854196053512203</v>
      </c>
      <c r="AH180">
        <f t="shared" si="68"/>
        <v>0.10481987540254223</v>
      </c>
      <c r="AI180">
        <f t="shared" si="66"/>
        <v>0.10650634126663072</v>
      </c>
    </row>
    <row r="181" spans="1:35" x14ac:dyDescent="0.25">
      <c r="A181" s="3">
        <v>44148.791666666664</v>
      </c>
      <c r="B181">
        <v>28643.30635898</v>
      </c>
      <c r="C181">
        <v>996176.05434732663</v>
      </c>
      <c r="D181">
        <v>1.5505123406575962</v>
      </c>
      <c r="E181">
        <v>1006</v>
      </c>
      <c r="F181">
        <v>918806869.55788732</v>
      </c>
      <c r="G181">
        <v>18374060.707891449</v>
      </c>
      <c r="H181">
        <f t="shared" si="58"/>
        <v>23573503.81605082</v>
      </c>
      <c r="I181">
        <v>55122.182123674349</v>
      </c>
      <c r="J181">
        <v>2.1897525085791219E-2</v>
      </c>
      <c r="K181">
        <v>18580</v>
      </c>
      <c r="L181">
        <f t="shared" si="55"/>
        <v>-1.5762992398890917E-2</v>
      </c>
      <c r="M181" s="9">
        <f t="shared" si="59"/>
        <v>-3.9569620289041089E-2</v>
      </c>
      <c r="N181">
        <f t="shared" si="50"/>
        <v>0.9500058834860311</v>
      </c>
      <c r="O181">
        <f t="shared" si="60"/>
        <v>1.030712857970411</v>
      </c>
      <c r="P181" s="4">
        <v>0.56122900231227435</v>
      </c>
      <c r="Q181">
        <f t="shared" si="51"/>
        <v>0.10905146768985061</v>
      </c>
      <c r="R181" s="4">
        <f t="shared" si="64"/>
        <v>0.24027166445586967</v>
      </c>
      <c r="S181">
        <f t="shared" si="48"/>
        <v>0.35424584781208301</v>
      </c>
      <c r="T181" s="4">
        <f t="shared" si="65"/>
        <v>0.42316982814960286</v>
      </c>
      <c r="U181" s="27">
        <f t="shared" si="56"/>
        <v>2.8753257252049174E-2</v>
      </c>
      <c r="V181">
        <v>2.9621343171056602</v>
      </c>
      <c r="W181">
        <f t="shared" si="46"/>
        <v>246843.53904736598</v>
      </c>
      <c r="X181">
        <f t="shared" si="47"/>
        <v>301965.72117104032</v>
      </c>
      <c r="Y181" s="5">
        <f t="shared" si="52"/>
        <v>0.11995718782606002</v>
      </c>
      <c r="Z181" s="4">
        <f t="shared" si="53"/>
        <v>0.89239538576096467</v>
      </c>
      <c r="AA181" s="4">
        <f t="shared" si="61"/>
        <v>0.97417052954112349</v>
      </c>
      <c r="AB181">
        <f t="shared" si="54"/>
        <v>0.95392212607437299</v>
      </c>
      <c r="AC181" s="4">
        <f t="shared" si="62"/>
        <v>1.0313717702250373</v>
      </c>
      <c r="AD181">
        <f t="shared" si="67"/>
        <v>0.88804365804455865</v>
      </c>
      <c r="AE181">
        <f t="shared" si="49"/>
        <v>3.2859583613479361E-4</v>
      </c>
      <c r="AF181">
        <f t="shared" si="63"/>
        <v>9.8299394166478926E-3</v>
      </c>
      <c r="AG181">
        <f t="shared" si="57"/>
        <v>1.1668803460961357</v>
      </c>
      <c r="AH181">
        <f t="shared" si="68"/>
        <v>0.10514847123867702</v>
      </c>
      <c r="AI181">
        <f t="shared" si="66"/>
        <v>0.10757623477500911</v>
      </c>
    </row>
    <row r="182" spans="1:35" x14ac:dyDescent="0.25">
      <c r="A182" s="3">
        <v>44149.791666666664</v>
      </c>
      <c r="B182">
        <v>27781.43593209</v>
      </c>
      <c r="C182">
        <v>988265.63492021756</v>
      </c>
      <c r="D182">
        <v>1.5208607745949663</v>
      </c>
      <c r="E182">
        <v>1027</v>
      </c>
      <c r="F182">
        <v>885324024.27891612</v>
      </c>
      <c r="G182">
        <v>13997114.307078123</v>
      </c>
      <c r="H182">
        <f t="shared" si="58"/>
        <v>23748584.69715273</v>
      </c>
      <c r="I182">
        <v>41991.342921234369</v>
      </c>
      <c r="J182">
        <v>1.7312124991450493E-2</v>
      </c>
      <c r="K182">
        <v>18581</v>
      </c>
      <c r="L182">
        <f t="shared" si="55"/>
        <v>-2.2579275023202661E-2</v>
      </c>
      <c r="M182" s="9">
        <f t="shared" si="59"/>
        <v>-4.2776293985632673E-2</v>
      </c>
      <c r="N182">
        <f t="shared" si="50"/>
        <v>1.0677626456582598</v>
      </c>
      <c r="O182">
        <f t="shared" si="60"/>
        <v>1.0300033065246654</v>
      </c>
      <c r="P182" s="4">
        <v>0.56210553677385289</v>
      </c>
      <c r="Q182">
        <f t="shared" si="51"/>
        <v>0</v>
      </c>
      <c r="R182" s="4">
        <f t="shared" si="64"/>
        <v>0.24027166445586967</v>
      </c>
      <c r="S182">
        <f t="shared" si="48"/>
        <v>0.29800489918351281</v>
      </c>
      <c r="T182" s="4">
        <f t="shared" si="65"/>
        <v>0.42500443633828977</v>
      </c>
      <c r="U182" s="27">
        <f t="shared" si="56"/>
        <v>2.8111304238898065E-2</v>
      </c>
      <c r="V182">
        <v>3.8872056423983801</v>
      </c>
      <c r="W182">
        <f t="shared" si="46"/>
        <v>323932.50779798423</v>
      </c>
      <c r="X182">
        <f t="shared" si="47"/>
        <v>365923.85071921861</v>
      </c>
      <c r="Y182" s="5">
        <f t="shared" si="52"/>
        <v>0.15086251118204921</v>
      </c>
      <c r="Z182" s="4">
        <f t="shared" si="53"/>
        <v>1.0215733509520373</v>
      </c>
      <c r="AA182" s="4">
        <f t="shared" si="61"/>
        <v>0.97449349905683624</v>
      </c>
      <c r="AB182">
        <f t="shared" si="54"/>
        <v>1.0757369610932617</v>
      </c>
      <c r="AC182" s="4">
        <f t="shared" si="62"/>
        <v>1.0316783341381695</v>
      </c>
      <c r="AD182">
        <f t="shared" si="67"/>
        <v>0.87030935985781166</v>
      </c>
      <c r="AE182">
        <f t="shared" si="49"/>
        <v>4.1323655445669745E-4</v>
      </c>
      <c r="AF182">
        <f t="shared" si="63"/>
        <v>9.1818365474367614E-3</v>
      </c>
      <c r="AG182">
        <f t="shared" si="57"/>
        <v>1.1408282592804815</v>
      </c>
      <c r="AH182">
        <f t="shared" si="68"/>
        <v>0.10556170779313372</v>
      </c>
      <c r="AI182">
        <f t="shared" si="66"/>
        <v>0.10892753997318638</v>
      </c>
    </row>
    <row r="183" spans="1:35" x14ac:dyDescent="0.25">
      <c r="A183" s="3">
        <v>44150.791666666664</v>
      </c>
      <c r="B183">
        <v>24252.146046379999</v>
      </c>
      <c r="C183">
        <v>877900.76600650873</v>
      </c>
      <c r="D183">
        <v>1.3391801737233089</v>
      </c>
      <c r="E183">
        <v>1336</v>
      </c>
      <c r="F183">
        <v>810248872.52036381</v>
      </c>
      <c r="G183">
        <v>22559531.328375116</v>
      </c>
      <c r="H183">
        <f t="shared" si="58"/>
        <v>24350746.033838809</v>
      </c>
      <c r="I183">
        <v>67678.59398512535</v>
      </c>
      <c r="J183">
        <v>3.048777683297536E-2</v>
      </c>
      <c r="K183">
        <v>18582</v>
      </c>
      <c r="L183">
        <f t="shared" si="55"/>
        <v>-1.7444956794102011E-2</v>
      </c>
      <c r="M183" s="9">
        <f t="shared" si="59"/>
        <v>-4.7762823167966581E-2</v>
      </c>
      <c r="N183">
        <f t="shared" si="50"/>
        <v>1.1425276425274269</v>
      </c>
      <c r="O183">
        <f t="shared" si="60"/>
        <v>1.0332216724991019</v>
      </c>
      <c r="P183" s="4">
        <v>0.56379704397261143</v>
      </c>
      <c r="Q183">
        <f t="shared" si="51"/>
        <v>0.283926463336519</v>
      </c>
      <c r="R183" s="4">
        <f t="shared" si="64"/>
        <v>0.24973587990042029</v>
      </c>
      <c r="S183">
        <f t="shared" si="48"/>
        <v>0.44069505859446007</v>
      </c>
      <c r="T183" s="4">
        <f t="shared" si="65"/>
        <v>0.43703653244361024</v>
      </c>
      <c r="U183" s="27">
        <f t="shared" si="56"/>
        <v>2.7625156493143094E-2</v>
      </c>
      <c r="V183">
        <v>3.8117132083536598</v>
      </c>
      <c r="W183">
        <f t="shared" si="46"/>
        <v>317641.49679173552</v>
      </c>
      <c r="X183">
        <f t="shared" si="47"/>
        <v>385320.09077686089</v>
      </c>
      <c r="Y183" s="5">
        <f t="shared" si="52"/>
        <v>0.17357856074032302</v>
      </c>
      <c r="Z183" s="4">
        <f t="shared" si="53"/>
        <v>1.1069509961337787</v>
      </c>
      <c r="AA183" s="4">
        <f t="shared" si="61"/>
        <v>0.9787533317604431</v>
      </c>
      <c r="AB183">
        <f t="shared" si="54"/>
        <v>1.1571250606258408</v>
      </c>
      <c r="AC183" s="4">
        <f t="shared" si="62"/>
        <v>1.0357311484365677</v>
      </c>
      <c r="AD183">
        <f t="shared" si="67"/>
        <v>0.84117256655648476</v>
      </c>
      <c r="AE183">
        <f t="shared" si="49"/>
        <v>4.7544465893215244E-4</v>
      </c>
      <c r="AF183">
        <f t="shared" si="63"/>
        <v>7.9378039142012913E-3</v>
      </c>
      <c r="AG183">
        <f t="shared" si="57"/>
        <v>1.1210991466847255</v>
      </c>
      <c r="AH183">
        <f t="shared" si="68"/>
        <v>0.10603715245206587</v>
      </c>
      <c r="AI183">
        <f t="shared" si="66"/>
        <v>0.11004960752052284</v>
      </c>
    </row>
    <row r="184" spans="1:35" x14ac:dyDescent="0.25">
      <c r="A184" s="3">
        <v>44151.791666666664</v>
      </c>
      <c r="B184">
        <v>6906.5117946700002</v>
      </c>
      <c r="C184">
        <v>253094.20416501313</v>
      </c>
      <c r="D184">
        <v>0.38361094911203786</v>
      </c>
      <c r="E184">
        <v>2361</v>
      </c>
      <c r="F184">
        <v>244259314.35350987</v>
      </c>
      <c r="G184">
        <v>31574759.469823059</v>
      </c>
      <c r="H184">
        <f t="shared" si="58"/>
        <v>25199940.562173866</v>
      </c>
      <c r="I184">
        <v>94724.278409469174</v>
      </c>
      <c r="J184">
        <v>0.14154777151882819</v>
      </c>
      <c r="K184">
        <v>18583</v>
      </c>
      <c r="L184">
        <f t="shared" si="55"/>
        <v>-1.2268608731112896E-2</v>
      </c>
      <c r="M184" s="9">
        <f t="shared" si="59"/>
        <v>-5.7368990821949808E-2</v>
      </c>
      <c r="N184">
        <f t="shared" si="50"/>
        <v>2.2054608107232525</v>
      </c>
      <c r="O184">
        <f t="shared" si="60"/>
        <v>1.0719702780712184</v>
      </c>
      <c r="P184" s="4">
        <v>0.5650268867585313</v>
      </c>
      <c r="Q184">
        <f t="shared" si="51"/>
        <v>0.98442581948545327</v>
      </c>
      <c r="R184" s="4">
        <f t="shared" si="64"/>
        <v>0.28255007388326875</v>
      </c>
      <c r="S184">
        <f t="shared" si="48"/>
        <v>1.0405249118384419</v>
      </c>
      <c r="T184" s="4">
        <f t="shared" si="65"/>
        <v>0.4664873730215654</v>
      </c>
      <c r="U184" s="27">
        <f t="shared" si="56"/>
        <v>2.72883048328008E-2</v>
      </c>
      <c r="V184">
        <v>3.8664606497822702</v>
      </c>
      <c r="W184">
        <f t="shared" si="46"/>
        <v>322203.76532830595</v>
      </c>
      <c r="X184">
        <f t="shared" si="47"/>
        <v>416928.04373777512</v>
      </c>
      <c r="Y184" s="5">
        <f t="shared" si="52"/>
        <v>0.62302121975190572</v>
      </c>
      <c r="Z184" s="4">
        <f t="shared" si="53"/>
        <v>2.1956506507033917</v>
      </c>
      <c r="AA184" s="4">
        <f t="shared" si="61"/>
        <v>1.0196438983435472</v>
      </c>
      <c r="AB184">
        <f t="shared" si="54"/>
        <v>2.2213688748204379</v>
      </c>
      <c r="AC184" s="4">
        <f t="shared" si="62"/>
        <v>1.075580768694159</v>
      </c>
      <c r="AD184">
        <f t="shared" si="67"/>
        <v>0.84628945253085219</v>
      </c>
      <c r="AE184">
        <f t="shared" si="49"/>
        <v>1.7054523404425072E-3</v>
      </c>
      <c r="AF184">
        <f t="shared" si="63"/>
        <v>9.5367538172521638E-3</v>
      </c>
      <c r="AG184">
        <f t="shared" si="57"/>
        <v>1.1074288491404269</v>
      </c>
      <c r="AH184">
        <f t="shared" si="68"/>
        <v>0.10774260479250837</v>
      </c>
      <c r="AI184">
        <f t="shared" si="66"/>
        <v>0.11231299213203116</v>
      </c>
    </row>
    <row r="185" spans="1:35" x14ac:dyDescent="0.25">
      <c r="A185" s="3">
        <v>44152.791666666664</v>
      </c>
      <c r="B185">
        <v>5817.3678510899999</v>
      </c>
      <c r="C185">
        <v>215951.44873853395</v>
      </c>
      <c r="D185">
        <v>0.32510258222487126</v>
      </c>
      <c r="E185">
        <v>2643</v>
      </c>
      <c r="F185">
        <v>206806821.21115199</v>
      </c>
      <c r="G185">
        <v>25799652.062078781</v>
      </c>
      <c r="H185">
        <f t="shared" si="58"/>
        <v>25873264.064598594</v>
      </c>
      <c r="I185">
        <v>77398.956186236348</v>
      </c>
      <c r="J185">
        <v>0.13660390330709682</v>
      </c>
      <c r="K185">
        <v>18584</v>
      </c>
      <c r="L185">
        <f t="shared" si="55"/>
        <v>-1.2908644898368113E-2</v>
      </c>
      <c r="M185" s="9">
        <f t="shared" si="59"/>
        <v>-5.5625737296193523E-2</v>
      </c>
      <c r="N185">
        <f t="shared" si="50"/>
        <v>2.278059999562438</v>
      </c>
      <c r="O185">
        <f t="shared" si="60"/>
        <v>1.1136305448071135</v>
      </c>
      <c r="P185" s="4">
        <v>0.56081624902435967</v>
      </c>
      <c r="Q185">
        <f t="shared" si="51"/>
        <v>0.96412823232999212</v>
      </c>
      <c r="R185" s="4">
        <f t="shared" si="64"/>
        <v>0.3146876816276018</v>
      </c>
      <c r="S185">
        <f t="shared" si="48"/>
        <v>1.0213428153477881</v>
      </c>
      <c r="T185" s="4">
        <f t="shared" si="65"/>
        <v>0.496238057954352</v>
      </c>
      <c r="U185" s="27">
        <f t="shared" si="56"/>
        <v>2.6938313612026074E-2</v>
      </c>
      <c r="V185">
        <v>3.57775875153252</v>
      </c>
      <c r="W185">
        <f t="shared" si="46"/>
        <v>298145.37004145951</v>
      </c>
      <c r="X185">
        <f t="shared" si="47"/>
        <v>375544.32622769586</v>
      </c>
      <c r="Y185" s="5">
        <f t="shared" si="52"/>
        <v>0.66281024131769473</v>
      </c>
      <c r="Z185" s="4">
        <f t="shared" si="53"/>
        <v>2.2669790366169114</v>
      </c>
      <c r="AA185" s="4">
        <f t="shared" si="61"/>
        <v>1.0633539684993942</v>
      </c>
      <c r="AB185">
        <f t="shared" si="54"/>
        <v>2.2918969982412669</v>
      </c>
      <c r="AC185" s="4">
        <f t="shared" si="62"/>
        <v>1.1181983757706311</v>
      </c>
      <c r="AD185">
        <f t="shared" si="67"/>
        <v>0.87359066156606691</v>
      </c>
      <c r="AE185">
        <f t="shared" si="49"/>
        <v>1.8142716827386567E-3</v>
      </c>
      <c r="AF185">
        <f t="shared" si="63"/>
        <v>1.2207545953929033E-2</v>
      </c>
      <c r="AG185">
        <f t="shared" si="57"/>
        <v>1.0932253147982745</v>
      </c>
      <c r="AH185">
        <f t="shared" si="68"/>
        <v>0.10955687647524703</v>
      </c>
      <c r="AI185">
        <f t="shared" si="66"/>
        <v>0.11467639430984078</v>
      </c>
    </row>
    <row r="186" spans="1:35" x14ac:dyDescent="0.25">
      <c r="A186" s="3">
        <v>44153.791666666664</v>
      </c>
      <c r="B186">
        <v>5416.22301634</v>
      </c>
      <c r="C186">
        <v>204739.3255665414</v>
      </c>
      <c r="D186">
        <v>0.30537780403895554</v>
      </c>
      <c r="E186">
        <v>1407</v>
      </c>
      <c r="F186">
        <v>192287418.52897549</v>
      </c>
      <c r="G186">
        <v>13829626.81583577</v>
      </c>
      <c r="H186">
        <f t="shared" si="58"/>
        <v>25017617.698384903</v>
      </c>
      <c r="I186">
        <v>41488.880447507312</v>
      </c>
      <c r="J186">
        <v>7.8754197644284402E-2</v>
      </c>
      <c r="K186">
        <v>18585</v>
      </c>
      <c r="L186">
        <f t="shared" si="55"/>
        <v>-1.8133167431846765E-2</v>
      </c>
      <c r="M186" s="9">
        <f t="shared" si="59"/>
        <v>-4.6802993178458874E-2</v>
      </c>
      <c r="N186">
        <f t="shared" si="50"/>
        <v>0.7416784285666097</v>
      </c>
      <c r="O186">
        <f t="shared" si="60"/>
        <v>1.0964137488324857</v>
      </c>
      <c r="P186" s="4">
        <v>0.55956270507722095</v>
      </c>
      <c r="Q186">
        <f t="shared" si="51"/>
        <v>0.68318782415471657</v>
      </c>
      <c r="R186" s="4">
        <f t="shared" si="64"/>
        <v>0.31838866694265022</v>
      </c>
      <c r="S186">
        <f t="shared" si="48"/>
        <v>0.76180279676570295</v>
      </c>
      <c r="T186" s="4">
        <f t="shared" si="65"/>
        <v>0.49949647007014841</v>
      </c>
      <c r="U186" s="27">
        <f t="shared" si="56"/>
        <v>2.6454238829558406E-2</v>
      </c>
      <c r="V186">
        <v>0</v>
      </c>
      <c r="W186">
        <f t="shared" si="46"/>
        <v>0</v>
      </c>
      <c r="X186">
        <f t="shared" si="47"/>
        <v>41488.880447507312</v>
      </c>
      <c r="Y186" s="5">
        <f t="shared" si="52"/>
        <v>7.8754197644284402E-2</v>
      </c>
      <c r="Z186" s="4">
        <f t="shared" si="53"/>
        <v>0.68318782415471657</v>
      </c>
      <c r="AA186" s="4">
        <f t="shared" si="61"/>
        <v>1.0459285729178682</v>
      </c>
      <c r="AB186">
        <f t="shared" si="54"/>
        <v>0.76180279676570295</v>
      </c>
      <c r="AC186" s="4">
        <f t="shared" si="62"/>
        <v>1.10185303062901</v>
      </c>
      <c r="AD186">
        <f t="shared" si="67"/>
        <v>0.87116952965009142</v>
      </c>
      <c r="AE186">
        <f t="shared" si="49"/>
        <v>2.1574165114922331E-4</v>
      </c>
      <c r="AF186">
        <f t="shared" si="63"/>
        <v>1.1769698076247836E-2</v>
      </c>
      <c r="AG186">
        <f t="shared" si="57"/>
        <v>1.0735803283276713</v>
      </c>
      <c r="AH186">
        <f t="shared" si="68"/>
        <v>0.10977261812639626</v>
      </c>
      <c r="AI186">
        <f t="shared" si="66"/>
        <v>0.11532142874270779</v>
      </c>
    </row>
    <row r="187" spans="1:35" x14ac:dyDescent="0.25">
      <c r="A187" s="3">
        <v>44154.791666666664</v>
      </c>
      <c r="B187">
        <v>5242.0595481</v>
      </c>
      <c r="C187">
        <v>191593.87583853173</v>
      </c>
      <c r="D187">
        <v>0.29054473113953744</v>
      </c>
      <c r="E187">
        <v>1374</v>
      </c>
      <c r="F187">
        <v>194640507.51498839</v>
      </c>
      <c r="G187">
        <v>17507870.317724261</v>
      </c>
      <c r="H187">
        <f t="shared" si="58"/>
        <v>24421683.106451154</v>
      </c>
      <c r="I187">
        <v>52523.610953172785</v>
      </c>
      <c r="J187">
        <v>9.8495006217715425E-2</v>
      </c>
      <c r="K187">
        <v>18586</v>
      </c>
      <c r="L187">
        <f t="shared" si="55"/>
        <v>3.3675438192070493E-2</v>
      </c>
      <c r="M187" s="9">
        <f t="shared" si="59"/>
        <v>-3.0683306272833496E-2</v>
      </c>
      <c r="N187">
        <f t="shared" si="50"/>
        <v>0.86810017555483998</v>
      </c>
      <c r="O187">
        <f t="shared" si="60"/>
        <v>1.0832502534314492</v>
      </c>
      <c r="P187" s="4">
        <v>0.54470567168303141</v>
      </c>
      <c r="Q187">
        <f t="shared" si="51"/>
        <v>0.79036198773771005</v>
      </c>
      <c r="R187" s="4">
        <f t="shared" si="64"/>
        <v>0.32647376404327599</v>
      </c>
      <c r="S187">
        <f t="shared" si="48"/>
        <v>0.85922637863807183</v>
      </c>
      <c r="T187" s="4">
        <f t="shared" si="65"/>
        <v>0.50669770071794884</v>
      </c>
      <c r="U187" s="27">
        <f t="shared" si="56"/>
        <v>2.7360266736906638E-2</v>
      </c>
      <c r="V187">
        <v>0</v>
      </c>
      <c r="W187">
        <f t="shared" si="46"/>
        <v>0</v>
      </c>
      <c r="X187">
        <f t="shared" si="47"/>
        <v>52523.610953172785</v>
      </c>
      <c r="Y187" s="5">
        <f t="shared" si="52"/>
        <v>9.8495006217715425E-2</v>
      </c>
      <c r="Z187" s="4">
        <f t="shared" si="53"/>
        <v>0.79036198773771005</v>
      </c>
      <c r="AA187" s="4">
        <f t="shared" si="61"/>
        <v>1.0320865507046437</v>
      </c>
      <c r="AB187">
        <f t="shared" si="54"/>
        <v>0.85922637863807183</v>
      </c>
      <c r="AC187" s="4">
        <f t="shared" si="62"/>
        <v>1.0887656370308749</v>
      </c>
      <c r="AD187">
        <f t="shared" si="67"/>
        <v>0.86059561586197819</v>
      </c>
      <c r="AE187">
        <f t="shared" si="49"/>
        <v>2.6981292932106777E-4</v>
      </c>
      <c r="AF187">
        <f t="shared" si="63"/>
        <v>1.1038776630326597E-2</v>
      </c>
      <c r="AG187">
        <f t="shared" si="57"/>
        <v>1.1103492463264804</v>
      </c>
      <c r="AH187">
        <f t="shared" si="68"/>
        <v>0.11004243105571733</v>
      </c>
      <c r="AI187">
        <f t="shared" si="66"/>
        <v>0.11479826391914738</v>
      </c>
    </row>
    <row r="188" spans="1:35" x14ac:dyDescent="0.25">
      <c r="A188" s="3">
        <v>44155.791666666664</v>
      </c>
      <c r="B188">
        <v>5370.0736618999999</v>
      </c>
      <c r="C188">
        <v>182333.49265461569</v>
      </c>
      <c r="D188">
        <v>0.2867755486651124</v>
      </c>
      <c r="E188">
        <v>1401</v>
      </c>
      <c r="F188">
        <v>200923575.00325841</v>
      </c>
      <c r="G188">
        <v>22903085.485248767</v>
      </c>
      <c r="H188">
        <f t="shared" si="58"/>
        <v>24409632.617315564</v>
      </c>
      <c r="I188">
        <v>68709.256455746305</v>
      </c>
      <c r="J188">
        <v>0.12481799911205389</v>
      </c>
      <c r="K188">
        <v>18587</v>
      </c>
      <c r="L188">
        <f t="shared" si="55"/>
        <v>7.3667675301070865E-2</v>
      </c>
      <c r="M188" s="9">
        <f t="shared" si="59"/>
        <v>-2.1186043265705595E-2</v>
      </c>
      <c r="N188">
        <f t="shared" si="50"/>
        <v>0.99104052975344425</v>
      </c>
      <c r="O188">
        <f t="shared" si="60"/>
        <v>1.0783330862868943</v>
      </c>
      <c r="P188" s="4">
        <v>0.5603708853496332</v>
      </c>
      <c r="Q188">
        <f t="shared" si="51"/>
        <v>0.91392341846317293</v>
      </c>
      <c r="R188" s="4">
        <f t="shared" si="64"/>
        <v>0.34484751251786466</v>
      </c>
      <c r="S188">
        <f t="shared" si="48"/>
        <v>0.97409132677701371</v>
      </c>
      <c r="T188" s="4">
        <f t="shared" si="65"/>
        <v>0.52266296299620496</v>
      </c>
      <c r="U188" s="27">
        <f t="shared" si="56"/>
        <v>2.9451932191482972E-2</v>
      </c>
      <c r="V188">
        <v>0</v>
      </c>
      <c r="W188">
        <f t="shared" si="46"/>
        <v>0</v>
      </c>
      <c r="X188">
        <f t="shared" si="47"/>
        <v>68709.256455746305</v>
      </c>
      <c r="Y188" s="5">
        <f t="shared" si="52"/>
        <v>0.12481799911205389</v>
      </c>
      <c r="Z188" s="4">
        <f t="shared" si="53"/>
        <v>0.91392341846317293</v>
      </c>
      <c r="AA188" s="4">
        <f t="shared" si="61"/>
        <v>1.0270222428001961</v>
      </c>
      <c r="AB188">
        <f t="shared" si="54"/>
        <v>0.97409132677701371</v>
      </c>
      <c r="AC188" s="4">
        <f t="shared" si="62"/>
        <v>1.0839729185052804</v>
      </c>
      <c r="AD188">
        <f t="shared" si="67"/>
        <v>0.9312893479334472</v>
      </c>
      <c r="AE188">
        <f t="shared" si="49"/>
        <v>3.4190866342564014E-4</v>
      </c>
      <c r="AF188">
        <f t="shared" si="63"/>
        <v>1.3142409879032479E-2</v>
      </c>
      <c r="AG188">
        <f t="shared" si="57"/>
        <v>1.1952343530174594</v>
      </c>
      <c r="AH188">
        <f t="shared" si="68"/>
        <v>0.11038433971914297</v>
      </c>
      <c r="AI188">
        <f t="shared" si="66"/>
        <v>0.11228210081069512</v>
      </c>
    </row>
    <row r="189" spans="1:35" x14ac:dyDescent="0.25">
      <c r="A189" s="3">
        <v>44156.791666666664</v>
      </c>
      <c r="B189">
        <v>5066.75212182</v>
      </c>
      <c r="C189">
        <v>166387.80706696346</v>
      </c>
      <c r="D189">
        <v>0.26600692500463047</v>
      </c>
      <c r="E189">
        <v>1330</v>
      </c>
      <c r="F189">
        <v>185949146.27220443</v>
      </c>
      <c r="G189">
        <v>22841322.887410145</v>
      </c>
      <c r="H189">
        <f t="shared" si="58"/>
        <v>24783071.140524868</v>
      </c>
      <c r="I189">
        <v>68523.968662230443</v>
      </c>
      <c r="J189">
        <v>0.13450585314923158</v>
      </c>
      <c r="K189">
        <v>18588</v>
      </c>
      <c r="L189">
        <f t="shared" si="55"/>
        <v>3.3374516144452006E-2</v>
      </c>
      <c r="M189" s="9">
        <f t="shared" si="59"/>
        <v>-7.6367913141739026E-3</v>
      </c>
      <c r="N189">
        <f t="shared" si="50"/>
        <v>1.0363002118783609</v>
      </c>
      <c r="O189">
        <f t="shared" si="60"/>
        <v>1.0758510808111639</v>
      </c>
      <c r="P189" s="4">
        <v>0.60214251120735807</v>
      </c>
      <c r="Q189">
        <f t="shared" si="51"/>
        <v>0.95538413589133531</v>
      </c>
      <c r="R189" s="4">
        <f t="shared" si="64"/>
        <v>0.37669365038090924</v>
      </c>
      <c r="S189">
        <f t="shared" si="48"/>
        <v>1.0130926636787103</v>
      </c>
      <c r="T189" s="4">
        <f t="shared" si="65"/>
        <v>0.54564642104571925</v>
      </c>
      <c r="U189" s="27">
        <f t="shared" si="56"/>
        <v>3.0451462827326432E-2</v>
      </c>
      <c r="V189">
        <v>0</v>
      </c>
      <c r="W189">
        <f t="shared" si="46"/>
        <v>0</v>
      </c>
      <c r="X189">
        <f t="shared" si="47"/>
        <v>68523.968662230443</v>
      </c>
      <c r="Y189" s="5">
        <f t="shared" si="52"/>
        <v>0.13450585314923158</v>
      </c>
      <c r="Z189" s="4">
        <f t="shared" si="53"/>
        <v>0.95538413589133531</v>
      </c>
      <c r="AA189" s="4">
        <f t="shared" si="61"/>
        <v>1.0243679400844392</v>
      </c>
      <c r="AB189">
        <f t="shared" si="54"/>
        <v>1.0130926636787103</v>
      </c>
      <c r="AC189" s="4">
        <f t="shared" si="62"/>
        <v>1.0814590648946838</v>
      </c>
      <c r="AD189">
        <f t="shared" si="67"/>
        <v>0.97330178846838644</v>
      </c>
      <c r="AE189">
        <f t="shared" si="49"/>
        <v>3.6844130387638353E-4</v>
      </c>
      <c r="AF189">
        <f t="shared" si="63"/>
        <v>1.3636428904917786E-2</v>
      </c>
      <c r="AG189">
        <f t="shared" si="57"/>
        <v>1.2357978496697766</v>
      </c>
      <c r="AH189">
        <f t="shared" si="68"/>
        <v>0.11075278102301934</v>
      </c>
      <c r="AI189">
        <f t="shared" si="66"/>
        <v>0.11088857634312288</v>
      </c>
    </row>
    <row r="190" spans="1:35" x14ac:dyDescent="0.25">
      <c r="A190" s="3">
        <v>44157.791666666664</v>
      </c>
      <c r="B190">
        <v>4933.8659249299999</v>
      </c>
      <c r="C190">
        <v>148814.89510372881</v>
      </c>
      <c r="D190">
        <v>0.24814369920115989</v>
      </c>
      <c r="E190">
        <v>1242</v>
      </c>
      <c r="F190">
        <v>180728783.18142</v>
      </c>
      <c r="G190">
        <v>25862241.168550648</v>
      </c>
      <c r="H190">
        <f t="shared" si="58"/>
        <v>25324500.102304738</v>
      </c>
      <c r="I190">
        <v>77586.723505651942</v>
      </c>
      <c r="J190">
        <v>0.15669421096658132</v>
      </c>
      <c r="K190">
        <v>18589</v>
      </c>
      <c r="L190">
        <f t="shared" si="55"/>
        <v>8.5040870812140276E-2</v>
      </c>
      <c r="M190" s="9">
        <f t="shared" si="59"/>
        <v>2.4468152297461424E-2</v>
      </c>
      <c r="N190">
        <f t="shared" si="50"/>
        <v>1.1098207199446626</v>
      </c>
      <c r="O190">
        <f t="shared" si="60"/>
        <v>1.0761747658956893</v>
      </c>
      <c r="P190" s="4">
        <v>0.61264475061969115</v>
      </c>
      <c r="Q190">
        <f t="shared" si="51"/>
        <v>1.0441578949812289</v>
      </c>
      <c r="R190" s="4">
        <f t="shared" si="64"/>
        <v>0.41149891354695017</v>
      </c>
      <c r="S190">
        <f t="shared" si="48"/>
        <v>1.0972071854205212</v>
      </c>
      <c r="T190" s="4">
        <f t="shared" si="65"/>
        <v>0.57309402160263534</v>
      </c>
      <c r="U190" s="27">
        <f t="shared" si="56"/>
        <v>3.3154382304882421E-2</v>
      </c>
      <c r="V190">
        <v>0</v>
      </c>
      <c r="W190">
        <f t="shared" ref="W190:W253" si="69">V190*83333</f>
        <v>0</v>
      </c>
      <c r="X190">
        <f t="shared" ref="X190:X253" si="70">I190+W190</f>
        <v>77586.723505651942</v>
      </c>
      <c r="Y190" s="5">
        <f t="shared" si="52"/>
        <v>0.15669421096658132</v>
      </c>
      <c r="Z190" s="4">
        <f t="shared" si="53"/>
        <v>1.0441578949812289</v>
      </c>
      <c r="AA190" s="4">
        <f t="shared" si="61"/>
        <v>1.0249817230566935</v>
      </c>
      <c r="AB190">
        <f t="shared" si="54"/>
        <v>1.0972071854205212</v>
      </c>
      <c r="AC190" s="4">
        <f t="shared" si="62"/>
        <v>1.0820426779670471</v>
      </c>
      <c r="AD190">
        <f t="shared" si="67"/>
        <v>1.0635721653927794</v>
      </c>
      <c r="AE190">
        <f t="shared" si="49"/>
        <v>4.2920708558705033E-4</v>
      </c>
      <c r="AF190">
        <f t="shared" si="63"/>
        <v>1.3261276300460478E-2</v>
      </c>
      <c r="AG190">
        <f t="shared" si="57"/>
        <v>1.3454892000372463</v>
      </c>
      <c r="AH190">
        <f t="shared" si="68"/>
        <v>0.1111819881086064</v>
      </c>
      <c r="AI190">
        <f t="shared" si="66"/>
        <v>0.10540745731223788</v>
      </c>
    </row>
    <row r="191" spans="1:35" x14ac:dyDescent="0.25">
      <c r="A191" s="3">
        <v>44158.791666666664</v>
      </c>
      <c r="B191">
        <v>4469.8116146800003</v>
      </c>
      <c r="C191">
        <v>142299.15238878789</v>
      </c>
      <c r="D191">
        <v>0.23083545646339418</v>
      </c>
      <c r="E191">
        <v>1657</v>
      </c>
      <c r="F191">
        <v>171908236.51865289</v>
      </c>
      <c r="G191">
        <v>31003442.374223724</v>
      </c>
      <c r="H191">
        <f t="shared" si="58"/>
        <v>26057561.571049251</v>
      </c>
      <c r="I191">
        <v>93010.32712267118</v>
      </c>
      <c r="J191">
        <v>0.19748192458533756</v>
      </c>
      <c r="K191">
        <v>18590</v>
      </c>
      <c r="L191">
        <f t="shared" si="55"/>
        <v>-5.4004910337006336E-2</v>
      </c>
      <c r="M191" s="9">
        <f t="shared" si="59"/>
        <v>8.9691285637781525E-3</v>
      </c>
      <c r="N191">
        <f t="shared" si="50"/>
        <v>1.2557544163856376</v>
      </c>
      <c r="O191">
        <f t="shared" si="60"/>
        <v>1.0821440800456137</v>
      </c>
      <c r="P191" s="4">
        <v>0.68492658736422884</v>
      </c>
      <c r="Q191">
        <f t="shared" si="51"/>
        <v>1.1901963781669314</v>
      </c>
      <c r="R191" s="4">
        <f t="shared" si="64"/>
        <v>0.45117212615251456</v>
      </c>
      <c r="S191">
        <f t="shared" si="48"/>
        <v>1.2369985111908874</v>
      </c>
      <c r="T191" s="4">
        <f t="shared" si="65"/>
        <v>0.60587653546814768</v>
      </c>
      <c r="U191" s="27">
        <f t="shared" si="56"/>
        <v>3.1411372026079534E-2</v>
      </c>
      <c r="V191">
        <v>0</v>
      </c>
      <c r="W191">
        <f t="shared" si="69"/>
        <v>0</v>
      </c>
      <c r="X191">
        <f t="shared" si="70"/>
        <v>93010.32712267118</v>
      </c>
      <c r="Y191" s="5">
        <f t="shared" si="52"/>
        <v>0.19748192458533756</v>
      </c>
      <c r="Z191" s="4">
        <f t="shared" si="53"/>
        <v>1.1901963781669314</v>
      </c>
      <c r="AA191" s="4">
        <f t="shared" si="61"/>
        <v>1.0311952751468052</v>
      </c>
      <c r="AB191">
        <f t="shared" si="54"/>
        <v>1.2369985111908874</v>
      </c>
      <c r="AC191" s="4">
        <f t="shared" si="62"/>
        <v>1.0879805119869073</v>
      </c>
      <c r="AD191">
        <f t="shared" si="67"/>
        <v>1.0470960620175651</v>
      </c>
      <c r="AE191">
        <f t="shared" si="49"/>
        <v>5.409000559127257E-4</v>
      </c>
      <c r="AF191">
        <f t="shared" si="63"/>
        <v>1.3616015700051554E-2</v>
      </c>
      <c r="AG191">
        <f t="shared" si="57"/>
        <v>1.2747534075825087</v>
      </c>
      <c r="AH191">
        <f t="shared" si="68"/>
        <v>0.11172288816451913</v>
      </c>
      <c r="AI191">
        <f t="shared" si="66"/>
        <v>0.11001640168909721</v>
      </c>
    </row>
    <row r="192" spans="1:35" x14ac:dyDescent="0.25">
      <c r="A192" s="3">
        <v>44159.791666666664</v>
      </c>
      <c r="B192">
        <v>4308.3893843100004</v>
      </c>
      <c r="C192">
        <v>141679.95949705099</v>
      </c>
      <c r="D192">
        <v>0.22608344409823281</v>
      </c>
      <c r="E192">
        <v>981</v>
      </c>
      <c r="F192">
        <v>161598722.78604576</v>
      </c>
      <c r="G192">
        <v>12818792.165709803</v>
      </c>
      <c r="H192">
        <f t="shared" si="58"/>
        <v>24305076.537680916</v>
      </c>
      <c r="I192">
        <v>38456.376497129408</v>
      </c>
      <c r="J192">
        <v>8.6860695304111085E-2</v>
      </c>
      <c r="K192">
        <v>18591</v>
      </c>
      <c r="L192">
        <f t="shared" si="55"/>
        <v>-3.242128085993734E-2</v>
      </c>
      <c r="M192" s="9">
        <f t="shared" si="59"/>
        <v>1.1342976255997526E-2</v>
      </c>
      <c r="N192">
        <f t="shared" si="50"/>
        <v>0.8307763742917188</v>
      </c>
      <c r="O192">
        <f t="shared" si="60"/>
        <v>1.0652421741959102</v>
      </c>
      <c r="P192" s="4">
        <v>0.70506639130198667</v>
      </c>
      <c r="Q192">
        <f t="shared" si="51"/>
        <v>0.72910738876510461</v>
      </c>
      <c r="R192" s="4">
        <f t="shared" si="64"/>
        <v>0.44866721856926634</v>
      </c>
      <c r="S192">
        <f t="shared" si="48"/>
        <v>0.80324061304111138</v>
      </c>
      <c r="T192" s="4">
        <f t="shared" si="65"/>
        <v>0.60358380312463256</v>
      </c>
      <c r="U192" s="27">
        <f t="shared" si="56"/>
        <v>3.0409307001528878E-2</v>
      </c>
      <c r="V192">
        <v>0</v>
      </c>
      <c r="W192">
        <f t="shared" si="69"/>
        <v>0</v>
      </c>
      <c r="X192">
        <f t="shared" si="70"/>
        <v>38456.376497129408</v>
      </c>
      <c r="Y192" s="5">
        <f t="shared" si="52"/>
        <v>8.6860695304111085E-2</v>
      </c>
      <c r="Z192" s="4">
        <f t="shared" si="53"/>
        <v>0.72910738876510461</v>
      </c>
      <c r="AA192" s="4">
        <f t="shared" si="61"/>
        <v>1.0125651163203979</v>
      </c>
      <c r="AB192">
        <f t="shared" si="54"/>
        <v>0.80324061304111138</v>
      </c>
      <c r="AC192" s="4">
        <f t="shared" si="62"/>
        <v>1.0703758594782722</v>
      </c>
      <c r="AD192">
        <f t="shared" si="67"/>
        <v>1.0327728354496002</v>
      </c>
      <c r="AE192">
        <f t="shared" si="49"/>
        <v>2.3794619624095079E-4</v>
      </c>
      <c r="AF192">
        <f t="shared" si="63"/>
        <v>1.3361439982887635E-2</v>
      </c>
      <c r="AG192">
        <f t="shared" si="57"/>
        <v>1.2340870589873361</v>
      </c>
      <c r="AH192">
        <f t="shared" si="68"/>
        <v>0.11196083436076008</v>
      </c>
      <c r="AI192">
        <f t="shared" si="66"/>
        <v>0.11231238889712025</v>
      </c>
    </row>
    <row r="193" spans="1:35" x14ac:dyDescent="0.25">
      <c r="A193" s="3">
        <v>44160.791666666664</v>
      </c>
      <c r="B193">
        <v>4289.7099314200004</v>
      </c>
      <c r="C193">
        <v>141300.37271902492</v>
      </c>
      <c r="D193">
        <v>0.22511206976271356</v>
      </c>
      <c r="E193">
        <v>1398</v>
      </c>
      <c r="F193">
        <v>146263783.4534255</v>
      </c>
      <c r="G193">
        <v>38499221.909504563</v>
      </c>
      <c r="H193">
        <f t="shared" si="58"/>
        <v>24947039.885253407</v>
      </c>
      <c r="I193">
        <v>115497.66572851369</v>
      </c>
      <c r="J193">
        <v>0.28822342069615176</v>
      </c>
      <c r="K193">
        <v>18592</v>
      </c>
      <c r="L193">
        <f t="shared" si="55"/>
        <v>-1.6622458130760105E-3</v>
      </c>
      <c r="M193" s="9">
        <f t="shared" si="59"/>
        <v>1.7035856089773451E-2</v>
      </c>
      <c r="N193">
        <f t="shared" si="50"/>
        <v>1.5149899172368582</v>
      </c>
      <c r="O193">
        <f t="shared" si="60"/>
        <v>1.0810673908778621</v>
      </c>
      <c r="P193" s="4">
        <v>0.70666978807272973</v>
      </c>
      <c r="Q193">
        <f t="shared" si="51"/>
        <v>1.4637279076003828</v>
      </c>
      <c r="R193" s="4">
        <f t="shared" si="64"/>
        <v>0.48910627667877393</v>
      </c>
      <c r="S193">
        <f t="shared" si="48"/>
        <v>1.5020310534656018</v>
      </c>
      <c r="T193" s="4">
        <f t="shared" si="65"/>
        <v>0.63965244582879099</v>
      </c>
      <c r="U193" s="27">
        <f t="shared" si="56"/>
        <v>3.0358801246406244E-2</v>
      </c>
      <c r="V193">
        <v>0</v>
      </c>
      <c r="W193">
        <f t="shared" si="69"/>
        <v>0</v>
      </c>
      <c r="X193">
        <f t="shared" si="70"/>
        <v>115497.66572851369</v>
      </c>
      <c r="Y193" s="5">
        <f t="shared" si="52"/>
        <v>0.28822342069615176</v>
      </c>
      <c r="Z193" s="4">
        <f t="shared" si="53"/>
        <v>1.4637279076003828</v>
      </c>
      <c r="AA193" s="4">
        <f t="shared" si="61"/>
        <v>1.0285671375708361</v>
      </c>
      <c r="AB193">
        <f t="shared" si="54"/>
        <v>1.5020310534656018</v>
      </c>
      <c r="AC193" s="4">
        <f t="shared" si="62"/>
        <v>1.0857833183247252</v>
      </c>
      <c r="AD193">
        <f t="shared" si="67"/>
        <v>1.0396145199082667</v>
      </c>
      <c r="AE193">
        <f t="shared" si="49"/>
        <v>7.8934159532565969E-4</v>
      </c>
      <c r="AF193">
        <f t="shared" si="63"/>
        <v>1.3709541222382438E-2</v>
      </c>
      <c r="AG193">
        <f t="shared" si="57"/>
        <v>1.2320374069252851</v>
      </c>
      <c r="AH193">
        <f t="shared" si="68"/>
        <v>0.11275017595608575</v>
      </c>
      <c r="AI193">
        <f t="shared" si="66"/>
        <v>0.11328729589107733</v>
      </c>
    </row>
    <row r="194" spans="1:35" x14ac:dyDescent="0.25">
      <c r="A194" s="3">
        <v>44161.791666666664</v>
      </c>
      <c r="B194">
        <v>5653.3440723599997</v>
      </c>
      <c r="C194">
        <v>186858.91857166725</v>
      </c>
      <c r="D194">
        <v>0.29712425978711876</v>
      </c>
      <c r="E194">
        <v>829</v>
      </c>
      <c r="F194">
        <v>193073992.94731432</v>
      </c>
      <c r="G194">
        <v>10538180.913277909</v>
      </c>
      <c r="H194">
        <f t="shared" si="58"/>
        <v>24417387.933913536</v>
      </c>
      <c r="I194">
        <v>31614.542739833727</v>
      </c>
      <c r="J194">
        <v>5.9766247767963944E-2</v>
      </c>
      <c r="K194">
        <v>18593</v>
      </c>
      <c r="L194">
        <f t="shared" si="55"/>
        <v>-3.437832818511879E-3</v>
      </c>
      <c r="M194" s="9">
        <f t="shared" si="59"/>
        <v>1.8595768738155098E-2</v>
      </c>
      <c r="N194">
        <f t="shared" si="50"/>
        <v>0.68228173693407845</v>
      </c>
      <c r="O194">
        <f t="shared" si="60"/>
        <v>1.0688046138056495</v>
      </c>
      <c r="P194" s="4">
        <v>0.70412731855204191</v>
      </c>
      <c r="Q194">
        <f t="shared" si="51"/>
        <v>0.56110783639394346</v>
      </c>
      <c r="R194" s="4">
        <f t="shared" si="64"/>
        <v>0.4953496830751708</v>
      </c>
      <c r="S194">
        <f t="shared" ref="S194:S257" si="71">SQRT(MAX(8*(J194-LN(COSH(LN(1.25)/2))),0))</f>
        <v>0.65455320803543793</v>
      </c>
      <c r="T194" s="4">
        <f t="shared" si="65"/>
        <v>0.64469363437002436</v>
      </c>
      <c r="U194" s="27">
        <f t="shared" si="56"/>
        <v>3.0254611958442514E-2</v>
      </c>
      <c r="V194">
        <v>0</v>
      </c>
      <c r="W194">
        <f t="shared" si="69"/>
        <v>0</v>
      </c>
      <c r="X194">
        <f t="shared" si="70"/>
        <v>31614.542739833727</v>
      </c>
      <c r="Y194" s="5">
        <f t="shared" si="52"/>
        <v>5.9766247767963944E-2</v>
      </c>
      <c r="Z194" s="4">
        <f t="shared" si="53"/>
        <v>0.56110783639394346</v>
      </c>
      <c r="AA194" s="4">
        <f t="shared" si="61"/>
        <v>1.0138862330668357</v>
      </c>
      <c r="AB194">
        <f t="shared" si="54"/>
        <v>0.65455320803543793</v>
      </c>
      <c r="AC194" s="4">
        <f t="shared" si="62"/>
        <v>1.0723775529434232</v>
      </c>
      <c r="AD194">
        <f t="shared" si="67"/>
        <v>1.0553901095676035</v>
      </c>
      <c r="AE194">
        <f t="shared" ref="AE194:AE257" si="72">LN(Y194/365+1)</f>
        <v>1.6372974012433515E-4</v>
      </c>
      <c r="AF194">
        <f t="shared" si="63"/>
        <v>1.3293778552781577E-2</v>
      </c>
      <c r="AG194">
        <f t="shared" si="57"/>
        <v>1.2278091404950544</v>
      </c>
      <c r="AH194">
        <f t="shared" si="68"/>
        <v>0.11291390569621008</v>
      </c>
      <c r="AI194">
        <f t="shared" si="66"/>
        <v>0.11366695009779781</v>
      </c>
    </row>
    <row r="195" spans="1:35" x14ac:dyDescent="0.25">
      <c r="A195" s="3">
        <v>44162.791666666664</v>
      </c>
      <c r="B195">
        <v>5624.0508379100002</v>
      </c>
      <c r="C195">
        <v>184610.09869102584</v>
      </c>
      <c r="D195">
        <v>0.29452771774601466</v>
      </c>
      <c r="E195">
        <v>788</v>
      </c>
      <c r="F195">
        <v>198395639.25695205</v>
      </c>
      <c r="G195">
        <v>8163614.2109705321</v>
      </c>
      <c r="H195">
        <f t="shared" si="58"/>
        <v>24102696.336717669</v>
      </c>
      <c r="I195">
        <v>24490.842632911597</v>
      </c>
      <c r="J195">
        <v>4.5057228044388553E-2</v>
      </c>
      <c r="K195">
        <v>18594</v>
      </c>
      <c r="L195">
        <f t="shared" si="55"/>
        <v>6.9128122411062191E-3</v>
      </c>
      <c r="M195" s="9">
        <f t="shared" si="59"/>
        <v>2.7044674180205546E-2</v>
      </c>
      <c r="N195">
        <f t="shared" ref="N195:N258" si="73">SQRT(MAX(8*(Y195/(365/10)-LN(COSH(M195/2))),0))*SQRT(365/10)</f>
        <v>0.57772139674401513</v>
      </c>
      <c r="O195">
        <f t="shared" si="60"/>
        <v>1.0543370500895477</v>
      </c>
      <c r="P195" s="4">
        <v>0.70301351151999203</v>
      </c>
      <c r="Q195">
        <f t="shared" ref="Q195:Q258" si="74">SQRT(MAX(8*(J195-LN(COSH(LN(1.5)/2))),0))</f>
        <v>0.44403811353766603</v>
      </c>
      <c r="R195" s="4">
        <f t="shared" si="64"/>
        <v>0.50357147834524352</v>
      </c>
      <c r="S195">
        <f t="shared" si="71"/>
        <v>0.55746546472483849</v>
      </c>
      <c r="T195" s="4">
        <f t="shared" si="65"/>
        <v>0.6502562397132402</v>
      </c>
      <c r="U195" s="27">
        <f t="shared" si="56"/>
        <v>3.0464480967115119E-2</v>
      </c>
      <c r="V195">
        <v>0</v>
      </c>
      <c r="W195">
        <f t="shared" si="69"/>
        <v>0</v>
      </c>
      <c r="X195">
        <f t="shared" si="70"/>
        <v>24490.842632911597</v>
      </c>
      <c r="Y195" s="5">
        <f t="shared" ref="Y195:Y258" si="75">X195*365/F195</f>
        <v>4.5057228044388553E-2</v>
      </c>
      <c r="Z195" s="4">
        <f t="shared" ref="Z195:Z258" si="76">SQRT(MAX(0,8*(Y195-LN(COSH(LN(1.5)/2))),0))</f>
        <v>0.44403811353766603</v>
      </c>
      <c r="AA195" s="4">
        <f t="shared" si="61"/>
        <v>0.99640416831592549</v>
      </c>
      <c r="AB195">
        <f t="shared" ref="AB195:AB258" si="77">SQRT(MAX(8*(Y195-LN(COSH(LN(1.25)/2))),0))</f>
        <v>0.55746546472483849</v>
      </c>
      <c r="AC195" s="4">
        <f t="shared" si="62"/>
        <v>1.0567773768069311</v>
      </c>
      <c r="AD195">
        <f t="shared" si="67"/>
        <v>1.0810748511673496</v>
      </c>
      <c r="AE195">
        <f t="shared" si="72"/>
        <v>1.2343684175527246E-4</v>
      </c>
      <c r="AF195">
        <f t="shared" si="63"/>
        <v>1.263551348574099E-2</v>
      </c>
      <c r="AG195">
        <f t="shared" si="57"/>
        <v>1.2363261589089347</v>
      </c>
      <c r="AH195">
        <f t="shared" si="68"/>
        <v>0.11303734253796535</v>
      </c>
      <c r="AI195">
        <f t="shared" si="66"/>
        <v>0.11340425092597317</v>
      </c>
    </row>
    <row r="196" spans="1:35" x14ac:dyDescent="0.25">
      <c r="A196" s="3">
        <v>44163.791666666664</v>
      </c>
      <c r="B196">
        <v>5713.6047218800004</v>
      </c>
      <c r="C196">
        <v>180824.01008624036</v>
      </c>
      <c r="D196">
        <v>0.29377342020749136</v>
      </c>
      <c r="E196">
        <v>782</v>
      </c>
      <c r="F196">
        <v>207147104.79514483</v>
      </c>
      <c r="G196">
        <v>6921634.4546867628</v>
      </c>
      <c r="H196">
        <f t="shared" si="58"/>
        <v>23376519.184121836</v>
      </c>
      <c r="I196">
        <v>20764.90336406029</v>
      </c>
      <c r="J196">
        <v>3.6588441510574513E-2</v>
      </c>
      <c r="K196">
        <v>18595</v>
      </c>
      <c r="L196">
        <f t="shared" ref="L196:L259" si="78">LN(U196/U195)</f>
        <v>3.6519718444395777E-2</v>
      </c>
      <c r="M196" s="9">
        <f t="shared" si="59"/>
        <v>4.4868780437632559E-2</v>
      </c>
      <c r="N196">
        <f t="shared" si="73"/>
        <v>0.46822176688599126</v>
      </c>
      <c r="O196">
        <f t="shared" si="60"/>
        <v>1.0352492972451117</v>
      </c>
      <c r="P196" s="4">
        <v>0.69989323429804695</v>
      </c>
      <c r="Q196">
        <f t="shared" si="74"/>
        <v>0.35974929326348493</v>
      </c>
      <c r="R196" s="4">
        <f t="shared" si="64"/>
        <v>0.50178947870441992</v>
      </c>
      <c r="S196">
        <f t="shared" si="71"/>
        <v>0.49296800311010835</v>
      </c>
      <c r="T196" s="4">
        <f t="shared" si="65"/>
        <v>0.64891399885729151</v>
      </c>
      <c r="U196" s="27">
        <f t="shared" ref="U196:U259" si="79">B196/C196</f>
        <v>3.1597599893703344E-2</v>
      </c>
      <c r="V196">
        <v>0</v>
      </c>
      <c r="W196">
        <f t="shared" si="69"/>
        <v>0</v>
      </c>
      <c r="X196">
        <f t="shared" si="70"/>
        <v>20764.90336406029</v>
      </c>
      <c r="Y196" s="5">
        <f t="shared" si="75"/>
        <v>3.6588441510574513E-2</v>
      </c>
      <c r="Z196" s="4">
        <f t="shared" si="76"/>
        <v>0.35974929326348493</v>
      </c>
      <c r="AA196" s="4">
        <f t="shared" si="61"/>
        <v>0.97450255083845971</v>
      </c>
      <c r="AB196">
        <f t="shared" si="77"/>
        <v>0.49296800311010835</v>
      </c>
      <c r="AC196" s="4">
        <f t="shared" si="62"/>
        <v>1.0375028795131516</v>
      </c>
      <c r="AD196">
        <f t="shared" si="67"/>
        <v>1.1265168973789705</v>
      </c>
      <c r="AE196">
        <f t="shared" si="72"/>
        <v>1.0023728158414369E-4</v>
      </c>
      <c r="AF196">
        <f t="shared" si="63"/>
        <v>1.1296498273120292E-2</v>
      </c>
      <c r="AG196">
        <f t="shared" si="57"/>
        <v>1.2823110083343374</v>
      </c>
      <c r="AH196">
        <f t="shared" si="68"/>
        <v>0.1131375798195495</v>
      </c>
      <c r="AI196">
        <f t="shared" si="66"/>
        <v>0.1111863109837079</v>
      </c>
    </row>
    <row r="197" spans="1:35" x14ac:dyDescent="0.25">
      <c r="A197" s="3">
        <v>44164.791666666664</v>
      </c>
      <c r="B197">
        <v>5781.6219112500003</v>
      </c>
      <c r="C197">
        <v>185047.3011429508</v>
      </c>
      <c r="D197">
        <v>0.2988813480256029</v>
      </c>
      <c r="E197">
        <v>967</v>
      </c>
      <c r="F197">
        <v>227766701.19997346</v>
      </c>
      <c r="G197">
        <v>16160973.595580965</v>
      </c>
      <c r="H197">
        <f t="shared" si="58"/>
        <v>23427211.055660896</v>
      </c>
      <c r="I197">
        <v>48482.9207867429</v>
      </c>
      <c r="J197">
        <v>7.7694702491319295E-2</v>
      </c>
      <c r="K197">
        <v>18596</v>
      </c>
      <c r="L197">
        <f t="shared" si="78"/>
        <v>-1.1253109442277205E-2</v>
      </c>
      <c r="M197" s="9">
        <f t="shared" si="59"/>
        <v>4.2854824268004084E-2</v>
      </c>
      <c r="N197">
        <f t="shared" si="73"/>
        <v>0.74466716472265515</v>
      </c>
      <c r="O197">
        <f t="shared" si="60"/>
        <v>1.0302660264601076</v>
      </c>
      <c r="P197" s="4">
        <v>0.70949710242599484</v>
      </c>
      <c r="Q197">
        <f t="shared" si="74"/>
        <v>0.67695615947381338</v>
      </c>
      <c r="R197" s="4">
        <f t="shared" si="64"/>
        <v>0.52435468402021368</v>
      </c>
      <c r="S197">
        <f t="shared" si="71"/>
        <v>0.75621924065467028</v>
      </c>
      <c r="T197" s="4">
        <f t="shared" si="65"/>
        <v>0.6632166554586626</v>
      </c>
      <c r="U197" s="27">
        <f t="shared" si="79"/>
        <v>3.1244021801667035E-2</v>
      </c>
      <c r="V197">
        <v>0</v>
      </c>
      <c r="W197">
        <f t="shared" si="69"/>
        <v>0</v>
      </c>
      <c r="X197">
        <f t="shared" si="70"/>
        <v>48482.9207867429</v>
      </c>
      <c r="Y197" s="5">
        <f t="shared" si="75"/>
        <v>7.7694702491319295E-2</v>
      </c>
      <c r="Z197" s="4">
        <f t="shared" si="76"/>
        <v>0.67695615947381338</v>
      </c>
      <c r="AA197" s="4">
        <f t="shared" si="61"/>
        <v>0.96824128089336081</v>
      </c>
      <c r="AB197">
        <f t="shared" si="77"/>
        <v>0.75621924065467028</v>
      </c>
      <c r="AC197" s="4">
        <f t="shared" si="62"/>
        <v>1.0317717718882418</v>
      </c>
      <c r="AD197">
        <f t="shared" si="67"/>
        <v>1.0866559200639336</v>
      </c>
      <c r="AE197">
        <f t="shared" si="72"/>
        <v>2.1283954666302964E-4</v>
      </c>
      <c r="AF197">
        <f t="shared" si="63"/>
        <v>1.2116741231665173E-2</v>
      </c>
      <c r="AG197">
        <f t="shared" si="57"/>
        <v>1.2679619096290791</v>
      </c>
      <c r="AH197">
        <f t="shared" si="68"/>
        <v>0.11335041936621253</v>
      </c>
      <c r="AI197">
        <f t="shared" si="66"/>
        <v>0.11217929219224843</v>
      </c>
    </row>
    <row r="198" spans="1:35" x14ac:dyDescent="0.25">
      <c r="A198" s="3">
        <v>44165.791666666664</v>
      </c>
      <c r="B198">
        <v>5880.2086224200002</v>
      </c>
      <c r="C198">
        <v>187971.54314430302</v>
      </c>
      <c r="D198">
        <v>0.30367139833896906</v>
      </c>
      <c r="E198">
        <v>990</v>
      </c>
      <c r="F198">
        <v>221007429.5680292</v>
      </c>
      <c r="G198">
        <v>29196616.881912906</v>
      </c>
      <c r="H198">
        <f t="shared" si="58"/>
        <v>23860472.275083192</v>
      </c>
      <c r="I198">
        <v>87589.850645738712</v>
      </c>
      <c r="J198">
        <v>0.14465710744739341</v>
      </c>
      <c r="K198">
        <v>18597</v>
      </c>
      <c r="L198">
        <f t="shared" si="78"/>
        <v>1.2288796123314839E-3</v>
      </c>
      <c r="M198" s="9">
        <f t="shared" si="59"/>
        <v>3.5023031334590463E-2</v>
      </c>
      <c r="N198">
        <f t="shared" si="73"/>
        <v>1.0547453641446212</v>
      </c>
      <c r="O198">
        <f t="shared" si="60"/>
        <v>1.0352158737227517</v>
      </c>
      <c r="P198" s="4">
        <v>0.71032138234120368</v>
      </c>
      <c r="Q198">
        <f t="shared" si="74"/>
        <v>0.99697988018722228</v>
      </c>
      <c r="R198" s="4">
        <f t="shared" si="64"/>
        <v>0.55444005796388829</v>
      </c>
      <c r="S198">
        <f t="shared" si="71"/>
        <v>1.0524099864524847</v>
      </c>
      <c r="T198" s="4">
        <f t="shared" si="65"/>
        <v>0.68662971303260123</v>
      </c>
      <c r="U198" s="27">
        <f t="shared" si="79"/>
        <v>3.1282440544236262E-2</v>
      </c>
      <c r="V198">
        <v>0</v>
      </c>
      <c r="W198">
        <f t="shared" si="69"/>
        <v>0</v>
      </c>
      <c r="X198">
        <f t="shared" si="70"/>
        <v>87589.850645738712</v>
      </c>
      <c r="Y198" s="5">
        <f t="shared" si="75"/>
        <v>0.14465710744739341</v>
      </c>
      <c r="Z198" s="4">
        <f t="shared" si="76"/>
        <v>0.99697988018722228</v>
      </c>
      <c r="AA198" s="4">
        <f t="shared" si="61"/>
        <v>0.97317847497710153</v>
      </c>
      <c r="AB198">
        <f t="shared" si="77"/>
        <v>1.0524099864524847</v>
      </c>
      <c r="AC198" s="4">
        <f t="shared" si="62"/>
        <v>1.0364078371742087</v>
      </c>
      <c r="AD198">
        <f t="shared" si="67"/>
        <v>1.1059373271108992</v>
      </c>
      <c r="AE198">
        <f t="shared" si="72"/>
        <v>3.9624232796053334E-4</v>
      </c>
      <c r="AF198">
        <f t="shared" si="63"/>
        <v>1.1802829543657856E-2</v>
      </c>
      <c r="AG198">
        <f t="shared" si="57"/>
        <v>1.2695210399645671</v>
      </c>
      <c r="AH198">
        <f t="shared" si="68"/>
        <v>0.11374666169417307</v>
      </c>
      <c r="AI198">
        <f t="shared" si="66"/>
        <v>0.11253909538463347</v>
      </c>
    </row>
    <row r="199" spans="1:35" x14ac:dyDescent="0.25">
      <c r="A199" s="3">
        <v>44166.791666666664</v>
      </c>
      <c r="B199">
        <v>5665.6956450400003</v>
      </c>
      <c r="C199">
        <v>181592.85552866993</v>
      </c>
      <c r="D199">
        <v>0.29294770481831484</v>
      </c>
      <c r="E199">
        <v>787</v>
      </c>
      <c r="F199">
        <v>217255226.55834079</v>
      </c>
      <c r="G199">
        <v>7839944.4486771254</v>
      </c>
      <c r="H199">
        <f t="shared" si="58"/>
        <v>23453463.412169661</v>
      </c>
      <c r="I199">
        <v>23519.833346031377</v>
      </c>
      <c r="J199">
        <v>3.9514534620395628E-2</v>
      </c>
      <c r="K199">
        <v>18598</v>
      </c>
      <c r="L199">
        <f t="shared" si="78"/>
        <v>-2.6390958089149998E-3</v>
      </c>
      <c r="M199" s="9">
        <f t="shared" si="59"/>
        <v>3.9495193345362369E-2</v>
      </c>
      <c r="N199">
        <f t="shared" si="73"/>
        <v>0.50910186722143935</v>
      </c>
      <c r="O199">
        <f t="shared" si="60"/>
        <v>1.0219033722595745</v>
      </c>
      <c r="P199" s="4">
        <v>0.70509932277393639</v>
      </c>
      <c r="Q199">
        <f t="shared" si="74"/>
        <v>0.39093260145726627</v>
      </c>
      <c r="R199" s="4">
        <f t="shared" si="64"/>
        <v>0.5595265580022325</v>
      </c>
      <c r="S199">
        <f t="shared" si="71"/>
        <v>0.51616489319687053</v>
      </c>
      <c r="T199" s="4">
        <f t="shared" si="65"/>
        <v>0.69007525510375534</v>
      </c>
      <c r="U199" s="27">
        <f t="shared" si="79"/>
        <v>3.1199992029121975E-2</v>
      </c>
      <c r="V199">
        <v>0</v>
      </c>
      <c r="W199">
        <f t="shared" si="69"/>
        <v>0</v>
      </c>
      <c r="X199">
        <f t="shared" si="70"/>
        <v>23519.833346031377</v>
      </c>
      <c r="Y199" s="5">
        <f t="shared" si="75"/>
        <v>3.9514534620395628E-2</v>
      </c>
      <c r="Z199" s="4">
        <f t="shared" si="76"/>
        <v>0.39093260145726627</v>
      </c>
      <c r="AA199" s="4">
        <f t="shared" si="61"/>
        <v>0.95741472234477498</v>
      </c>
      <c r="AB199">
        <f t="shared" si="77"/>
        <v>0.51616489319687053</v>
      </c>
      <c r="AC199" s="4">
        <f t="shared" si="62"/>
        <v>1.0227043921923185</v>
      </c>
      <c r="AD199">
        <f t="shared" si="67"/>
        <v>1.1241127341416097</v>
      </c>
      <c r="AE199">
        <f t="shared" si="72"/>
        <v>1.0825313937752349E-4</v>
      </c>
      <c r="AF199">
        <f t="shared" si="63"/>
        <v>1.1149116077405763E-2</v>
      </c>
      <c r="AG199">
        <f t="shared" si="57"/>
        <v>1.2661750694190972</v>
      </c>
      <c r="AH199">
        <f t="shared" si="68"/>
        <v>0.11385491483355059</v>
      </c>
      <c r="AI199">
        <f t="shared" si="66"/>
        <v>0.11283295576450536</v>
      </c>
    </row>
    <row r="200" spans="1:35" x14ac:dyDescent="0.25">
      <c r="A200" s="3">
        <v>44167.791666666664</v>
      </c>
      <c r="B200">
        <v>5416.84987129</v>
      </c>
      <c r="C200">
        <v>171247.58260878123</v>
      </c>
      <c r="D200">
        <v>0.27813467830827454</v>
      </c>
      <c r="E200">
        <v>1322</v>
      </c>
      <c r="F200">
        <v>211399597.84834051</v>
      </c>
      <c r="G200">
        <v>7249113.091894892</v>
      </c>
      <c r="H200">
        <f t="shared" si="58"/>
        <v>23233659.390815273</v>
      </c>
      <c r="I200">
        <v>21747.339275684677</v>
      </c>
      <c r="J200">
        <v>3.7548694114922218E-2</v>
      </c>
      <c r="K200">
        <v>18599</v>
      </c>
      <c r="L200">
        <f t="shared" si="78"/>
        <v>1.374152068166664E-2</v>
      </c>
      <c r="M200" s="9">
        <f t="shared" si="59"/>
        <v>5.0301526521087991E-2</v>
      </c>
      <c r="N200">
        <f t="shared" si="73"/>
        <v>0.45611993766550502</v>
      </c>
      <c r="O200">
        <f t="shared" si="60"/>
        <v>1.0079836989279189</v>
      </c>
      <c r="P200" s="4">
        <v>0.70055647089013318</v>
      </c>
      <c r="Q200">
        <f t="shared" si="74"/>
        <v>0.37027229823247448</v>
      </c>
      <c r="R200" s="4">
        <f t="shared" si="64"/>
        <v>0.57186896794331499</v>
      </c>
      <c r="S200">
        <f t="shared" si="71"/>
        <v>0.50069898434603344</v>
      </c>
      <c r="T200" s="4">
        <f t="shared" si="65"/>
        <v>0.69607869046245296</v>
      </c>
      <c r="U200" s="27">
        <f t="shared" si="79"/>
        <v>3.1631686642052688E-2</v>
      </c>
      <c r="V200">
        <v>0</v>
      </c>
      <c r="W200">
        <f t="shared" si="69"/>
        <v>0</v>
      </c>
      <c r="X200">
        <f t="shared" si="70"/>
        <v>21747.339275684677</v>
      </c>
      <c r="Y200" s="5">
        <f t="shared" si="75"/>
        <v>3.7548694114922218E-2</v>
      </c>
      <c r="Z200" s="4">
        <f t="shared" si="76"/>
        <v>0.37027229823247448</v>
      </c>
      <c r="AA200" s="4">
        <f t="shared" si="61"/>
        <v>0.94156250968007926</v>
      </c>
      <c r="AB200">
        <f t="shared" si="77"/>
        <v>0.50069898434603344</v>
      </c>
      <c r="AC200" s="4">
        <f t="shared" si="62"/>
        <v>1.0090437960582868</v>
      </c>
      <c r="AD200">
        <f t="shared" si="67"/>
        <v>1.1105177999124929</v>
      </c>
      <c r="AE200">
        <f t="shared" si="72"/>
        <v>1.0286784348332822E-4</v>
      </c>
      <c r="AF200">
        <f t="shared" si="63"/>
        <v>1.1289686262914378E-2</v>
      </c>
      <c r="AG200">
        <f t="shared" si="57"/>
        <v>1.2836943353209989</v>
      </c>
      <c r="AH200">
        <f t="shared" si="68"/>
        <v>0.11395778267703392</v>
      </c>
      <c r="AI200">
        <f t="shared" si="66"/>
        <v>0.1120237674762985</v>
      </c>
    </row>
    <row r="201" spans="1:35" x14ac:dyDescent="0.25">
      <c r="A201" s="3">
        <v>44168.791666666664</v>
      </c>
      <c r="B201" s="1">
        <v>5298.77574284</v>
      </c>
      <c r="C201">
        <v>173449.66158757676</v>
      </c>
      <c r="D201">
        <v>0.27681234549205175</v>
      </c>
      <c r="E201">
        <v>1965</v>
      </c>
      <c r="F201">
        <v>197209381.39038837</v>
      </c>
      <c r="G201">
        <v>9181778.6071399637</v>
      </c>
      <c r="H201">
        <f t="shared" si="58"/>
        <v>22835372.129745651</v>
      </c>
      <c r="I201">
        <v>27545.335821419892</v>
      </c>
      <c r="J201">
        <v>5.0981588725313436E-2</v>
      </c>
      <c r="K201">
        <v>18600</v>
      </c>
      <c r="L201">
        <f t="shared" si="78"/>
        <v>-3.481570142742902E-2</v>
      </c>
      <c r="M201" s="9">
        <f t="shared" si="59"/>
        <v>3.0014044383501044E-2</v>
      </c>
      <c r="N201">
        <f t="shared" si="73"/>
        <v>0.61235053646787696</v>
      </c>
      <c r="O201">
        <f t="shared" si="60"/>
        <v>0.9974671508158699</v>
      </c>
      <c r="P201" s="4">
        <v>0.69816312278264081</v>
      </c>
      <c r="Q201">
        <f t="shared" si="74"/>
        <v>0.49453486401010016</v>
      </c>
      <c r="R201" s="4">
        <f t="shared" si="64"/>
        <v>0.57941608609246087</v>
      </c>
      <c r="S201">
        <f t="shared" si="71"/>
        <v>0.59846689950930387</v>
      </c>
      <c r="T201" s="4">
        <f t="shared" si="65"/>
        <v>0.70167152218936379</v>
      </c>
      <c r="U201" s="27">
        <f t="shared" si="79"/>
        <v>3.0549357631145253E-2</v>
      </c>
      <c r="V201">
        <v>0</v>
      </c>
      <c r="W201">
        <f t="shared" si="69"/>
        <v>0</v>
      </c>
      <c r="X201">
        <f t="shared" si="70"/>
        <v>27545.335821419892</v>
      </c>
      <c r="Y201" s="5">
        <f t="shared" si="75"/>
        <v>5.0981588725313436E-2</v>
      </c>
      <c r="Z201" s="4">
        <f t="shared" si="76"/>
        <v>0.49453486401010016</v>
      </c>
      <c r="AA201" s="4">
        <f t="shared" si="61"/>
        <v>0.92883424311454843</v>
      </c>
      <c r="AB201">
        <f t="shared" si="77"/>
        <v>0.59846689950930387</v>
      </c>
      <c r="AC201" s="4">
        <f t="shared" si="62"/>
        <v>0.99769404493696656</v>
      </c>
      <c r="AD201">
        <f t="shared" si="67"/>
        <v>1.1388859938801281</v>
      </c>
      <c r="AE201">
        <f t="shared" si="72"/>
        <v>1.3966583182235492E-4</v>
      </c>
      <c r="AF201">
        <f t="shared" si="63"/>
        <v>1.0360791849681972E-2</v>
      </c>
      <c r="AG201">
        <f t="shared" si="57"/>
        <v>1.2397706699161846</v>
      </c>
      <c r="AH201">
        <f t="shared" si="68"/>
        <v>0.11409744850885628</v>
      </c>
      <c r="AI201">
        <f t="shared" si="66"/>
        <v>0.11442029776574114</v>
      </c>
    </row>
    <row r="202" spans="1:35" x14ac:dyDescent="0.25">
      <c r="A202" s="3">
        <v>44169.791666666664</v>
      </c>
      <c r="B202" s="1">
        <v>5337.1945638300003</v>
      </c>
      <c r="C202">
        <v>171569.9848579102</v>
      </c>
      <c r="D202">
        <v>0.27627966288833383</v>
      </c>
      <c r="E202">
        <v>1202</v>
      </c>
      <c r="F202">
        <v>204120872.58142936</v>
      </c>
      <c r="G202">
        <v>6068242.929235423</v>
      </c>
      <c r="H202">
        <f t="shared" si="58"/>
        <v>21463974.982480865</v>
      </c>
      <c r="I202">
        <v>18204.72878770627</v>
      </c>
      <c r="J202">
        <v>3.2552898307163694E-2</v>
      </c>
      <c r="K202">
        <v>18601</v>
      </c>
      <c r="L202">
        <f t="shared" si="78"/>
        <v>1.8120514392249217E-2</v>
      </c>
      <c r="M202" s="9">
        <f t="shared" si="59"/>
        <v>5.6331457817930981E-2</v>
      </c>
      <c r="N202">
        <f t="shared" si="73"/>
        <v>0.38028343048909236</v>
      </c>
      <c r="O202">
        <f t="shared" si="60"/>
        <v>0.9771527352624011</v>
      </c>
      <c r="P202" s="4">
        <v>0.71182837646226649</v>
      </c>
      <c r="Q202">
        <f t="shared" si="74"/>
        <v>0.31166521842562145</v>
      </c>
      <c r="R202" s="4">
        <f t="shared" si="64"/>
        <v>0.5708254344977447</v>
      </c>
      <c r="S202">
        <f t="shared" si="71"/>
        <v>0.45905675734388363</v>
      </c>
      <c r="T202" s="4">
        <f t="shared" si="65"/>
        <v>0.69491800634510981</v>
      </c>
      <c r="U202" s="27">
        <f t="shared" si="79"/>
        <v>3.1107973625165999E-2</v>
      </c>
      <c r="V202">
        <v>0</v>
      </c>
      <c r="W202">
        <f t="shared" si="69"/>
        <v>0</v>
      </c>
      <c r="X202">
        <f t="shared" si="70"/>
        <v>18204.72878770627</v>
      </c>
      <c r="Y202" s="5">
        <f t="shared" si="75"/>
        <v>3.2552898307163694E-2</v>
      </c>
      <c r="Z202" s="4">
        <f t="shared" si="76"/>
        <v>0.31166521842562145</v>
      </c>
      <c r="AA202" s="4">
        <f t="shared" si="61"/>
        <v>0.90695253027572298</v>
      </c>
      <c r="AB202">
        <f t="shared" si="77"/>
        <v>0.45905675734388363</v>
      </c>
      <c r="AC202" s="4">
        <f t="shared" si="62"/>
        <v>0.97882564994698762</v>
      </c>
      <c r="AD202">
        <f t="shared" si="67"/>
        <v>1.0615427526385122</v>
      </c>
      <c r="AE202">
        <f t="shared" si="72"/>
        <v>8.9182045922546935E-5</v>
      </c>
      <c r="AF202">
        <f t="shared" si="63"/>
        <v>1.1755263356233892E-2</v>
      </c>
      <c r="AG202">
        <f t="shared" si="57"/>
        <v>1.2624407284324701</v>
      </c>
      <c r="AH202">
        <f t="shared" si="68"/>
        <v>0.11418663055477883</v>
      </c>
      <c r="AI202">
        <f t="shared" si="66"/>
        <v>0.11339407908937393</v>
      </c>
    </row>
    <row r="203" spans="1:35" x14ac:dyDescent="0.25">
      <c r="A203" s="3">
        <v>44170.791666666664</v>
      </c>
      <c r="B203" s="1">
        <v>5040.2063625399996</v>
      </c>
      <c r="C203">
        <v>162099.15781125362</v>
      </c>
      <c r="D203">
        <v>0.26093867798619164</v>
      </c>
      <c r="E203">
        <v>1830</v>
      </c>
      <c r="F203">
        <v>194833193.87248117</v>
      </c>
      <c r="G203">
        <v>7300042.71641789</v>
      </c>
      <c r="H203">
        <f t="shared" si="58"/>
        <v>19672304.800931443</v>
      </c>
      <c r="I203">
        <v>21900.128149253669</v>
      </c>
      <c r="J203">
        <v>4.1027643265497078E-2</v>
      </c>
      <c r="K203">
        <v>18602</v>
      </c>
      <c r="L203">
        <f t="shared" si="78"/>
        <v>-4.7010104868630347E-4</v>
      </c>
      <c r="M203" s="9">
        <f t="shared" si="59"/>
        <v>2.5860792092937023E-2</v>
      </c>
      <c r="N203">
        <f t="shared" si="73"/>
        <v>0.55119083409719349</v>
      </c>
      <c r="O203">
        <f t="shared" si="60"/>
        <v>0.96036025859940721</v>
      </c>
      <c r="P203" s="4">
        <v>0.66784020579266234</v>
      </c>
      <c r="Q203">
        <f t="shared" si="74"/>
        <v>0.40611964744759321</v>
      </c>
      <c r="R203" s="4">
        <f t="shared" si="64"/>
        <v>0.56217393945432614</v>
      </c>
      <c r="S203">
        <f t="shared" si="71"/>
        <v>0.5277604249370621</v>
      </c>
      <c r="T203" s="4">
        <f t="shared" si="65"/>
        <v>0.68763908425908282</v>
      </c>
      <c r="U203" s="27">
        <f t="shared" si="79"/>
        <v>3.1093353170956985E-2</v>
      </c>
      <c r="V203">
        <v>0</v>
      </c>
      <c r="W203">
        <f t="shared" si="69"/>
        <v>0</v>
      </c>
      <c r="X203">
        <f t="shared" si="70"/>
        <v>21900.128149253669</v>
      </c>
      <c r="Y203" s="5">
        <f t="shared" si="75"/>
        <v>4.1027643265497078E-2</v>
      </c>
      <c r="Z203" s="4">
        <f t="shared" si="76"/>
        <v>0.40611964744759321</v>
      </c>
      <c r="AA203" s="4">
        <f t="shared" si="61"/>
        <v>0.88757394990788374</v>
      </c>
      <c r="AB203">
        <f t="shared" si="77"/>
        <v>0.5277604249370621</v>
      </c>
      <c r="AC203" s="4">
        <f t="shared" si="62"/>
        <v>0.96163726031994823</v>
      </c>
      <c r="AD203">
        <f t="shared" si="67"/>
        <v>1.0574079505639897</v>
      </c>
      <c r="AE203">
        <f t="shared" si="72"/>
        <v>1.1239818518457903E-4</v>
      </c>
      <c r="AF203">
        <f t="shared" si="63"/>
        <v>1.1531652074008747E-2</v>
      </c>
      <c r="AG203">
        <f t="shared" si="57"/>
        <v>1.2618473931968148</v>
      </c>
      <c r="AH203">
        <f t="shared" si="68"/>
        <v>0.11429902873996341</v>
      </c>
      <c r="AI203">
        <f t="shared" si="66"/>
        <v>0.11354956044577769</v>
      </c>
    </row>
    <row r="204" spans="1:35" x14ac:dyDescent="0.25">
      <c r="A204" s="3">
        <v>44171.791666666664</v>
      </c>
      <c r="B204" s="1">
        <v>4955.6471385599998</v>
      </c>
      <c r="C204">
        <v>160665.37535385639</v>
      </c>
      <c r="D204">
        <v>0.25757045313815019</v>
      </c>
      <c r="E204">
        <v>1181</v>
      </c>
      <c r="F204">
        <v>189526435.85661286</v>
      </c>
      <c r="G204">
        <v>5756841.4891971005</v>
      </c>
      <c r="H204">
        <f t="shared" si="58"/>
        <v>18141656.726609036</v>
      </c>
      <c r="I204">
        <v>17270.524467591302</v>
      </c>
      <c r="J204">
        <v>3.3260486338908157E-2</v>
      </c>
      <c r="K204">
        <v>18603</v>
      </c>
      <c r="L204">
        <f t="shared" si="78"/>
        <v>-8.0348186933725009E-3</v>
      </c>
      <c r="M204" s="9">
        <f t="shared" si="59"/>
        <v>2.0618464038837551E-2</v>
      </c>
      <c r="N204">
        <f t="shared" si="73"/>
        <v>0.50056692549079029</v>
      </c>
      <c r="O204">
        <f t="shared" si="60"/>
        <v>0.94137332528315054</v>
      </c>
      <c r="P204" s="4">
        <v>0.58511616345808881</v>
      </c>
      <c r="Q204">
        <f t="shared" si="74"/>
        <v>0.32061801669626433</v>
      </c>
      <c r="R204" s="4">
        <f t="shared" si="64"/>
        <v>0.55253542419103296</v>
      </c>
      <c r="S204">
        <f t="shared" si="71"/>
        <v>0.46518148148549182</v>
      </c>
      <c r="T204" s="4">
        <f t="shared" si="65"/>
        <v>0.67992106594370827</v>
      </c>
      <c r="U204" s="27">
        <f t="shared" si="79"/>
        <v>3.084452470014443E-2</v>
      </c>
      <c r="V204">
        <v>0</v>
      </c>
      <c r="W204">
        <f t="shared" si="69"/>
        <v>0</v>
      </c>
      <c r="X204">
        <f t="shared" si="70"/>
        <v>17270.524467591302</v>
      </c>
      <c r="Y204" s="5">
        <f t="shared" si="75"/>
        <v>3.3260486338908157E-2</v>
      </c>
      <c r="Z204" s="4">
        <f t="shared" si="76"/>
        <v>0.32061801669626433</v>
      </c>
      <c r="AA204" s="4">
        <f t="shared" si="61"/>
        <v>0.8648177825804847</v>
      </c>
      <c r="AB204">
        <f t="shared" si="77"/>
        <v>0.46518148148549182</v>
      </c>
      <c r="AC204" s="4">
        <f t="shared" si="62"/>
        <v>0.94186324165717339</v>
      </c>
      <c r="AD204">
        <f t="shared" si="67"/>
        <v>1.0496117118143202</v>
      </c>
      <c r="AE204">
        <f t="shared" si="72"/>
        <v>9.1120468510531377E-5</v>
      </c>
      <c r="AF204">
        <f t="shared" si="63"/>
        <v>1.1316171180596468E-2</v>
      </c>
      <c r="AG204">
        <f t="shared" si="57"/>
        <v>1.2517493006713278</v>
      </c>
      <c r="AH204">
        <f t="shared" si="68"/>
        <v>0.11439014920847394</v>
      </c>
      <c r="AI204">
        <f t="shared" si="66"/>
        <v>0.11416022023461281</v>
      </c>
    </row>
    <row r="205" spans="1:35" x14ac:dyDescent="0.25">
      <c r="A205" s="3">
        <v>44172.791666666664</v>
      </c>
      <c r="B205" s="1">
        <v>4390.9397073700002</v>
      </c>
      <c r="C205">
        <v>144962.28126010011</v>
      </c>
      <c r="D205">
        <v>0.23025736024062307</v>
      </c>
      <c r="E205">
        <v>1123</v>
      </c>
      <c r="F205">
        <v>160089825.96261245</v>
      </c>
      <c r="G205">
        <v>10305661.215208033</v>
      </c>
      <c r="H205">
        <f t="shared" si="58"/>
        <v>17488981.904142898</v>
      </c>
      <c r="I205">
        <v>30916.983645624099</v>
      </c>
      <c r="J205">
        <v>7.0489795105956557E-2</v>
      </c>
      <c r="K205">
        <v>18604</v>
      </c>
      <c r="L205">
        <f t="shared" si="78"/>
        <v>-1.8134293072433288E-2</v>
      </c>
      <c r="M205" s="9">
        <f t="shared" si="59"/>
        <v>1.4802864869041421E-2</v>
      </c>
      <c r="N205">
        <f t="shared" si="73"/>
        <v>0.74560068291705051</v>
      </c>
      <c r="O205">
        <f t="shared" si="60"/>
        <v>0.933453808750211</v>
      </c>
      <c r="P205" s="4">
        <v>0.58621642270139152</v>
      </c>
      <c r="Q205">
        <f t="shared" si="74"/>
        <v>0.63295369717431404</v>
      </c>
      <c r="R205" s="4">
        <f t="shared" si="64"/>
        <v>0.561307856380865</v>
      </c>
      <c r="S205">
        <f t="shared" si="71"/>
        <v>0.71709712093511024</v>
      </c>
      <c r="T205" s="4">
        <f t="shared" si="65"/>
        <v>0.68714645081322157</v>
      </c>
      <c r="U205" s="27">
        <f t="shared" si="79"/>
        <v>3.0290222181944767E-2</v>
      </c>
      <c r="V205">
        <v>0</v>
      </c>
      <c r="W205">
        <f t="shared" si="69"/>
        <v>0</v>
      </c>
      <c r="X205">
        <f t="shared" si="70"/>
        <v>30916.983645624099</v>
      </c>
      <c r="Y205" s="5">
        <f t="shared" si="75"/>
        <v>7.0489795105956557E-2</v>
      </c>
      <c r="Z205" s="4">
        <f t="shared" si="76"/>
        <v>0.63295369717431404</v>
      </c>
      <c r="AA205" s="4">
        <f t="shared" si="61"/>
        <v>0.85523022601896959</v>
      </c>
      <c r="AB205">
        <f t="shared" si="77"/>
        <v>0.71709712093511024</v>
      </c>
      <c r="AC205" s="4">
        <f t="shared" si="62"/>
        <v>0.93308848506821296</v>
      </c>
      <c r="AD205">
        <f t="shared" si="67"/>
        <v>1.0416343153347103</v>
      </c>
      <c r="AE205">
        <f t="shared" si="72"/>
        <v>1.9310408052453147E-4</v>
      </c>
      <c r="AF205">
        <f t="shared" si="63"/>
        <v>1.1247483360115051E-2</v>
      </c>
      <c r="AG205">
        <f t="shared" si="57"/>
        <v>1.2292542939801228</v>
      </c>
      <c r="AH205">
        <f t="shared" si="68"/>
        <v>0.11458325328899847</v>
      </c>
      <c r="AI205">
        <f t="shared" si="66"/>
        <v>0.11546031898560449</v>
      </c>
    </row>
    <row r="206" spans="1:35" x14ac:dyDescent="0.25">
      <c r="A206" s="3">
        <v>44173.791666666664</v>
      </c>
      <c r="B206" s="1">
        <v>4466.2854995799999</v>
      </c>
      <c r="C206">
        <v>144239.15369940278</v>
      </c>
      <c r="D206">
        <v>0.23160698170020846</v>
      </c>
      <c r="E206">
        <v>925</v>
      </c>
      <c r="F206">
        <v>165784228.39160654</v>
      </c>
      <c r="G206">
        <v>8659383.3887335416</v>
      </c>
      <c r="H206">
        <f t="shared" si="58"/>
        <v>17242342.865733877</v>
      </c>
      <c r="I206">
        <v>25978.150166200627</v>
      </c>
      <c r="J206">
        <v>5.7194975074862382E-2</v>
      </c>
      <c r="K206">
        <v>18605</v>
      </c>
      <c r="L206">
        <f t="shared" si="78"/>
        <v>2.201468597489601E-2</v>
      </c>
      <c r="M206" s="9">
        <f t="shared" si="59"/>
        <v>2.5706114928636763E-2</v>
      </c>
      <c r="N206">
        <f t="shared" si="73"/>
        <v>0.65836244279113376</v>
      </c>
      <c r="O206">
        <f t="shared" si="60"/>
        <v>0.92540915629677323</v>
      </c>
      <c r="P206" s="4">
        <v>0.59014933414516102</v>
      </c>
      <c r="Q206">
        <f t="shared" si="74"/>
        <v>0.54246826867373532</v>
      </c>
      <c r="R206" s="4">
        <f t="shared" si="64"/>
        <v>0.5793901320033229</v>
      </c>
      <c r="S206">
        <f t="shared" si="71"/>
        <v>0.63864678861219581</v>
      </c>
      <c r="T206" s="4">
        <f t="shared" si="65"/>
        <v>0.69722265130640726</v>
      </c>
      <c r="U206" s="27">
        <f t="shared" si="79"/>
        <v>3.0964446095460504E-2</v>
      </c>
      <c r="V206">
        <v>0</v>
      </c>
      <c r="W206">
        <f t="shared" si="69"/>
        <v>0</v>
      </c>
      <c r="X206">
        <f t="shared" si="70"/>
        <v>25978.150166200627</v>
      </c>
      <c r="Y206" s="5">
        <f t="shared" si="75"/>
        <v>5.7194975074862382E-2</v>
      </c>
      <c r="Z206" s="4">
        <f t="shared" si="76"/>
        <v>0.54246826867373532</v>
      </c>
      <c r="AA206" s="4">
        <f t="shared" si="61"/>
        <v>0.8454556468727632</v>
      </c>
      <c r="AB206">
        <f t="shared" si="77"/>
        <v>0.63864678861219581</v>
      </c>
      <c r="AC206" s="4">
        <f t="shared" si="62"/>
        <v>0.92433966349159691</v>
      </c>
      <c r="AD206">
        <f t="shared" si="67"/>
        <v>1.0512395725837345</v>
      </c>
      <c r="AE206">
        <f t="shared" si="72"/>
        <v>1.5668628591161086E-4</v>
      </c>
      <c r="AF206">
        <f t="shared" si="63"/>
        <v>1.1002295881150204E-2</v>
      </c>
      <c r="AG206">
        <f t="shared" si="57"/>
        <v>1.2566160160505315</v>
      </c>
      <c r="AH206">
        <f t="shared" si="68"/>
        <v>0.11473993957491009</v>
      </c>
      <c r="AI206">
        <f t="shared" si="66"/>
        <v>0.11430620128185853</v>
      </c>
    </row>
    <row r="207" spans="1:35" x14ac:dyDescent="0.25">
      <c r="A207" s="3">
        <v>44174.791666666664</v>
      </c>
      <c r="B207" s="1">
        <v>3772.5889674800001</v>
      </c>
      <c r="C207">
        <v>122976.66460841999</v>
      </c>
      <c r="D207">
        <v>0.1965244294461336</v>
      </c>
      <c r="E207">
        <v>851</v>
      </c>
      <c r="F207">
        <v>137810385.80211481</v>
      </c>
      <c r="G207">
        <v>5576494.1057598619</v>
      </c>
      <c r="H207">
        <f t="shared" si="58"/>
        <v>16874990.350302882</v>
      </c>
      <c r="I207">
        <v>16729.482317279588</v>
      </c>
      <c r="J207">
        <v>4.4309149925573638E-2</v>
      </c>
      <c r="K207">
        <v>18606</v>
      </c>
      <c r="L207">
        <f t="shared" si="78"/>
        <v>-9.3174913619801444E-3</v>
      </c>
      <c r="M207" s="9">
        <f t="shared" si="59"/>
        <v>1.835378412829633E-2</v>
      </c>
      <c r="N207">
        <f t="shared" si="73"/>
        <v>0.58495976885290002</v>
      </c>
      <c r="O207">
        <f t="shared" si="60"/>
        <v>0.91278241649935232</v>
      </c>
      <c r="P207" s="4">
        <v>0.59212741605572505</v>
      </c>
      <c r="Q207">
        <f t="shared" si="74"/>
        <v>0.43724732283179263</v>
      </c>
      <c r="R207" s="4">
        <f t="shared" si="64"/>
        <v>0.59216294060278329</v>
      </c>
      <c r="S207">
        <f t="shared" si="71"/>
        <v>0.55207166148097186</v>
      </c>
      <c r="T207" s="4">
        <f t="shared" si="65"/>
        <v>0.70424666320656903</v>
      </c>
      <c r="U207" s="27">
        <f t="shared" si="79"/>
        <v>3.0677275070783615E-2</v>
      </c>
      <c r="V207">
        <v>0</v>
      </c>
      <c r="W207">
        <f t="shared" si="69"/>
        <v>0</v>
      </c>
      <c r="X207">
        <f t="shared" si="70"/>
        <v>16729.482317279588</v>
      </c>
      <c r="Y207" s="5">
        <f t="shared" si="75"/>
        <v>4.4309149925573638E-2</v>
      </c>
      <c r="Z207" s="4">
        <f t="shared" si="76"/>
        <v>0.43724732283179263</v>
      </c>
      <c r="AA207" s="4">
        <f t="shared" si="61"/>
        <v>0.83015681734445257</v>
      </c>
      <c r="AB207">
        <f t="shared" si="77"/>
        <v>0.55207166148097186</v>
      </c>
      <c r="AC207" s="4">
        <f t="shared" si="62"/>
        <v>0.91082559492240023</v>
      </c>
      <c r="AD207">
        <f t="shared" si="67"/>
        <v>1.0378533719047749</v>
      </c>
      <c r="AE207">
        <f t="shared" si="72"/>
        <v>1.2138756353462568E-4</v>
      </c>
      <c r="AF207">
        <f t="shared" si="63"/>
        <v>1.0931528240419652E-2</v>
      </c>
      <c r="AG207">
        <f t="shared" si="57"/>
        <v>1.2449618851210742</v>
      </c>
      <c r="AH207">
        <f t="shared" si="68"/>
        <v>0.11486132713844471</v>
      </c>
      <c r="AI207">
        <f t="shared" si="66"/>
        <v>0.11502008908501216</v>
      </c>
    </row>
    <row r="208" spans="1:35" x14ac:dyDescent="0.25">
      <c r="A208" s="3">
        <v>44175.791666666664</v>
      </c>
      <c r="B208" s="1">
        <v>3696.04328571</v>
      </c>
      <c r="C208">
        <v>122054.70200077248</v>
      </c>
      <c r="D208">
        <v>0.19375326712844124</v>
      </c>
      <c r="E208">
        <v>877</v>
      </c>
      <c r="F208">
        <v>133068559.02208067</v>
      </c>
      <c r="G208">
        <v>8417312.7103017904</v>
      </c>
      <c r="H208">
        <f t="shared" si="58"/>
        <v>16370416.865171766</v>
      </c>
      <c r="I208">
        <v>25251.938130905372</v>
      </c>
      <c r="J208">
        <v>6.9264727036317031E-2</v>
      </c>
      <c r="K208">
        <v>18607</v>
      </c>
      <c r="L208">
        <f t="shared" si="78"/>
        <v>-1.297333188665011E-2</v>
      </c>
      <c r="M208" s="9">
        <f t="shared" si="59"/>
        <v>1.2851750311718591E-2</v>
      </c>
      <c r="N208">
        <f t="shared" si="73"/>
        <v>0.74033049683037933</v>
      </c>
      <c r="O208">
        <f t="shared" si="60"/>
        <v>0.90597815439742346</v>
      </c>
      <c r="P208" s="4">
        <v>0.59141271073143764</v>
      </c>
      <c r="Q208">
        <f t="shared" si="74"/>
        <v>0.62516384909039402</v>
      </c>
      <c r="R208" s="4">
        <f t="shared" si="64"/>
        <v>0.60452619600067659</v>
      </c>
      <c r="S208">
        <f t="shared" si="71"/>
        <v>0.7102307627076625</v>
      </c>
      <c r="T208" s="4">
        <f t="shared" si="65"/>
        <v>0.71384783263782592</v>
      </c>
      <c r="U208" s="27">
        <f t="shared" si="79"/>
        <v>3.0281859077306239E-2</v>
      </c>
      <c r="V208">
        <v>0</v>
      </c>
      <c r="W208">
        <f t="shared" si="69"/>
        <v>0</v>
      </c>
      <c r="X208">
        <f t="shared" si="70"/>
        <v>25251.938130905372</v>
      </c>
      <c r="Y208" s="5">
        <f t="shared" si="75"/>
        <v>6.9264727036317031E-2</v>
      </c>
      <c r="Z208" s="4">
        <f t="shared" si="76"/>
        <v>0.62516384909039402</v>
      </c>
      <c r="AA208" s="4">
        <f t="shared" si="61"/>
        <v>0.82149773948776239</v>
      </c>
      <c r="AB208">
        <f t="shared" si="77"/>
        <v>0.7102307627076625</v>
      </c>
      <c r="AC208" s="4">
        <f t="shared" si="62"/>
        <v>0.90293503029839506</v>
      </c>
      <c r="AD208">
        <f t="shared" si="67"/>
        <v>1.0661181702169698</v>
      </c>
      <c r="AE208">
        <f t="shared" si="72"/>
        <v>1.8974837208095245E-4</v>
      </c>
      <c r="AF208">
        <f t="shared" si="63"/>
        <v>1.0452398854958966E-2</v>
      </c>
      <c r="AG208">
        <f t="shared" si="57"/>
        <v>1.228914897912766</v>
      </c>
      <c r="AH208">
        <f t="shared" si="68"/>
        <v>0.11505107551052567</v>
      </c>
      <c r="AI208">
        <f t="shared" si="66"/>
        <v>0.11599811343560718</v>
      </c>
    </row>
    <row r="209" spans="1:35" x14ac:dyDescent="0.25">
      <c r="A209" s="3">
        <v>44176.791666666664</v>
      </c>
      <c r="B209" s="1">
        <v>3672.9876408300001</v>
      </c>
      <c r="C209">
        <v>121219.03625243789</v>
      </c>
      <c r="D209">
        <v>0.19246426105452477</v>
      </c>
      <c r="E209">
        <v>855</v>
      </c>
      <c r="F209">
        <v>137724870.71466762</v>
      </c>
      <c r="G209">
        <v>5038928.8787058843</v>
      </c>
      <c r="H209">
        <f t="shared" si="58"/>
        <v>15819890.142471271</v>
      </c>
      <c r="I209">
        <v>15116.786636117653</v>
      </c>
      <c r="J209">
        <v>4.0062677812303937E-2</v>
      </c>
      <c r="K209">
        <v>18608</v>
      </c>
      <c r="L209">
        <f t="shared" si="78"/>
        <v>6.1273195560045915E-4</v>
      </c>
      <c r="M209" s="9">
        <f t="shared" si="59"/>
        <v>2.6374694565273561E-2</v>
      </c>
      <c r="N209">
        <f t="shared" si="73"/>
        <v>0.54324199363276993</v>
      </c>
      <c r="O209">
        <f t="shared" si="60"/>
        <v>0.89231932737957542</v>
      </c>
      <c r="P209" s="4">
        <v>0.59373507400694803</v>
      </c>
      <c r="Q209">
        <f t="shared" si="74"/>
        <v>0.39650150619816349</v>
      </c>
      <c r="R209" s="4">
        <f t="shared" si="64"/>
        <v>0.61119648622097256</v>
      </c>
      <c r="S209">
        <f t="shared" si="71"/>
        <v>0.52039537133241609</v>
      </c>
      <c r="T209" s="4">
        <f t="shared" si="65"/>
        <v>0.71819143808343311</v>
      </c>
      <c r="U209" s="27">
        <f t="shared" si="79"/>
        <v>3.0300419425716488E-2</v>
      </c>
      <c r="V209">
        <v>0</v>
      </c>
      <c r="W209">
        <f t="shared" si="69"/>
        <v>0</v>
      </c>
      <c r="X209">
        <f t="shared" si="70"/>
        <v>15116.786636117653</v>
      </c>
      <c r="Y209" s="5">
        <f t="shared" si="75"/>
        <v>4.0062677812303937E-2</v>
      </c>
      <c r="Z209" s="4">
        <f t="shared" si="76"/>
        <v>0.39650150619816349</v>
      </c>
      <c r="AA209" s="4">
        <f t="shared" si="61"/>
        <v>0.80431049521901476</v>
      </c>
      <c r="AB209">
        <f t="shared" si="77"/>
        <v>0.52039537133241609</v>
      </c>
      <c r="AC209" s="4">
        <f t="shared" si="62"/>
        <v>0.88786826237487471</v>
      </c>
      <c r="AD209">
        <f t="shared" si="67"/>
        <v>1.0373273046352272</v>
      </c>
      <c r="AE209">
        <f t="shared" si="72"/>
        <v>1.0975473785796259E-4</v>
      </c>
      <c r="AF209">
        <f t="shared" si="63"/>
        <v>1.0566993675861669E-2</v>
      </c>
      <c r="AG209">
        <f t="shared" si="57"/>
        <v>1.2296681240807361</v>
      </c>
      <c r="AH209">
        <f t="shared" si="68"/>
        <v>0.11516083024838362</v>
      </c>
      <c r="AI209">
        <f t="shared" si="66"/>
        <v>0.11608543676733429</v>
      </c>
    </row>
    <row r="210" spans="1:35" x14ac:dyDescent="0.25">
      <c r="A210" s="3">
        <v>44177.791666666664</v>
      </c>
      <c r="B210" s="1">
        <v>3688.4245223399998</v>
      </c>
      <c r="C210">
        <v>119894.46133738665</v>
      </c>
      <c r="D210">
        <v>0.19177945297725899</v>
      </c>
      <c r="E210">
        <v>998</v>
      </c>
      <c r="F210">
        <v>141188093.79065222</v>
      </c>
      <c r="G210">
        <v>7857744.8241992407</v>
      </c>
      <c r="H210">
        <f t="shared" si="58"/>
        <v>15260107.648711799</v>
      </c>
      <c r="I210">
        <v>23573.234472597724</v>
      </c>
      <c r="J210">
        <v>6.0941615907472768E-2</v>
      </c>
      <c r="K210">
        <v>18609</v>
      </c>
      <c r="L210">
        <f t="shared" si="78"/>
        <v>1.5181265344195515E-2</v>
      </c>
      <c r="M210" s="9">
        <f t="shared" si="59"/>
        <v>2.1806075165229429E-2</v>
      </c>
      <c r="N210">
        <f t="shared" si="73"/>
        <v>0.68569478760721314</v>
      </c>
      <c r="O210">
        <f t="shared" si="60"/>
        <v>0.88292396296880837</v>
      </c>
      <c r="P210" s="4">
        <v>0.57504497216993444</v>
      </c>
      <c r="Q210">
        <f t="shared" si="74"/>
        <v>0.56942510409953206</v>
      </c>
      <c r="R210" s="4">
        <f t="shared" si="64"/>
        <v>0.62161041985985943</v>
      </c>
      <c r="S210">
        <f t="shared" si="71"/>
        <v>0.66169694518378563</v>
      </c>
      <c r="T210" s="4">
        <f t="shared" si="65"/>
        <v>0.72611960186007463</v>
      </c>
      <c r="U210" s="27">
        <f t="shared" si="79"/>
        <v>3.0763927550920483E-2</v>
      </c>
      <c r="V210">
        <v>0</v>
      </c>
      <c r="W210">
        <f t="shared" si="69"/>
        <v>0</v>
      </c>
      <c r="X210">
        <f t="shared" si="70"/>
        <v>23573.234472597724</v>
      </c>
      <c r="Y210" s="5">
        <f t="shared" si="75"/>
        <v>6.0941615907472768E-2</v>
      </c>
      <c r="Z210" s="4">
        <f t="shared" si="76"/>
        <v>0.56942510409953206</v>
      </c>
      <c r="AA210" s="4">
        <f t="shared" si="61"/>
        <v>0.79301100110403511</v>
      </c>
      <c r="AB210">
        <f t="shared" si="77"/>
        <v>0.66169694518378563</v>
      </c>
      <c r="AC210" s="4">
        <f t="shared" si="62"/>
        <v>0.87762748479603758</v>
      </c>
      <c r="AD210">
        <f t="shared" si="67"/>
        <v>1.0699284356289065</v>
      </c>
      <c r="AE210">
        <f t="shared" si="72"/>
        <v>1.6694939442760191E-4</v>
      </c>
      <c r="AF210">
        <f t="shared" si="63"/>
        <v>9.9864673541523175E-3</v>
      </c>
      <c r="AG210">
        <f t="shared" si="57"/>
        <v>1.2484784632647554</v>
      </c>
      <c r="AH210">
        <f t="shared" si="68"/>
        <v>0.11532777964281123</v>
      </c>
      <c r="AI210">
        <f t="shared" si="66"/>
        <v>0.11536756080813748</v>
      </c>
    </row>
    <row r="211" spans="1:35" x14ac:dyDescent="0.25">
      <c r="A211" s="3">
        <v>44178.791666666664</v>
      </c>
      <c r="B211" s="1">
        <v>3612.8963166399999</v>
      </c>
      <c r="C211">
        <v>119244.35105932594</v>
      </c>
      <c r="D211">
        <v>0.1892614944398647</v>
      </c>
      <c r="E211">
        <v>782</v>
      </c>
      <c r="F211">
        <v>139770473.16834879</v>
      </c>
      <c r="G211">
        <v>7117510.4442631779</v>
      </c>
      <c r="H211">
        <f t="shared" si="58"/>
        <v>14884889.306590859</v>
      </c>
      <c r="I211">
        <v>21352.531332789535</v>
      </c>
      <c r="J211">
        <v>5.576051765297356E-2</v>
      </c>
      <c r="K211">
        <v>18610</v>
      </c>
      <c r="L211">
        <f t="shared" si="78"/>
        <v>-1.5252544839654936E-2</v>
      </c>
      <c r="M211" s="9">
        <f t="shared" si="59"/>
        <v>2.1919843057227537E-2</v>
      </c>
      <c r="N211">
        <f t="shared" si="73"/>
        <v>0.65463500505674288</v>
      </c>
      <c r="O211">
        <f t="shared" si="60"/>
        <v>0.87307826702116553</v>
      </c>
      <c r="P211" s="4">
        <v>0.57145505993534362</v>
      </c>
      <c r="Q211">
        <f t="shared" si="74"/>
        <v>0.53178582450340783</v>
      </c>
      <c r="R211" s="4">
        <f t="shared" si="64"/>
        <v>0.63570156508697806</v>
      </c>
      <c r="S211">
        <f t="shared" si="71"/>
        <v>0.62959833324871517</v>
      </c>
      <c r="T211" s="4">
        <f t="shared" si="65"/>
        <v>0.73529801804129558</v>
      </c>
      <c r="U211" s="27">
        <f t="shared" si="79"/>
        <v>3.0298259704080465E-2</v>
      </c>
      <c r="V211">
        <v>0</v>
      </c>
      <c r="W211">
        <f t="shared" si="69"/>
        <v>0</v>
      </c>
      <c r="X211">
        <f t="shared" si="70"/>
        <v>21352.531332789535</v>
      </c>
      <c r="Y211" s="5">
        <f t="shared" si="75"/>
        <v>5.576051765297356E-2</v>
      </c>
      <c r="Z211" s="4">
        <f t="shared" si="76"/>
        <v>0.53178582450340783</v>
      </c>
      <c r="AA211" s="4">
        <f t="shared" si="61"/>
        <v>0.78099068239544978</v>
      </c>
      <c r="AB211">
        <f t="shared" si="77"/>
        <v>0.62959833324871517</v>
      </c>
      <c r="AC211" s="4">
        <f t="shared" si="62"/>
        <v>0.86681669170184894</v>
      </c>
      <c r="AD211">
        <f t="shared" si="67"/>
        <v>1.0777963002569007</v>
      </c>
      <c r="AE211">
        <f t="shared" si="72"/>
        <v>1.5275687358969934E-4</v>
      </c>
      <c r="AF211">
        <f t="shared" si="63"/>
        <v>9.6771554710188834E-3</v>
      </c>
      <c r="AG211">
        <f t="shared" si="57"/>
        <v>1.2295804770810232</v>
      </c>
      <c r="AH211">
        <f t="shared" si="68"/>
        <v>0.11548053651640093</v>
      </c>
      <c r="AI211">
        <f t="shared" si="66"/>
        <v>0.11644641118894028</v>
      </c>
    </row>
    <row r="212" spans="1:35" x14ac:dyDescent="0.25">
      <c r="A212" s="3">
        <v>44179.791666666664</v>
      </c>
      <c r="B212" s="1">
        <v>3549.9464467900002</v>
      </c>
      <c r="C212">
        <v>117160.64875782834</v>
      </c>
      <c r="D212">
        <v>0.18592621457807185</v>
      </c>
      <c r="E212">
        <v>783</v>
      </c>
      <c r="F212">
        <v>137847062.8291004</v>
      </c>
      <c r="G212">
        <v>8177583.4938874859</v>
      </c>
      <c r="H212">
        <f t="shared" si="58"/>
        <v>14690904.946151167</v>
      </c>
      <c r="I212">
        <v>24532.750481662457</v>
      </c>
      <c r="J212">
        <v>6.4959337848992257E-2</v>
      </c>
      <c r="K212">
        <v>18611</v>
      </c>
      <c r="L212">
        <f t="shared" si="78"/>
        <v>5.1462277023513229E-5</v>
      </c>
      <c r="M212" s="9">
        <f t="shared" si="59"/>
        <v>2.9442461276562634E-2</v>
      </c>
      <c r="N212">
        <f t="shared" si="73"/>
        <v>0.69859538314155878</v>
      </c>
      <c r="O212">
        <f t="shared" si="60"/>
        <v>0.86077269160394221</v>
      </c>
      <c r="P212" s="4">
        <v>0.57011467375578573</v>
      </c>
      <c r="Q212">
        <f t="shared" si="74"/>
        <v>0.59698134368748812</v>
      </c>
      <c r="R212" s="4">
        <f t="shared" si="64"/>
        <v>0.65560094320989437</v>
      </c>
      <c r="S212">
        <f t="shared" si="71"/>
        <v>0.68555424497096484</v>
      </c>
      <c r="T212" s="4">
        <f t="shared" si="65"/>
        <v>0.74821632956754403</v>
      </c>
      <c r="U212" s="27">
        <f t="shared" si="79"/>
        <v>3.0299818961635812E-2</v>
      </c>
      <c r="V212">
        <v>0</v>
      </c>
      <c r="W212">
        <f t="shared" si="69"/>
        <v>0</v>
      </c>
      <c r="X212">
        <f t="shared" si="70"/>
        <v>24532.750481662457</v>
      </c>
      <c r="Y212" s="5">
        <f t="shared" si="75"/>
        <v>6.4959337848992257E-2</v>
      </c>
      <c r="Z212" s="4">
        <f t="shared" si="76"/>
        <v>0.59698134368748812</v>
      </c>
      <c r="AA212" s="4">
        <f t="shared" si="61"/>
        <v>0.76683761548663154</v>
      </c>
      <c r="AB212">
        <f t="shared" si="77"/>
        <v>0.68555424497096484</v>
      </c>
      <c r="AC212" s="4">
        <f t="shared" si="62"/>
        <v>0.85381060116443908</v>
      </c>
      <c r="AD212">
        <f t="shared" si="67"/>
        <v>1.0968198123748767</v>
      </c>
      <c r="AE212">
        <f t="shared" si="72"/>
        <v>1.7795495370529624E-4</v>
      </c>
      <c r="AF212">
        <f t="shared" si="63"/>
        <v>9.0704886507975147E-3</v>
      </c>
      <c r="AG212">
        <f t="shared" si="57"/>
        <v>1.2296437557203748</v>
      </c>
      <c r="AH212">
        <f t="shared" si="68"/>
        <v>0.11565849147010622</v>
      </c>
      <c r="AI212">
        <f t="shared" si="66"/>
        <v>0.11664214707730269</v>
      </c>
    </row>
    <row r="213" spans="1:35" x14ac:dyDescent="0.25">
      <c r="A213" s="3">
        <v>44180.791666666664</v>
      </c>
      <c r="B213" s="1">
        <v>3421.6808197300002</v>
      </c>
      <c r="C213">
        <v>114929.18678547368</v>
      </c>
      <c r="D213">
        <v>0.18072761169108961</v>
      </c>
      <c r="E213">
        <v>1179</v>
      </c>
      <c r="F213">
        <v>146214677.32194698</v>
      </c>
      <c r="G213">
        <v>16148747.582943425</v>
      </c>
      <c r="H213">
        <f t="shared" si="58"/>
        <v>14477212.154636778</v>
      </c>
      <c r="I213">
        <v>48446.242748830278</v>
      </c>
      <c r="J213">
        <v>0.12093778085210623</v>
      </c>
      <c r="K213">
        <v>18612</v>
      </c>
      <c r="L213">
        <f t="shared" si="78"/>
        <v>-1.7570732168731191E-2</v>
      </c>
      <c r="M213" s="9">
        <f t="shared" si="59"/>
        <v>2.9314098212795972E-2</v>
      </c>
      <c r="N213">
        <f t="shared" si="73"/>
        <v>0.96754241398049556</v>
      </c>
      <c r="O213">
        <f t="shared" si="60"/>
        <v>0.85493985065237754</v>
      </c>
      <c r="P213" s="4">
        <v>0.56455360391434561</v>
      </c>
      <c r="Q213">
        <f t="shared" si="74"/>
        <v>0.8967799444322061</v>
      </c>
      <c r="R213" s="4">
        <f t="shared" si="64"/>
        <v>0.67602939257975059</v>
      </c>
      <c r="S213">
        <f t="shared" si="71"/>
        <v>0.95802513893040486</v>
      </c>
      <c r="T213" s="4">
        <f t="shared" si="65"/>
        <v>0.76546066557874226</v>
      </c>
      <c r="U213" s="27">
        <f t="shared" si="79"/>
        <v>2.9772078924711221E-2</v>
      </c>
      <c r="V213">
        <v>0</v>
      </c>
      <c r="W213">
        <f t="shared" si="69"/>
        <v>0</v>
      </c>
      <c r="X213">
        <f t="shared" si="70"/>
        <v>48446.242748830278</v>
      </c>
      <c r="Y213" s="5">
        <f t="shared" si="75"/>
        <v>0.12093778085210623</v>
      </c>
      <c r="Z213" s="4">
        <f t="shared" si="76"/>
        <v>0.8967799444322061</v>
      </c>
      <c r="AA213" s="4">
        <f t="shared" si="61"/>
        <v>0.75983191376324588</v>
      </c>
      <c r="AB213">
        <f t="shared" si="77"/>
        <v>0.95802513893040486</v>
      </c>
      <c r="AC213" s="4">
        <f t="shared" si="62"/>
        <v>0.84717393710792466</v>
      </c>
      <c r="AD213">
        <f t="shared" si="67"/>
        <v>1.0910197283095762</v>
      </c>
      <c r="AE213">
        <f t="shared" si="72"/>
        <v>3.3128150611790914E-4</v>
      </c>
      <c r="AF213">
        <f t="shared" si="63"/>
        <v>9.0450015706025066E-3</v>
      </c>
      <c r="AG213">
        <f t="shared" si="57"/>
        <v>1.2082267221113749</v>
      </c>
      <c r="AH213">
        <f t="shared" si="68"/>
        <v>0.11598977297622413</v>
      </c>
      <c r="AI213">
        <f t="shared" si="66"/>
        <v>0.11798061005556959</v>
      </c>
    </row>
    <row r="214" spans="1:35" x14ac:dyDescent="0.25">
      <c r="A214" s="3">
        <v>44181.791666666664</v>
      </c>
      <c r="B214" s="1">
        <v>3344.6458069700002</v>
      </c>
      <c r="C214">
        <v>118652.49030094742</v>
      </c>
      <c r="D214">
        <v>0.18124424929963692</v>
      </c>
      <c r="E214">
        <v>1396</v>
      </c>
      <c r="F214">
        <v>152527628.17616287</v>
      </c>
      <c r="G214">
        <v>145600001.32450929</v>
      </c>
      <c r="H214">
        <f t="shared" si="58"/>
        <v>18278053.54979299</v>
      </c>
      <c r="I214">
        <v>436800.00397352787</v>
      </c>
      <c r="J214">
        <v>1.0452663780112057</v>
      </c>
      <c r="K214">
        <v>18613</v>
      </c>
      <c r="L214">
        <f t="shared" si="78"/>
        <v>-5.4653897104300249E-2</v>
      </c>
      <c r="M214" s="9">
        <f t="shared" si="59"/>
        <v>1.5168281890973769E-2</v>
      </c>
      <c r="N214">
        <f t="shared" si="73"/>
        <v>2.8902825644368364</v>
      </c>
      <c r="O214">
        <f t="shared" si="60"/>
        <v>0.87776724244283044</v>
      </c>
      <c r="P214" s="4">
        <v>0.5634283722123693</v>
      </c>
      <c r="Q214">
        <f t="shared" si="74"/>
        <v>2.8633621925995718</v>
      </c>
      <c r="R214" s="4">
        <f t="shared" si="64"/>
        <v>0.73866060501688779</v>
      </c>
      <c r="S214">
        <f t="shared" si="71"/>
        <v>2.8831304070567843</v>
      </c>
      <c r="T214" s="4">
        <f t="shared" si="65"/>
        <v>0.82688084875268708</v>
      </c>
      <c r="U214" s="27">
        <f t="shared" si="79"/>
        <v>2.8188584988707091E-2</v>
      </c>
      <c r="V214">
        <v>0</v>
      </c>
      <c r="W214">
        <f t="shared" si="69"/>
        <v>0</v>
      </c>
      <c r="X214">
        <f t="shared" si="70"/>
        <v>436800.00397352787</v>
      </c>
      <c r="Y214" s="5">
        <f t="shared" si="75"/>
        <v>1.0452663780112057</v>
      </c>
      <c r="Z214" s="4">
        <f t="shared" si="76"/>
        <v>2.8633621925995718</v>
      </c>
      <c r="AA214" s="4">
        <f t="shared" si="61"/>
        <v>0.78208896515978521</v>
      </c>
      <c r="AB214">
        <f t="shared" si="77"/>
        <v>2.8831304070567843</v>
      </c>
      <c r="AC214" s="4">
        <f t="shared" si="62"/>
        <v>0.86923265484913637</v>
      </c>
      <c r="AD214">
        <f t="shared" si="67"/>
        <v>1.0464123847798275</v>
      </c>
      <c r="AE214">
        <f t="shared" si="72"/>
        <v>2.859650799749593E-3</v>
      </c>
      <c r="AF214">
        <f t="shared" si="63"/>
        <v>1.090863432252398E-2</v>
      </c>
      <c r="AG214">
        <f t="shared" si="57"/>
        <v>1.1439645087597401</v>
      </c>
      <c r="AH214">
        <f t="shared" si="68"/>
        <v>0.11884942377597373</v>
      </c>
      <c r="AI214">
        <f t="shared" si="66"/>
        <v>0.12365846591112573</v>
      </c>
    </row>
    <row r="215" spans="1:35" x14ac:dyDescent="0.25">
      <c r="A215" s="3">
        <v>44182.791666666664</v>
      </c>
      <c r="B215">
        <v>3379.2812399600002</v>
      </c>
      <c r="C215">
        <v>119593.7322987782</v>
      </c>
      <c r="D215">
        <v>0.18285456818972812</v>
      </c>
      <c r="E215">
        <v>1093</v>
      </c>
      <c r="F215">
        <v>155975198.40064675</v>
      </c>
      <c r="G215">
        <v>13105658.170949716</v>
      </c>
      <c r="H215">
        <f t="shared" si="58"/>
        <v>17854920.420088686</v>
      </c>
      <c r="I215">
        <v>39316.974512849149</v>
      </c>
      <c r="J215">
        <v>9.2006266665088182E-2</v>
      </c>
      <c r="K215">
        <v>18614</v>
      </c>
      <c r="L215">
        <f t="shared" si="78"/>
        <v>2.4007719886068664E-3</v>
      </c>
      <c r="M215" s="9">
        <f t="shared" si="59"/>
        <v>2.0848443745011044E-2</v>
      </c>
      <c r="N215">
        <f t="shared" si="73"/>
        <v>0.84863738899411845</v>
      </c>
      <c r="O215">
        <f t="shared" si="60"/>
        <v>0.83011982209055302</v>
      </c>
      <c r="P215" s="4">
        <v>0.5996450631072322</v>
      </c>
      <c r="Q215">
        <f t="shared" si="74"/>
        <v>0.75681051475232963</v>
      </c>
      <c r="R215" s="4">
        <f t="shared" si="64"/>
        <v>0.73175001443096555</v>
      </c>
      <c r="S215">
        <f t="shared" si="71"/>
        <v>0.82846849869290573</v>
      </c>
      <c r="T215" s="4">
        <f t="shared" si="65"/>
        <v>0.82045170486419106</v>
      </c>
      <c r="U215" s="27">
        <f t="shared" si="79"/>
        <v>2.8256340654354877E-2</v>
      </c>
      <c r="V215">
        <v>0</v>
      </c>
      <c r="W215">
        <f t="shared" si="69"/>
        <v>0</v>
      </c>
      <c r="X215">
        <f t="shared" si="70"/>
        <v>39316.974512849149</v>
      </c>
      <c r="Y215" s="5">
        <f t="shared" si="75"/>
        <v>9.2006266665088182E-2</v>
      </c>
      <c r="Z215" s="4">
        <f t="shared" si="76"/>
        <v>0.75681051475232963</v>
      </c>
      <c r="AA215" s="4">
        <f t="shared" si="61"/>
        <v>0.73175001443096555</v>
      </c>
      <c r="AB215">
        <f t="shared" si="77"/>
        <v>0.82846849869290573</v>
      </c>
      <c r="AC215" s="4">
        <f t="shared" si="62"/>
        <v>0.82045170486419106</v>
      </c>
      <c r="AD215">
        <f t="shared" si="67"/>
        <v>1.0681214771064556</v>
      </c>
      <c r="AE215">
        <f t="shared" si="72"/>
        <v>2.5204019866650938E-4</v>
      </c>
      <c r="AF215">
        <f t="shared" si="63"/>
        <v>9.0424482705924181E-3</v>
      </c>
      <c r="AG215">
        <f t="shared" si="57"/>
        <v>1.1467142060857856</v>
      </c>
      <c r="AH215">
        <f t="shared" si="68"/>
        <v>0.11910146397464023</v>
      </c>
      <c r="AI215">
        <f t="shared" si="66"/>
        <v>0.12385031170836425</v>
      </c>
    </row>
    <row r="216" spans="1:35" x14ac:dyDescent="0.25">
      <c r="A216" s="3">
        <v>44183.791666666664</v>
      </c>
      <c r="B216">
        <v>3337.6797212900001</v>
      </c>
      <c r="C216">
        <v>120492.05710271058</v>
      </c>
      <c r="D216">
        <v>0.18236535751234989</v>
      </c>
      <c r="E216">
        <v>1070</v>
      </c>
      <c r="F216">
        <v>158805221.49529842</v>
      </c>
      <c r="G216">
        <v>11966084.5864185</v>
      </c>
      <c r="H216">
        <f t="shared" si="58"/>
        <v>17792802.345774777</v>
      </c>
      <c r="I216">
        <v>35898.253759255502</v>
      </c>
      <c r="J216">
        <v>8.2509016383420244E-2</v>
      </c>
      <c r="K216">
        <v>18615</v>
      </c>
      <c r="L216">
        <f t="shared" si="78"/>
        <v>-1.9870564613259572E-2</v>
      </c>
      <c r="M216" s="9">
        <f t="shared" si="59"/>
        <v>2.0244747464934005E-2</v>
      </c>
      <c r="N216">
        <f t="shared" si="73"/>
        <v>0.8031891861997168</v>
      </c>
      <c r="O216">
        <f t="shared" si="60"/>
        <v>0.83217018067832316</v>
      </c>
      <c r="P216" s="4">
        <v>0.5981480067767222</v>
      </c>
      <c r="Q216">
        <f t="shared" si="74"/>
        <v>0.70482916581703881</v>
      </c>
      <c r="R216" s="4">
        <f t="shared" si="64"/>
        <v>0.73247139248637638</v>
      </c>
      <c r="S216">
        <f t="shared" si="71"/>
        <v>0.78126951244313492</v>
      </c>
      <c r="T216" s="4">
        <f t="shared" si="65"/>
        <v>0.82110059538677205</v>
      </c>
      <c r="U216" s="27">
        <f t="shared" si="79"/>
        <v>2.7700412803516788E-2</v>
      </c>
      <c r="V216">
        <v>0</v>
      </c>
      <c r="W216">
        <f t="shared" si="69"/>
        <v>0</v>
      </c>
      <c r="X216">
        <f t="shared" si="70"/>
        <v>35898.253759255502</v>
      </c>
      <c r="Y216" s="5">
        <f t="shared" si="75"/>
        <v>8.2509016383420244E-2</v>
      </c>
      <c r="Z216" s="4">
        <f t="shared" si="76"/>
        <v>0.70482916581703881</v>
      </c>
      <c r="AA216" s="4">
        <f t="shared" si="61"/>
        <v>0.73247139248637638</v>
      </c>
      <c r="AB216">
        <f t="shared" si="77"/>
        <v>0.78126951244313492</v>
      </c>
      <c r="AC216" s="4">
        <f t="shared" si="62"/>
        <v>0.82110059538677205</v>
      </c>
      <c r="AD216">
        <f t="shared" si="67"/>
        <v>1.012432118074029</v>
      </c>
      <c r="AE216">
        <f t="shared" si="72"/>
        <v>2.2602655375447854E-4</v>
      </c>
      <c r="AF216">
        <f t="shared" si="63"/>
        <v>9.5814008170713727E-3</v>
      </c>
      <c r="AG216">
        <f t="shared" si="57"/>
        <v>1.1241532392602203</v>
      </c>
      <c r="AH216">
        <f t="shared" si="68"/>
        <v>0.11932749052839471</v>
      </c>
      <c r="AI216">
        <f t="shared" si="66"/>
        <v>0.12481262000353532</v>
      </c>
    </row>
    <row r="217" spans="1:35" x14ac:dyDescent="0.25">
      <c r="A217" s="3">
        <v>44184.791666666664</v>
      </c>
      <c r="B217">
        <v>3303.3568264800001</v>
      </c>
      <c r="C217">
        <v>122001.33994214609</v>
      </c>
      <c r="D217">
        <v>0.18252530105326187</v>
      </c>
      <c r="E217">
        <v>1072</v>
      </c>
      <c r="F217">
        <v>155749715.04630214</v>
      </c>
      <c r="G217">
        <v>9399968.2874084897</v>
      </c>
      <c r="H217">
        <f t="shared" si="58"/>
        <v>17522538.944764253</v>
      </c>
      <c r="I217">
        <v>28199.90486222547</v>
      </c>
      <c r="J217">
        <v>6.6086575321517252E-2</v>
      </c>
      <c r="K217">
        <v>18616</v>
      </c>
      <c r="L217">
        <f t="shared" si="78"/>
        <v>-2.2784892959374237E-2</v>
      </c>
      <c r="M217" s="9">
        <f t="shared" si="59"/>
        <v>1.4788851464920903E-3</v>
      </c>
      <c r="N217">
        <f t="shared" si="73"/>
        <v>0.72705761352372189</v>
      </c>
      <c r="O217">
        <f t="shared" si="60"/>
        <v>0.82746876194395258</v>
      </c>
      <c r="P217" s="4">
        <v>0.60144920548887026</v>
      </c>
      <c r="Q217">
        <f t="shared" si="74"/>
        <v>0.60448707553687098</v>
      </c>
      <c r="R217" s="4">
        <f t="shared" si="64"/>
        <v>0.72627556207968158</v>
      </c>
      <c r="S217">
        <f t="shared" si="71"/>
        <v>0.69210008133066259</v>
      </c>
      <c r="T217" s="4">
        <f t="shared" si="65"/>
        <v>0.81552971880985836</v>
      </c>
      <c r="U217" s="27">
        <f t="shared" si="79"/>
        <v>2.7076397915354662E-2</v>
      </c>
      <c r="V217">
        <v>0</v>
      </c>
      <c r="W217">
        <f t="shared" si="69"/>
        <v>0</v>
      </c>
      <c r="X217">
        <f t="shared" si="70"/>
        <v>28199.90486222547</v>
      </c>
      <c r="Y217" s="5">
        <f t="shared" si="75"/>
        <v>6.6086575321517252E-2</v>
      </c>
      <c r="Z217" s="4">
        <f t="shared" si="76"/>
        <v>0.60448707553687098</v>
      </c>
      <c r="AA217" s="4">
        <f t="shared" si="61"/>
        <v>0.72627556207968158</v>
      </c>
      <c r="AB217">
        <f t="shared" si="77"/>
        <v>0.69210008133066259</v>
      </c>
      <c r="AC217" s="4">
        <f t="shared" si="62"/>
        <v>0.81552971880985836</v>
      </c>
      <c r="AD217">
        <f t="shared" si="67"/>
        <v>0.91934198881473461</v>
      </c>
      <c r="AE217">
        <f t="shared" si="72"/>
        <v>1.8104272124734569E-4</v>
      </c>
      <c r="AF217">
        <f t="shared" si="63"/>
        <v>8.6192561320816985E-3</v>
      </c>
      <c r="AG217">
        <f t="shared" si="57"/>
        <v>1.0988291272027639</v>
      </c>
      <c r="AH217">
        <f t="shared" si="68"/>
        <v>0.11950853324964206</v>
      </c>
      <c r="AI217">
        <f t="shared" si="66"/>
        <v>0.12569280703688124</v>
      </c>
    </row>
    <row r="218" spans="1:35" x14ac:dyDescent="0.25">
      <c r="A218" s="3">
        <v>44185.791666666664</v>
      </c>
      <c r="B218">
        <v>3272.9371218599999</v>
      </c>
      <c r="C218">
        <v>121835.78290406024</v>
      </c>
      <c r="D218">
        <v>0.18150933231324651</v>
      </c>
      <c r="E218">
        <v>1058</v>
      </c>
      <c r="F218">
        <v>148181885.30697426</v>
      </c>
      <c r="G218">
        <v>13953434.12227346</v>
      </c>
      <c r="H218">
        <f t="shared" si="58"/>
        <v>17224217.232665073</v>
      </c>
      <c r="I218">
        <v>41860.302366820382</v>
      </c>
      <c r="J218">
        <v>0.10310983918336153</v>
      </c>
      <c r="K218">
        <v>18617</v>
      </c>
      <c r="L218">
        <f t="shared" si="78"/>
        <v>-7.8934558596182244E-3</v>
      </c>
      <c r="M218" s="9">
        <f t="shared" si="59"/>
        <v>-2.5848985473038766E-2</v>
      </c>
      <c r="N218">
        <f t="shared" si="73"/>
        <v>0.89470172995810149</v>
      </c>
      <c r="O218">
        <f t="shared" si="60"/>
        <v>0.82425746861744131</v>
      </c>
      <c r="P218" s="4">
        <v>0.59284127988375512</v>
      </c>
      <c r="Q218">
        <f t="shared" si="74"/>
        <v>0.81338228120968614</v>
      </c>
      <c r="R218" s="4">
        <f t="shared" si="64"/>
        <v>0.72292419083789872</v>
      </c>
      <c r="S218">
        <f t="shared" si="71"/>
        <v>0.88044797317766821</v>
      </c>
      <c r="T218" s="4">
        <f t="shared" si="65"/>
        <v>0.81240827368987989</v>
      </c>
      <c r="U218" s="27">
        <f t="shared" si="79"/>
        <v>2.6863512868278434E-2</v>
      </c>
      <c r="V218">
        <v>0</v>
      </c>
      <c r="W218">
        <f t="shared" si="69"/>
        <v>0</v>
      </c>
      <c r="X218">
        <f t="shared" si="70"/>
        <v>41860.302366820382</v>
      </c>
      <c r="Y218" s="5">
        <f t="shared" si="75"/>
        <v>0.10310983918336153</v>
      </c>
      <c r="Z218" s="4">
        <f t="shared" si="76"/>
        <v>0.81338228120968614</v>
      </c>
      <c r="AA218" s="4">
        <f t="shared" si="61"/>
        <v>0.72292419083789872</v>
      </c>
      <c r="AB218">
        <f t="shared" si="77"/>
        <v>0.88044797317766821</v>
      </c>
      <c r="AC218" s="4">
        <f t="shared" si="62"/>
        <v>0.81240827368987989</v>
      </c>
      <c r="AD218">
        <f t="shared" si="67"/>
        <v>0.88217479142485544</v>
      </c>
      <c r="AE218">
        <f t="shared" si="72"/>
        <v>2.8245281653879631E-4</v>
      </c>
      <c r="AF218">
        <f t="shared" si="63"/>
        <v>7.4711523266404178E-3</v>
      </c>
      <c r="AG218">
        <f t="shared" si="57"/>
        <v>1.0901897102757201</v>
      </c>
      <c r="AH218">
        <f t="shared" si="68"/>
        <v>0.11979098606618085</v>
      </c>
      <c r="AI218">
        <f t="shared" si="66"/>
        <v>0.12621133421741115</v>
      </c>
    </row>
    <row r="219" spans="1:35" x14ac:dyDescent="0.25">
      <c r="A219" s="3">
        <v>44186.791666666664</v>
      </c>
      <c r="B219">
        <v>3238.3725926400002</v>
      </c>
      <c r="C219">
        <v>121558.09912292911</v>
      </c>
      <c r="D219">
        <v>0.18029390630083017</v>
      </c>
      <c r="E219">
        <v>926</v>
      </c>
      <c r="F219">
        <v>154393309.89581382</v>
      </c>
      <c r="G219">
        <v>13520750.455696641</v>
      </c>
      <c r="H219">
        <f t="shared" si="58"/>
        <v>16913531.484941289</v>
      </c>
      <c r="I219">
        <v>40562.251367089921</v>
      </c>
      <c r="J219">
        <v>9.5892896907116873E-2</v>
      </c>
      <c r="K219">
        <v>18618</v>
      </c>
      <c r="L219">
        <f t="shared" si="78"/>
        <v>-8.3351011108272737E-3</v>
      </c>
      <c r="M219" s="9">
        <f t="shared" si="59"/>
        <v>-4.0702175102410657E-2</v>
      </c>
      <c r="N219">
        <f t="shared" si="73"/>
        <v>0.84064201725418186</v>
      </c>
      <c r="O219">
        <f t="shared" si="60"/>
        <v>0.81773552879663536</v>
      </c>
      <c r="P219" s="4">
        <v>0.53114212793613347</v>
      </c>
      <c r="Q219">
        <f t="shared" si="74"/>
        <v>0.77708120372063805</v>
      </c>
      <c r="R219" s="4">
        <f t="shared" si="64"/>
        <v>0.71698075976554221</v>
      </c>
      <c r="S219">
        <f t="shared" si="71"/>
        <v>0.84702602986136544</v>
      </c>
      <c r="T219" s="4">
        <f t="shared" si="65"/>
        <v>0.80687271922930193</v>
      </c>
      <c r="U219" s="27">
        <f t="shared" si="79"/>
        <v>2.6640533341715907E-2</v>
      </c>
      <c r="V219">
        <v>0</v>
      </c>
      <c r="W219">
        <f t="shared" si="69"/>
        <v>0</v>
      </c>
      <c r="X219">
        <f t="shared" si="70"/>
        <v>40562.251367089921</v>
      </c>
      <c r="Y219" s="5">
        <f t="shared" si="75"/>
        <v>9.5892896907116873E-2</v>
      </c>
      <c r="Z219" s="4">
        <f t="shared" si="76"/>
        <v>0.77708120372063805</v>
      </c>
      <c r="AA219" s="4">
        <f t="shared" si="61"/>
        <v>0.71698075976554221</v>
      </c>
      <c r="AB219">
        <f t="shared" si="77"/>
        <v>0.84702602986136544</v>
      </c>
      <c r="AC219" s="4">
        <f t="shared" si="62"/>
        <v>0.80687271922930193</v>
      </c>
      <c r="AD219">
        <f t="shared" si="67"/>
        <v>0.80352977463835107</v>
      </c>
      <c r="AE219">
        <f t="shared" si="72"/>
        <v>2.6268576057335031E-4</v>
      </c>
      <c r="AF219">
        <f t="shared" si="63"/>
        <v>3.3373783045356209E-3</v>
      </c>
      <c r="AG219">
        <f t="shared" si="57"/>
        <v>1.0811406336842639</v>
      </c>
      <c r="AH219">
        <f t="shared" si="68"/>
        <v>0.12005367182675421</v>
      </c>
      <c r="AI219">
        <f t="shared" si="66"/>
        <v>0.12670003860973589</v>
      </c>
    </row>
    <row r="220" spans="1:35" x14ac:dyDescent="0.25">
      <c r="A220" s="3">
        <v>44187.791666666664</v>
      </c>
      <c r="B220">
        <v>3145.8313397299999</v>
      </c>
      <c r="C220">
        <v>124753.08625966603</v>
      </c>
      <c r="D220">
        <v>0.17995923883500545</v>
      </c>
      <c r="E220">
        <v>863</v>
      </c>
      <c r="F220">
        <v>145397682.34434783</v>
      </c>
      <c r="G220">
        <v>16467136.166900137</v>
      </c>
      <c r="H220">
        <f t="shared" si="58"/>
        <v>16600361.318219608</v>
      </c>
      <c r="I220">
        <v>49401.408500700411</v>
      </c>
      <c r="J220">
        <v>0.12401514117708771</v>
      </c>
      <c r="K220">
        <v>18619</v>
      </c>
      <c r="L220">
        <f t="shared" si="78"/>
        <v>-5.4936868527759052E-2</v>
      </c>
      <c r="M220" s="9">
        <f t="shared" si="59"/>
        <v>-8.7559911494613285E-2</v>
      </c>
      <c r="N220">
        <f t="shared" si="73"/>
        <v>0.84402282903852732</v>
      </c>
      <c r="O220">
        <f t="shared" si="60"/>
        <v>0.80887559909976403</v>
      </c>
      <c r="P220" s="4">
        <v>0.51732213759121948</v>
      </c>
      <c r="Q220">
        <f t="shared" si="74"/>
        <v>0.91040274128304477</v>
      </c>
      <c r="R220" s="4">
        <f t="shared" si="64"/>
        <v>0.71252225464226926</v>
      </c>
      <c r="S220">
        <f t="shared" si="71"/>
        <v>0.97078887994376695</v>
      </c>
      <c r="T220" s="4">
        <f t="shared" si="65"/>
        <v>0.80265877571341016</v>
      </c>
      <c r="U220" s="27">
        <f t="shared" si="79"/>
        <v>2.5216461043553996E-2</v>
      </c>
      <c r="V220">
        <v>0</v>
      </c>
      <c r="W220">
        <f t="shared" si="69"/>
        <v>0</v>
      </c>
      <c r="X220">
        <f t="shared" si="70"/>
        <v>49401.408500700411</v>
      </c>
      <c r="Y220" s="5">
        <f t="shared" si="75"/>
        <v>0.12401514117708771</v>
      </c>
      <c r="Z220" s="4">
        <f t="shared" si="76"/>
        <v>0.91040274128304477</v>
      </c>
      <c r="AA220" s="4">
        <f t="shared" si="61"/>
        <v>0.71252225464226926</v>
      </c>
      <c r="AB220">
        <f t="shared" si="77"/>
        <v>0.97078887994376695</v>
      </c>
      <c r="AC220" s="4">
        <f t="shared" si="62"/>
        <v>0.80265877571341016</v>
      </c>
      <c r="AD220">
        <f t="shared" si="67"/>
        <v>0.8027812673262994</v>
      </c>
      <c r="AE220">
        <f t="shared" si="72"/>
        <v>3.3970980216494547E-4</v>
      </c>
      <c r="AF220">
        <f t="shared" si="63"/>
        <v>3.196553039177541E-3</v>
      </c>
      <c r="AG220">
        <f t="shared" si="57"/>
        <v>1.0233481560676048</v>
      </c>
      <c r="AH220">
        <f t="shared" si="68"/>
        <v>0.12039338162891915</v>
      </c>
      <c r="AI220">
        <f t="shared" si="66"/>
        <v>0.12786537630427541</v>
      </c>
    </row>
    <row r="221" spans="1:35" x14ac:dyDescent="0.25">
      <c r="A221" s="3">
        <v>44188.791666666664</v>
      </c>
      <c r="B221">
        <v>2896.2396518400001</v>
      </c>
      <c r="C221">
        <v>112143.54894628715</v>
      </c>
      <c r="D221">
        <v>0.16366281710419461</v>
      </c>
      <c r="E221">
        <v>999</v>
      </c>
      <c r="F221">
        <v>137311957.52283159</v>
      </c>
      <c r="G221">
        <v>14245321.521272682</v>
      </c>
      <c r="H221">
        <f t="shared" si="58"/>
        <v>16041757.289787902</v>
      </c>
      <c r="I221">
        <v>42735.964563818045</v>
      </c>
      <c r="J221">
        <v>0.11359991764154932</v>
      </c>
      <c r="K221">
        <v>18620</v>
      </c>
      <c r="L221">
        <f t="shared" si="78"/>
        <v>2.3891767854415831E-2</v>
      </c>
      <c r="M221" s="9">
        <f t="shared" si="59"/>
        <v>-6.2596785128242058E-2</v>
      </c>
      <c r="N221">
        <f t="shared" si="73"/>
        <v>0.87510150047395252</v>
      </c>
      <c r="O221">
        <f t="shared" si="60"/>
        <v>0.79618716856937455</v>
      </c>
      <c r="P221" s="4">
        <v>0.44095870871973575</v>
      </c>
      <c r="Q221">
        <f t="shared" si="74"/>
        <v>0.8634299989294878</v>
      </c>
      <c r="R221" s="4">
        <f t="shared" si="64"/>
        <v>0.70163004200102119</v>
      </c>
      <c r="S221">
        <f t="shared" si="71"/>
        <v>0.92688147092180362</v>
      </c>
      <c r="T221" s="4">
        <f t="shared" si="65"/>
        <v>0.79232154103777375</v>
      </c>
      <c r="U221" s="27">
        <f t="shared" si="79"/>
        <v>2.5826181524067852E-2</v>
      </c>
      <c r="V221">
        <v>0</v>
      </c>
      <c r="W221">
        <f t="shared" si="69"/>
        <v>0</v>
      </c>
      <c r="X221">
        <f t="shared" si="70"/>
        <v>42735.964563818045</v>
      </c>
      <c r="Y221" s="5">
        <f t="shared" si="75"/>
        <v>0.11359991764154932</v>
      </c>
      <c r="Z221" s="4">
        <f t="shared" si="76"/>
        <v>0.8634299989294878</v>
      </c>
      <c r="AA221" s="4">
        <f t="shared" si="61"/>
        <v>0.70163004200102119</v>
      </c>
      <c r="AB221">
        <f t="shared" si="77"/>
        <v>0.92688147092180362</v>
      </c>
      <c r="AC221" s="4">
        <f t="shared" si="62"/>
        <v>0.79232154103777375</v>
      </c>
      <c r="AD221">
        <f t="shared" si="67"/>
        <v>0.84928543497454245</v>
      </c>
      <c r="AE221">
        <f t="shared" si="72"/>
        <v>3.1118422823817206E-4</v>
      </c>
      <c r="AF221">
        <f t="shared" si="63"/>
        <v>5.665560170191819E-3</v>
      </c>
      <c r="AG221">
        <f t="shared" si="57"/>
        <v>1.0480921646885135</v>
      </c>
      <c r="AH221">
        <f t="shared" si="68"/>
        <v>0.12070456585715732</v>
      </c>
      <c r="AI221">
        <f t="shared" si="66"/>
        <v>0.1279804266691611</v>
      </c>
    </row>
    <row r="222" spans="1:35" x14ac:dyDescent="0.25">
      <c r="A222" s="3">
        <v>44189.791666666664</v>
      </c>
      <c r="B222">
        <v>2872.4301045799998</v>
      </c>
      <c r="C222">
        <v>113363.23880549273</v>
      </c>
      <c r="D222">
        <v>0.16384058722288813</v>
      </c>
      <c r="E222">
        <v>1002</v>
      </c>
      <c r="F222">
        <v>141831866.0251649</v>
      </c>
      <c r="G222">
        <v>9126331.8056163024</v>
      </c>
      <c r="H222">
        <f t="shared" si="58"/>
        <v>15918675.277784789</v>
      </c>
      <c r="I222">
        <v>27378.995416848909</v>
      </c>
      <c r="J222">
        <v>7.0459013247254024E-2</v>
      </c>
      <c r="K222">
        <v>18621</v>
      </c>
      <c r="L222">
        <f t="shared" si="78"/>
        <v>-1.9072254262704418E-2</v>
      </c>
      <c r="M222" s="9">
        <f t="shared" si="59"/>
        <v>-5.8216716346903528E-2</v>
      </c>
      <c r="N222">
        <f t="shared" si="73"/>
        <v>0.6633131085227455</v>
      </c>
      <c r="O222">
        <f t="shared" si="60"/>
        <v>0.79060505971040873</v>
      </c>
      <c r="P222" s="4">
        <v>0.43515892495442093</v>
      </c>
      <c r="Q222">
        <f t="shared" si="74"/>
        <v>0.63275913892808611</v>
      </c>
      <c r="R222" s="4">
        <f t="shared" si="64"/>
        <v>0.69841843367312062</v>
      </c>
      <c r="S222">
        <f t="shared" si="71"/>
        <v>0.71692539778125031</v>
      </c>
      <c r="T222" s="4">
        <f t="shared" si="65"/>
        <v>0.78944436719577848</v>
      </c>
      <c r="U222" s="27">
        <f t="shared" si="79"/>
        <v>2.5338285451675217E-2</v>
      </c>
      <c r="V222">
        <v>0</v>
      </c>
      <c r="W222">
        <f t="shared" si="69"/>
        <v>0</v>
      </c>
      <c r="X222">
        <f t="shared" si="70"/>
        <v>27378.995416848909</v>
      </c>
      <c r="Y222" s="5">
        <f t="shared" si="75"/>
        <v>7.0459013247254024E-2</v>
      </c>
      <c r="Z222" s="4">
        <f t="shared" si="76"/>
        <v>0.63275913892808611</v>
      </c>
      <c r="AA222" s="4">
        <f t="shared" si="61"/>
        <v>0.69841843367312062</v>
      </c>
      <c r="AB222">
        <f t="shared" si="77"/>
        <v>0.71692539778125031</v>
      </c>
      <c r="AC222" s="4">
        <f t="shared" si="62"/>
        <v>0.78944436719577848</v>
      </c>
      <c r="AD222">
        <f t="shared" si="67"/>
        <v>0.8346273374240909</v>
      </c>
      <c r="AE222">
        <f t="shared" si="72"/>
        <v>1.9301976294516549E-4</v>
      </c>
      <c r="AF222">
        <f t="shared" si="63"/>
        <v>4.8693958517946889E-3</v>
      </c>
      <c r="AG222">
        <f t="shared" si="57"/>
        <v>1.0282921005489321</v>
      </c>
      <c r="AH222">
        <f t="shared" si="68"/>
        <v>0.12089758562010249</v>
      </c>
      <c r="AI222">
        <f t="shared" si="66"/>
        <v>0.12839954013561505</v>
      </c>
    </row>
    <row r="223" spans="1:35" x14ac:dyDescent="0.25">
      <c r="A223" s="3">
        <v>44190.791666666664</v>
      </c>
      <c r="B223">
        <v>2765.3715908700001</v>
      </c>
      <c r="C223">
        <v>115253.21650879821</v>
      </c>
      <c r="D223">
        <v>0.16202887369778088</v>
      </c>
      <c r="E223">
        <v>1786</v>
      </c>
      <c r="F223">
        <v>146413701.45408332</v>
      </c>
      <c r="G223">
        <v>19013333.763938192</v>
      </c>
      <c r="H223">
        <f t="shared" si="58"/>
        <v>15269145.672932576</v>
      </c>
      <c r="I223">
        <v>57040.00129181458</v>
      </c>
      <c r="J223">
        <v>0.14219707762829517</v>
      </c>
      <c r="K223">
        <v>18622</v>
      </c>
      <c r="L223">
        <f t="shared" si="78"/>
        <v>-5.4517805489599107E-2</v>
      </c>
      <c r="M223" s="9">
        <f t="shared" si="59"/>
        <v>-7.5982077901777592E-2</v>
      </c>
      <c r="N223">
        <f t="shared" si="73"/>
        <v>0.96275786782991613</v>
      </c>
      <c r="O223">
        <f t="shared" si="60"/>
        <v>0.77219732473017733</v>
      </c>
      <c r="P223" s="4">
        <v>0.42266280720026761</v>
      </c>
      <c r="Q223">
        <f t="shared" si="74"/>
        <v>0.98706060753397618</v>
      </c>
      <c r="R223" s="4">
        <f t="shared" si="64"/>
        <v>0.68252952367090702</v>
      </c>
      <c r="S223">
        <f t="shared" si="71"/>
        <v>1.0430179965044386</v>
      </c>
      <c r="T223" s="4">
        <f t="shared" si="65"/>
        <v>0.77414393196373965</v>
      </c>
      <c r="U223" s="27">
        <f t="shared" si="79"/>
        <v>2.399387778178752E-2</v>
      </c>
      <c r="V223">
        <v>0</v>
      </c>
      <c r="W223">
        <f t="shared" si="69"/>
        <v>0</v>
      </c>
      <c r="X223">
        <f t="shared" si="70"/>
        <v>57040.00129181458</v>
      </c>
      <c r="Y223" s="5">
        <f t="shared" si="75"/>
        <v>0.14219707762829517</v>
      </c>
      <c r="Z223" s="4">
        <f t="shared" si="76"/>
        <v>0.98706060753397618</v>
      </c>
      <c r="AA223" s="4">
        <f t="shared" si="61"/>
        <v>0.68252952367090702</v>
      </c>
      <c r="AB223">
        <f t="shared" si="77"/>
        <v>1.0430179965044386</v>
      </c>
      <c r="AC223" s="4">
        <f t="shared" si="62"/>
        <v>0.77414393196373965</v>
      </c>
      <c r="AD223">
        <f t="shared" si="67"/>
        <v>0.79306513052440775</v>
      </c>
      <c r="AE223">
        <f t="shared" si="72"/>
        <v>3.8950516761029094E-4</v>
      </c>
      <c r="AF223">
        <f t="shared" si="63"/>
        <v>1.8342923444334414E-3</v>
      </c>
      <c r="AG223">
        <f t="shared" ref="AG223:AG286" si="80">U223/$U$31</f>
        <v>0.97373261626577123</v>
      </c>
      <c r="AH223">
        <f t="shared" si="68"/>
        <v>0.12128709078771277</v>
      </c>
      <c r="AI223">
        <f t="shared" si="66"/>
        <v>0.1288489949902476</v>
      </c>
    </row>
    <row r="224" spans="1:35" x14ac:dyDescent="0.25">
      <c r="A224" s="3">
        <v>44191.791666666664</v>
      </c>
      <c r="B224">
        <v>2815.7477186199999</v>
      </c>
      <c r="C224">
        <v>107958.79450504525</v>
      </c>
      <c r="D224">
        <v>0.15808932528171579</v>
      </c>
      <c r="E224">
        <v>2342</v>
      </c>
      <c r="F224">
        <v>147616011.01847762</v>
      </c>
      <c r="G224">
        <v>47129055.96129714</v>
      </c>
      <c r="H224">
        <f t="shared" ref="H224:H287" si="81">AVERAGE(G195:G224)</f>
        <v>16488841.507866554</v>
      </c>
      <c r="I224">
        <v>141387.16788389141</v>
      </c>
      <c r="J224">
        <v>0.34959836620406048</v>
      </c>
      <c r="K224">
        <v>18623</v>
      </c>
      <c r="L224">
        <f t="shared" si="78"/>
        <v>8.3434797364042787E-2</v>
      </c>
      <c r="M224" s="9">
        <f t="shared" ref="M224:M287" si="82">AVERAGE(L195:L224)*10+POWER(P224/SQRT(365/10),2)/2</f>
        <v>-4.6633906377107105E-2</v>
      </c>
      <c r="N224">
        <f t="shared" si="73"/>
        <v>1.6484589156428036</v>
      </c>
      <c r="O224">
        <f t="shared" ref="O224:O287" si="83">AVERAGE(N195:N224)</f>
        <v>0.80440323068713482</v>
      </c>
      <c r="P224" s="4">
        <v>0.45514800023273527</v>
      </c>
      <c r="Q224">
        <f t="shared" si="74"/>
        <v>1.6228058884387451</v>
      </c>
      <c r="R224" s="4">
        <f t="shared" si="64"/>
        <v>0.71791945873906704</v>
      </c>
      <c r="S224">
        <f t="shared" si="71"/>
        <v>1.657436831266355</v>
      </c>
      <c r="T224" s="4">
        <f t="shared" si="65"/>
        <v>0.80757338607143692</v>
      </c>
      <c r="U224" s="27">
        <f t="shared" si="79"/>
        <v>2.6081689143800241E-2</v>
      </c>
      <c r="V224">
        <v>0</v>
      </c>
      <c r="W224">
        <f t="shared" si="69"/>
        <v>0</v>
      </c>
      <c r="X224">
        <f t="shared" si="70"/>
        <v>141387.16788389141</v>
      </c>
      <c r="Y224" s="5">
        <f t="shared" si="75"/>
        <v>0.34959836620406048</v>
      </c>
      <c r="Z224" s="4">
        <f t="shared" si="76"/>
        <v>1.6228058884387451</v>
      </c>
      <c r="AA224" s="4">
        <f t="shared" ref="AA224:AA287" si="84">AVERAGE(Z195:Z224)</f>
        <v>0.71791945873906704</v>
      </c>
      <c r="AB224">
        <f t="shared" si="77"/>
        <v>1.657436831266355</v>
      </c>
      <c r="AC224" s="4">
        <f t="shared" ref="AC224:AC287" si="85">AVERAGE(AB195:AB224)</f>
        <v>0.80757338607143692</v>
      </c>
      <c r="AD224">
        <f t="shared" si="67"/>
        <v>0.85613436749354499</v>
      </c>
      <c r="AE224">
        <f t="shared" si="72"/>
        <v>9.5734534170213996E-4</v>
      </c>
      <c r="AF224">
        <f t="shared" ref="AF224:AF287" si="86">(2*SQRT(AD224)*EXP(SUM(AE195:AE224))/(1+AD224)-1)</f>
        <v>6.3377099067540854E-3</v>
      </c>
      <c r="AG224">
        <f t="shared" si="80"/>
        <v>1.0584613140732249</v>
      </c>
      <c r="AH224">
        <f t="shared" si="68"/>
        <v>0.12224443612941491</v>
      </c>
      <c r="AI224">
        <f t="shared" si="66"/>
        <v>0.1295744619148762</v>
      </c>
    </row>
    <row r="225" spans="1:35" x14ac:dyDescent="0.25">
      <c r="A225" s="3">
        <v>44192.791666666664</v>
      </c>
      <c r="B225">
        <v>2818.7086989600002</v>
      </c>
      <c r="C225">
        <v>104315.3351347102</v>
      </c>
      <c r="D225">
        <v>0.15540342363711954</v>
      </c>
      <c r="E225">
        <v>1289</v>
      </c>
      <c r="F225">
        <v>152219487.08300325</v>
      </c>
      <c r="G225">
        <v>25108074.951291654</v>
      </c>
      <c r="H225">
        <f t="shared" si="81"/>
        <v>17053656.865877256</v>
      </c>
      <c r="I225">
        <v>75324.22485387497</v>
      </c>
      <c r="J225">
        <v>0.18061644141970215</v>
      </c>
      <c r="K225">
        <v>18624</v>
      </c>
      <c r="L225">
        <f t="shared" si="78"/>
        <v>3.538226785013969E-2</v>
      </c>
      <c r="M225" s="9">
        <f t="shared" si="82"/>
        <v>-3.5945307872825683E-2</v>
      </c>
      <c r="N225">
        <f t="shared" si="73"/>
        <v>1.1822747953829336</v>
      </c>
      <c r="O225">
        <f t="shared" si="83"/>
        <v>0.8245550106417654</v>
      </c>
      <c r="P225" s="4">
        <v>0.5428357392206733</v>
      </c>
      <c r="Q225">
        <f t="shared" si="74"/>
        <v>1.1320969716753941</v>
      </c>
      <c r="R225" s="4">
        <f t="shared" ref="R225:R288" si="87">AVERAGE(Q196:Q225)</f>
        <v>0.74085475401032475</v>
      </c>
      <c r="S225">
        <f t="shared" si="71"/>
        <v>1.181203391191961</v>
      </c>
      <c r="T225" s="4">
        <f t="shared" ref="T225:T288" si="88">AVERAGE(S196:S225)</f>
        <v>0.82836465028700768</v>
      </c>
      <c r="U225" s="27">
        <f t="shared" si="79"/>
        <v>2.7021038616421935E-2</v>
      </c>
      <c r="V225">
        <v>0</v>
      </c>
      <c r="W225">
        <f t="shared" si="69"/>
        <v>0</v>
      </c>
      <c r="X225">
        <f t="shared" si="70"/>
        <v>75324.22485387497</v>
      </c>
      <c r="Y225" s="5">
        <f t="shared" si="75"/>
        <v>0.18061644141970215</v>
      </c>
      <c r="Z225" s="4">
        <f t="shared" si="76"/>
        <v>1.1320969716753941</v>
      </c>
      <c r="AA225" s="4">
        <f t="shared" si="84"/>
        <v>0.74085475401032475</v>
      </c>
      <c r="AB225">
        <f t="shared" si="77"/>
        <v>1.181203391191961</v>
      </c>
      <c r="AC225" s="4">
        <f t="shared" si="85"/>
        <v>0.82836465028700768</v>
      </c>
      <c r="AD225">
        <f t="shared" si="67"/>
        <v>0.8551611105692426</v>
      </c>
      <c r="AE225">
        <f t="shared" si="72"/>
        <v>4.9471717281056825E-4</v>
      </c>
      <c r="AF225">
        <f t="shared" si="86"/>
        <v>6.6668751146055083E-3</v>
      </c>
      <c r="AG225">
        <f t="shared" si="80"/>
        <v>1.0965825059823573</v>
      </c>
      <c r="AH225">
        <f t="shared" si="68"/>
        <v>0.12273915330222547</v>
      </c>
      <c r="AI225">
        <f t="shared" si="66"/>
        <v>0.1293892030412167</v>
      </c>
    </row>
    <row r="226" spans="1:35" x14ac:dyDescent="0.25">
      <c r="A226" s="3">
        <v>44193.791666666664</v>
      </c>
      <c r="B226">
        <v>2751.7105081599998</v>
      </c>
      <c r="C226">
        <v>102499.33440214262</v>
      </c>
      <c r="D226">
        <v>0.15215203028352781</v>
      </c>
      <c r="E226">
        <v>1109</v>
      </c>
      <c r="F226">
        <v>150213599.13691002</v>
      </c>
      <c r="G226">
        <v>16656512.56050957</v>
      </c>
      <c r="H226">
        <f t="shared" si="81"/>
        <v>17378152.802738015</v>
      </c>
      <c r="I226">
        <v>49969.537681528709</v>
      </c>
      <c r="J226">
        <v>0.12141964082183009</v>
      </c>
      <c r="K226">
        <v>18625</v>
      </c>
      <c r="L226">
        <f t="shared" si="78"/>
        <v>-6.494075250525525E-3</v>
      </c>
      <c r="M226" s="9">
        <f t="shared" si="82"/>
        <v>-4.9997045972534786E-2</v>
      </c>
      <c r="N226">
        <f t="shared" si="73"/>
        <v>0.93815105917718988</v>
      </c>
      <c r="O226">
        <f t="shared" si="83"/>
        <v>0.8402193203848054</v>
      </c>
      <c r="P226" s="4">
        <v>0.56174971153196096</v>
      </c>
      <c r="Q226">
        <f t="shared" si="74"/>
        <v>0.89892666469163185</v>
      </c>
      <c r="R226" s="4">
        <f t="shared" si="87"/>
        <v>0.75882733305792971</v>
      </c>
      <c r="S226">
        <f t="shared" si="71"/>
        <v>0.96003491945887698</v>
      </c>
      <c r="T226" s="4">
        <f t="shared" si="88"/>
        <v>0.84393354749863325</v>
      </c>
      <c r="U226" s="27">
        <f t="shared" si="79"/>
        <v>2.6846130506214084E-2</v>
      </c>
      <c r="V226">
        <v>0</v>
      </c>
      <c r="W226">
        <f t="shared" si="69"/>
        <v>0</v>
      </c>
      <c r="X226">
        <f t="shared" si="70"/>
        <v>49969.537681528709</v>
      </c>
      <c r="Y226" s="5">
        <f t="shared" si="75"/>
        <v>0.12141964082183009</v>
      </c>
      <c r="Z226" s="4">
        <f t="shared" si="76"/>
        <v>0.89892666469163185</v>
      </c>
      <c r="AA226" s="4">
        <f t="shared" si="84"/>
        <v>0.75882733305792971</v>
      </c>
      <c r="AB226">
        <f t="shared" si="77"/>
        <v>0.96003491945887698</v>
      </c>
      <c r="AC226" s="4">
        <f t="shared" si="85"/>
        <v>0.84393354749863325</v>
      </c>
      <c r="AD226">
        <f t="shared" si="67"/>
        <v>0.85924055093258511</v>
      </c>
      <c r="AE226">
        <f t="shared" si="72"/>
        <v>3.3260123227425319E-4</v>
      </c>
      <c r="AF226">
        <f t="shared" si="86"/>
        <v>7.0850578812371445E-3</v>
      </c>
      <c r="AG226">
        <f t="shared" si="80"/>
        <v>1.0894842897912227</v>
      </c>
      <c r="AH226">
        <f t="shared" si="68"/>
        <v>0.12307175453449973</v>
      </c>
      <c r="AI226">
        <f t="shared" ref="AI226:AI289" si="89">2*SQRT(AG226)*EXP(AH226)/(1+AG226)-1</f>
        <v>0.12992796023337494</v>
      </c>
    </row>
    <row r="227" spans="1:35" x14ac:dyDescent="0.25">
      <c r="A227" s="3">
        <v>44194.791666666664</v>
      </c>
      <c r="B227">
        <v>2831.2943405800002</v>
      </c>
      <c r="C227">
        <v>108858.05188813417</v>
      </c>
      <c r="D227">
        <v>0.15896532037516484</v>
      </c>
      <c r="E227">
        <v>1237</v>
      </c>
      <c r="F227">
        <v>163408595.54598838</v>
      </c>
      <c r="G227">
        <v>27787951.641497985</v>
      </c>
      <c r="H227">
        <f t="shared" si="81"/>
        <v>17765718.737601917</v>
      </c>
      <c r="I227">
        <v>83363.85492449395</v>
      </c>
      <c r="J227">
        <v>0.18620689410966107</v>
      </c>
      <c r="K227">
        <v>18626</v>
      </c>
      <c r="L227">
        <f t="shared" si="78"/>
        <v>-3.1677202378620838E-2</v>
      </c>
      <c r="M227" s="9">
        <f t="shared" si="82"/>
        <v>-5.7176203373610339E-2</v>
      </c>
      <c r="N227">
        <f t="shared" si="73"/>
        <v>1.1706188906768535</v>
      </c>
      <c r="O227">
        <f t="shared" si="83"/>
        <v>0.85441771124994537</v>
      </c>
      <c r="P227" s="4">
        <v>0.53709450712025975</v>
      </c>
      <c r="Q227">
        <f t="shared" si="74"/>
        <v>1.1516801529922573</v>
      </c>
      <c r="R227" s="4">
        <f t="shared" si="87"/>
        <v>0.77465146617521119</v>
      </c>
      <c r="S227">
        <f t="shared" si="71"/>
        <v>1.199985446946362</v>
      </c>
      <c r="T227" s="4">
        <f t="shared" si="88"/>
        <v>0.85872575437502296</v>
      </c>
      <c r="U227" s="27">
        <f t="shared" si="79"/>
        <v>2.6009048402680621E-2</v>
      </c>
      <c r="V227">
        <v>0</v>
      </c>
      <c r="W227">
        <f t="shared" si="69"/>
        <v>0</v>
      </c>
      <c r="X227">
        <f t="shared" si="70"/>
        <v>83363.85492449395</v>
      </c>
      <c r="Y227" s="5">
        <f t="shared" si="75"/>
        <v>0.18620689410966107</v>
      </c>
      <c r="Z227" s="4">
        <f t="shared" si="76"/>
        <v>1.1516801529922573</v>
      </c>
      <c r="AA227" s="4">
        <f t="shared" si="84"/>
        <v>0.77465146617521119</v>
      </c>
      <c r="AB227">
        <f t="shared" si="77"/>
        <v>1.199985446946362</v>
      </c>
      <c r="AC227" s="4">
        <f t="shared" si="85"/>
        <v>0.85872575437502296</v>
      </c>
      <c r="AD227">
        <f t="shared" ref="AD227:AD290" si="90">U227/U198</f>
        <v>0.83142644723967185</v>
      </c>
      <c r="AE227">
        <f t="shared" si="72"/>
        <v>5.1002578900565584E-4</v>
      </c>
      <c r="AF227">
        <f t="shared" si="86"/>
        <v>5.9950768149257261E-3</v>
      </c>
      <c r="AG227">
        <f t="shared" si="80"/>
        <v>1.0555133679537534</v>
      </c>
      <c r="AH227">
        <f t="shared" ref="AH227:AH290" si="91">AE227+AH226</f>
        <v>0.12358178032350538</v>
      </c>
      <c r="AI227">
        <f t="shared" si="89"/>
        <v>0.13112980049331679</v>
      </c>
    </row>
    <row r="228" spans="1:35" x14ac:dyDescent="0.25">
      <c r="A228" s="3">
        <v>44195.791666666664</v>
      </c>
      <c r="B228">
        <v>2800.2532392799999</v>
      </c>
      <c r="C228">
        <v>109614.39368236855</v>
      </c>
      <c r="D228">
        <v>0.15857496875408905</v>
      </c>
      <c r="E228">
        <v>1089</v>
      </c>
      <c r="F228">
        <v>161372597.32146829</v>
      </c>
      <c r="G228">
        <v>22009185.154224787</v>
      </c>
      <c r="H228">
        <f t="shared" si="81"/>
        <v>17526137.680012312</v>
      </c>
      <c r="I228">
        <v>66027.555462674369</v>
      </c>
      <c r="J228">
        <v>0.14934417704058345</v>
      </c>
      <c r="K228">
        <v>18627</v>
      </c>
      <c r="L228">
        <f t="shared" si="78"/>
        <v>-1.7948053401924242E-2</v>
      </c>
      <c r="M228" s="9">
        <f t="shared" si="82"/>
        <v>-6.3506730970727843E-2</v>
      </c>
      <c r="N228">
        <f t="shared" si="73"/>
        <v>1.0235085829552077</v>
      </c>
      <c r="O228">
        <f t="shared" si="83"/>
        <v>0.85337648521029819</v>
      </c>
      <c r="P228" s="4">
        <v>0.54127691465281091</v>
      </c>
      <c r="Q228">
        <f t="shared" si="74"/>
        <v>1.0156108694985735</v>
      </c>
      <c r="R228" s="4">
        <f t="shared" si="87"/>
        <v>0.77527249915225616</v>
      </c>
      <c r="S228">
        <f t="shared" si="71"/>
        <v>1.0700763226660233</v>
      </c>
      <c r="T228" s="4">
        <f t="shared" si="88"/>
        <v>0.85931463224880766</v>
      </c>
      <c r="U228" s="27">
        <f t="shared" si="79"/>
        <v>2.5546400843983501E-2</v>
      </c>
      <c r="V228">
        <v>0</v>
      </c>
      <c r="W228">
        <f t="shared" si="69"/>
        <v>0</v>
      </c>
      <c r="X228">
        <f t="shared" si="70"/>
        <v>66027.555462674369</v>
      </c>
      <c r="Y228" s="5">
        <f t="shared" si="75"/>
        <v>0.14934417704058345</v>
      </c>
      <c r="Z228" s="4">
        <f t="shared" si="76"/>
        <v>1.0156108694985735</v>
      </c>
      <c r="AA228" s="4">
        <f t="shared" si="84"/>
        <v>0.77527249915225616</v>
      </c>
      <c r="AB228">
        <f t="shared" si="77"/>
        <v>1.0700763226660233</v>
      </c>
      <c r="AC228" s="4">
        <f t="shared" si="85"/>
        <v>0.85931463224880766</v>
      </c>
      <c r="AD228">
        <f t="shared" si="90"/>
        <v>0.81879510802882804</v>
      </c>
      <c r="AE228">
        <f t="shared" si="72"/>
        <v>4.0907844488045393E-4</v>
      </c>
      <c r="AF228">
        <f t="shared" si="86"/>
        <v>5.2702636880888054E-3</v>
      </c>
      <c r="AG228">
        <f t="shared" si="80"/>
        <v>1.0367379527484186</v>
      </c>
      <c r="AH228">
        <f t="shared" si="91"/>
        <v>0.12399085876838584</v>
      </c>
      <c r="AI228">
        <f t="shared" si="89"/>
        <v>0.13182135532493966</v>
      </c>
    </row>
    <row r="229" spans="1:35" x14ac:dyDescent="0.25">
      <c r="A229" s="3">
        <v>44196.791666666664</v>
      </c>
      <c r="B229">
        <v>2754.7849967000002</v>
      </c>
      <c r="C229">
        <v>110815.86759157636</v>
      </c>
      <c r="D229">
        <v>0.15808405027789224</v>
      </c>
      <c r="E229">
        <v>1123</v>
      </c>
      <c r="F229">
        <v>161609577.20275548</v>
      </c>
      <c r="G229">
        <v>19726215.521858241</v>
      </c>
      <c r="H229">
        <f t="shared" si="81"/>
        <v>17922346.715785019</v>
      </c>
      <c r="I229">
        <v>59178.646565574723</v>
      </c>
      <c r="J229">
        <v>0.13365671991911185</v>
      </c>
      <c r="K229">
        <v>18628</v>
      </c>
      <c r="L229">
        <f t="shared" si="78"/>
        <v>-2.7271735517474416E-2</v>
      </c>
      <c r="M229" s="9">
        <f t="shared" si="82"/>
        <v>-7.1666200741206179E-2</v>
      </c>
      <c r="N229">
        <f t="shared" si="73"/>
        <v>0.93905710455407498</v>
      </c>
      <c r="O229">
        <f t="shared" si="83"/>
        <v>0.8677083264547194</v>
      </c>
      <c r="P229" s="4">
        <v>0.54473262982809123</v>
      </c>
      <c r="Q229">
        <f t="shared" si="74"/>
        <v>0.95182234753754102</v>
      </c>
      <c r="R229" s="4">
        <f t="shared" si="87"/>
        <v>0.79396882402159863</v>
      </c>
      <c r="S229">
        <f t="shared" si="71"/>
        <v>1.0097344598252882</v>
      </c>
      <c r="T229" s="4">
        <f t="shared" si="88"/>
        <v>0.87576695113642167</v>
      </c>
      <c r="U229" s="27">
        <f t="shared" si="79"/>
        <v>2.4859120418143119E-2</v>
      </c>
      <c r="V229">
        <v>0</v>
      </c>
      <c r="W229">
        <f t="shared" si="69"/>
        <v>0</v>
      </c>
      <c r="X229">
        <f t="shared" si="70"/>
        <v>59178.646565574723</v>
      </c>
      <c r="Y229" s="5">
        <f t="shared" si="75"/>
        <v>0.13365671991911185</v>
      </c>
      <c r="Z229" s="4">
        <f t="shared" si="76"/>
        <v>0.95182234753754102</v>
      </c>
      <c r="AA229" s="4">
        <f t="shared" si="84"/>
        <v>0.79396882402159863</v>
      </c>
      <c r="AB229">
        <f t="shared" si="77"/>
        <v>1.0097344598252882</v>
      </c>
      <c r="AC229" s="4">
        <f t="shared" si="85"/>
        <v>0.87576695113642167</v>
      </c>
      <c r="AD229">
        <f t="shared" si="90"/>
        <v>0.78589297812195091</v>
      </c>
      <c r="AE229">
        <f t="shared" si="72"/>
        <v>3.6611576574211373E-4</v>
      </c>
      <c r="AF229">
        <f t="shared" si="86"/>
        <v>3.268684816328582E-3</v>
      </c>
      <c r="AG229">
        <f t="shared" si="80"/>
        <v>1.008846364183698</v>
      </c>
      <c r="AH229">
        <f t="shared" si="91"/>
        <v>0.12435697453412795</v>
      </c>
      <c r="AI229">
        <f t="shared" si="89"/>
        <v>0.13240906363148452</v>
      </c>
    </row>
    <row r="230" spans="1:35" x14ac:dyDescent="0.25">
      <c r="A230" s="3">
        <v>44197.791666666664</v>
      </c>
      <c r="B230">
        <v>2686.1274560699999</v>
      </c>
      <c r="C230">
        <v>111467.47635156725</v>
      </c>
      <c r="D230">
        <v>0.15647691707684264</v>
      </c>
      <c r="E230">
        <v>1730</v>
      </c>
      <c r="F230">
        <v>172895424.71720073</v>
      </c>
      <c r="G230">
        <v>29826794.107123941</v>
      </c>
      <c r="H230">
        <f t="shared" si="81"/>
        <v>18674936.082959317</v>
      </c>
      <c r="I230">
        <v>89480.382321371828</v>
      </c>
      <c r="J230">
        <v>0.18890227778278196</v>
      </c>
      <c r="K230">
        <v>18629</v>
      </c>
      <c r="L230">
        <f t="shared" si="78"/>
        <v>-3.1101732525445656E-2</v>
      </c>
      <c r="M230" s="9">
        <f t="shared" si="82"/>
        <v>-8.6575348283132264E-2</v>
      </c>
      <c r="N230">
        <f t="shared" si="73"/>
        <v>1.1125311232136723</v>
      </c>
      <c r="O230">
        <f t="shared" si="83"/>
        <v>0.88958869930632489</v>
      </c>
      <c r="P230" s="4">
        <v>0.54731316033743949</v>
      </c>
      <c r="Q230">
        <f t="shared" si="74"/>
        <v>1.1610039811220445</v>
      </c>
      <c r="R230" s="4">
        <f t="shared" si="87"/>
        <v>0.82032654678458417</v>
      </c>
      <c r="S230">
        <f t="shared" si="71"/>
        <v>1.2089367817499919</v>
      </c>
      <c r="T230" s="4">
        <f t="shared" si="88"/>
        <v>0.89937487771655356</v>
      </c>
      <c r="U230" s="27">
        <f t="shared" si="79"/>
        <v>2.4097858352852469E-2</v>
      </c>
      <c r="V230">
        <v>0</v>
      </c>
      <c r="W230">
        <f t="shared" si="69"/>
        <v>0</v>
      </c>
      <c r="X230">
        <f t="shared" si="70"/>
        <v>89480.382321371828</v>
      </c>
      <c r="Y230" s="5">
        <f t="shared" si="75"/>
        <v>0.18890227778278196</v>
      </c>
      <c r="Z230" s="4">
        <f t="shared" si="76"/>
        <v>1.1610039811220445</v>
      </c>
      <c r="AA230" s="4">
        <f t="shared" si="84"/>
        <v>0.82032654678458417</v>
      </c>
      <c r="AB230">
        <f t="shared" si="77"/>
        <v>1.2089367817499919</v>
      </c>
      <c r="AC230" s="4">
        <f t="shared" si="85"/>
        <v>0.89937487771655356</v>
      </c>
      <c r="AD230">
        <f t="shared" si="90"/>
        <v>0.78881718705222648</v>
      </c>
      <c r="AE230">
        <f t="shared" si="72"/>
        <v>5.1740660918769669E-4</v>
      </c>
      <c r="AF230">
        <f t="shared" si="86"/>
        <v>3.9064337106731184E-3</v>
      </c>
      <c r="AG230">
        <f t="shared" si="80"/>
        <v>0.97795241243313913</v>
      </c>
      <c r="AH230">
        <f t="shared" si="91"/>
        <v>0.12487438114331564</v>
      </c>
      <c r="AI230">
        <f t="shared" si="89"/>
        <v>0.13293572796225561</v>
      </c>
    </row>
    <row r="231" spans="1:35" x14ac:dyDescent="0.25">
      <c r="A231" s="3">
        <v>44198.791666666664</v>
      </c>
      <c r="B231">
        <v>2985.7536022499999</v>
      </c>
      <c r="C231">
        <v>100751.73326701307</v>
      </c>
      <c r="D231">
        <v>0.15668906740009697</v>
      </c>
      <c r="E231">
        <v>1923</v>
      </c>
      <c r="F231">
        <v>196652475.37553892</v>
      </c>
      <c r="G231">
        <v>61897945.864431567</v>
      </c>
      <c r="H231">
        <f t="shared" si="81"/>
        <v>20432141.658202372</v>
      </c>
      <c r="I231">
        <v>185693.83759329471</v>
      </c>
      <c r="J231">
        <v>0.34466004352154384</v>
      </c>
      <c r="K231">
        <v>18630</v>
      </c>
      <c r="L231">
        <f t="shared" si="78"/>
        <v>0.20682508118596074</v>
      </c>
      <c r="M231" s="9">
        <f t="shared" si="82"/>
        <v>-6.0566706179233307E-3</v>
      </c>
      <c r="N231">
        <f t="shared" si="73"/>
        <v>1.6601028315337309</v>
      </c>
      <c r="O231">
        <f t="shared" si="83"/>
        <v>0.92451377580852012</v>
      </c>
      <c r="P231" s="4">
        <v>0.5454259388584819</v>
      </c>
      <c r="Q231">
        <f t="shared" si="74"/>
        <v>1.6105875853524176</v>
      </c>
      <c r="R231" s="4">
        <f t="shared" si="87"/>
        <v>0.85752830416266146</v>
      </c>
      <c r="S231">
        <f t="shared" si="71"/>
        <v>1.6454756966233572</v>
      </c>
      <c r="T231" s="4">
        <f t="shared" si="88"/>
        <v>0.93427517095368862</v>
      </c>
      <c r="U231" s="27">
        <f t="shared" si="79"/>
        <v>2.9634761660497999E-2</v>
      </c>
      <c r="V231">
        <v>0</v>
      </c>
      <c r="W231">
        <f t="shared" si="69"/>
        <v>0</v>
      </c>
      <c r="X231">
        <f t="shared" si="70"/>
        <v>185693.83759329471</v>
      </c>
      <c r="Y231" s="5">
        <f t="shared" si="75"/>
        <v>0.34466004352154384</v>
      </c>
      <c r="Z231" s="4">
        <f t="shared" si="76"/>
        <v>1.6105875853524176</v>
      </c>
      <c r="AA231" s="4">
        <f t="shared" si="84"/>
        <v>0.85752830416266146</v>
      </c>
      <c r="AB231">
        <f t="shared" si="77"/>
        <v>1.6454756966233572</v>
      </c>
      <c r="AC231" s="4">
        <f t="shared" si="85"/>
        <v>0.93427517095368862</v>
      </c>
      <c r="AD231">
        <f t="shared" si="90"/>
        <v>0.95264198232840891</v>
      </c>
      <c r="AE231">
        <f t="shared" si="72"/>
        <v>9.4382854551619435E-4</v>
      </c>
      <c r="AF231">
        <f t="shared" si="86"/>
        <v>1.1492095831423965E-2</v>
      </c>
      <c r="AG231">
        <f t="shared" si="80"/>
        <v>1.2026540381060289</v>
      </c>
      <c r="AH231">
        <f t="shared" si="91"/>
        <v>0.12581820968883184</v>
      </c>
      <c r="AI231">
        <f t="shared" si="89"/>
        <v>0.12926590782622815</v>
      </c>
    </row>
    <row r="232" spans="1:35" x14ac:dyDescent="0.25">
      <c r="A232" s="3">
        <v>44199.791666666664</v>
      </c>
      <c r="B232">
        <v>3179.3817439200002</v>
      </c>
      <c r="C232">
        <v>97709.725821122993</v>
      </c>
      <c r="D232">
        <v>0.15903117596963748</v>
      </c>
      <c r="E232">
        <v>1651</v>
      </c>
      <c r="F232">
        <v>203221287.88933983</v>
      </c>
      <c r="G232">
        <v>81912874.316694483</v>
      </c>
      <c r="H232">
        <f t="shared" si="81"/>
        <v>22960296.037784342</v>
      </c>
      <c r="I232">
        <v>245738.62295008346</v>
      </c>
      <c r="J232">
        <v>0.44136418142188871</v>
      </c>
      <c r="K232">
        <v>18631</v>
      </c>
      <c r="L232">
        <f t="shared" si="78"/>
        <v>9.349288210919772E-2</v>
      </c>
      <c r="M232" s="9">
        <f t="shared" si="82"/>
        <v>2.6850837558795297E-2</v>
      </c>
      <c r="N232">
        <f t="shared" si="73"/>
        <v>1.8720574053496761</v>
      </c>
      <c r="O232">
        <f t="shared" si="83"/>
        <v>0.97423957497053948</v>
      </c>
      <c r="P232" s="4">
        <v>0.93041743529505938</v>
      </c>
      <c r="Q232">
        <f t="shared" si="74"/>
        <v>1.8351091175442649</v>
      </c>
      <c r="R232" s="4">
        <f t="shared" si="87"/>
        <v>0.90830976746661618</v>
      </c>
      <c r="S232">
        <f t="shared" si="71"/>
        <v>1.8658036797532804</v>
      </c>
      <c r="T232" s="4">
        <f t="shared" si="88"/>
        <v>0.98116673503400187</v>
      </c>
      <c r="U232" s="27">
        <f t="shared" si="79"/>
        <v>3.2539050920483474E-2</v>
      </c>
      <c r="V232">
        <v>0</v>
      </c>
      <c r="W232">
        <f t="shared" si="69"/>
        <v>0</v>
      </c>
      <c r="X232">
        <f t="shared" si="70"/>
        <v>245738.62295008346</v>
      </c>
      <c r="Y232" s="5">
        <f t="shared" si="75"/>
        <v>0.44136418142188871</v>
      </c>
      <c r="Z232" s="4">
        <f t="shared" si="76"/>
        <v>1.8351091175442649</v>
      </c>
      <c r="AA232" s="4">
        <f t="shared" si="84"/>
        <v>0.90830976746661618</v>
      </c>
      <c r="AB232">
        <f t="shared" si="77"/>
        <v>1.8658036797532804</v>
      </c>
      <c r="AC232" s="4">
        <f t="shared" si="85"/>
        <v>0.98116673503400187</v>
      </c>
      <c r="AD232">
        <f t="shared" si="90"/>
        <v>1.0464953953849163</v>
      </c>
      <c r="AE232">
        <f t="shared" si="72"/>
        <v>1.2084864214444878E-3</v>
      </c>
      <c r="AF232">
        <f t="shared" si="86"/>
        <v>1.2661395848864165E-2</v>
      </c>
      <c r="AG232">
        <f t="shared" si="80"/>
        <v>1.3205174866589269</v>
      </c>
      <c r="AH232">
        <f t="shared" si="91"/>
        <v>0.12702669611027634</v>
      </c>
      <c r="AI232">
        <f t="shared" si="89"/>
        <v>0.12456411678478241</v>
      </c>
    </row>
    <row r="233" spans="1:35" x14ac:dyDescent="0.25">
      <c r="A233" s="3">
        <v>44200.791666666664</v>
      </c>
      <c r="B233">
        <v>3251.8425887799999</v>
      </c>
      <c r="C233">
        <v>100601.18319415922</v>
      </c>
      <c r="D233">
        <v>0.16309720234070221</v>
      </c>
      <c r="E233">
        <v>1140</v>
      </c>
      <c r="F233">
        <v>221694498.03958419</v>
      </c>
      <c r="G233">
        <v>42010524.848921672</v>
      </c>
      <c r="H233">
        <f t="shared" si="81"/>
        <v>24117312.108867805</v>
      </c>
      <c r="I233">
        <v>126031.57454676501</v>
      </c>
      <c r="J233">
        <v>0.20749962275272851</v>
      </c>
      <c r="K233">
        <v>18632</v>
      </c>
      <c r="L233">
        <f t="shared" si="78"/>
        <v>-6.6278887240209267E-3</v>
      </c>
      <c r="M233" s="9">
        <f t="shared" si="82"/>
        <v>2.6075621705939717E-2</v>
      </c>
      <c r="N233">
        <f t="shared" si="73"/>
        <v>1.2787415479160882</v>
      </c>
      <c r="O233">
        <f t="shared" si="83"/>
        <v>0.99849126543116928</v>
      </c>
      <c r="P233" s="4">
        <v>0.97924733685743992</v>
      </c>
      <c r="Q233">
        <f t="shared" si="74"/>
        <v>1.2234005901342409</v>
      </c>
      <c r="R233" s="4">
        <f t="shared" si="87"/>
        <v>0.93555246555617111</v>
      </c>
      <c r="S233">
        <f t="shared" si="71"/>
        <v>1.2689786846230318</v>
      </c>
      <c r="T233" s="4">
        <f t="shared" si="88"/>
        <v>1.0058740103568675</v>
      </c>
      <c r="U233" s="27">
        <f t="shared" si="79"/>
        <v>3.232409883792299E-2</v>
      </c>
      <c r="V233">
        <v>0</v>
      </c>
      <c r="W233">
        <f t="shared" si="69"/>
        <v>0</v>
      </c>
      <c r="X233">
        <f t="shared" si="70"/>
        <v>126031.57454676501</v>
      </c>
      <c r="Y233" s="5">
        <f t="shared" si="75"/>
        <v>0.20749962275272851</v>
      </c>
      <c r="Z233" s="4">
        <f t="shared" si="76"/>
        <v>1.2234005901342409</v>
      </c>
      <c r="AA233" s="4">
        <f t="shared" si="84"/>
        <v>0.93555246555617111</v>
      </c>
      <c r="AB233">
        <f t="shared" si="77"/>
        <v>1.2689786846230318</v>
      </c>
      <c r="AC233" s="4">
        <f t="shared" si="85"/>
        <v>1.0058740103568675</v>
      </c>
      <c r="AD233">
        <f t="shared" si="90"/>
        <v>1.0479687773490518</v>
      </c>
      <c r="AE233">
        <f t="shared" si="72"/>
        <v>5.6833058670338946E-4</v>
      </c>
      <c r="AF233">
        <f t="shared" si="86"/>
        <v>1.3106763719335834E-2</v>
      </c>
      <c r="AG233">
        <f t="shared" si="80"/>
        <v>1.3117941841720622</v>
      </c>
      <c r="AH233">
        <f t="shared" si="91"/>
        <v>0.12759502669697972</v>
      </c>
      <c r="AI233">
        <f t="shared" si="89"/>
        <v>0.12571251775864467</v>
      </c>
    </row>
    <row r="234" spans="1:35" x14ac:dyDescent="0.25">
      <c r="A234" s="3">
        <v>44201.791666666664</v>
      </c>
      <c r="B234">
        <v>3248.4301643499998</v>
      </c>
      <c r="C234">
        <v>98818.138365591411</v>
      </c>
      <c r="D234">
        <v>0.16146698571137932</v>
      </c>
      <c r="E234">
        <v>1204</v>
      </c>
      <c r="F234">
        <v>239073706.00543186</v>
      </c>
      <c r="G234">
        <v>43890973.816682331</v>
      </c>
      <c r="H234">
        <f t="shared" si="81"/>
        <v>25388449.85311731</v>
      </c>
      <c r="I234">
        <v>131672.921450047</v>
      </c>
      <c r="J234">
        <v>0.20102844905986941</v>
      </c>
      <c r="K234">
        <v>18633</v>
      </c>
      <c r="L234">
        <f t="shared" si="78"/>
        <v>1.6832911582864336E-2</v>
      </c>
      <c r="M234" s="9">
        <f t="shared" si="82"/>
        <v>3.4371822947375799E-2</v>
      </c>
      <c r="N234">
        <f t="shared" si="73"/>
        <v>1.2510426868269811</v>
      </c>
      <c r="O234">
        <f t="shared" si="83"/>
        <v>1.0235071241423757</v>
      </c>
      <c r="P234" s="4">
        <v>0.97950664485348204</v>
      </c>
      <c r="Q234">
        <f t="shared" si="74"/>
        <v>1.2020564106554801</v>
      </c>
      <c r="R234" s="4">
        <f t="shared" si="87"/>
        <v>0.96493374535481158</v>
      </c>
      <c r="S234">
        <f t="shared" si="71"/>
        <v>1.2484139988340113</v>
      </c>
      <c r="T234" s="4">
        <f t="shared" si="88"/>
        <v>1.0319817609351516</v>
      </c>
      <c r="U234" s="27">
        <f t="shared" si="79"/>
        <v>3.2872812806207519E-2</v>
      </c>
      <c r="V234">
        <v>0</v>
      </c>
      <c r="W234">
        <f t="shared" si="69"/>
        <v>0</v>
      </c>
      <c r="X234">
        <f t="shared" si="70"/>
        <v>131672.921450047</v>
      </c>
      <c r="Y234" s="5">
        <f t="shared" si="75"/>
        <v>0.20102844905986941</v>
      </c>
      <c r="Z234" s="4">
        <f t="shared" si="76"/>
        <v>1.2020564106554801</v>
      </c>
      <c r="AA234" s="4">
        <f t="shared" si="84"/>
        <v>0.96493374535481158</v>
      </c>
      <c r="AB234">
        <f t="shared" si="77"/>
        <v>1.2484139988340113</v>
      </c>
      <c r="AC234" s="4">
        <f t="shared" si="85"/>
        <v>1.0319817609351516</v>
      </c>
      <c r="AD234">
        <f t="shared" si="90"/>
        <v>1.0852615279197975</v>
      </c>
      <c r="AE234">
        <f t="shared" si="72"/>
        <v>5.5061125993124461E-4</v>
      </c>
      <c r="AF234">
        <f t="shared" si="86"/>
        <v>1.3002696968513083E-2</v>
      </c>
      <c r="AG234">
        <f t="shared" si="80"/>
        <v>1.3340623932868401</v>
      </c>
      <c r="AH234">
        <f t="shared" si="91"/>
        <v>0.12814563795691097</v>
      </c>
      <c r="AI234">
        <f t="shared" si="89"/>
        <v>0.12501561060904542</v>
      </c>
    </row>
    <row r="235" spans="1:35" x14ac:dyDescent="0.25">
      <c r="A235" s="3">
        <v>44202.791666666664</v>
      </c>
      <c r="B235">
        <v>3545.15700806</v>
      </c>
      <c r="C235">
        <v>113600.8987881537</v>
      </c>
      <c r="D235">
        <v>0.18078020113732984</v>
      </c>
      <c r="E235">
        <v>1158</v>
      </c>
      <c r="F235">
        <v>277596722.76507175</v>
      </c>
      <c r="G235">
        <v>37583395.758290067</v>
      </c>
      <c r="H235">
        <f t="shared" si="81"/>
        <v>26297707.671220046</v>
      </c>
      <c r="I235">
        <v>112750.1872748702</v>
      </c>
      <c r="J235">
        <v>0.1482503753841353</v>
      </c>
      <c r="K235">
        <v>18634</v>
      </c>
      <c r="L235">
        <f t="shared" si="78"/>
        <v>-5.1999647810039164E-2</v>
      </c>
      <c r="M235" s="9">
        <f t="shared" si="82"/>
        <v>2.3085902581078767E-2</v>
      </c>
      <c r="N235">
        <f t="shared" si="73"/>
        <v>1.0800696437113406</v>
      </c>
      <c r="O235">
        <f t="shared" si="83"/>
        <v>1.0346560895021852</v>
      </c>
      <c r="P235" s="4">
        <v>0.9796009625629124</v>
      </c>
      <c r="Q235">
        <f t="shared" si="74"/>
        <v>1.0112937382343783</v>
      </c>
      <c r="R235" s="4">
        <f t="shared" si="87"/>
        <v>0.97754508005681384</v>
      </c>
      <c r="S235">
        <f t="shared" si="71"/>
        <v>1.0659797948736429</v>
      </c>
      <c r="T235" s="4">
        <f t="shared" si="88"/>
        <v>1.0436111833997692</v>
      </c>
      <c r="U235" s="27">
        <f t="shared" si="79"/>
        <v>3.1207121122088243E-2</v>
      </c>
      <c r="V235">
        <v>0</v>
      </c>
      <c r="W235">
        <f t="shared" si="69"/>
        <v>0</v>
      </c>
      <c r="X235">
        <f t="shared" si="70"/>
        <v>112750.1872748702</v>
      </c>
      <c r="Y235" s="5">
        <f t="shared" si="75"/>
        <v>0.1482503753841353</v>
      </c>
      <c r="Z235" s="4">
        <f t="shared" si="76"/>
        <v>1.0112937382343783</v>
      </c>
      <c r="AA235" s="4">
        <f t="shared" si="84"/>
        <v>0.97754508005681384</v>
      </c>
      <c r="AB235">
        <f t="shared" si="77"/>
        <v>1.0659797948736429</v>
      </c>
      <c r="AC235" s="4">
        <f t="shared" si="85"/>
        <v>1.0436111833997692</v>
      </c>
      <c r="AD235">
        <f t="shared" si="90"/>
        <v>1.0078372151686354</v>
      </c>
      <c r="AE235">
        <f t="shared" si="72"/>
        <v>4.0608294916865138E-4</v>
      </c>
      <c r="AF235">
        <f t="shared" si="86"/>
        <v>1.4058757392493737E-2</v>
      </c>
      <c r="AG235">
        <f t="shared" si="80"/>
        <v>1.2664643861526732</v>
      </c>
      <c r="AH235">
        <f t="shared" si="91"/>
        <v>0.12855172090607964</v>
      </c>
      <c r="AI235">
        <f t="shared" si="89"/>
        <v>0.12929366088937</v>
      </c>
    </row>
    <row r="236" spans="1:35" x14ac:dyDescent="0.25">
      <c r="A236" s="3">
        <v>44203.791666666664</v>
      </c>
      <c r="B236">
        <v>3458.4332720399998</v>
      </c>
      <c r="C236">
        <v>115657.36473753536</v>
      </c>
      <c r="D236">
        <v>0.18006590284030277</v>
      </c>
      <c r="E236">
        <v>1367</v>
      </c>
      <c r="F236">
        <v>281894885.92375928</v>
      </c>
      <c r="G236">
        <v>49910395.932870179</v>
      </c>
      <c r="H236">
        <f t="shared" si="81"/>
        <v>27672741.422691267</v>
      </c>
      <c r="I236">
        <v>149731.18779861054</v>
      </c>
      <c r="J236">
        <v>0.19387327076686975</v>
      </c>
      <c r="K236">
        <v>18635</v>
      </c>
      <c r="L236">
        <f t="shared" si="78"/>
        <v>-4.2707423820739096E-2</v>
      </c>
      <c r="M236" s="9">
        <f t="shared" si="82"/>
        <v>1.9311436540855494E-3</v>
      </c>
      <c r="N236">
        <f t="shared" si="73"/>
        <v>1.2453312997467607</v>
      </c>
      <c r="O236">
        <f t="shared" si="83"/>
        <v>1.0542217180673727</v>
      </c>
      <c r="P236" s="4">
        <v>0.9951006561536716</v>
      </c>
      <c r="Q236">
        <f t="shared" si="74"/>
        <v>1.1780060220788087</v>
      </c>
      <c r="R236" s="4">
        <f t="shared" si="87"/>
        <v>0.99872967183698291</v>
      </c>
      <c r="S236">
        <f t="shared" si="71"/>
        <v>1.2252738820936036</v>
      </c>
      <c r="T236" s="4">
        <f t="shared" si="88"/>
        <v>1.0631654198491496</v>
      </c>
      <c r="U236" s="27">
        <f t="shared" si="79"/>
        <v>2.9902404225518396E-2</v>
      </c>
      <c r="V236">
        <v>0</v>
      </c>
      <c r="W236">
        <f t="shared" si="69"/>
        <v>0</v>
      </c>
      <c r="X236">
        <f t="shared" si="70"/>
        <v>149731.18779861054</v>
      </c>
      <c r="Y236" s="5">
        <f t="shared" si="75"/>
        <v>0.19387327076686975</v>
      </c>
      <c r="Z236" s="4">
        <f t="shared" si="76"/>
        <v>1.1780060220788087</v>
      </c>
      <c r="AA236" s="4">
        <f t="shared" si="84"/>
        <v>0.99872967183698291</v>
      </c>
      <c r="AB236">
        <f t="shared" si="77"/>
        <v>1.2252738820936036</v>
      </c>
      <c r="AC236" s="4">
        <f t="shared" si="85"/>
        <v>1.0631654198491496</v>
      </c>
      <c r="AD236">
        <f t="shared" si="90"/>
        <v>0.97474121011474091</v>
      </c>
      <c r="AE236">
        <f t="shared" si="72"/>
        <v>5.3101863058402756E-4</v>
      </c>
      <c r="AF236">
        <f t="shared" si="86"/>
        <v>1.4363162263255624E-2</v>
      </c>
      <c r="AG236">
        <f t="shared" si="80"/>
        <v>1.213515654449645</v>
      </c>
      <c r="AH236">
        <f t="shared" si="91"/>
        <v>0.12908273953666366</v>
      </c>
      <c r="AI236">
        <f t="shared" si="89"/>
        <v>0.13247861800124361</v>
      </c>
    </row>
    <row r="237" spans="1:35" x14ac:dyDescent="0.25">
      <c r="A237" s="3">
        <v>44204.791666666664</v>
      </c>
      <c r="B237">
        <v>3489.0128072399998</v>
      </c>
      <c r="C237">
        <v>109215.58810150657</v>
      </c>
      <c r="D237">
        <v>0.17567495462168869</v>
      </c>
      <c r="E237">
        <v>1236</v>
      </c>
      <c r="F237">
        <v>280262816.74826378</v>
      </c>
      <c r="G237">
        <v>40360082.580429353</v>
      </c>
      <c r="H237">
        <f t="shared" si="81"/>
        <v>28832194.371846914</v>
      </c>
      <c r="I237">
        <v>121080.24774128805</v>
      </c>
      <c r="J237">
        <v>0.15768873994178867</v>
      </c>
      <c r="K237">
        <v>18636</v>
      </c>
      <c r="L237">
        <f t="shared" si="78"/>
        <v>6.6111424578321282E-2</v>
      </c>
      <c r="M237" s="9">
        <f t="shared" si="82"/>
        <v>2.7234429745185647E-2</v>
      </c>
      <c r="N237">
        <f t="shared" si="73"/>
        <v>1.1110527391598524</v>
      </c>
      <c r="O237">
        <f t="shared" si="83"/>
        <v>1.0717581504109381</v>
      </c>
      <c r="P237" s="4">
        <v>1.0009636586712032</v>
      </c>
      <c r="Q237">
        <f t="shared" si="74"/>
        <v>1.0479608491987142</v>
      </c>
      <c r="R237" s="4">
        <f t="shared" si="87"/>
        <v>1.0190867893825468</v>
      </c>
      <c r="S237">
        <f t="shared" si="71"/>
        <v>1.1008268889975759</v>
      </c>
      <c r="T237" s="4">
        <f t="shared" si="88"/>
        <v>1.0814572607663697</v>
      </c>
      <c r="U237" s="27">
        <f t="shared" si="79"/>
        <v>3.1946106484335005E-2</v>
      </c>
      <c r="V237">
        <v>0</v>
      </c>
      <c r="W237">
        <f t="shared" si="69"/>
        <v>0</v>
      </c>
      <c r="X237">
        <f t="shared" si="70"/>
        <v>121080.24774128805</v>
      </c>
      <c r="Y237" s="5">
        <f t="shared" si="75"/>
        <v>0.15768873994178867</v>
      </c>
      <c r="Z237" s="4">
        <f t="shared" si="76"/>
        <v>1.0479608491987142</v>
      </c>
      <c r="AA237" s="4">
        <f t="shared" si="84"/>
        <v>1.0190867893825468</v>
      </c>
      <c r="AB237">
        <f t="shared" si="77"/>
        <v>1.1008268889975759</v>
      </c>
      <c r="AC237" s="4">
        <f t="shared" si="85"/>
        <v>1.0814572607663697</v>
      </c>
      <c r="AD237">
        <f t="shared" si="90"/>
        <v>1.0549585612554409</v>
      </c>
      <c r="AE237">
        <f t="shared" si="72"/>
        <v>4.3193064957100638E-4</v>
      </c>
      <c r="AF237">
        <f t="shared" si="86"/>
        <v>1.4398255095646517E-2</v>
      </c>
      <c r="AG237">
        <f t="shared" si="80"/>
        <v>1.2964542926074287</v>
      </c>
      <c r="AH237">
        <f t="shared" si="91"/>
        <v>0.12951467018623466</v>
      </c>
      <c r="AI237">
        <f t="shared" si="89"/>
        <v>0.12875139845598649</v>
      </c>
    </row>
    <row r="238" spans="1:35" x14ac:dyDescent="0.25">
      <c r="A238" s="3">
        <v>44205.791666666664</v>
      </c>
      <c r="B238">
        <v>3124.01016648</v>
      </c>
      <c r="C238">
        <v>94599.166035681948</v>
      </c>
      <c r="D238">
        <v>0.15463400577063263</v>
      </c>
      <c r="E238">
        <v>1552</v>
      </c>
      <c r="F238">
        <v>239376996.89613897</v>
      </c>
      <c r="G238">
        <v>41831467.200174361</v>
      </c>
      <c r="H238">
        <f t="shared" si="81"/>
        <v>29945999.521509334</v>
      </c>
      <c r="I238">
        <v>125494.40160052308</v>
      </c>
      <c r="J238">
        <v>0.19135279153019463</v>
      </c>
      <c r="K238">
        <v>18637</v>
      </c>
      <c r="L238">
        <f t="shared" si="78"/>
        <v>3.3173794318198287E-2</v>
      </c>
      <c r="M238" s="9">
        <f t="shared" si="82"/>
        <v>4.3196544002761052E-2</v>
      </c>
      <c r="N238">
        <f t="shared" si="73"/>
        <v>1.2094299339449757</v>
      </c>
      <c r="O238">
        <f t="shared" si="83"/>
        <v>1.0873947983147578</v>
      </c>
      <c r="P238" s="4">
        <v>1.0218851121654857</v>
      </c>
      <c r="Q238">
        <f t="shared" si="74"/>
        <v>1.1694162450387535</v>
      </c>
      <c r="R238" s="4">
        <f t="shared" si="87"/>
        <v>1.0372285359141589</v>
      </c>
      <c r="S238">
        <f t="shared" si="71"/>
        <v>1.2170177698979292</v>
      </c>
      <c r="T238" s="4">
        <f t="shared" si="88"/>
        <v>1.0983501610060453</v>
      </c>
      <c r="U238" s="27">
        <f t="shared" si="79"/>
        <v>3.3023654408344906E-2</v>
      </c>
      <c r="V238">
        <v>0</v>
      </c>
      <c r="W238">
        <f t="shared" si="69"/>
        <v>0</v>
      </c>
      <c r="X238">
        <f t="shared" si="70"/>
        <v>125494.40160052308</v>
      </c>
      <c r="Y238" s="5">
        <f t="shared" si="75"/>
        <v>0.19135279153019463</v>
      </c>
      <c r="Z238" s="4">
        <f t="shared" si="76"/>
        <v>1.1694162450387535</v>
      </c>
      <c r="AA238" s="4">
        <f t="shared" si="84"/>
        <v>1.0372285359141589</v>
      </c>
      <c r="AB238">
        <f t="shared" si="77"/>
        <v>1.2170177698979292</v>
      </c>
      <c r="AC238" s="4">
        <f t="shared" si="85"/>
        <v>1.0983501610060453</v>
      </c>
      <c r="AD238">
        <f t="shared" si="90"/>
        <v>1.0898744979192321</v>
      </c>
      <c r="AE238">
        <f t="shared" si="72"/>
        <v>5.2411685013519871E-4</v>
      </c>
      <c r="AF238">
        <f t="shared" si="86"/>
        <v>1.4161488940488631E-2</v>
      </c>
      <c r="AG238">
        <f t="shared" si="80"/>
        <v>1.3401839293397764</v>
      </c>
      <c r="AH238">
        <f t="shared" si="91"/>
        <v>0.13003878703636987</v>
      </c>
      <c r="AI238">
        <f t="shared" si="89"/>
        <v>0.12677533984174483</v>
      </c>
    </row>
    <row r="239" spans="1:35" x14ac:dyDescent="0.25">
      <c r="A239" s="3">
        <v>44206.791666666664</v>
      </c>
      <c r="B239">
        <v>3128.2991859499998</v>
      </c>
      <c r="C239">
        <v>102062.73684204675</v>
      </c>
      <c r="D239">
        <v>0.16051558207590946</v>
      </c>
      <c r="E239">
        <v>1663</v>
      </c>
      <c r="F239">
        <v>222107137.05774486</v>
      </c>
      <c r="G239">
        <v>92684319.948131397</v>
      </c>
      <c r="H239">
        <f t="shared" si="81"/>
        <v>32867512.55715685</v>
      </c>
      <c r="I239">
        <v>278052.95984439418</v>
      </c>
      <c r="J239">
        <v>0.45693862740132485</v>
      </c>
      <c r="K239">
        <v>18638</v>
      </c>
      <c r="L239">
        <f t="shared" si="78"/>
        <v>-7.4567051454205571E-2</v>
      </c>
      <c r="M239" s="9">
        <f t="shared" si="82"/>
        <v>1.8263966385823824E-2</v>
      </c>
      <c r="N239">
        <f t="shared" si="73"/>
        <v>1.9087518941296913</v>
      </c>
      <c r="O239">
        <f t="shared" si="83"/>
        <v>1.1329117949979886</v>
      </c>
      <c r="P239" s="4">
        <v>1.0264237653462938</v>
      </c>
      <c r="Q239">
        <f t="shared" si="74"/>
        <v>1.8687485227096714</v>
      </c>
      <c r="R239" s="4">
        <f t="shared" si="87"/>
        <v>1.0863034364645425</v>
      </c>
      <c r="S239">
        <f t="shared" si="71"/>
        <v>1.8988994020791019</v>
      </c>
      <c r="T239" s="4">
        <f t="shared" si="88"/>
        <v>1.1443002953642682</v>
      </c>
      <c r="U239" s="27">
        <f t="shared" si="79"/>
        <v>3.0650747596464956E-2</v>
      </c>
      <c r="V239">
        <v>0</v>
      </c>
      <c r="W239">
        <f t="shared" si="69"/>
        <v>0</v>
      </c>
      <c r="X239">
        <f t="shared" si="70"/>
        <v>278052.95984439418</v>
      </c>
      <c r="Y239" s="5">
        <f t="shared" si="75"/>
        <v>0.45693862740132485</v>
      </c>
      <c r="Z239" s="4">
        <f t="shared" si="76"/>
        <v>1.8687485227096714</v>
      </c>
      <c r="AA239" s="4">
        <f t="shared" si="84"/>
        <v>1.0863034364645425</v>
      </c>
      <c r="AB239">
        <f t="shared" si="77"/>
        <v>1.8988994020791019</v>
      </c>
      <c r="AC239" s="4">
        <f t="shared" si="85"/>
        <v>1.1443002953642682</v>
      </c>
      <c r="AD239">
        <f t="shared" si="90"/>
        <v>0.99632101739063739</v>
      </c>
      <c r="AE239">
        <f t="shared" si="72"/>
        <v>1.2511036937023713E-3</v>
      </c>
      <c r="AF239">
        <f t="shared" si="86"/>
        <v>1.625811020861323E-2</v>
      </c>
      <c r="AG239">
        <f t="shared" si="80"/>
        <v>1.2438853327102406</v>
      </c>
      <c r="AH239">
        <f t="shared" si="91"/>
        <v>0.13128989073007225</v>
      </c>
      <c r="AI239">
        <f t="shared" si="89"/>
        <v>0.13354296088380302</v>
      </c>
    </row>
    <row r="240" spans="1:35" x14ac:dyDescent="0.25">
      <c r="A240" s="3">
        <v>44207.791666666664</v>
      </c>
      <c r="B240">
        <v>3353.8179864200001</v>
      </c>
      <c r="C240">
        <v>108497.99728315532</v>
      </c>
      <c r="D240">
        <v>0.17129913046004219</v>
      </c>
      <c r="E240">
        <v>1082</v>
      </c>
      <c r="F240">
        <v>226663080.37483498</v>
      </c>
      <c r="G240">
        <v>27543589.828888111</v>
      </c>
      <c r="H240">
        <f t="shared" si="81"/>
        <v>33523707.390646476</v>
      </c>
      <c r="I240">
        <v>82630.769486664329</v>
      </c>
      <c r="J240">
        <v>0.13306194733062043</v>
      </c>
      <c r="K240">
        <v>18639</v>
      </c>
      <c r="L240">
        <f t="shared" si="78"/>
        <v>8.465905218885109E-3</v>
      </c>
      <c r="M240" s="9">
        <f t="shared" si="82"/>
        <v>1.6936421022170439E-2</v>
      </c>
      <c r="N240">
        <f t="shared" si="73"/>
        <v>1.0266576633632858</v>
      </c>
      <c r="O240">
        <f t="shared" si="83"/>
        <v>1.1442772241898576</v>
      </c>
      <c r="P240" s="4">
        <v>1.0583203819749099</v>
      </c>
      <c r="Q240">
        <f t="shared" si="74"/>
        <v>0.94931954607705415</v>
      </c>
      <c r="R240" s="4">
        <f t="shared" si="87"/>
        <v>1.0989665845304599</v>
      </c>
      <c r="S240">
        <f t="shared" si="71"/>
        <v>1.0073755499567851</v>
      </c>
      <c r="T240" s="4">
        <f t="shared" si="88"/>
        <v>1.1558229155233681</v>
      </c>
      <c r="U240" s="27">
        <f t="shared" si="79"/>
        <v>3.0911335420019701E-2</v>
      </c>
      <c r="V240">
        <v>0</v>
      </c>
      <c r="W240">
        <f t="shared" si="69"/>
        <v>0</v>
      </c>
      <c r="X240">
        <f t="shared" si="70"/>
        <v>82630.769486664329</v>
      </c>
      <c r="Y240" s="5">
        <f t="shared" si="75"/>
        <v>0.13306194733062043</v>
      </c>
      <c r="Z240" s="4">
        <f t="shared" si="76"/>
        <v>0.94931954607705415</v>
      </c>
      <c r="AA240" s="4">
        <f t="shared" si="84"/>
        <v>1.0989665845304599</v>
      </c>
      <c r="AB240">
        <f t="shared" si="77"/>
        <v>1.0073755499567851</v>
      </c>
      <c r="AC240" s="4">
        <f t="shared" si="85"/>
        <v>1.1558229155233681</v>
      </c>
      <c r="AD240">
        <f t="shared" si="90"/>
        <v>1.0202346841675751</v>
      </c>
      <c r="AE240">
        <f t="shared" si="72"/>
        <v>3.6448684695585844E-4</v>
      </c>
      <c r="AF240">
        <f t="shared" si="86"/>
        <v>1.6409617993599968E-2</v>
      </c>
      <c r="AG240">
        <f t="shared" si="80"/>
        <v>1.2544606496933741</v>
      </c>
      <c r="AH240">
        <f t="shared" si="91"/>
        <v>0.13165437757702811</v>
      </c>
      <c r="AI240">
        <f t="shared" si="89"/>
        <v>0.1334245817614943</v>
      </c>
    </row>
    <row r="241" spans="1:35" x14ac:dyDescent="0.25">
      <c r="A241" s="3">
        <v>44208.791666666664</v>
      </c>
      <c r="B241">
        <v>3332.50605554</v>
      </c>
      <c r="C241">
        <v>110111.8872554815</v>
      </c>
      <c r="D241">
        <v>0.17195667034213297</v>
      </c>
      <c r="E241">
        <v>1020</v>
      </c>
      <c r="F241">
        <v>248328867.41005659</v>
      </c>
      <c r="G241">
        <v>28515745.013929747</v>
      </c>
      <c r="H241">
        <f t="shared" si="81"/>
        <v>34236981.876302026</v>
      </c>
      <c r="I241">
        <v>85547.235041789245</v>
      </c>
      <c r="J241">
        <v>0.12573947248224177</v>
      </c>
      <c r="K241">
        <v>18640</v>
      </c>
      <c r="L241">
        <f t="shared" si="78"/>
        <v>-2.1140095244842904E-2</v>
      </c>
      <c r="M241" s="9">
        <f t="shared" si="82"/>
        <v>1.4917579205878292E-2</v>
      </c>
      <c r="N241">
        <f t="shared" si="73"/>
        <v>0.99889606966336153</v>
      </c>
      <c r="O241">
        <f t="shared" si="83"/>
        <v>1.1557525930100783</v>
      </c>
      <c r="P241" s="4">
        <v>1.0563760243589557</v>
      </c>
      <c r="Q241">
        <f t="shared" si="74"/>
        <v>0.91794760295831423</v>
      </c>
      <c r="R241" s="4">
        <f t="shared" si="87"/>
        <v>1.1118386438122903</v>
      </c>
      <c r="S241">
        <f t="shared" si="71"/>
        <v>0.97786793579895326</v>
      </c>
      <c r="T241" s="4">
        <f t="shared" si="88"/>
        <v>1.1674319022750426</v>
      </c>
      <c r="U241" s="27">
        <f t="shared" si="79"/>
        <v>3.0264725622292918E-2</v>
      </c>
      <c r="V241">
        <v>0</v>
      </c>
      <c r="W241">
        <f t="shared" si="69"/>
        <v>0</v>
      </c>
      <c r="X241">
        <f t="shared" si="70"/>
        <v>85547.235041789245</v>
      </c>
      <c r="Y241" s="5">
        <f t="shared" si="75"/>
        <v>0.12573947248224177</v>
      </c>
      <c r="Z241" s="4">
        <f t="shared" si="76"/>
        <v>0.91794760295831423</v>
      </c>
      <c r="AA241" s="4">
        <f t="shared" si="84"/>
        <v>1.1118386438122903</v>
      </c>
      <c r="AB241">
        <f t="shared" si="77"/>
        <v>0.97786793579895326</v>
      </c>
      <c r="AC241" s="4">
        <f t="shared" si="85"/>
        <v>1.1674319022750426</v>
      </c>
      <c r="AD241">
        <f t="shared" si="90"/>
        <v>0.99884179706197829</v>
      </c>
      <c r="AE241">
        <f t="shared" si="72"/>
        <v>3.4443238178710528E-4</v>
      </c>
      <c r="AF241">
        <f t="shared" si="86"/>
        <v>1.6655283741560778E-2</v>
      </c>
      <c r="AG241">
        <f t="shared" si="80"/>
        <v>1.2282195787097794</v>
      </c>
      <c r="AH241">
        <f t="shared" si="91"/>
        <v>0.13199880995881522</v>
      </c>
      <c r="AI241">
        <f t="shared" si="89"/>
        <v>0.13510587782916628</v>
      </c>
    </row>
    <row r="242" spans="1:35" x14ac:dyDescent="0.25">
      <c r="A242" s="3">
        <v>44209.791666666664</v>
      </c>
      <c r="B242">
        <v>3363.4189609700002</v>
      </c>
      <c r="C242">
        <v>107857.12497455547</v>
      </c>
      <c r="D242">
        <v>0.17093259738696662</v>
      </c>
      <c r="E242">
        <v>963</v>
      </c>
      <c r="F242">
        <v>264516957.06254137</v>
      </c>
      <c r="G242">
        <v>21033055.293862604</v>
      </c>
      <c r="H242">
        <f t="shared" si="81"/>
        <v>34665497.602967866</v>
      </c>
      <c r="I242">
        <v>63099.165881587811</v>
      </c>
      <c r="J242">
        <v>8.7068881339558674E-2</v>
      </c>
      <c r="K242">
        <v>18641</v>
      </c>
      <c r="L242">
        <f t="shared" si="78"/>
        <v>2.9922985658574684E-2</v>
      </c>
      <c r="M242" s="9">
        <f t="shared" si="82"/>
        <v>2.4890007292976024E-2</v>
      </c>
      <c r="N242">
        <f t="shared" si="73"/>
        <v>0.82093813986224984</v>
      </c>
      <c r="O242">
        <f t="shared" si="83"/>
        <v>1.159830684900768</v>
      </c>
      <c r="P242" s="4">
        <v>1.056902937634683</v>
      </c>
      <c r="Q242">
        <f t="shared" si="74"/>
        <v>0.73024863754439839</v>
      </c>
      <c r="R242" s="4">
        <f t="shared" si="87"/>
        <v>1.1162808869408538</v>
      </c>
      <c r="S242">
        <f t="shared" si="71"/>
        <v>0.80427667548067139</v>
      </c>
      <c r="T242" s="4">
        <f t="shared" si="88"/>
        <v>1.1713893166253662</v>
      </c>
      <c r="U242" s="27">
        <f t="shared" si="79"/>
        <v>3.1184022026949663E-2</v>
      </c>
      <c r="V242">
        <v>0</v>
      </c>
      <c r="W242">
        <f t="shared" si="69"/>
        <v>0</v>
      </c>
      <c r="X242">
        <f t="shared" si="70"/>
        <v>63099.165881587811</v>
      </c>
      <c r="Y242" s="5">
        <f t="shared" si="75"/>
        <v>8.7068881339558674E-2</v>
      </c>
      <c r="Z242" s="4">
        <f t="shared" si="76"/>
        <v>0.73024863754439839</v>
      </c>
      <c r="AA242" s="4">
        <f t="shared" si="84"/>
        <v>1.1162808869408538</v>
      </c>
      <c r="AB242">
        <f t="shared" si="77"/>
        <v>0.80427667548067139</v>
      </c>
      <c r="AC242" s="4">
        <f t="shared" si="85"/>
        <v>1.1713893166253662</v>
      </c>
      <c r="AD242">
        <f t="shared" si="90"/>
        <v>1.0474250758843215</v>
      </c>
      <c r="AE242">
        <f t="shared" si="72"/>
        <v>2.3851643307623438E-4</v>
      </c>
      <c r="AF242">
        <f t="shared" si="86"/>
        <v>1.6444236463182049E-2</v>
      </c>
      <c r="AG242">
        <f t="shared" si="80"/>
        <v>1.2655269660929722</v>
      </c>
      <c r="AH242">
        <f t="shared" si="91"/>
        <v>0.13223732639189145</v>
      </c>
      <c r="AI242">
        <f t="shared" si="89"/>
        <v>0.13351273235002381</v>
      </c>
    </row>
    <row r="243" spans="1:35" x14ac:dyDescent="0.25">
      <c r="A243" s="3">
        <v>44210.791666666664</v>
      </c>
      <c r="B243">
        <v>3399.2376068600001</v>
      </c>
      <c r="C243">
        <v>106994.61327772264</v>
      </c>
      <c r="D243">
        <v>0.17108883802117747</v>
      </c>
      <c r="E243">
        <v>994</v>
      </c>
      <c r="F243">
        <v>250389217.98734146</v>
      </c>
      <c r="G243">
        <v>31169638.200762868</v>
      </c>
      <c r="H243">
        <f t="shared" si="81"/>
        <v>35166193.95689518</v>
      </c>
      <c r="I243">
        <v>93508.914602288613</v>
      </c>
      <c r="J243">
        <v>0.13631079686330916</v>
      </c>
      <c r="K243">
        <v>18642</v>
      </c>
      <c r="L243">
        <f t="shared" si="78"/>
        <v>1.8622113068786434E-2</v>
      </c>
      <c r="M243" s="9">
        <f t="shared" si="82"/>
        <v>3.7064177719493038E-2</v>
      </c>
      <c r="N243">
        <f t="shared" si="73"/>
        <v>1.0199741420259145</v>
      </c>
      <c r="O243">
        <f t="shared" si="83"/>
        <v>1.1615784091689487</v>
      </c>
      <c r="P243" s="4">
        <v>1.0606911394323528</v>
      </c>
      <c r="Q243">
        <f t="shared" si="74"/>
        <v>0.9629114169151044</v>
      </c>
      <c r="R243" s="4">
        <f t="shared" si="87"/>
        <v>1.1184852693569505</v>
      </c>
      <c r="S243">
        <f t="shared" si="71"/>
        <v>1.0201942437164822</v>
      </c>
      <c r="T243" s="4">
        <f t="shared" si="88"/>
        <v>1.1734616201182357</v>
      </c>
      <c r="U243" s="27">
        <f t="shared" si="79"/>
        <v>3.1770175177293303E-2</v>
      </c>
      <c r="V243">
        <v>0</v>
      </c>
      <c r="W243">
        <f t="shared" si="69"/>
        <v>0</v>
      </c>
      <c r="X243">
        <f t="shared" si="70"/>
        <v>93508.914602288613</v>
      </c>
      <c r="Y243" s="5">
        <f t="shared" si="75"/>
        <v>0.13631079686330916</v>
      </c>
      <c r="Z243" s="4">
        <f t="shared" si="76"/>
        <v>0.9629114169151044</v>
      </c>
      <c r="AA243" s="4">
        <f t="shared" si="84"/>
        <v>1.1184852693569505</v>
      </c>
      <c r="AB243">
        <f t="shared" si="77"/>
        <v>1.0201942437164822</v>
      </c>
      <c r="AC243" s="4">
        <f t="shared" si="85"/>
        <v>1.1734616201182357</v>
      </c>
      <c r="AD243">
        <f t="shared" si="90"/>
        <v>1.1270581758545548</v>
      </c>
      <c r="AE243">
        <f t="shared" si="72"/>
        <v>3.733845213044821E-4</v>
      </c>
      <c r="AF243">
        <f t="shared" si="86"/>
        <v>1.4944223163844583E-2</v>
      </c>
      <c r="AG243">
        <f t="shared" si="80"/>
        <v>1.2893145524851046</v>
      </c>
      <c r="AH243">
        <f t="shared" si="91"/>
        <v>0.13261071091319593</v>
      </c>
      <c r="AI243">
        <f t="shared" si="89"/>
        <v>0.13265088582581619</v>
      </c>
    </row>
    <row r="244" spans="1:35" x14ac:dyDescent="0.25">
      <c r="A244" s="3">
        <v>44211.791666666664</v>
      </c>
      <c r="B244">
        <v>3484.54454141</v>
      </c>
      <c r="C244">
        <v>102488.25217844869</v>
      </c>
      <c r="D244">
        <v>0.16947343569066589</v>
      </c>
      <c r="E244">
        <v>1031</v>
      </c>
      <c r="F244">
        <v>252577650.70701066</v>
      </c>
      <c r="G244">
        <v>31045351.759477105</v>
      </c>
      <c r="H244">
        <f t="shared" si="81"/>
        <v>31347705.638060767</v>
      </c>
      <c r="I244">
        <v>93136.055278431319</v>
      </c>
      <c r="J244">
        <v>0.13459092711279172</v>
      </c>
      <c r="K244">
        <v>18643</v>
      </c>
      <c r="L244">
        <f t="shared" si="78"/>
        <v>6.7816482218563692E-2</v>
      </c>
      <c r="M244" s="9">
        <f t="shared" si="82"/>
        <v>7.7912528833239486E-2</v>
      </c>
      <c r="N244">
        <f t="shared" si="73"/>
        <v>0.92477846937869901</v>
      </c>
      <c r="O244">
        <f t="shared" si="83"/>
        <v>1.0960616060003443</v>
      </c>
      <c r="P244" s="4">
        <v>1.0615473428212099</v>
      </c>
      <c r="Q244">
        <f t="shared" si="74"/>
        <v>0.95574025698477016</v>
      </c>
      <c r="R244" s="4">
        <f t="shared" si="87"/>
        <v>1.0548978715031239</v>
      </c>
      <c r="S244">
        <f t="shared" si="71"/>
        <v>1.0134285060664641</v>
      </c>
      <c r="T244" s="4">
        <f t="shared" si="88"/>
        <v>1.1111382234185583</v>
      </c>
      <c r="U244" s="27">
        <f t="shared" si="79"/>
        <v>3.3999453277267742E-2</v>
      </c>
      <c r="V244">
        <v>0</v>
      </c>
      <c r="W244">
        <f t="shared" si="69"/>
        <v>0</v>
      </c>
      <c r="X244">
        <f t="shared" si="70"/>
        <v>93136.055278431319</v>
      </c>
      <c r="Y244" s="5">
        <f t="shared" si="75"/>
        <v>0.13459092711279172</v>
      </c>
      <c r="Z244" s="4">
        <f t="shared" si="76"/>
        <v>0.95574025698477016</v>
      </c>
      <c r="AA244" s="4">
        <f t="shared" si="84"/>
        <v>1.0548978715031239</v>
      </c>
      <c r="AB244">
        <f t="shared" si="77"/>
        <v>1.0134285060664641</v>
      </c>
      <c r="AC244" s="4">
        <f t="shared" si="85"/>
        <v>1.1111382234185583</v>
      </c>
      <c r="AD244">
        <f t="shared" si="90"/>
        <v>1.2032504029154156</v>
      </c>
      <c r="AE244">
        <f t="shared" si="72"/>
        <v>3.6867429734126141E-4</v>
      </c>
      <c r="AF244">
        <f t="shared" si="86"/>
        <v>9.9054353992213962E-3</v>
      </c>
      <c r="AG244">
        <f t="shared" si="80"/>
        <v>1.3797843305015525</v>
      </c>
      <c r="AH244">
        <f t="shared" si="91"/>
        <v>0.13297938521053718</v>
      </c>
      <c r="AI244">
        <f t="shared" si="89"/>
        <v>0.12758739544966557</v>
      </c>
    </row>
    <row r="245" spans="1:35" x14ac:dyDescent="0.25">
      <c r="A245" s="3">
        <v>44212.791666666664</v>
      </c>
      <c r="B245">
        <v>3488.11937687</v>
      </c>
      <c r="C245">
        <v>101802.70167447728</v>
      </c>
      <c r="D245">
        <v>0.16895402569471285</v>
      </c>
      <c r="E245">
        <v>996</v>
      </c>
      <c r="F245">
        <v>250430146.12879834</v>
      </c>
      <c r="G245">
        <v>18805490.809304811</v>
      </c>
      <c r="H245">
        <f t="shared" si="81"/>
        <v>31537700.059339277</v>
      </c>
      <c r="I245">
        <v>56416.472427914436</v>
      </c>
      <c r="J245">
        <v>8.2226571978271823E-2</v>
      </c>
      <c r="K245">
        <v>18644</v>
      </c>
      <c r="L245">
        <f t="shared" si="78"/>
        <v>7.7369222504765555E-3</v>
      </c>
      <c r="M245" s="9">
        <f t="shared" si="82"/>
        <v>7.9762430551743341E-2</v>
      </c>
      <c r="N245">
        <f t="shared" si="73"/>
        <v>0.65242582103181124</v>
      </c>
      <c r="O245">
        <f t="shared" si="83"/>
        <v>1.0895212204016007</v>
      </c>
      <c r="P245" s="4">
        <v>1.0639921350567969</v>
      </c>
      <c r="Q245">
        <f t="shared" si="74"/>
        <v>0.70322442914417826</v>
      </c>
      <c r="R245" s="4">
        <f t="shared" si="87"/>
        <v>1.0531116686495188</v>
      </c>
      <c r="S245">
        <f t="shared" si="71"/>
        <v>0.77982209242361578</v>
      </c>
      <c r="T245" s="4">
        <f t="shared" si="88"/>
        <v>1.1095166765429154</v>
      </c>
      <c r="U245" s="27">
        <f t="shared" si="79"/>
        <v>3.426352463634566E-2</v>
      </c>
      <c r="V245">
        <v>0</v>
      </c>
      <c r="W245">
        <f t="shared" si="69"/>
        <v>0</v>
      </c>
      <c r="X245">
        <f t="shared" si="70"/>
        <v>56416.472427914436</v>
      </c>
      <c r="Y245" s="5">
        <f t="shared" si="75"/>
        <v>8.2226571978271823E-2</v>
      </c>
      <c r="Z245" s="4">
        <f t="shared" si="76"/>
        <v>0.70322442914417826</v>
      </c>
      <c r="AA245" s="4">
        <f t="shared" si="84"/>
        <v>1.0531116686495188</v>
      </c>
      <c r="AB245">
        <f t="shared" si="77"/>
        <v>0.77982209242361578</v>
      </c>
      <c r="AC245" s="4">
        <f t="shared" si="85"/>
        <v>1.1095166765429154</v>
      </c>
      <c r="AD245">
        <f t="shared" si="90"/>
        <v>1.2369319143141302</v>
      </c>
      <c r="AE245">
        <f t="shared" si="72"/>
        <v>2.2525290805131356E-4</v>
      </c>
      <c r="AF245">
        <f t="shared" si="86"/>
        <v>8.4980393422664502E-3</v>
      </c>
      <c r="AG245">
        <f t="shared" si="80"/>
        <v>1.3905010182205746</v>
      </c>
      <c r="AH245">
        <f t="shared" si="91"/>
        <v>0.13320463811858849</v>
      </c>
      <c r="AI245">
        <f t="shared" si="89"/>
        <v>0.12713713276855643</v>
      </c>
    </row>
    <row r="246" spans="1:35" x14ac:dyDescent="0.25">
      <c r="A246" s="3">
        <v>44213.791666666664</v>
      </c>
      <c r="B246">
        <v>3480.16882502</v>
      </c>
      <c r="C246">
        <v>101329.20446418325</v>
      </c>
      <c r="D246">
        <v>0.16831579182343784</v>
      </c>
      <c r="E246">
        <v>1150</v>
      </c>
      <c r="F246">
        <v>254536289.71700189</v>
      </c>
      <c r="G246">
        <v>25907195.571118232</v>
      </c>
      <c r="H246">
        <f t="shared" si="81"/>
        <v>32002403.75882927</v>
      </c>
      <c r="I246">
        <v>77721.5867133547</v>
      </c>
      <c r="J246">
        <v>0.11145121657078819</v>
      </c>
      <c r="K246">
        <v>18645</v>
      </c>
      <c r="L246">
        <f t="shared" si="78"/>
        <v>2.3800513828447821E-3</v>
      </c>
      <c r="M246" s="9">
        <f t="shared" si="82"/>
        <v>8.7178666634863372E-2</v>
      </c>
      <c r="N246">
        <f t="shared" si="73"/>
        <v>0.7837685610213756</v>
      </c>
      <c r="O246">
        <f t="shared" si="83"/>
        <v>1.0888738662289894</v>
      </c>
      <c r="P246" s="4">
        <v>1.0639703198986701</v>
      </c>
      <c r="Q246">
        <f t="shared" si="74"/>
        <v>0.8534176905157792</v>
      </c>
      <c r="R246" s="4">
        <f t="shared" si="87"/>
        <v>1.0580646194728103</v>
      </c>
      <c r="S246">
        <f t="shared" si="71"/>
        <v>0.91756179768562574</v>
      </c>
      <c r="T246" s="4">
        <f t="shared" si="88"/>
        <v>1.114059752717665</v>
      </c>
      <c r="U246" s="27">
        <f t="shared" si="79"/>
        <v>3.4345170707918982E-2</v>
      </c>
      <c r="V246">
        <v>0</v>
      </c>
      <c r="W246">
        <f t="shared" si="69"/>
        <v>0</v>
      </c>
      <c r="X246">
        <f t="shared" si="70"/>
        <v>77721.5867133547</v>
      </c>
      <c r="Y246" s="5">
        <f t="shared" si="75"/>
        <v>0.11145121657078819</v>
      </c>
      <c r="Z246" s="4">
        <f t="shared" si="76"/>
        <v>0.8534176905157792</v>
      </c>
      <c r="AA246" s="4">
        <f t="shared" si="84"/>
        <v>1.0580646194728103</v>
      </c>
      <c r="AB246">
        <f t="shared" si="77"/>
        <v>0.91756179768562574</v>
      </c>
      <c r="AC246" s="4">
        <f t="shared" si="85"/>
        <v>1.114059752717665</v>
      </c>
      <c r="AD246">
        <f t="shared" si="90"/>
        <v>1.2684542018952343</v>
      </c>
      <c r="AE246">
        <f t="shared" si="72"/>
        <v>3.0529919028316301E-4</v>
      </c>
      <c r="AF246">
        <f t="shared" si="86"/>
        <v>7.1559762732189558E-3</v>
      </c>
      <c r="AG246">
        <f t="shared" si="80"/>
        <v>1.3938144235652186</v>
      </c>
      <c r="AH246">
        <f t="shared" si="91"/>
        <v>0.13350993730887165</v>
      </c>
      <c r="AI246">
        <f t="shared" si="89"/>
        <v>0.1272613648771288</v>
      </c>
    </row>
    <row r="247" spans="1:35" x14ac:dyDescent="0.25">
      <c r="A247" s="3">
        <v>44214.791666666664</v>
      </c>
      <c r="B247">
        <v>3147.2281876799998</v>
      </c>
      <c r="C247">
        <v>82311.859457116589</v>
      </c>
      <c r="D247">
        <v>0.14414745676191881</v>
      </c>
      <c r="E247">
        <v>1694</v>
      </c>
      <c r="F247">
        <v>227078122.29366237</v>
      </c>
      <c r="G247">
        <v>65154394.257879376</v>
      </c>
      <c r="H247">
        <f t="shared" si="81"/>
        <v>33860884.624511629</v>
      </c>
      <c r="I247">
        <v>195463.18277363814</v>
      </c>
      <c r="J247">
        <v>0.31418289437902885</v>
      </c>
      <c r="K247">
        <v>18646</v>
      </c>
      <c r="L247">
        <f t="shared" si="78"/>
        <v>0.10730078835490925</v>
      </c>
      <c r="M247" s="9">
        <f t="shared" si="82"/>
        <v>0.13038498311552041</v>
      </c>
      <c r="N247">
        <f t="shared" si="73"/>
        <v>1.3760062832217776</v>
      </c>
      <c r="O247">
        <f t="shared" si="83"/>
        <v>1.1105054885522576</v>
      </c>
      <c r="P247" s="4">
        <v>1.0586197142501226</v>
      </c>
      <c r="Q247">
        <f t="shared" si="74"/>
        <v>1.5330281070323568</v>
      </c>
      <c r="R247" s="4">
        <f t="shared" si="87"/>
        <v>1.0890159871893266</v>
      </c>
      <c r="S247">
        <f t="shared" si="71"/>
        <v>1.5696410656701114</v>
      </c>
      <c r="T247" s="4">
        <f t="shared" si="88"/>
        <v>1.1433111188623135</v>
      </c>
      <c r="U247" s="27">
        <f t="shared" si="79"/>
        <v>3.8235415995184326E-2</v>
      </c>
      <c r="V247">
        <v>0</v>
      </c>
      <c r="W247">
        <f t="shared" si="69"/>
        <v>0</v>
      </c>
      <c r="X247">
        <f t="shared" si="70"/>
        <v>195463.18277363814</v>
      </c>
      <c r="Y247" s="5">
        <f t="shared" si="75"/>
        <v>0.31418289437902885</v>
      </c>
      <c r="Z247" s="4">
        <f t="shared" si="76"/>
        <v>1.5330281070323568</v>
      </c>
      <c r="AA247" s="4">
        <f t="shared" si="84"/>
        <v>1.0890159871893266</v>
      </c>
      <c r="AB247">
        <f t="shared" si="77"/>
        <v>1.5696410656701114</v>
      </c>
      <c r="AC247" s="4">
        <f t="shared" si="85"/>
        <v>1.1433111188623135</v>
      </c>
      <c r="AD247">
        <f t="shared" si="90"/>
        <v>1.4233215210038412</v>
      </c>
      <c r="AE247">
        <f t="shared" si="72"/>
        <v>8.6040479870236905E-4</v>
      </c>
      <c r="AF247">
        <f t="shared" si="86"/>
        <v>-6.3331866403548709E-4</v>
      </c>
      <c r="AG247">
        <f t="shared" si="80"/>
        <v>1.5516904766123749</v>
      </c>
      <c r="AH247">
        <f t="shared" si="91"/>
        <v>0.13437034210757401</v>
      </c>
      <c r="AI247">
        <f t="shared" si="89"/>
        <v>0.11676256711974653</v>
      </c>
    </row>
    <row r="248" spans="1:35" x14ac:dyDescent="0.25">
      <c r="A248" s="3">
        <v>44215.791666666664</v>
      </c>
      <c r="B248">
        <v>3173.9776131399999</v>
      </c>
      <c r="C248">
        <v>81959.951171351451</v>
      </c>
      <c r="D248">
        <v>0.14437663605467352</v>
      </c>
      <c r="E248">
        <v>1531</v>
      </c>
      <c r="F248">
        <v>226021246.68400219</v>
      </c>
      <c r="G248">
        <v>36689364.261554964</v>
      </c>
      <c r="H248">
        <f t="shared" si="81"/>
        <v>34618748.962487683</v>
      </c>
      <c r="I248">
        <v>110068.0927846649</v>
      </c>
      <c r="J248">
        <v>0.17774812968167858</v>
      </c>
      <c r="K248">
        <v>18647</v>
      </c>
      <c r="L248">
        <f t="shared" si="78"/>
        <v>1.2747913857144369E-2</v>
      </c>
      <c r="M248" s="9">
        <f t="shared" si="82"/>
        <v>0.13878892273929616</v>
      </c>
      <c r="N248">
        <f t="shared" si="73"/>
        <v>0.84821711646805253</v>
      </c>
      <c r="O248">
        <f t="shared" si="83"/>
        <v>1.1089560014359228</v>
      </c>
      <c r="P248" s="4">
        <v>1.1099053843279081</v>
      </c>
      <c r="Q248">
        <f t="shared" si="74"/>
        <v>1.1219166900320225</v>
      </c>
      <c r="R248" s="4">
        <f t="shared" si="87"/>
        <v>1.0993004674834046</v>
      </c>
      <c r="S248">
        <f t="shared" si="71"/>
        <v>1.1714499380934724</v>
      </c>
      <c r="T248" s="4">
        <f t="shared" si="88"/>
        <v>1.1530111843595066</v>
      </c>
      <c r="U248" s="27">
        <f t="shared" si="79"/>
        <v>3.8725957834018845E-2</v>
      </c>
      <c r="V248">
        <v>0</v>
      </c>
      <c r="W248">
        <f t="shared" si="69"/>
        <v>0</v>
      </c>
      <c r="X248">
        <f t="shared" si="70"/>
        <v>110068.0927846649</v>
      </c>
      <c r="Y248" s="5">
        <f t="shared" si="75"/>
        <v>0.17774812968167858</v>
      </c>
      <c r="Z248" s="4">
        <f t="shared" si="76"/>
        <v>1.1219166900320225</v>
      </c>
      <c r="AA248" s="4">
        <f t="shared" si="84"/>
        <v>1.0993004674834046</v>
      </c>
      <c r="AB248">
        <f t="shared" si="77"/>
        <v>1.1714499380934724</v>
      </c>
      <c r="AC248" s="4">
        <f t="shared" si="85"/>
        <v>1.1530111843595066</v>
      </c>
      <c r="AD248">
        <f t="shared" si="90"/>
        <v>1.4536479933522428</v>
      </c>
      <c r="AE248">
        <f t="shared" si="72"/>
        <v>4.8686264035857011E-4</v>
      </c>
      <c r="AF248">
        <f t="shared" si="86"/>
        <v>-2.3216682932886146E-3</v>
      </c>
      <c r="AG248">
        <f t="shared" si="80"/>
        <v>1.5715979126867023</v>
      </c>
      <c r="AH248">
        <f t="shared" si="91"/>
        <v>0.13485720474793259</v>
      </c>
      <c r="AI248">
        <f t="shared" si="89"/>
        <v>0.11574613890064556</v>
      </c>
    </row>
    <row r="249" spans="1:35" x14ac:dyDescent="0.25">
      <c r="A249" s="3">
        <v>44216.791666666664</v>
      </c>
      <c r="B249">
        <v>3080.85951849</v>
      </c>
      <c r="C249">
        <v>84691.791039726479</v>
      </c>
      <c r="D249">
        <v>0.14450839139631536</v>
      </c>
      <c r="E249">
        <v>1924</v>
      </c>
      <c r="F249">
        <v>189202020.74904057</v>
      </c>
      <c r="G249">
        <v>40505934.784591042</v>
      </c>
      <c r="H249">
        <f t="shared" si="81"/>
        <v>35518255.106784157</v>
      </c>
      <c r="I249">
        <v>121517.80435377313</v>
      </c>
      <c r="J249">
        <v>0.23442666422658759</v>
      </c>
      <c r="K249">
        <v>18648</v>
      </c>
      <c r="L249">
        <f t="shared" si="78"/>
        <v>-6.2564897664869806E-2</v>
      </c>
      <c r="M249" s="9">
        <f t="shared" si="82"/>
        <v>0.12058006336561171</v>
      </c>
      <c r="N249">
        <f t="shared" si="73"/>
        <v>1.1597589698462323</v>
      </c>
      <c r="O249">
        <f t="shared" si="83"/>
        <v>1.1195932331889908</v>
      </c>
      <c r="P249" s="4">
        <v>1.1055473504239814</v>
      </c>
      <c r="Q249">
        <f t="shared" si="74"/>
        <v>1.3084820731411193</v>
      </c>
      <c r="R249" s="4">
        <f t="shared" si="87"/>
        <v>1.1170138297974206</v>
      </c>
      <c r="S249">
        <f t="shared" si="71"/>
        <v>1.3511932629414907</v>
      </c>
      <c r="T249" s="4">
        <f t="shared" si="88"/>
        <v>1.1698167587955111</v>
      </c>
      <c r="U249" s="27">
        <f t="shared" si="79"/>
        <v>3.637730978017524E-2</v>
      </c>
      <c r="V249">
        <v>0</v>
      </c>
      <c r="W249">
        <f t="shared" si="69"/>
        <v>0</v>
      </c>
      <c r="X249">
        <f t="shared" si="70"/>
        <v>121517.80435377313</v>
      </c>
      <c r="Y249" s="5">
        <f t="shared" si="75"/>
        <v>0.23442666422658759</v>
      </c>
      <c r="Z249" s="4">
        <f t="shared" si="76"/>
        <v>1.3084820731411193</v>
      </c>
      <c r="AA249" s="4">
        <f t="shared" si="84"/>
        <v>1.1170138297974206</v>
      </c>
      <c r="AB249">
        <f t="shared" si="77"/>
        <v>1.3511932629414907</v>
      </c>
      <c r="AC249" s="4">
        <f t="shared" si="85"/>
        <v>1.1698167587955111</v>
      </c>
      <c r="AD249">
        <f t="shared" si="90"/>
        <v>1.4426017083580511</v>
      </c>
      <c r="AE249">
        <f t="shared" si="72"/>
        <v>6.4205866970921174E-4</v>
      </c>
      <c r="AF249">
        <f t="shared" si="86"/>
        <v>-1.246083343701021E-3</v>
      </c>
      <c r="AG249">
        <f t="shared" si="80"/>
        <v>1.4762837981881882</v>
      </c>
      <c r="AH249">
        <f t="shared" si="91"/>
        <v>0.13549926341764179</v>
      </c>
      <c r="AI249">
        <f t="shared" si="89"/>
        <v>0.12372770585465975</v>
      </c>
    </row>
    <row r="250" spans="1:35" x14ac:dyDescent="0.25">
      <c r="A250" s="3">
        <v>44217.791666666664</v>
      </c>
      <c r="B250">
        <v>3302.55594969</v>
      </c>
      <c r="C250">
        <v>87938.409964042701</v>
      </c>
      <c r="D250">
        <v>0.15235246283386092</v>
      </c>
      <c r="E250">
        <v>1933</v>
      </c>
      <c r="F250">
        <v>217233127.8854278</v>
      </c>
      <c r="G250">
        <v>47376687.103567608</v>
      </c>
      <c r="H250">
        <f t="shared" si="81"/>
        <v>36548573.471339747</v>
      </c>
      <c r="I250">
        <v>142130.06131070282</v>
      </c>
      <c r="J250">
        <v>0.23881013399469869</v>
      </c>
      <c r="K250">
        <v>18649</v>
      </c>
      <c r="L250">
        <f t="shared" si="78"/>
        <v>3.1870072612029884E-2</v>
      </c>
      <c r="M250" s="9">
        <f t="shared" si="82"/>
        <v>0.15053124983560748</v>
      </c>
      <c r="N250">
        <f t="shared" si="73"/>
        <v>1.0412412278414542</v>
      </c>
      <c r="O250">
        <f t="shared" si="83"/>
        <v>1.1261671798157551</v>
      </c>
      <c r="P250" s="4">
        <v>1.1385821542329062</v>
      </c>
      <c r="Q250">
        <f t="shared" si="74"/>
        <v>1.3218143189860558</v>
      </c>
      <c r="R250" s="4">
        <f t="shared" si="87"/>
        <v>1.1307275490541877</v>
      </c>
      <c r="S250">
        <f t="shared" si="71"/>
        <v>1.3641081305979235</v>
      </c>
      <c r="T250" s="4">
        <f t="shared" si="88"/>
        <v>1.1829274004839827</v>
      </c>
      <c r="U250" s="27">
        <f t="shared" si="79"/>
        <v>3.7555329361087929E-2</v>
      </c>
      <c r="V250">
        <v>0</v>
      </c>
      <c r="W250">
        <f t="shared" si="69"/>
        <v>0</v>
      </c>
      <c r="X250">
        <f t="shared" si="70"/>
        <v>142130.06131070282</v>
      </c>
      <c r="Y250" s="5">
        <f t="shared" si="75"/>
        <v>0.23881013399469869</v>
      </c>
      <c r="Z250" s="4">
        <f t="shared" si="76"/>
        <v>1.3218143189860558</v>
      </c>
      <c r="AA250" s="4">
        <f t="shared" si="84"/>
        <v>1.1307275490541877</v>
      </c>
      <c r="AB250">
        <f t="shared" si="77"/>
        <v>1.3641081305979235</v>
      </c>
      <c r="AC250" s="4">
        <f t="shared" si="85"/>
        <v>1.1829274004839827</v>
      </c>
      <c r="AD250">
        <f t="shared" si="90"/>
        <v>1.4541572599917447</v>
      </c>
      <c r="AE250">
        <f t="shared" si="72"/>
        <v>6.5406039556943304E-4</v>
      </c>
      <c r="AF250">
        <f t="shared" si="86"/>
        <v>-1.6616575004326783E-3</v>
      </c>
      <c r="AG250">
        <f t="shared" si="80"/>
        <v>1.5240908304222653</v>
      </c>
      <c r="AH250">
        <f t="shared" si="91"/>
        <v>0.13615332381321121</v>
      </c>
      <c r="AI250">
        <f t="shared" si="89"/>
        <v>0.12088505553413587</v>
      </c>
    </row>
    <row r="251" spans="1:35" x14ac:dyDescent="0.25">
      <c r="A251" s="3">
        <v>44218.791666666664</v>
      </c>
      <c r="B251">
        <v>3372.72326277</v>
      </c>
      <c r="C251">
        <v>87550.048735820383</v>
      </c>
      <c r="D251">
        <v>0.15356130595839598</v>
      </c>
      <c r="E251">
        <v>2765</v>
      </c>
      <c r="F251">
        <v>215296674.98796588</v>
      </c>
      <c r="G251">
        <v>28560526.146726463</v>
      </c>
      <c r="H251">
        <f t="shared" si="81"/>
        <v>37025746.958854869</v>
      </c>
      <c r="I251">
        <v>85681.578440179394</v>
      </c>
      <c r="J251">
        <v>0.14525898336522633</v>
      </c>
      <c r="K251">
        <v>18650</v>
      </c>
      <c r="L251">
        <f t="shared" si="78"/>
        <v>2.5449876266863201E-2</v>
      </c>
      <c r="M251" s="9">
        <f t="shared" si="82"/>
        <v>0.15018919388807167</v>
      </c>
      <c r="N251">
        <f t="shared" si="73"/>
        <v>0.58268476838667049</v>
      </c>
      <c r="O251">
        <f t="shared" si="83"/>
        <v>1.1164199554128458</v>
      </c>
      <c r="P251" s="4">
        <v>1.1106238185803416</v>
      </c>
      <c r="Q251">
        <f t="shared" si="74"/>
        <v>0.99939175944210756</v>
      </c>
      <c r="R251" s="4">
        <f t="shared" si="87"/>
        <v>1.1352596077379415</v>
      </c>
      <c r="S251">
        <f t="shared" si="71"/>
        <v>1.0546951156270623</v>
      </c>
      <c r="T251" s="4">
        <f t="shared" si="88"/>
        <v>1.1871878553074915</v>
      </c>
      <c r="U251" s="27">
        <f t="shared" si="79"/>
        <v>3.852337390407503E-2</v>
      </c>
      <c r="V251">
        <v>0</v>
      </c>
      <c r="W251">
        <f t="shared" si="69"/>
        <v>0</v>
      </c>
      <c r="X251">
        <f t="shared" si="70"/>
        <v>85681.578440179394</v>
      </c>
      <c r="Y251" s="5">
        <f t="shared" si="75"/>
        <v>0.14525898336522633</v>
      </c>
      <c r="Z251" s="4">
        <f t="shared" si="76"/>
        <v>0.99939175944210756</v>
      </c>
      <c r="AA251" s="4">
        <f t="shared" si="84"/>
        <v>1.1352596077379415</v>
      </c>
      <c r="AB251">
        <f t="shared" si="77"/>
        <v>1.0546951156270623</v>
      </c>
      <c r="AC251" s="4">
        <f t="shared" si="85"/>
        <v>1.1871878553074915</v>
      </c>
      <c r="AD251">
        <f t="shared" si="90"/>
        <v>1.5203622982915008</v>
      </c>
      <c r="AE251">
        <f t="shared" si="72"/>
        <v>3.978906484550881E-4</v>
      </c>
      <c r="AF251">
        <f t="shared" si="86"/>
        <v>-5.9169265224382483E-3</v>
      </c>
      <c r="AG251">
        <f t="shared" si="80"/>
        <v>1.5633765413055691</v>
      </c>
      <c r="AH251">
        <f t="shared" si="91"/>
        <v>0.13655121446166629</v>
      </c>
      <c r="AI251">
        <f t="shared" si="89"/>
        <v>0.11828583679912397</v>
      </c>
    </row>
    <row r="252" spans="1:35" x14ac:dyDescent="0.25">
      <c r="A252" s="3">
        <v>44219.791666666664</v>
      </c>
      <c r="B252">
        <v>3388.12070245</v>
      </c>
      <c r="C252">
        <v>78543.28483401284</v>
      </c>
      <c r="D252">
        <v>0.14570317767172858</v>
      </c>
      <c r="E252">
        <v>2355</v>
      </c>
      <c r="F252">
        <v>218905433.24007702</v>
      </c>
      <c r="G252">
        <v>38828582.705815598</v>
      </c>
      <c r="H252">
        <f t="shared" si="81"/>
        <v>38015821.988861516</v>
      </c>
      <c r="I252">
        <v>116485.7481174468</v>
      </c>
      <c r="J252">
        <v>0.19422678292428994</v>
      </c>
      <c r="K252">
        <v>18651</v>
      </c>
      <c r="L252">
        <f t="shared" si="78"/>
        <v>0.11311563814935845</v>
      </c>
      <c r="M252" s="9">
        <f t="shared" si="82"/>
        <v>0.19424662761505909</v>
      </c>
      <c r="N252">
        <f t="shared" si="73"/>
        <v>0.42280617299930257</v>
      </c>
      <c r="O252">
        <f t="shared" si="83"/>
        <v>1.1084030575620645</v>
      </c>
      <c r="P252" s="4">
        <v>1.1104530065583731</v>
      </c>
      <c r="Q252">
        <f t="shared" si="74"/>
        <v>1.1792057858208211</v>
      </c>
      <c r="R252" s="4">
        <f t="shared" si="87"/>
        <v>1.1534744959676992</v>
      </c>
      <c r="S252">
        <f t="shared" si="71"/>
        <v>1.2264274064942007</v>
      </c>
      <c r="T252" s="4">
        <f t="shared" si="88"/>
        <v>1.2041712555979232</v>
      </c>
      <c r="U252" s="27">
        <f t="shared" si="79"/>
        <v>4.3136987580926697E-2</v>
      </c>
      <c r="V252">
        <v>0</v>
      </c>
      <c r="W252">
        <f t="shared" si="69"/>
        <v>0</v>
      </c>
      <c r="X252">
        <f t="shared" si="70"/>
        <v>116485.7481174468</v>
      </c>
      <c r="Y252" s="5">
        <f t="shared" si="75"/>
        <v>0.19422678292428994</v>
      </c>
      <c r="Z252" s="4">
        <f t="shared" si="76"/>
        <v>1.1792057858208211</v>
      </c>
      <c r="AA252" s="4">
        <f t="shared" si="84"/>
        <v>1.1534744959676992</v>
      </c>
      <c r="AB252">
        <f t="shared" si="77"/>
        <v>1.2264274064942007</v>
      </c>
      <c r="AC252" s="4">
        <f t="shared" si="85"/>
        <v>1.2041712555979232</v>
      </c>
      <c r="AD252">
        <f t="shared" si="90"/>
        <v>1.7978330961437878</v>
      </c>
      <c r="AE252">
        <f t="shared" si="72"/>
        <v>5.319866424052499E-4</v>
      </c>
      <c r="AF252">
        <f t="shared" si="86"/>
        <v>-2.5880580119305607E-2</v>
      </c>
      <c r="AG252">
        <f t="shared" si="80"/>
        <v>1.7506087243172823</v>
      </c>
      <c r="AH252">
        <f t="shared" si="91"/>
        <v>0.13708320110407154</v>
      </c>
      <c r="AI252">
        <f t="shared" si="89"/>
        <v>0.10339294188948944</v>
      </c>
    </row>
    <row r="253" spans="1:35" x14ac:dyDescent="0.25">
      <c r="A253" s="3">
        <v>44220.791666666664</v>
      </c>
      <c r="B253">
        <v>3309.8196171599998</v>
      </c>
      <c r="C253">
        <v>80661.76178891139</v>
      </c>
      <c r="D253">
        <v>0.1458246522988379</v>
      </c>
      <c r="E253">
        <v>2748</v>
      </c>
      <c r="F253">
        <v>213035793.9537327</v>
      </c>
      <c r="G253">
        <v>58595785.798558734</v>
      </c>
      <c r="H253">
        <f t="shared" si="81"/>
        <v>39335237.056682199</v>
      </c>
      <c r="I253">
        <v>175787.3573956762</v>
      </c>
      <c r="J253">
        <v>0.30118124404651297</v>
      </c>
      <c r="K253">
        <v>18652</v>
      </c>
      <c r="L253">
        <f t="shared" si="78"/>
        <v>-4.9996470425654541E-2</v>
      </c>
      <c r="M253" s="9">
        <f t="shared" si="82"/>
        <v>0.19733387405049738</v>
      </c>
      <c r="N253">
        <f t="shared" si="73"/>
        <v>0.99519652585965279</v>
      </c>
      <c r="O253">
        <f t="shared" si="83"/>
        <v>1.1094843461630559</v>
      </c>
      <c r="P253" s="4">
        <v>1.1612302598274284</v>
      </c>
      <c r="Q253">
        <f t="shared" si="74"/>
        <v>1.4987201120593145</v>
      </c>
      <c r="R253" s="4">
        <f t="shared" si="87"/>
        <v>1.1705298127852106</v>
      </c>
      <c r="S253">
        <f t="shared" si="71"/>
        <v>1.5361509927015233</v>
      </c>
      <c r="T253" s="4">
        <f t="shared" si="88"/>
        <v>1.2206090221378258</v>
      </c>
      <c r="U253" s="27">
        <f t="shared" si="79"/>
        <v>4.1033316701185693E-2</v>
      </c>
      <c r="V253">
        <v>0</v>
      </c>
      <c r="W253">
        <f t="shared" si="69"/>
        <v>0</v>
      </c>
      <c r="X253">
        <f t="shared" si="70"/>
        <v>175787.3573956762</v>
      </c>
      <c r="Y253" s="5">
        <f t="shared" si="75"/>
        <v>0.30118124404651297</v>
      </c>
      <c r="Z253" s="4">
        <f t="shared" si="76"/>
        <v>1.4987201120593145</v>
      </c>
      <c r="AA253" s="4">
        <f t="shared" si="84"/>
        <v>1.1705298127852106</v>
      </c>
      <c r="AB253">
        <f t="shared" si="77"/>
        <v>1.5361509927015233</v>
      </c>
      <c r="AC253" s="4">
        <f t="shared" si="85"/>
        <v>1.2206090221378258</v>
      </c>
      <c r="AD253">
        <f t="shared" si="90"/>
        <v>1.5732614737853179</v>
      </c>
      <c r="AE253">
        <f t="shared" si="72"/>
        <v>8.2481384080033786E-4</v>
      </c>
      <c r="AF253">
        <f t="shared" si="86"/>
        <v>-8.7917518704858644E-3</v>
      </c>
      <c r="AG253">
        <f t="shared" si="80"/>
        <v>1.6652364069235859</v>
      </c>
      <c r="AH253">
        <f t="shared" si="91"/>
        <v>0.13790801494487187</v>
      </c>
      <c r="AI253">
        <f t="shared" si="89"/>
        <v>0.11153949130415186</v>
      </c>
    </row>
    <row r="254" spans="1:35" x14ac:dyDescent="0.25">
      <c r="A254" s="3">
        <v>44221.791666666664</v>
      </c>
      <c r="B254">
        <v>3362.4242645499999</v>
      </c>
      <c r="C254">
        <v>80176.756851596743</v>
      </c>
      <c r="D254">
        <v>0.14644094664393012</v>
      </c>
      <c r="E254">
        <v>2684</v>
      </c>
      <c r="F254">
        <v>218444894.9661788</v>
      </c>
      <c r="G254">
        <v>46172858.475676641</v>
      </c>
      <c r="H254">
        <f t="shared" si="81"/>
        <v>39303363.807161517</v>
      </c>
      <c r="I254">
        <v>138518.57542702992</v>
      </c>
      <c r="J254">
        <v>0.23145095717935579</v>
      </c>
      <c r="K254">
        <v>18653</v>
      </c>
      <c r="L254">
        <f t="shared" si="78"/>
        <v>2.1799502862872019E-2</v>
      </c>
      <c r="M254" s="9">
        <f t="shared" si="82"/>
        <v>0.17672593914817347</v>
      </c>
      <c r="N254">
        <f t="shared" si="73"/>
        <v>0.84446311850917122</v>
      </c>
      <c r="O254">
        <f t="shared" si="83"/>
        <v>1.0826844862586011</v>
      </c>
      <c r="P254" s="4">
        <v>1.1592534816270286</v>
      </c>
      <c r="Q254">
        <f t="shared" si="74"/>
        <v>1.2993535621045671</v>
      </c>
      <c r="R254" s="4">
        <f t="shared" si="87"/>
        <v>1.1597480685740713</v>
      </c>
      <c r="S254">
        <f t="shared" si="71"/>
        <v>1.3423552351894852</v>
      </c>
      <c r="T254" s="4">
        <f t="shared" si="88"/>
        <v>1.2101063022685969</v>
      </c>
      <c r="U254" s="27">
        <f t="shared" si="79"/>
        <v>4.1937643733503498E-2</v>
      </c>
      <c r="V254">
        <v>0</v>
      </c>
      <c r="W254">
        <f t="shared" ref="W254:W317" si="92">V254*83333</f>
        <v>0</v>
      </c>
      <c r="X254">
        <f t="shared" ref="X254:X317" si="93">I254+W254</f>
        <v>138518.57542702992</v>
      </c>
      <c r="Y254" s="5">
        <f t="shared" si="75"/>
        <v>0.23145095717935579</v>
      </c>
      <c r="Z254" s="4">
        <f t="shared" si="76"/>
        <v>1.2993535621045671</v>
      </c>
      <c r="AA254" s="4">
        <f t="shared" si="84"/>
        <v>1.1597480685740713</v>
      </c>
      <c r="AB254">
        <f t="shared" si="77"/>
        <v>1.3423552351894852</v>
      </c>
      <c r="AC254" s="4">
        <f t="shared" si="85"/>
        <v>1.2101063022685969</v>
      </c>
      <c r="AD254">
        <f t="shared" si="90"/>
        <v>1.5520367047629342</v>
      </c>
      <c r="AE254">
        <f t="shared" si="72"/>
        <v>6.3391124725343509E-4</v>
      </c>
      <c r="AF254">
        <f t="shared" si="86"/>
        <v>-7.6337555222091291E-3</v>
      </c>
      <c r="AG254">
        <f t="shared" si="80"/>
        <v>1.7019362990855387</v>
      </c>
      <c r="AH254">
        <f t="shared" si="91"/>
        <v>0.1385419261921253</v>
      </c>
      <c r="AI254">
        <f t="shared" si="89"/>
        <v>0.10916085633356287</v>
      </c>
    </row>
    <row r="255" spans="1:35" x14ac:dyDescent="0.25">
      <c r="A255" s="3">
        <v>44222.791666666664</v>
      </c>
      <c r="B255">
        <v>3365.4729661199999</v>
      </c>
      <c r="C255">
        <v>81770.213777837518</v>
      </c>
      <c r="D255">
        <v>0.14785844938997492</v>
      </c>
      <c r="E255">
        <v>2815</v>
      </c>
      <c r="F255">
        <v>203986748.03284335</v>
      </c>
      <c r="G255">
        <v>45520756.438142776</v>
      </c>
      <c r="H255">
        <f t="shared" si="81"/>
        <v>39983786.523389891</v>
      </c>
      <c r="I255">
        <v>136562.26931442833</v>
      </c>
      <c r="J255">
        <v>0.24435522787853303</v>
      </c>
      <c r="K255">
        <v>18654</v>
      </c>
      <c r="L255">
        <f t="shared" si="78"/>
        <v>-1.8773097833205184E-2</v>
      </c>
      <c r="M255" s="9">
        <f t="shared" si="82"/>
        <v>0.15804259581602018</v>
      </c>
      <c r="N255">
        <f t="shared" si="73"/>
        <v>1.0218178347995712</v>
      </c>
      <c r="O255">
        <f t="shared" si="83"/>
        <v>1.0773359209058226</v>
      </c>
      <c r="P255" s="4">
        <v>1.1391949509976713</v>
      </c>
      <c r="Q255">
        <f t="shared" si="74"/>
        <v>1.3384893891799237</v>
      </c>
      <c r="R255" s="4">
        <f t="shared" si="87"/>
        <v>1.1666278158242223</v>
      </c>
      <c r="S255">
        <f t="shared" si="71"/>
        <v>1.3802723437909041</v>
      </c>
      <c r="T255" s="4">
        <f t="shared" si="88"/>
        <v>1.2167419340218948</v>
      </c>
      <c r="U255" s="27">
        <f t="shared" si="79"/>
        <v>4.1157688241633975E-2</v>
      </c>
      <c r="V255">
        <v>0</v>
      </c>
      <c r="W255">
        <f t="shared" si="92"/>
        <v>0</v>
      </c>
      <c r="X255">
        <f t="shared" si="93"/>
        <v>136562.26931442833</v>
      </c>
      <c r="Y255" s="5">
        <f t="shared" si="75"/>
        <v>0.24435522787853303</v>
      </c>
      <c r="Z255" s="4">
        <f t="shared" si="76"/>
        <v>1.3384893891799237</v>
      </c>
      <c r="AA255" s="4">
        <f t="shared" si="84"/>
        <v>1.1666278158242223</v>
      </c>
      <c r="AB255">
        <f t="shared" si="77"/>
        <v>1.3802723437909041</v>
      </c>
      <c r="AC255" s="4">
        <f t="shared" si="85"/>
        <v>1.2167419340218948</v>
      </c>
      <c r="AD255">
        <f t="shared" si="90"/>
        <v>1.5330957372835237</v>
      </c>
      <c r="AE255">
        <f t="shared" si="72"/>
        <v>6.6924238509866131E-4</v>
      </c>
      <c r="AF255">
        <f t="shared" si="86"/>
        <v>-6.1593986892020114E-3</v>
      </c>
      <c r="AG255">
        <f t="shared" si="80"/>
        <v>1.6702837205162906</v>
      </c>
      <c r="AH255">
        <f t="shared" si="91"/>
        <v>0.13921116857722396</v>
      </c>
      <c r="AI255">
        <f t="shared" si="89"/>
        <v>0.1125674609394125</v>
      </c>
    </row>
    <row r="256" spans="1:35" x14ac:dyDescent="0.25">
      <c r="A256" s="3">
        <v>44223.791666666664</v>
      </c>
      <c r="B256">
        <v>3314.3531084000001</v>
      </c>
      <c r="C256">
        <v>82720.836945039759</v>
      </c>
      <c r="D256">
        <v>0.14752993847667753</v>
      </c>
      <c r="E256">
        <v>1898</v>
      </c>
      <c r="F256">
        <v>220551663.51946527</v>
      </c>
      <c r="G256">
        <v>25225729.885090802</v>
      </c>
      <c r="H256">
        <f t="shared" si="81"/>
        <v>40269427.100875929</v>
      </c>
      <c r="I256">
        <v>75677.189655272407</v>
      </c>
      <c r="J256">
        <v>0.1252412871587186</v>
      </c>
      <c r="K256">
        <v>18655</v>
      </c>
      <c r="L256">
        <f t="shared" si="78"/>
        <v>-2.6864529912378147E-2</v>
      </c>
      <c r="M256" s="9">
        <f t="shared" si="82"/>
        <v>0.15128987898812873</v>
      </c>
      <c r="N256">
        <f t="shared" si="73"/>
        <v>0.40901213759479499</v>
      </c>
      <c r="O256">
        <f t="shared" si="83"/>
        <v>1.0596979568530762</v>
      </c>
      <c r="P256" s="4">
        <v>1.1403937352427558</v>
      </c>
      <c r="Q256">
        <f t="shared" si="74"/>
        <v>0.91577416385740518</v>
      </c>
      <c r="R256" s="4">
        <f t="shared" si="87"/>
        <v>1.167189399129748</v>
      </c>
      <c r="S256">
        <f t="shared" si="71"/>
        <v>0.97582796499973323</v>
      </c>
      <c r="T256" s="4">
        <f t="shared" si="88"/>
        <v>1.2172683688732568</v>
      </c>
      <c r="U256" s="27">
        <f t="shared" si="79"/>
        <v>4.0066726000391864E-2</v>
      </c>
      <c r="V256">
        <v>0</v>
      </c>
      <c r="W256">
        <f t="shared" si="92"/>
        <v>0</v>
      </c>
      <c r="X256">
        <f t="shared" si="93"/>
        <v>75677.189655272407</v>
      </c>
      <c r="Y256" s="5">
        <f t="shared" si="75"/>
        <v>0.1252412871587186</v>
      </c>
      <c r="Z256" s="4">
        <f t="shared" si="76"/>
        <v>0.91577416385740518</v>
      </c>
      <c r="AA256" s="4">
        <f t="shared" si="84"/>
        <v>1.167189399129748</v>
      </c>
      <c r="AB256">
        <f t="shared" si="77"/>
        <v>0.97582796499973323</v>
      </c>
      <c r="AC256" s="4">
        <f t="shared" si="85"/>
        <v>1.2172683688732568</v>
      </c>
      <c r="AD256">
        <f t="shared" si="90"/>
        <v>1.5404918080840815</v>
      </c>
      <c r="AE256">
        <f t="shared" si="72"/>
        <v>3.4306795959077301E-4</v>
      </c>
      <c r="AF256">
        <f t="shared" si="86"/>
        <v>-6.6549215568750819E-3</v>
      </c>
      <c r="AG256">
        <f t="shared" si="80"/>
        <v>1.626009696655996</v>
      </c>
      <c r="AH256">
        <f t="shared" si="91"/>
        <v>0.13955423653681473</v>
      </c>
      <c r="AI256">
        <f t="shared" si="89"/>
        <v>0.11661349092845885</v>
      </c>
    </row>
    <row r="257" spans="1:35" x14ac:dyDescent="0.25">
      <c r="A257" s="3">
        <v>44224.791666666664</v>
      </c>
      <c r="B257">
        <v>3356.22847039</v>
      </c>
      <c r="C257">
        <v>83097.822090189802</v>
      </c>
      <c r="D257">
        <v>0.14857824633962932</v>
      </c>
      <c r="E257">
        <v>2801</v>
      </c>
      <c r="F257">
        <v>229939725.56348878</v>
      </c>
      <c r="G257">
        <v>113229473.25125025</v>
      </c>
      <c r="H257">
        <f t="shared" si="81"/>
        <v>43117477.821201004</v>
      </c>
      <c r="I257">
        <v>339688.41975375079</v>
      </c>
      <c r="J257">
        <v>0.53921206049228376</v>
      </c>
      <c r="K257">
        <v>18656</v>
      </c>
      <c r="L257">
        <f t="shared" si="78"/>
        <v>8.0084359313221248E-3</v>
      </c>
      <c r="M257" s="9">
        <f t="shared" si="82"/>
        <v>0.164818747977935</v>
      </c>
      <c r="N257">
        <f t="shared" si="73"/>
        <v>1.8229882706151472</v>
      </c>
      <c r="O257">
        <f t="shared" si="83"/>
        <v>1.0814436028510193</v>
      </c>
      <c r="P257" s="4">
        <v>1.1499658438818248</v>
      </c>
      <c r="Q257">
        <f t="shared" si="74"/>
        <v>2.0372551400983752</v>
      </c>
      <c r="R257" s="4">
        <f t="shared" si="87"/>
        <v>1.1967085653666187</v>
      </c>
      <c r="S257">
        <f t="shared" si="71"/>
        <v>2.0649470704945543</v>
      </c>
      <c r="T257" s="4">
        <f t="shared" si="88"/>
        <v>1.2461004229915296</v>
      </c>
      <c r="U257" s="27">
        <f t="shared" si="79"/>
        <v>4.0388886085935376E-2</v>
      </c>
      <c r="V257">
        <v>0</v>
      </c>
      <c r="W257">
        <f t="shared" si="92"/>
        <v>0</v>
      </c>
      <c r="X257">
        <f t="shared" si="93"/>
        <v>339688.41975375079</v>
      </c>
      <c r="Y257" s="5">
        <f t="shared" si="75"/>
        <v>0.53921206049228376</v>
      </c>
      <c r="Z257" s="4">
        <f t="shared" si="76"/>
        <v>2.0372551400983752</v>
      </c>
      <c r="AA257" s="4">
        <f t="shared" si="84"/>
        <v>1.1967085653666187</v>
      </c>
      <c r="AB257">
        <f t="shared" si="77"/>
        <v>2.0649470704945543</v>
      </c>
      <c r="AC257" s="4">
        <f t="shared" si="85"/>
        <v>1.2461004229915296</v>
      </c>
      <c r="AD257">
        <f t="shared" si="90"/>
        <v>1.5810010315189846</v>
      </c>
      <c r="AE257">
        <f t="shared" si="72"/>
        <v>1.4762031921358827E-3</v>
      </c>
      <c r="AF257">
        <f t="shared" si="86"/>
        <v>-8.5159075680162344E-3</v>
      </c>
      <c r="AG257">
        <f t="shared" si="80"/>
        <v>1.6390837727101302</v>
      </c>
      <c r="AH257">
        <f t="shared" si="91"/>
        <v>0.1410304397289506</v>
      </c>
      <c r="AI257">
        <f t="shared" si="89"/>
        <v>0.11718767661720642</v>
      </c>
    </row>
    <row r="258" spans="1:35" x14ac:dyDescent="0.25">
      <c r="A258" s="3">
        <v>44225.791666666664</v>
      </c>
      <c r="B258">
        <v>3661.4987219700001</v>
      </c>
      <c r="C258">
        <v>91135.693424057201</v>
      </c>
      <c r="D258">
        <v>0.16242427218946043</v>
      </c>
      <c r="E258">
        <v>1968</v>
      </c>
      <c r="F258">
        <v>251076633.68812388</v>
      </c>
      <c r="G258">
        <v>46612981.813433379</v>
      </c>
      <c r="H258">
        <f t="shared" si="81"/>
        <v>43937604.37650796</v>
      </c>
      <c r="I258">
        <v>139838.94544030013</v>
      </c>
      <c r="J258">
        <v>0.20328938753062403</v>
      </c>
      <c r="K258">
        <v>18657</v>
      </c>
      <c r="L258">
        <f t="shared" si="78"/>
        <v>-5.2763531874565582E-3</v>
      </c>
      <c r="M258" s="9">
        <f t="shared" si="82"/>
        <v>0.16877583399801799</v>
      </c>
      <c r="N258">
        <f t="shared" si="73"/>
        <v>0.76670332270490793</v>
      </c>
      <c r="O258">
        <f t="shared" si="83"/>
        <v>1.0728834275093428</v>
      </c>
      <c r="P258" s="4">
        <v>1.141465731567173</v>
      </c>
      <c r="Q258">
        <f t="shared" si="74"/>
        <v>1.2095565808030533</v>
      </c>
      <c r="R258" s="4">
        <f t="shared" si="87"/>
        <v>1.2031734224101014</v>
      </c>
      <c r="S258">
        <f t="shared" ref="S258:S321" si="94">SQRT(MAX(8*(J258-LN(COSH(LN(1.25)/2))),0))</f>
        <v>1.2556372964557734</v>
      </c>
      <c r="T258" s="4">
        <f t="shared" si="88"/>
        <v>1.2522857887845216</v>
      </c>
      <c r="U258" s="27">
        <f t="shared" si="79"/>
        <v>4.0176341281927083E-2</v>
      </c>
      <c r="V258">
        <v>0</v>
      </c>
      <c r="W258">
        <f t="shared" si="92"/>
        <v>0</v>
      </c>
      <c r="X258">
        <f t="shared" si="93"/>
        <v>139838.94544030013</v>
      </c>
      <c r="Y258" s="5">
        <f t="shared" si="75"/>
        <v>0.20328938753062403</v>
      </c>
      <c r="Z258" s="4">
        <f t="shared" si="76"/>
        <v>1.2095565808030533</v>
      </c>
      <c r="AA258" s="4">
        <f t="shared" si="84"/>
        <v>1.2031734224101014</v>
      </c>
      <c r="AB258">
        <f t="shared" si="77"/>
        <v>1.2556372964557734</v>
      </c>
      <c r="AC258" s="4">
        <f t="shared" si="85"/>
        <v>1.2522857887845216</v>
      </c>
      <c r="AD258">
        <f t="shared" si="90"/>
        <v>1.6161610147961984</v>
      </c>
      <c r="AE258">
        <f t="shared" ref="AE258:AE321" si="95">LN(Y258/365+1)</f>
        <v>5.5680218300098927E-4</v>
      </c>
      <c r="AF258">
        <f t="shared" si="86"/>
        <v>-1.0878023197511966E-2</v>
      </c>
      <c r="AG258">
        <f t="shared" si="80"/>
        <v>1.6304581637125806</v>
      </c>
      <c r="AH258">
        <f t="shared" si="91"/>
        <v>0.1415872419119516</v>
      </c>
      <c r="AI258">
        <f t="shared" si="89"/>
        <v>0.11852059339525378</v>
      </c>
    </row>
    <row r="259" spans="1:35" x14ac:dyDescent="0.25">
      <c r="A259" s="3">
        <v>44226.791666666664</v>
      </c>
      <c r="B259">
        <v>3624.34454142</v>
      </c>
      <c r="C259">
        <v>91047.049156574823</v>
      </c>
      <c r="D259">
        <v>0.16145578124673501</v>
      </c>
      <c r="E259">
        <v>1838</v>
      </c>
      <c r="F259">
        <v>239245216.49892876</v>
      </c>
      <c r="G259">
        <v>31949753.151570782</v>
      </c>
      <c r="H259">
        <f t="shared" si="81"/>
        <v>44345055.630831711</v>
      </c>
      <c r="I259">
        <v>95849.259454712344</v>
      </c>
      <c r="J259">
        <v>0.14623063404541115</v>
      </c>
      <c r="K259">
        <v>18658</v>
      </c>
      <c r="L259">
        <f t="shared" si="78"/>
        <v>-9.2259588759824197E-3</v>
      </c>
      <c r="M259" s="9">
        <f t="shared" si="82"/>
        <v>0.17458584813902778</v>
      </c>
      <c r="N259">
        <f t="shared" ref="N259:N322" si="96">SQRT(MAX(8*(Y259/(365/10)-LN(COSH(M259/2))),0))*SQRT(365/10)</f>
        <v>0.24233686891965517</v>
      </c>
      <c r="O259">
        <f t="shared" si="83"/>
        <v>1.0496594196548621</v>
      </c>
      <c r="P259" s="4">
        <v>1.1348837607260018</v>
      </c>
      <c r="Q259">
        <f t="shared" ref="Q259:Q322" si="97">SQRT(MAX(8*(J259-LN(COSH(LN(1.5)/2))),0))</f>
        <v>1.0032731902539158</v>
      </c>
      <c r="R259" s="4">
        <f t="shared" si="87"/>
        <v>1.2048884505006472</v>
      </c>
      <c r="S259">
        <f t="shared" si="94"/>
        <v>1.058373748903978</v>
      </c>
      <c r="T259" s="4">
        <f t="shared" si="88"/>
        <v>1.2539070984204777</v>
      </c>
      <c r="U259" s="27">
        <f t="shared" si="79"/>
        <v>3.9807380634458198E-2</v>
      </c>
      <c r="V259">
        <v>0</v>
      </c>
      <c r="W259">
        <f t="shared" si="92"/>
        <v>0</v>
      </c>
      <c r="X259">
        <f t="shared" si="93"/>
        <v>95849.259454712344</v>
      </c>
      <c r="Y259" s="5">
        <f t="shared" ref="Y259:Y322" si="98">X259*365/F259</f>
        <v>0.14623063404541115</v>
      </c>
      <c r="Z259" s="4">
        <f t="shared" ref="Z259:Z322" si="99">SQRT(MAX(0,8*(Y259-LN(COSH(LN(1.5)/2))),0))</f>
        <v>1.0032731902539158</v>
      </c>
      <c r="AA259" s="4">
        <f t="shared" si="84"/>
        <v>1.2048884505006472</v>
      </c>
      <c r="AB259">
        <f t="shared" ref="AB259:AB322" si="100">SQRT(MAX(8*(Y259-LN(COSH(LN(1.25)/2))),0))</f>
        <v>1.058373748903978</v>
      </c>
      <c r="AC259" s="4">
        <f t="shared" si="85"/>
        <v>1.2539070984204777</v>
      </c>
      <c r="AD259">
        <f t="shared" si="90"/>
        <v>1.6519053291615928</v>
      </c>
      <c r="AE259">
        <f t="shared" si="95"/>
        <v>4.0055164257588488E-4</v>
      </c>
      <c r="AF259">
        <f t="shared" si="86"/>
        <v>-1.3444495341138785E-2</v>
      </c>
      <c r="AG259">
        <f t="shared" si="80"/>
        <v>1.6154848017647385</v>
      </c>
      <c r="AH259">
        <f t="shared" si="91"/>
        <v>0.14198779355452748</v>
      </c>
      <c r="AI259">
        <f t="shared" si="89"/>
        <v>0.12019530590383942</v>
      </c>
    </row>
    <row r="260" spans="1:35" x14ac:dyDescent="0.25">
      <c r="A260" s="3">
        <v>44227.791666666664</v>
      </c>
      <c r="B260">
        <v>3656.8298098999999</v>
      </c>
      <c r="C260">
        <v>89859.272882001635</v>
      </c>
      <c r="D260">
        <v>0.16104558467972183</v>
      </c>
      <c r="E260">
        <v>1787</v>
      </c>
      <c r="F260">
        <v>246350374.41578853</v>
      </c>
      <c r="G260">
        <v>35497781.9207936</v>
      </c>
      <c r="H260">
        <f t="shared" si="81"/>
        <v>44534088.557954036</v>
      </c>
      <c r="I260">
        <v>106493.34576238081</v>
      </c>
      <c r="J260">
        <v>0.15778369038589057</v>
      </c>
      <c r="K260">
        <v>18659</v>
      </c>
      <c r="L260">
        <f t="shared" ref="L260:L323" si="101">LN(U260/U259)</f>
        <v>2.2054728784937399E-2</v>
      </c>
      <c r="M260" s="9">
        <f t="shared" si="82"/>
        <v>0.19217339795220262</v>
      </c>
      <c r="N260">
        <f t="shared" si="96"/>
        <v>0</v>
      </c>
      <c r="O260">
        <f t="shared" si="83"/>
        <v>1.012575048881073</v>
      </c>
      <c r="P260" s="4">
        <v>1.1306539677705851</v>
      </c>
      <c r="Q260">
        <f t="shared" si="97"/>
        <v>1.0483232063662931</v>
      </c>
      <c r="R260" s="4">
        <f t="shared" si="87"/>
        <v>1.2011324246754553</v>
      </c>
      <c r="S260">
        <f t="shared" si="94"/>
        <v>1.1011718499366465</v>
      </c>
      <c r="T260" s="4">
        <f t="shared" si="88"/>
        <v>1.2503149340266997</v>
      </c>
      <c r="U260" s="27">
        <f t="shared" ref="U260:U323" si="102">B260/C260</f>
        <v>4.0695074560662785E-2</v>
      </c>
      <c r="V260">
        <v>0</v>
      </c>
      <c r="W260">
        <f t="shared" si="92"/>
        <v>0</v>
      </c>
      <c r="X260">
        <f t="shared" si="93"/>
        <v>106493.34576238081</v>
      </c>
      <c r="Y260" s="5">
        <f t="shared" si="98"/>
        <v>0.15778369038589057</v>
      </c>
      <c r="Z260" s="4">
        <f t="shared" si="99"/>
        <v>1.0483232063662931</v>
      </c>
      <c r="AA260" s="4">
        <f t="shared" si="84"/>
        <v>1.2011324246754553</v>
      </c>
      <c r="AB260">
        <f t="shared" si="100"/>
        <v>1.1011718499366465</v>
      </c>
      <c r="AC260" s="4">
        <f t="shared" si="85"/>
        <v>1.2503149340266997</v>
      </c>
      <c r="AD260">
        <f t="shared" si="90"/>
        <v>1.3732209162629359</v>
      </c>
      <c r="AE260">
        <f t="shared" si="95"/>
        <v>4.3219067540277819E-4</v>
      </c>
      <c r="AF260">
        <f t="shared" si="86"/>
        <v>5.0368644490610404E-3</v>
      </c>
      <c r="AG260">
        <f t="shared" si="80"/>
        <v>1.6515096801552807</v>
      </c>
      <c r="AH260">
        <f t="shared" si="91"/>
        <v>0.14241998422993027</v>
      </c>
      <c r="AI260">
        <f t="shared" si="89"/>
        <v>0.11771107378121792</v>
      </c>
    </row>
    <row r="261" spans="1:35" x14ac:dyDescent="0.25">
      <c r="A261" s="3">
        <v>44228.791666666664</v>
      </c>
      <c r="B261">
        <v>3716.8482240100002</v>
      </c>
      <c r="C261">
        <v>86856.656127536611</v>
      </c>
      <c r="D261">
        <v>0.15956212162058547</v>
      </c>
      <c r="E261">
        <v>1496</v>
      </c>
      <c r="F261">
        <v>262977351.20331866</v>
      </c>
      <c r="G261">
        <v>34253476.730683222</v>
      </c>
      <c r="H261">
        <f t="shared" si="81"/>
        <v>43612606.25349576</v>
      </c>
      <c r="I261">
        <v>102760.43019204967</v>
      </c>
      <c r="J261">
        <v>0.14262656783359068</v>
      </c>
      <c r="K261">
        <v>18660</v>
      </c>
      <c r="L261">
        <f t="shared" si="101"/>
        <v>5.026514047640341E-2</v>
      </c>
      <c r="M261" s="9">
        <f t="shared" si="82"/>
        <v>0.1396194293792154</v>
      </c>
      <c r="N261">
        <f t="shared" si="96"/>
        <v>0.65580016353219217</v>
      </c>
      <c r="O261">
        <f t="shared" si="83"/>
        <v>0.9790982932810216</v>
      </c>
      <c r="P261" s="4">
        <v>1.1187331732544021</v>
      </c>
      <c r="Q261">
        <f t="shared" si="97"/>
        <v>0.9887995573359174</v>
      </c>
      <c r="R261" s="4">
        <f t="shared" si="87"/>
        <v>1.1804061570749051</v>
      </c>
      <c r="S261">
        <f t="shared" si="94"/>
        <v>1.0446638036586207</v>
      </c>
      <c r="T261" s="4">
        <f t="shared" si="88"/>
        <v>1.2302878709278751</v>
      </c>
      <c r="U261" s="27">
        <f t="shared" si="102"/>
        <v>4.2792900276431768E-2</v>
      </c>
      <c r="V261">
        <v>0</v>
      </c>
      <c r="W261">
        <f t="shared" si="92"/>
        <v>0</v>
      </c>
      <c r="X261">
        <f t="shared" si="93"/>
        <v>102760.43019204967</v>
      </c>
      <c r="Y261" s="5">
        <f t="shared" si="98"/>
        <v>0.14262656783359068</v>
      </c>
      <c r="Z261" s="4">
        <f t="shared" si="99"/>
        <v>0.9887995573359174</v>
      </c>
      <c r="AA261" s="4">
        <f t="shared" si="84"/>
        <v>1.1804061570749051</v>
      </c>
      <c r="AB261">
        <f t="shared" si="100"/>
        <v>1.0446638036586207</v>
      </c>
      <c r="AC261" s="4">
        <f t="shared" si="85"/>
        <v>1.2302878709278751</v>
      </c>
      <c r="AD261">
        <f t="shared" si="90"/>
        <v>1.3151244140772849</v>
      </c>
      <c r="AE261">
        <f t="shared" si="95"/>
        <v>3.9068139417685704E-4</v>
      </c>
      <c r="AF261">
        <f t="shared" si="86"/>
        <v>7.6711175400550058E-3</v>
      </c>
      <c r="AG261">
        <f t="shared" si="80"/>
        <v>1.7366447859211303</v>
      </c>
      <c r="AH261">
        <f t="shared" si="91"/>
        <v>0.14281066562410713</v>
      </c>
      <c r="AI261">
        <f t="shared" si="89"/>
        <v>0.11093576387339144</v>
      </c>
    </row>
    <row r="262" spans="1:35" x14ac:dyDescent="0.25">
      <c r="A262" s="3">
        <v>44229.791666666664</v>
      </c>
      <c r="B262">
        <v>3771.0638804999999</v>
      </c>
      <c r="C262">
        <v>85375.010306853452</v>
      </c>
      <c r="D262">
        <v>0.15928528033063341</v>
      </c>
      <c r="E262">
        <v>1591</v>
      </c>
      <c r="F262">
        <v>284114931.84232545</v>
      </c>
      <c r="G262">
        <v>34048439.094202667</v>
      </c>
      <c r="H262">
        <f t="shared" si="81"/>
        <v>42017125.079412691</v>
      </c>
      <c r="I262">
        <v>102145.31728260801</v>
      </c>
      <c r="J262">
        <v>0.13122520723001915</v>
      </c>
      <c r="K262">
        <v>18661</v>
      </c>
      <c r="L262">
        <f t="shared" si="101"/>
        <v>3.1686790999665801E-2</v>
      </c>
      <c r="M262" s="9">
        <f t="shared" si="82"/>
        <v>0.11256149316688441</v>
      </c>
      <c r="N262">
        <f t="shared" si="96"/>
        <v>0.76654244326391063</v>
      </c>
      <c r="O262">
        <f t="shared" si="83"/>
        <v>0.94224779454482954</v>
      </c>
      <c r="P262" s="4">
        <v>0.88333616841965201</v>
      </c>
      <c r="Q262">
        <f t="shared" si="97"/>
        <v>0.94154855411663929</v>
      </c>
      <c r="R262" s="4">
        <f t="shared" si="87"/>
        <v>1.1506208049606508</v>
      </c>
      <c r="S262">
        <f t="shared" si="94"/>
        <v>1.0000557873668472</v>
      </c>
      <c r="T262" s="4">
        <f t="shared" si="88"/>
        <v>1.2014296078483271</v>
      </c>
      <c r="U262" s="27">
        <f t="shared" si="102"/>
        <v>4.4170581847616817E-2</v>
      </c>
      <c r="V262">
        <v>0</v>
      </c>
      <c r="W262">
        <f t="shared" si="92"/>
        <v>0</v>
      </c>
      <c r="X262">
        <f t="shared" si="93"/>
        <v>102145.31728260801</v>
      </c>
      <c r="Y262" s="5">
        <f t="shared" si="98"/>
        <v>0.13122520723001915</v>
      </c>
      <c r="Z262" s="4">
        <f t="shared" si="99"/>
        <v>0.94154855411663929</v>
      </c>
      <c r="AA262" s="4">
        <f t="shared" si="84"/>
        <v>1.1506208049606508</v>
      </c>
      <c r="AB262">
        <f t="shared" si="100"/>
        <v>1.0000557873668472</v>
      </c>
      <c r="AC262" s="4">
        <f t="shared" si="85"/>
        <v>1.2014296078483271</v>
      </c>
      <c r="AD262">
        <f t="shared" si="90"/>
        <v>1.3664907433024986</v>
      </c>
      <c r="AE262">
        <f t="shared" si="95"/>
        <v>3.5945650346811813E-4</v>
      </c>
      <c r="AF262">
        <f t="shared" si="86"/>
        <v>4.0134563800038325E-3</v>
      </c>
      <c r="AG262">
        <f t="shared" si="80"/>
        <v>1.7925546097891758</v>
      </c>
      <c r="AH262">
        <f t="shared" si="91"/>
        <v>0.14317012212757524</v>
      </c>
      <c r="AI262">
        <f t="shared" si="89"/>
        <v>0.10647731023354146</v>
      </c>
    </row>
    <row r="263" spans="1:35" x14ac:dyDescent="0.25">
      <c r="A263" s="3">
        <v>44230.791666666664</v>
      </c>
      <c r="B263">
        <v>3736.0164756099998</v>
      </c>
      <c r="C263">
        <v>86197.932995248935</v>
      </c>
      <c r="D263">
        <v>0.15923007643440557</v>
      </c>
      <c r="E263">
        <v>1601</v>
      </c>
      <c r="F263">
        <v>275282362.90440118</v>
      </c>
      <c r="G263">
        <v>44532878.990457863</v>
      </c>
      <c r="H263">
        <f t="shared" si="81"/>
        <v>42101203.550797231</v>
      </c>
      <c r="I263">
        <v>133598.63697137358</v>
      </c>
      <c r="J263">
        <v>0.17713994452846848</v>
      </c>
      <c r="K263">
        <v>18662</v>
      </c>
      <c r="L263">
        <f t="shared" si="101"/>
        <v>-1.8929987345632802E-2</v>
      </c>
      <c r="M263" s="9">
        <f t="shared" si="82"/>
        <v>0.10753322096495609</v>
      </c>
      <c r="N263">
        <f t="shared" si="96"/>
        <v>0.99762662683589975</v>
      </c>
      <c r="O263">
        <f t="shared" si="83"/>
        <v>0.93287729717548973</v>
      </c>
      <c r="P263" s="4">
        <v>0.84413860364087434</v>
      </c>
      <c r="Q263">
        <f t="shared" si="97"/>
        <v>1.1197462114902326</v>
      </c>
      <c r="R263" s="4">
        <f t="shared" si="87"/>
        <v>1.1471656590058508</v>
      </c>
      <c r="S263">
        <f t="shared" si="94"/>
        <v>1.16937140217876</v>
      </c>
      <c r="T263" s="4">
        <f t="shared" si="88"/>
        <v>1.1981093651001848</v>
      </c>
      <c r="U263" s="27">
        <f t="shared" si="102"/>
        <v>4.3342297730224251E-2</v>
      </c>
      <c r="V263">
        <v>0</v>
      </c>
      <c r="W263">
        <f t="shared" si="92"/>
        <v>0</v>
      </c>
      <c r="X263">
        <f t="shared" si="93"/>
        <v>133598.63697137358</v>
      </c>
      <c r="Y263" s="5">
        <f t="shared" si="98"/>
        <v>0.17713994452846848</v>
      </c>
      <c r="Z263" s="4">
        <f t="shared" si="99"/>
        <v>1.1197462114902326</v>
      </c>
      <c r="AA263" s="4">
        <f t="shared" si="84"/>
        <v>1.1471656590058508</v>
      </c>
      <c r="AB263">
        <f t="shared" si="100"/>
        <v>1.16937140217876</v>
      </c>
      <c r="AC263" s="4">
        <f t="shared" si="85"/>
        <v>1.1981093651001848</v>
      </c>
      <c r="AD263">
        <f t="shared" si="90"/>
        <v>1.3184846087171382</v>
      </c>
      <c r="AE263">
        <f t="shared" si="95"/>
        <v>4.8519718932047237E-4</v>
      </c>
      <c r="AF263">
        <f t="shared" si="86"/>
        <v>6.5566146286242244E-3</v>
      </c>
      <c r="AG263">
        <f t="shared" si="80"/>
        <v>1.7589407326170483</v>
      </c>
      <c r="AH263">
        <f t="shared" si="91"/>
        <v>0.14365531931689571</v>
      </c>
      <c r="AI263">
        <f t="shared" si="89"/>
        <v>0.10994622925927344</v>
      </c>
    </row>
    <row r="264" spans="1:35" x14ac:dyDescent="0.25">
      <c r="A264" s="3">
        <v>44231.791666666664</v>
      </c>
      <c r="B264">
        <v>3831.9082070899999</v>
      </c>
      <c r="C264">
        <v>84887.814766179465</v>
      </c>
      <c r="D264">
        <v>0.15992425141588165</v>
      </c>
      <c r="E264">
        <v>2035</v>
      </c>
      <c r="F264">
        <v>291765641.2533021</v>
      </c>
      <c r="G264">
        <v>63316098.429052971</v>
      </c>
      <c r="H264">
        <f t="shared" si="81"/>
        <v>42748707.704542927</v>
      </c>
      <c r="I264">
        <v>189948.29528715892</v>
      </c>
      <c r="J264">
        <v>0.23762608743783448</v>
      </c>
      <c r="K264">
        <v>18663</v>
      </c>
      <c r="L264">
        <f t="shared" si="101"/>
        <v>4.0658614932966547E-2</v>
      </c>
      <c r="M264" s="9">
        <f t="shared" si="82"/>
        <v>0.11565684377908396</v>
      </c>
      <c r="N264">
        <f t="shared" si="96"/>
        <v>1.1887128038058214</v>
      </c>
      <c r="O264">
        <f t="shared" si="83"/>
        <v>0.93079963440811775</v>
      </c>
      <c r="P264" s="4">
        <v>0.85195989698397634</v>
      </c>
      <c r="Q264">
        <f t="shared" si="97"/>
        <v>1.3182263543950472</v>
      </c>
      <c r="R264" s="4">
        <f t="shared" si="87"/>
        <v>1.1510379904638364</v>
      </c>
      <c r="S264">
        <f t="shared" si="94"/>
        <v>1.360631698700441</v>
      </c>
      <c r="T264" s="4">
        <f t="shared" si="88"/>
        <v>1.2018499550957324</v>
      </c>
      <c r="U264" s="27">
        <f t="shared" si="102"/>
        <v>4.5140851106190656E-2</v>
      </c>
      <c r="V264">
        <v>0</v>
      </c>
      <c r="W264">
        <f t="shared" si="92"/>
        <v>0</v>
      </c>
      <c r="X264">
        <f t="shared" si="93"/>
        <v>189948.29528715892</v>
      </c>
      <c r="Y264" s="5">
        <f t="shared" si="98"/>
        <v>0.23762608743783448</v>
      </c>
      <c r="Z264" s="4">
        <f t="shared" si="99"/>
        <v>1.3182263543950472</v>
      </c>
      <c r="AA264" s="4">
        <f t="shared" si="84"/>
        <v>1.1510379904638364</v>
      </c>
      <c r="AB264">
        <f t="shared" si="100"/>
        <v>1.360631698700441</v>
      </c>
      <c r="AC264" s="4">
        <f t="shared" si="85"/>
        <v>1.2018499550957324</v>
      </c>
      <c r="AD264">
        <f t="shared" si="90"/>
        <v>1.4464920019245284</v>
      </c>
      <c r="AE264">
        <f t="shared" si="95"/>
        <v>6.5081854819911984E-4</v>
      </c>
      <c r="AF264">
        <f t="shared" si="86"/>
        <v>-7.7652235396474811E-4</v>
      </c>
      <c r="AG264">
        <f t="shared" si="80"/>
        <v>1.8319306052920992</v>
      </c>
      <c r="AH264">
        <f t="shared" si="91"/>
        <v>0.14430613786509483</v>
      </c>
      <c r="AI264">
        <f t="shared" si="89"/>
        <v>0.10426487251890082</v>
      </c>
    </row>
    <row r="265" spans="1:35" x14ac:dyDescent="0.25">
      <c r="A265" s="3">
        <v>44232.791666666664</v>
      </c>
      <c r="B265">
        <v>3816.7754042000001</v>
      </c>
      <c r="C265">
        <v>89107.624197891811</v>
      </c>
      <c r="D265">
        <v>0.16335021015892537</v>
      </c>
      <c r="E265">
        <v>3461</v>
      </c>
      <c r="F265">
        <v>299167629.78060222</v>
      </c>
      <c r="G265">
        <v>107285468.6947373</v>
      </c>
      <c r="H265">
        <f t="shared" si="81"/>
        <v>45072110.135757826</v>
      </c>
      <c r="I265">
        <v>321856.40608421189</v>
      </c>
      <c r="J265">
        <v>0.39268148197347014</v>
      </c>
      <c r="K265">
        <v>18664</v>
      </c>
      <c r="L265">
        <f t="shared" si="101"/>
        <v>-5.2471315747138904E-2</v>
      </c>
      <c r="M265" s="9">
        <f t="shared" si="82"/>
        <v>0.11567764234013327</v>
      </c>
      <c r="N265">
        <f t="shared" si="96"/>
        <v>1.6288971314237644</v>
      </c>
      <c r="O265">
        <f t="shared" si="83"/>
        <v>0.9490938839985319</v>
      </c>
      <c r="P265" s="4">
        <v>0.8595529152772613</v>
      </c>
      <c r="Q265">
        <f t="shared" si="97"/>
        <v>1.725735749675118</v>
      </c>
      <c r="R265" s="4">
        <f t="shared" si="87"/>
        <v>1.1748527241785276</v>
      </c>
      <c r="S265">
        <f t="shared" si="94"/>
        <v>1.7583406313321468</v>
      </c>
      <c r="T265" s="4">
        <f t="shared" si="88"/>
        <v>1.2249286496443497</v>
      </c>
      <c r="U265" s="27">
        <f t="shared" si="102"/>
        <v>4.2833320252413383E-2</v>
      </c>
      <c r="V265">
        <v>0</v>
      </c>
      <c r="W265">
        <f t="shared" si="92"/>
        <v>0</v>
      </c>
      <c r="X265">
        <f t="shared" si="93"/>
        <v>321856.40608421189</v>
      </c>
      <c r="Y265" s="5">
        <f t="shared" si="98"/>
        <v>0.39268148197347014</v>
      </c>
      <c r="Z265" s="4">
        <f t="shared" si="99"/>
        <v>1.725735749675118</v>
      </c>
      <c r="AA265" s="4">
        <f t="shared" si="84"/>
        <v>1.1748527241785276</v>
      </c>
      <c r="AB265">
        <f t="shared" si="100"/>
        <v>1.7583406313321468</v>
      </c>
      <c r="AC265" s="4">
        <f t="shared" si="85"/>
        <v>1.2249286496443497</v>
      </c>
      <c r="AD265">
        <f t="shared" si="90"/>
        <v>1.432437336120949</v>
      </c>
      <c r="AE265">
        <f t="shared" si="95"/>
        <v>1.0752613758702395E-3</v>
      </c>
      <c r="AF265">
        <f t="shared" si="86"/>
        <v>7.720952780907453E-4</v>
      </c>
      <c r="AG265">
        <f t="shared" si="80"/>
        <v>1.7382851314009198</v>
      </c>
      <c r="AH265">
        <f t="shared" si="91"/>
        <v>0.14538139924096508</v>
      </c>
      <c r="AI265">
        <f t="shared" si="89"/>
        <v>0.1136537263489652</v>
      </c>
    </row>
    <row r="266" spans="1:35" x14ac:dyDescent="0.25">
      <c r="A266" s="3">
        <v>44233.791666666664</v>
      </c>
      <c r="B266">
        <v>3880.6496506499998</v>
      </c>
      <c r="C266">
        <v>93694.081552277945</v>
      </c>
      <c r="D266">
        <v>0.16878913095578871</v>
      </c>
      <c r="E266">
        <v>1955</v>
      </c>
      <c r="F266">
        <v>303349191.25045067</v>
      </c>
      <c r="G266">
        <v>62704741.578759708</v>
      </c>
      <c r="H266">
        <f t="shared" si="81"/>
        <v>45498588.323954143</v>
      </c>
      <c r="I266">
        <v>188114.22473627914</v>
      </c>
      <c r="J266">
        <v>0.22634539339204476</v>
      </c>
      <c r="K266">
        <v>18665</v>
      </c>
      <c r="L266">
        <f t="shared" si="101"/>
        <v>-3.3593479393000551E-2</v>
      </c>
      <c r="M266" s="9">
        <f t="shared" si="82"/>
        <v>0.11874626391232632</v>
      </c>
      <c r="N266">
        <f t="shared" si="96"/>
        <v>1.1385915002613909</v>
      </c>
      <c r="O266">
        <f t="shared" si="83"/>
        <v>0.94553589068235289</v>
      </c>
      <c r="P266" s="4">
        <v>0.86085303112093103</v>
      </c>
      <c r="Q266">
        <f t="shared" si="97"/>
        <v>1.2835400925001677</v>
      </c>
      <c r="R266" s="4">
        <f t="shared" si="87"/>
        <v>1.1783705265259061</v>
      </c>
      <c r="S266">
        <f t="shared" si="94"/>
        <v>1.3270542819124356</v>
      </c>
      <c r="T266" s="4">
        <f t="shared" si="88"/>
        <v>1.2283213296383104</v>
      </c>
      <c r="U266" s="27">
        <f t="shared" si="102"/>
        <v>4.1418300775857821E-2</v>
      </c>
      <c r="V266">
        <v>0</v>
      </c>
      <c r="W266">
        <f t="shared" si="92"/>
        <v>0</v>
      </c>
      <c r="X266">
        <f t="shared" si="93"/>
        <v>188114.22473627914</v>
      </c>
      <c r="Y266" s="5">
        <f t="shared" si="98"/>
        <v>0.22634539339204476</v>
      </c>
      <c r="Z266" s="4">
        <f t="shared" si="99"/>
        <v>1.2835400925001677</v>
      </c>
      <c r="AA266" s="4">
        <f t="shared" si="84"/>
        <v>1.1783705265259061</v>
      </c>
      <c r="AB266">
        <f t="shared" si="100"/>
        <v>1.3270542819124356</v>
      </c>
      <c r="AC266" s="4">
        <f t="shared" si="85"/>
        <v>1.2283213296383104</v>
      </c>
      <c r="AD266">
        <f t="shared" si="90"/>
        <v>1.2965054378744894</v>
      </c>
      <c r="AE266">
        <f t="shared" si="95"/>
        <v>6.1993216779676586E-4</v>
      </c>
      <c r="AF266">
        <f t="shared" si="86"/>
        <v>8.549782273817419E-3</v>
      </c>
      <c r="AG266">
        <f t="shared" si="80"/>
        <v>1.6808600403212559</v>
      </c>
      <c r="AH266">
        <f t="shared" si="91"/>
        <v>0.14600133140876184</v>
      </c>
      <c r="AI266">
        <f t="shared" si="89"/>
        <v>0.11925541249751581</v>
      </c>
    </row>
    <row r="267" spans="1:35" x14ac:dyDescent="0.25">
      <c r="A267" s="3">
        <v>44234.791666666664</v>
      </c>
      <c r="B267">
        <v>3641.5523677400001</v>
      </c>
      <c r="C267">
        <v>96793.762343493567</v>
      </c>
      <c r="D267">
        <v>0.16600899302841629</v>
      </c>
      <c r="E267">
        <v>2836</v>
      </c>
      <c r="F267">
        <v>338224781.19876254</v>
      </c>
      <c r="G267">
        <v>116904189.58504131</v>
      </c>
      <c r="H267">
        <f t="shared" si="81"/>
        <v>48050058.557441212</v>
      </c>
      <c r="I267">
        <v>350712.56875512394</v>
      </c>
      <c r="J267">
        <v>0.37847637048331279</v>
      </c>
      <c r="K267">
        <v>18666</v>
      </c>
      <c r="L267">
        <f t="shared" si="101"/>
        <v>-9.614004011882786E-2</v>
      </c>
      <c r="M267" s="9">
        <f t="shared" si="82"/>
        <v>6.455083876887116E-2</v>
      </c>
      <c r="N267">
        <f t="shared" si="96"/>
        <v>1.6958032810548622</v>
      </c>
      <c r="O267">
        <f t="shared" si="83"/>
        <v>0.96502757541218642</v>
      </c>
      <c r="P267" s="4">
        <v>0.85610798385201692</v>
      </c>
      <c r="Q267">
        <f t="shared" si="97"/>
        <v>1.6924901730247899</v>
      </c>
      <c r="R267" s="4">
        <f t="shared" si="87"/>
        <v>1.1998548373201088</v>
      </c>
      <c r="S267">
        <f t="shared" si="94"/>
        <v>1.7257232929621928</v>
      </c>
      <c r="T267" s="4">
        <f t="shared" si="88"/>
        <v>1.2491512097704645</v>
      </c>
      <c r="U267" s="27">
        <f t="shared" si="102"/>
        <v>3.7621766935943303E-2</v>
      </c>
      <c r="V267">
        <v>0</v>
      </c>
      <c r="W267">
        <f t="shared" si="92"/>
        <v>0</v>
      </c>
      <c r="X267">
        <f t="shared" si="93"/>
        <v>350712.56875512394</v>
      </c>
      <c r="Y267" s="5">
        <f t="shared" si="98"/>
        <v>0.37847637048331279</v>
      </c>
      <c r="Z267" s="4">
        <f t="shared" si="99"/>
        <v>1.6924901730247899</v>
      </c>
      <c r="AA267" s="4">
        <f t="shared" si="84"/>
        <v>1.1998548373201088</v>
      </c>
      <c r="AB267">
        <f t="shared" si="100"/>
        <v>1.7257232929621928</v>
      </c>
      <c r="AC267" s="4">
        <f t="shared" si="85"/>
        <v>1.2491512097704645</v>
      </c>
      <c r="AD267">
        <f t="shared" si="90"/>
        <v>1.1392369381880547</v>
      </c>
      <c r="AE267">
        <f t="shared" si="95"/>
        <v>1.0363843311501978E-3</v>
      </c>
      <c r="AF267">
        <f t="shared" si="86"/>
        <v>1.5519571391993114E-2</v>
      </c>
      <c r="AG267">
        <f t="shared" si="80"/>
        <v>1.5267870362698828</v>
      </c>
      <c r="AH267">
        <f t="shared" si="91"/>
        <v>0.14703771573991203</v>
      </c>
      <c r="AI267">
        <f t="shared" si="89"/>
        <v>0.13294351031379037</v>
      </c>
    </row>
    <row r="268" spans="1:35" x14ac:dyDescent="0.25">
      <c r="A268" s="3">
        <v>44235.791666666664</v>
      </c>
      <c r="B268">
        <v>3694.5624936200002</v>
      </c>
      <c r="C268">
        <v>96756.198955399363</v>
      </c>
      <c r="D268">
        <v>0.16708430641848387</v>
      </c>
      <c r="E268">
        <v>2299</v>
      </c>
      <c r="F268">
        <v>342799496.92980725</v>
      </c>
      <c r="G268">
        <v>65071087.914918594</v>
      </c>
      <c r="H268">
        <f t="shared" si="81"/>
        <v>48824712.581266023</v>
      </c>
      <c r="I268">
        <v>195213.26374475579</v>
      </c>
      <c r="J268">
        <v>0.20785573463494852</v>
      </c>
      <c r="K268">
        <v>18667</v>
      </c>
      <c r="L268">
        <f t="shared" si="101"/>
        <v>1.4840228885619628E-2</v>
      </c>
      <c r="M268" s="9">
        <f t="shared" si="82"/>
        <v>5.9768121786934469E-2</v>
      </c>
      <c r="N268">
        <f t="shared" si="96"/>
        <v>1.2379333356817184</v>
      </c>
      <c r="O268">
        <f t="shared" si="83"/>
        <v>0.96597768880341128</v>
      </c>
      <c r="P268" s="4">
        <v>0.91098808949030652</v>
      </c>
      <c r="Q268">
        <f t="shared" si="97"/>
        <v>1.2245643711126699</v>
      </c>
      <c r="R268" s="4">
        <f t="shared" si="87"/>
        <v>1.2016931081892392</v>
      </c>
      <c r="S268">
        <f t="shared" si="94"/>
        <v>1.270100703521323</v>
      </c>
      <c r="T268" s="4">
        <f t="shared" si="88"/>
        <v>1.2509206408912446</v>
      </c>
      <c r="U268" s="27">
        <f t="shared" si="102"/>
        <v>3.8184245903696998E-2</v>
      </c>
      <c r="V268">
        <v>0</v>
      </c>
      <c r="W268">
        <f t="shared" si="92"/>
        <v>0</v>
      </c>
      <c r="X268">
        <f t="shared" si="93"/>
        <v>195213.26374475579</v>
      </c>
      <c r="Y268" s="5">
        <f t="shared" si="98"/>
        <v>0.20785573463494852</v>
      </c>
      <c r="Z268" s="4">
        <f t="shared" si="99"/>
        <v>1.2245643711126699</v>
      </c>
      <c r="AA268" s="4">
        <f t="shared" si="84"/>
        <v>1.2016931081892392</v>
      </c>
      <c r="AB268">
        <f t="shared" si="100"/>
        <v>1.270100703521323</v>
      </c>
      <c r="AC268" s="4">
        <f t="shared" si="85"/>
        <v>1.2509206408912446</v>
      </c>
      <c r="AD268">
        <f t="shared" si="90"/>
        <v>1.2457851405915106</v>
      </c>
      <c r="AE268">
        <f t="shared" si="95"/>
        <v>5.6930568088684299E-4</v>
      </c>
      <c r="AF268">
        <f t="shared" si="86"/>
        <v>1.1610089354511244E-2</v>
      </c>
      <c r="AG268">
        <f t="shared" si="80"/>
        <v>1.5496138640901449</v>
      </c>
      <c r="AH268">
        <f t="shared" si="91"/>
        <v>0.14760702142079887</v>
      </c>
      <c r="AI268">
        <f t="shared" si="89"/>
        <v>0.13180665995416607</v>
      </c>
    </row>
    <row r="269" spans="1:35" x14ac:dyDescent="0.25">
      <c r="A269" s="3">
        <v>44236.791666666664</v>
      </c>
      <c r="B269">
        <v>3728.23808005</v>
      </c>
      <c r="C269">
        <v>96265.659398351781</v>
      </c>
      <c r="D269">
        <v>0.16733110043731317</v>
      </c>
      <c r="E269">
        <v>1929</v>
      </c>
      <c r="F269">
        <v>336217883.29362035</v>
      </c>
      <c r="G269">
        <v>58806407.606289178</v>
      </c>
      <c r="H269">
        <f t="shared" si="81"/>
        <v>47695448.836537942</v>
      </c>
      <c r="I269">
        <v>176419.22281886754</v>
      </c>
      <c r="J269">
        <v>0.19152168735965774</v>
      </c>
      <c r="K269">
        <v>18668</v>
      </c>
      <c r="L269">
        <f t="shared" si="101"/>
        <v>1.4156361808621735E-2</v>
      </c>
      <c r="M269" s="9">
        <f t="shared" si="82"/>
        <v>8.9205500512230418E-2</v>
      </c>
      <c r="N269">
        <f t="shared" si="96"/>
        <v>1.1143682400481347</v>
      </c>
      <c r="O269">
        <f t="shared" si="83"/>
        <v>0.93949823366735929</v>
      </c>
      <c r="P269" s="4">
        <v>0.90547863406285878</v>
      </c>
      <c r="Q269">
        <f t="shared" si="97"/>
        <v>1.1699938122897244</v>
      </c>
      <c r="R269" s="4">
        <f t="shared" si="87"/>
        <v>1.1784012845085745</v>
      </c>
      <c r="S269">
        <f t="shared" si="94"/>
        <v>1.2175727571209178</v>
      </c>
      <c r="T269" s="4">
        <f t="shared" si="88"/>
        <v>1.2282097527259717</v>
      </c>
      <c r="U269" s="27">
        <f t="shared" si="102"/>
        <v>3.872864013347041E-2</v>
      </c>
      <c r="V269">
        <v>0</v>
      </c>
      <c r="W269">
        <f t="shared" si="92"/>
        <v>0</v>
      </c>
      <c r="X269">
        <f t="shared" si="93"/>
        <v>176419.22281886754</v>
      </c>
      <c r="Y269" s="5">
        <f t="shared" si="98"/>
        <v>0.19152168735965774</v>
      </c>
      <c r="Z269" s="4">
        <f t="shared" si="99"/>
        <v>1.1699938122897244</v>
      </c>
      <c r="AA269" s="4">
        <f t="shared" si="84"/>
        <v>1.1784012845085745</v>
      </c>
      <c r="AB269">
        <f t="shared" si="100"/>
        <v>1.2175727571209178</v>
      </c>
      <c r="AC269" s="4">
        <f t="shared" si="85"/>
        <v>1.2282097527259717</v>
      </c>
      <c r="AD269">
        <f t="shared" si="90"/>
        <v>1.2528944352364615</v>
      </c>
      <c r="AE269">
        <f t="shared" si="95"/>
        <v>5.2457933586799667E-4</v>
      </c>
      <c r="AF269">
        <f t="shared" si="86"/>
        <v>1.0556628943857893E-2</v>
      </c>
      <c r="AG269">
        <f t="shared" si="80"/>
        <v>1.5717067672239444</v>
      </c>
      <c r="AH269">
        <f t="shared" si="91"/>
        <v>0.14813160075666687</v>
      </c>
      <c r="AI269">
        <f t="shared" si="89"/>
        <v>0.13064703020261192</v>
      </c>
    </row>
    <row r="270" spans="1:35" x14ac:dyDescent="0.25">
      <c r="A270" s="3">
        <v>44237.791666666664</v>
      </c>
      <c r="B270">
        <v>4000.9028333299998</v>
      </c>
      <c r="C270">
        <v>107100.94840284393</v>
      </c>
      <c r="D270">
        <v>0.18277045534725073</v>
      </c>
      <c r="E270">
        <v>1783</v>
      </c>
      <c r="F270">
        <v>381663481.33865356</v>
      </c>
      <c r="G270">
        <v>44148466.088456228</v>
      </c>
      <c r="H270">
        <f t="shared" si="81"/>
        <v>48248944.711856879</v>
      </c>
      <c r="I270">
        <v>132445.39826536868</v>
      </c>
      <c r="J270">
        <v>0.12666281352698966</v>
      </c>
      <c r="K270">
        <v>18669</v>
      </c>
      <c r="L270">
        <f t="shared" si="101"/>
        <v>-3.6075891208662392E-2</v>
      </c>
      <c r="M270" s="9">
        <f t="shared" si="82"/>
        <v>7.3360396469403677E-2</v>
      </c>
      <c r="N270">
        <f t="shared" si="96"/>
        <v>0.90383225601987205</v>
      </c>
      <c r="O270">
        <f t="shared" si="83"/>
        <v>0.93540405342257871</v>
      </c>
      <c r="P270" s="4">
        <v>0.86432016137249668</v>
      </c>
      <c r="Q270">
        <f t="shared" si="97"/>
        <v>0.92196232576765202</v>
      </c>
      <c r="R270" s="4">
        <f t="shared" si="87"/>
        <v>1.1774893771649277</v>
      </c>
      <c r="S270">
        <f t="shared" si="94"/>
        <v>0.98163762571617486</v>
      </c>
      <c r="T270" s="4">
        <f t="shared" si="88"/>
        <v>1.2273518219179513</v>
      </c>
      <c r="U270" s="27">
        <f t="shared" si="102"/>
        <v>3.7356371656777604E-2</v>
      </c>
      <c r="V270">
        <v>0</v>
      </c>
      <c r="W270">
        <f t="shared" si="92"/>
        <v>0</v>
      </c>
      <c r="X270">
        <f t="shared" si="93"/>
        <v>132445.39826536868</v>
      </c>
      <c r="Y270" s="5">
        <f t="shared" si="98"/>
        <v>0.12666281352698966</v>
      </c>
      <c r="Z270" s="4">
        <f t="shared" si="99"/>
        <v>0.92196232576765202</v>
      </c>
      <c r="AA270" s="4">
        <f t="shared" si="84"/>
        <v>1.1774893771649277</v>
      </c>
      <c r="AB270">
        <f t="shared" si="100"/>
        <v>0.98163762571617486</v>
      </c>
      <c r="AC270" s="4">
        <f t="shared" si="85"/>
        <v>1.2273518219179513</v>
      </c>
      <c r="AD270">
        <f t="shared" si="90"/>
        <v>1.2343205130285733</v>
      </c>
      <c r="AE270">
        <f t="shared" si="95"/>
        <v>3.4696120892104969E-4</v>
      </c>
      <c r="AF270">
        <f t="shared" si="86"/>
        <v>1.1358541393137855E-2</v>
      </c>
      <c r="AG270">
        <f t="shared" si="80"/>
        <v>1.5160166205047931</v>
      </c>
      <c r="AH270">
        <f t="shared" si="91"/>
        <v>0.14847856196558792</v>
      </c>
      <c r="AI270">
        <f t="shared" si="89"/>
        <v>0.13540784712569609</v>
      </c>
    </row>
    <row r="271" spans="1:35" x14ac:dyDescent="0.25">
      <c r="A271" s="3">
        <v>44238.791666666664</v>
      </c>
      <c r="B271">
        <v>4122.4470390099996</v>
      </c>
      <c r="C271">
        <v>105983.15288025182</v>
      </c>
      <c r="D271">
        <v>0.18449332755536932</v>
      </c>
      <c r="E271">
        <v>1845</v>
      </c>
      <c r="F271">
        <v>390072211.75283879</v>
      </c>
      <c r="G271">
        <v>42926147.814203814</v>
      </c>
      <c r="H271">
        <f t="shared" si="81"/>
        <v>48729291.471866019</v>
      </c>
      <c r="I271">
        <v>128778.44344261145</v>
      </c>
      <c r="J271">
        <v>0.12050110323248653</v>
      </c>
      <c r="K271">
        <v>18670</v>
      </c>
      <c r="L271">
        <f t="shared" si="101"/>
        <v>4.0418570899081845E-2</v>
      </c>
      <c r="M271" s="9">
        <f t="shared" si="82"/>
        <v>9.4294645859257648E-2</v>
      </c>
      <c r="N271">
        <f t="shared" si="96"/>
        <v>0.79974368434004683</v>
      </c>
      <c r="O271">
        <f t="shared" si="83"/>
        <v>0.92876564057846833</v>
      </c>
      <c r="P271" s="4">
        <v>0.88165866636630696</v>
      </c>
      <c r="Q271">
        <f t="shared" si="97"/>
        <v>0.89483006642539287</v>
      </c>
      <c r="R271" s="4">
        <f t="shared" si="87"/>
        <v>1.1767187926138303</v>
      </c>
      <c r="S271">
        <f t="shared" si="94"/>
        <v>0.95620015993810836</v>
      </c>
      <c r="T271" s="4">
        <f t="shared" si="88"/>
        <v>1.2266295627225896</v>
      </c>
      <c r="U271" s="27">
        <f t="shared" si="102"/>
        <v>3.8897191930757788E-2</v>
      </c>
      <c r="V271">
        <v>0</v>
      </c>
      <c r="W271">
        <f t="shared" si="92"/>
        <v>0</v>
      </c>
      <c r="X271">
        <f t="shared" si="93"/>
        <v>128778.44344261145</v>
      </c>
      <c r="Y271" s="5">
        <f t="shared" si="98"/>
        <v>0.12050110323248653</v>
      </c>
      <c r="Z271" s="4">
        <f t="shared" si="99"/>
        <v>0.89483006642539287</v>
      </c>
      <c r="AA271" s="4">
        <f t="shared" si="84"/>
        <v>1.1767187926138303</v>
      </c>
      <c r="AB271">
        <f t="shared" si="100"/>
        <v>0.95620015993810836</v>
      </c>
      <c r="AC271" s="4">
        <f t="shared" si="85"/>
        <v>1.2266295627225896</v>
      </c>
      <c r="AD271">
        <f t="shared" si="90"/>
        <v>1.2473436523724328</v>
      </c>
      <c r="AE271">
        <f t="shared" si="95"/>
        <v>3.3008552463478845E-4</v>
      </c>
      <c r="AF271">
        <f t="shared" si="86"/>
        <v>1.0773828462093293E-2</v>
      </c>
      <c r="AG271">
        <f t="shared" si="80"/>
        <v>1.5785470280622118</v>
      </c>
      <c r="AH271">
        <f t="shared" si="91"/>
        <v>0.14880864749022271</v>
      </c>
      <c r="AI271">
        <f t="shared" si="89"/>
        <v>0.13086425282050151</v>
      </c>
    </row>
    <row r="272" spans="1:35" x14ac:dyDescent="0.25">
      <c r="A272" s="3">
        <v>44239.791666666664</v>
      </c>
      <c r="B272">
        <v>4083.7768129599999</v>
      </c>
      <c r="C272">
        <v>105741.36381213678</v>
      </c>
      <c r="D272">
        <v>0.18337466633145813</v>
      </c>
      <c r="E272">
        <v>1525</v>
      </c>
      <c r="F272">
        <v>382947669.81040239</v>
      </c>
      <c r="G272">
        <v>29297908.052353654</v>
      </c>
      <c r="H272">
        <f t="shared" si="81"/>
        <v>49004786.56381572</v>
      </c>
      <c r="I272">
        <v>87893.724157060962</v>
      </c>
      <c r="J272">
        <v>8.3774394901555804E-2</v>
      </c>
      <c r="K272">
        <v>18671</v>
      </c>
      <c r="L272">
        <f t="shared" si="101"/>
        <v>-7.1406809983374986E-3</v>
      </c>
      <c r="M272" s="9">
        <f t="shared" si="82"/>
        <v>8.2054740975627913E-2</v>
      </c>
      <c r="N272">
        <f t="shared" si="96"/>
        <v>0.65154453677750557</v>
      </c>
      <c r="O272">
        <f t="shared" si="83"/>
        <v>0.92311918714231012</v>
      </c>
      <c r="P272" s="4">
        <v>0.88639240903340377</v>
      </c>
      <c r="Q272">
        <f t="shared" si="97"/>
        <v>0.71197414358347821</v>
      </c>
      <c r="R272" s="4">
        <f t="shared" si="87"/>
        <v>1.1761096428151327</v>
      </c>
      <c r="S272">
        <f t="shared" si="94"/>
        <v>0.78772144773277453</v>
      </c>
      <c r="T272" s="4">
        <f t="shared" si="88"/>
        <v>1.2260777217976597</v>
      </c>
      <c r="U272" s="27">
        <f t="shared" si="102"/>
        <v>3.8620428806038082E-2</v>
      </c>
      <c r="V272">
        <v>0</v>
      </c>
      <c r="W272">
        <f t="shared" si="92"/>
        <v>0</v>
      </c>
      <c r="X272">
        <f t="shared" si="93"/>
        <v>87893.724157060962</v>
      </c>
      <c r="Y272" s="5">
        <f t="shared" si="98"/>
        <v>8.3774394901555804E-2</v>
      </c>
      <c r="Z272" s="4">
        <f t="shared" si="99"/>
        <v>0.71197414358347821</v>
      </c>
      <c r="AA272" s="4">
        <f t="shared" si="84"/>
        <v>1.1761096428151327</v>
      </c>
      <c r="AB272">
        <f t="shared" si="100"/>
        <v>0.78772144773277453</v>
      </c>
      <c r="AC272" s="4">
        <f t="shared" si="85"/>
        <v>1.2260777217976597</v>
      </c>
      <c r="AD272">
        <f t="shared" si="90"/>
        <v>1.2156190071511086</v>
      </c>
      <c r="AE272">
        <f t="shared" si="95"/>
        <v>2.294925547104433E-4</v>
      </c>
      <c r="AF272">
        <f t="shared" si="86"/>
        <v>1.2115684694694373E-2</v>
      </c>
      <c r="AG272">
        <f t="shared" si="80"/>
        <v>1.5673152761974187</v>
      </c>
      <c r="AH272">
        <f t="shared" si="91"/>
        <v>0.14903814004493315</v>
      </c>
      <c r="AI272">
        <f t="shared" si="89"/>
        <v>0.13202343012055517</v>
      </c>
    </row>
    <row r="273" spans="1:35" x14ac:dyDescent="0.25">
      <c r="A273" s="3">
        <v>44240.791666666664</v>
      </c>
      <c r="B273">
        <v>4007.8889601800001</v>
      </c>
      <c r="C273">
        <v>108073.47854251559</v>
      </c>
      <c r="D273">
        <v>0.18360499921329437</v>
      </c>
      <c r="E273">
        <v>1903</v>
      </c>
      <c r="F273">
        <v>390569946.37897837</v>
      </c>
      <c r="G273">
        <v>35651042.956012219</v>
      </c>
      <c r="H273">
        <f t="shared" si="81"/>
        <v>49154166.722324029</v>
      </c>
      <c r="I273">
        <v>106953.12886803666</v>
      </c>
      <c r="J273">
        <v>9.9951090448096289E-2</v>
      </c>
      <c r="K273">
        <v>18672</v>
      </c>
      <c r="L273">
        <f t="shared" si="101"/>
        <v>-4.0572794977018857E-2</v>
      </c>
      <c r="M273" s="9">
        <f t="shared" si="82"/>
        <v>6.2307016885702157E-2</v>
      </c>
      <c r="N273">
        <f t="shared" si="96"/>
        <v>0.81113047011327799</v>
      </c>
      <c r="O273">
        <f t="shared" si="83"/>
        <v>0.91615773141188883</v>
      </c>
      <c r="P273" s="4">
        <v>0.88572968412606368</v>
      </c>
      <c r="Q273">
        <f t="shared" si="97"/>
        <v>0.79769715149532228</v>
      </c>
      <c r="R273" s="4">
        <f t="shared" si="87"/>
        <v>1.1706025006344736</v>
      </c>
      <c r="S273">
        <f t="shared" si="94"/>
        <v>0.86597843136566743</v>
      </c>
      <c r="T273" s="4">
        <f t="shared" si="88"/>
        <v>1.2209371947192991</v>
      </c>
      <c r="U273" s="27">
        <f t="shared" si="102"/>
        <v>3.7084852030586909E-2</v>
      </c>
      <c r="V273">
        <v>0</v>
      </c>
      <c r="W273">
        <f t="shared" si="92"/>
        <v>0</v>
      </c>
      <c r="X273">
        <f t="shared" si="93"/>
        <v>106953.12886803666</v>
      </c>
      <c r="Y273" s="5">
        <f t="shared" si="98"/>
        <v>9.9951090448096289E-2</v>
      </c>
      <c r="Z273" s="4">
        <f t="shared" si="99"/>
        <v>0.79769715149532228</v>
      </c>
      <c r="AA273" s="4">
        <f t="shared" si="84"/>
        <v>1.1706025006344736</v>
      </c>
      <c r="AB273">
        <f t="shared" si="100"/>
        <v>0.86597843136566743</v>
      </c>
      <c r="AC273" s="4">
        <f t="shared" si="85"/>
        <v>1.2209371947192991</v>
      </c>
      <c r="AD273">
        <f t="shared" si="90"/>
        <v>1.0907484813993196</v>
      </c>
      <c r="AE273">
        <f t="shared" si="95"/>
        <v>2.7380111702026149E-4</v>
      </c>
      <c r="AF273">
        <f t="shared" si="86"/>
        <v>1.5883171898235515E-2</v>
      </c>
      <c r="AG273">
        <f t="shared" si="80"/>
        <v>1.5049976631531452</v>
      </c>
      <c r="AH273">
        <f t="shared" si="91"/>
        <v>0.14931194116195343</v>
      </c>
      <c r="AI273">
        <f t="shared" si="89"/>
        <v>0.13719760278780324</v>
      </c>
    </row>
    <row r="274" spans="1:35" x14ac:dyDescent="0.25">
      <c r="A274" s="3">
        <v>44241.791666666664</v>
      </c>
      <c r="B274">
        <v>3982.31039147</v>
      </c>
      <c r="C274">
        <v>107087.86159504291</v>
      </c>
      <c r="D274">
        <v>0.18211499276347207</v>
      </c>
      <c r="E274">
        <v>1668</v>
      </c>
      <c r="F274">
        <v>380433608.92825454</v>
      </c>
      <c r="G274">
        <v>46360668.45851545</v>
      </c>
      <c r="H274">
        <f t="shared" si="81"/>
        <v>49664677.278958641</v>
      </c>
      <c r="I274">
        <v>139082.00537554635</v>
      </c>
      <c r="J274">
        <v>0.13343966140396418</v>
      </c>
      <c r="K274">
        <v>18673</v>
      </c>
      <c r="L274">
        <f t="shared" si="101"/>
        <v>2.7592111330795007E-3</v>
      </c>
      <c r="M274" s="9">
        <f t="shared" si="82"/>
        <v>4.0916472150558179E-2</v>
      </c>
      <c r="N274">
        <f t="shared" si="96"/>
        <v>1.0032022715037126</v>
      </c>
      <c r="O274">
        <f t="shared" si="83"/>
        <v>0.91877185814938933</v>
      </c>
      <c r="P274" s="4">
        <v>0.89781265905346896</v>
      </c>
      <c r="Q274">
        <f t="shared" si="97"/>
        <v>0.95090972923337691</v>
      </c>
      <c r="R274" s="4">
        <f t="shared" si="87"/>
        <v>1.1704414830427603</v>
      </c>
      <c r="S274">
        <f t="shared" si="94"/>
        <v>1.0088742296428654</v>
      </c>
      <c r="T274" s="4">
        <f t="shared" si="88"/>
        <v>1.2207853855051793</v>
      </c>
      <c r="U274" s="27">
        <f t="shared" si="102"/>
        <v>3.7187318265157525E-2</v>
      </c>
      <c r="V274">
        <v>0</v>
      </c>
      <c r="W274">
        <f t="shared" si="92"/>
        <v>0</v>
      </c>
      <c r="X274">
        <f t="shared" si="93"/>
        <v>139082.00537554635</v>
      </c>
      <c r="Y274" s="5">
        <f t="shared" si="98"/>
        <v>0.13343966140396418</v>
      </c>
      <c r="Z274" s="4">
        <f t="shared" si="99"/>
        <v>0.95090972923337691</v>
      </c>
      <c r="AA274" s="4">
        <f t="shared" si="84"/>
        <v>1.1704414830427603</v>
      </c>
      <c r="AB274">
        <f t="shared" si="100"/>
        <v>1.0088742296428654</v>
      </c>
      <c r="AC274" s="4">
        <f t="shared" si="85"/>
        <v>1.2207853855051793</v>
      </c>
      <c r="AD274">
        <f t="shared" si="90"/>
        <v>1.0853325412327954</v>
      </c>
      <c r="AE274">
        <f t="shared" si="95"/>
        <v>3.6552130238416767E-4</v>
      </c>
      <c r="AF274">
        <f t="shared" si="86"/>
        <v>1.5986577459693896E-2</v>
      </c>
      <c r="AG274">
        <f t="shared" si="80"/>
        <v>1.5091560036921257</v>
      </c>
      <c r="AH274">
        <f t="shared" si="91"/>
        <v>0.14967746246433761</v>
      </c>
      <c r="AI274">
        <f t="shared" si="89"/>
        <v>0.13729595808006345</v>
      </c>
    </row>
    <row r="275" spans="1:35" x14ac:dyDescent="0.25">
      <c r="A275" s="3">
        <v>44242.791666666664</v>
      </c>
      <c r="B275">
        <v>3928.8599111899998</v>
      </c>
      <c r="C275">
        <v>108735.54222912663</v>
      </c>
      <c r="D275">
        <v>0.18222338342397845</v>
      </c>
      <c r="E275">
        <v>1575</v>
      </c>
      <c r="F275">
        <v>386698929.670672</v>
      </c>
      <c r="G275">
        <v>36328901.608427718</v>
      </c>
      <c r="H275">
        <f t="shared" si="81"/>
        <v>50248790.97226274</v>
      </c>
      <c r="I275">
        <v>108986.70482528316</v>
      </c>
      <c r="J275">
        <v>0.10287110775069042</v>
      </c>
      <c r="K275">
        <v>18674</v>
      </c>
      <c r="L275">
        <f t="shared" si="101"/>
        <v>-2.8781948575213243E-2</v>
      </c>
      <c r="M275" s="9">
        <f t="shared" si="82"/>
        <v>2.8013571888626423E-2</v>
      </c>
      <c r="N275">
        <f t="shared" si="96"/>
        <v>0.89124971298513889</v>
      </c>
      <c r="O275">
        <f t="shared" si="83"/>
        <v>0.9267326545478336</v>
      </c>
      <c r="P275" s="4">
        <v>0.86762993746994133</v>
      </c>
      <c r="Q275">
        <f t="shared" si="97"/>
        <v>0.8122074143496254</v>
      </c>
      <c r="R275" s="4">
        <f t="shared" si="87"/>
        <v>1.174074249216275</v>
      </c>
      <c r="S275">
        <f t="shared" si="94"/>
        <v>0.87936271356664597</v>
      </c>
      <c r="T275" s="4">
        <f t="shared" si="88"/>
        <v>1.2241034062099467</v>
      </c>
      <c r="U275" s="27">
        <f t="shared" si="102"/>
        <v>3.6132251062041321E-2</v>
      </c>
      <c r="V275">
        <v>0</v>
      </c>
      <c r="W275">
        <f t="shared" si="92"/>
        <v>0</v>
      </c>
      <c r="X275">
        <f t="shared" si="93"/>
        <v>108986.70482528316</v>
      </c>
      <c r="Y275" s="5">
        <f t="shared" si="98"/>
        <v>0.10287110775069042</v>
      </c>
      <c r="Z275" s="4">
        <f t="shared" si="99"/>
        <v>0.8122074143496254</v>
      </c>
      <c r="AA275" s="4">
        <f t="shared" si="84"/>
        <v>1.174074249216275</v>
      </c>
      <c r="AB275">
        <f t="shared" si="100"/>
        <v>0.87936271356664597</v>
      </c>
      <c r="AC275" s="4">
        <f t="shared" si="85"/>
        <v>1.2241034062099467</v>
      </c>
      <c r="AD275">
        <f t="shared" si="90"/>
        <v>1.0520329442913583</v>
      </c>
      <c r="AE275">
        <f t="shared" si="95"/>
        <v>2.8179894231980925E-4</v>
      </c>
      <c r="AF275">
        <f t="shared" si="86"/>
        <v>1.6568801797918198E-2</v>
      </c>
      <c r="AG275">
        <f t="shared" si="80"/>
        <v>1.4663386918190793</v>
      </c>
      <c r="AH275">
        <f t="shared" si="91"/>
        <v>0.14995926140665741</v>
      </c>
      <c r="AI275">
        <f t="shared" si="89"/>
        <v>0.14082992971496089</v>
      </c>
    </row>
    <row r="276" spans="1:35" x14ac:dyDescent="0.25">
      <c r="A276" s="3">
        <v>44243.791666666664</v>
      </c>
      <c r="B276">
        <v>3904.5251592099999</v>
      </c>
      <c r="C276">
        <v>110309.25250030542</v>
      </c>
      <c r="D276">
        <v>0.18289259861239887</v>
      </c>
      <c r="E276">
        <v>2164</v>
      </c>
      <c r="F276">
        <v>407472234.25653321</v>
      </c>
      <c r="G276">
        <v>54033612.009858191</v>
      </c>
      <c r="H276">
        <f t="shared" si="81"/>
        <v>51186338.186887398</v>
      </c>
      <c r="I276">
        <v>162100.83602957457</v>
      </c>
      <c r="J276">
        <v>0.14520450763657416</v>
      </c>
      <c r="K276">
        <v>18675</v>
      </c>
      <c r="L276">
        <f t="shared" si="101"/>
        <v>-2.0582198608412636E-2</v>
      </c>
      <c r="M276" s="9">
        <f t="shared" si="82"/>
        <v>2.0483012197578664E-2</v>
      </c>
      <c r="N276">
        <f t="shared" si="96"/>
        <v>1.0706645672213826</v>
      </c>
      <c r="O276">
        <f t="shared" si="83"/>
        <v>0.9362958547545005</v>
      </c>
      <c r="P276" s="4">
        <v>0.87281093832983414</v>
      </c>
      <c r="Q276">
        <f t="shared" si="97"/>
        <v>0.99917370012004125</v>
      </c>
      <c r="R276" s="4">
        <f t="shared" si="87"/>
        <v>1.1789327828697507</v>
      </c>
      <c r="S276">
        <f t="shared" si="94"/>
        <v>1.054488492634398</v>
      </c>
      <c r="T276" s="4">
        <f t="shared" si="88"/>
        <v>1.2286676293749061</v>
      </c>
      <c r="U276" s="27">
        <f t="shared" si="102"/>
        <v>3.5396170953104676E-2</v>
      </c>
      <c r="V276">
        <v>0</v>
      </c>
      <c r="W276">
        <f t="shared" si="92"/>
        <v>0</v>
      </c>
      <c r="X276">
        <f t="shared" si="93"/>
        <v>162100.83602957457</v>
      </c>
      <c r="Y276" s="5">
        <f t="shared" si="98"/>
        <v>0.14520450763657416</v>
      </c>
      <c r="Z276" s="4">
        <f t="shared" si="99"/>
        <v>0.99917370012004125</v>
      </c>
      <c r="AA276" s="4">
        <f t="shared" si="84"/>
        <v>1.1789327828697507</v>
      </c>
      <c r="AB276">
        <f t="shared" si="100"/>
        <v>1.054488492634398</v>
      </c>
      <c r="AC276" s="4">
        <f t="shared" si="85"/>
        <v>1.2286676293749061</v>
      </c>
      <c r="AD276">
        <f t="shared" si="90"/>
        <v>0.92574305867530648</v>
      </c>
      <c r="AE276">
        <f t="shared" si="95"/>
        <v>3.9774145924503405E-4</v>
      </c>
      <c r="AF276">
        <f t="shared" si="86"/>
        <v>1.6233422897882654E-2</v>
      </c>
      <c r="AG276">
        <f t="shared" si="80"/>
        <v>1.436466687936484</v>
      </c>
      <c r="AH276">
        <f t="shared" si="91"/>
        <v>0.15035700286590245</v>
      </c>
      <c r="AI276">
        <f t="shared" si="89"/>
        <v>0.1434482492739142</v>
      </c>
    </row>
    <row r="277" spans="1:35" x14ac:dyDescent="0.25">
      <c r="A277" s="3">
        <v>44244.791666666664</v>
      </c>
      <c r="B277">
        <v>4039.4308884900001</v>
      </c>
      <c r="C277">
        <v>107980.96365328411</v>
      </c>
      <c r="D277">
        <v>0.18401249769728292</v>
      </c>
      <c r="E277">
        <v>1367</v>
      </c>
      <c r="F277">
        <v>417210424.77256644</v>
      </c>
      <c r="G277">
        <v>29351858.106852509</v>
      </c>
      <c r="H277">
        <f t="shared" si="81"/>
        <v>49992920.315186501</v>
      </c>
      <c r="I277">
        <v>88055.574320557527</v>
      </c>
      <c r="J277">
        <v>7.7036149431127243E-2</v>
      </c>
      <c r="K277">
        <v>18676</v>
      </c>
      <c r="L277">
        <f t="shared" si="101"/>
        <v>5.530049360506261E-2</v>
      </c>
      <c r="M277" s="9">
        <f t="shared" si="82"/>
        <v>3.2353646351611798E-3</v>
      </c>
      <c r="N277">
        <f t="shared" si="96"/>
        <v>0.78479750814326266</v>
      </c>
      <c r="O277">
        <f t="shared" si="83"/>
        <v>0.91658889558521672</v>
      </c>
      <c r="P277" s="4">
        <v>0.87639099013586941</v>
      </c>
      <c r="Q277">
        <f t="shared" si="97"/>
        <v>0.67305365118094318</v>
      </c>
      <c r="R277" s="4">
        <f t="shared" si="87"/>
        <v>1.1502669676747035</v>
      </c>
      <c r="S277">
        <f t="shared" si="94"/>
        <v>0.75272778310275601</v>
      </c>
      <c r="T277" s="4">
        <f t="shared" si="88"/>
        <v>1.201437186622661</v>
      </c>
      <c r="U277" s="27">
        <f t="shared" si="102"/>
        <v>3.7408731611807078E-2</v>
      </c>
      <c r="V277">
        <v>0</v>
      </c>
      <c r="W277">
        <f t="shared" si="92"/>
        <v>0</v>
      </c>
      <c r="X277">
        <f t="shared" si="93"/>
        <v>88055.574320557527</v>
      </c>
      <c r="Y277" s="5">
        <f t="shared" si="98"/>
        <v>7.7036149431127243E-2</v>
      </c>
      <c r="Z277" s="4">
        <f t="shared" si="99"/>
        <v>0.67305365118094318</v>
      </c>
      <c r="AA277" s="4">
        <f t="shared" si="84"/>
        <v>1.1502669676747035</v>
      </c>
      <c r="AB277">
        <f t="shared" si="100"/>
        <v>0.75272778310275601</v>
      </c>
      <c r="AC277" s="4">
        <f t="shared" si="85"/>
        <v>1.201437186622661</v>
      </c>
      <c r="AD277">
        <f t="shared" si="90"/>
        <v>0.96598596146136773</v>
      </c>
      <c r="AE277">
        <f t="shared" si="95"/>
        <v>2.1103567405255936E-4</v>
      </c>
      <c r="AF277">
        <f t="shared" si="86"/>
        <v>1.6177468061370659E-2</v>
      </c>
      <c r="AG277">
        <f t="shared" si="80"/>
        <v>1.5181415207173428</v>
      </c>
      <c r="AH277">
        <f t="shared" si="91"/>
        <v>0.15056803853995501</v>
      </c>
      <c r="AI277">
        <f t="shared" si="89"/>
        <v>0.1376190582420671</v>
      </c>
    </row>
    <row r="278" spans="1:35" x14ac:dyDescent="0.25">
      <c r="A278" s="3">
        <v>44245.791666666664</v>
      </c>
      <c r="B278">
        <v>3875.607485</v>
      </c>
      <c r="C278">
        <v>110325.7728323717</v>
      </c>
      <c r="D278">
        <v>0.18209690891464911</v>
      </c>
      <c r="E278">
        <v>2433</v>
      </c>
      <c r="F278">
        <v>431782374.05625767</v>
      </c>
      <c r="G278">
        <v>71360785.147923797</v>
      </c>
      <c r="H278">
        <f t="shared" si="81"/>
        <v>51148634.344732128</v>
      </c>
      <c r="I278">
        <v>214082.3554437714</v>
      </c>
      <c r="J278">
        <v>0.18097093450784438</v>
      </c>
      <c r="K278">
        <v>18677</v>
      </c>
      <c r="L278">
        <f t="shared" si="101"/>
        <v>-6.2884003088302567E-2</v>
      </c>
      <c r="M278" s="9">
        <f t="shared" si="82"/>
        <v>-2.3388056870788494E-2</v>
      </c>
      <c r="N278">
        <f t="shared" si="96"/>
        <v>1.1949068529145872</v>
      </c>
      <c r="O278">
        <f t="shared" si="83"/>
        <v>0.92814522013343459</v>
      </c>
      <c r="P278" s="4">
        <v>0.81543120085605358</v>
      </c>
      <c r="Q278">
        <f t="shared" si="97"/>
        <v>1.1333487980236869</v>
      </c>
      <c r="R278" s="4">
        <f t="shared" si="87"/>
        <v>1.1506480379410926</v>
      </c>
      <c r="S278">
        <f t="shared" si="94"/>
        <v>1.1824032290502791</v>
      </c>
      <c r="T278" s="4">
        <f t="shared" si="88"/>
        <v>1.2018022963212212</v>
      </c>
      <c r="U278" s="27">
        <f t="shared" si="102"/>
        <v>3.5128758997125489E-2</v>
      </c>
      <c r="V278">
        <v>0</v>
      </c>
      <c r="W278">
        <f t="shared" si="92"/>
        <v>0</v>
      </c>
      <c r="X278">
        <f t="shared" si="93"/>
        <v>214082.3554437714</v>
      </c>
      <c r="Y278" s="5">
        <f t="shared" si="98"/>
        <v>0.18097093450784438</v>
      </c>
      <c r="Z278" s="4">
        <f t="shared" si="99"/>
        <v>1.1333487980236869</v>
      </c>
      <c r="AA278" s="4">
        <f t="shared" si="84"/>
        <v>1.1506480379410926</v>
      </c>
      <c r="AB278">
        <f t="shared" si="100"/>
        <v>1.1824032290502791</v>
      </c>
      <c r="AC278" s="4">
        <f t="shared" si="85"/>
        <v>1.2018022963212212</v>
      </c>
      <c r="AD278">
        <f t="shared" si="90"/>
        <v>0.96567775927921473</v>
      </c>
      <c r="AE278">
        <f t="shared" si="95"/>
        <v>4.9568790592196003E-4</v>
      </c>
      <c r="AF278">
        <f t="shared" si="86"/>
        <v>1.6183618064840477E-2</v>
      </c>
      <c r="AG278">
        <f t="shared" si="80"/>
        <v>1.4256144302945781</v>
      </c>
      <c r="AH278">
        <f t="shared" si="91"/>
        <v>0.15106372644587698</v>
      </c>
      <c r="AI278">
        <f t="shared" si="89"/>
        <v>0.14502616853924066</v>
      </c>
    </row>
    <row r="279" spans="1:35" x14ac:dyDescent="0.25">
      <c r="A279" s="3">
        <v>44246.791666666664</v>
      </c>
      <c r="B279">
        <v>3658.7778039</v>
      </c>
      <c r="C279">
        <v>106997.83416722783</v>
      </c>
      <c r="D279">
        <v>0.17416569840838864</v>
      </c>
      <c r="E279">
        <v>1677</v>
      </c>
      <c r="F279">
        <v>409843435.1780318</v>
      </c>
      <c r="G279">
        <v>61928028.164982624</v>
      </c>
      <c r="H279">
        <f t="shared" si="81"/>
        <v>51862704.124078512</v>
      </c>
      <c r="I279">
        <v>185784.08449494786</v>
      </c>
      <c r="J279">
        <v>0.16545633044286651</v>
      </c>
      <c r="K279">
        <v>18678</v>
      </c>
      <c r="L279">
        <f t="shared" si="101"/>
        <v>-2.6944295202353252E-2</v>
      </c>
      <c r="M279" s="9">
        <f t="shared" si="82"/>
        <v>-1.0865706440640326E-2</v>
      </c>
      <c r="N279">
        <f t="shared" si="96"/>
        <v>1.1486258503973823</v>
      </c>
      <c r="O279">
        <f t="shared" si="83"/>
        <v>0.92777411615180627</v>
      </c>
      <c r="P279" s="4">
        <v>0.84397371491995687</v>
      </c>
      <c r="Q279">
        <f t="shared" si="97"/>
        <v>1.0772013114835652</v>
      </c>
      <c r="R279" s="4">
        <f t="shared" si="87"/>
        <v>1.1429386792191742</v>
      </c>
      <c r="S279">
        <f t="shared" si="94"/>
        <v>1.1286986150202825</v>
      </c>
      <c r="T279" s="4">
        <f t="shared" si="88"/>
        <v>1.194385808057181</v>
      </c>
      <c r="U279" s="27">
        <f t="shared" si="102"/>
        <v>3.41948772363155E-2</v>
      </c>
      <c r="V279">
        <v>0</v>
      </c>
      <c r="W279">
        <f t="shared" si="92"/>
        <v>0</v>
      </c>
      <c r="X279">
        <f t="shared" si="93"/>
        <v>185784.08449494786</v>
      </c>
      <c r="Y279" s="5">
        <f t="shared" si="98"/>
        <v>0.16545633044286651</v>
      </c>
      <c r="Z279" s="4">
        <f t="shared" si="99"/>
        <v>1.0772013114835652</v>
      </c>
      <c r="AA279" s="4">
        <f t="shared" si="84"/>
        <v>1.1429386792191742</v>
      </c>
      <c r="AB279">
        <f t="shared" si="100"/>
        <v>1.1286986150202825</v>
      </c>
      <c r="AC279" s="4">
        <f t="shared" si="85"/>
        <v>1.194385808057181</v>
      </c>
      <c r="AD279">
        <f t="shared" si="90"/>
        <v>0.91051996662145418</v>
      </c>
      <c r="AE279">
        <f t="shared" si="95"/>
        <v>4.5320230323239952E-4</v>
      </c>
      <c r="AF279">
        <f t="shared" si="86"/>
        <v>1.5031535701447218E-2</v>
      </c>
      <c r="AG279">
        <f t="shared" si="80"/>
        <v>1.3877151320441454</v>
      </c>
      <c r="AH279">
        <f t="shared" si="91"/>
        <v>0.15151692874910938</v>
      </c>
      <c r="AI279">
        <f t="shared" si="89"/>
        <v>0.14815523938920405</v>
      </c>
    </row>
    <row r="280" spans="1:35" x14ac:dyDescent="0.25">
      <c r="A280" s="3">
        <v>44247.791666666664</v>
      </c>
      <c r="B280">
        <v>3665.2278065400001</v>
      </c>
      <c r="C280">
        <v>109200.49315390573</v>
      </c>
      <c r="D280">
        <v>0.17604461644361608</v>
      </c>
      <c r="E280">
        <v>1569</v>
      </c>
      <c r="F280">
        <v>421215919.11330622</v>
      </c>
      <c r="G280">
        <v>47171020.498674847</v>
      </c>
      <c r="H280">
        <f t="shared" si="81"/>
        <v>51855848.570582077</v>
      </c>
      <c r="I280">
        <v>141513.06149602454</v>
      </c>
      <c r="J280">
        <v>0.12262657962875949</v>
      </c>
      <c r="K280">
        <v>18679</v>
      </c>
      <c r="L280">
        <f t="shared" si="101"/>
        <v>-1.8615654100589962E-2</v>
      </c>
      <c r="M280" s="9">
        <f t="shared" si="82"/>
        <v>-2.8311493272850687E-2</v>
      </c>
      <c r="N280">
        <f t="shared" si="96"/>
        <v>0.97558053500973685</v>
      </c>
      <c r="O280">
        <f t="shared" si="83"/>
        <v>0.92558542639074914</v>
      </c>
      <c r="P280" s="4">
        <v>0.8168446666277418</v>
      </c>
      <c r="Q280">
        <f t="shared" si="97"/>
        <v>0.90428129414970027</v>
      </c>
      <c r="R280" s="4">
        <f t="shared" si="87"/>
        <v>1.1290209117246286</v>
      </c>
      <c r="S280">
        <f t="shared" si="94"/>
        <v>0.96505054636316723</v>
      </c>
      <c r="T280" s="4">
        <f t="shared" si="88"/>
        <v>1.1810838885826889</v>
      </c>
      <c r="U280" s="27">
        <f t="shared" si="102"/>
        <v>3.3564205624733549E-2</v>
      </c>
      <c r="V280">
        <v>0</v>
      </c>
      <c r="W280">
        <f t="shared" si="92"/>
        <v>0</v>
      </c>
      <c r="X280">
        <f t="shared" si="93"/>
        <v>141513.06149602454</v>
      </c>
      <c r="Y280" s="5">
        <f t="shared" si="98"/>
        <v>0.12262657962875949</v>
      </c>
      <c r="Z280" s="4">
        <f t="shared" si="99"/>
        <v>0.90428129414970027</v>
      </c>
      <c r="AA280" s="4">
        <f t="shared" si="84"/>
        <v>1.1290209117246286</v>
      </c>
      <c r="AB280">
        <f t="shared" si="100"/>
        <v>0.96505054636316723</v>
      </c>
      <c r="AC280" s="4">
        <f t="shared" si="85"/>
        <v>1.1810838885826889</v>
      </c>
      <c r="AD280">
        <f t="shared" si="90"/>
        <v>0.87126858899508552</v>
      </c>
      <c r="AE280">
        <f t="shared" si="95"/>
        <v>3.3590680885001834E-4</v>
      </c>
      <c r="AF280">
        <f t="shared" si="86"/>
        <v>1.3416819518464074E-2</v>
      </c>
      <c r="AG280">
        <f t="shared" si="80"/>
        <v>1.3621208732113204</v>
      </c>
      <c r="AH280">
        <f t="shared" si="91"/>
        <v>0.15185283555795939</v>
      </c>
      <c r="AI280">
        <f t="shared" si="89"/>
        <v>0.15022963020120894</v>
      </c>
    </row>
    <row r="281" spans="1:35" x14ac:dyDescent="0.25">
      <c r="A281" s="3">
        <v>44248.791666666664</v>
      </c>
      <c r="B281">
        <v>3600.3163737599998</v>
      </c>
      <c r="C281">
        <v>109838.13876815577</v>
      </c>
      <c r="D281">
        <v>0.17491466832698463</v>
      </c>
      <c r="E281">
        <v>1457</v>
      </c>
      <c r="F281">
        <v>390584447.37268186</v>
      </c>
      <c r="G281">
        <v>53962846.650771491</v>
      </c>
      <c r="H281">
        <f t="shared" si="81"/>
        <v>52702592.587383591</v>
      </c>
      <c r="I281">
        <v>161888.53995231449</v>
      </c>
      <c r="J281">
        <v>0.15128435727553138</v>
      </c>
      <c r="K281">
        <v>18680</v>
      </c>
      <c r="L281">
        <f t="shared" si="101"/>
        <v>-2.3691004533372691E-2</v>
      </c>
      <c r="M281" s="9">
        <f t="shared" si="82"/>
        <v>-4.4834254165350716E-2</v>
      </c>
      <c r="N281">
        <f t="shared" si="96"/>
        <v>1.0662607442482033</v>
      </c>
      <c r="O281">
        <f t="shared" si="83"/>
        <v>0.94170462558613366</v>
      </c>
      <c r="P281" s="4">
        <v>0.81045363658350245</v>
      </c>
      <c r="Q281">
        <f t="shared" si="97"/>
        <v>1.0232237683533509</v>
      </c>
      <c r="R281" s="4">
        <f t="shared" si="87"/>
        <v>1.1298153120216705</v>
      </c>
      <c r="S281">
        <f t="shared" si="94"/>
        <v>1.0773044036900725</v>
      </c>
      <c r="T281" s="4">
        <f t="shared" si="88"/>
        <v>1.1818375315181227</v>
      </c>
      <c r="U281" s="27">
        <f t="shared" si="102"/>
        <v>3.2778381117322813E-2</v>
      </c>
      <c r="V281">
        <v>0</v>
      </c>
      <c r="W281">
        <f t="shared" si="92"/>
        <v>0</v>
      </c>
      <c r="X281">
        <f t="shared" si="93"/>
        <v>161888.53995231449</v>
      </c>
      <c r="Y281" s="5">
        <f t="shared" si="98"/>
        <v>0.15128435727553138</v>
      </c>
      <c r="Z281" s="4">
        <f t="shared" si="99"/>
        <v>1.0232237683533509</v>
      </c>
      <c r="AA281" s="4">
        <f t="shared" si="84"/>
        <v>1.1298153120216705</v>
      </c>
      <c r="AB281">
        <f t="shared" si="100"/>
        <v>1.0773044036900725</v>
      </c>
      <c r="AC281" s="4">
        <f t="shared" si="85"/>
        <v>1.1818375315181227</v>
      </c>
      <c r="AD281">
        <f t="shared" si="90"/>
        <v>0.75986718024361977</v>
      </c>
      <c r="AE281">
        <f t="shared" si="95"/>
        <v>4.1439181901487508E-4</v>
      </c>
      <c r="AF281">
        <f t="shared" si="86"/>
        <v>6.3390483980769741E-3</v>
      </c>
      <c r="AG281">
        <f t="shared" si="80"/>
        <v>1.3302301150568536</v>
      </c>
      <c r="AH281">
        <f t="shared" si="91"/>
        <v>0.15226722737697426</v>
      </c>
      <c r="AI281">
        <f t="shared" si="89"/>
        <v>0.15271883508493267</v>
      </c>
    </row>
    <row r="282" spans="1:35" x14ac:dyDescent="0.25">
      <c r="A282" s="3">
        <v>44249.791666666664</v>
      </c>
      <c r="B282">
        <v>3691.1366270799999</v>
      </c>
      <c r="C282">
        <v>114542.24516882373</v>
      </c>
      <c r="D282">
        <v>0.18066234431642539</v>
      </c>
      <c r="E282">
        <v>1665</v>
      </c>
      <c r="F282">
        <v>359593359.66897881</v>
      </c>
      <c r="G282">
        <v>122503686.62953117</v>
      </c>
      <c r="H282">
        <f t="shared" si="81"/>
        <v>55491762.7181741</v>
      </c>
      <c r="I282">
        <v>367511.0598885935</v>
      </c>
      <c r="J282">
        <v>0.37303674623697081</v>
      </c>
      <c r="K282">
        <v>18681</v>
      </c>
      <c r="L282">
        <f t="shared" si="101"/>
        <v>-1.702317556823961E-2</v>
      </c>
      <c r="M282" s="9">
        <f t="shared" si="82"/>
        <v>-8.8296235026478223E-2</v>
      </c>
      <c r="N282">
        <f t="shared" si="96"/>
        <v>1.6431141600533408</v>
      </c>
      <c r="O282">
        <f t="shared" si="83"/>
        <v>0.98238155848793496</v>
      </c>
      <c r="P282" s="4">
        <v>0.8067351659522477</v>
      </c>
      <c r="Q282">
        <f t="shared" si="97"/>
        <v>1.6795850653702382</v>
      </c>
      <c r="R282" s="4">
        <f t="shared" si="87"/>
        <v>1.1464946213399847</v>
      </c>
      <c r="S282">
        <f t="shared" si="94"/>
        <v>1.7130685596033624</v>
      </c>
      <c r="T282" s="4">
        <f t="shared" si="88"/>
        <v>1.1980589032884281</v>
      </c>
      <c r="U282" s="27">
        <f t="shared" si="102"/>
        <v>3.2225111544126245E-2</v>
      </c>
      <c r="V282">
        <v>0</v>
      </c>
      <c r="W282">
        <f t="shared" si="92"/>
        <v>0</v>
      </c>
      <c r="X282">
        <f t="shared" si="93"/>
        <v>367511.0598885935</v>
      </c>
      <c r="Y282" s="5">
        <f t="shared" si="98"/>
        <v>0.37303674623697081</v>
      </c>
      <c r="Z282" s="4">
        <f t="shared" si="99"/>
        <v>1.6795850653702382</v>
      </c>
      <c r="AA282" s="4">
        <f t="shared" si="84"/>
        <v>1.1464946213399847</v>
      </c>
      <c r="AB282">
        <f t="shared" si="100"/>
        <v>1.7130685596033624</v>
      </c>
      <c r="AC282" s="4">
        <f t="shared" si="85"/>
        <v>1.1980589032884281</v>
      </c>
      <c r="AD282">
        <f t="shared" si="90"/>
        <v>0.78534016099154547</v>
      </c>
      <c r="AE282">
        <f t="shared" si="95"/>
        <v>1.0214965775191339E-3</v>
      </c>
      <c r="AF282">
        <f t="shared" si="86"/>
        <v>8.9645182345059471E-3</v>
      </c>
      <c r="AG282">
        <f t="shared" si="80"/>
        <v>1.3077770279023517</v>
      </c>
      <c r="AH282">
        <f t="shared" si="91"/>
        <v>0.15328872395449339</v>
      </c>
      <c r="AI282">
        <f t="shared" si="89"/>
        <v>0.1552485945213935</v>
      </c>
    </row>
    <row r="283" spans="1:35" x14ac:dyDescent="0.25">
      <c r="A283" s="3">
        <v>44250.791666666664</v>
      </c>
      <c r="B283">
        <v>3893.1795026599998</v>
      </c>
      <c r="C283">
        <v>119151.24089949703</v>
      </c>
      <c r="D283">
        <v>0.18918470251843167</v>
      </c>
      <c r="E283">
        <v>1255</v>
      </c>
      <c r="F283">
        <v>386593268.16852897</v>
      </c>
      <c r="G283">
        <v>35264861.587455653</v>
      </c>
      <c r="H283">
        <f t="shared" si="81"/>
        <v>54714065.244470671</v>
      </c>
      <c r="I283">
        <v>105794.58476236695</v>
      </c>
      <c r="J283">
        <v>9.9885400543059513E-2</v>
      </c>
      <c r="K283">
        <v>18682</v>
      </c>
      <c r="L283">
        <f t="shared" si="101"/>
        <v>1.3841827305569501E-2</v>
      </c>
      <c r="M283" s="9">
        <f t="shared" si="82"/>
        <v>-6.9598400918928632E-2</v>
      </c>
      <c r="N283">
        <f t="shared" si="96"/>
        <v>0.78886954673449139</v>
      </c>
      <c r="O283">
        <f t="shared" si="83"/>
        <v>0.9755039925170963</v>
      </c>
      <c r="P283" s="4">
        <v>0.6799742198853348</v>
      </c>
      <c r="Q283">
        <f t="shared" si="97"/>
        <v>0.79736768574068562</v>
      </c>
      <c r="R283" s="4">
        <f t="shared" si="87"/>
        <v>1.1231162071293634</v>
      </c>
      <c r="S283">
        <f t="shared" si="94"/>
        <v>0.86567495305700504</v>
      </c>
      <c r="T283" s="4">
        <f t="shared" si="88"/>
        <v>1.1757097019669442</v>
      </c>
      <c r="U283" s="27">
        <f t="shared" si="102"/>
        <v>3.2674267370357148E-2</v>
      </c>
      <c r="V283">
        <v>0</v>
      </c>
      <c r="W283">
        <f t="shared" si="92"/>
        <v>0</v>
      </c>
      <c r="X283">
        <f t="shared" si="93"/>
        <v>105794.58476236695</v>
      </c>
      <c r="Y283" s="5">
        <f t="shared" si="98"/>
        <v>9.9885400543059513E-2</v>
      </c>
      <c r="Z283" s="4">
        <f t="shared" si="99"/>
        <v>0.79736768574068562</v>
      </c>
      <c r="AA283" s="4">
        <f t="shared" si="84"/>
        <v>1.1231162071293634</v>
      </c>
      <c r="AB283">
        <f t="shared" si="100"/>
        <v>0.86567495305700504</v>
      </c>
      <c r="AC283" s="4">
        <f t="shared" si="85"/>
        <v>1.1757097019669442</v>
      </c>
      <c r="AD283">
        <f t="shared" si="90"/>
        <v>0.77911547863749087</v>
      </c>
      <c r="AE283">
        <f t="shared" si="95"/>
        <v>2.7362119393137399E-4</v>
      </c>
      <c r="AF283">
        <f t="shared" si="86"/>
        <v>7.9183756413170325E-3</v>
      </c>
      <c r="AG283">
        <f t="shared" si="80"/>
        <v>1.3260049142725492</v>
      </c>
      <c r="AH283">
        <f t="shared" si="91"/>
        <v>0.15356234514842476</v>
      </c>
      <c r="AI283">
        <f t="shared" si="89"/>
        <v>0.15447149340003707</v>
      </c>
    </row>
    <row r="284" spans="1:35" x14ac:dyDescent="0.25">
      <c r="A284" s="3">
        <v>44251.791666666664</v>
      </c>
      <c r="B284">
        <v>3835.5329404200002</v>
      </c>
      <c r="C284">
        <v>121819.46270563436</v>
      </c>
      <c r="D284">
        <v>0.18982020098302407</v>
      </c>
      <c r="E284">
        <v>1188</v>
      </c>
      <c r="F284">
        <v>359835404.17272484</v>
      </c>
      <c r="G284">
        <v>33280355.149580441</v>
      </c>
      <c r="H284">
        <f t="shared" si="81"/>
        <v>54284315.133600801</v>
      </c>
      <c r="I284">
        <v>99841.065448741327</v>
      </c>
      <c r="J284">
        <v>0.10127405048586614</v>
      </c>
      <c r="K284">
        <v>18683</v>
      </c>
      <c r="L284">
        <f t="shared" si="101"/>
        <v>-3.706430071848698E-2</v>
      </c>
      <c r="M284" s="9">
        <f t="shared" si="82"/>
        <v>-8.9426143154182375E-2</v>
      </c>
      <c r="N284">
        <f t="shared" si="96"/>
        <v>0.71999849504424585</v>
      </c>
      <c r="O284">
        <f t="shared" si="83"/>
        <v>0.97135517173493213</v>
      </c>
      <c r="P284" s="4">
        <v>0.66879915546314528</v>
      </c>
      <c r="Q284">
        <f t="shared" si="97"/>
        <v>0.80430369003623869</v>
      </c>
      <c r="R284" s="4">
        <f t="shared" si="87"/>
        <v>1.1066145447270856</v>
      </c>
      <c r="S284">
        <f t="shared" si="94"/>
        <v>0.87206784362955436</v>
      </c>
      <c r="T284" s="4">
        <f t="shared" si="88"/>
        <v>1.1600334555816127</v>
      </c>
      <c r="U284" s="27">
        <f t="shared" si="102"/>
        <v>3.1485387106723793E-2</v>
      </c>
      <c r="V284">
        <v>0</v>
      </c>
      <c r="W284">
        <f t="shared" si="92"/>
        <v>0</v>
      </c>
      <c r="X284">
        <f t="shared" si="93"/>
        <v>99841.065448741327</v>
      </c>
      <c r="Y284" s="5">
        <f t="shared" si="98"/>
        <v>0.10127405048586614</v>
      </c>
      <c r="Z284" s="4">
        <f t="shared" si="99"/>
        <v>0.80430369003623869</v>
      </c>
      <c r="AA284" s="4">
        <f t="shared" si="84"/>
        <v>1.1066145447270856</v>
      </c>
      <c r="AB284">
        <f t="shared" si="100"/>
        <v>0.87206784362955436</v>
      </c>
      <c r="AC284" s="4">
        <f t="shared" si="85"/>
        <v>1.1600334555816127</v>
      </c>
      <c r="AD284">
        <f t="shared" si="90"/>
        <v>0.76499406190831798</v>
      </c>
      <c r="AE284">
        <f t="shared" si="95"/>
        <v>2.7742466623455149E-4</v>
      </c>
      <c r="AF284">
        <f t="shared" si="86"/>
        <v>6.3743245457072994E-3</v>
      </c>
      <c r="AG284">
        <f t="shared" si="80"/>
        <v>1.2777571278970949</v>
      </c>
      <c r="AH284">
        <f t="shared" si="91"/>
        <v>0.1538397698146593</v>
      </c>
      <c r="AI284">
        <f t="shared" si="89"/>
        <v>0.15759995327556098</v>
      </c>
    </row>
    <row r="285" spans="1:35" x14ac:dyDescent="0.25">
      <c r="A285" s="3">
        <v>44252.791666666664</v>
      </c>
      <c r="B285">
        <v>3813.3515093699998</v>
      </c>
      <c r="C285">
        <v>122254.98418674628</v>
      </c>
      <c r="D285">
        <v>0.18953528860798224</v>
      </c>
      <c r="E285">
        <v>1308</v>
      </c>
      <c r="F285">
        <v>352779568.44788551</v>
      </c>
      <c r="G285">
        <v>46061632.019129522</v>
      </c>
      <c r="H285">
        <f t="shared" si="81"/>
        <v>54302344.319633693</v>
      </c>
      <c r="I285">
        <v>138184.89605738857</v>
      </c>
      <c r="J285">
        <v>0.14297167855512508</v>
      </c>
      <c r="K285">
        <v>18684</v>
      </c>
      <c r="L285">
        <f t="shared" si="101"/>
        <v>-9.36869209232798E-3</v>
      </c>
      <c r="M285" s="9">
        <f t="shared" si="82"/>
        <v>-8.6203020906312253E-2</v>
      </c>
      <c r="N285">
        <f t="shared" si="96"/>
        <v>0.93414522229720687</v>
      </c>
      <c r="O285">
        <f t="shared" si="83"/>
        <v>0.96843275131818662</v>
      </c>
      <c r="P285" s="4">
        <v>0.67360202994650786</v>
      </c>
      <c r="Q285">
        <f t="shared" si="97"/>
        <v>0.9901946527627693</v>
      </c>
      <c r="R285" s="4">
        <f t="shared" si="87"/>
        <v>1.0950047201798472</v>
      </c>
      <c r="S285">
        <f t="shared" si="94"/>
        <v>1.0459843920665224</v>
      </c>
      <c r="T285" s="4">
        <f t="shared" si="88"/>
        <v>1.1488905238574669</v>
      </c>
      <c r="U285" s="27">
        <f t="shared" si="102"/>
        <v>3.1191787678325242E-2</v>
      </c>
      <c r="V285">
        <v>0</v>
      </c>
      <c r="W285">
        <f t="shared" si="92"/>
        <v>0</v>
      </c>
      <c r="X285">
        <f t="shared" si="93"/>
        <v>138184.89605738857</v>
      </c>
      <c r="Y285" s="5">
        <f t="shared" si="98"/>
        <v>0.14297167855512508</v>
      </c>
      <c r="Z285" s="4">
        <f t="shared" si="99"/>
        <v>0.9901946527627693</v>
      </c>
      <c r="AA285" s="4">
        <f t="shared" si="84"/>
        <v>1.0950047201798472</v>
      </c>
      <c r="AB285">
        <f t="shared" si="100"/>
        <v>1.0459843920665224</v>
      </c>
      <c r="AC285" s="4">
        <f t="shared" si="85"/>
        <v>1.1488905238574669</v>
      </c>
      <c r="AD285">
        <f t="shared" si="90"/>
        <v>0.77849604377508108</v>
      </c>
      <c r="AE285">
        <f t="shared" si="95"/>
        <v>3.9162653323577694E-4</v>
      </c>
      <c r="AF285">
        <f t="shared" si="86"/>
        <v>7.2296442086829948E-3</v>
      </c>
      <c r="AG285">
        <f t="shared" si="80"/>
        <v>1.2658421159866124</v>
      </c>
      <c r="AH285">
        <f t="shared" si="91"/>
        <v>0.15423139634789507</v>
      </c>
      <c r="AI285">
        <f t="shared" si="89"/>
        <v>0.15870255775197983</v>
      </c>
    </row>
    <row r="286" spans="1:35" x14ac:dyDescent="0.25">
      <c r="A286" s="3">
        <v>44253.791666666664</v>
      </c>
      <c r="B286">
        <v>3723.1573046100002</v>
      </c>
      <c r="C286">
        <v>117361.73983384155</v>
      </c>
      <c r="D286">
        <v>0.18345962841302629</v>
      </c>
      <c r="E286">
        <v>1250</v>
      </c>
      <c r="F286">
        <v>342906621.9241268</v>
      </c>
      <c r="G286">
        <v>22355551.574985534</v>
      </c>
      <c r="H286">
        <f t="shared" si="81"/>
        <v>54206671.709296845</v>
      </c>
      <c r="I286">
        <v>67066.654724956607</v>
      </c>
      <c r="J286">
        <v>7.1387740596113594E-2</v>
      </c>
      <c r="K286">
        <v>18685</v>
      </c>
      <c r="L286">
        <f t="shared" si="101"/>
        <v>1.6911521876534212E-2</v>
      </c>
      <c r="M286" s="9">
        <f t="shared" si="82"/>
        <v>-7.160729689408088E-2</v>
      </c>
      <c r="N286">
        <f t="shared" si="96"/>
        <v>0.61966468030051658</v>
      </c>
      <c r="O286">
        <f t="shared" si="83"/>
        <v>0.97545450274171064</v>
      </c>
      <c r="P286" s="4">
        <v>0.6738028550281463</v>
      </c>
      <c r="Q286">
        <f t="shared" si="97"/>
        <v>0.63860312142040887</v>
      </c>
      <c r="R286" s="4">
        <f t="shared" si="87"/>
        <v>1.0857656854319473</v>
      </c>
      <c r="S286">
        <f t="shared" si="94"/>
        <v>0.72208852973487991</v>
      </c>
      <c r="T286" s="4">
        <f t="shared" si="88"/>
        <v>1.1404325426819719</v>
      </c>
      <c r="U286" s="27">
        <f t="shared" si="102"/>
        <v>3.1723773947805935E-2</v>
      </c>
      <c r="V286">
        <v>0</v>
      </c>
      <c r="W286">
        <f t="shared" si="92"/>
        <v>0</v>
      </c>
      <c r="X286">
        <f t="shared" si="93"/>
        <v>67066.654724956607</v>
      </c>
      <c r="Y286" s="5">
        <f t="shared" si="98"/>
        <v>7.1387740596113594E-2</v>
      </c>
      <c r="Z286" s="4">
        <f t="shared" si="99"/>
        <v>0.63860312142040887</v>
      </c>
      <c r="AA286" s="4">
        <f t="shared" si="84"/>
        <v>1.0857656854319473</v>
      </c>
      <c r="AB286">
        <f t="shared" si="100"/>
        <v>0.72208852973487991</v>
      </c>
      <c r="AC286" s="4">
        <f t="shared" si="85"/>
        <v>1.1404325426819719</v>
      </c>
      <c r="AD286">
        <f t="shared" si="90"/>
        <v>0.78545800645027208</v>
      </c>
      <c r="AE286">
        <f t="shared" si="95"/>
        <v>1.9556372711603519E-4</v>
      </c>
      <c r="AF286">
        <f t="shared" si="86"/>
        <v>7.629753074033907E-3</v>
      </c>
      <c r="AG286">
        <f t="shared" si="80"/>
        <v>1.2874314725178897</v>
      </c>
      <c r="AH286">
        <f t="shared" si="91"/>
        <v>0.15442696007501111</v>
      </c>
      <c r="AI286">
        <f t="shared" si="89"/>
        <v>0.15773920676600572</v>
      </c>
    </row>
    <row r="287" spans="1:35" x14ac:dyDescent="0.25">
      <c r="A287" s="3">
        <v>44254.791666666664</v>
      </c>
      <c r="B287">
        <v>3722.08755655</v>
      </c>
      <c r="C287">
        <v>118706.10698786414</v>
      </c>
      <c r="D287">
        <v>0.1843803396356003</v>
      </c>
      <c r="E287">
        <v>1690</v>
      </c>
      <c r="F287">
        <v>336317978.19698662</v>
      </c>
      <c r="G287">
        <v>59092210.081539229</v>
      </c>
      <c r="H287">
        <f t="shared" si="81"/>
        <v>52402096.270306483</v>
      </c>
      <c r="I287">
        <v>177276.6302446177</v>
      </c>
      <c r="J287">
        <v>0.19239521593872741</v>
      </c>
      <c r="K287">
        <v>18686</v>
      </c>
      <c r="L287">
        <f t="shared" si="101"/>
        <v>-1.1677154842361944E-2</v>
      </c>
      <c r="M287" s="9">
        <f t="shared" si="82"/>
        <v>-7.8200096680720255E-2</v>
      </c>
      <c r="N287">
        <f t="shared" si="96"/>
        <v>1.1471755602481148</v>
      </c>
      <c r="O287">
        <f t="shared" si="83"/>
        <v>0.95292741239614287</v>
      </c>
      <c r="P287" s="4">
        <v>0.67212494759460384</v>
      </c>
      <c r="Q287">
        <f t="shared" si="97"/>
        <v>1.1729764487954564</v>
      </c>
      <c r="R287" s="4">
        <f t="shared" si="87"/>
        <v>1.0569563957218502</v>
      </c>
      <c r="S287">
        <f t="shared" si="94"/>
        <v>1.2204391207739904</v>
      </c>
      <c r="T287" s="4">
        <f t="shared" si="88"/>
        <v>1.1122822776912864</v>
      </c>
      <c r="U287" s="27">
        <f t="shared" si="102"/>
        <v>3.1355484995650017E-2</v>
      </c>
      <c r="V287">
        <v>0</v>
      </c>
      <c r="W287">
        <f t="shared" si="92"/>
        <v>0</v>
      </c>
      <c r="X287">
        <f t="shared" si="93"/>
        <v>177276.6302446177</v>
      </c>
      <c r="Y287" s="5">
        <f t="shared" si="98"/>
        <v>0.19239521593872741</v>
      </c>
      <c r="Z287" s="4">
        <f t="shared" si="99"/>
        <v>1.1729764487954564</v>
      </c>
      <c r="AA287" s="4">
        <f t="shared" si="84"/>
        <v>1.0569563957218502</v>
      </c>
      <c r="AB287">
        <f t="shared" si="100"/>
        <v>1.2204391207739904</v>
      </c>
      <c r="AC287" s="4">
        <f t="shared" si="85"/>
        <v>1.1122822776912864</v>
      </c>
      <c r="AD287">
        <f t="shared" si="90"/>
        <v>0.78044650147759875</v>
      </c>
      <c r="AE287">
        <f t="shared" si="95"/>
        <v>5.2697130688186854E-4</v>
      </c>
      <c r="AF287">
        <f t="shared" si="86"/>
        <v>6.2816002118355474E-3</v>
      </c>
      <c r="AG287">
        <f t="shared" ref="AG287:AG350" si="103">U287/$U$31</f>
        <v>1.2724853696750735</v>
      </c>
      <c r="AH287">
        <f t="shared" si="91"/>
        <v>0.15495393138189298</v>
      </c>
      <c r="AI287">
        <f t="shared" si="89"/>
        <v>0.15918015106027483</v>
      </c>
    </row>
    <row r="288" spans="1:35" x14ac:dyDescent="0.25">
      <c r="A288" s="3">
        <v>44255.791666666664</v>
      </c>
      <c r="B288">
        <v>3737.8111273999998</v>
      </c>
      <c r="C288">
        <v>118269.21927860111</v>
      </c>
      <c r="D288">
        <v>0.1843879482439425</v>
      </c>
      <c r="E288">
        <v>1325</v>
      </c>
      <c r="F288">
        <v>370785300.81611961</v>
      </c>
      <c r="G288">
        <v>26328122.384374976</v>
      </c>
      <c r="H288">
        <f t="shared" ref="H288:H351" si="104">AVERAGE(G259:G288)</f>
        <v>51725934.289337873</v>
      </c>
      <c r="I288">
        <v>78984.367153124927</v>
      </c>
      <c r="J288">
        <v>7.7751987329151603E-2</v>
      </c>
      <c r="K288">
        <v>18687</v>
      </c>
      <c r="L288">
        <f t="shared" si="101"/>
        <v>7.9027021969440316E-3</v>
      </c>
      <c r="M288" s="9">
        <f t="shared" ref="M288:M351" si="105">AVERAGE(L259:L288)*10+POWER(P288/SQRT(365/10),2)/2</f>
        <v>-7.3874636055537873E-2</v>
      </c>
      <c r="N288">
        <f t="shared" si="96"/>
        <v>0.65027980199451696</v>
      </c>
      <c r="O288">
        <f t="shared" ref="O288:O351" si="106">AVERAGE(N259:N288)</f>
        <v>0.94904662837246323</v>
      </c>
      <c r="P288" s="4">
        <v>0.66844612582487362</v>
      </c>
      <c r="Q288">
        <f t="shared" si="97"/>
        <v>0.67729455966528596</v>
      </c>
      <c r="R288" s="4">
        <f t="shared" si="87"/>
        <v>1.0392143283505912</v>
      </c>
      <c r="S288">
        <f t="shared" si="94"/>
        <v>0.75652218648165537</v>
      </c>
      <c r="T288" s="4">
        <f t="shared" si="88"/>
        <v>1.0956451073588156</v>
      </c>
      <c r="U288" s="27">
        <f t="shared" si="102"/>
        <v>3.160425975751998E-2</v>
      </c>
      <c r="V288">
        <v>0</v>
      </c>
      <c r="W288">
        <f t="shared" si="92"/>
        <v>0</v>
      </c>
      <c r="X288">
        <f t="shared" si="93"/>
        <v>78984.367153124927</v>
      </c>
      <c r="Y288" s="5">
        <f t="shared" si="98"/>
        <v>7.7751987329151603E-2</v>
      </c>
      <c r="Z288" s="4">
        <f t="shared" si="99"/>
        <v>0.67729455966528596</v>
      </c>
      <c r="AA288" s="4">
        <f t="shared" ref="AA288:AA351" si="107">AVERAGE(Z259:Z288)</f>
        <v>1.0392143283505912</v>
      </c>
      <c r="AB288">
        <f t="shared" si="100"/>
        <v>0.75652218648165537</v>
      </c>
      <c r="AC288" s="4">
        <f t="shared" ref="AC288:AC351" si="108">AVERAGE(AB259:AB288)</f>
        <v>1.0956451073588156</v>
      </c>
      <c r="AD288">
        <f t="shared" si="90"/>
        <v>0.79392964957263712</v>
      </c>
      <c r="AE288">
        <f t="shared" si="95"/>
        <v>2.1299645801140893E-4</v>
      </c>
      <c r="AF288">
        <f t="shared" ref="AF288:AF351" si="109">(2*SQRT(AD288)*EXP(SUM(AE259:AE288))/(1+AD288)-1)</f>
        <v>6.9622302146838955E-3</v>
      </c>
      <c r="AG288">
        <f t="shared" si="103"/>
        <v>1.282581282555</v>
      </c>
      <c r="AH288">
        <f t="shared" si="91"/>
        <v>0.15516692783990438</v>
      </c>
      <c r="AI288">
        <f t="shared" si="89"/>
        <v>0.15886896753634328</v>
      </c>
    </row>
    <row r="289" spans="1:35" x14ac:dyDescent="0.25">
      <c r="A289" s="3">
        <v>44256.791666666664</v>
      </c>
      <c r="B289">
        <v>3698.9409533600001</v>
      </c>
      <c r="C289">
        <v>119869.64221830941</v>
      </c>
      <c r="D289">
        <v>0.184605408169674</v>
      </c>
      <c r="E289">
        <v>1638</v>
      </c>
      <c r="F289">
        <v>357588555.83712345</v>
      </c>
      <c r="G289">
        <v>38065632.169330209</v>
      </c>
      <c r="H289">
        <f t="shared" si="104"/>
        <v>51929796.923263185</v>
      </c>
      <c r="I289">
        <v>114196.89650799063</v>
      </c>
      <c r="J289">
        <v>0.1165637617452223</v>
      </c>
      <c r="K289">
        <v>18688</v>
      </c>
      <c r="L289">
        <f t="shared" si="101"/>
        <v>-2.3894922588578685E-2</v>
      </c>
      <c r="M289" s="9">
        <f t="shared" si="105"/>
        <v>-7.8738741000037804E-2</v>
      </c>
      <c r="N289">
        <f t="shared" si="96"/>
        <v>0.84040241311619046</v>
      </c>
      <c r="O289">
        <f t="shared" si="106"/>
        <v>0.96898214651234782</v>
      </c>
      <c r="P289" s="4">
        <v>0.66983979118514891</v>
      </c>
      <c r="Q289">
        <f t="shared" si="97"/>
        <v>0.87705308612464228</v>
      </c>
      <c r="R289" s="4">
        <f t="shared" ref="R289:R352" si="110">AVERAGE(Q260:Q289)</f>
        <v>1.0350069915462821</v>
      </c>
      <c r="S289">
        <f t="shared" si="94"/>
        <v>0.93958502221329077</v>
      </c>
      <c r="T289" s="4">
        <f t="shared" ref="T289:T352" si="111">AVERAGE(S260:S289)</f>
        <v>1.0916854831357929</v>
      </c>
      <c r="U289" s="27">
        <f t="shared" si="102"/>
        <v>3.0858029480253239E-2</v>
      </c>
      <c r="V289">
        <v>0</v>
      </c>
      <c r="W289">
        <f t="shared" si="92"/>
        <v>0</v>
      </c>
      <c r="X289">
        <f t="shared" si="93"/>
        <v>114196.89650799063</v>
      </c>
      <c r="Y289" s="5">
        <f t="shared" si="98"/>
        <v>0.1165637617452223</v>
      </c>
      <c r="Z289" s="4">
        <f t="shared" si="99"/>
        <v>0.87705308612464228</v>
      </c>
      <c r="AA289" s="4">
        <f t="shared" si="107"/>
        <v>1.0350069915462821</v>
      </c>
      <c r="AB289">
        <f t="shared" si="100"/>
        <v>0.93958502221329077</v>
      </c>
      <c r="AC289" s="4">
        <f t="shared" si="108"/>
        <v>1.0916854831357929</v>
      </c>
      <c r="AD289">
        <f t="shared" si="90"/>
        <v>0.75827430747802682</v>
      </c>
      <c r="AE289">
        <f t="shared" si="95"/>
        <v>3.1930178966222051E-4</v>
      </c>
      <c r="AF289">
        <f t="shared" si="109"/>
        <v>3.9656001839618593E-3</v>
      </c>
      <c r="AG289">
        <f t="shared" si="103"/>
        <v>1.2522973590130031</v>
      </c>
      <c r="AH289">
        <f t="shared" si="91"/>
        <v>0.1554862296295666</v>
      </c>
      <c r="AI289">
        <f t="shared" si="89"/>
        <v>0.16087327164710907</v>
      </c>
    </row>
    <row r="290" spans="1:35" x14ac:dyDescent="0.25">
      <c r="A290" s="3">
        <v>44257.791666666664</v>
      </c>
      <c r="B290">
        <v>3707.8009340100002</v>
      </c>
      <c r="C290">
        <v>118652.37332247029</v>
      </c>
      <c r="D290">
        <v>0.18382940621678651</v>
      </c>
      <c r="E290">
        <v>1212</v>
      </c>
      <c r="F290">
        <v>374195889.13112658</v>
      </c>
      <c r="G290">
        <v>38049773.880041637</v>
      </c>
      <c r="H290">
        <f t="shared" si="104"/>
        <v>52014863.321904786</v>
      </c>
      <c r="I290">
        <v>114149.32164012491</v>
      </c>
      <c r="J290">
        <v>0.11134409438700547</v>
      </c>
      <c r="K290">
        <v>18689</v>
      </c>
      <c r="L290">
        <f t="shared" si="101"/>
        <v>1.2599262930588146E-2</v>
      </c>
      <c r="M290" s="9">
        <f t="shared" si="105"/>
        <v>-8.1861066346682609E-2</v>
      </c>
      <c r="N290">
        <f t="shared" si="96"/>
        <v>0.80388181486349164</v>
      </c>
      <c r="O290">
        <f t="shared" si="106"/>
        <v>0.99577820700779751</v>
      </c>
      <c r="P290" s="4">
        <v>0.67144515636477919</v>
      </c>
      <c r="Q290">
        <f t="shared" si="97"/>
        <v>0.85291545713219696</v>
      </c>
      <c r="R290" s="4">
        <f t="shared" si="110"/>
        <v>1.0284933999051455</v>
      </c>
      <c r="S290">
        <f t="shared" si="94"/>
        <v>0.91709469254914755</v>
      </c>
      <c r="T290" s="4">
        <f t="shared" si="111"/>
        <v>1.0855495778895425</v>
      </c>
      <c r="U290" s="27">
        <f t="shared" si="102"/>
        <v>3.1249277449621988E-2</v>
      </c>
      <c r="V290">
        <v>0</v>
      </c>
      <c r="W290">
        <f t="shared" si="92"/>
        <v>0</v>
      </c>
      <c r="X290">
        <f t="shared" si="93"/>
        <v>114149.32164012491</v>
      </c>
      <c r="Y290" s="5">
        <f t="shared" si="98"/>
        <v>0.11134409438700547</v>
      </c>
      <c r="Z290" s="4">
        <f t="shared" si="99"/>
        <v>0.85291545713219696</v>
      </c>
      <c r="AA290" s="4">
        <f t="shared" si="107"/>
        <v>1.0284933999051455</v>
      </c>
      <c r="AB290">
        <f t="shared" si="100"/>
        <v>0.91709469254914755</v>
      </c>
      <c r="AC290" s="4">
        <f t="shared" si="108"/>
        <v>1.0855495778895425</v>
      </c>
      <c r="AD290">
        <f t="shared" si="90"/>
        <v>0.73024443886156876</v>
      </c>
      <c r="AE290">
        <f t="shared" si="95"/>
        <v>3.0500579439224639E-4</v>
      </c>
      <c r="AF290">
        <f t="shared" si="109"/>
        <v>1.068332780514103E-3</v>
      </c>
      <c r="AG290">
        <f t="shared" si="103"/>
        <v>1.2681751971968449</v>
      </c>
      <c r="AH290">
        <f t="shared" si="91"/>
        <v>0.15579123542395884</v>
      </c>
      <c r="AI290">
        <f t="shared" ref="AI290:AI353" si="112">2*SQRT(AG290)*EXP(AH290)/(1+AG290)-1</f>
        <v>0.16038551794901079</v>
      </c>
    </row>
    <row r="291" spans="1:35" x14ac:dyDescent="0.25">
      <c r="A291" s="3">
        <v>44258.791666666664</v>
      </c>
      <c r="B291">
        <v>3733.3276522599999</v>
      </c>
      <c r="C291">
        <v>117733.54967723982</v>
      </c>
      <c r="D291">
        <v>0.18371454813608143</v>
      </c>
      <c r="E291">
        <v>1145</v>
      </c>
      <c r="F291">
        <v>361587729.88384557</v>
      </c>
      <c r="G291">
        <v>20658800.220955845</v>
      </c>
      <c r="H291">
        <f t="shared" si="104"/>
        <v>51561707.438247219</v>
      </c>
      <c r="I291">
        <v>61976.400662867534</v>
      </c>
      <c r="J291">
        <v>6.2561266249862565E-2</v>
      </c>
      <c r="K291">
        <v>18690</v>
      </c>
      <c r="L291">
        <f t="shared" si="101"/>
        <v>1.4634974959184883E-2</v>
      </c>
      <c r="M291" s="9">
        <f t="shared" si="105"/>
        <v>-9.3900913219089041E-2</v>
      </c>
      <c r="N291">
        <f t="shared" si="96"/>
        <v>0.42281659700851282</v>
      </c>
      <c r="O291">
        <f t="shared" si="106"/>
        <v>0.98801208812367491</v>
      </c>
      <c r="P291" s="4">
        <v>0.66251827942508301</v>
      </c>
      <c r="Q291">
        <f t="shared" si="97"/>
        <v>0.58069109853508283</v>
      </c>
      <c r="R291" s="4">
        <f t="shared" si="110"/>
        <v>1.0148897846117846</v>
      </c>
      <c r="S291">
        <f t="shared" si="94"/>
        <v>0.67141645050197585</v>
      </c>
      <c r="T291" s="4">
        <f t="shared" si="111"/>
        <v>1.0731079994509878</v>
      </c>
      <c r="U291" s="27">
        <f t="shared" si="102"/>
        <v>3.1709972751987149E-2</v>
      </c>
      <c r="V291">
        <v>0</v>
      </c>
      <c r="W291">
        <f t="shared" si="92"/>
        <v>0</v>
      </c>
      <c r="X291">
        <f t="shared" si="93"/>
        <v>61976.400662867534</v>
      </c>
      <c r="Y291" s="5">
        <f t="shared" si="98"/>
        <v>6.2561266249862565E-2</v>
      </c>
      <c r="Z291" s="4">
        <f t="shared" si="99"/>
        <v>0.58069109853508283</v>
      </c>
      <c r="AA291" s="4">
        <f t="shared" si="107"/>
        <v>1.0148897846117846</v>
      </c>
      <c r="AB291">
        <f t="shared" si="100"/>
        <v>0.67141645050197585</v>
      </c>
      <c r="AC291" s="4">
        <f t="shared" si="108"/>
        <v>1.0731079994509878</v>
      </c>
      <c r="AD291">
        <f t="shared" ref="AD291:AD354" si="113">U291/U262</f>
        <v>0.7178980087104746</v>
      </c>
      <c r="AE291">
        <f t="shared" si="95"/>
        <v>1.7138604202500315E-4</v>
      </c>
      <c r="AF291">
        <f t="shared" si="109"/>
        <v>-5.1607048266810729E-4</v>
      </c>
      <c r="AG291">
        <f t="shared" si="103"/>
        <v>1.2868713848724311</v>
      </c>
      <c r="AH291">
        <f t="shared" ref="AH291:AH354" si="114">AE291+AH290</f>
        <v>0.15596262146598383</v>
      </c>
      <c r="AI291">
        <f t="shared" si="112"/>
        <v>0.15955014148298163</v>
      </c>
    </row>
    <row r="292" spans="1:35" x14ac:dyDescent="0.25">
      <c r="A292" s="3">
        <v>44259.791666666664</v>
      </c>
      <c r="B292">
        <v>3707.8630986100002</v>
      </c>
      <c r="C292">
        <v>118014.34348889766</v>
      </c>
      <c r="D292">
        <v>0.18326730711831568</v>
      </c>
      <c r="E292">
        <v>1035</v>
      </c>
      <c r="F292">
        <v>361034675.58932555</v>
      </c>
      <c r="G292">
        <v>24101559.772574894</v>
      </c>
      <c r="H292">
        <f t="shared" si="104"/>
        <v>51230144.794192962</v>
      </c>
      <c r="I292">
        <v>72304.679317724687</v>
      </c>
      <c r="J292">
        <v>7.3098817746219277E-2</v>
      </c>
      <c r="K292">
        <v>18691</v>
      </c>
      <c r="L292">
        <f t="shared" si="101"/>
        <v>-9.2263958746033551E-3</v>
      </c>
      <c r="M292" s="9">
        <f t="shared" si="105"/>
        <v>-0.1079042400859036</v>
      </c>
      <c r="N292">
        <f t="shared" si="96"/>
        <v>0.40001899126445323</v>
      </c>
      <c r="O292">
        <f t="shared" si="106"/>
        <v>0.97579463972369285</v>
      </c>
      <c r="P292" s="4">
        <v>0.64206060713569502</v>
      </c>
      <c r="Q292">
        <f t="shared" si="97"/>
        <v>0.64923228808242039</v>
      </c>
      <c r="R292" s="4">
        <f t="shared" si="110"/>
        <v>1.0051459090773105</v>
      </c>
      <c r="S292">
        <f t="shared" si="94"/>
        <v>0.73150561308545403</v>
      </c>
      <c r="T292" s="4">
        <f t="shared" si="111"/>
        <v>1.0641563269749414</v>
      </c>
      <c r="U292" s="27">
        <f t="shared" si="102"/>
        <v>3.1418749526482957E-2</v>
      </c>
      <c r="V292">
        <v>0</v>
      </c>
      <c r="W292">
        <f t="shared" si="92"/>
        <v>0</v>
      </c>
      <c r="X292">
        <f t="shared" si="93"/>
        <v>72304.679317724687</v>
      </c>
      <c r="Y292" s="5">
        <f t="shared" si="98"/>
        <v>7.3098817746219277E-2</v>
      </c>
      <c r="Z292" s="4">
        <f t="shared" si="99"/>
        <v>0.64923228808242039</v>
      </c>
      <c r="AA292" s="4">
        <f t="shared" si="107"/>
        <v>1.0051459090773105</v>
      </c>
      <c r="AB292">
        <f t="shared" si="100"/>
        <v>0.73150561308545403</v>
      </c>
      <c r="AC292" s="4">
        <f t="shared" si="108"/>
        <v>1.0641563269749414</v>
      </c>
      <c r="AD292">
        <f t="shared" si="113"/>
        <v>0.72489810581900582</v>
      </c>
      <c r="AE292">
        <f t="shared" si="95"/>
        <v>2.0025068204508316E-4</v>
      </c>
      <c r="AF292">
        <f t="shared" si="109"/>
        <v>1.0986811592594847E-4</v>
      </c>
      <c r="AG292">
        <f t="shared" si="103"/>
        <v>1.2750528053219927</v>
      </c>
      <c r="AH292">
        <f t="shared" si="114"/>
        <v>0.1561628721480289</v>
      </c>
      <c r="AI292">
        <f t="shared" si="112"/>
        <v>0.16044155817787109</v>
      </c>
    </row>
    <row r="293" spans="1:35" x14ac:dyDescent="0.25">
      <c r="A293" s="3">
        <v>44260.791666666664</v>
      </c>
      <c r="B293">
        <v>3845.4146389900002</v>
      </c>
      <c r="C293">
        <v>113790.936879955</v>
      </c>
      <c r="D293">
        <v>0.18323605383980721</v>
      </c>
      <c r="E293">
        <v>1040</v>
      </c>
      <c r="F293">
        <v>376061491.9567588</v>
      </c>
      <c r="G293">
        <v>19733445.045607362</v>
      </c>
      <c r="H293">
        <f t="shared" si="104"/>
        <v>50403496.996031277</v>
      </c>
      <c r="I293">
        <v>59200.33513682209</v>
      </c>
      <c r="J293">
        <v>5.7459013451514628E-2</v>
      </c>
      <c r="K293">
        <v>18692</v>
      </c>
      <c r="L293">
        <f t="shared" si="101"/>
        <v>7.286900347989822E-2</v>
      </c>
      <c r="M293" s="9">
        <f t="shared" si="105"/>
        <v>-7.7713438641635574E-2</v>
      </c>
      <c r="N293">
        <f t="shared" si="96"/>
        <v>0.48917301580733946</v>
      </c>
      <c r="O293">
        <f t="shared" si="106"/>
        <v>0.95884618602274085</v>
      </c>
      <c r="P293" s="4">
        <v>0.61838085776143614</v>
      </c>
      <c r="Q293">
        <f t="shared" si="97"/>
        <v>0.54441172795146309</v>
      </c>
      <c r="R293" s="4">
        <f t="shared" si="110"/>
        <v>0.98596809295935151</v>
      </c>
      <c r="S293">
        <f t="shared" si="94"/>
        <v>0.64029838951686324</v>
      </c>
      <c r="T293" s="4">
        <f t="shared" si="111"/>
        <v>1.0465205598862115</v>
      </c>
      <c r="U293" s="27">
        <f t="shared" si="102"/>
        <v>3.3793681152715728E-2</v>
      </c>
      <c r="V293">
        <v>0</v>
      </c>
      <c r="W293">
        <f t="shared" si="92"/>
        <v>0</v>
      </c>
      <c r="X293">
        <f t="shared" si="93"/>
        <v>59200.33513682209</v>
      </c>
      <c r="Y293" s="5">
        <f t="shared" si="98"/>
        <v>5.7459013451514628E-2</v>
      </c>
      <c r="Z293" s="4">
        <f t="shared" si="99"/>
        <v>0.54441172795146309</v>
      </c>
      <c r="AA293" s="4">
        <f t="shared" si="107"/>
        <v>0.98596809295935151</v>
      </c>
      <c r="AB293">
        <f t="shared" si="100"/>
        <v>0.64029838951686324</v>
      </c>
      <c r="AC293" s="4">
        <f t="shared" si="108"/>
        <v>1.0465205598862115</v>
      </c>
      <c r="AD293">
        <f t="shared" si="113"/>
        <v>0.74862746989901641</v>
      </c>
      <c r="AE293">
        <f t="shared" si="95"/>
        <v>1.5740956512595329E-4</v>
      </c>
      <c r="AF293">
        <f t="shared" si="109"/>
        <v>2.2265461649215723E-3</v>
      </c>
      <c r="AG293">
        <f t="shared" si="103"/>
        <v>1.3714335740703978</v>
      </c>
      <c r="AH293">
        <f t="shared" si="114"/>
        <v>0.15632028171315485</v>
      </c>
      <c r="AI293">
        <f t="shared" si="112"/>
        <v>0.15476990191540141</v>
      </c>
    </row>
    <row r="294" spans="1:35" x14ac:dyDescent="0.25">
      <c r="A294" s="3">
        <v>44261.791666666664</v>
      </c>
      <c r="B294">
        <v>3559.5164536100001</v>
      </c>
      <c r="C294">
        <v>106127.11750025168</v>
      </c>
      <c r="D294">
        <v>0.17020644084992737</v>
      </c>
      <c r="E294">
        <v>1205</v>
      </c>
      <c r="F294">
        <v>366840002.18746746</v>
      </c>
      <c r="G294">
        <v>34589164.405503966</v>
      </c>
      <c r="H294">
        <f t="shared" si="104"/>
        <v>49445932.52857963</v>
      </c>
      <c r="I294">
        <v>103767.4932165119</v>
      </c>
      <c r="J294">
        <v>0.10324701449726681</v>
      </c>
      <c r="K294">
        <v>18693</v>
      </c>
      <c r="L294">
        <f t="shared" si="101"/>
        <v>-7.5314472050333854E-3</v>
      </c>
      <c r="M294" s="9">
        <f t="shared" si="105"/>
        <v>-9.253468379014064E-2</v>
      </c>
      <c r="N294">
        <f t="shared" si="96"/>
        <v>0.71662416060845502</v>
      </c>
      <c r="O294">
        <f t="shared" si="106"/>
        <v>0.94310989791616184</v>
      </c>
      <c r="P294" s="4">
        <v>0.68779999619285892</v>
      </c>
      <c r="Q294">
        <f t="shared" si="97"/>
        <v>0.81405659379254169</v>
      </c>
      <c r="R294" s="4">
        <f t="shared" si="110"/>
        <v>0.96916243427260129</v>
      </c>
      <c r="S294">
        <f t="shared" si="94"/>
        <v>0.88107095967572679</v>
      </c>
      <c r="T294" s="4">
        <f t="shared" si="111"/>
        <v>1.0305352019187213</v>
      </c>
      <c r="U294" s="27">
        <f t="shared" si="102"/>
        <v>3.3540121860009611E-2</v>
      </c>
      <c r="V294">
        <v>0</v>
      </c>
      <c r="W294">
        <f t="shared" si="92"/>
        <v>0</v>
      </c>
      <c r="X294">
        <f t="shared" si="93"/>
        <v>103767.4932165119</v>
      </c>
      <c r="Y294" s="5">
        <f t="shared" si="98"/>
        <v>0.10324701449726681</v>
      </c>
      <c r="Z294" s="4">
        <f t="shared" si="99"/>
        <v>0.81405659379254169</v>
      </c>
      <c r="AA294" s="4">
        <f t="shared" si="107"/>
        <v>0.96916243427260129</v>
      </c>
      <c r="AB294">
        <f t="shared" si="100"/>
        <v>0.88107095967572679</v>
      </c>
      <c r="AC294" s="4">
        <f t="shared" si="108"/>
        <v>1.0305352019187213</v>
      </c>
      <c r="AD294">
        <f t="shared" si="113"/>
        <v>0.78303810356891113</v>
      </c>
      <c r="AE294">
        <f t="shared" si="95"/>
        <v>2.8282853310879002E-4</v>
      </c>
      <c r="AF294">
        <f t="shared" si="109"/>
        <v>4.8502078630061618E-3</v>
      </c>
      <c r="AG294">
        <f t="shared" si="103"/>
        <v>1.3611434927542116</v>
      </c>
      <c r="AH294">
        <f t="shared" si="114"/>
        <v>0.15660311024626364</v>
      </c>
      <c r="AI294">
        <f t="shared" si="112"/>
        <v>0.15577005172545011</v>
      </c>
    </row>
    <row r="295" spans="1:35" x14ac:dyDescent="0.25">
      <c r="A295" s="3">
        <v>44262.791666666664</v>
      </c>
      <c r="B295">
        <v>3624.4758123900001</v>
      </c>
      <c r="C295">
        <v>103381.72918964873</v>
      </c>
      <c r="D295">
        <v>0.1694616541803429</v>
      </c>
      <c r="E295">
        <v>1209</v>
      </c>
      <c r="F295">
        <v>380062079.45096505</v>
      </c>
      <c r="G295">
        <v>39249880.480584383</v>
      </c>
      <c r="H295">
        <f t="shared" si="104"/>
        <v>47178079.588107862</v>
      </c>
      <c r="I295">
        <v>117749.64144175315</v>
      </c>
      <c r="J295">
        <v>0.11308315522644748</v>
      </c>
      <c r="K295">
        <v>18694</v>
      </c>
      <c r="L295">
        <f t="shared" si="101"/>
        <v>4.4294317524151208E-2</v>
      </c>
      <c r="M295" s="9">
        <f t="shared" si="105"/>
        <v>-6.0730981516010175E-2</v>
      </c>
      <c r="N295">
        <f t="shared" si="96"/>
        <v>0.87753331714610117</v>
      </c>
      <c r="O295">
        <f t="shared" si="106"/>
        <v>0.91806443744023969</v>
      </c>
      <c r="P295" s="4">
        <v>0.66340688206637388</v>
      </c>
      <c r="Q295">
        <f t="shared" si="97"/>
        <v>0.86103267285891105</v>
      </c>
      <c r="R295" s="4">
        <f t="shared" si="110"/>
        <v>0.94033899837872759</v>
      </c>
      <c r="S295">
        <f t="shared" si="94"/>
        <v>0.92464866939684265</v>
      </c>
      <c r="T295" s="4">
        <f t="shared" si="111"/>
        <v>1.0027454698542111</v>
      </c>
      <c r="U295" s="27">
        <f t="shared" si="102"/>
        <v>3.5059152529177337E-2</v>
      </c>
      <c r="V295">
        <v>0</v>
      </c>
      <c r="W295">
        <f t="shared" si="92"/>
        <v>0</v>
      </c>
      <c r="X295">
        <f t="shared" si="93"/>
        <v>117749.64144175315</v>
      </c>
      <c r="Y295" s="5">
        <f t="shared" si="98"/>
        <v>0.11308315522644748</v>
      </c>
      <c r="Z295" s="4">
        <f t="shared" si="99"/>
        <v>0.86103267285891105</v>
      </c>
      <c r="AA295" s="4">
        <f t="shared" si="107"/>
        <v>0.94033899837872759</v>
      </c>
      <c r="AB295">
        <f t="shared" si="100"/>
        <v>0.92464866939684265</v>
      </c>
      <c r="AC295" s="4">
        <f t="shared" si="108"/>
        <v>1.0027454698542111</v>
      </c>
      <c r="AD295">
        <f t="shared" si="113"/>
        <v>0.84646525503076298</v>
      </c>
      <c r="AE295">
        <f t="shared" si="95"/>
        <v>3.0976888030012796E-4</v>
      </c>
      <c r="AF295">
        <f t="shared" si="109"/>
        <v>8.095049283151079E-3</v>
      </c>
      <c r="AG295">
        <f t="shared" si="103"/>
        <v>1.4227896227015504</v>
      </c>
      <c r="AH295">
        <f t="shared" si="114"/>
        <v>0.15691287912656376</v>
      </c>
      <c r="AI295">
        <f t="shared" si="112"/>
        <v>0.15194311360178703</v>
      </c>
    </row>
    <row r="296" spans="1:35" x14ac:dyDescent="0.25">
      <c r="A296" s="3">
        <v>44263.791666666664</v>
      </c>
      <c r="B296">
        <v>3570.0945588</v>
      </c>
      <c r="C296">
        <v>104740.55215526112</v>
      </c>
      <c r="D296">
        <v>0.16925368108794145</v>
      </c>
      <c r="E296">
        <v>976</v>
      </c>
      <c r="F296">
        <v>391431588.16444701</v>
      </c>
      <c r="G296">
        <v>25317898.754385483</v>
      </c>
      <c r="H296">
        <f t="shared" si="104"/>
        <v>45931851.493962057</v>
      </c>
      <c r="I296">
        <v>75953.696263156453</v>
      </c>
      <c r="J296">
        <v>7.0824889902358024E-2</v>
      </c>
      <c r="K296">
        <v>18695</v>
      </c>
      <c r="L296">
        <f t="shared" si="101"/>
        <v>-2.8175706217523765E-2</v>
      </c>
      <c r="M296" s="9">
        <f t="shared" si="105"/>
        <v>-5.8827976902747298E-2</v>
      </c>
      <c r="N296">
        <f t="shared" si="96"/>
        <v>0.66355154501541924</v>
      </c>
      <c r="O296">
        <f t="shared" si="106"/>
        <v>0.90222977226537393</v>
      </c>
      <c r="P296" s="4">
        <v>0.66872681069174278</v>
      </c>
      <c r="Q296">
        <f t="shared" si="97"/>
        <v>0.63506782404546758</v>
      </c>
      <c r="R296" s="4">
        <f t="shared" si="110"/>
        <v>0.91872325609690431</v>
      </c>
      <c r="S296">
        <f t="shared" si="94"/>
        <v>0.71896386503400567</v>
      </c>
      <c r="T296" s="4">
        <f t="shared" si="111"/>
        <v>0.98247578929159685</v>
      </c>
      <c r="U296" s="27">
        <f t="shared" si="102"/>
        <v>3.4085122575140771E-2</v>
      </c>
      <c r="V296">
        <v>0</v>
      </c>
      <c r="W296">
        <f t="shared" si="92"/>
        <v>0</v>
      </c>
      <c r="X296">
        <f t="shared" si="93"/>
        <v>75953.696263156453</v>
      </c>
      <c r="Y296" s="5">
        <f t="shared" si="98"/>
        <v>7.0824889902358024E-2</v>
      </c>
      <c r="Z296" s="4">
        <f t="shared" si="99"/>
        <v>0.63506782404546758</v>
      </c>
      <c r="AA296" s="4">
        <f t="shared" si="107"/>
        <v>0.91872325609690431</v>
      </c>
      <c r="AB296">
        <f t="shared" si="100"/>
        <v>0.71896386503400567</v>
      </c>
      <c r="AC296" s="4">
        <f t="shared" si="108"/>
        <v>0.98247578929159685</v>
      </c>
      <c r="AD296">
        <f t="shared" si="113"/>
        <v>0.90599472994385943</v>
      </c>
      <c r="AE296">
        <f t="shared" si="95"/>
        <v>1.9402197077317293E-4</v>
      </c>
      <c r="AF296">
        <f t="shared" si="109"/>
        <v>9.9368610679864133E-3</v>
      </c>
      <c r="AG296">
        <f t="shared" si="103"/>
        <v>1.383261008607118</v>
      </c>
      <c r="AH296">
        <f t="shared" si="114"/>
        <v>0.15710690109733694</v>
      </c>
      <c r="AI296">
        <f t="shared" si="112"/>
        <v>0.15489131589668537</v>
      </c>
    </row>
    <row r="297" spans="1:35" x14ac:dyDescent="0.25">
      <c r="A297" s="3">
        <v>44264.791666666664</v>
      </c>
      <c r="B297">
        <v>3106.5583522500001</v>
      </c>
      <c r="C297">
        <v>96599.54970055545</v>
      </c>
      <c r="D297">
        <v>0.15158843947140216</v>
      </c>
      <c r="E297">
        <v>1031</v>
      </c>
      <c r="F297">
        <v>347907699.81639236</v>
      </c>
      <c r="G297">
        <v>28906935.922602274</v>
      </c>
      <c r="H297">
        <f t="shared" si="104"/>
        <v>42998609.705214098</v>
      </c>
      <c r="I297">
        <v>86720.807767806822</v>
      </c>
      <c r="J297">
        <v>9.0981300074572516E-2</v>
      </c>
      <c r="K297">
        <v>18696</v>
      </c>
      <c r="L297">
        <f t="shared" si="101"/>
        <v>-5.8164327443609824E-2</v>
      </c>
      <c r="M297" s="9">
        <f t="shared" si="105"/>
        <v>-4.6162970855634547E-2</v>
      </c>
      <c r="N297">
        <f t="shared" si="96"/>
        <v>0.80627233645861562</v>
      </c>
      <c r="O297">
        <f t="shared" si="106"/>
        <v>0.87257874077883235</v>
      </c>
      <c r="P297" s="4">
        <v>0.66907795784961499</v>
      </c>
      <c r="Q297">
        <f t="shared" si="97"/>
        <v>0.75137369032696433</v>
      </c>
      <c r="R297" s="4">
        <f t="shared" si="110"/>
        <v>0.88735270667364352</v>
      </c>
      <c r="S297">
        <f t="shared" si="94"/>
        <v>0.82350490016899835</v>
      </c>
      <c r="T297" s="4">
        <f t="shared" si="111"/>
        <v>0.95240184286515706</v>
      </c>
      <c r="U297" s="27">
        <f t="shared" si="102"/>
        <v>3.2159139063068914E-2</v>
      </c>
      <c r="V297">
        <v>0</v>
      </c>
      <c r="W297">
        <f t="shared" si="92"/>
        <v>0</v>
      </c>
      <c r="X297">
        <f t="shared" si="93"/>
        <v>86720.807767806822</v>
      </c>
      <c r="Y297" s="5">
        <f t="shared" si="98"/>
        <v>9.0981300074572516E-2</v>
      </c>
      <c r="Z297" s="4">
        <f t="shared" si="99"/>
        <v>0.75137369032696433</v>
      </c>
      <c r="AA297" s="4">
        <f t="shared" si="107"/>
        <v>0.88735270667364352</v>
      </c>
      <c r="AB297">
        <f t="shared" si="100"/>
        <v>0.82350490016899835</v>
      </c>
      <c r="AC297" s="4">
        <f t="shared" si="108"/>
        <v>0.95240184286515706</v>
      </c>
      <c r="AD297">
        <f t="shared" si="113"/>
        <v>0.84220961556177454</v>
      </c>
      <c r="AE297">
        <f t="shared" si="95"/>
        <v>2.4923277475225947E-4</v>
      </c>
      <c r="AF297">
        <f t="shared" si="109"/>
        <v>6.6587681342533678E-3</v>
      </c>
      <c r="AG297">
        <f t="shared" si="103"/>
        <v>1.3050996967445569</v>
      </c>
      <c r="AH297">
        <f t="shared" si="114"/>
        <v>0.15735613387208919</v>
      </c>
      <c r="AI297">
        <f t="shared" si="112"/>
        <v>0.1601149597605922</v>
      </c>
    </row>
    <row r="298" spans="1:35" x14ac:dyDescent="0.25">
      <c r="A298" s="3">
        <v>44265.791666666664</v>
      </c>
      <c r="B298">
        <v>3040.4916456599999</v>
      </c>
      <c r="C298">
        <v>96644.11385076755</v>
      </c>
      <c r="D298">
        <v>0.14997427627890922</v>
      </c>
      <c r="E298">
        <v>995</v>
      </c>
      <c r="F298">
        <v>352509960.76693279</v>
      </c>
      <c r="G298">
        <v>21697581.977216061</v>
      </c>
      <c r="H298">
        <f t="shared" si="104"/>
        <v>41552826.17395734</v>
      </c>
      <c r="I298">
        <v>65092.745931648184</v>
      </c>
      <c r="J298">
        <v>6.7399094803905713E-2</v>
      </c>
      <c r="K298">
        <v>18697</v>
      </c>
      <c r="L298">
        <f t="shared" si="101"/>
        <v>-2.1957468755822905E-2</v>
      </c>
      <c r="M298" s="9">
        <f t="shared" si="105"/>
        <v>-5.9250910307816228E-2</v>
      </c>
      <c r="N298">
        <f t="shared" si="96"/>
        <v>0.64114899160247807</v>
      </c>
      <c r="O298">
        <f t="shared" si="106"/>
        <v>0.85268592930952447</v>
      </c>
      <c r="P298" s="4">
        <v>0.62262057168020379</v>
      </c>
      <c r="Q298">
        <f t="shared" si="97"/>
        <v>0.61311074069064098</v>
      </c>
      <c r="R298" s="4">
        <f t="shared" si="110"/>
        <v>0.86697091899290912</v>
      </c>
      <c r="S298">
        <f t="shared" si="94"/>
        <v>0.69964468013200631</v>
      </c>
      <c r="T298" s="4">
        <f t="shared" si="111"/>
        <v>0.93338664208551292</v>
      </c>
      <c r="U298" s="27">
        <f t="shared" si="102"/>
        <v>3.1460701790436585E-2</v>
      </c>
      <c r="V298">
        <v>0</v>
      </c>
      <c r="W298">
        <f t="shared" si="92"/>
        <v>0</v>
      </c>
      <c r="X298">
        <f t="shared" si="93"/>
        <v>65092.745931648184</v>
      </c>
      <c r="Y298" s="5">
        <f t="shared" si="98"/>
        <v>6.7399094803905713E-2</v>
      </c>
      <c r="Z298" s="4">
        <f t="shared" si="99"/>
        <v>0.61311074069064098</v>
      </c>
      <c r="AA298" s="4">
        <f t="shared" si="107"/>
        <v>0.86697091899290912</v>
      </c>
      <c r="AB298">
        <f t="shared" si="100"/>
        <v>0.69964468013200631</v>
      </c>
      <c r="AC298" s="4">
        <f t="shared" si="108"/>
        <v>0.93338664208551292</v>
      </c>
      <c r="AD298">
        <f t="shared" si="113"/>
        <v>0.81233685670381539</v>
      </c>
      <c r="AE298">
        <f t="shared" si="95"/>
        <v>1.8463800761117928E-4</v>
      </c>
      <c r="AF298">
        <f t="shared" si="109"/>
        <v>4.5540875537508629E-3</v>
      </c>
      <c r="AG298">
        <f t="shared" si="103"/>
        <v>1.2767553349468141</v>
      </c>
      <c r="AH298">
        <f t="shared" si="114"/>
        <v>0.15754077187970036</v>
      </c>
      <c r="AI298">
        <f t="shared" si="112"/>
        <v>0.1619476482624127</v>
      </c>
    </row>
    <row r="299" spans="1:35" x14ac:dyDescent="0.25">
      <c r="A299" s="3">
        <v>44266.791666666664</v>
      </c>
      <c r="B299">
        <v>2988.3409600999998</v>
      </c>
      <c r="C299">
        <v>96918.981384716055</v>
      </c>
      <c r="D299">
        <v>0.14886613123547152</v>
      </c>
      <c r="E299">
        <v>1028</v>
      </c>
      <c r="F299">
        <v>342841560.93869472</v>
      </c>
      <c r="G299">
        <v>21223421.908985563</v>
      </c>
      <c r="H299">
        <f t="shared" si="104"/>
        <v>40300059.984047212</v>
      </c>
      <c r="I299">
        <v>63670.265726956692</v>
      </c>
      <c r="J299">
        <v>6.7785384381955943E-2</v>
      </c>
      <c r="K299">
        <v>18698</v>
      </c>
      <c r="L299">
        <f t="shared" si="101"/>
        <v>-2.0140941257756298E-2</v>
      </c>
      <c r="M299" s="9">
        <f t="shared" si="105"/>
        <v>-7.0687333122265508E-2</v>
      </c>
      <c r="N299">
        <f t="shared" si="96"/>
        <v>0.59995126237581253</v>
      </c>
      <c r="O299">
        <f t="shared" si="106"/>
        <v>0.83553869672044689</v>
      </c>
      <c r="P299" s="4">
        <v>0.62238671159747494</v>
      </c>
      <c r="Q299">
        <f t="shared" si="97"/>
        <v>0.6156257767301726</v>
      </c>
      <c r="R299" s="4">
        <f t="shared" si="110"/>
        <v>0.84849198447425755</v>
      </c>
      <c r="S299">
        <f t="shared" si="94"/>
        <v>0.70184969549143439</v>
      </c>
      <c r="T299" s="4">
        <f t="shared" si="111"/>
        <v>0.91619587336453046</v>
      </c>
      <c r="U299" s="27">
        <f t="shared" si="102"/>
        <v>3.0833392152956076E-2</v>
      </c>
      <c r="V299">
        <v>0</v>
      </c>
      <c r="W299">
        <f t="shared" si="92"/>
        <v>0</v>
      </c>
      <c r="X299">
        <f t="shared" si="93"/>
        <v>63670.265726956692</v>
      </c>
      <c r="Y299" s="5">
        <f t="shared" si="98"/>
        <v>6.7785384381955943E-2</v>
      </c>
      <c r="Z299" s="4">
        <f t="shared" si="99"/>
        <v>0.6156257767301726</v>
      </c>
      <c r="AA299" s="4">
        <f t="shared" si="107"/>
        <v>0.84849198447425755</v>
      </c>
      <c r="AB299">
        <f t="shared" si="100"/>
        <v>0.70184969549143439</v>
      </c>
      <c r="AC299" s="4">
        <f t="shared" si="108"/>
        <v>0.91619587336453046</v>
      </c>
      <c r="AD299">
        <f t="shared" si="113"/>
        <v>0.82538508922244169</v>
      </c>
      <c r="AE299">
        <f t="shared" si="95"/>
        <v>1.8569613927299811E-4</v>
      </c>
      <c r="AF299">
        <f t="shared" si="109"/>
        <v>5.0109750355211702E-3</v>
      </c>
      <c r="AG299">
        <f t="shared" si="103"/>
        <v>1.2512975135780533</v>
      </c>
      <c r="AH299">
        <f t="shared" si="114"/>
        <v>0.15772646801897336</v>
      </c>
      <c r="AI299">
        <f t="shared" si="112"/>
        <v>0.1635287783890742</v>
      </c>
    </row>
    <row r="300" spans="1:35" x14ac:dyDescent="0.25">
      <c r="A300" s="3">
        <v>44267.791666666664</v>
      </c>
      <c r="B300">
        <v>2971.7996620700001</v>
      </c>
      <c r="C300">
        <v>94397.264504368868</v>
      </c>
      <c r="D300">
        <v>0.1464785464275225</v>
      </c>
      <c r="E300">
        <v>1079</v>
      </c>
      <c r="F300">
        <v>363875689.2998271</v>
      </c>
      <c r="G300">
        <v>24975647.865846783</v>
      </c>
      <c r="H300">
        <f t="shared" si="104"/>
        <v>39660966.04329358</v>
      </c>
      <c r="I300">
        <v>74926.943597540347</v>
      </c>
      <c r="J300">
        <v>7.5158454431858701E-2</v>
      </c>
      <c r="K300">
        <v>18699</v>
      </c>
      <c r="L300">
        <f t="shared" si="101"/>
        <v>2.081263657448543E-2</v>
      </c>
      <c r="M300" s="9">
        <f t="shared" si="105"/>
        <v>-5.1816840332009936E-2</v>
      </c>
      <c r="N300">
        <f t="shared" si="96"/>
        <v>0.70941993700256778</v>
      </c>
      <c r="O300">
        <f t="shared" si="106"/>
        <v>0.82905828608653698</v>
      </c>
      <c r="P300" s="4">
        <v>0.61694706666929278</v>
      </c>
      <c r="Q300">
        <f t="shared" si="97"/>
        <v>0.66180031533223849</v>
      </c>
      <c r="R300" s="4">
        <f t="shared" si="110"/>
        <v>0.83981991745974383</v>
      </c>
      <c r="S300">
        <f t="shared" si="94"/>
        <v>0.74268267480845507</v>
      </c>
      <c r="T300" s="4">
        <f t="shared" si="111"/>
        <v>0.90823070833427311</v>
      </c>
      <c r="U300" s="27">
        <f t="shared" si="102"/>
        <v>3.1481840895214289E-2</v>
      </c>
      <c r="V300">
        <v>0</v>
      </c>
      <c r="W300">
        <f t="shared" si="92"/>
        <v>0</v>
      </c>
      <c r="X300">
        <f t="shared" si="93"/>
        <v>74926.943597540347</v>
      </c>
      <c r="Y300" s="5">
        <f t="shared" si="98"/>
        <v>7.5158454431858701E-2</v>
      </c>
      <c r="Z300" s="4">
        <f t="shared" si="99"/>
        <v>0.66180031533223849</v>
      </c>
      <c r="AA300" s="4">
        <f t="shared" si="107"/>
        <v>0.83981991745974383</v>
      </c>
      <c r="AB300">
        <f t="shared" si="100"/>
        <v>0.74268267480845507</v>
      </c>
      <c r="AC300" s="4">
        <f t="shared" si="108"/>
        <v>0.90823070833427311</v>
      </c>
      <c r="AD300">
        <f t="shared" si="113"/>
        <v>0.80936024768204817</v>
      </c>
      <c r="AE300">
        <f t="shared" si="95"/>
        <v>2.0589237649585378E-4</v>
      </c>
      <c r="AF300">
        <f t="shared" si="109"/>
        <v>3.8795761278276331E-3</v>
      </c>
      <c r="AG300">
        <f t="shared" si="103"/>
        <v>1.2776132136101928</v>
      </c>
      <c r="AH300">
        <f t="shared" si="114"/>
        <v>0.15793236039546921</v>
      </c>
      <c r="AI300">
        <f t="shared" si="112"/>
        <v>0.16235522447260498</v>
      </c>
    </row>
    <row r="301" spans="1:35" x14ac:dyDescent="0.25">
      <c r="A301" s="3">
        <v>44268.791666666664</v>
      </c>
      <c r="B301">
        <v>3021.9855020099999</v>
      </c>
      <c r="C301">
        <v>96459.460156547299</v>
      </c>
      <c r="D301">
        <v>0.14929228189599805</v>
      </c>
      <c r="E301">
        <v>879</v>
      </c>
      <c r="F301">
        <v>357568931.50809544</v>
      </c>
      <c r="G301">
        <v>18177453.136024531</v>
      </c>
      <c r="H301">
        <f t="shared" si="104"/>
        <v>38836009.554020934</v>
      </c>
      <c r="I301">
        <v>54532.359408073593</v>
      </c>
      <c r="J301">
        <v>5.5665661722895589E-2</v>
      </c>
      <c r="K301">
        <v>18700</v>
      </c>
      <c r="L301">
        <f t="shared" si="101"/>
        <v>-4.8643728196794411E-3</v>
      </c>
      <c r="M301" s="9">
        <f t="shared" si="105"/>
        <v>-6.7034276028804546E-2</v>
      </c>
      <c r="N301">
        <f t="shared" si="96"/>
        <v>0.5304147498942875</v>
      </c>
      <c r="O301">
        <f t="shared" si="106"/>
        <v>0.82008065493834481</v>
      </c>
      <c r="P301" s="4">
        <v>0.60961942310676909</v>
      </c>
      <c r="Q301">
        <f t="shared" si="97"/>
        <v>0.53107185549805358</v>
      </c>
      <c r="R301" s="4">
        <f t="shared" si="110"/>
        <v>0.82769464376216584</v>
      </c>
      <c r="S301">
        <f t="shared" si="94"/>
        <v>0.62899540045133584</v>
      </c>
      <c r="T301" s="4">
        <f t="shared" si="111"/>
        <v>0.89732388301804755</v>
      </c>
      <c r="U301" s="27">
        <f t="shared" si="102"/>
        <v>3.1329073344444576E-2</v>
      </c>
      <c r="V301">
        <v>0</v>
      </c>
      <c r="W301">
        <f t="shared" si="92"/>
        <v>0</v>
      </c>
      <c r="X301">
        <f t="shared" si="93"/>
        <v>54532.359408073593</v>
      </c>
      <c r="Y301" s="5">
        <f t="shared" si="98"/>
        <v>5.5665661722895589E-2</v>
      </c>
      <c r="Z301" s="4">
        <f t="shared" si="99"/>
        <v>0.53107185549805358</v>
      </c>
      <c r="AA301" s="4">
        <f t="shared" si="107"/>
        <v>0.82769464376216584</v>
      </c>
      <c r="AB301">
        <f t="shared" si="100"/>
        <v>0.62899540045133584</v>
      </c>
      <c r="AC301" s="4">
        <f t="shared" si="108"/>
        <v>0.89732388301804755</v>
      </c>
      <c r="AD301">
        <f t="shared" si="113"/>
        <v>0.81120469950728402</v>
      </c>
      <c r="AE301">
        <f t="shared" si="95"/>
        <v>1.5249703399069676E-4</v>
      </c>
      <c r="AF301">
        <f t="shared" si="109"/>
        <v>3.8210419791364636E-3</v>
      </c>
      <c r="AG301">
        <f t="shared" si="103"/>
        <v>1.2714135176609029</v>
      </c>
      <c r="AH301">
        <f t="shared" si="114"/>
        <v>0.15808485742945991</v>
      </c>
      <c r="AI301">
        <f t="shared" si="112"/>
        <v>0.16287379289468107</v>
      </c>
    </row>
    <row r="302" spans="1:35" x14ac:dyDescent="0.25">
      <c r="A302" s="3">
        <v>44269.833333333336</v>
      </c>
      <c r="B302">
        <v>3057.6272358800002</v>
      </c>
      <c r="C302">
        <v>95149.993328961151</v>
      </c>
      <c r="D302">
        <v>0.14911453424369819</v>
      </c>
      <c r="E302">
        <v>835</v>
      </c>
      <c r="F302">
        <v>340138425.1122191</v>
      </c>
      <c r="G302">
        <v>25305552.912121382</v>
      </c>
      <c r="H302">
        <f t="shared" si="104"/>
        <v>38702931.049346529</v>
      </c>
      <c r="I302">
        <v>75916.658736364145</v>
      </c>
      <c r="J302">
        <v>8.1465598688624838E-2</v>
      </c>
      <c r="K302">
        <v>18701</v>
      </c>
      <c r="L302">
        <f t="shared" si="101"/>
        <v>2.5393430148976586E-2</v>
      </c>
      <c r="M302" s="9">
        <f t="shared" si="105"/>
        <v>-5.6583579638503426E-2</v>
      </c>
      <c r="N302">
        <f t="shared" si="96"/>
        <v>0.73135372555914191</v>
      </c>
      <c r="O302">
        <f t="shared" si="106"/>
        <v>0.82274096123106599</v>
      </c>
      <c r="P302" s="4">
        <v>0.58555384574751335</v>
      </c>
      <c r="Q302">
        <f t="shared" si="97"/>
        <v>0.69888254480132739</v>
      </c>
      <c r="R302" s="4">
        <f t="shared" si="110"/>
        <v>0.82725825713609424</v>
      </c>
      <c r="S302">
        <f t="shared" si="94"/>
        <v>0.77590895697547557</v>
      </c>
      <c r="T302" s="4">
        <f t="shared" si="111"/>
        <v>0.89693013332613736</v>
      </c>
      <c r="U302" s="27">
        <f t="shared" si="102"/>
        <v>3.2134812929612039E-2</v>
      </c>
      <c r="V302">
        <v>0</v>
      </c>
      <c r="W302">
        <f t="shared" si="92"/>
        <v>0</v>
      </c>
      <c r="X302">
        <f t="shared" si="93"/>
        <v>75916.658736364145</v>
      </c>
      <c r="Y302" s="5">
        <f t="shared" si="98"/>
        <v>8.1465598688624838E-2</v>
      </c>
      <c r="Z302" s="4">
        <f t="shared" si="99"/>
        <v>0.69888254480132739</v>
      </c>
      <c r="AA302" s="4">
        <f t="shared" si="107"/>
        <v>0.82725825713609424</v>
      </c>
      <c r="AB302">
        <f t="shared" si="100"/>
        <v>0.77590895697547557</v>
      </c>
      <c r="AC302" s="4">
        <f t="shared" si="108"/>
        <v>0.89693013332613736</v>
      </c>
      <c r="AD302">
        <f t="shared" si="113"/>
        <v>0.86652126596346757</v>
      </c>
      <c r="AE302">
        <f t="shared" si="95"/>
        <v>2.2316851711873028E-4</v>
      </c>
      <c r="AF302">
        <f t="shared" si="109"/>
        <v>6.7288776279892382E-3</v>
      </c>
      <c r="AG302">
        <f t="shared" si="103"/>
        <v>1.3041124803475237</v>
      </c>
      <c r="AH302">
        <f t="shared" si="114"/>
        <v>0.15830802594657864</v>
      </c>
      <c r="AI302">
        <f t="shared" si="112"/>
        <v>0.1612778621859472</v>
      </c>
    </row>
    <row r="303" spans="1:35" x14ac:dyDescent="0.25">
      <c r="A303" s="3">
        <v>44270.833333333336</v>
      </c>
      <c r="B303">
        <v>3038.6675297199999</v>
      </c>
      <c r="C303">
        <v>95449.359384159892</v>
      </c>
      <c r="D303">
        <v>0.14885654388318442</v>
      </c>
      <c r="E303">
        <v>857</v>
      </c>
      <c r="F303">
        <v>342652615.46970779</v>
      </c>
      <c r="G303">
        <v>21591985.153830264</v>
      </c>
      <c r="H303">
        <f t="shared" si="104"/>
        <v>38234295.789273791</v>
      </c>
      <c r="I303">
        <v>64775.95546149079</v>
      </c>
      <c r="J303">
        <v>6.9000564058249003E-2</v>
      </c>
      <c r="K303">
        <v>18702</v>
      </c>
      <c r="L303">
        <f t="shared" si="101"/>
        <v>-9.3614103106279978E-3</v>
      </c>
      <c r="M303" s="9">
        <f t="shared" si="105"/>
        <v>-4.6012764721756957E-2</v>
      </c>
      <c r="N303">
        <f t="shared" si="96"/>
        <v>0.68900976672819814</v>
      </c>
      <c r="O303">
        <f t="shared" si="106"/>
        <v>0.81867027111823032</v>
      </c>
      <c r="P303" s="4">
        <v>0.59587395337438376</v>
      </c>
      <c r="Q303">
        <f t="shared" si="97"/>
        <v>0.62347135811115872</v>
      </c>
      <c r="R303" s="4">
        <f t="shared" si="110"/>
        <v>0.82145073068995522</v>
      </c>
      <c r="S303">
        <f t="shared" si="94"/>
        <v>0.70874144260919569</v>
      </c>
      <c r="T303" s="4">
        <f t="shared" si="111"/>
        <v>0.8916889003675883</v>
      </c>
      <c r="U303" s="27">
        <f t="shared" si="102"/>
        <v>3.183538946018611E-2</v>
      </c>
      <c r="V303">
        <v>0</v>
      </c>
      <c r="W303">
        <f t="shared" si="92"/>
        <v>0</v>
      </c>
      <c r="X303">
        <f t="shared" si="93"/>
        <v>64775.95546149079</v>
      </c>
      <c r="Y303" s="5">
        <f t="shared" si="98"/>
        <v>6.9000564058249003E-2</v>
      </c>
      <c r="Z303" s="4">
        <f t="shared" si="99"/>
        <v>0.62347135811115872</v>
      </c>
      <c r="AA303" s="4">
        <f t="shared" si="107"/>
        <v>0.82145073068995522</v>
      </c>
      <c r="AB303">
        <f t="shared" si="100"/>
        <v>0.70874144260919569</v>
      </c>
      <c r="AC303" s="4">
        <f t="shared" si="108"/>
        <v>0.8916889003675883</v>
      </c>
      <c r="AD303">
        <f t="shared" si="113"/>
        <v>0.85608188343105451</v>
      </c>
      <c r="AE303">
        <f t="shared" si="95"/>
        <v>1.8902477494693115E-4</v>
      </c>
      <c r="AF303">
        <f t="shared" si="109"/>
        <v>6.1889870251023993E-3</v>
      </c>
      <c r="AG303">
        <f t="shared" si="103"/>
        <v>1.2919611140320384</v>
      </c>
      <c r="AH303">
        <f t="shared" si="114"/>
        <v>0.15849705072152556</v>
      </c>
      <c r="AI303">
        <f t="shared" si="112"/>
        <v>0.16220266326938448</v>
      </c>
    </row>
    <row r="304" spans="1:35" x14ac:dyDescent="0.25">
      <c r="A304" s="3">
        <v>44271.833333333336</v>
      </c>
      <c r="B304">
        <v>2863.7343151800001</v>
      </c>
      <c r="C304">
        <v>92418.965773256466</v>
      </c>
      <c r="D304">
        <v>0.14217094690302901</v>
      </c>
      <c r="E304">
        <v>738</v>
      </c>
      <c r="F304">
        <v>335489074.81389982</v>
      </c>
      <c r="G304">
        <v>19152183.773835957</v>
      </c>
      <c r="H304">
        <f t="shared" si="104"/>
        <v>37327346.299784467</v>
      </c>
      <c r="I304">
        <v>57456.551321507875</v>
      </c>
      <c r="J304">
        <v>6.2510653272341635E-2</v>
      </c>
      <c r="K304">
        <v>18703</v>
      </c>
      <c r="L304">
        <f t="shared" si="101"/>
        <v>-2.7029005245295928E-2</v>
      </c>
      <c r="M304" s="9">
        <f t="shared" si="105"/>
        <v>-5.6129827976702303E-2</v>
      </c>
      <c r="N304">
        <f t="shared" si="96"/>
        <v>0.62056826121957753</v>
      </c>
      <c r="O304">
        <f t="shared" si="106"/>
        <v>0.80591580410875896</v>
      </c>
      <c r="P304" s="4">
        <v>0.58426599185599948</v>
      </c>
      <c r="Q304">
        <f t="shared" si="97"/>
        <v>0.58034235421664149</v>
      </c>
      <c r="R304" s="4">
        <f t="shared" si="110"/>
        <v>0.80909848485606406</v>
      </c>
      <c r="S304">
        <f t="shared" si="94"/>
        <v>0.6711148531991411</v>
      </c>
      <c r="T304" s="4">
        <f t="shared" si="111"/>
        <v>0.88043025448613066</v>
      </c>
      <c r="U304" s="27">
        <f t="shared" si="102"/>
        <v>3.098643542718249E-2</v>
      </c>
      <c r="V304">
        <v>0</v>
      </c>
      <c r="W304">
        <f t="shared" si="92"/>
        <v>0</v>
      </c>
      <c r="X304">
        <f t="shared" si="93"/>
        <v>57456.551321507875</v>
      </c>
      <c r="Y304" s="5">
        <f t="shared" si="98"/>
        <v>6.2510653272341635E-2</v>
      </c>
      <c r="Z304" s="4">
        <f t="shared" si="99"/>
        <v>0.58034235421664149</v>
      </c>
      <c r="AA304" s="4">
        <f t="shared" si="107"/>
        <v>0.80909848485606406</v>
      </c>
      <c r="AB304">
        <f t="shared" si="100"/>
        <v>0.6711148531991411</v>
      </c>
      <c r="AC304" s="4">
        <f t="shared" si="108"/>
        <v>0.88043025448613066</v>
      </c>
      <c r="AD304">
        <f t="shared" si="113"/>
        <v>0.85758386251597929</v>
      </c>
      <c r="AE304">
        <f t="shared" si="95"/>
        <v>1.7124740008690219E-4</v>
      </c>
      <c r="AF304">
        <f t="shared" si="109"/>
        <v>6.061515718658983E-3</v>
      </c>
      <c r="AG304">
        <f t="shared" si="103"/>
        <v>1.2575083990868343</v>
      </c>
      <c r="AH304">
        <f t="shared" si="114"/>
        <v>0.15866829812161246</v>
      </c>
      <c r="AI304">
        <f t="shared" si="112"/>
        <v>0.16429983103072932</v>
      </c>
    </row>
    <row r="305" spans="1:35" x14ac:dyDescent="0.25">
      <c r="A305" s="3">
        <v>44272.833333333336</v>
      </c>
      <c r="B305">
        <v>2860.2877839600001</v>
      </c>
      <c r="C305">
        <v>92594.473456954307</v>
      </c>
      <c r="D305">
        <v>0.14220572565104464</v>
      </c>
      <c r="E305">
        <v>709</v>
      </c>
      <c r="F305">
        <v>329423540.96997356</v>
      </c>
      <c r="G305">
        <v>11393521.928252628</v>
      </c>
      <c r="H305">
        <f t="shared" si="104"/>
        <v>36496166.977111973</v>
      </c>
      <c r="I305">
        <v>34180.565784757884</v>
      </c>
      <c r="J305">
        <v>3.7871933726113971E-2</v>
      </c>
      <c r="K305">
        <v>18704</v>
      </c>
      <c r="L305">
        <f t="shared" si="101"/>
        <v>-3.1014773266009378E-3</v>
      </c>
      <c r="M305" s="9">
        <f t="shared" si="105"/>
        <v>-4.7502599974544812E-2</v>
      </c>
      <c r="N305">
        <f t="shared" si="96"/>
        <v>0.4697031740711754</v>
      </c>
      <c r="O305">
        <f t="shared" si="106"/>
        <v>0.79186425281162687</v>
      </c>
      <c r="P305" s="4">
        <v>0.58844109845200787</v>
      </c>
      <c r="Q305">
        <f t="shared" si="97"/>
        <v>0.37374789862672481</v>
      </c>
      <c r="R305" s="4">
        <f t="shared" si="110"/>
        <v>0.79448316766530058</v>
      </c>
      <c r="S305">
        <f t="shared" si="94"/>
        <v>0.5032746663748171</v>
      </c>
      <c r="T305" s="4">
        <f t="shared" si="111"/>
        <v>0.86789398624640313</v>
      </c>
      <c r="U305" s="27">
        <f t="shared" si="102"/>
        <v>3.0890480578084415E-2</v>
      </c>
      <c r="V305">
        <v>0</v>
      </c>
      <c r="W305">
        <f t="shared" si="92"/>
        <v>0</v>
      </c>
      <c r="X305">
        <f t="shared" si="93"/>
        <v>34180.565784757884</v>
      </c>
      <c r="Y305" s="5">
        <f t="shared" si="98"/>
        <v>3.7871933726113971E-2</v>
      </c>
      <c r="Z305" s="4">
        <f t="shared" si="99"/>
        <v>0.37374789862672481</v>
      </c>
      <c r="AA305" s="4">
        <f t="shared" si="107"/>
        <v>0.79448316766530058</v>
      </c>
      <c r="AB305">
        <f t="shared" si="100"/>
        <v>0.5032746663748171</v>
      </c>
      <c r="AC305" s="4">
        <f t="shared" si="108"/>
        <v>0.86789398624640313</v>
      </c>
      <c r="AD305">
        <f t="shared" si="113"/>
        <v>0.87270684218952055</v>
      </c>
      <c r="AE305">
        <f t="shared" si="95"/>
        <v>1.0375333997327689E-4</v>
      </c>
      <c r="AF305">
        <f t="shared" si="109"/>
        <v>6.5184380361213989E-3</v>
      </c>
      <c r="AG305">
        <f t="shared" si="103"/>
        <v>1.2536143071394885</v>
      </c>
      <c r="AH305">
        <f t="shared" si="114"/>
        <v>0.15877205146158574</v>
      </c>
      <c r="AI305">
        <f t="shared" si="112"/>
        <v>0.16462524634247644</v>
      </c>
    </row>
    <row r="306" spans="1:35" x14ac:dyDescent="0.25">
      <c r="A306" s="3">
        <v>44273.833333333336</v>
      </c>
      <c r="B306">
        <v>2874.4129664000002</v>
      </c>
      <c r="C306">
        <v>92160.159105905652</v>
      </c>
      <c r="D306">
        <v>0.14217972624543673</v>
      </c>
      <c r="E306">
        <v>794</v>
      </c>
      <c r="F306">
        <v>333168556.30562121</v>
      </c>
      <c r="G306">
        <v>32882230.472414535</v>
      </c>
      <c r="H306">
        <f t="shared" si="104"/>
        <v>35791120.925863847</v>
      </c>
      <c r="I306">
        <v>98646.691417243608</v>
      </c>
      <c r="J306">
        <v>0.10807155022836236</v>
      </c>
      <c r="K306">
        <v>18705</v>
      </c>
      <c r="L306">
        <f t="shared" si="101"/>
        <v>9.6277588939274149E-3</v>
      </c>
      <c r="M306" s="9">
        <f t="shared" si="105"/>
        <v>-3.7497413505207314E-2</v>
      </c>
      <c r="N306">
        <f t="shared" si="96"/>
        <v>0.90180616737081509</v>
      </c>
      <c r="O306">
        <f t="shared" si="106"/>
        <v>0.78623563948327457</v>
      </c>
      <c r="P306" s="4">
        <v>0.5844078821497587</v>
      </c>
      <c r="Q306">
        <f t="shared" si="97"/>
        <v>0.83742726474953011</v>
      </c>
      <c r="R306" s="4">
        <f t="shared" si="110"/>
        <v>0.78909161981961673</v>
      </c>
      <c r="S306">
        <f t="shared" si="94"/>
        <v>0.90270832600163309</v>
      </c>
      <c r="T306" s="4">
        <f t="shared" si="111"/>
        <v>0.86283464735864435</v>
      </c>
      <c r="U306" s="27">
        <f t="shared" si="102"/>
        <v>3.1189322960010025E-2</v>
      </c>
      <c r="V306">
        <v>0</v>
      </c>
      <c r="W306">
        <f t="shared" si="92"/>
        <v>0</v>
      </c>
      <c r="X306">
        <f t="shared" si="93"/>
        <v>98646.691417243608</v>
      </c>
      <c r="Y306" s="5">
        <f t="shared" si="98"/>
        <v>0.10807155022836236</v>
      </c>
      <c r="Z306" s="4">
        <f t="shared" si="99"/>
        <v>0.83742726474953011</v>
      </c>
      <c r="AA306" s="4">
        <f t="shared" si="107"/>
        <v>0.78909161981961673</v>
      </c>
      <c r="AB306">
        <f t="shared" si="100"/>
        <v>0.90270832600163309</v>
      </c>
      <c r="AC306" s="4">
        <f t="shared" si="108"/>
        <v>0.86283464735864435</v>
      </c>
      <c r="AD306">
        <f t="shared" si="113"/>
        <v>0.83374446596221774</v>
      </c>
      <c r="AE306">
        <f t="shared" si="95"/>
        <v>2.96042614042583E-4</v>
      </c>
      <c r="AF306">
        <f t="shared" si="109"/>
        <v>4.594602494688127E-3</v>
      </c>
      <c r="AG306">
        <f t="shared" si="103"/>
        <v>1.2657420914455499</v>
      </c>
      <c r="AH306">
        <f t="shared" si="114"/>
        <v>0.15906809407562833</v>
      </c>
      <c r="AI306">
        <f t="shared" si="112"/>
        <v>0.16432582326503553</v>
      </c>
    </row>
    <row r="307" spans="1:35" x14ac:dyDescent="0.25">
      <c r="A307" s="3">
        <v>44274.833333333336</v>
      </c>
      <c r="B307">
        <v>2877.14268653</v>
      </c>
      <c r="C307">
        <v>92275.123146619357</v>
      </c>
      <c r="D307">
        <v>0.14231971438092747</v>
      </c>
      <c r="E307">
        <v>783</v>
      </c>
      <c r="F307">
        <v>334132422.1224094</v>
      </c>
      <c r="G307">
        <v>12763991.308404773</v>
      </c>
      <c r="H307">
        <f t="shared" si="104"/>
        <v>35238192.032582261</v>
      </c>
      <c r="I307">
        <v>38291.973925214319</v>
      </c>
      <c r="J307">
        <v>4.1829435150064272E-2</v>
      </c>
      <c r="K307">
        <v>18706</v>
      </c>
      <c r="L307">
        <f t="shared" si="101"/>
        <v>-2.9744898544684355E-4</v>
      </c>
      <c r="M307" s="9">
        <f t="shared" si="105"/>
        <v>-5.603277445986516E-2</v>
      </c>
      <c r="N307">
        <f t="shared" si="96"/>
        <v>0.46909748298025045</v>
      </c>
      <c r="O307">
        <f t="shared" si="106"/>
        <v>0.77571230531117408</v>
      </c>
      <c r="P307" s="4">
        <v>0.58423838690310548</v>
      </c>
      <c r="Q307">
        <f t="shared" si="97"/>
        <v>0.41394142474448598</v>
      </c>
      <c r="R307" s="4">
        <f t="shared" si="110"/>
        <v>0.78045454560506811</v>
      </c>
      <c r="S307">
        <f t="shared" si="94"/>
        <v>0.53380277369669582</v>
      </c>
      <c r="T307" s="4">
        <f t="shared" si="111"/>
        <v>0.85553714704510897</v>
      </c>
      <c r="U307" s="27">
        <f t="shared" si="102"/>
        <v>3.1180047107153698E-2</v>
      </c>
      <c r="V307">
        <v>0</v>
      </c>
      <c r="W307">
        <f t="shared" si="92"/>
        <v>0</v>
      </c>
      <c r="X307">
        <f t="shared" si="93"/>
        <v>38291.973925214319</v>
      </c>
      <c r="Y307" s="5">
        <f t="shared" si="98"/>
        <v>4.1829435150064272E-2</v>
      </c>
      <c r="Z307" s="4">
        <f t="shared" si="99"/>
        <v>0.41394142474448598</v>
      </c>
      <c r="AA307" s="4">
        <f t="shared" si="107"/>
        <v>0.78045454560506811</v>
      </c>
      <c r="AB307">
        <f t="shared" si="100"/>
        <v>0.53380277369669582</v>
      </c>
      <c r="AC307" s="4">
        <f t="shared" si="108"/>
        <v>0.85553714704510897</v>
      </c>
      <c r="AD307">
        <f t="shared" si="113"/>
        <v>0.8875931856774415</v>
      </c>
      <c r="AE307">
        <f t="shared" si="95"/>
        <v>1.1459462597700985E-4</v>
      </c>
      <c r="AF307">
        <f t="shared" si="109"/>
        <v>6.8618123958044119E-3</v>
      </c>
      <c r="AG307">
        <f t="shared" si="103"/>
        <v>1.2653656537328954</v>
      </c>
      <c r="AH307">
        <f t="shared" si="114"/>
        <v>0.15918268870160535</v>
      </c>
      <c r="AI307">
        <f t="shared" si="112"/>
        <v>0.16447955605433595</v>
      </c>
    </row>
    <row r="308" spans="1:35" x14ac:dyDescent="0.25">
      <c r="A308" s="3">
        <v>44275.833333333336</v>
      </c>
      <c r="B308">
        <v>2741.8243140099999</v>
      </c>
      <c r="C308">
        <v>88062.629622324108</v>
      </c>
      <c r="D308">
        <v>0.13570721758008464</v>
      </c>
      <c r="E308">
        <v>708</v>
      </c>
      <c r="F308">
        <v>313886921.7787165</v>
      </c>
      <c r="G308">
        <v>13691492.990506474</v>
      </c>
      <c r="H308">
        <f t="shared" si="104"/>
        <v>33315882.29400168</v>
      </c>
      <c r="I308">
        <v>41074.47897151942</v>
      </c>
      <c r="J308">
        <v>4.7763012041558563E-2</v>
      </c>
      <c r="K308">
        <v>18707</v>
      </c>
      <c r="L308">
        <f t="shared" si="101"/>
        <v>-1.4478501718621574E-3</v>
      </c>
      <c r="M308" s="9">
        <f t="shared" si="105"/>
        <v>-3.6200540591299818E-2</v>
      </c>
      <c r="N308">
        <f t="shared" si="96"/>
        <v>0.57816452618497971</v>
      </c>
      <c r="O308">
        <f t="shared" si="106"/>
        <v>0.75515422775352059</v>
      </c>
      <c r="P308" s="4">
        <v>0.54234783811040266</v>
      </c>
      <c r="Q308">
        <f t="shared" si="97"/>
        <v>0.46777785139043221</v>
      </c>
      <c r="R308" s="4">
        <f t="shared" si="110"/>
        <v>0.75826884738395983</v>
      </c>
      <c r="S308">
        <f t="shared" si="94"/>
        <v>0.57655356762250654</v>
      </c>
      <c r="T308" s="4">
        <f t="shared" si="111"/>
        <v>0.8353421583308499</v>
      </c>
      <c r="U308" s="27">
        <f t="shared" si="102"/>
        <v>3.1134935735724841E-2</v>
      </c>
      <c r="V308">
        <v>0</v>
      </c>
      <c r="W308">
        <f t="shared" si="92"/>
        <v>0</v>
      </c>
      <c r="X308">
        <f t="shared" si="93"/>
        <v>41074.47897151942</v>
      </c>
      <c r="Y308" s="5">
        <f t="shared" si="98"/>
        <v>4.7763012041558563E-2</v>
      </c>
      <c r="Z308" s="4">
        <f t="shared" si="99"/>
        <v>0.46777785139043221</v>
      </c>
      <c r="AA308" s="4">
        <f t="shared" si="107"/>
        <v>0.75826884738395983</v>
      </c>
      <c r="AB308">
        <f t="shared" si="100"/>
        <v>0.57655356762250654</v>
      </c>
      <c r="AC308" s="4">
        <f t="shared" si="108"/>
        <v>0.8353421583308499</v>
      </c>
      <c r="AD308">
        <f t="shared" si="113"/>
        <v>0.91051462242593018</v>
      </c>
      <c r="AE308">
        <f t="shared" si="95"/>
        <v>1.3084900613258301E-4</v>
      </c>
      <c r="AF308">
        <f t="shared" si="109"/>
        <v>7.1773245550235121E-3</v>
      </c>
      <c r="AG308">
        <f t="shared" si="103"/>
        <v>1.2635349194879248</v>
      </c>
      <c r="AH308">
        <f t="shared" si="114"/>
        <v>0.15931353770773793</v>
      </c>
      <c r="AI308">
        <f t="shared" si="112"/>
        <v>0.16473040191338328</v>
      </c>
    </row>
    <row r="309" spans="1:35" x14ac:dyDescent="0.25">
      <c r="A309" s="3">
        <v>44276.833333333336</v>
      </c>
      <c r="B309">
        <v>2738.7894666000002</v>
      </c>
      <c r="C309">
        <v>88162.860220014292</v>
      </c>
      <c r="D309">
        <v>0.13568772994034084</v>
      </c>
      <c r="E309">
        <v>683</v>
      </c>
      <c r="F309">
        <v>296911147.10038573</v>
      </c>
      <c r="G309">
        <v>16112404.32787477</v>
      </c>
      <c r="H309">
        <f t="shared" si="104"/>
        <v>31788694.832764752</v>
      </c>
      <c r="I309">
        <v>48337.212983624311</v>
      </c>
      <c r="J309">
        <v>5.9422096177001206E-2</v>
      </c>
      <c r="K309">
        <v>18708</v>
      </c>
      <c r="L309">
        <f t="shared" si="101"/>
        <v>-2.245011411483542E-3</v>
      </c>
      <c r="M309" s="9">
        <f t="shared" si="105"/>
        <v>-2.8614475249817351E-2</v>
      </c>
      <c r="N309">
        <f t="shared" si="96"/>
        <v>0.66745188581195858</v>
      </c>
      <c r="O309">
        <f t="shared" si="106"/>
        <v>0.73911509560067301</v>
      </c>
      <c r="P309" s="4">
        <v>0.49689842206774926</v>
      </c>
      <c r="Q309">
        <f t="shared" si="97"/>
        <v>0.55864907709132616</v>
      </c>
      <c r="R309" s="4">
        <f t="shared" si="110"/>
        <v>0.74098377290421835</v>
      </c>
      <c r="S309">
        <f t="shared" si="94"/>
        <v>0.65244669469756789</v>
      </c>
      <c r="T309" s="4">
        <f t="shared" si="111"/>
        <v>0.81946709432009268</v>
      </c>
      <c r="U309" s="27">
        <f t="shared" si="102"/>
        <v>3.1065115852244706E-2</v>
      </c>
      <c r="V309">
        <v>0</v>
      </c>
      <c r="W309">
        <f t="shared" si="92"/>
        <v>0</v>
      </c>
      <c r="X309">
        <f t="shared" si="93"/>
        <v>48337.212983624311</v>
      </c>
      <c r="Y309" s="5">
        <f t="shared" si="98"/>
        <v>5.9422096177001206E-2</v>
      </c>
      <c r="Z309" s="4">
        <f t="shared" si="99"/>
        <v>0.55864907709132616</v>
      </c>
      <c r="AA309" s="4">
        <f t="shared" si="107"/>
        <v>0.74098377290421835</v>
      </c>
      <c r="AB309">
        <f t="shared" si="100"/>
        <v>0.65244669469756789</v>
      </c>
      <c r="AC309" s="4">
        <f t="shared" si="108"/>
        <v>0.81946709432009268</v>
      </c>
      <c r="AD309">
        <f t="shared" si="113"/>
        <v>0.92554300851240001</v>
      </c>
      <c r="AE309">
        <f t="shared" si="95"/>
        <v>1.6278701297378363E-4</v>
      </c>
      <c r="AF309">
        <f t="shared" si="109"/>
        <v>7.2372909994500301E-3</v>
      </c>
      <c r="AG309">
        <f t="shared" si="103"/>
        <v>1.2607014509495427</v>
      </c>
      <c r="AH309">
        <f t="shared" si="114"/>
        <v>0.15947632472071172</v>
      </c>
      <c r="AI309">
        <f t="shared" si="112"/>
        <v>0.16507154856383632</v>
      </c>
    </row>
    <row r="310" spans="1:35" x14ac:dyDescent="0.25">
      <c r="A310" s="3">
        <v>44277.833333333336</v>
      </c>
      <c r="B310">
        <v>2677.4119150299998</v>
      </c>
      <c r="C310">
        <v>87284.793244606466</v>
      </c>
      <c r="D310">
        <v>0.13346189117577772</v>
      </c>
      <c r="E310">
        <v>907</v>
      </c>
      <c r="F310">
        <v>291402477.29053414</v>
      </c>
      <c r="G310">
        <v>20039922.854439232</v>
      </c>
      <c r="H310">
        <f t="shared" si="104"/>
        <v>30884324.91129024</v>
      </c>
      <c r="I310">
        <v>60119.768563317695</v>
      </c>
      <c r="J310">
        <v>7.5303805683616859E-2</v>
      </c>
      <c r="K310">
        <v>18709</v>
      </c>
      <c r="L310">
        <f t="shared" si="101"/>
        <v>-1.2655867327114051E-2</v>
      </c>
      <c r="M310" s="9">
        <f t="shared" si="105"/>
        <v>-2.6704028231757732E-2</v>
      </c>
      <c r="N310">
        <f t="shared" si="96"/>
        <v>0.75921201372598623</v>
      </c>
      <c r="O310">
        <f t="shared" si="106"/>
        <v>0.73190281155788139</v>
      </c>
      <c r="P310" s="4">
        <v>0.49127303611860329</v>
      </c>
      <c r="Q310">
        <f t="shared" si="97"/>
        <v>0.66267825329334262</v>
      </c>
      <c r="R310" s="4">
        <f t="shared" si="110"/>
        <v>0.73293033820900655</v>
      </c>
      <c r="S310">
        <f t="shared" si="94"/>
        <v>0.74346510709965841</v>
      </c>
      <c r="T310" s="4">
        <f t="shared" si="111"/>
        <v>0.81208091301130914</v>
      </c>
      <c r="U310" s="27">
        <f t="shared" si="102"/>
        <v>3.0674437270268078E-2</v>
      </c>
      <c r="V310">
        <v>0</v>
      </c>
      <c r="W310">
        <f t="shared" si="92"/>
        <v>0</v>
      </c>
      <c r="X310">
        <f t="shared" si="93"/>
        <v>60119.768563317695</v>
      </c>
      <c r="Y310" s="5">
        <f t="shared" si="98"/>
        <v>7.5303805683616859E-2</v>
      </c>
      <c r="Z310" s="4">
        <f t="shared" si="99"/>
        <v>0.66267825329334262</v>
      </c>
      <c r="AA310" s="4">
        <f t="shared" si="107"/>
        <v>0.73293033820900655</v>
      </c>
      <c r="AB310">
        <f t="shared" si="100"/>
        <v>0.74346510709965841</v>
      </c>
      <c r="AC310" s="4">
        <f t="shared" si="108"/>
        <v>0.81208091301130914</v>
      </c>
      <c r="AD310">
        <f t="shared" si="113"/>
        <v>0.93581306411917831</v>
      </c>
      <c r="AE310">
        <f t="shared" si="95"/>
        <v>2.0629051704159295E-4</v>
      </c>
      <c r="AF310">
        <f t="shared" si="109"/>
        <v>7.3063255963650153E-3</v>
      </c>
      <c r="AG310">
        <f t="shared" si="103"/>
        <v>1.2448467199549613</v>
      </c>
      <c r="AH310">
        <f t="shared" si="114"/>
        <v>0.15968261523775332</v>
      </c>
      <c r="AI310">
        <f t="shared" si="112"/>
        <v>0.16613954136893949</v>
      </c>
    </row>
    <row r="311" spans="1:35" x14ac:dyDescent="0.25">
      <c r="A311" s="3">
        <v>44278.833333333336</v>
      </c>
      <c r="B311">
        <v>2627.7257252200002</v>
      </c>
      <c r="C311">
        <v>87190.760252422682</v>
      </c>
      <c r="D311">
        <v>0.13212016227926404</v>
      </c>
      <c r="E311">
        <v>977</v>
      </c>
      <c r="F311">
        <v>276354257.56453508</v>
      </c>
      <c r="G311">
        <v>19203056.895609792</v>
      </c>
      <c r="H311">
        <f t="shared" si="104"/>
        <v>29725665.252784844</v>
      </c>
      <c r="I311">
        <v>57609.170686829377</v>
      </c>
      <c r="J311">
        <v>7.6088378322821212E-2</v>
      </c>
      <c r="K311">
        <v>18710</v>
      </c>
      <c r="L311">
        <f t="shared" si="101"/>
        <v>-1.765400262059386E-2</v>
      </c>
      <c r="M311" s="9">
        <f t="shared" si="105"/>
        <v>-2.4713205116365558E-2</v>
      </c>
      <c r="N311">
        <f t="shared" si="96"/>
        <v>0.76577770425235137</v>
      </c>
      <c r="O311">
        <f t="shared" si="106"/>
        <v>0.7218867102246862</v>
      </c>
      <c r="P311" s="4">
        <v>0.4896722409563366</v>
      </c>
      <c r="Q311">
        <f t="shared" si="97"/>
        <v>0.66739721942899222</v>
      </c>
      <c r="R311" s="4">
        <f t="shared" si="110"/>
        <v>0.72106945324486138</v>
      </c>
      <c r="S311">
        <f t="shared" si="94"/>
        <v>0.74767435865378018</v>
      </c>
      <c r="T311" s="4">
        <f t="shared" si="111"/>
        <v>0.80109324484343269</v>
      </c>
      <c r="U311" s="27">
        <f t="shared" si="102"/>
        <v>3.0137662724955838E-2</v>
      </c>
      <c r="V311">
        <v>0</v>
      </c>
      <c r="W311">
        <f t="shared" si="92"/>
        <v>0</v>
      </c>
      <c r="X311">
        <f t="shared" si="93"/>
        <v>57609.170686829377</v>
      </c>
      <c r="Y311" s="5">
        <f t="shared" si="98"/>
        <v>7.6088378322821212E-2</v>
      </c>
      <c r="Z311" s="4">
        <f t="shared" si="99"/>
        <v>0.66739721942899222</v>
      </c>
      <c r="AA311" s="4">
        <f t="shared" si="107"/>
        <v>0.72106945324486138</v>
      </c>
      <c r="AB311">
        <f t="shared" si="100"/>
        <v>0.74767435865378018</v>
      </c>
      <c r="AC311" s="4">
        <f t="shared" si="108"/>
        <v>0.80109324484343269</v>
      </c>
      <c r="AD311">
        <f t="shared" si="113"/>
        <v>0.93522291408325964</v>
      </c>
      <c r="AE311">
        <f t="shared" si="95"/>
        <v>2.0843958543376997E-4</v>
      </c>
      <c r="AF311">
        <f t="shared" si="109"/>
        <v>7.0883073837835209E-3</v>
      </c>
      <c r="AG311">
        <f t="shared" si="103"/>
        <v>1.2230630430059817</v>
      </c>
      <c r="AH311">
        <f t="shared" si="114"/>
        <v>0.15989105482318708</v>
      </c>
      <c r="AI311">
        <f t="shared" si="112"/>
        <v>0.16746116074952155</v>
      </c>
    </row>
    <row r="312" spans="1:35" x14ac:dyDescent="0.25">
      <c r="A312" s="3">
        <v>44279.833333333336</v>
      </c>
      <c r="B312">
        <v>2745.0701540999999</v>
      </c>
      <c r="C312">
        <v>89108.175040874979</v>
      </c>
      <c r="D312">
        <v>0.13647730723040116</v>
      </c>
      <c r="E312">
        <v>912</v>
      </c>
      <c r="F312">
        <v>283785871.5373916</v>
      </c>
      <c r="G312">
        <v>25138961.517863873</v>
      </c>
      <c r="H312">
        <f t="shared" si="104"/>
        <v>26480174.415729269</v>
      </c>
      <c r="I312">
        <v>75416.884553591619</v>
      </c>
      <c r="J312">
        <v>9.6999765044448183E-2</v>
      </c>
      <c r="K312">
        <v>18711</v>
      </c>
      <c r="L312">
        <f t="shared" si="101"/>
        <v>2.1935186187284825E-2</v>
      </c>
      <c r="M312" s="9">
        <f t="shared" si="105"/>
        <v>-1.1769049082662311E-2</v>
      </c>
      <c r="N312">
        <f t="shared" si="96"/>
        <v>0.87803332265208278</v>
      </c>
      <c r="O312">
        <f t="shared" si="106"/>
        <v>0.69638401564464447</v>
      </c>
      <c r="P312" s="4">
        <v>0.48653416252692555</v>
      </c>
      <c r="Q312">
        <f t="shared" si="97"/>
        <v>0.78275803558607193</v>
      </c>
      <c r="R312" s="4">
        <f t="shared" si="110"/>
        <v>0.69117521891872236</v>
      </c>
      <c r="S312">
        <f t="shared" si="94"/>
        <v>0.85223707990286202</v>
      </c>
      <c r="T312" s="4">
        <f t="shared" si="111"/>
        <v>0.77239886218674936</v>
      </c>
      <c r="U312" s="27">
        <f t="shared" si="102"/>
        <v>3.0806041677329869E-2</v>
      </c>
      <c r="V312">
        <v>0</v>
      </c>
      <c r="W312">
        <f t="shared" si="92"/>
        <v>0</v>
      </c>
      <c r="X312">
        <f t="shared" si="93"/>
        <v>75416.884553591619</v>
      </c>
      <c r="Y312" s="5">
        <f t="shared" si="98"/>
        <v>9.6999765044448183E-2</v>
      </c>
      <c r="Z312" s="4">
        <f t="shared" si="99"/>
        <v>0.78275803558607193</v>
      </c>
      <c r="AA312" s="4">
        <f t="shared" si="107"/>
        <v>0.69117521891872236</v>
      </c>
      <c r="AB312">
        <f t="shared" si="100"/>
        <v>0.85223707990286202</v>
      </c>
      <c r="AC312" s="4">
        <f t="shared" si="108"/>
        <v>0.77239886218674936</v>
      </c>
      <c r="AD312">
        <f t="shared" si="113"/>
        <v>0.94282272126100752</v>
      </c>
      <c r="AE312">
        <f t="shared" si="95"/>
        <v>2.6571747492844841E-4</v>
      </c>
      <c r="AF312">
        <f t="shared" si="109"/>
        <v>6.455545942778862E-3</v>
      </c>
      <c r="AG312">
        <f t="shared" si="103"/>
        <v>1.2501875616799139</v>
      </c>
      <c r="AH312">
        <f t="shared" si="114"/>
        <v>0.16015677229811554</v>
      </c>
      <c r="AI312">
        <f t="shared" si="112"/>
        <v>0.16641760320612731</v>
      </c>
    </row>
    <row r="313" spans="1:35" x14ac:dyDescent="0.25">
      <c r="A313" s="3">
        <v>44280.833333333336</v>
      </c>
      <c r="B313">
        <v>2733.79033914</v>
      </c>
      <c r="C313">
        <v>88444.735580620676</v>
      </c>
      <c r="D313">
        <v>0.1356643435840989</v>
      </c>
      <c r="E313">
        <v>873</v>
      </c>
      <c r="F313">
        <v>300125823.99568558</v>
      </c>
      <c r="G313">
        <v>17360694.562430892</v>
      </c>
      <c r="H313">
        <f t="shared" si="104"/>
        <v>25883368.84822844</v>
      </c>
      <c r="I313">
        <v>52082.083687292681</v>
      </c>
      <c r="J313">
        <v>6.3339969526031534E-2</v>
      </c>
      <c r="K313">
        <v>18712</v>
      </c>
      <c r="L313">
        <f t="shared" si="101"/>
        <v>3.3555985133824169E-3</v>
      </c>
      <c r="M313" s="9">
        <f t="shared" si="105"/>
        <v>-1.5234500728846391E-2</v>
      </c>
      <c r="N313">
        <f t="shared" si="96"/>
        <v>0.70586723445217614</v>
      </c>
      <c r="O313">
        <f t="shared" si="106"/>
        <v>0.69361727190190048</v>
      </c>
      <c r="P313" s="4">
        <v>0.48877645375388545</v>
      </c>
      <c r="Q313">
        <f t="shared" si="97"/>
        <v>0.58603052661720023</v>
      </c>
      <c r="R313" s="4">
        <f t="shared" si="110"/>
        <v>0.68413064694793968</v>
      </c>
      <c r="S313">
        <f t="shared" si="94"/>
        <v>0.67603970017597637</v>
      </c>
      <c r="T313" s="4">
        <f t="shared" si="111"/>
        <v>0.76607768709071522</v>
      </c>
      <c r="U313" s="27">
        <f t="shared" si="102"/>
        <v>3.0909588017797262E-2</v>
      </c>
      <c r="V313">
        <v>0</v>
      </c>
      <c r="W313">
        <f t="shared" si="92"/>
        <v>0</v>
      </c>
      <c r="X313">
        <f t="shared" si="93"/>
        <v>52082.083687292681</v>
      </c>
      <c r="Y313" s="5">
        <f t="shared" si="98"/>
        <v>6.3339969526031534E-2</v>
      </c>
      <c r="Z313" s="4">
        <f t="shared" si="99"/>
        <v>0.58603052661720023</v>
      </c>
      <c r="AA313" s="4">
        <f t="shared" si="107"/>
        <v>0.68413064694793968</v>
      </c>
      <c r="AB313">
        <f t="shared" si="100"/>
        <v>0.67603970017597637</v>
      </c>
      <c r="AC313" s="4">
        <f t="shared" si="108"/>
        <v>0.76607768709071522</v>
      </c>
      <c r="AD313">
        <f t="shared" si="113"/>
        <v>0.98171218009882533</v>
      </c>
      <c r="AE313">
        <f t="shared" si="95"/>
        <v>1.7351910777391272E-4</v>
      </c>
      <c r="AF313">
        <f t="shared" si="109"/>
        <v>6.7480297946058698E-3</v>
      </c>
      <c r="AG313">
        <f t="shared" si="103"/>
        <v>1.2543897356646707</v>
      </c>
      <c r="AH313">
        <f t="shared" si="114"/>
        <v>0.16033029140588945</v>
      </c>
      <c r="AI313">
        <f t="shared" si="112"/>
        <v>0.16640078676320558</v>
      </c>
    </row>
    <row r="314" spans="1:35" x14ac:dyDescent="0.25">
      <c r="A314" s="3">
        <v>44281.833333333336</v>
      </c>
      <c r="B314">
        <v>2742.7877533000001</v>
      </c>
      <c r="C314">
        <v>89348.451345238238</v>
      </c>
      <c r="D314">
        <v>0.13655665153913704</v>
      </c>
      <c r="E314">
        <v>827</v>
      </c>
      <c r="F314">
        <v>306969056.16787958</v>
      </c>
      <c r="G314">
        <v>17125746.214631177</v>
      </c>
      <c r="H314">
        <f t="shared" si="104"/>
        <v>25344881.883730136</v>
      </c>
      <c r="I314">
        <v>51377.238643893535</v>
      </c>
      <c r="J314">
        <v>6.1089845143105906E-2</v>
      </c>
      <c r="K314">
        <v>18713</v>
      </c>
      <c r="L314">
        <f t="shared" si="101"/>
        <v>-6.8802262479948214E-3</v>
      </c>
      <c r="M314" s="9">
        <f t="shared" si="105"/>
        <v>-5.2345130739197224E-3</v>
      </c>
      <c r="N314">
        <f t="shared" si="96"/>
        <v>0.69836856862740748</v>
      </c>
      <c r="O314">
        <f t="shared" si="106"/>
        <v>0.69289627435467271</v>
      </c>
      <c r="P314" s="4">
        <v>0.4841718446019237</v>
      </c>
      <c r="Q314">
        <f t="shared" si="97"/>
        <v>0.57046540917379729</v>
      </c>
      <c r="R314" s="4">
        <f t="shared" si="110"/>
        <v>0.67633603758585836</v>
      </c>
      <c r="S314">
        <f t="shared" si="94"/>
        <v>0.6625923944255766</v>
      </c>
      <c r="T314" s="4">
        <f t="shared" si="111"/>
        <v>0.75909517211724908</v>
      </c>
      <c r="U314" s="27">
        <f t="shared" si="102"/>
        <v>3.0697652975561898E-2</v>
      </c>
      <c r="V314">
        <v>0</v>
      </c>
      <c r="W314">
        <f t="shared" si="92"/>
        <v>0</v>
      </c>
      <c r="X314">
        <f t="shared" si="93"/>
        <v>51377.238643893535</v>
      </c>
      <c r="Y314" s="5">
        <f t="shared" si="98"/>
        <v>6.1089845143105906E-2</v>
      </c>
      <c r="Z314" s="4">
        <f t="shared" si="99"/>
        <v>0.57046540917379729</v>
      </c>
      <c r="AA314" s="4">
        <f t="shared" si="107"/>
        <v>0.67633603758585836</v>
      </c>
      <c r="AB314">
        <f t="shared" si="100"/>
        <v>0.6625923944255766</v>
      </c>
      <c r="AC314" s="4">
        <f t="shared" si="108"/>
        <v>0.75909517211724908</v>
      </c>
      <c r="AD314">
        <f t="shared" si="113"/>
        <v>0.98415817945866846</v>
      </c>
      <c r="AE314">
        <f t="shared" si="95"/>
        <v>1.6735543404639239E-4</v>
      </c>
      <c r="AF314">
        <f t="shared" si="109"/>
        <v>6.6480031882336643E-3</v>
      </c>
      <c r="AG314">
        <f t="shared" si="103"/>
        <v>1.2457888723514932</v>
      </c>
      <c r="AH314">
        <f t="shared" si="114"/>
        <v>0.16049764683993584</v>
      </c>
      <c r="AI314">
        <f t="shared" si="112"/>
        <v>0.16704213489384467</v>
      </c>
    </row>
    <row r="315" spans="1:35" x14ac:dyDescent="0.25">
      <c r="A315" s="3">
        <v>44282.833333333336</v>
      </c>
      <c r="B315">
        <v>2669.6103081800002</v>
      </c>
      <c r="C315">
        <v>88308.594662109608</v>
      </c>
      <c r="D315">
        <v>0.13392611556562406</v>
      </c>
      <c r="E315">
        <v>732</v>
      </c>
      <c r="F315">
        <v>297751753.22798473</v>
      </c>
      <c r="G315">
        <v>7738092.9151616115</v>
      </c>
      <c r="H315">
        <f t="shared" si="104"/>
        <v>24067430.580264535</v>
      </c>
      <c r="I315">
        <v>23214.278745484837</v>
      </c>
      <c r="J315">
        <v>2.8457302602729377E-2</v>
      </c>
      <c r="K315">
        <v>18714</v>
      </c>
      <c r="L315">
        <f t="shared" si="101"/>
        <v>-1.5335850278409497E-2</v>
      </c>
      <c r="M315" s="9">
        <f t="shared" si="105"/>
        <v>-7.5226927073482851E-3</v>
      </c>
      <c r="N315">
        <f t="shared" si="96"/>
        <v>0.47496616473076536</v>
      </c>
      <c r="O315">
        <f t="shared" si="106"/>
        <v>0.6775903057691246</v>
      </c>
      <c r="P315" s="4">
        <v>0.46107061396232346</v>
      </c>
      <c r="Q315">
        <f t="shared" si="97"/>
        <v>0.25371330816655202</v>
      </c>
      <c r="R315" s="4">
        <f t="shared" si="110"/>
        <v>0.65178665943265091</v>
      </c>
      <c r="S315">
        <f t="shared" si="94"/>
        <v>0.42186294080851272</v>
      </c>
      <c r="T315" s="4">
        <f t="shared" si="111"/>
        <v>0.73829112374198214</v>
      </c>
      <c r="U315" s="27">
        <f t="shared" si="102"/>
        <v>3.0230469847182886E-2</v>
      </c>
      <c r="V315">
        <v>0</v>
      </c>
      <c r="W315">
        <f t="shared" si="92"/>
        <v>0</v>
      </c>
      <c r="X315">
        <f t="shared" si="93"/>
        <v>23214.278745484837</v>
      </c>
      <c r="Y315" s="5">
        <f t="shared" si="98"/>
        <v>2.8457302602729377E-2</v>
      </c>
      <c r="Z315" s="4">
        <f t="shared" si="99"/>
        <v>0.25371330816655202</v>
      </c>
      <c r="AA315" s="4">
        <f t="shared" si="107"/>
        <v>0.65178665943265091</v>
      </c>
      <c r="AB315">
        <f t="shared" si="100"/>
        <v>0.42186294080851272</v>
      </c>
      <c r="AC315" s="4">
        <f t="shared" si="108"/>
        <v>0.73829112374198214</v>
      </c>
      <c r="AD315">
        <f t="shared" si="113"/>
        <v>0.95292791762165707</v>
      </c>
      <c r="AE315">
        <f t="shared" si="95"/>
        <v>7.7962173480939409E-5</v>
      </c>
      <c r="AF315">
        <f t="shared" si="109"/>
        <v>6.0720031169070321E-3</v>
      </c>
      <c r="AG315">
        <f t="shared" si="103"/>
        <v>1.2268293921870563</v>
      </c>
      <c r="AH315">
        <f t="shared" si="114"/>
        <v>0.16057560901341678</v>
      </c>
      <c r="AI315">
        <f t="shared" si="112"/>
        <v>0.16807905797057998</v>
      </c>
    </row>
    <row r="316" spans="1:35" x14ac:dyDescent="0.25">
      <c r="A316" s="3">
        <v>44283.833333333336</v>
      </c>
      <c r="B316">
        <v>2712.5707448799999</v>
      </c>
      <c r="C316">
        <v>85993.753792465577</v>
      </c>
      <c r="D316">
        <v>0.13319389088459041</v>
      </c>
      <c r="E316">
        <v>962</v>
      </c>
      <c r="F316">
        <v>312026125.51902223</v>
      </c>
      <c r="G316">
        <v>18752297.382567186</v>
      </c>
      <c r="H316">
        <f t="shared" si="104"/>
        <v>23947322.107183926</v>
      </c>
      <c r="I316">
        <v>56256.892147701561</v>
      </c>
      <c r="J316">
        <v>6.5807840929202124E-2</v>
      </c>
      <c r="K316">
        <v>18715</v>
      </c>
      <c r="L316">
        <f t="shared" si="101"/>
        <v>4.252706418989232E-2</v>
      </c>
      <c r="M316" s="9">
        <f t="shared" si="105"/>
        <v>1.0452328369048027E-3</v>
      </c>
      <c r="N316">
        <f t="shared" si="96"/>
        <v>0.72555003325679857</v>
      </c>
      <c r="O316">
        <f t="shared" si="106"/>
        <v>0.68111981753433404</v>
      </c>
      <c r="P316" s="4">
        <v>0.46339307953941489</v>
      </c>
      <c r="Q316">
        <f t="shared" si="97"/>
        <v>0.60263981726450644</v>
      </c>
      <c r="R316" s="4">
        <f t="shared" si="110"/>
        <v>0.65058788262745415</v>
      </c>
      <c r="S316">
        <f t="shared" si="94"/>
        <v>0.69048725364005725</v>
      </c>
      <c r="T316" s="4">
        <f t="shared" si="111"/>
        <v>0.73723774787215468</v>
      </c>
      <c r="U316" s="27">
        <f t="shared" si="102"/>
        <v>3.1543811326418272E-2</v>
      </c>
      <c r="V316">
        <v>0</v>
      </c>
      <c r="W316">
        <f t="shared" si="92"/>
        <v>0</v>
      </c>
      <c r="X316">
        <f t="shared" si="93"/>
        <v>56256.892147701561</v>
      </c>
      <c r="Y316" s="5">
        <f t="shared" si="98"/>
        <v>6.5807840929202124E-2</v>
      </c>
      <c r="Z316" s="4">
        <f t="shared" si="99"/>
        <v>0.60263981726450644</v>
      </c>
      <c r="AA316" s="4">
        <f t="shared" si="107"/>
        <v>0.65058788262745415</v>
      </c>
      <c r="AB316">
        <f t="shared" si="100"/>
        <v>0.69048725364005725</v>
      </c>
      <c r="AC316" s="4">
        <f t="shared" si="108"/>
        <v>0.73723774787215468</v>
      </c>
      <c r="AD316">
        <f t="shared" si="113"/>
        <v>1.0060061686430424</v>
      </c>
      <c r="AE316">
        <f t="shared" si="95"/>
        <v>1.802792033284814E-4</v>
      </c>
      <c r="AF316">
        <f t="shared" si="109"/>
        <v>6.3444873615308151E-3</v>
      </c>
      <c r="AG316">
        <f t="shared" si="103"/>
        <v>1.2801281314011459</v>
      </c>
      <c r="AH316">
        <f t="shared" si="114"/>
        <v>0.16075588821674525</v>
      </c>
      <c r="AI316">
        <f t="shared" si="112"/>
        <v>0.16550155909286635</v>
      </c>
    </row>
    <row r="317" spans="1:35" x14ac:dyDescent="0.25">
      <c r="A317" s="3">
        <v>44284.833333333336</v>
      </c>
      <c r="B317">
        <v>2689.0163563400001</v>
      </c>
      <c r="C317">
        <v>85538.044887504468</v>
      </c>
      <c r="D317">
        <v>0.13224132757134155</v>
      </c>
      <c r="E317">
        <v>861</v>
      </c>
      <c r="F317">
        <v>314513708.14030546</v>
      </c>
      <c r="G317">
        <v>16726657.647087177</v>
      </c>
      <c r="H317">
        <f t="shared" si="104"/>
        <v>22535137.026035521</v>
      </c>
      <c r="I317">
        <v>50179.972941261534</v>
      </c>
      <c r="J317">
        <v>5.8234950177083467E-2</v>
      </c>
      <c r="K317">
        <v>18716</v>
      </c>
      <c r="L317">
        <f t="shared" si="101"/>
        <v>-3.4079227570182305E-3</v>
      </c>
      <c r="M317" s="9">
        <f t="shared" si="105"/>
        <v>4.0758465193798223E-3</v>
      </c>
      <c r="N317">
        <f t="shared" si="96"/>
        <v>0.68210940814459431</v>
      </c>
      <c r="O317">
        <f t="shared" si="106"/>
        <v>0.66561761246421669</v>
      </c>
      <c r="P317" s="4">
        <v>0.48451002491417539</v>
      </c>
      <c r="Q317">
        <f t="shared" si="97"/>
        <v>0.55008328763528935</v>
      </c>
      <c r="R317" s="4">
        <f t="shared" si="110"/>
        <v>0.62982477725544861</v>
      </c>
      <c r="S317">
        <f t="shared" si="94"/>
        <v>0.64512752338002088</v>
      </c>
      <c r="T317" s="4">
        <f t="shared" si="111"/>
        <v>0.71806069462568911</v>
      </c>
      <c r="U317" s="27">
        <f t="shared" si="102"/>
        <v>3.1436495419979088E-2</v>
      </c>
      <c r="V317">
        <v>0</v>
      </c>
      <c r="W317">
        <f t="shared" si="92"/>
        <v>0</v>
      </c>
      <c r="X317">
        <f t="shared" si="93"/>
        <v>50179.972941261534</v>
      </c>
      <c r="Y317" s="5">
        <f t="shared" si="98"/>
        <v>5.8234950177083467E-2</v>
      </c>
      <c r="Z317" s="4">
        <f t="shared" si="99"/>
        <v>0.55008328763528935</v>
      </c>
      <c r="AA317" s="4">
        <f t="shared" si="107"/>
        <v>0.62982477725544861</v>
      </c>
      <c r="AB317">
        <f t="shared" si="100"/>
        <v>0.64512752338002088</v>
      </c>
      <c r="AC317" s="4">
        <f t="shared" si="108"/>
        <v>0.71806069462568911</v>
      </c>
      <c r="AD317">
        <f t="shared" si="113"/>
        <v>0.9946917175460509</v>
      </c>
      <c r="AE317">
        <f t="shared" si="95"/>
        <v>1.5953508230641563E-4</v>
      </c>
      <c r="AF317">
        <f t="shared" si="109"/>
        <v>5.9757347905224911E-3</v>
      </c>
      <c r="AG317">
        <f t="shared" si="103"/>
        <v>1.27577297883705</v>
      </c>
      <c r="AH317">
        <f t="shared" si="114"/>
        <v>0.16091542329905167</v>
      </c>
      <c r="AI317">
        <f t="shared" si="112"/>
        <v>0.16592989837494709</v>
      </c>
    </row>
    <row r="318" spans="1:35" x14ac:dyDescent="0.25">
      <c r="A318" s="3">
        <v>44285.833333333336</v>
      </c>
      <c r="B318">
        <v>2733.2514541300002</v>
      </c>
      <c r="C318">
        <v>83962.401878643781</v>
      </c>
      <c r="D318">
        <v>0.13207110348895262</v>
      </c>
      <c r="E318">
        <v>658</v>
      </c>
      <c r="F318">
        <v>322166917.05168414</v>
      </c>
      <c r="G318">
        <v>15901796.566384824</v>
      </c>
      <c r="H318">
        <f t="shared" si="104"/>
        <v>22187592.832102519</v>
      </c>
      <c r="I318">
        <v>47705.389699154475</v>
      </c>
      <c r="J318">
        <v>5.4047968051908826E-2</v>
      </c>
      <c r="K318">
        <v>18717</v>
      </c>
      <c r="L318">
        <f t="shared" si="101"/>
        <v>3.490859385253553E-2</v>
      </c>
      <c r="M318" s="9">
        <f t="shared" si="105"/>
        <v>1.3073624845673374E-2</v>
      </c>
      <c r="N318">
        <f t="shared" si="96"/>
        <v>0.65279799403232519</v>
      </c>
      <c r="O318">
        <f t="shared" si="106"/>
        <v>0.66570155219881022</v>
      </c>
      <c r="P318" s="4">
        <v>0.4841946080269493</v>
      </c>
      <c r="Q318">
        <f t="shared" si="97"/>
        <v>0.51874441330413512</v>
      </c>
      <c r="R318" s="4">
        <f t="shared" si="110"/>
        <v>0.62453977237674363</v>
      </c>
      <c r="S318">
        <f t="shared" si="94"/>
        <v>0.61862239243422334</v>
      </c>
      <c r="T318" s="4">
        <f t="shared" si="111"/>
        <v>0.71346403482410803</v>
      </c>
      <c r="U318" s="27">
        <f t="shared" si="102"/>
        <v>3.2553278526745139E-2</v>
      </c>
      <c r="V318">
        <v>0</v>
      </c>
      <c r="W318">
        <f t="shared" ref="W318:W381" si="115">V318*83333</f>
        <v>0</v>
      </c>
      <c r="X318">
        <f t="shared" ref="X318:X381" si="116">I318+W318</f>
        <v>47705.389699154475</v>
      </c>
      <c r="Y318" s="5">
        <f t="shared" si="98"/>
        <v>5.4047968051908826E-2</v>
      </c>
      <c r="Z318" s="4">
        <f t="shared" si="99"/>
        <v>0.51874441330413512</v>
      </c>
      <c r="AA318" s="4">
        <f t="shared" si="107"/>
        <v>0.62453977237674363</v>
      </c>
      <c r="AB318">
        <f t="shared" si="100"/>
        <v>0.61862239243422334</v>
      </c>
      <c r="AC318" s="4">
        <f t="shared" si="108"/>
        <v>0.71346403482410803</v>
      </c>
      <c r="AD318">
        <f t="shared" si="113"/>
        <v>1.0549370479918923</v>
      </c>
      <c r="AE318">
        <f t="shared" si="95"/>
        <v>1.4806566253840382E-4</v>
      </c>
      <c r="AF318">
        <f t="shared" si="109"/>
        <v>5.5544443232999896E-3</v>
      </c>
      <c r="AG318">
        <f t="shared" si="103"/>
        <v>1.3210948791252204</v>
      </c>
      <c r="AH318">
        <f>AE318+AH317</f>
        <v>0.16106348896159009</v>
      </c>
      <c r="AI318">
        <f t="shared" si="112"/>
        <v>0.16346437893058274</v>
      </c>
    </row>
    <row r="319" spans="1:35" x14ac:dyDescent="0.25">
      <c r="A319" s="3">
        <v>44286.833333333336</v>
      </c>
      <c r="B319">
        <v>2776.0759693800001</v>
      </c>
      <c r="C319">
        <v>82914.162968794102</v>
      </c>
      <c r="D319">
        <v>0.13224258729652974</v>
      </c>
      <c r="E319">
        <v>1687</v>
      </c>
      <c r="F319">
        <v>326981622.42835021</v>
      </c>
      <c r="G319">
        <v>20916195.357422836</v>
      </c>
      <c r="H319">
        <f t="shared" si="104"/>
        <v>21615944.938372269</v>
      </c>
      <c r="I319">
        <v>62748.58607226851</v>
      </c>
      <c r="J319">
        <v>7.0044407224741423E-2</v>
      </c>
      <c r="K319">
        <v>18718</v>
      </c>
      <c r="L319">
        <f t="shared" si="101"/>
        <v>2.810970980986947E-2</v>
      </c>
      <c r="M319" s="9">
        <f t="shared" si="105"/>
        <v>3.0652779688815062E-2</v>
      </c>
      <c r="N319">
        <f t="shared" si="96"/>
        <v>0.72530094403060241</v>
      </c>
      <c r="O319">
        <f t="shared" si="106"/>
        <v>0.66186483656262396</v>
      </c>
      <c r="P319" s="4">
        <v>0.50227150721776892</v>
      </c>
      <c r="Q319">
        <f t="shared" si="97"/>
        <v>0.63013274769441407</v>
      </c>
      <c r="R319" s="4">
        <f t="shared" si="110"/>
        <v>0.61630909442906945</v>
      </c>
      <c r="S319">
        <f t="shared" si="94"/>
        <v>0.71460840871326381</v>
      </c>
      <c r="T319" s="4">
        <f t="shared" si="111"/>
        <v>0.70596481437410707</v>
      </c>
      <c r="U319" s="27">
        <f t="shared" si="102"/>
        <v>3.3481324178895891E-2</v>
      </c>
      <c r="V319">
        <v>0</v>
      </c>
      <c r="W319">
        <f t="shared" si="115"/>
        <v>0</v>
      </c>
      <c r="X319">
        <f t="shared" si="116"/>
        <v>62748.58607226851</v>
      </c>
      <c r="Y319" s="5">
        <f t="shared" si="98"/>
        <v>7.0044407224741423E-2</v>
      </c>
      <c r="Z319" s="4">
        <f t="shared" si="99"/>
        <v>0.63013274769441407</v>
      </c>
      <c r="AA319" s="4">
        <f t="shared" si="107"/>
        <v>0.61630909442906945</v>
      </c>
      <c r="AB319">
        <f t="shared" si="100"/>
        <v>0.71460840871326381</v>
      </c>
      <c r="AC319" s="4">
        <f t="shared" si="108"/>
        <v>0.70596481437410707</v>
      </c>
      <c r="AD319">
        <f t="shared" si="113"/>
        <v>1.0714271468475474</v>
      </c>
      <c r="AE319">
        <f t="shared" si="95"/>
        <v>1.9188407462061955E-4</v>
      </c>
      <c r="AF319">
        <f t="shared" si="109"/>
        <v>5.1876919799824783E-3</v>
      </c>
      <c r="AG319">
        <f t="shared" si="103"/>
        <v>1.3587573332354415</v>
      </c>
      <c r="AH319">
        <f t="shared" si="114"/>
        <v>0.16125537303621071</v>
      </c>
      <c r="AI319">
        <f t="shared" si="112"/>
        <v>0.16131490877568844</v>
      </c>
    </row>
    <row r="320" spans="1:35" x14ac:dyDescent="0.25">
      <c r="A320" s="3">
        <v>44287.833333333336</v>
      </c>
      <c r="B320">
        <v>2844.3920334999998</v>
      </c>
      <c r="C320">
        <v>78829.477043856969</v>
      </c>
      <c r="D320">
        <v>0.13048684784759179</v>
      </c>
      <c r="E320">
        <v>1100</v>
      </c>
      <c r="F320">
        <v>336201824.91432261</v>
      </c>
      <c r="G320">
        <v>28754132.085702017</v>
      </c>
      <c r="H320">
        <f t="shared" si="104"/>
        <v>21306090.211894289</v>
      </c>
      <c r="I320">
        <v>86262.396257106055</v>
      </c>
      <c r="J320">
        <v>9.3651409066168867E-2</v>
      </c>
      <c r="K320">
        <v>18719</v>
      </c>
      <c r="L320">
        <f t="shared" si="101"/>
        <v>7.4829829982745649E-2</v>
      </c>
      <c r="M320" s="9">
        <f t="shared" si="105"/>
        <v>5.1411873989112442E-2</v>
      </c>
      <c r="N320">
        <f t="shared" si="96"/>
        <v>0.80792685132157904</v>
      </c>
      <c r="O320">
        <f t="shared" si="106"/>
        <v>0.66199967111122693</v>
      </c>
      <c r="P320" s="4">
        <v>0.50340184672090582</v>
      </c>
      <c r="Q320">
        <f t="shared" si="97"/>
        <v>0.7654562655360081</v>
      </c>
      <c r="R320" s="4">
        <f t="shared" si="110"/>
        <v>0.61339378804252975</v>
      </c>
      <c r="S320">
        <f t="shared" si="94"/>
        <v>0.83637383539606425</v>
      </c>
      <c r="T320" s="4">
        <f t="shared" si="111"/>
        <v>0.70327411913567084</v>
      </c>
      <c r="U320" s="27">
        <f t="shared" si="102"/>
        <v>3.608284794173524E-2</v>
      </c>
      <c r="V320">
        <v>0</v>
      </c>
      <c r="W320">
        <f t="shared" si="115"/>
        <v>0</v>
      </c>
      <c r="X320">
        <f t="shared" si="116"/>
        <v>86262.396257106055</v>
      </c>
      <c r="Y320" s="5">
        <f t="shared" si="98"/>
        <v>9.3651409066168867E-2</v>
      </c>
      <c r="Z320" s="4">
        <f t="shared" si="99"/>
        <v>0.7654562655360081</v>
      </c>
      <c r="AA320" s="4">
        <f t="shared" si="107"/>
        <v>0.61339378804252975</v>
      </c>
      <c r="AB320">
        <f t="shared" si="100"/>
        <v>0.83637383539606425</v>
      </c>
      <c r="AC320" s="4">
        <f t="shared" si="108"/>
        <v>0.70327411913567084</v>
      </c>
      <c r="AD320">
        <f t="shared" si="113"/>
        <v>1.1379022058438715</v>
      </c>
      <c r="AE320">
        <f t="shared" si="95"/>
        <v>2.5654629210667323E-4</v>
      </c>
      <c r="AF320">
        <f t="shared" si="109"/>
        <v>3.6426105491857985E-3</v>
      </c>
      <c r="AG320">
        <f t="shared" si="103"/>
        <v>1.4643337874836972</v>
      </c>
      <c r="AH320">
        <f t="shared" si="114"/>
        <v>0.16151191932831738</v>
      </c>
      <c r="AI320">
        <f t="shared" si="112"/>
        <v>0.15423500468226048</v>
      </c>
    </row>
    <row r="321" spans="1:35" x14ac:dyDescent="0.25">
      <c r="A321" s="3">
        <v>44288.833333333336</v>
      </c>
      <c r="B321">
        <v>2797.7781450000002</v>
      </c>
      <c r="C321">
        <v>79167.805716433533</v>
      </c>
      <c r="D321">
        <v>0.12964784987943323</v>
      </c>
      <c r="E321">
        <v>1134</v>
      </c>
      <c r="F321">
        <v>318592066.16620165</v>
      </c>
      <c r="G321">
        <v>36423983.463970147</v>
      </c>
      <c r="H321">
        <f t="shared" si="104"/>
        <v>21831596.319994763</v>
      </c>
      <c r="I321">
        <v>109271.95039191045</v>
      </c>
      <c r="J321">
        <v>0.12518912467908311</v>
      </c>
      <c r="K321">
        <v>18720</v>
      </c>
      <c r="L321">
        <f t="shared" si="101"/>
        <v>-2.0806487345923677E-2</v>
      </c>
      <c r="M321" s="9">
        <f t="shared" si="105"/>
        <v>4.0482180773653023E-2</v>
      </c>
      <c r="N321">
        <f t="shared" si="96"/>
        <v>0.97041260679348684</v>
      </c>
      <c r="O321">
        <f t="shared" si="106"/>
        <v>0.68025287143739277</v>
      </c>
      <c r="P321" s="4">
        <v>0.56387474730161158</v>
      </c>
      <c r="Q321">
        <f t="shared" si="97"/>
        <v>0.91554629558075629</v>
      </c>
      <c r="R321" s="4">
        <f t="shared" si="110"/>
        <v>0.62455562794405239</v>
      </c>
      <c r="S321">
        <f t="shared" si="94"/>
        <v>0.975614123226205</v>
      </c>
      <c r="T321" s="4">
        <f t="shared" si="111"/>
        <v>0.71341404155981181</v>
      </c>
      <c r="U321" s="27">
        <f t="shared" si="102"/>
        <v>3.5339847046174246E-2</v>
      </c>
      <c r="V321">
        <v>0</v>
      </c>
      <c r="W321">
        <f t="shared" si="115"/>
        <v>0</v>
      </c>
      <c r="X321">
        <f t="shared" si="116"/>
        <v>109271.95039191045</v>
      </c>
      <c r="Y321" s="5">
        <f t="shared" si="98"/>
        <v>0.12518912467908311</v>
      </c>
      <c r="Z321" s="4">
        <f t="shared" si="99"/>
        <v>0.91554629558075629</v>
      </c>
      <c r="AA321" s="4">
        <f t="shared" si="107"/>
        <v>0.62455562794405239</v>
      </c>
      <c r="AB321">
        <f t="shared" si="100"/>
        <v>0.975614123226205</v>
      </c>
      <c r="AC321" s="4">
        <f t="shared" si="108"/>
        <v>0.71341404155981181</v>
      </c>
      <c r="AD321">
        <f t="shared" si="113"/>
        <v>1.1248011960624398</v>
      </c>
      <c r="AE321">
        <f t="shared" si="95"/>
        <v>3.4292509769719967E-4</v>
      </c>
      <c r="AF321">
        <f t="shared" si="109"/>
        <v>4.1729958288905245E-3</v>
      </c>
      <c r="AG321">
        <f t="shared" si="103"/>
        <v>1.4341809204689466</v>
      </c>
      <c r="AH321">
        <f t="shared" si="114"/>
        <v>0.16185484442601458</v>
      </c>
      <c r="AI321">
        <f t="shared" si="112"/>
        <v>0.156835953680589</v>
      </c>
    </row>
    <row r="322" spans="1:35" x14ac:dyDescent="0.25">
      <c r="A322" s="3">
        <v>44289.833333333336</v>
      </c>
      <c r="B322">
        <v>2811.8184366800001</v>
      </c>
      <c r="C322">
        <v>78272.236291998444</v>
      </c>
      <c r="D322">
        <v>0.12921316922548823</v>
      </c>
      <c r="E322">
        <v>890</v>
      </c>
      <c r="F322">
        <v>324339059.34046668</v>
      </c>
      <c r="G322">
        <v>18433255.131067146</v>
      </c>
      <c r="H322">
        <f t="shared" si="104"/>
        <v>21642652.83194451</v>
      </c>
      <c r="I322">
        <v>55299.765393201436</v>
      </c>
      <c r="J322">
        <v>6.2232450231442672E-2</v>
      </c>
      <c r="K322">
        <v>18721</v>
      </c>
      <c r="L322">
        <f t="shared" si="101"/>
        <v>1.6382585785861312E-2</v>
      </c>
      <c r="M322" s="9">
        <f t="shared" si="105"/>
        <v>4.9127691514576119E-2</v>
      </c>
      <c r="N322">
        <f t="shared" si="96"/>
        <v>0.64013640092534685</v>
      </c>
      <c r="O322">
        <f t="shared" si="106"/>
        <v>0.6882567850927559</v>
      </c>
      <c r="P322" s="4">
        <v>0.5708985265881632</v>
      </c>
      <c r="Q322">
        <f t="shared" si="97"/>
        <v>0.57842166606250334</v>
      </c>
      <c r="R322" s="4">
        <f t="shared" si="110"/>
        <v>0.62219527387672169</v>
      </c>
      <c r="S322">
        <f t="shared" ref="S322:S385" si="117">SQRT(MAX(8*(J322-LN(COSH(LN(1.25)/2))),0))</f>
        <v>0.66945464510847419</v>
      </c>
      <c r="T322" s="4">
        <f t="shared" si="111"/>
        <v>0.71134567596057918</v>
      </c>
      <c r="U322" s="27">
        <f t="shared" si="102"/>
        <v>3.5923573541330446E-2</v>
      </c>
      <c r="V322">
        <v>0</v>
      </c>
      <c r="W322">
        <f t="shared" si="115"/>
        <v>0</v>
      </c>
      <c r="X322">
        <f t="shared" si="116"/>
        <v>55299.765393201436</v>
      </c>
      <c r="Y322" s="5">
        <f t="shared" si="98"/>
        <v>6.2232450231442672E-2</v>
      </c>
      <c r="Z322" s="4">
        <f t="shared" si="99"/>
        <v>0.57842166606250334</v>
      </c>
      <c r="AA322" s="4">
        <f t="shared" si="107"/>
        <v>0.62219527387672169</v>
      </c>
      <c r="AB322">
        <f t="shared" si="100"/>
        <v>0.66945464510847419</v>
      </c>
      <c r="AC322" s="4">
        <f t="shared" si="108"/>
        <v>0.71134567596057918</v>
      </c>
      <c r="AD322">
        <f t="shared" si="113"/>
        <v>1.0630263503697512</v>
      </c>
      <c r="AE322">
        <f t="shared" ref="AE322:AE385" si="118">LN(Y322/365+1)</f>
        <v>1.704853301980026E-4</v>
      </c>
      <c r="AF322">
        <f t="shared" si="109"/>
        <v>5.4101575185352413E-3</v>
      </c>
      <c r="AG322">
        <f t="shared" si="103"/>
        <v>1.4578700270185989</v>
      </c>
      <c r="AH322">
        <f t="shared" si="114"/>
        <v>0.16202532975621259</v>
      </c>
      <c r="AI322">
        <f t="shared" si="112"/>
        <v>0.15530643509911113</v>
      </c>
    </row>
    <row r="323" spans="1:35" x14ac:dyDescent="0.25">
      <c r="A323" s="3">
        <v>44290.833333333336</v>
      </c>
      <c r="B323">
        <v>2799.76661147</v>
      </c>
      <c r="C323">
        <v>78320.593017916413</v>
      </c>
      <c r="D323">
        <v>0.12895929191478142</v>
      </c>
      <c r="E323">
        <v>835</v>
      </c>
      <c r="F323">
        <v>328898954.94342524</v>
      </c>
      <c r="G323">
        <v>13820036.201853549</v>
      </c>
      <c r="H323">
        <f t="shared" si="104"/>
        <v>21445539.203819383</v>
      </c>
      <c r="I323">
        <v>41460.10860556065</v>
      </c>
      <c r="J323">
        <v>4.6010908254885435E-2</v>
      </c>
      <c r="K323">
        <v>18722</v>
      </c>
      <c r="L323">
        <f t="shared" si="101"/>
        <v>-4.9129548838728818E-3</v>
      </c>
      <c r="M323" s="9">
        <f t="shared" si="105"/>
        <v>2.3160828492553392E-2</v>
      </c>
      <c r="N323">
        <f t="shared" ref="N323:N386" si="119">SQRT(MAX(8*(Y323/(365/10)-LN(COSH(M323/2))),0))*SQRT(365/10)</f>
        <v>0.59034585498960668</v>
      </c>
      <c r="O323">
        <f t="shared" si="106"/>
        <v>0.69162921306549818</v>
      </c>
      <c r="P323" s="4">
        <v>0.56836471322380022</v>
      </c>
      <c r="Q323">
        <f t="shared" ref="Q323:Q386" si="120">SQRT(MAX(8*(J323-LN(COSH(LN(1.5)/2))),0))</f>
        <v>0.45254755325607965</v>
      </c>
      <c r="R323" s="4">
        <f t="shared" si="110"/>
        <v>0.61913313472020881</v>
      </c>
      <c r="S323">
        <f t="shared" si="117"/>
        <v>0.56426694573123382</v>
      </c>
      <c r="T323" s="4">
        <f t="shared" si="111"/>
        <v>0.70881129450105818</v>
      </c>
      <c r="U323" s="27">
        <f t="shared" si="102"/>
        <v>3.5747515482033351E-2</v>
      </c>
      <c r="V323">
        <v>0</v>
      </c>
      <c r="W323">
        <f t="shared" si="115"/>
        <v>0</v>
      </c>
      <c r="X323">
        <f t="shared" si="116"/>
        <v>41460.10860556065</v>
      </c>
      <c r="Y323" s="5">
        <f t="shared" ref="Y323:Y386" si="121">X323*365/F323</f>
        <v>4.6010908254885435E-2</v>
      </c>
      <c r="Z323" s="4">
        <f t="shared" ref="Z323:Z386" si="122">SQRT(MAX(0,8*(Y323-LN(COSH(LN(1.5)/2))),0))</f>
        <v>0.45254755325607965</v>
      </c>
      <c r="AA323" s="4">
        <f t="shared" si="107"/>
        <v>0.61913313472020881</v>
      </c>
      <c r="AB323">
        <f t="shared" ref="AB323:AB386" si="123">SQRT(MAX(8*(Y323-LN(COSH(LN(1.25)/2))),0))</f>
        <v>0.56426694573123382</v>
      </c>
      <c r="AC323" s="4">
        <f t="shared" si="108"/>
        <v>0.70881129450105818</v>
      </c>
      <c r="AD323">
        <f t="shared" si="113"/>
        <v>1.0658135242095124</v>
      </c>
      <c r="AE323">
        <f t="shared" si="118"/>
        <v>1.2604933833841136E-4</v>
      </c>
      <c r="AF323">
        <f t="shared" si="109"/>
        <v>5.3375549432288505E-3</v>
      </c>
      <c r="AG323">
        <f t="shared" si="103"/>
        <v>1.4507251429672114</v>
      </c>
      <c r="AH323">
        <f t="shared" si="114"/>
        <v>0.16215137909455099</v>
      </c>
      <c r="AI323">
        <f t="shared" si="112"/>
        <v>0.15597757026902892</v>
      </c>
    </row>
    <row r="324" spans="1:35" x14ac:dyDescent="0.25">
      <c r="A324" s="3">
        <v>44291.833333333336</v>
      </c>
      <c r="B324">
        <v>2798.0113379499999</v>
      </c>
      <c r="C324">
        <v>76646.31620459212</v>
      </c>
      <c r="D324">
        <v>0.12751588540119327</v>
      </c>
      <c r="E324">
        <v>846</v>
      </c>
      <c r="F324">
        <v>324208793.9833976</v>
      </c>
      <c r="G324">
        <v>15251332.949562782</v>
      </c>
      <c r="H324">
        <f t="shared" si="104"/>
        <v>20800944.821954671</v>
      </c>
      <c r="I324">
        <v>45753.998848688345</v>
      </c>
      <c r="J324">
        <v>5.1510661924322902E-2</v>
      </c>
      <c r="K324">
        <v>18723</v>
      </c>
      <c r="L324">
        <f t="shared" ref="L324:L387" si="124">LN(U324/U323)</f>
        <v>2.0981893450777056E-2</v>
      </c>
      <c r="M324" s="9">
        <f t="shared" si="105"/>
        <v>3.1733589523142237E-2</v>
      </c>
      <c r="N324">
        <f t="shared" si="119"/>
        <v>0.61264229519117153</v>
      </c>
      <c r="O324">
        <f t="shared" si="106"/>
        <v>0.68816315088492208</v>
      </c>
      <c r="P324" s="4">
        <v>0.50500037608524373</v>
      </c>
      <c r="Q324">
        <f t="shared" si="120"/>
        <v>0.49879586737819309</v>
      </c>
      <c r="R324" s="4">
        <f t="shared" si="110"/>
        <v>0.60862444383973047</v>
      </c>
      <c r="S324">
        <f t="shared" si="117"/>
        <v>0.6019927037766778</v>
      </c>
      <c r="T324" s="4">
        <f t="shared" si="111"/>
        <v>0.69950868597108973</v>
      </c>
      <c r="U324" s="27">
        <f t="shared" ref="U324:U387" si="125">B324/C324</f>
        <v>3.6505490107068737E-2</v>
      </c>
      <c r="V324">
        <v>0</v>
      </c>
      <c r="W324">
        <f t="shared" si="115"/>
        <v>0</v>
      </c>
      <c r="X324">
        <f t="shared" si="116"/>
        <v>45753.998848688345</v>
      </c>
      <c r="Y324" s="5">
        <f t="shared" si="121"/>
        <v>5.1510661924322902E-2</v>
      </c>
      <c r="Z324" s="4">
        <f t="shared" si="122"/>
        <v>0.49879586737819309</v>
      </c>
      <c r="AA324" s="4">
        <f t="shared" si="107"/>
        <v>0.60862444383973047</v>
      </c>
      <c r="AB324">
        <f t="shared" si="123"/>
        <v>0.6019927037766778</v>
      </c>
      <c r="AC324" s="4">
        <f t="shared" si="108"/>
        <v>0.69950868597108973</v>
      </c>
      <c r="AD324">
        <f t="shared" si="113"/>
        <v>1.0412542082039122</v>
      </c>
      <c r="AE324">
        <f t="shared" si="118"/>
        <v>1.4111514395219511E-4</v>
      </c>
      <c r="AF324">
        <f t="shared" si="109"/>
        <v>5.5001864508095188E-3</v>
      </c>
      <c r="AG324">
        <f t="shared" si="103"/>
        <v>1.4814856820268461</v>
      </c>
      <c r="AH324">
        <f t="shared" si="114"/>
        <v>0.1622924942385032</v>
      </c>
      <c r="AI324">
        <f t="shared" si="112"/>
        <v>0.15385088087776522</v>
      </c>
    </row>
    <row r="325" spans="1:35" x14ac:dyDescent="0.25">
      <c r="A325" s="3">
        <v>44292.833333333336</v>
      </c>
      <c r="B325">
        <v>2753.9894252600002</v>
      </c>
      <c r="C325">
        <v>78276.892915367702</v>
      </c>
      <c r="D325">
        <v>0.12782684790728047</v>
      </c>
      <c r="E325">
        <v>875</v>
      </c>
      <c r="F325">
        <v>307801211.70716488</v>
      </c>
      <c r="G325">
        <v>16770553.822642755</v>
      </c>
      <c r="H325">
        <f t="shared" si="104"/>
        <v>20051633.93335662</v>
      </c>
      <c r="I325">
        <v>50311.661467928265</v>
      </c>
      <c r="J325">
        <v>5.9661092085838439E-2</v>
      </c>
      <c r="K325">
        <v>18724</v>
      </c>
      <c r="L325">
        <f t="shared" si="124"/>
        <v>-3.6909273468983747E-2</v>
      </c>
      <c r="M325" s="9">
        <f t="shared" si="105"/>
        <v>4.7088651463342047E-3</v>
      </c>
      <c r="N325">
        <f t="shared" si="119"/>
        <v>0.69027487853330183</v>
      </c>
      <c r="O325">
        <f t="shared" si="106"/>
        <v>0.6819212029311621</v>
      </c>
      <c r="P325" s="4">
        <v>0.50810879527800845</v>
      </c>
      <c r="Q325">
        <f t="shared" si="120"/>
        <v>0.56035770593941892</v>
      </c>
      <c r="R325" s="4">
        <f t="shared" si="110"/>
        <v>0.59860194494241414</v>
      </c>
      <c r="S325">
        <f t="shared" si="117"/>
        <v>0.65391028183725575</v>
      </c>
      <c r="T325" s="4">
        <f t="shared" si="111"/>
        <v>0.69048407305243698</v>
      </c>
      <c r="U325" s="27">
        <f t="shared" si="125"/>
        <v>3.5182661481436034E-2</v>
      </c>
      <c r="V325">
        <v>0</v>
      </c>
      <c r="W325">
        <f t="shared" si="115"/>
        <v>0</v>
      </c>
      <c r="X325">
        <f t="shared" si="116"/>
        <v>50311.661467928265</v>
      </c>
      <c r="Y325" s="5">
        <f t="shared" si="121"/>
        <v>5.9661092085838439E-2</v>
      </c>
      <c r="Z325" s="4">
        <f t="shared" si="122"/>
        <v>0.56035770593941892</v>
      </c>
      <c r="AA325" s="4">
        <f t="shared" si="107"/>
        <v>0.59860194494241414</v>
      </c>
      <c r="AB325">
        <f t="shared" si="123"/>
        <v>0.65391028183725575</v>
      </c>
      <c r="AC325" s="4">
        <f t="shared" si="108"/>
        <v>0.69048407305243698</v>
      </c>
      <c r="AD325">
        <f t="shared" si="113"/>
        <v>1.0321999401315261</v>
      </c>
      <c r="AE325">
        <f t="shared" si="118"/>
        <v>1.6344168948995388E-4</v>
      </c>
      <c r="AF325">
        <f t="shared" si="109"/>
        <v>5.4322123669090505E-3</v>
      </c>
      <c r="AG325">
        <f t="shared" si="103"/>
        <v>1.4278019302705416</v>
      </c>
      <c r="AH325">
        <f t="shared" si="114"/>
        <v>0.16245593592799315</v>
      </c>
      <c r="AI325">
        <f t="shared" si="112"/>
        <v>0.15798902196702036</v>
      </c>
    </row>
    <row r="326" spans="1:35" x14ac:dyDescent="0.25">
      <c r="A326" s="3">
        <v>44293.833333333336</v>
      </c>
      <c r="B326">
        <v>2752.45948731</v>
      </c>
      <c r="C326">
        <v>76911.676744966433</v>
      </c>
      <c r="D326">
        <v>0.12665539635219097</v>
      </c>
      <c r="E326">
        <v>928</v>
      </c>
      <c r="F326">
        <v>319435576.17595434</v>
      </c>
      <c r="G326">
        <v>13758197.149862055</v>
      </c>
      <c r="H326">
        <f t="shared" si="104"/>
        <v>19666310.546539173</v>
      </c>
      <c r="I326">
        <v>41274.591449586165</v>
      </c>
      <c r="J326">
        <v>4.7162016389810595E-2</v>
      </c>
      <c r="K326">
        <v>18725</v>
      </c>
      <c r="L326">
        <f t="shared" si="124"/>
        <v>1.7039052058868052E-2</v>
      </c>
      <c r="M326" s="9">
        <f t="shared" si="105"/>
        <v>1.9708165348209697E-2</v>
      </c>
      <c r="N326">
        <f t="shared" si="119"/>
        <v>0.60259383545659984</v>
      </c>
      <c r="O326">
        <f t="shared" si="106"/>
        <v>0.6798892792792014</v>
      </c>
      <c r="P326" s="4">
        <v>0.50288932962456556</v>
      </c>
      <c r="Q326">
        <f t="shared" si="120"/>
        <v>0.462610152328573</v>
      </c>
      <c r="R326" s="4">
        <f t="shared" si="110"/>
        <v>0.59285335588518429</v>
      </c>
      <c r="S326">
        <f t="shared" si="117"/>
        <v>0.57236880691059366</v>
      </c>
      <c r="T326" s="4">
        <f t="shared" si="111"/>
        <v>0.68559757111498987</v>
      </c>
      <c r="U326" s="27">
        <f t="shared" si="125"/>
        <v>3.5787277092358252E-2</v>
      </c>
      <c r="V326">
        <v>0</v>
      </c>
      <c r="W326">
        <f t="shared" si="115"/>
        <v>0</v>
      </c>
      <c r="X326">
        <f t="shared" si="116"/>
        <v>41274.591449586165</v>
      </c>
      <c r="Y326" s="5">
        <f t="shared" si="121"/>
        <v>4.7162016389810595E-2</v>
      </c>
      <c r="Z326" s="4">
        <f t="shared" si="122"/>
        <v>0.462610152328573</v>
      </c>
      <c r="AA326" s="4">
        <f t="shared" si="107"/>
        <v>0.59285335588518429</v>
      </c>
      <c r="AB326">
        <f t="shared" si="123"/>
        <v>0.57236880691059366</v>
      </c>
      <c r="AC326" s="4">
        <f t="shared" si="108"/>
        <v>0.68559757111498987</v>
      </c>
      <c r="AD326">
        <f t="shared" si="113"/>
        <v>1.1128182574220664</v>
      </c>
      <c r="AE326">
        <f t="shared" si="118"/>
        <v>1.2920265678506324E-4</v>
      </c>
      <c r="AF326">
        <f t="shared" si="109"/>
        <v>4.0587935437286227E-3</v>
      </c>
      <c r="AG326">
        <f t="shared" si="103"/>
        <v>1.452338770293345</v>
      </c>
      <c r="AH326">
        <f t="shared" si="114"/>
        <v>0.16258513858477822</v>
      </c>
      <c r="AI326">
        <f t="shared" si="112"/>
        <v>0.15636070582676842</v>
      </c>
    </row>
    <row r="327" spans="1:35" x14ac:dyDescent="0.25">
      <c r="A327" s="3">
        <v>44294.833333333336</v>
      </c>
      <c r="B327">
        <v>2727.8873487400001</v>
      </c>
      <c r="C327">
        <v>76964.334608897159</v>
      </c>
      <c r="D327">
        <v>0.12611618931887583</v>
      </c>
      <c r="E327">
        <v>852</v>
      </c>
      <c r="F327">
        <v>317505782.80575144</v>
      </c>
      <c r="G327">
        <v>13236278.561864108</v>
      </c>
      <c r="H327">
        <f t="shared" si="104"/>
        <v>19143955.301181234</v>
      </c>
      <c r="I327">
        <v>39708.835685592327</v>
      </c>
      <c r="J327">
        <v>4.564869621322265E-2</v>
      </c>
      <c r="K327">
        <v>18726</v>
      </c>
      <c r="L327">
        <f t="shared" si="124"/>
        <v>-9.6518457510798867E-3</v>
      </c>
      <c r="M327" s="9">
        <f t="shared" si="105"/>
        <v>3.5764358454068432E-2</v>
      </c>
      <c r="N327">
        <f t="shared" si="119"/>
        <v>0.56436273524407476</v>
      </c>
      <c r="O327">
        <f t="shared" si="106"/>
        <v>0.67182562590538319</v>
      </c>
      <c r="P327" s="4">
        <v>0.4944991271239727</v>
      </c>
      <c r="Q327">
        <f t="shared" si="120"/>
        <v>0.44933460986748169</v>
      </c>
      <c r="R327" s="4">
        <f t="shared" si="110"/>
        <v>0.582785386536535</v>
      </c>
      <c r="S327">
        <f t="shared" si="117"/>
        <v>0.56169341255844629</v>
      </c>
      <c r="T327" s="4">
        <f t="shared" si="111"/>
        <v>0.67687052152797156</v>
      </c>
      <c r="U327" s="27">
        <f t="shared" si="125"/>
        <v>3.5443525401759962E-2</v>
      </c>
      <c r="V327">
        <v>0</v>
      </c>
      <c r="W327">
        <f t="shared" si="115"/>
        <v>0</v>
      </c>
      <c r="X327">
        <f t="shared" si="116"/>
        <v>39708.835685592327</v>
      </c>
      <c r="Y327" s="5">
        <f t="shared" si="121"/>
        <v>4.564869621322265E-2</v>
      </c>
      <c r="Z327" s="4">
        <f t="shared" si="122"/>
        <v>0.44933460986748169</v>
      </c>
      <c r="AA327" s="4">
        <f t="shared" si="107"/>
        <v>0.582785386536535</v>
      </c>
      <c r="AB327">
        <f t="shared" si="123"/>
        <v>0.56169341255844629</v>
      </c>
      <c r="AC327" s="4">
        <f t="shared" si="108"/>
        <v>0.67687052152797156</v>
      </c>
      <c r="AD327">
        <f t="shared" si="113"/>
        <v>1.1265967821650462</v>
      </c>
      <c r="AE327">
        <f t="shared" si="118"/>
        <v>1.2505710116692513E-4</v>
      </c>
      <c r="AF327">
        <f t="shared" si="109"/>
        <v>3.5854031309088263E-3</v>
      </c>
      <c r="AG327">
        <f t="shared" si="103"/>
        <v>1.4383884519631365</v>
      </c>
      <c r="AH327">
        <f t="shared" si="114"/>
        <v>0.16271019568594514</v>
      </c>
      <c r="AI327">
        <f t="shared" si="112"/>
        <v>0.15752222054681408</v>
      </c>
    </row>
    <row r="328" spans="1:35" x14ac:dyDescent="0.25">
      <c r="A328" s="3">
        <v>44295.833333333336</v>
      </c>
      <c r="B328">
        <v>2730.4352475999999</v>
      </c>
      <c r="C328">
        <v>76495.67223995403</v>
      </c>
      <c r="D328">
        <v>0.12577113179884308</v>
      </c>
      <c r="E328">
        <v>1039</v>
      </c>
      <c r="F328">
        <v>326313119.5802772</v>
      </c>
      <c r="G328">
        <v>16642689.942160526</v>
      </c>
      <c r="H328">
        <f t="shared" si="104"/>
        <v>18975458.900012713</v>
      </c>
      <c r="I328">
        <v>49928.06982648158</v>
      </c>
      <c r="J328">
        <v>5.5847418915017003E-2</v>
      </c>
      <c r="K328">
        <v>18727</v>
      </c>
      <c r="L328">
        <f t="shared" si="124"/>
        <v>7.0415436124916519E-3</v>
      </c>
      <c r="M328" s="9">
        <f t="shared" si="105"/>
        <v>4.4793595506470912E-2</v>
      </c>
      <c r="N328">
        <f t="shared" si="119"/>
        <v>0.61118692475600078</v>
      </c>
      <c r="O328">
        <f t="shared" si="106"/>
        <v>0.67082689034383403</v>
      </c>
      <c r="P328" s="4">
        <v>0.44499556992862133</v>
      </c>
      <c r="Q328">
        <f t="shared" si="120"/>
        <v>0.53243907936882018</v>
      </c>
      <c r="R328" s="4">
        <f t="shared" si="110"/>
        <v>0.58009633115914094</v>
      </c>
      <c r="S328">
        <f t="shared" si="117"/>
        <v>0.63015019743384015</v>
      </c>
      <c r="T328" s="4">
        <f t="shared" si="111"/>
        <v>0.67455403877136599</v>
      </c>
      <c r="U328" s="27">
        <f t="shared" si="125"/>
        <v>3.5693983301893009E-2</v>
      </c>
      <c r="V328">
        <v>0</v>
      </c>
      <c r="W328">
        <f t="shared" si="115"/>
        <v>0</v>
      </c>
      <c r="X328">
        <f t="shared" si="116"/>
        <v>49928.06982648158</v>
      </c>
      <c r="Y328" s="5">
        <f t="shared" si="121"/>
        <v>5.5847418915017003E-2</v>
      </c>
      <c r="Z328" s="4">
        <f t="shared" si="122"/>
        <v>0.53243907936882018</v>
      </c>
      <c r="AA328" s="4">
        <f t="shared" si="107"/>
        <v>0.58009633115914094</v>
      </c>
      <c r="AB328">
        <f t="shared" si="123"/>
        <v>0.63015019743384015</v>
      </c>
      <c r="AC328" s="4">
        <f t="shared" si="108"/>
        <v>0.67455403877136599</v>
      </c>
      <c r="AD328">
        <f t="shared" si="113"/>
        <v>1.1576404932945705</v>
      </c>
      <c r="AE328">
        <f t="shared" si="118"/>
        <v>1.529949228443416E-4</v>
      </c>
      <c r="AF328">
        <f t="shared" si="109"/>
        <v>2.6497814090129523E-3</v>
      </c>
      <c r="AG328">
        <f t="shared" si="103"/>
        <v>1.4485526708767671</v>
      </c>
      <c r="AH328">
        <f t="shared" si="114"/>
        <v>0.16286319060878948</v>
      </c>
      <c r="AI328">
        <f t="shared" si="112"/>
        <v>0.15695981751331534</v>
      </c>
    </row>
    <row r="329" spans="1:35" x14ac:dyDescent="0.25">
      <c r="A329" s="3">
        <v>44296.833333333336</v>
      </c>
      <c r="B329">
        <v>2722.23533163</v>
      </c>
      <c r="C329">
        <v>76121.828836033994</v>
      </c>
      <c r="D329">
        <v>0.12526264490173392</v>
      </c>
      <c r="E329">
        <v>879</v>
      </c>
      <c r="F329">
        <v>326464907.42998254</v>
      </c>
      <c r="G329">
        <v>10609274.626533687</v>
      </c>
      <c r="H329">
        <f t="shared" si="104"/>
        <v>18621653.990597647</v>
      </c>
      <c r="I329">
        <v>31827.823879601063</v>
      </c>
      <c r="J329">
        <v>3.5584699769135024E-2</v>
      </c>
      <c r="K329">
        <v>18728</v>
      </c>
      <c r="L329">
        <f t="shared" si="124"/>
        <v>1.8914274287670087E-3</v>
      </c>
      <c r="M329" s="9">
        <f t="shared" si="105"/>
        <v>5.2065862603036063E-2</v>
      </c>
      <c r="N329">
        <f t="shared" si="119"/>
        <v>0.43097865324506568</v>
      </c>
      <c r="O329">
        <f t="shared" si="106"/>
        <v>0.66519447003947574</v>
      </c>
      <c r="P329" s="4">
        <v>0.43906216408760007</v>
      </c>
      <c r="Q329">
        <f t="shared" si="120"/>
        <v>0.34841013198823734</v>
      </c>
      <c r="R329" s="4">
        <f t="shared" si="110"/>
        <v>0.57118914300107648</v>
      </c>
      <c r="S329">
        <f t="shared" si="117"/>
        <v>0.48475511153452716</v>
      </c>
      <c r="T329" s="4">
        <f t="shared" si="111"/>
        <v>0.66731755263946901</v>
      </c>
      <c r="U329" s="27">
        <f t="shared" si="125"/>
        <v>3.5761559768797462E-2</v>
      </c>
      <c r="V329">
        <v>0</v>
      </c>
      <c r="W329">
        <f t="shared" si="115"/>
        <v>0</v>
      </c>
      <c r="X329">
        <f t="shared" si="116"/>
        <v>31827.823879601063</v>
      </c>
      <c r="Y329" s="5">
        <f t="shared" si="121"/>
        <v>3.5584699769135024E-2</v>
      </c>
      <c r="Z329" s="4">
        <f t="shared" si="122"/>
        <v>0.34841013198823734</v>
      </c>
      <c r="AA329" s="4">
        <f t="shared" si="107"/>
        <v>0.57118914300107648</v>
      </c>
      <c r="AB329">
        <f t="shared" si="123"/>
        <v>0.48475511153452716</v>
      </c>
      <c r="AC329" s="4">
        <f t="shared" si="108"/>
        <v>0.66731755263946901</v>
      </c>
      <c r="AD329">
        <f t="shared" si="113"/>
        <v>1.1359424592681222</v>
      </c>
      <c r="AE329">
        <f t="shared" si="118"/>
        <v>9.7487576066553478E-5</v>
      </c>
      <c r="AF329">
        <f t="shared" si="109"/>
        <v>3.2098826930562208E-3</v>
      </c>
      <c r="AG329">
        <f t="shared" si="103"/>
        <v>1.4512950958618112</v>
      </c>
      <c r="AH329">
        <f t="shared" si="114"/>
        <v>0.16296067818485604</v>
      </c>
      <c r="AI329">
        <f t="shared" si="112"/>
        <v>0.15687167124613066</v>
      </c>
    </row>
    <row r="330" spans="1:35" x14ac:dyDescent="0.25">
      <c r="A330" s="3">
        <v>44297.833333333336</v>
      </c>
      <c r="B330">
        <v>2699.4228333800002</v>
      </c>
      <c r="C330">
        <v>75434.595866230171</v>
      </c>
      <c r="D330">
        <v>0.12415481461522054</v>
      </c>
      <c r="E330">
        <v>779</v>
      </c>
      <c r="F330">
        <v>323754288.07528555</v>
      </c>
      <c r="G330">
        <v>15332067.68266011</v>
      </c>
      <c r="H330">
        <f t="shared" si="104"/>
        <v>18300201.317824762</v>
      </c>
      <c r="I330">
        <v>45996.203047980329</v>
      </c>
      <c r="J330">
        <v>5.1856036293205204E-2</v>
      </c>
      <c r="K330">
        <v>18729</v>
      </c>
      <c r="L330">
        <f t="shared" si="124"/>
        <v>6.5369577654292635E-4</v>
      </c>
      <c r="M330" s="9">
        <f t="shared" si="105"/>
        <v>4.5226583463998951E-2</v>
      </c>
      <c r="N330">
        <f t="shared" si="119"/>
        <v>0.58326319257319359</v>
      </c>
      <c r="O330">
        <f t="shared" si="106"/>
        <v>0.66098924522516345</v>
      </c>
      <c r="P330" s="4">
        <v>0.42900167000472827</v>
      </c>
      <c r="Q330">
        <f t="shared" si="120"/>
        <v>0.50155788525814482</v>
      </c>
      <c r="R330" s="4">
        <f t="shared" si="110"/>
        <v>0.56584772866527322</v>
      </c>
      <c r="S330">
        <f t="shared" si="117"/>
        <v>0.60428322031263892</v>
      </c>
      <c r="T330" s="4">
        <f t="shared" si="111"/>
        <v>0.66270423748960849</v>
      </c>
      <c r="U330" s="27">
        <f t="shared" si="125"/>
        <v>3.5784944591828211E-2</v>
      </c>
      <c r="V330">
        <v>0</v>
      </c>
      <c r="W330">
        <f t="shared" si="115"/>
        <v>0</v>
      </c>
      <c r="X330">
        <f t="shared" si="116"/>
        <v>45996.203047980329</v>
      </c>
      <c r="Y330" s="5">
        <f t="shared" si="121"/>
        <v>5.1856036293205204E-2</v>
      </c>
      <c r="Z330" s="4">
        <f t="shared" si="122"/>
        <v>0.50155788525814482</v>
      </c>
      <c r="AA330" s="4">
        <f t="shared" si="107"/>
        <v>0.56584772866527322</v>
      </c>
      <c r="AB330">
        <f t="shared" si="123"/>
        <v>0.60428322031263892</v>
      </c>
      <c r="AC330" s="4">
        <f t="shared" si="108"/>
        <v>0.66270423748960849</v>
      </c>
      <c r="AD330">
        <f t="shared" si="113"/>
        <v>1.1422279937358495</v>
      </c>
      <c r="AE330">
        <f t="shared" si="118"/>
        <v>1.4206124113417962E-4</v>
      </c>
      <c r="AF330">
        <f t="shared" si="109"/>
        <v>2.9659109930604277E-3</v>
      </c>
      <c r="AG330">
        <f t="shared" si="103"/>
        <v>1.4522441114864522</v>
      </c>
      <c r="AH330">
        <f t="shared" si="114"/>
        <v>0.16310273942599021</v>
      </c>
      <c r="AI330">
        <f t="shared" si="112"/>
        <v>0.15696634816073818</v>
      </c>
    </row>
    <row r="331" spans="1:35" x14ac:dyDescent="0.25">
      <c r="A331" s="3">
        <v>44298.833333333336</v>
      </c>
      <c r="B331">
        <v>2714.8530313299998</v>
      </c>
      <c r="C331">
        <v>75106.340334386841</v>
      </c>
      <c r="D331">
        <v>0.12421478104711185</v>
      </c>
      <c r="E331">
        <v>1002</v>
      </c>
      <c r="F331">
        <v>345218031.54116058</v>
      </c>
      <c r="G331">
        <v>20797294.246086359</v>
      </c>
      <c r="H331">
        <f t="shared" si="104"/>
        <v>18387529.354826819</v>
      </c>
      <c r="I331">
        <v>62391.882738259075</v>
      </c>
      <c r="J331">
        <v>6.5967113878144329E-2</v>
      </c>
      <c r="K331">
        <v>18730</v>
      </c>
      <c r="L331">
        <f t="shared" si="124"/>
        <v>1.0060855538377064E-2</v>
      </c>
      <c r="M331" s="9">
        <f t="shared" si="105"/>
        <v>5.0187657481980834E-2</v>
      </c>
      <c r="N331">
        <f t="shared" si="119"/>
        <v>0.66015931633812086</v>
      </c>
      <c r="O331">
        <f t="shared" si="106"/>
        <v>0.66531406410662453</v>
      </c>
      <c r="P331" s="4">
        <v>0.4278086949406415</v>
      </c>
      <c r="Q331">
        <f t="shared" si="120"/>
        <v>0.60369606007007814</v>
      </c>
      <c r="R331" s="4">
        <f t="shared" si="110"/>
        <v>0.56826853548434075</v>
      </c>
      <c r="S331">
        <f t="shared" si="117"/>
        <v>0.69140930788565924</v>
      </c>
      <c r="T331" s="4">
        <f t="shared" si="111"/>
        <v>0.6647847010707526</v>
      </c>
      <c r="U331" s="27">
        <f t="shared" si="125"/>
        <v>3.6146788929443098E-2</v>
      </c>
      <c r="V331">
        <v>0</v>
      </c>
      <c r="W331">
        <f t="shared" si="115"/>
        <v>0</v>
      </c>
      <c r="X331">
        <f t="shared" si="116"/>
        <v>62391.882738259075</v>
      </c>
      <c r="Y331" s="5">
        <f t="shared" si="121"/>
        <v>6.5967113878144329E-2</v>
      </c>
      <c r="Z331" s="4">
        <f t="shared" si="122"/>
        <v>0.60369606007007814</v>
      </c>
      <c r="AA331" s="4">
        <f t="shared" si="107"/>
        <v>0.56826853548434075</v>
      </c>
      <c r="AB331">
        <f t="shared" si="123"/>
        <v>0.69140930788565924</v>
      </c>
      <c r="AC331" s="4">
        <f t="shared" si="108"/>
        <v>0.6647847010707526</v>
      </c>
      <c r="AD331">
        <f t="shared" si="113"/>
        <v>1.1248482761862928</v>
      </c>
      <c r="AE331">
        <f t="shared" si="118"/>
        <v>1.8071548881662909E-4</v>
      </c>
      <c r="AF331">
        <f t="shared" si="109"/>
        <v>3.4754836705317427E-3</v>
      </c>
      <c r="AG331">
        <f t="shared" si="103"/>
        <v>1.4669286754719428</v>
      </c>
      <c r="AH331">
        <f t="shared" si="114"/>
        <v>0.16328345491480684</v>
      </c>
      <c r="AI331">
        <f t="shared" si="112"/>
        <v>0.15608829734789631</v>
      </c>
    </row>
    <row r="332" spans="1:35" x14ac:dyDescent="0.25">
      <c r="A332" s="3">
        <v>44299.833333333336</v>
      </c>
      <c r="B332">
        <v>2805.6598425400002</v>
      </c>
      <c r="C332">
        <v>72596.428691119421</v>
      </c>
      <c r="D332">
        <v>0.12411645239240826</v>
      </c>
      <c r="E332">
        <v>1057</v>
      </c>
      <c r="F332">
        <v>351876678.81904757</v>
      </c>
      <c r="G332">
        <v>28729792.881144147</v>
      </c>
      <c r="H332">
        <f t="shared" si="104"/>
        <v>18501670.687127583</v>
      </c>
      <c r="I332">
        <v>86189.378643432443</v>
      </c>
      <c r="J332">
        <v>8.9403831224150784E-2</v>
      </c>
      <c r="K332">
        <v>18731</v>
      </c>
      <c r="L332">
        <f t="shared" si="124"/>
        <v>6.6890180871739938E-2</v>
      </c>
      <c r="M332" s="9">
        <f t="shared" si="105"/>
        <v>6.4018254135957478E-2</v>
      </c>
      <c r="N332">
        <f t="shared" si="119"/>
        <v>0.75210829792150879</v>
      </c>
      <c r="O332">
        <f t="shared" si="106"/>
        <v>0.66600588318537013</v>
      </c>
      <c r="P332" s="4">
        <v>0.42766759009757643</v>
      </c>
      <c r="Q332">
        <f t="shared" si="120"/>
        <v>0.74292844319771945</v>
      </c>
      <c r="R332" s="4">
        <f t="shared" si="110"/>
        <v>0.56973673209755382</v>
      </c>
      <c r="S332">
        <f t="shared" si="117"/>
        <v>0.8158066987951117</v>
      </c>
      <c r="T332" s="4">
        <f t="shared" si="111"/>
        <v>0.66611462579807368</v>
      </c>
      <c r="U332" s="27">
        <f t="shared" si="125"/>
        <v>3.8647353501057427E-2</v>
      </c>
      <c r="V332">
        <v>0</v>
      </c>
      <c r="W332">
        <f t="shared" si="115"/>
        <v>0</v>
      </c>
      <c r="X332">
        <f t="shared" si="116"/>
        <v>86189.378643432443</v>
      </c>
      <c r="Y332" s="5">
        <f t="shared" si="121"/>
        <v>8.9403831224150784E-2</v>
      </c>
      <c r="Z332" s="4">
        <f t="shared" si="122"/>
        <v>0.74292844319771945</v>
      </c>
      <c r="AA332" s="4">
        <f t="shared" si="107"/>
        <v>0.56973673209755382</v>
      </c>
      <c r="AB332">
        <f t="shared" si="123"/>
        <v>0.8158066987951117</v>
      </c>
      <c r="AC332" s="4">
        <f t="shared" si="108"/>
        <v>0.66611462579807368</v>
      </c>
      <c r="AD332">
        <f t="shared" si="113"/>
        <v>1.2139745784919791</v>
      </c>
      <c r="AE332">
        <f t="shared" si="118"/>
        <v>2.4491200995905649E-4</v>
      </c>
      <c r="AF332">
        <f t="shared" si="109"/>
        <v>5.2818498650220036E-4</v>
      </c>
      <c r="AG332">
        <f t="shared" si="103"/>
        <v>1.5684079488350715</v>
      </c>
      <c r="AH332">
        <f t="shared" si="114"/>
        <v>0.16352836692476588</v>
      </c>
      <c r="AI332">
        <f t="shared" si="112"/>
        <v>0.148457623792009</v>
      </c>
    </row>
    <row r="333" spans="1:35" x14ac:dyDescent="0.25">
      <c r="A333" s="3">
        <v>44300.833333333336</v>
      </c>
      <c r="B333">
        <v>2855.80255145</v>
      </c>
      <c r="C333">
        <v>71526.388503953989</v>
      </c>
      <c r="D333">
        <v>0.12427012289352109</v>
      </c>
      <c r="E333">
        <v>1070</v>
      </c>
      <c r="F333">
        <v>359008294.21541619</v>
      </c>
      <c r="G333">
        <v>23100394.786821108</v>
      </c>
      <c r="H333">
        <f t="shared" si="104"/>
        <v>18551951.008227278</v>
      </c>
      <c r="I333">
        <v>69301.184360463332</v>
      </c>
      <c r="J333">
        <v>7.0457793591786402E-2</v>
      </c>
      <c r="K333">
        <v>18732</v>
      </c>
      <c r="L333">
        <f t="shared" si="124"/>
        <v>3.2563435591020665E-2</v>
      </c>
      <c r="M333" s="9">
        <f t="shared" si="105"/>
        <v>7.851340050458934E-2</v>
      </c>
      <c r="N333">
        <f t="shared" si="119"/>
        <v>0.58199758796125212</v>
      </c>
      <c r="O333">
        <f t="shared" si="106"/>
        <v>0.66243881055980536</v>
      </c>
      <c r="P333" s="4">
        <v>0.4699723420123183</v>
      </c>
      <c r="Q333">
        <f t="shared" si="120"/>
        <v>0.63275142880381707</v>
      </c>
      <c r="R333" s="4">
        <f t="shared" si="110"/>
        <v>0.57004606778730926</v>
      </c>
      <c r="S333">
        <f t="shared" si="117"/>
        <v>0.71691859282631454</v>
      </c>
      <c r="T333" s="4">
        <f t="shared" si="111"/>
        <v>0.66638719747197761</v>
      </c>
      <c r="U333" s="27">
        <f t="shared" si="125"/>
        <v>3.9926558731427225E-2</v>
      </c>
      <c r="V333">
        <v>0</v>
      </c>
      <c r="W333">
        <f t="shared" si="115"/>
        <v>0</v>
      </c>
      <c r="X333">
        <f t="shared" si="116"/>
        <v>69301.184360463332</v>
      </c>
      <c r="Y333" s="5">
        <f t="shared" si="121"/>
        <v>7.0457793591786402E-2</v>
      </c>
      <c r="Z333" s="4">
        <f t="shared" si="122"/>
        <v>0.63275142880381707</v>
      </c>
      <c r="AA333" s="4">
        <f t="shared" si="107"/>
        <v>0.57004606778730926</v>
      </c>
      <c r="AB333">
        <f t="shared" si="123"/>
        <v>0.71691859282631454</v>
      </c>
      <c r="AC333" s="4">
        <f t="shared" si="108"/>
        <v>0.66638719747197761</v>
      </c>
      <c r="AD333">
        <f t="shared" si="113"/>
        <v>1.2885173199496873</v>
      </c>
      <c r="AE333">
        <f t="shared" si="118"/>
        <v>1.9301642206835142E-4</v>
      </c>
      <c r="AF333">
        <f t="shared" si="109"/>
        <v>-2.7826608699794697E-3</v>
      </c>
      <c r="AG333">
        <f t="shared" si="103"/>
        <v>1.6203213522055895</v>
      </c>
      <c r="AH333">
        <f t="shared" si="114"/>
        <v>0.16372138334683423</v>
      </c>
      <c r="AI333">
        <f t="shared" si="112"/>
        <v>0.1444038515000452</v>
      </c>
    </row>
    <row r="334" spans="1:35" x14ac:dyDescent="0.25">
      <c r="A334" s="3">
        <v>44301.833333333336</v>
      </c>
      <c r="B334">
        <v>2845.2830734200002</v>
      </c>
      <c r="C334">
        <v>71986.205197881078</v>
      </c>
      <c r="D334">
        <v>0.12440004280844236</v>
      </c>
      <c r="E334">
        <v>869</v>
      </c>
      <c r="F334">
        <v>349434727.60358375</v>
      </c>
      <c r="G334">
        <v>36451477.774807811</v>
      </c>
      <c r="H334">
        <f t="shared" si="104"/>
        <v>19128594.141593002</v>
      </c>
      <c r="I334">
        <v>109354.43332442343</v>
      </c>
      <c r="J334">
        <v>0.11422553344124231</v>
      </c>
      <c r="K334">
        <v>18733</v>
      </c>
      <c r="L334">
        <f t="shared" si="124"/>
        <v>-1.0098400836381607E-2</v>
      </c>
      <c r="M334" s="9">
        <f t="shared" si="105"/>
        <v>8.4220093541446744E-2</v>
      </c>
      <c r="N334">
        <f t="shared" si="119"/>
        <v>0.80931166079732308</v>
      </c>
      <c r="O334">
        <f t="shared" si="106"/>
        <v>0.66873025721239676</v>
      </c>
      <c r="P334" s="4">
        <v>0.47485213838648654</v>
      </c>
      <c r="Q334">
        <f t="shared" si="120"/>
        <v>0.8663234323559067</v>
      </c>
      <c r="R334" s="4">
        <f t="shared" si="110"/>
        <v>0.57957877039195127</v>
      </c>
      <c r="S334">
        <f t="shared" si="117"/>
        <v>0.92957742417493672</v>
      </c>
      <c r="T334" s="4">
        <f t="shared" si="111"/>
        <v>0.67500261650450422</v>
      </c>
      <c r="U334" s="27">
        <f t="shared" si="125"/>
        <v>3.9525393311102767E-2</v>
      </c>
      <c r="V334">
        <v>0</v>
      </c>
      <c r="W334">
        <f t="shared" si="115"/>
        <v>0</v>
      </c>
      <c r="X334">
        <f t="shared" si="116"/>
        <v>109354.43332442343</v>
      </c>
      <c r="Y334" s="5">
        <f t="shared" si="121"/>
        <v>0.11422553344124231</v>
      </c>
      <c r="Z334" s="4">
        <f t="shared" si="122"/>
        <v>0.8663234323559067</v>
      </c>
      <c r="AA334" s="4">
        <f t="shared" si="107"/>
        <v>0.57957877039195127</v>
      </c>
      <c r="AB334">
        <f t="shared" si="123"/>
        <v>0.92957742417493672</v>
      </c>
      <c r="AC334" s="4">
        <f t="shared" si="108"/>
        <v>0.67500261650450422</v>
      </c>
      <c r="AD334">
        <f t="shared" si="113"/>
        <v>1.2795331303179687</v>
      </c>
      <c r="AE334">
        <f t="shared" si="118"/>
        <v>3.1289770936787344E-4</v>
      </c>
      <c r="AF334">
        <f t="shared" si="109"/>
        <v>-2.207416435791365E-3</v>
      </c>
      <c r="AG334">
        <f t="shared" si="103"/>
        <v>1.6040410386255812</v>
      </c>
      <c r="AH334">
        <f t="shared" si="114"/>
        <v>0.1640342810562021</v>
      </c>
      <c r="AI334">
        <f t="shared" si="112"/>
        <v>0.14611736375303086</v>
      </c>
    </row>
    <row r="335" spans="1:35" x14ac:dyDescent="0.25">
      <c r="A335" s="3">
        <v>44302.833333333336</v>
      </c>
      <c r="B335">
        <v>2823.2018315</v>
      </c>
      <c r="C335">
        <v>72838.855867977429</v>
      </c>
      <c r="D335">
        <v>0.12463235705037513</v>
      </c>
      <c r="E335">
        <v>689</v>
      </c>
      <c r="F335">
        <v>338423385.63586354</v>
      </c>
      <c r="G335">
        <v>14624224.946590543</v>
      </c>
      <c r="H335">
        <f t="shared" si="104"/>
        <v>19236284.242204268</v>
      </c>
      <c r="I335">
        <v>43872.674839771629</v>
      </c>
      <c r="J335">
        <v>4.7318025278982531E-2</v>
      </c>
      <c r="K335">
        <v>18734</v>
      </c>
      <c r="L335">
        <f t="shared" si="124"/>
        <v>-1.9565960165591499E-2</v>
      </c>
      <c r="M335" s="9">
        <f t="shared" si="105"/>
        <v>7.8567168782163688E-2</v>
      </c>
      <c r="N335">
        <f t="shared" si="119"/>
        <v>0.39152896064867304</v>
      </c>
      <c r="O335">
        <f t="shared" si="106"/>
        <v>0.66612445009831345</v>
      </c>
      <c r="P335" s="4">
        <v>0.46201384717848026</v>
      </c>
      <c r="Q335">
        <f t="shared" si="120"/>
        <v>0.46395713611371581</v>
      </c>
      <c r="R335" s="4">
        <f t="shared" si="110"/>
        <v>0.58258574497485105</v>
      </c>
      <c r="S335">
        <f t="shared" si="117"/>
        <v>0.57345803877671109</v>
      </c>
      <c r="T335" s="4">
        <f t="shared" si="111"/>
        <v>0.67734206225123417</v>
      </c>
      <c r="U335" s="27">
        <f t="shared" si="125"/>
        <v>3.8759557627005239E-2</v>
      </c>
      <c r="V335">
        <v>0</v>
      </c>
      <c r="W335">
        <f t="shared" si="115"/>
        <v>0</v>
      </c>
      <c r="X335">
        <f t="shared" si="116"/>
        <v>43872.674839771629</v>
      </c>
      <c r="Y335" s="5">
        <f t="shared" si="121"/>
        <v>4.7318025278982531E-2</v>
      </c>
      <c r="Z335" s="4">
        <f t="shared" si="122"/>
        <v>0.46395713611371581</v>
      </c>
      <c r="AA335" s="4">
        <f t="shared" si="107"/>
        <v>0.58258574497485105</v>
      </c>
      <c r="AB335">
        <f t="shared" si="123"/>
        <v>0.57345803877671109</v>
      </c>
      <c r="AC335" s="4">
        <f t="shared" si="108"/>
        <v>0.67734206225123417</v>
      </c>
      <c r="AD335">
        <f t="shared" si="113"/>
        <v>1.2427187879872075</v>
      </c>
      <c r="AE335">
        <f t="shared" si="118"/>
        <v>1.2963002308740356E-4</v>
      </c>
      <c r="AF335">
        <f t="shared" si="109"/>
        <v>-4.9893462540495648E-4</v>
      </c>
      <c r="AG335">
        <f t="shared" si="103"/>
        <v>1.5729614777856069</v>
      </c>
      <c r="AH335">
        <f t="shared" si="114"/>
        <v>0.16416391107928952</v>
      </c>
      <c r="AI335">
        <f t="shared" si="112"/>
        <v>0.14881801093154157</v>
      </c>
    </row>
    <row r="336" spans="1:35" x14ac:dyDescent="0.25">
      <c r="A336" s="3">
        <v>44303.833333333336</v>
      </c>
      <c r="B336">
        <v>2889.1943248299999</v>
      </c>
      <c r="C336">
        <v>72682.039483443034</v>
      </c>
      <c r="D336">
        <v>0.12588255440226107</v>
      </c>
      <c r="E336">
        <v>1091</v>
      </c>
      <c r="F336">
        <v>324925946.79601026</v>
      </c>
      <c r="G336">
        <v>51403667.270681009</v>
      </c>
      <c r="H336">
        <f t="shared" si="104"/>
        <v>19853665.468813155</v>
      </c>
      <c r="I336">
        <v>154211.00181204302</v>
      </c>
      <c r="J336">
        <v>0.17323028898253207</v>
      </c>
      <c r="K336">
        <v>18735</v>
      </c>
      <c r="L336">
        <f t="shared" si="124"/>
        <v>2.5261283807555969E-2</v>
      </c>
      <c r="M336" s="9">
        <f t="shared" si="105"/>
        <v>8.3901631936050117E-2</v>
      </c>
      <c r="N336">
        <f t="shared" si="119"/>
        <v>1.0625330489806333</v>
      </c>
      <c r="O336">
        <f t="shared" si="106"/>
        <v>0.67148201281864073</v>
      </c>
      <c r="P336" s="4">
        <v>0.47165329673402517</v>
      </c>
      <c r="Q336">
        <f t="shared" si="120"/>
        <v>1.1056917896860938</v>
      </c>
      <c r="R336" s="4">
        <f t="shared" si="110"/>
        <v>0.59152789580606979</v>
      </c>
      <c r="S336">
        <f t="shared" si="117"/>
        <v>1.1559205127801946</v>
      </c>
      <c r="T336" s="4">
        <f t="shared" si="111"/>
        <v>0.68578246847718605</v>
      </c>
      <c r="U336" s="27">
        <f t="shared" si="125"/>
        <v>3.9751145473678653E-2</v>
      </c>
      <c r="V336">
        <v>0</v>
      </c>
      <c r="W336">
        <f t="shared" si="115"/>
        <v>0</v>
      </c>
      <c r="X336">
        <f t="shared" si="116"/>
        <v>154211.00181204302</v>
      </c>
      <c r="Y336" s="5">
        <f t="shared" si="121"/>
        <v>0.17323028898253207</v>
      </c>
      <c r="Z336" s="4">
        <f t="shared" si="122"/>
        <v>1.1056917896860938</v>
      </c>
      <c r="AA336" s="4">
        <f t="shared" si="107"/>
        <v>0.59152789580606979</v>
      </c>
      <c r="AB336">
        <f t="shared" si="123"/>
        <v>1.1559205127801946</v>
      </c>
      <c r="AC336" s="4">
        <f t="shared" si="108"/>
        <v>0.68578246847718605</v>
      </c>
      <c r="AD336">
        <f t="shared" si="113"/>
        <v>1.2748904880441465</v>
      </c>
      <c r="AE336">
        <f t="shared" si="118"/>
        <v>4.7449094282475852E-4</v>
      </c>
      <c r="AF336">
        <f t="shared" si="109"/>
        <v>-1.782693130310542E-3</v>
      </c>
      <c r="AG336">
        <f t="shared" si="103"/>
        <v>1.6132026358418314</v>
      </c>
      <c r="AH336">
        <f t="shared" si="114"/>
        <v>0.16463840202211427</v>
      </c>
      <c r="AI336">
        <f t="shared" si="112"/>
        <v>0.14604829415624909</v>
      </c>
    </row>
    <row r="337" spans="1:35" x14ac:dyDescent="0.25">
      <c r="A337" s="3">
        <v>44304.833333333336</v>
      </c>
      <c r="B337">
        <v>2862.3882772100001</v>
      </c>
      <c r="C337">
        <v>73578.488532151488</v>
      </c>
      <c r="D337">
        <v>0.12604840049125018</v>
      </c>
      <c r="E337">
        <v>667</v>
      </c>
      <c r="F337">
        <v>318216249.83979946</v>
      </c>
      <c r="G337">
        <v>16228413.144933522</v>
      </c>
      <c r="H337">
        <f t="shared" si="104"/>
        <v>19969146.19669744</v>
      </c>
      <c r="I337">
        <v>48685.239434800569</v>
      </c>
      <c r="J337">
        <v>5.5842881696482403E-2</v>
      </c>
      <c r="K337">
        <v>18736</v>
      </c>
      <c r="L337">
        <f t="shared" si="124"/>
        <v>-2.157974796353301E-2</v>
      </c>
      <c r="M337" s="9">
        <f t="shared" si="105"/>
        <v>7.6886169533818619E-2</v>
      </c>
      <c r="N337">
        <f t="shared" si="119"/>
        <v>0.48065273038293155</v>
      </c>
      <c r="O337">
        <f t="shared" si="106"/>
        <v>0.67186718773206344</v>
      </c>
      <c r="P337" s="4">
        <v>0.47770006498911416</v>
      </c>
      <c r="Q337">
        <f t="shared" si="120"/>
        <v>0.53240499198527436</v>
      </c>
      <c r="R337" s="4">
        <f t="shared" si="110"/>
        <v>0.59547668138076271</v>
      </c>
      <c r="S337">
        <f t="shared" si="117"/>
        <v>0.63012139590528971</v>
      </c>
      <c r="T337" s="4">
        <f t="shared" si="111"/>
        <v>0.68899308921747249</v>
      </c>
      <c r="U337" s="27">
        <f t="shared" si="125"/>
        <v>3.8902515318172459E-2</v>
      </c>
      <c r="V337">
        <v>0</v>
      </c>
      <c r="W337">
        <f t="shared" si="115"/>
        <v>0</v>
      </c>
      <c r="X337">
        <f t="shared" si="116"/>
        <v>48685.239434800569</v>
      </c>
      <c r="Y337" s="5">
        <f t="shared" si="121"/>
        <v>5.5842881696482403E-2</v>
      </c>
      <c r="Z337" s="4">
        <f t="shared" si="122"/>
        <v>0.53240499198527436</v>
      </c>
      <c r="AA337" s="4">
        <f t="shared" si="107"/>
        <v>0.59547668138076271</v>
      </c>
      <c r="AB337">
        <f t="shared" si="123"/>
        <v>0.63012139590528971</v>
      </c>
      <c r="AC337" s="4">
        <f t="shared" si="108"/>
        <v>0.68899308921747249</v>
      </c>
      <c r="AD337">
        <f t="shared" si="113"/>
        <v>1.249481150318706</v>
      </c>
      <c r="AE337">
        <f t="shared" si="118"/>
        <v>1.5298249401018429E-4</v>
      </c>
      <c r="AF337">
        <f t="shared" si="109"/>
        <v>-5.7935280172782821E-4</v>
      </c>
      <c r="AG337">
        <f t="shared" si="103"/>
        <v>1.5787630646696258</v>
      </c>
      <c r="AH337">
        <f t="shared" si="114"/>
        <v>0.16479138451612446</v>
      </c>
      <c r="AI337">
        <f t="shared" si="112"/>
        <v>0.14906612630775884</v>
      </c>
    </row>
    <row r="338" spans="1:35" x14ac:dyDescent="0.25">
      <c r="A338" s="3">
        <v>44305.833333333336</v>
      </c>
      <c r="B338">
        <v>2879.1115115600001</v>
      </c>
      <c r="C338">
        <v>69954.257184124697</v>
      </c>
      <c r="D338">
        <v>0.12322638554274977</v>
      </c>
      <c r="E338">
        <v>746</v>
      </c>
      <c r="F338">
        <v>326174399.60540307</v>
      </c>
      <c r="G338">
        <v>31618762.839637265</v>
      </c>
      <c r="H338">
        <f t="shared" si="104"/>
        <v>20566721.858335137</v>
      </c>
      <c r="I338">
        <v>94856.288518911795</v>
      </c>
      <c r="J338">
        <v>0.10614734127291481</v>
      </c>
      <c r="K338">
        <v>18737</v>
      </c>
      <c r="L338">
        <f t="shared" si="124"/>
        <v>5.6336553285774645E-2</v>
      </c>
      <c r="M338" s="9">
        <f t="shared" si="105"/>
        <v>9.6298783911485539E-2</v>
      </c>
      <c r="N338">
        <f t="shared" si="119"/>
        <v>0.71472253384608564</v>
      </c>
      <c r="O338">
        <f t="shared" si="106"/>
        <v>0.67641912132076676</v>
      </c>
      <c r="P338" s="4">
        <v>0.48911251349540574</v>
      </c>
      <c r="Q338">
        <f t="shared" si="120"/>
        <v>0.82818521606117745</v>
      </c>
      <c r="R338" s="4">
        <f t="shared" si="110"/>
        <v>0.60749026020312102</v>
      </c>
      <c r="S338">
        <f t="shared" si="117"/>
        <v>0.89414129207250581</v>
      </c>
      <c r="T338" s="4">
        <f t="shared" si="111"/>
        <v>0.69957934669913913</v>
      </c>
      <c r="U338" s="27">
        <f t="shared" si="125"/>
        <v>4.1157059304939354E-2</v>
      </c>
      <c r="V338">
        <v>0</v>
      </c>
      <c r="W338">
        <f t="shared" si="115"/>
        <v>0</v>
      </c>
      <c r="X338">
        <f t="shared" si="116"/>
        <v>94856.288518911795</v>
      </c>
      <c r="Y338" s="5">
        <f t="shared" si="121"/>
        <v>0.10614734127291481</v>
      </c>
      <c r="Z338" s="4">
        <f t="shared" si="122"/>
        <v>0.82818521606117745</v>
      </c>
      <c r="AA338" s="4">
        <f t="shared" si="107"/>
        <v>0.60749026020312102</v>
      </c>
      <c r="AB338">
        <f t="shared" si="123"/>
        <v>0.89414129207250581</v>
      </c>
      <c r="AC338" s="4">
        <f t="shared" si="108"/>
        <v>0.69957934669913913</v>
      </c>
      <c r="AD338">
        <f t="shared" si="113"/>
        <v>1.324864182084337</v>
      </c>
      <c r="AE338">
        <f t="shared" si="118"/>
        <v>2.9077235524547601E-4</v>
      </c>
      <c r="AF338">
        <f t="shared" si="109"/>
        <v>-4.0824901400111635E-3</v>
      </c>
      <c r="AG338">
        <f t="shared" si="103"/>
        <v>1.6702581966648027</v>
      </c>
      <c r="AH338">
        <f t="shared" si="114"/>
        <v>0.16508215687136993</v>
      </c>
      <c r="AI338">
        <f t="shared" si="112"/>
        <v>0.14172842726061097</v>
      </c>
    </row>
    <row r="339" spans="1:35" x14ac:dyDescent="0.25">
      <c r="A339" s="3">
        <v>44306.833333333336</v>
      </c>
      <c r="B339">
        <v>2974.7646259799999</v>
      </c>
      <c r="C339">
        <v>67867.725875000309</v>
      </c>
      <c r="D339">
        <v>0.12334154597971526</v>
      </c>
      <c r="E339">
        <v>824</v>
      </c>
      <c r="F339">
        <v>320992319.25429589</v>
      </c>
      <c r="G339">
        <v>28868380.011860516</v>
      </c>
      <c r="H339">
        <f t="shared" si="104"/>
        <v>20991921.047801323</v>
      </c>
      <c r="I339">
        <v>86605.140035581557</v>
      </c>
      <c r="J339">
        <v>9.8478605925597137E-2</v>
      </c>
      <c r="K339">
        <v>18738</v>
      </c>
      <c r="L339">
        <f t="shared" si="124"/>
        <v>6.2964131494917128E-2</v>
      </c>
      <c r="M339" s="9">
        <f t="shared" si="105"/>
        <v>0.11847504838655698</v>
      </c>
      <c r="N339">
        <f t="shared" si="119"/>
        <v>0.52516844557129561</v>
      </c>
      <c r="O339">
        <f t="shared" si="106"/>
        <v>0.67167633997941145</v>
      </c>
      <c r="P339" s="4">
        <v>0.52090550660901325</v>
      </c>
      <c r="Q339">
        <f t="shared" si="120"/>
        <v>0.79027898195748436</v>
      </c>
      <c r="R339" s="4">
        <f t="shared" si="110"/>
        <v>0.61521125703199286</v>
      </c>
      <c r="S339">
        <f t="shared" si="117"/>
        <v>0.85915002613661651</v>
      </c>
      <c r="T339" s="4">
        <f t="shared" si="111"/>
        <v>0.70646945774710757</v>
      </c>
      <c r="U339" s="27">
        <f t="shared" si="125"/>
        <v>4.383180057423703E-2</v>
      </c>
      <c r="V339">
        <v>0</v>
      </c>
      <c r="W339">
        <f t="shared" si="115"/>
        <v>0</v>
      </c>
      <c r="X339">
        <f t="shared" si="116"/>
        <v>86605.140035581557</v>
      </c>
      <c r="Y339" s="5">
        <f t="shared" si="121"/>
        <v>9.8478605925597137E-2</v>
      </c>
      <c r="Z339" s="4">
        <f t="shared" si="122"/>
        <v>0.79027898195748436</v>
      </c>
      <c r="AA339" s="4">
        <f t="shared" si="107"/>
        <v>0.61521125703199286</v>
      </c>
      <c r="AB339">
        <f t="shared" si="123"/>
        <v>0.85915002613661651</v>
      </c>
      <c r="AC339" s="4">
        <f t="shared" si="108"/>
        <v>0.70646945774710757</v>
      </c>
      <c r="AD339">
        <f t="shared" si="113"/>
        <v>1.4289357678526033</v>
      </c>
      <c r="AE339">
        <f t="shared" si="118"/>
        <v>2.6976800913453269E-4</v>
      </c>
      <c r="AF339">
        <f t="shared" si="109"/>
        <v>-9.9159600583701435E-3</v>
      </c>
      <c r="AG339">
        <f t="shared" si="103"/>
        <v>1.7788060036376372</v>
      </c>
      <c r="AH339">
        <f t="shared" si="114"/>
        <v>0.16535192488050446</v>
      </c>
      <c r="AI339">
        <f t="shared" si="112"/>
        <v>0.1325241950946352</v>
      </c>
    </row>
    <row r="340" spans="1:35" x14ac:dyDescent="0.25">
      <c r="A340" s="3">
        <v>44307.833333333336</v>
      </c>
      <c r="B340">
        <v>3014.20527971</v>
      </c>
      <c r="C340">
        <v>65031.424146882622</v>
      </c>
      <c r="D340">
        <v>0.12145518084495109</v>
      </c>
      <c r="E340">
        <v>1318</v>
      </c>
      <c r="F340">
        <v>312545503.8488493</v>
      </c>
      <c r="G340">
        <v>70336949.449999869</v>
      </c>
      <c r="H340">
        <f t="shared" si="104"/>
        <v>22668488.600986678</v>
      </c>
      <c r="I340">
        <v>211010.84834999961</v>
      </c>
      <c r="J340">
        <v>0.24642478838856416</v>
      </c>
      <c r="K340">
        <v>18739</v>
      </c>
      <c r="L340">
        <f t="shared" si="124"/>
        <v>5.5861289660537793E-2</v>
      </c>
      <c r="M340" s="9">
        <f t="shared" si="105"/>
        <v>0.14173006868993315</v>
      </c>
      <c r="N340">
        <f t="shared" si="119"/>
        <v>1.1130231792600285</v>
      </c>
      <c r="O340">
        <f t="shared" si="106"/>
        <v>0.68347004549721291</v>
      </c>
      <c r="P340" s="4">
        <v>0.54927971829405031</v>
      </c>
      <c r="Q340">
        <f t="shared" si="120"/>
        <v>1.3446599306246521</v>
      </c>
      <c r="R340" s="4">
        <f t="shared" si="110"/>
        <v>0.63794397960970317</v>
      </c>
      <c r="S340">
        <f t="shared" si="117"/>
        <v>1.3862569123774586</v>
      </c>
      <c r="T340" s="4">
        <f t="shared" si="111"/>
        <v>0.72789585125636735</v>
      </c>
      <c r="U340" s="27">
        <f t="shared" si="125"/>
        <v>4.6349981093786186E-2</v>
      </c>
      <c r="V340">
        <v>0</v>
      </c>
      <c r="W340">
        <f t="shared" si="115"/>
        <v>0</v>
      </c>
      <c r="X340">
        <f t="shared" si="116"/>
        <v>211010.84834999961</v>
      </c>
      <c r="Y340" s="5">
        <f t="shared" si="121"/>
        <v>0.24642478838856416</v>
      </c>
      <c r="Z340" s="4">
        <f t="shared" si="122"/>
        <v>1.3446599306246521</v>
      </c>
      <c r="AA340" s="4">
        <f t="shared" si="107"/>
        <v>0.63794397960970317</v>
      </c>
      <c r="AB340">
        <f t="shared" si="123"/>
        <v>1.3862569123774586</v>
      </c>
      <c r="AC340" s="4">
        <f t="shared" si="108"/>
        <v>0.72789585125636735</v>
      </c>
      <c r="AD340">
        <f t="shared" si="113"/>
        <v>1.5379421263283815</v>
      </c>
      <c r="AE340">
        <f t="shared" si="118"/>
        <v>6.7490860448619601E-4</v>
      </c>
      <c r="AF340">
        <f t="shared" si="109"/>
        <v>-1.6501874162528241E-2</v>
      </c>
      <c r="AG340">
        <f t="shared" si="103"/>
        <v>1.8810001769942803</v>
      </c>
      <c r="AH340">
        <f t="shared" si="114"/>
        <v>0.16602683348499064</v>
      </c>
      <c r="AI340">
        <f t="shared" si="112"/>
        <v>0.12405009469786177</v>
      </c>
    </row>
    <row r="341" spans="1:35" x14ac:dyDescent="0.25">
      <c r="A341" s="3">
        <v>44308.833333333336</v>
      </c>
      <c r="B341">
        <v>2998.6396332200002</v>
      </c>
      <c r="C341">
        <v>64938.734928967191</v>
      </c>
      <c r="D341">
        <v>0.12097889598874997</v>
      </c>
      <c r="E341">
        <v>1437</v>
      </c>
      <c r="F341">
        <v>307237280.28171253</v>
      </c>
      <c r="G341">
        <v>62056526.72112947</v>
      </c>
      <c r="H341">
        <f t="shared" si="104"/>
        <v>24096937.595170666</v>
      </c>
      <c r="I341">
        <v>186169.58016338843</v>
      </c>
      <c r="J341">
        <v>0.22117074040406232</v>
      </c>
      <c r="K341">
        <v>18740</v>
      </c>
      <c r="L341">
        <f t="shared" si="124"/>
        <v>-3.751160767464188E-3</v>
      </c>
      <c r="M341" s="9">
        <f t="shared" si="105"/>
        <v>0.14660057832217185</v>
      </c>
      <c r="N341">
        <f t="shared" si="119"/>
        <v>0.99278358857949489</v>
      </c>
      <c r="O341">
        <f t="shared" si="106"/>
        <v>0.6910369083081177</v>
      </c>
      <c r="P341" s="4">
        <v>0.56475917610056892</v>
      </c>
      <c r="Q341">
        <f t="shared" si="120"/>
        <v>1.2673113055407812</v>
      </c>
      <c r="R341" s="4">
        <f t="shared" si="110"/>
        <v>0.6579411158134294</v>
      </c>
      <c r="S341">
        <f t="shared" si="117"/>
        <v>1.3113641154302913</v>
      </c>
      <c r="T341" s="4">
        <f t="shared" si="111"/>
        <v>0.74668550981558457</v>
      </c>
      <c r="U341" s="27">
        <f t="shared" si="125"/>
        <v>4.6176440555856881E-2</v>
      </c>
      <c r="V341">
        <v>0</v>
      </c>
      <c r="W341">
        <f t="shared" si="115"/>
        <v>0</v>
      </c>
      <c r="X341">
        <f t="shared" si="116"/>
        <v>186169.58016338843</v>
      </c>
      <c r="Y341" s="5">
        <f t="shared" si="121"/>
        <v>0.22117074040406232</v>
      </c>
      <c r="Z341" s="4">
        <f t="shared" si="122"/>
        <v>1.2673113055407812</v>
      </c>
      <c r="AA341" s="4">
        <f t="shared" si="107"/>
        <v>0.6579411158134294</v>
      </c>
      <c r="AB341">
        <f t="shared" si="123"/>
        <v>1.3113641154302913</v>
      </c>
      <c r="AC341" s="4">
        <f t="shared" si="108"/>
        <v>0.74668550981558457</v>
      </c>
      <c r="AD341">
        <f t="shared" si="113"/>
        <v>1.4989410531713352</v>
      </c>
      <c r="AE341">
        <f t="shared" si="118"/>
        <v>6.0576372208708375E-4</v>
      </c>
      <c r="AF341">
        <f t="shared" si="109"/>
        <v>-1.3506846110522219E-2</v>
      </c>
      <c r="AG341">
        <f t="shared" si="103"/>
        <v>1.8739574603661937</v>
      </c>
      <c r="AH341">
        <f t="shared" si="114"/>
        <v>0.16663259720707774</v>
      </c>
      <c r="AI341">
        <f t="shared" si="112"/>
        <v>0.12537468505213933</v>
      </c>
    </row>
    <row r="342" spans="1:35" x14ac:dyDescent="0.25">
      <c r="A342" s="3">
        <v>44309.833333333336</v>
      </c>
      <c r="B342">
        <v>2930.1409075299998</v>
      </c>
      <c r="C342">
        <v>66183.164614030073</v>
      </c>
      <c r="D342">
        <v>0.12070432357767517</v>
      </c>
      <c r="E342">
        <v>996</v>
      </c>
      <c r="F342">
        <v>292953206.59666336</v>
      </c>
      <c r="G342">
        <v>20602771.219611965</v>
      </c>
      <c r="H342">
        <f t="shared" si="104"/>
        <v>23945731.251895607</v>
      </c>
      <c r="I342">
        <v>61808.313658835898</v>
      </c>
      <c r="J342">
        <v>7.7009003408983534E-2</v>
      </c>
      <c r="K342">
        <v>18741</v>
      </c>
      <c r="L342">
        <f t="shared" si="124"/>
        <v>-4.2090050815465491E-2</v>
      </c>
      <c r="M342" s="9">
        <f t="shared" si="105"/>
        <v>0.12516257986623971</v>
      </c>
      <c r="N342">
        <f t="shared" si="119"/>
        <v>0.21130041303867836</v>
      </c>
      <c r="O342">
        <f t="shared" si="106"/>
        <v>0.66881247798767096</v>
      </c>
      <c r="P342" s="4">
        <v>0.55850378104390563</v>
      </c>
      <c r="Q342">
        <f t="shared" si="120"/>
        <v>0.67289230133123756</v>
      </c>
      <c r="R342" s="4">
        <f t="shared" si="110"/>
        <v>0.65427892467160154</v>
      </c>
      <c r="S342">
        <f t="shared" si="117"/>
        <v>0.75258351515140165</v>
      </c>
      <c r="T342" s="4">
        <f t="shared" si="111"/>
        <v>0.7433637243238691</v>
      </c>
      <c r="U342" s="27">
        <f t="shared" si="125"/>
        <v>4.427320640555836E-2</v>
      </c>
      <c r="V342">
        <v>0</v>
      </c>
      <c r="W342">
        <f t="shared" si="115"/>
        <v>0</v>
      </c>
      <c r="X342">
        <f t="shared" si="116"/>
        <v>61808.313658835898</v>
      </c>
      <c r="Y342" s="5">
        <f t="shared" si="121"/>
        <v>7.7009003408983534E-2</v>
      </c>
      <c r="Z342" s="4">
        <f t="shared" si="122"/>
        <v>0.67289230133123756</v>
      </c>
      <c r="AA342" s="4">
        <f t="shared" si="107"/>
        <v>0.65427892467160154</v>
      </c>
      <c r="AB342">
        <f t="shared" si="123"/>
        <v>0.75258351515140165</v>
      </c>
      <c r="AC342" s="4">
        <f t="shared" si="108"/>
        <v>0.7433637243238691</v>
      </c>
      <c r="AD342">
        <f t="shared" si="113"/>
        <v>1.4323454062236785</v>
      </c>
      <c r="AE342">
        <f t="shared" si="118"/>
        <v>2.1096131708006282E-4</v>
      </c>
      <c r="AF342">
        <f t="shared" si="109"/>
        <v>-9.3216716793572685E-3</v>
      </c>
      <c r="AG342">
        <f t="shared" si="103"/>
        <v>1.7967193754934252</v>
      </c>
      <c r="AH342">
        <f t="shared" si="114"/>
        <v>0.1668435585241578</v>
      </c>
      <c r="AI342">
        <f t="shared" si="112"/>
        <v>0.13261019588225431</v>
      </c>
    </row>
    <row r="343" spans="1:35" x14ac:dyDescent="0.25">
      <c r="A343" s="3">
        <v>44310.833333333336</v>
      </c>
      <c r="B343">
        <v>3055.9440531499999</v>
      </c>
      <c r="C343">
        <v>64901.656838838215</v>
      </c>
      <c r="D343">
        <v>0.12203552424604157</v>
      </c>
      <c r="E343">
        <v>1180</v>
      </c>
      <c r="F343">
        <v>299760336.8662402</v>
      </c>
      <c r="G343">
        <v>27077836.029822197</v>
      </c>
      <c r="H343">
        <f t="shared" si="104"/>
        <v>24269635.967475317</v>
      </c>
      <c r="I343">
        <v>81233.508089466588</v>
      </c>
      <c r="J343">
        <v>9.8913120937296997E-2</v>
      </c>
      <c r="K343">
        <v>18742</v>
      </c>
      <c r="L343">
        <f t="shared" si="124"/>
        <v>6.1591017887712832E-2</v>
      </c>
      <c r="M343" s="9">
        <f t="shared" si="105"/>
        <v>0.14516012552097296</v>
      </c>
      <c r="N343">
        <f t="shared" si="119"/>
        <v>0.15123133217087928</v>
      </c>
      <c r="O343">
        <f t="shared" si="106"/>
        <v>0.65032461457829427</v>
      </c>
      <c r="P343" s="4">
        <v>0.59555472863023018</v>
      </c>
      <c r="Q343">
        <f t="shared" si="120"/>
        <v>0.79247522952919902</v>
      </c>
      <c r="R343" s="4">
        <f t="shared" si="110"/>
        <v>0.66116041476866816</v>
      </c>
      <c r="S343">
        <f t="shared" si="117"/>
        <v>0.86117064946742561</v>
      </c>
      <c r="T343" s="4">
        <f t="shared" si="111"/>
        <v>0.74953475596691754</v>
      </c>
      <c r="U343" s="27">
        <f t="shared" si="125"/>
        <v>4.7085763322474578E-2</v>
      </c>
      <c r="V343">
        <v>0</v>
      </c>
      <c r="W343">
        <f t="shared" si="115"/>
        <v>0</v>
      </c>
      <c r="X343">
        <f t="shared" si="116"/>
        <v>81233.508089466588</v>
      </c>
      <c r="Y343" s="5">
        <f t="shared" si="121"/>
        <v>9.8913120937296997E-2</v>
      </c>
      <c r="Z343" s="4">
        <f t="shared" si="122"/>
        <v>0.79247522952919902</v>
      </c>
      <c r="AA343" s="4">
        <f t="shared" si="107"/>
        <v>0.66116041476866816</v>
      </c>
      <c r="AB343">
        <f t="shared" si="123"/>
        <v>0.86117064946742561</v>
      </c>
      <c r="AC343" s="4">
        <f t="shared" si="108"/>
        <v>0.74953475596691754</v>
      </c>
      <c r="AD343">
        <f t="shared" si="113"/>
        <v>1.5338554826963187</v>
      </c>
      <c r="AE343">
        <f t="shared" si="118"/>
        <v>2.7095813941065914E-4</v>
      </c>
      <c r="AF343">
        <f t="shared" si="109"/>
        <v>-1.5792370533458167E-2</v>
      </c>
      <c r="AG343">
        <f t="shared" si="103"/>
        <v>1.9108600921384022</v>
      </c>
      <c r="AH343">
        <f t="shared" si="114"/>
        <v>0.16711451666356847</v>
      </c>
      <c r="AI343">
        <f t="shared" si="112"/>
        <v>0.12253533699920349</v>
      </c>
    </row>
    <row r="344" spans="1:35" x14ac:dyDescent="0.25">
      <c r="A344" s="3">
        <v>44311.833333333336</v>
      </c>
      <c r="B344">
        <v>3063.0805648800001</v>
      </c>
      <c r="C344">
        <v>65412.429663987561</v>
      </c>
      <c r="D344">
        <v>0.12261892050024015</v>
      </c>
      <c r="E344">
        <v>1158</v>
      </c>
      <c r="F344">
        <v>331004321.48162919</v>
      </c>
      <c r="G344">
        <v>34011947.210815176</v>
      </c>
      <c r="H344">
        <f t="shared" si="104"/>
        <v>24832509.334014785</v>
      </c>
      <c r="I344">
        <v>102035.84163244553</v>
      </c>
      <c r="J344">
        <v>0.11251539565748424</v>
      </c>
      <c r="K344">
        <v>18743</v>
      </c>
      <c r="L344">
        <f t="shared" si="124"/>
        <v>-5.5065777524237174E-3</v>
      </c>
      <c r="M344" s="9">
        <f t="shared" si="105"/>
        <v>0.14609853113977161</v>
      </c>
      <c r="N344">
        <f t="shared" si="119"/>
        <v>0.34889908683957394</v>
      </c>
      <c r="O344">
        <f t="shared" si="106"/>
        <v>0.63867563185203313</v>
      </c>
      <c r="P344" s="4">
        <v>0.6243104982623332</v>
      </c>
      <c r="Q344">
        <f t="shared" si="120"/>
        <v>0.85839104560733548</v>
      </c>
      <c r="R344" s="4">
        <f t="shared" si="110"/>
        <v>0.67075793598311939</v>
      </c>
      <c r="S344">
        <f t="shared" si="117"/>
        <v>0.92218928928156918</v>
      </c>
      <c r="T344" s="4">
        <f t="shared" si="111"/>
        <v>0.75818798579545055</v>
      </c>
      <c r="U344" s="27">
        <f t="shared" si="125"/>
        <v>4.6827194473810556E-2</v>
      </c>
      <c r="V344">
        <v>0</v>
      </c>
      <c r="W344">
        <f t="shared" si="115"/>
        <v>0</v>
      </c>
      <c r="X344">
        <f t="shared" si="116"/>
        <v>102035.84163244553</v>
      </c>
      <c r="Y344" s="5">
        <f t="shared" si="121"/>
        <v>0.11251539565748424</v>
      </c>
      <c r="Z344" s="4">
        <f t="shared" si="122"/>
        <v>0.85839104560733548</v>
      </c>
      <c r="AA344" s="4">
        <f t="shared" si="107"/>
        <v>0.67075793598311939</v>
      </c>
      <c r="AB344">
        <f t="shared" si="123"/>
        <v>0.92218928928156918</v>
      </c>
      <c r="AC344" s="4">
        <f t="shared" si="108"/>
        <v>0.75818798579545055</v>
      </c>
      <c r="AD344">
        <f t="shared" si="113"/>
        <v>1.5490065060359717</v>
      </c>
      <c r="AE344">
        <f t="shared" si="118"/>
        <v>3.0821385519520984E-4</v>
      </c>
      <c r="AF344">
        <f t="shared" si="109"/>
        <v>-1.6683790711030211E-2</v>
      </c>
      <c r="AG344">
        <f t="shared" si="103"/>
        <v>1.900366710293907</v>
      </c>
      <c r="AH344">
        <f t="shared" si="114"/>
        <v>0.16742273051876369</v>
      </c>
      <c r="AI344">
        <f t="shared" si="112"/>
        <v>0.12384536539825675</v>
      </c>
    </row>
    <row r="345" spans="1:35" x14ac:dyDescent="0.25">
      <c r="A345" s="3">
        <v>44312.833333333336</v>
      </c>
      <c r="B345">
        <v>3111.54715304</v>
      </c>
      <c r="C345">
        <v>64492.247896696375</v>
      </c>
      <c r="D345">
        <v>0.12268712073323812</v>
      </c>
      <c r="E345">
        <v>866</v>
      </c>
      <c r="F345">
        <v>342761841.04344004</v>
      </c>
      <c r="G345">
        <v>23539818.244239308</v>
      </c>
      <c r="H345">
        <f t="shared" si="104"/>
        <v>25359233.511650708</v>
      </c>
      <c r="I345">
        <v>70619.454732717932</v>
      </c>
      <c r="J345">
        <v>7.5201197714932624E-2</v>
      </c>
      <c r="K345">
        <v>18744</v>
      </c>
      <c r="L345">
        <f t="shared" si="124"/>
        <v>2.9866216740844238E-2</v>
      </c>
      <c r="M345" s="9">
        <f t="shared" si="105"/>
        <v>0.16116783525576991</v>
      </c>
      <c r="N345">
        <f t="shared" si="119"/>
        <v>0</v>
      </c>
      <c r="O345">
        <f t="shared" si="106"/>
        <v>0.62284342636100765</v>
      </c>
      <c r="P345" s="4">
        <v>0.62442440260872789</v>
      </c>
      <c r="Q345">
        <f t="shared" si="120"/>
        <v>0.6620586104254228</v>
      </c>
      <c r="R345" s="4">
        <f t="shared" si="110"/>
        <v>0.6843694460584151</v>
      </c>
      <c r="S345">
        <f t="shared" si="117"/>
        <v>0.74291284934723856</v>
      </c>
      <c r="T345" s="4">
        <f t="shared" si="111"/>
        <v>0.76888964941340809</v>
      </c>
      <c r="U345" s="27">
        <f t="shared" si="125"/>
        <v>4.8246839806608592E-2</v>
      </c>
      <c r="V345">
        <v>0</v>
      </c>
      <c r="W345">
        <f t="shared" si="115"/>
        <v>0</v>
      </c>
      <c r="X345">
        <f t="shared" si="116"/>
        <v>70619.454732717932</v>
      </c>
      <c r="Y345" s="5">
        <f t="shared" si="121"/>
        <v>7.5201197714932624E-2</v>
      </c>
      <c r="Z345" s="4">
        <f t="shared" si="122"/>
        <v>0.6620586104254228</v>
      </c>
      <c r="AA345" s="4">
        <f t="shared" si="107"/>
        <v>0.6843694460584151</v>
      </c>
      <c r="AB345">
        <f t="shared" si="123"/>
        <v>0.74291284934723856</v>
      </c>
      <c r="AC345" s="4">
        <f t="shared" si="108"/>
        <v>0.76888964941340809</v>
      </c>
      <c r="AD345">
        <f t="shared" si="113"/>
        <v>1.5295183992620878</v>
      </c>
      <c r="AE345">
        <f t="shared" si="118"/>
        <v>2.0600945726560101E-4</v>
      </c>
      <c r="AF345">
        <f t="shared" si="109"/>
        <v>-1.5234916348839111E-2</v>
      </c>
      <c r="AG345">
        <f t="shared" si="103"/>
        <v>1.9579795303910483</v>
      </c>
      <c r="AH345">
        <f t="shared" si="114"/>
        <v>0.16762873997602928</v>
      </c>
      <c r="AI345">
        <f t="shared" si="112"/>
        <v>0.11876569684667837</v>
      </c>
    </row>
    <row r="346" spans="1:35" x14ac:dyDescent="0.25">
      <c r="A346" s="3">
        <v>44313.833333333336</v>
      </c>
      <c r="B346">
        <v>3176.5550528200001</v>
      </c>
      <c r="C346">
        <v>63451.412315043155</v>
      </c>
      <c r="D346">
        <v>0.12292481543182467</v>
      </c>
      <c r="E346">
        <v>1064</v>
      </c>
      <c r="F346">
        <v>348148061.23861194</v>
      </c>
      <c r="G346">
        <v>30651151.273510654</v>
      </c>
      <c r="H346">
        <f t="shared" si="104"/>
        <v>25755861.974682156</v>
      </c>
      <c r="I346">
        <v>91953.45382053197</v>
      </c>
      <c r="J346">
        <v>9.6404416342536867E-2</v>
      </c>
      <c r="K346">
        <v>18745</v>
      </c>
      <c r="L346">
        <f t="shared" si="124"/>
        <v>3.6947789814330861E-2</v>
      </c>
      <c r="M346" s="9">
        <f t="shared" si="105"/>
        <v>0.15920409915205574</v>
      </c>
      <c r="N346">
        <f t="shared" si="119"/>
        <v>0</v>
      </c>
      <c r="O346">
        <f t="shared" si="106"/>
        <v>0.59865842525244761</v>
      </c>
      <c r="P346" s="4">
        <v>0.61831661965435891</v>
      </c>
      <c r="Q346">
        <f t="shared" si="120"/>
        <v>0.77970978745894659</v>
      </c>
      <c r="R346" s="4">
        <f t="shared" si="110"/>
        <v>0.69027177839822984</v>
      </c>
      <c r="S346">
        <f t="shared" si="117"/>
        <v>0.84943819713153157</v>
      </c>
      <c r="T346" s="4">
        <f t="shared" si="111"/>
        <v>0.77418801419645722</v>
      </c>
      <c r="U346" s="27">
        <f t="shared" si="125"/>
        <v>5.0062795088753255E-2</v>
      </c>
      <c r="V346">
        <v>0</v>
      </c>
      <c r="W346">
        <f t="shared" si="115"/>
        <v>0</v>
      </c>
      <c r="X346">
        <f t="shared" si="116"/>
        <v>91953.45382053197</v>
      </c>
      <c r="Y346" s="5">
        <f t="shared" si="121"/>
        <v>9.6404416342536867E-2</v>
      </c>
      <c r="Z346" s="4">
        <f t="shared" si="122"/>
        <v>0.77970978745894659</v>
      </c>
      <c r="AA346" s="4">
        <f t="shared" si="107"/>
        <v>0.69027177839822984</v>
      </c>
      <c r="AB346">
        <f t="shared" si="123"/>
        <v>0.84943819713153157</v>
      </c>
      <c r="AC346" s="4">
        <f t="shared" si="108"/>
        <v>0.77418801419645722</v>
      </c>
      <c r="AD346">
        <f t="shared" si="113"/>
        <v>1.592505602801273</v>
      </c>
      <c r="AE346">
        <f t="shared" si="118"/>
        <v>2.6408681461699508E-4</v>
      </c>
      <c r="AF346">
        <f t="shared" si="109"/>
        <v>-1.9493878177200052E-2</v>
      </c>
      <c r="AG346">
        <f t="shared" si="103"/>
        <v>2.0316756167004719</v>
      </c>
      <c r="AH346">
        <f t="shared" si="114"/>
        <v>0.16789282679064627</v>
      </c>
      <c r="AI346">
        <f t="shared" si="112"/>
        <v>0.11221661178766573</v>
      </c>
    </row>
    <row r="347" spans="1:35" x14ac:dyDescent="0.25">
      <c r="A347" s="3">
        <v>44314.833333333336</v>
      </c>
      <c r="B347">
        <v>3208.2988940800001</v>
      </c>
      <c r="C347">
        <v>62030.33158737317</v>
      </c>
      <c r="D347">
        <v>0.12211923726482776</v>
      </c>
      <c r="E347">
        <v>946</v>
      </c>
      <c r="F347">
        <v>342105001.21896684</v>
      </c>
      <c r="G347">
        <v>25228201.002273638</v>
      </c>
      <c r="H347">
        <f t="shared" si="104"/>
        <v>26039246.753188375</v>
      </c>
      <c r="I347">
        <v>75684.603006820922</v>
      </c>
      <c r="J347">
        <v>8.0749711343179473E-2</v>
      </c>
      <c r="K347">
        <v>18746</v>
      </c>
      <c r="L347">
        <f t="shared" si="124"/>
        <v>3.2594532331674919E-2</v>
      </c>
      <c r="M347" s="9">
        <f t="shared" si="105"/>
        <v>0.17115185548771733</v>
      </c>
      <c r="N347">
        <f t="shared" si="119"/>
        <v>0</v>
      </c>
      <c r="O347">
        <f t="shared" si="106"/>
        <v>0.57592144498096121</v>
      </c>
      <c r="P347" s="4">
        <v>0.61517632769195374</v>
      </c>
      <c r="Q347">
        <f t="shared" si="120"/>
        <v>0.69477313755240744</v>
      </c>
      <c r="R347" s="4">
        <f t="shared" si="110"/>
        <v>0.6950947733954671</v>
      </c>
      <c r="S347">
        <f t="shared" si="117"/>
        <v>0.7722095640117439</v>
      </c>
      <c r="T347" s="4">
        <f t="shared" si="111"/>
        <v>0.77842408221751447</v>
      </c>
      <c r="U347" s="27">
        <f t="shared" si="125"/>
        <v>5.1721453230681717E-2</v>
      </c>
      <c r="V347">
        <v>0</v>
      </c>
      <c r="W347">
        <f t="shared" si="115"/>
        <v>0</v>
      </c>
      <c r="X347">
        <f t="shared" si="116"/>
        <v>75684.603006820922</v>
      </c>
      <c r="Y347" s="5">
        <f t="shared" si="121"/>
        <v>8.0749711343179473E-2</v>
      </c>
      <c r="Z347" s="4">
        <f t="shared" si="122"/>
        <v>0.69477313755240744</v>
      </c>
      <c r="AA347" s="4">
        <f t="shared" si="107"/>
        <v>0.6950947733954671</v>
      </c>
      <c r="AB347">
        <f t="shared" si="123"/>
        <v>0.7722095640117439</v>
      </c>
      <c r="AC347" s="4">
        <f t="shared" si="108"/>
        <v>0.77842408221751447</v>
      </c>
      <c r="AD347">
        <f t="shared" si="113"/>
        <v>1.5888247074158255</v>
      </c>
      <c r="AE347">
        <f t="shared" si="118"/>
        <v>2.2120761766245133E-4</v>
      </c>
      <c r="AF347">
        <f t="shared" si="109"/>
        <v>-1.9174698703775306E-2</v>
      </c>
      <c r="AG347">
        <f t="shared" si="103"/>
        <v>2.0989881847946736</v>
      </c>
      <c r="AH347">
        <f t="shared" si="114"/>
        <v>0.16811403440830872</v>
      </c>
      <c r="AI347">
        <f t="shared" si="112"/>
        <v>0.10618068160788852</v>
      </c>
    </row>
    <row r="348" spans="1:35" x14ac:dyDescent="0.25">
      <c r="A348" s="3">
        <v>44315.833333333336</v>
      </c>
      <c r="B348">
        <v>3096.17930437</v>
      </c>
      <c r="C348">
        <v>64585.482854092326</v>
      </c>
      <c r="D348">
        <v>0.12238714774743466</v>
      </c>
      <c r="E348">
        <v>1122</v>
      </c>
      <c r="F348">
        <v>358036014.91334897</v>
      </c>
      <c r="G348">
        <v>23983267.114344899</v>
      </c>
      <c r="H348">
        <f t="shared" si="104"/>
        <v>26308629.104787048</v>
      </c>
      <c r="I348">
        <v>71949.801343034691</v>
      </c>
      <c r="J348">
        <v>7.3349262075111221E-2</v>
      </c>
      <c r="K348">
        <v>18747</v>
      </c>
      <c r="L348">
        <f t="shared" si="124"/>
        <v>-7.5938165582686373E-2</v>
      </c>
      <c r="M348" s="9">
        <f t="shared" si="105"/>
        <v>0.13414375059270964</v>
      </c>
      <c r="N348">
        <f t="shared" si="119"/>
        <v>0</v>
      </c>
      <c r="O348">
        <f t="shared" si="106"/>
        <v>0.55416151184655027</v>
      </c>
      <c r="P348" s="4">
        <v>0.61165464362993283</v>
      </c>
      <c r="Q348">
        <f t="shared" si="120"/>
        <v>0.65077347711770683</v>
      </c>
      <c r="R348" s="4">
        <f t="shared" si="110"/>
        <v>0.69949574218925281</v>
      </c>
      <c r="S348">
        <f t="shared" si="117"/>
        <v>0.73287380674073865</v>
      </c>
      <c r="T348" s="4">
        <f t="shared" si="111"/>
        <v>0.78223246269439839</v>
      </c>
      <c r="U348" s="27">
        <f t="shared" si="125"/>
        <v>4.7939245284651717E-2</v>
      </c>
      <c r="V348">
        <v>0</v>
      </c>
      <c r="W348">
        <f t="shared" si="115"/>
        <v>0</v>
      </c>
      <c r="X348">
        <f t="shared" si="116"/>
        <v>71949.801343034691</v>
      </c>
      <c r="Y348" s="5">
        <f t="shared" si="121"/>
        <v>7.3349262075111221E-2</v>
      </c>
      <c r="Z348" s="4">
        <f t="shared" si="122"/>
        <v>0.65077347711770683</v>
      </c>
      <c r="AA348" s="4">
        <f t="shared" si="107"/>
        <v>0.69949574218925281</v>
      </c>
      <c r="AB348">
        <f t="shared" si="123"/>
        <v>0.73287380674073865</v>
      </c>
      <c r="AC348" s="4">
        <f t="shared" si="108"/>
        <v>0.78223246269439839</v>
      </c>
      <c r="AD348">
        <f t="shared" si="113"/>
        <v>1.4318204688830383</v>
      </c>
      <c r="AE348">
        <f t="shared" si="118"/>
        <v>2.0093669326794457E-4</v>
      </c>
      <c r="AF348">
        <f t="shared" si="109"/>
        <v>-8.7298054465065889E-3</v>
      </c>
      <c r="AG348">
        <f t="shared" si="103"/>
        <v>1.9454965619714364</v>
      </c>
      <c r="AH348">
        <f t="shared" si="114"/>
        <v>0.16831497110157667</v>
      </c>
      <c r="AI348">
        <f t="shared" si="112"/>
        <v>0.12068864731751328</v>
      </c>
    </row>
    <row r="349" spans="1:35" x14ac:dyDescent="0.25">
      <c r="A349" s="3">
        <v>44316.833333333336</v>
      </c>
      <c r="B349">
        <v>3142.4727312599998</v>
      </c>
      <c r="C349">
        <v>61807.34825425443</v>
      </c>
      <c r="D349">
        <v>0.12059447769068454</v>
      </c>
      <c r="E349">
        <v>1044</v>
      </c>
      <c r="F349">
        <v>363762852.81150156</v>
      </c>
      <c r="G349">
        <v>23233508.994620845</v>
      </c>
      <c r="H349">
        <f t="shared" si="104"/>
        <v>26385872.892693646</v>
      </c>
      <c r="I349">
        <v>69700.526983862539</v>
      </c>
      <c r="J349">
        <v>6.9937576507552168E-2</v>
      </c>
      <c r="K349">
        <v>18748</v>
      </c>
      <c r="L349">
        <f t="shared" si="124"/>
        <v>5.8808515870486876E-2</v>
      </c>
      <c r="M349" s="9">
        <f t="shared" si="105"/>
        <v>0.1455038949377368</v>
      </c>
      <c r="N349">
        <f t="shared" si="119"/>
        <v>0</v>
      </c>
      <c r="O349">
        <f t="shared" si="106"/>
        <v>0.52998481371219686</v>
      </c>
      <c r="P349" s="4">
        <v>0.67557949898785996</v>
      </c>
      <c r="Q349">
        <f t="shared" si="120"/>
        <v>0.62945423501585729</v>
      </c>
      <c r="R349" s="4">
        <f t="shared" si="110"/>
        <v>0.69947312509996762</v>
      </c>
      <c r="S349">
        <f t="shared" si="117"/>
        <v>0.71401017644441811</v>
      </c>
      <c r="T349" s="4">
        <f t="shared" si="111"/>
        <v>0.78221252161877031</v>
      </c>
      <c r="U349" s="27">
        <f t="shared" si="125"/>
        <v>5.0843027892621032E-2</v>
      </c>
      <c r="V349">
        <v>0</v>
      </c>
      <c r="W349">
        <f t="shared" si="115"/>
        <v>0</v>
      </c>
      <c r="X349">
        <f t="shared" si="116"/>
        <v>69700.526983862539</v>
      </c>
      <c r="Y349" s="5">
        <f t="shared" si="121"/>
        <v>6.9937576507552168E-2</v>
      </c>
      <c r="Z349" s="4">
        <f t="shared" si="122"/>
        <v>0.62945423501585729</v>
      </c>
      <c r="AA349" s="4">
        <f t="shared" si="107"/>
        <v>0.69947312509996762</v>
      </c>
      <c r="AB349">
        <f t="shared" si="123"/>
        <v>0.71401017644441811</v>
      </c>
      <c r="AC349" s="4">
        <f t="shared" si="108"/>
        <v>0.78221252161877031</v>
      </c>
      <c r="AD349">
        <f t="shared" si="113"/>
        <v>1.4090636075821894</v>
      </c>
      <c r="AE349">
        <f t="shared" si="118"/>
        <v>1.9159144383787253E-4</v>
      </c>
      <c r="AF349">
        <f t="shared" si="109"/>
        <v>-7.3499257321298916E-3</v>
      </c>
      <c r="AG349">
        <f t="shared" si="103"/>
        <v>2.0633394492962696</v>
      </c>
      <c r="AH349">
        <f t="shared" si="114"/>
        <v>0.16850656254541455</v>
      </c>
      <c r="AI349">
        <f t="shared" si="112"/>
        <v>0.10994557209444689</v>
      </c>
    </row>
    <row r="350" spans="1:35" x14ac:dyDescent="0.25">
      <c r="A350" s="3">
        <v>44317.833333333336</v>
      </c>
      <c r="B350">
        <v>3168.8771734000002</v>
      </c>
      <c r="C350">
        <v>60716.137811021174</v>
      </c>
      <c r="D350">
        <v>0.12001172590332645</v>
      </c>
      <c r="E350">
        <v>958</v>
      </c>
      <c r="F350">
        <v>357914936.13934427</v>
      </c>
      <c r="G350">
        <v>14527302.332711458</v>
      </c>
      <c r="H350">
        <f t="shared" si="104"/>
        <v>25911645.234260626</v>
      </c>
      <c r="I350">
        <v>43581.906998134378</v>
      </c>
      <c r="J350">
        <v>4.4444627614327735E-2</v>
      </c>
      <c r="K350">
        <v>18749</v>
      </c>
      <c r="L350">
        <f t="shared" si="124"/>
        <v>2.618007378724712E-2</v>
      </c>
      <c r="M350" s="9">
        <f t="shared" si="105"/>
        <v>0.12961253732634354</v>
      </c>
      <c r="N350">
        <f t="shared" si="119"/>
        <v>0</v>
      </c>
      <c r="O350">
        <f t="shared" si="106"/>
        <v>0.50305391866814431</v>
      </c>
      <c r="P350" s="4">
        <v>0.69292805392150558</v>
      </c>
      <c r="Q350">
        <f t="shared" si="120"/>
        <v>0.43848494025861673</v>
      </c>
      <c r="R350" s="4">
        <f t="shared" si="110"/>
        <v>0.6885740809240547</v>
      </c>
      <c r="S350">
        <f t="shared" si="117"/>
        <v>0.55305238533107659</v>
      </c>
      <c r="T350" s="4">
        <f t="shared" si="111"/>
        <v>0.77276847328327081</v>
      </c>
      <c r="U350" s="27">
        <f t="shared" si="125"/>
        <v>5.2191678977722901E-2</v>
      </c>
      <c r="V350">
        <v>0</v>
      </c>
      <c r="W350">
        <f t="shared" si="115"/>
        <v>0</v>
      </c>
      <c r="X350">
        <f t="shared" si="116"/>
        <v>43581.906998134378</v>
      </c>
      <c r="Y350" s="5">
        <f t="shared" si="121"/>
        <v>4.4444627614327735E-2</v>
      </c>
      <c r="Z350" s="4">
        <f t="shared" si="122"/>
        <v>0.43848494025861673</v>
      </c>
      <c r="AA350" s="4">
        <f t="shared" si="107"/>
        <v>0.6885740809240547</v>
      </c>
      <c r="AB350">
        <f t="shared" si="123"/>
        <v>0.55305238533107659</v>
      </c>
      <c r="AC350" s="4">
        <f t="shared" si="108"/>
        <v>0.77276847328327081</v>
      </c>
      <c r="AD350">
        <f t="shared" si="113"/>
        <v>1.4768507319663957</v>
      </c>
      <c r="AE350">
        <f t="shared" si="118"/>
        <v>1.217586901628604E-4</v>
      </c>
      <c r="AF350">
        <f t="shared" si="109"/>
        <v>-1.1699360174217022E-2</v>
      </c>
      <c r="AG350">
        <f t="shared" si="103"/>
        <v>2.1180711421668033</v>
      </c>
      <c r="AH350">
        <f t="shared" si="114"/>
        <v>0.16862832123557742</v>
      </c>
      <c r="AI350">
        <f t="shared" si="112"/>
        <v>0.10496519063103915</v>
      </c>
    </row>
    <row r="351" spans="1:35" x14ac:dyDescent="0.25">
      <c r="A351" s="3">
        <v>44318.833333333336</v>
      </c>
      <c r="B351">
        <v>3289.4155900699998</v>
      </c>
      <c r="C351">
        <v>55051.066298205689</v>
      </c>
      <c r="D351">
        <v>0.11636614477327702</v>
      </c>
      <c r="E351">
        <v>1432</v>
      </c>
      <c r="F351">
        <v>376875128.85974717</v>
      </c>
      <c r="G351">
        <v>66567705.339252234</v>
      </c>
      <c r="H351">
        <f t="shared" si="104"/>
        <v>26916435.963436697</v>
      </c>
      <c r="I351">
        <v>199703.11601775669</v>
      </c>
      <c r="J351">
        <v>0.19341058022857108</v>
      </c>
      <c r="K351">
        <v>18750</v>
      </c>
      <c r="L351">
        <f t="shared" si="124"/>
        <v>0.13528088754594908</v>
      </c>
      <c r="M351" s="9">
        <f t="shared" si="105"/>
        <v>0.18098308495075852</v>
      </c>
      <c r="N351">
        <f t="shared" si="119"/>
        <v>0.59444070386100767</v>
      </c>
      <c r="O351">
        <f t="shared" si="106"/>
        <v>0.49052152190372827</v>
      </c>
      <c r="P351" s="4">
        <v>0.65732270775079282</v>
      </c>
      <c r="Q351">
        <f t="shared" si="120"/>
        <v>1.1764338756375343</v>
      </c>
      <c r="R351" s="4">
        <f t="shared" si="110"/>
        <v>0.69727033359261403</v>
      </c>
      <c r="S351">
        <f t="shared" si="117"/>
        <v>1.2237624613601858</v>
      </c>
      <c r="T351" s="4">
        <f t="shared" si="111"/>
        <v>0.78104008455440332</v>
      </c>
      <c r="U351" s="27">
        <f t="shared" si="125"/>
        <v>5.9752077684591801E-2</v>
      </c>
      <c r="V351">
        <v>0</v>
      </c>
      <c r="W351">
        <f t="shared" si="115"/>
        <v>0</v>
      </c>
      <c r="X351">
        <f t="shared" si="116"/>
        <v>199703.11601775669</v>
      </c>
      <c r="Y351" s="5">
        <f t="shared" si="121"/>
        <v>0.19341058022857108</v>
      </c>
      <c r="Z351" s="4">
        <f t="shared" si="122"/>
        <v>1.1764338756375343</v>
      </c>
      <c r="AA351" s="4">
        <f t="shared" si="107"/>
        <v>0.69727033359261403</v>
      </c>
      <c r="AB351">
        <f t="shared" si="123"/>
        <v>1.2237624613601858</v>
      </c>
      <c r="AC351" s="4">
        <f t="shared" si="108"/>
        <v>0.78104008455440332</v>
      </c>
      <c r="AD351">
        <f t="shared" si="113"/>
        <v>1.663311073878728</v>
      </c>
      <c r="AE351">
        <f t="shared" si="118"/>
        <v>5.2975165743572323E-4</v>
      </c>
      <c r="AF351">
        <f t="shared" si="109"/>
        <v>-2.4411680185090545E-2</v>
      </c>
      <c r="AG351">
        <f t="shared" ref="AG351:AG414" si="126">U351/$U$31</f>
        <v>2.4248913602159159</v>
      </c>
      <c r="AH351">
        <f t="shared" si="114"/>
        <v>0.16915807289301313</v>
      </c>
      <c r="AI351">
        <f t="shared" si="112"/>
        <v>7.6945575664874477E-2</v>
      </c>
    </row>
    <row r="352" spans="1:35" x14ac:dyDescent="0.25">
      <c r="A352" s="3">
        <v>44319.833333333336</v>
      </c>
      <c r="B352">
        <v>3297.58111371</v>
      </c>
      <c r="C352">
        <v>54126.314966996135</v>
      </c>
      <c r="D352">
        <v>0.11545593251117858</v>
      </c>
      <c r="E352">
        <v>1534</v>
      </c>
      <c r="F352">
        <v>351226996.38058025</v>
      </c>
      <c r="G352">
        <v>75486264.803429693</v>
      </c>
      <c r="H352">
        <f t="shared" ref="H352:H415" si="127">AVERAGE(G323:G352)</f>
        <v>28818202.952515446</v>
      </c>
      <c r="I352">
        <v>226458.79441028909</v>
      </c>
      <c r="J352">
        <v>0.23533914195533562</v>
      </c>
      <c r="K352">
        <v>18751</v>
      </c>
      <c r="L352">
        <f t="shared" si="124"/>
        <v>1.9420038635607522E-2</v>
      </c>
      <c r="M352" s="9">
        <f t="shared" ref="M352:M415" si="128">AVERAGE(L323:L352)*10+POWER(P352/SQRT(365/10),2)/2</f>
        <v>0.18443468775014116</v>
      </c>
      <c r="N352">
        <f t="shared" si="119"/>
        <v>0.80179753486294969</v>
      </c>
      <c r="O352">
        <f t="shared" ref="O352:O415" si="129">AVERAGE(N323:N352)</f>
        <v>0.495910226368315</v>
      </c>
      <c r="P352" s="4">
        <v>0.78110741502216496</v>
      </c>
      <c r="Q352">
        <f t="shared" si="120"/>
        <v>1.311268529921185</v>
      </c>
      <c r="R352" s="4">
        <f t="shared" si="110"/>
        <v>0.72169856238790342</v>
      </c>
      <c r="S352">
        <f t="shared" si="117"/>
        <v>1.353891818295855</v>
      </c>
      <c r="T352" s="4">
        <f t="shared" si="111"/>
        <v>0.80385465699398295</v>
      </c>
      <c r="U352" s="27">
        <f t="shared" si="125"/>
        <v>6.092380602153908E-2</v>
      </c>
      <c r="V352">
        <v>0</v>
      </c>
      <c r="W352">
        <f t="shared" si="115"/>
        <v>0</v>
      </c>
      <c r="X352">
        <f t="shared" si="116"/>
        <v>226458.79441028909</v>
      </c>
      <c r="Y352" s="5">
        <f t="shared" si="121"/>
        <v>0.23533914195533562</v>
      </c>
      <c r="Z352" s="4">
        <f t="shared" si="122"/>
        <v>1.311268529921185</v>
      </c>
      <c r="AA352" s="4">
        <f t="shared" ref="AA352:AA415" si="130">AVERAGE(Z323:Z352)</f>
        <v>0.72169856238790342</v>
      </c>
      <c r="AB352">
        <f t="shared" si="123"/>
        <v>1.353891818295855</v>
      </c>
      <c r="AC352" s="4">
        <f t="shared" ref="AC352:AC415" si="131">AVERAGE(AB323:AB352)</f>
        <v>0.80385465699398295</v>
      </c>
      <c r="AD352">
        <f t="shared" si="113"/>
        <v>1.7042808486133616</v>
      </c>
      <c r="AE352">
        <f t="shared" si="118"/>
        <v>6.4455700097877232E-4</v>
      </c>
      <c r="AF352">
        <f t="shared" ref="AF352:AF415" si="132">(2*SQRT(AD352)*EXP(SUM(AE323:AE352))/(1+AD352)-1)</f>
        <v>-2.6969567374490522E-2</v>
      </c>
      <c r="AG352">
        <f t="shared" si="126"/>
        <v>2.4724430777608992</v>
      </c>
      <c r="AH352">
        <f t="shared" si="114"/>
        <v>0.16980262989399189</v>
      </c>
      <c r="AI352">
        <f t="shared" si="112"/>
        <v>7.3253606306523666E-2</v>
      </c>
    </row>
    <row r="353" spans="1:35" x14ac:dyDescent="0.25">
      <c r="A353" s="3">
        <v>44320.833333333336</v>
      </c>
      <c r="B353">
        <v>3226.9035918499999</v>
      </c>
      <c r="C353">
        <v>52446.794106697846</v>
      </c>
      <c r="D353">
        <v>0.11238421026664468</v>
      </c>
      <c r="E353">
        <v>1227</v>
      </c>
      <c r="F353">
        <v>368922088.77623129</v>
      </c>
      <c r="G353">
        <v>45200424.179426059</v>
      </c>
      <c r="H353">
        <f t="shared" si="127"/>
        <v>29864215.885101195</v>
      </c>
      <c r="I353">
        <v>135601.27253827819</v>
      </c>
      <c r="J353">
        <v>0.1341596667216429</v>
      </c>
      <c r="K353">
        <v>18752</v>
      </c>
      <c r="L353">
        <f t="shared" si="124"/>
        <v>9.8551041988969006E-3</v>
      </c>
      <c r="M353" s="9">
        <f t="shared" si="128"/>
        <v>0.18935070033631349</v>
      </c>
      <c r="N353">
        <f t="shared" si="119"/>
        <v>0</v>
      </c>
      <c r="O353">
        <f t="shared" si="129"/>
        <v>0.47623203120199481</v>
      </c>
      <c r="P353" s="4">
        <v>0.78079549707064089</v>
      </c>
      <c r="Q353">
        <f t="shared" si="120"/>
        <v>0.95393362226735878</v>
      </c>
      <c r="R353" s="4">
        <f t="shared" ref="R353:R416" si="133">AVERAGE(Q324:Q353)</f>
        <v>0.73841143135494614</v>
      </c>
      <c r="S353">
        <f t="shared" si="117"/>
        <v>1.0117248903624516</v>
      </c>
      <c r="T353" s="4">
        <f t="shared" ref="T353:T416" si="134">AVERAGE(S324:S353)</f>
        <v>0.81876992181502339</v>
      </c>
      <c r="U353" s="27">
        <f t="shared" si="125"/>
        <v>6.1527184774824974E-2</v>
      </c>
      <c r="V353">
        <v>0</v>
      </c>
      <c r="W353">
        <f t="shared" si="115"/>
        <v>0</v>
      </c>
      <c r="X353">
        <f t="shared" si="116"/>
        <v>135601.27253827819</v>
      </c>
      <c r="Y353" s="5">
        <f t="shared" si="121"/>
        <v>0.1341596667216429</v>
      </c>
      <c r="Z353" s="4">
        <f t="shared" si="122"/>
        <v>0.95393362226735878</v>
      </c>
      <c r="AA353" s="4">
        <f t="shared" si="130"/>
        <v>0.73841143135494614</v>
      </c>
      <c r="AB353">
        <f t="shared" si="123"/>
        <v>1.0117248903624516</v>
      </c>
      <c r="AC353" s="4">
        <f t="shared" si="131"/>
        <v>0.81876992181502339</v>
      </c>
      <c r="AD353">
        <f t="shared" si="113"/>
        <v>1.6854227841995515</v>
      </c>
      <c r="AE353">
        <f t="shared" si="118"/>
        <v>3.6749319684692709E-4</v>
      </c>
      <c r="AF353">
        <f t="shared" si="132"/>
        <v>-2.5337509125065272E-2</v>
      </c>
      <c r="AG353">
        <f t="shared" si="126"/>
        <v>2.4969297229534582</v>
      </c>
      <c r="AH353">
        <f t="shared" si="114"/>
        <v>0.17017012309083882</v>
      </c>
      <c r="AI353">
        <f t="shared" si="112"/>
        <v>7.1396433147238314E-2</v>
      </c>
    </row>
    <row r="354" spans="1:35" x14ac:dyDescent="0.25">
      <c r="A354" s="3">
        <v>44321.833333333336</v>
      </c>
      <c r="B354">
        <v>3015.02260639</v>
      </c>
      <c r="C354">
        <v>48644.767457822003</v>
      </c>
      <c r="D354">
        <v>0.10459564862661191</v>
      </c>
      <c r="E354">
        <v>901</v>
      </c>
      <c r="F354">
        <v>340152444.14791781</v>
      </c>
      <c r="G354">
        <v>27932408.480206896</v>
      </c>
      <c r="H354">
        <f t="shared" si="127"/>
        <v>30286918.402789332</v>
      </c>
      <c r="I354">
        <v>83797.225440620692</v>
      </c>
      <c r="J354">
        <v>8.9918469827387187E-2</v>
      </c>
      <c r="K354">
        <v>18753</v>
      </c>
      <c r="L354">
        <f t="shared" si="124"/>
        <v>7.3392530774269576E-3</v>
      </c>
      <c r="M354" s="9">
        <f t="shared" si="128"/>
        <v>0.18478537138191789</v>
      </c>
      <c r="N354">
        <f t="shared" si="119"/>
        <v>0</v>
      </c>
      <c r="O354">
        <f t="shared" si="129"/>
        <v>0.45581062136228906</v>
      </c>
      <c r="P354" s="4">
        <v>0.77996378783019871</v>
      </c>
      <c r="Q354">
        <f t="shared" si="120"/>
        <v>0.74569416018772616</v>
      </c>
      <c r="R354" s="4">
        <f t="shared" si="133"/>
        <v>0.74664137444859713</v>
      </c>
      <c r="S354">
        <f t="shared" si="117"/>
        <v>0.8183261444099591</v>
      </c>
      <c r="T354" s="4">
        <f t="shared" si="134"/>
        <v>0.82598103650279953</v>
      </c>
      <c r="U354" s="27">
        <f t="shared" si="125"/>
        <v>6.1980409486060539E-2</v>
      </c>
      <c r="V354">
        <v>0</v>
      </c>
      <c r="W354">
        <f t="shared" si="115"/>
        <v>0</v>
      </c>
      <c r="X354">
        <f t="shared" si="116"/>
        <v>83797.225440620692</v>
      </c>
      <c r="Y354" s="5">
        <f t="shared" si="121"/>
        <v>8.9918469827387187E-2</v>
      </c>
      <c r="Z354" s="4">
        <f t="shared" si="122"/>
        <v>0.74569416018772616</v>
      </c>
      <c r="AA354" s="4">
        <f t="shared" si="130"/>
        <v>0.74664137444859713</v>
      </c>
      <c r="AB354">
        <f t="shared" si="123"/>
        <v>0.8183261444099591</v>
      </c>
      <c r="AC354" s="4">
        <f t="shared" si="131"/>
        <v>0.82598103650279953</v>
      </c>
      <c r="AD354">
        <f t="shared" si="113"/>
        <v>1.7616748385782073</v>
      </c>
      <c r="AE354">
        <f t="shared" si="118"/>
        <v>2.4632163246549027E-4</v>
      </c>
      <c r="AF354">
        <f t="shared" si="132"/>
        <v>-3.0944802666134419E-2</v>
      </c>
      <c r="AG354">
        <f t="shared" si="126"/>
        <v>2.5153227350310092</v>
      </c>
      <c r="AH354">
        <f t="shared" si="114"/>
        <v>0.17041644472330431</v>
      </c>
      <c r="AI354">
        <f t="shared" ref="AI354:AI417" si="135">2*SQRT(AG354)*EXP(AH354)/(1+AG354)-1</f>
        <v>6.9972393227920149E-2</v>
      </c>
    </row>
    <row r="355" spans="1:35" x14ac:dyDescent="0.25">
      <c r="A355" s="3">
        <v>44322.833333333336</v>
      </c>
      <c r="B355">
        <v>2839.8208914100001</v>
      </c>
      <c r="C355">
        <v>46842.888204495343</v>
      </c>
      <c r="D355">
        <v>9.959600907053702E-2</v>
      </c>
      <c r="E355">
        <v>735</v>
      </c>
      <c r="F355">
        <v>326136408.88015759</v>
      </c>
      <c r="G355">
        <v>19017281.320558768</v>
      </c>
      <c r="H355">
        <f t="shared" si="127"/>
        <v>30361809.319386534</v>
      </c>
      <c r="I355">
        <v>57051.843961676306</v>
      </c>
      <c r="J355">
        <v>6.3850347520272813E-2</v>
      </c>
      <c r="K355">
        <v>18754</v>
      </c>
      <c r="L355">
        <f t="shared" si="124"/>
        <v>-2.2121294219362809E-2</v>
      </c>
      <c r="M355" s="9">
        <f t="shared" si="128"/>
        <v>0.18972781613266682</v>
      </c>
      <c r="N355">
        <f t="shared" si="119"/>
        <v>0</v>
      </c>
      <c r="O355">
        <f t="shared" si="129"/>
        <v>0.43280145874451231</v>
      </c>
      <c r="P355" s="4">
        <v>0.78057744569239296</v>
      </c>
      <c r="Q355">
        <f t="shared" si="120"/>
        <v>0.58950386095526397</v>
      </c>
      <c r="R355" s="4">
        <f t="shared" si="133"/>
        <v>0.74761291294912524</v>
      </c>
      <c r="S355">
        <f t="shared" si="117"/>
        <v>0.67905279630375881</v>
      </c>
      <c r="T355" s="4">
        <f t="shared" si="134"/>
        <v>0.82681912031834959</v>
      </c>
      <c r="U355" s="27">
        <f t="shared" si="125"/>
        <v>6.0624376511811087E-2</v>
      </c>
      <c r="V355">
        <v>0</v>
      </c>
      <c r="W355">
        <f t="shared" si="115"/>
        <v>0</v>
      </c>
      <c r="X355">
        <f t="shared" si="116"/>
        <v>57051.843961676306</v>
      </c>
      <c r="Y355" s="5">
        <f t="shared" si="121"/>
        <v>6.3850347520272813E-2</v>
      </c>
      <c r="Z355" s="4">
        <f t="shared" si="122"/>
        <v>0.58950386095526397</v>
      </c>
      <c r="AA355" s="4">
        <f t="shared" si="130"/>
        <v>0.74761291294912524</v>
      </c>
      <c r="AB355">
        <f t="shared" si="123"/>
        <v>0.67905279630375881</v>
      </c>
      <c r="AC355" s="4">
        <f t="shared" si="131"/>
        <v>0.82681912031834959</v>
      </c>
      <c r="AD355">
        <f t="shared" ref="AD355:AD418" si="136">U355/U326</f>
        <v>1.6940203736471575</v>
      </c>
      <c r="AE355">
        <f t="shared" si="118"/>
        <v>1.7491716006127786E-4</v>
      </c>
      <c r="AF355">
        <f t="shared" si="132"/>
        <v>-2.5859487593312691E-2</v>
      </c>
      <c r="AG355">
        <f t="shared" si="126"/>
        <v>2.4602914663145858</v>
      </c>
      <c r="AH355">
        <f t="shared" ref="AH355:AH418" si="137">AE355+AH354</f>
        <v>0.17059136188336557</v>
      </c>
      <c r="AI355">
        <f t="shared" si="135"/>
        <v>7.5220364372607262E-2</v>
      </c>
    </row>
    <row r="356" spans="1:35" x14ac:dyDescent="0.25">
      <c r="A356" s="3">
        <v>44323.833333333336</v>
      </c>
      <c r="B356">
        <v>2939.3589814400002</v>
      </c>
      <c r="C356">
        <v>44294.11051806296</v>
      </c>
      <c r="D356">
        <v>9.8501499375535151E-2</v>
      </c>
      <c r="E356">
        <v>672</v>
      </c>
      <c r="F356">
        <v>346033777.24769825</v>
      </c>
      <c r="G356">
        <v>33966896.868282109</v>
      </c>
      <c r="H356">
        <f t="shared" si="127"/>
        <v>31035432.643333867</v>
      </c>
      <c r="I356">
        <v>101900.69060484633</v>
      </c>
      <c r="J356">
        <v>0.10748590026847246</v>
      </c>
      <c r="K356">
        <v>18755</v>
      </c>
      <c r="L356">
        <f t="shared" si="124"/>
        <v>9.0398015375772217E-2</v>
      </c>
      <c r="M356" s="9">
        <f t="shared" si="128"/>
        <v>0.21393646795385343</v>
      </c>
      <c r="N356">
        <f t="shared" si="119"/>
        <v>0</v>
      </c>
      <c r="O356">
        <f t="shared" si="129"/>
        <v>0.41271499756262564</v>
      </c>
      <c r="P356" s="4">
        <v>0.76906737305146633</v>
      </c>
      <c r="Q356">
        <f t="shared" si="120"/>
        <v>0.83462519975541138</v>
      </c>
      <c r="R356" s="4">
        <f t="shared" si="133"/>
        <v>0.76001341453001992</v>
      </c>
      <c r="S356">
        <f t="shared" si="117"/>
        <v>0.90010950564559167</v>
      </c>
      <c r="T356" s="4">
        <f t="shared" si="134"/>
        <v>0.83774381027618283</v>
      </c>
      <c r="U356" s="27">
        <f t="shared" si="125"/>
        <v>6.6360040805906725E-2</v>
      </c>
      <c r="V356">
        <v>0</v>
      </c>
      <c r="W356">
        <f t="shared" si="115"/>
        <v>0</v>
      </c>
      <c r="X356">
        <f t="shared" si="116"/>
        <v>101900.69060484633</v>
      </c>
      <c r="Y356" s="5">
        <f t="shared" si="121"/>
        <v>0.10748590026847246</v>
      </c>
      <c r="Z356" s="4">
        <f t="shared" si="122"/>
        <v>0.83462519975541138</v>
      </c>
      <c r="AA356" s="4">
        <f t="shared" si="130"/>
        <v>0.76001341453001992</v>
      </c>
      <c r="AB356">
        <f t="shared" si="123"/>
        <v>0.90010950564559167</v>
      </c>
      <c r="AC356" s="4">
        <f t="shared" si="131"/>
        <v>0.83774381027618283</v>
      </c>
      <c r="AD356">
        <f t="shared" si="136"/>
        <v>1.8722754030165292</v>
      </c>
      <c r="AE356">
        <f t="shared" si="118"/>
        <v>2.9443856725415137E-4</v>
      </c>
      <c r="AF356">
        <f t="shared" si="132"/>
        <v>-3.9286896823627515E-2</v>
      </c>
      <c r="AG356">
        <f t="shared" si="126"/>
        <v>2.6930593185936029</v>
      </c>
      <c r="AH356">
        <f t="shared" si="137"/>
        <v>0.17088580045061971</v>
      </c>
      <c r="AI356">
        <f t="shared" si="135"/>
        <v>5.434181805661531E-2</v>
      </c>
    </row>
    <row r="357" spans="1:35" x14ac:dyDescent="0.25">
      <c r="A357" s="3">
        <v>44324.833333333336</v>
      </c>
      <c r="B357">
        <v>2827.0094394900002</v>
      </c>
      <c r="C357">
        <v>42005.719407875622</v>
      </c>
      <c r="D357">
        <v>9.4047701951185364E-2</v>
      </c>
      <c r="E357">
        <v>622</v>
      </c>
      <c r="F357">
        <v>329053548.37336892</v>
      </c>
      <c r="G357">
        <v>29068919.686877403</v>
      </c>
      <c r="H357">
        <f t="shared" si="127"/>
        <v>31563187.347500976</v>
      </c>
      <c r="I357">
        <v>87206.759060632219</v>
      </c>
      <c r="J357">
        <v>9.6733395565798672E-2</v>
      </c>
      <c r="K357">
        <v>18756</v>
      </c>
      <c r="L357">
        <f t="shared" si="124"/>
        <v>1.4073831107004432E-2</v>
      </c>
      <c r="M357" s="9">
        <f t="shared" si="128"/>
        <v>0.22266414767370002</v>
      </c>
      <c r="N357">
        <f t="shared" si="119"/>
        <v>0</v>
      </c>
      <c r="O357">
        <f t="shared" si="129"/>
        <v>0.3939029063878231</v>
      </c>
      <c r="P357" s="4">
        <v>0.80700708813142663</v>
      </c>
      <c r="Q357">
        <f t="shared" si="120"/>
        <v>0.78139566574519093</v>
      </c>
      <c r="R357" s="4">
        <f t="shared" si="133"/>
        <v>0.77108211639261026</v>
      </c>
      <c r="S357">
        <f t="shared" si="117"/>
        <v>0.85098594849278275</v>
      </c>
      <c r="T357" s="4">
        <f t="shared" si="134"/>
        <v>0.84738689480732732</v>
      </c>
      <c r="U357" s="27">
        <f t="shared" si="125"/>
        <v>6.7300583809545858E-2</v>
      </c>
      <c r="V357">
        <v>0</v>
      </c>
      <c r="W357">
        <f t="shared" si="115"/>
        <v>0</v>
      </c>
      <c r="X357">
        <f t="shared" si="116"/>
        <v>87206.759060632219</v>
      </c>
      <c r="Y357" s="5">
        <f t="shared" si="121"/>
        <v>9.6733395565798672E-2</v>
      </c>
      <c r="Z357" s="4">
        <f t="shared" si="122"/>
        <v>0.78139566574519093</v>
      </c>
      <c r="AA357" s="4">
        <f t="shared" si="130"/>
        <v>0.77108211639261026</v>
      </c>
      <c r="AB357">
        <f t="shared" si="123"/>
        <v>0.85098594849278275</v>
      </c>
      <c r="AC357" s="4">
        <f t="shared" si="131"/>
        <v>0.84738689480732732</v>
      </c>
      <c r="AD357">
        <f t="shared" si="136"/>
        <v>1.8854881855109908</v>
      </c>
      <c r="AE357">
        <f t="shared" si="118"/>
        <v>2.6498788915809514E-4</v>
      </c>
      <c r="AF357">
        <f t="shared" si="132"/>
        <v>-4.0183291744662397E-2</v>
      </c>
      <c r="AG357">
        <f t="shared" si="126"/>
        <v>2.7312289470285349</v>
      </c>
      <c r="AH357">
        <f t="shared" si="137"/>
        <v>0.17115078833977782</v>
      </c>
      <c r="AI357">
        <f t="shared" si="135"/>
        <v>5.1203973723486174E-2</v>
      </c>
    </row>
    <row r="358" spans="1:35" x14ac:dyDescent="0.25">
      <c r="A358" s="3">
        <v>44325.833333333336</v>
      </c>
      <c r="B358">
        <v>2890.3329154799999</v>
      </c>
      <c r="C358">
        <v>40846.776722376278</v>
      </c>
      <c r="D358">
        <v>9.37008679812361E-2</v>
      </c>
      <c r="E358">
        <v>730</v>
      </c>
      <c r="F358">
        <v>323113355.11373603</v>
      </c>
      <c r="G358">
        <v>86621197.004543841</v>
      </c>
      <c r="H358">
        <f t="shared" si="127"/>
        <v>33895804.249580413</v>
      </c>
      <c r="I358">
        <v>259863.59101363152</v>
      </c>
      <c r="J358">
        <v>0.29355088305337362</v>
      </c>
      <c r="K358">
        <v>18757</v>
      </c>
      <c r="L358">
        <f t="shared" si="124"/>
        <v>5.0130145805661941E-2</v>
      </c>
      <c r="M358" s="9">
        <f t="shared" si="128"/>
        <v>0.23690006285783466</v>
      </c>
      <c r="N358">
        <f t="shared" si="119"/>
        <v>0.55203210207729425</v>
      </c>
      <c r="O358">
        <f t="shared" si="129"/>
        <v>0.39193107896519958</v>
      </c>
      <c r="P358" s="4">
        <v>0.80124461227666466</v>
      </c>
      <c r="Q358">
        <f t="shared" si="120"/>
        <v>1.478214830918013</v>
      </c>
      <c r="R358" s="4">
        <f t="shared" si="133"/>
        <v>0.80260797477758328</v>
      </c>
      <c r="S358">
        <f t="shared" si="117"/>
        <v>1.5161520320972963</v>
      </c>
      <c r="T358" s="4">
        <f t="shared" si="134"/>
        <v>0.87692028929610932</v>
      </c>
      <c r="U358" s="27">
        <f t="shared" si="125"/>
        <v>7.0760367093951046E-2</v>
      </c>
      <c r="V358">
        <v>0</v>
      </c>
      <c r="W358">
        <f t="shared" si="115"/>
        <v>0</v>
      </c>
      <c r="X358">
        <f t="shared" si="116"/>
        <v>259863.59101363152</v>
      </c>
      <c r="Y358" s="5">
        <f t="shared" si="121"/>
        <v>0.29355088305337362</v>
      </c>
      <c r="Z358" s="4">
        <f t="shared" si="122"/>
        <v>1.478214830918013</v>
      </c>
      <c r="AA358" s="4">
        <f t="shared" si="130"/>
        <v>0.80260797477758328</v>
      </c>
      <c r="AB358">
        <f t="shared" si="123"/>
        <v>1.5161520320972963</v>
      </c>
      <c r="AC358" s="4">
        <f t="shared" si="131"/>
        <v>0.87692028929610932</v>
      </c>
      <c r="AD358">
        <f t="shared" si="136"/>
        <v>1.9786711639935406</v>
      </c>
      <c r="AE358">
        <f t="shared" si="118"/>
        <v>8.0392575973994493E-4</v>
      </c>
      <c r="AF358">
        <f t="shared" si="132"/>
        <v>-4.6890835711653533E-2</v>
      </c>
      <c r="AG358">
        <f t="shared" si="126"/>
        <v>2.8716357566270072</v>
      </c>
      <c r="AH358">
        <f t="shared" si="137"/>
        <v>0.17195471409951776</v>
      </c>
      <c r="AI358">
        <f t="shared" si="135"/>
        <v>3.9630861744988977E-2</v>
      </c>
    </row>
    <row r="359" spans="1:35" x14ac:dyDescent="0.25">
      <c r="A359" s="3">
        <v>44326.833333333336</v>
      </c>
      <c r="B359">
        <v>2909.6948494200001</v>
      </c>
      <c r="C359">
        <v>39703.673626378215</v>
      </c>
      <c r="D359">
        <v>9.2665156806290838E-2</v>
      </c>
      <c r="E359">
        <v>402</v>
      </c>
      <c r="F359">
        <v>329776301.24637783</v>
      </c>
      <c r="G359">
        <v>27965742.641752176</v>
      </c>
      <c r="H359">
        <f t="shared" si="127"/>
        <v>34474353.183421038</v>
      </c>
      <c r="I359">
        <v>83897.227925256535</v>
      </c>
      <c r="J359">
        <v>9.2858365131096535E-2</v>
      </c>
      <c r="K359">
        <v>18758</v>
      </c>
      <c r="L359">
        <f t="shared" si="124"/>
        <v>3.5060716691294562E-2</v>
      </c>
      <c r="M359" s="9">
        <f t="shared" si="128"/>
        <v>0.24801296837706521</v>
      </c>
      <c r="N359">
        <f t="shared" si="119"/>
        <v>0</v>
      </c>
      <c r="O359">
        <f t="shared" si="129"/>
        <v>0.37756512385703078</v>
      </c>
      <c r="P359" s="4">
        <v>0.80381319941350682</v>
      </c>
      <c r="Q359">
        <f t="shared" si="120"/>
        <v>0.76130082291283063</v>
      </c>
      <c r="R359" s="4">
        <f t="shared" si="133"/>
        <v>0.81637099780840294</v>
      </c>
      <c r="S359">
        <f t="shared" si="117"/>
        <v>0.83257242390950237</v>
      </c>
      <c r="T359" s="4">
        <f t="shared" si="134"/>
        <v>0.88851419970860868</v>
      </c>
      <c r="U359" s="27">
        <f t="shared" si="125"/>
        <v>7.3285280269049596E-2</v>
      </c>
      <c r="V359">
        <v>0</v>
      </c>
      <c r="W359">
        <f t="shared" si="115"/>
        <v>0</v>
      </c>
      <c r="X359">
        <f t="shared" si="116"/>
        <v>83897.227925256535</v>
      </c>
      <c r="Y359" s="5">
        <f t="shared" si="121"/>
        <v>9.2858365131096535E-2</v>
      </c>
      <c r="Z359" s="4">
        <f t="shared" si="122"/>
        <v>0.76130082291283063</v>
      </c>
      <c r="AA359" s="4">
        <f t="shared" si="130"/>
        <v>0.81637099780840294</v>
      </c>
      <c r="AB359">
        <f t="shared" si="123"/>
        <v>0.83257242390950237</v>
      </c>
      <c r="AC359" s="4">
        <f t="shared" si="131"/>
        <v>0.88851419970860868</v>
      </c>
      <c r="AD359">
        <f t="shared" si="136"/>
        <v>2.0479361112601779</v>
      </c>
      <c r="AE359">
        <f t="shared" si="118"/>
        <v>2.5437412397020918E-4</v>
      </c>
      <c r="AF359">
        <f t="shared" si="132"/>
        <v>-5.223891698398242E-2</v>
      </c>
      <c r="AG359">
        <f t="shared" si="126"/>
        <v>2.9741031582780568</v>
      </c>
      <c r="AH359">
        <f t="shared" si="137"/>
        <v>0.17220908822348796</v>
      </c>
      <c r="AI359">
        <f t="shared" si="135"/>
        <v>3.0999204822031334E-2</v>
      </c>
    </row>
    <row r="360" spans="1:35" x14ac:dyDescent="0.25">
      <c r="A360" s="3">
        <v>44327.833333333336</v>
      </c>
      <c r="B360">
        <v>2973.3852634999998</v>
      </c>
      <c r="C360">
        <v>38423.046518689254</v>
      </c>
      <c r="D360">
        <v>9.2103350581216922E-2</v>
      </c>
      <c r="E360">
        <v>674</v>
      </c>
      <c r="F360">
        <v>289235561.35461497</v>
      </c>
      <c r="G360">
        <v>55364664.465223774</v>
      </c>
      <c r="H360">
        <f t="shared" si="127"/>
        <v>35808773.076173156</v>
      </c>
      <c r="I360">
        <v>166093.99339567134</v>
      </c>
      <c r="J360">
        <v>0.20960184600223511</v>
      </c>
      <c r="K360">
        <v>18759</v>
      </c>
      <c r="L360">
        <f t="shared" si="124"/>
        <v>5.4439178891509857E-2</v>
      </c>
      <c r="M360" s="9">
        <f t="shared" si="128"/>
        <v>0.26591026505585313</v>
      </c>
      <c r="N360">
        <f t="shared" si="119"/>
        <v>0</v>
      </c>
      <c r="O360">
        <f t="shared" si="129"/>
        <v>0.3581230174379243</v>
      </c>
      <c r="P360" s="4">
        <v>0.80239530654910673</v>
      </c>
      <c r="Q360">
        <f t="shared" si="120"/>
        <v>1.2302547662727674</v>
      </c>
      <c r="R360" s="4">
        <f t="shared" si="133"/>
        <v>0.84066089384222364</v>
      </c>
      <c r="S360">
        <f t="shared" si="117"/>
        <v>1.2755879773750036</v>
      </c>
      <c r="T360" s="4">
        <f t="shared" si="134"/>
        <v>0.91089102494402063</v>
      </c>
      <c r="U360" s="27">
        <f t="shared" si="125"/>
        <v>7.7385463488787207E-2</v>
      </c>
      <c r="V360">
        <v>0</v>
      </c>
      <c r="W360">
        <f t="shared" si="115"/>
        <v>0</v>
      </c>
      <c r="X360">
        <f t="shared" si="116"/>
        <v>166093.99339567134</v>
      </c>
      <c r="Y360" s="5">
        <f t="shared" si="121"/>
        <v>0.20960184600223511</v>
      </c>
      <c r="Z360" s="4">
        <f t="shared" si="122"/>
        <v>1.2302547662727674</v>
      </c>
      <c r="AA360" s="4">
        <f t="shared" si="130"/>
        <v>0.84066089384222364</v>
      </c>
      <c r="AB360">
        <f t="shared" si="123"/>
        <v>1.2755879773750036</v>
      </c>
      <c r="AC360" s="4">
        <f t="shared" si="131"/>
        <v>0.91089102494402063</v>
      </c>
      <c r="AD360">
        <f t="shared" si="136"/>
        <v>2.1408668869547482</v>
      </c>
      <c r="AE360">
        <f t="shared" si="118"/>
        <v>5.7408681350940396E-4</v>
      </c>
      <c r="AF360">
        <f t="shared" si="132"/>
        <v>-5.9238671044835045E-2</v>
      </c>
      <c r="AG360">
        <f t="shared" si="126"/>
        <v>3.1404990268422703</v>
      </c>
      <c r="AH360">
        <f t="shared" si="137"/>
        <v>0.17278317503699736</v>
      </c>
      <c r="AI360">
        <f t="shared" si="135"/>
        <v>1.7455490765679871E-2</v>
      </c>
    </row>
    <row r="361" spans="1:35" x14ac:dyDescent="0.25">
      <c r="A361" s="3">
        <v>44328.833333333336</v>
      </c>
      <c r="B361">
        <v>2920.1798942700002</v>
      </c>
      <c r="C361">
        <v>38894.045337370524</v>
      </c>
      <c r="D361">
        <v>9.1772194735320958E-2</v>
      </c>
      <c r="E361">
        <v>885</v>
      </c>
      <c r="F361">
        <v>289537245.09315044</v>
      </c>
      <c r="G361">
        <v>65060411.518810146</v>
      </c>
      <c r="H361">
        <f t="shared" si="127"/>
        <v>37284210.318597279</v>
      </c>
      <c r="I361">
        <v>195181.23455643043</v>
      </c>
      <c r="J361">
        <v>0.24605176646678831</v>
      </c>
      <c r="K361">
        <v>18760</v>
      </c>
      <c r="L361">
        <f t="shared" si="124"/>
        <v>-3.0239614490286344E-2</v>
      </c>
      <c r="M361" s="9">
        <f t="shared" si="128"/>
        <v>0.25242265934013008</v>
      </c>
      <c r="N361">
        <f t="shared" si="119"/>
        <v>0</v>
      </c>
      <c r="O361">
        <f t="shared" si="129"/>
        <v>0.33611770689332027</v>
      </c>
      <c r="P361" s="4">
        <v>0.79992986031384661</v>
      </c>
      <c r="Q361">
        <f t="shared" si="120"/>
        <v>1.3435498329623978</v>
      </c>
      <c r="R361" s="4">
        <f t="shared" si="133"/>
        <v>0.86532268627196773</v>
      </c>
      <c r="S361">
        <f t="shared" si="117"/>
        <v>1.3851801513666293</v>
      </c>
      <c r="T361" s="4">
        <f t="shared" si="134"/>
        <v>0.93401671972671962</v>
      </c>
      <c r="U361" s="27">
        <f t="shared" si="125"/>
        <v>7.5080384900570035E-2</v>
      </c>
      <c r="V361">
        <v>0</v>
      </c>
      <c r="W361">
        <f t="shared" si="115"/>
        <v>0</v>
      </c>
      <c r="X361">
        <f t="shared" si="116"/>
        <v>195181.23455643043</v>
      </c>
      <c r="Y361" s="5">
        <f t="shared" si="121"/>
        <v>0.24605176646678831</v>
      </c>
      <c r="Z361" s="4">
        <f t="shared" si="122"/>
        <v>1.3435498329623978</v>
      </c>
      <c r="AA361" s="4">
        <f t="shared" si="130"/>
        <v>0.86532268627196773</v>
      </c>
      <c r="AB361">
        <f t="shared" si="123"/>
        <v>1.3851801513666293</v>
      </c>
      <c r="AC361" s="4">
        <f t="shared" si="131"/>
        <v>0.93401671972671962</v>
      </c>
      <c r="AD361">
        <f t="shared" si="136"/>
        <v>1.9427044311977473</v>
      </c>
      <c r="AE361">
        <f t="shared" si="118"/>
        <v>6.7388731560574571E-4</v>
      </c>
      <c r="AF361">
        <f t="shared" si="132"/>
        <v>-4.3015156895146678E-2</v>
      </c>
      <c r="AG361">
        <f t="shared" si="126"/>
        <v>3.0469530721276632</v>
      </c>
      <c r="AH361">
        <f t="shared" si="137"/>
        <v>0.17345706235260311</v>
      </c>
      <c r="AI361">
        <f t="shared" si="135"/>
        <v>2.6044401449416998E-2</v>
      </c>
    </row>
    <row r="362" spans="1:35" x14ac:dyDescent="0.25">
      <c r="A362" s="3">
        <v>44329.833333333336</v>
      </c>
      <c r="B362">
        <v>3038.1792533399998</v>
      </c>
      <c r="C362">
        <v>37174.012945789655</v>
      </c>
      <c r="D362">
        <v>9.1494477908811753E-2</v>
      </c>
      <c r="E362">
        <v>606</v>
      </c>
      <c r="F362">
        <v>303743397.80228209</v>
      </c>
      <c r="G362">
        <v>22244997.59766084</v>
      </c>
      <c r="H362">
        <f t="shared" si="127"/>
        <v>37068050.475814499</v>
      </c>
      <c r="I362">
        <v>66734.992792982521</v>
      </c>
      <c r="J362">
        <v>8.0193586249714399E-2</v>
      </c>
      <c r="K362">
        <v>18761</v>
      </c>
      <c r="L362">
        <f t="shared" si="124"/>
        <v>8.4844406468727693E-2</v>
      </c>
      <c r="M362" s="9">
        <f t="shared" si="128"/>
        <v>0.25891030817865379</v>
      </c>
      <c r="N362">
        <f t="shared" si="119"/>
        <v>0</v>
      </c>
      <c r="O362">
        <f t="shared" si="129"/>
        <v>0.31104743029593673</v>
      </c>
      <c r="P362" s="4">
        <v>0.8225569830963626</v>
      </c>
      <c r="Q362">
        <f t="shared" si="120"/>
        <v>0.69156396082842253</v>
      </c>
      <c r="R362" s="4">
        <f t="shared" si="133"/>
        <v>0.86361053685965794</v>
      </c>
      <c r="S362">
        <f t="shared" si="117"/>
        <v>0.76932347553125335</v>
      </c>
      <c r="T362" s="4">
        <f t="shared" si="134"/>
        <v>0.93246727895125758</v>
      </c>
      <c r="U362" s="27">
        <f t="shared" si="125"/>
        <v>8.172857898797567E-2</v>
      </c>
      <c r="V362">
        <v>0</v>
      </c>
      <c r="W362">
        <f t="shared" si="115"/>
        <v>0</v>
      </c>
      <c r="X362">
        <f t="shared" si="116"/>
        <v>66734.992792982521</v>
      </c>
      <c r="Y362" s="5">
        <f t="shared" si="121"/>
        <v>8.0193586249714399E-2</v>
      </c>
      <c r="Z362" s="4">
        <f t="shared" si="122"/>
        <v>0.69156396082842253</v>
      </c>
      <c r="AA362" s="4">
        <f t="shared" si="130"/>
        <v>0.86361053685965794</v>
      </c>
      <c r="AB362">
        <f t="shared" si="123"/>
        <v>0.76932347553125335</v>
      </c>
      <c r="AC362" s="4">
        <f t="shared" si="131"/>
        <v>0.93246727895125758</v>
      </c>
      <c r="AD362">
        <f t="shared" si="136"/>
        <v>2.0469727816448402</v>
      </c>
      <c r="AE362">
        <f t="shared" si="118"/>
        <v>2.1968432311064985E-4</v>
      </c>
      <c r="AF362">
        <f t="shared" si="132"/>
        <v>-5.13088696293309E-2</v>
      </c>
      <c r="AG362">
        <f t="shared" si="126"/>
        <v>3.316753705482804</v>
      </c>
      <c r="AH362">
        <f t="shared" si="137"/>
        <v>0.17367674667571376</v>
      </c>
      <c r="AI362">
        <f t="shared" si="135"/>
        <v>3.8207977459785436E-3</v>
      </c>
    </row>
    <row r="363" spans="1:35" x14ac:dyDescent="0.25">
      <c r="A363" s="3">
        <v>44330.833333333336</v>
      </c>
      <c r="B363">
        <v>2949.96726218</v>
      </c>
      <c r="C363">
        <v>37873.997922451243</v>
      </c>
      <c r="D363">
        <v>9.0964079831019923E-2</v>
      </c>
      <c r="E363">
        <v>735</v>
      </c>
      <c r="F363">
        <v>276013875.71459556</v>
      </c>
      <c r="G363">
        <v>39497276.544000313</v>
      </c>
      <c r="H363">
        <f t="shared" si="127"/>
        <v>37614613.201053813</v>
      </c>
      <c r="I363">
        <v>118491.82963200094</v>
      </c>
      <c r="J363">
        <v>0.15669327385700454</v>
      </c>
      <c r="K363">
        <v>18762</v>
      </c>
      <c r="L363">
        <f t="shared" si="124"/>
        <v>-4.8119198993492623E-2</v>
      </c>
      <c r="M363" s="9">
        <f t="shared" si="128"/>
        <v>0.23249430319172146</v>
      </c>
      <c r="N363">
        <f t="shared" si="119"/>
        <v>0</v>
      </c>
      <c r="O363">
        <f t="shared" si="129"/>
        <v>0.29164751069722833</v>
      </c>
      <c r="P363" s="4">
        <v>0.84350996908810361</v>
      </c>
      <c r="Q363">
        <f t="shared" si="120"/>
        <v>1.0441543050598494</v>
      </c>
      <c r="R363" s="4">
        <f t="shared" si="133"/>
        <v>0.87732396606819207</v>
      </c>
      <c r="S363">
        <f t="shared" si="117"/>
        <v>1.0972037690701797</v>
      </c>
      <c r="T363" s="4">
        <f t="shared" si="134"/>
        <v>0.94514345149271994</v>
      </c>
      <c r="U363" s="27">
        <f t="shared" si="125"/>
        <v>7.7888985161275931E-2</v>
      </c>
      <c r="V363">
        <v>0</v>
      </c>
      <c r="W363">
        <f t="shared" si="115"/>
        <v>0</v>
      </c>
      <c r="X363">
        <f t="shared" si="116"/>
        <v>118491.82963200094</v>
      </c>
      <c r="Y363" s="5">
        <f t="shared" si="121"/>
        <v>0.15669327385700454</v>
      </c>
      <c r="Z363" s="4">
        <f t="shared" si="122"/>
        <v>1.0441543050598494</v>
      </c>
      <c r="AA363" s="4">
        <f t="shared" si="130"/>
        <v>0.87732396606819207</v>
      </c>
      <c r="AB363">
        <f t="shared" si="123"/>
        <v>1.0972037690701797</v>
      </c>
      <c r="AC363" s="4">
        <f t="shared" si="131"/>
        <v>0.94514345149271994</v>
      </c>
      <c r="AD363">
        <f t="shared" si="136"/>
        <v>1.9706062011379593</v>
      </c>
      <c r="AE363">
        <f t="shared" si="118"/>
        <v>4.2920451926515993E-4</v>
      </c>
      <c r="AF363">
        <f t="shared" si="132"/>
        <v>-4.5018858524286109E-2</v>
      </c>
      <c r="AG363">
        <f t="shared" si="126"/>
        <v>3.1609332175953431</v>
      </c>
      <c r="AH363">
        <f t="shared" si="137"/>
        <v>0.1741059511949789</v>
      </c>
      <c r="AI363">
        <f t="shared" si="135"/>
        <v>1.7091826464607607E-2</v>
      </c>
    </row>
    <row r="364" spans="1:35" x14ac:dyDescent="0.25">
      <c r="A364" s="3">
        <v>44331.833333333336</v>
      </c>
      <c r="B364">
        <v>2903.42566592</v>
      </c>
      <c r="C364">
        <v>37497.992063033111</v>
      </c>
      <c r="D364">
        <v>8.9758795012197509E-2</v>
      </c>
      <c r="E364">
        <v>858</v>
      </c>
      <c r="F364">
        <v>268378284.27205035</v>
      </c>
      <c r="G364">
        <v>36144467.393784299</v>
      </c>
      <c r="H364">
        <f t="shared" si="127"/>
        <v>37604379.521686353</v>
      </c>
      <c r="I364">
        <v>108433.4021813529</v>
      </c>
      <c r="J364">
        <v>0.14747166263300979</v>
      </c>
      <c r="K364">
        <v>18763</v>
      </c>
      <c r="L364">
        <f t="shared" si="124"/>
        <v>-5.9253493352777516E-3</v>
      </c>
      <c r="M364" s="9">
        <f t="shared" si="128"/>
        <v>0.2348082599377109</v>
      </c>
      <c r="N364">
        <f t="shared" si="119"/>
        <v>0</v>
      </c>
      <c r="O364">
        <f t="shared" si="129"/>
        <v>0.26467045533731753</v>
      </c>
      <c r="P364" s="4">
        <v>0.88254385568917626</v>
      </c>
      <c r="Q364">
        <f t="shared" si="120"/>
        <v>1.0082089679144195</v>
      </c>
      <c r="R364" s="4">
        <f t="shared" si="133"/>
        <v>0.88205348392014249</v>
      </c>
      <c r="S364">
        <f t="shared" si="117"/>
        <v>1.0630537244513327</v>
      </c>
      <c r="T364" s="4">
        <f t="shared" si="134"/>
        <v>0.94959266150193311</v>
      </c>
      <c r="U364" s="27">
        <f t="shared" si="125"/>
        <v>7.7428830350153688E-2</v>
      </c>
      <c r="V364">
        <v>0</v>
      </c>
      <c r="W364">
        <f t="shared" si="115"/>
        <v>0</v>
      </c>
      <c r="X364">
        <f t="shared" si="116"/>
        <v>108433.4021813529</v>
      </c>
      <c r="Y364" s="5">
        <f t="shared" si="121"/>
        <v>0.14747166263300979</v>
      </c>
      <c r="Z364" s="4">
        <f t="shared" si="122"/>
        <v>1.0082089679144195</v>
      </c>
      <c r="AA364" s="4">
        <f t="shared" si="130"/>
        <v>0.88205348392014249</v>
      </c>
      <c r="AB364">
        <f t="shared" si="123"/>
        <v>1.0630537244513327</v>
      </c>
      <c r="AC364" s="4">
        <f t="shared" si="131"/>
        <v>0.94959266150193311</v>
      </c>
      <c r="AD364">
        <f t="shared" si="136"/>
        <v>1.9976706415298742</v>
      </c>
      <c r="AE364">
        <f t="shared" si="118"/>
        <v>4.0395035348824853E-4</v>
      </c>
      <c r="AF364">
        <f t="shared" si="132"/>
        <v>-4.7077615438992582E-2</v>
      </c>
      <c r="AG364">
        <f t="shared" si="126"/>
        <v>3.1422589644297525</v>
      </c>
      <c r="AH364">
        <f t="shared" si="137"/>
        <v>0.17450990154846716</v>
      </c>
      <c r="AI364">
        <f t="shared" si="135"/>
        <v>1.9066261204764068E-2</v>
      </c>
    </row>
    <row r="365" spans="1:35" x14ac:dyDescent="0.25">
      <c r="A365" s="3">
        <v>44332.833333333336</v>
      </c>
      <c r="B365">
        <v>2852.1735421399999</v>
      </c>
      <c r="C365">
        <v>37887.728250705863</v>
      </c>
      <c r="D365">
        <v>8.9362580451147755E-2</v>
      </c>
      <c r="E365">
        <v>1019</v>
      </c>
      <c r="F365">
        <v>248225925.81196868</v>
      </c>
      <c r="G365">
        <v>57095906.425461918</v>
      </c>
      <c r="H365">
        <f t="shared" si="127"/>
        <v>39020102.23764874</v>
      </c>
      <c r="I365">
        <v>171287.71927638576</v>
      </c>
      <c r="J365">
        <v>0.25186739592720769</v>
      </c>
      <c r="K365">
        <v>18764</v>
      </c>
      <c r="L365">
        <f t="shared" si="124"/>
        <v>-2.8149834222562474E-2</v>
      </c>
      <c r="M365" s="9">
        <f t="shared" si="128"/>
        <v>0.23194842509278063</v>
      </c>
      <c r="N365">
        <f t="shared" si="119"/>
        <v>0.23584484584691068</v>
      </c>
      <c r="O365">
        <f t="shared" si="129"/>
        <v>0.25948098484392546</v>
      </c>
      <c r="P365" s="4">
        <v>0.88260409145575458</v>
      </c>
      <c r="Q365">
        <f t="shared" si="120"/>
        <v>1.3607539047662669</v>
      </c>
      <c r="R365" s="4">
        <f t="shared" si="133"/>
        <v>0.91194670954189416</v>
      </c>
      <c r="S365">
        <f t="shared" si="117"/>
        <v>1.4018734206137988</v>
      </c>
      <c r="T365" s="4">
        <f t="shared" si="134"/>
        <v>0.9772065075631694</v>
      </c>
      <c r="U365" s="27">
        <f t="shared" si="125"/>
        <v>7.5279613580074248E-2</v>
      </c>
      <c r="V365">
        <v>0</v>
      </c>
      <c r="W365">
        <f t="shared" si="115"/>
        <v>0</v>
      </c>
      <c r="X365">
        <f t="shared" si="116"/>
        <v>171287.71927638576</v>
      </c>
      <c r="Y365" s="5">
        <f t="shared" si="121"/>
        <v>0.25186739592720769</v>
      </c>
      <c r="Z365" s="4">
        <f t="shared" si="122"/>
        <v>1.3607539047662669</v>
      </c>
      <c r="AA365" s="4">
        <f t="shared" si="130"/>
        <v>0.91194670954189416</v>
      </c>
      <c r="AB365">
        <f t="shared" si="123"/>
        <v>1.4018734206137988</v>
      </c>
      <c r="AC365" s="4">
        <f t="shared" si="131"/>
        <v>0.9772065075631694</v>
      </c>
      <c r="AD365">
        <f t="shared" si="136"/>
        <v>1.8937721839970847</v>
      </c>
      <c r="AE365">
        <f t="shared" si="118"/>
        <v>6.8980968665708611E-4</v>
      </c>
      <c r="AF365">
        <f t="shared" si="132"/>
        <v>-3.833831793771314E-2</v>
      </c>
      <c r="AG365">
        <f t="shared" si="126"/>
        <v>3.0550382789080386</v>
      </c>
      <c r="AH365">
        <f t="shared" si="137"/>
        <v>0.17519971123512423</v>
      </c>
      <c r="AI365">
        <f t="shared" si="135"/>
        <v>2.7144708979907728E-2</v>
      </c>
    </row>
    <row r="366" spans="1:35" x14ac:dyDescent="0.25">
      <c r="A366" s="3">
        <v>44333.833333333336</v>
      </c>
      <c r="B366">
        <v>2891.43393664</v>
      </c>
      <c r="C366">
        <v>36695.441473772247</v>
      </c>
      <c r="D366">
        <v>8.8524749434667344E-2</v>
      </c>
      <c r="E366">
        <v>677</v>
      </c>
      <c r="F366">
        <v>248408728.38037002</v>
      </c>
      <c r="G366">
        <v>22704765.467709627</v>
      </c>
      <c r="H366">
        <f t="shared" si="127"/>
        <v>38063472.17754969</v>
      </c>
      <c r="I366">
        <v>68114.296403128887</v>
      </c>
      <c r="J366">
        <v>0.10008391552600004</v>
      </c>
      <c r="K366">
        <v>18765</v>
      </c>
      <c r="L366">
        <f t="shared" si="124"/>
        <v>4.5645930917983309E-2</v>
      </c>
      <c r="M366" s="9">
        <f t="shared" si="128"/>
        <v>0.23877606576978547</v>
      </c>
      <c r="N366">
        <f t="shared" si="119"/>
        <v>0</v>
      </c>
      <c r="O366">
        <f t="shared" si="129"/>
        <v>0.22406321654457101</v>
      </c>
      <c r="P366" s="4">
        <v>0.88395776972397888</v>
      </c>
      <c r="Q366">
        <f t="shared" si="120"/>
        <v>0.7983629163024677</v>
      </c>
      <c r="R366" s="4">
        <f t="shared" si="133"/>
        <v>0.90170241376244009</v>
      </c>
      <c r="S366">
        <f t="shared" si="117"/>
        <v>0.86659174021783292</v>
      </c>
      <c r="T366" s="4">
        <f t="shared" si="134"/>
        <v>0.96756221514442398</v>
      </c>
      <c r="U366" s="27">
        <f t="shared" si="125"/>
        <v>7.8795453073009836E-2</v>
      </c>
      <c r="V366">
        <v>0</v>
      </c>
      <c r="W366">
        <f t="shared" si="115"/>
        <v>0</v>
      </c>
      <c r="X366">
        <f t="shared" si="116"/>
        <v>68114.296403128887</v>
      </c>
      <c r="Y366" s="5">
        <f t="shared" si="121"/>
        <v>0.10008391552600004</v>
      </c>
      <c r="Z366" s="4">
        <f t="shared" si="122"/>
        <v>0.7983629163024677</v>
      </c>
      <c r="AA366" s="4">
        <f t="shared" si="130"/>
        <v>0.90170241376244009</v>
      </c>
      <c r="AB366">
        <f t="shared" si="123"/>
        <v>0.86659174021783292</v>
      </c>
      <c r="AC366" s="4">
        <f t="shared" si="131"/>
        <v>0.96756221514442398</v>
      </c>
      <c r="AD366">
        <f t="shared" si="136"/>
        <v>2.0254590848063305</v>
      </c>
      <c r="AE366">
        <f t="shared" si="118"/>
        <v>2.7416492165343318E-4</v>
      </c>
      <c r="AF366">
        <f t="shared" si="132"/>
        <v>-4.8943680781637466E-2</v>
      </c>
      <c r="AG366">
        <f t="shared" si="126"/>
        <v>3.1977199920917778</v>
      </c>
      <c r="AH366">
        <f t="shared" si="137"/>
        <v>0.17547387615677768</v>
      </c>
      <c r="AI366">
        <f t="shared" si="135"/>
        <v>1.5416186635890394E-2</v>
      </c>
    </row>
    <row r="367" spans="1:35" x14ac:dyDescent="0.25">
      <c r="A367" s="3">
        <v>44334.833333333336</v>
      </c>
      <c r="B367">
        <v>2548.6677846699999</v>
      </c>
      <c r="C367">
        <v>38079.537477188409</v>
      </c>
      <c r="D367">
        <v>8.4443639016251987E-2</v>
      </c>
      <c r="E367">
        <v>1795</v>
      </c>
      <c r="F367">
        <v>186861291.37208414</v>
      </c>
      <c r="G367">
        <v>172448031.81196207</v>
      </c>
      <c r="H367">
        <f t="shared" si="127"/>
        <v>43270792.799783967</v>
      </c>
      <c r="I367">
        <v>517344.09543588624</v>
      </c>
      <c r="J367">
        <v>1.0105388518272251</v>
      </c>
      <c r="K367">
        <v>18766</v>
      </c>
      <c r="L367">
        <f t="shared" si="124"/>
        <v>-0.16320629259680311</v>
      </c>
      <c r="M367" s="9">
        <f t="shared" si="128"/>
        <v>0.19163748130551411</v>
      </c>
      <c r="N367">
        <f t="shared" si="119"/>
        <v>2.5972865167785293</v>
      </c>
      <c r="O367">
        <f t="shared" si="129"/>
        <v>0.29461767609109096</v>
      </c>
      <c r="P367" s="4">
        <v>0.88685432409903464</v>
      </c>
      <c r="Q367">
        <f t="shared" si="120"/>
        <v>2.8144311745958155</v>
      </c>
      <c r="R367" s="4">
        <f t="shared" si="133"/>
        <v>0.97776995318279147</v>
      </c>
      <c r="S367">
        <f t="shared" si="117"/>
        <v>2.8345406567243967</v>
      </c>
      <c r="T367" s="4">
        <f t="shared" si="134"/>
        <v>1.0410428571717276</v>
      </c>
      <c r="U367" s="27">
        <f t="shared" si="125"/>
        <v>6.6930114006683569E-2</v>
      </c>
      <c r="V367">
        <v>0</v>
      </c>
      <c r="W367">
        <f t="shared" si="115"/>
        <v>0</v>
      </c>
      <c r="X367">
        <f t="shared" si="116"/>
        <v>517344.09543588624</v>
      </c>
      <c r="Y367" s="5">
        <f t="shared" si="121"/>
        <v>1.0105388518272251</v>
      </c>
      <c r="Z367" s="4">
        <f t="shared" si="122"/>
        <v>2.8144311745958155</v>
      </c>
      <c r="AA367" s="4">
        <f t="shared" si="130"/>
        <v>0.97776995318279147</v>
      </c>
      <c r="AB367">
        <f t="shared" si="123"/>
        <v>2.8345406567243967</v>
      </c>
      <c r="AC367" s="4">
        <f t="shared" si="131"/>
        <v>1.0410428571717276</v>
      </c>
      <c r="AD367">
        <f t="shared" si="136"/>
        <v>1.6262122497816829</v>
      </c>
      <c r="AE367">
        <f t="shared" si="118"/>
        <v>2.7647740814395454E-3</v>
      </c>
      <c r="AF367">
        <f t="shared" si="132"/>
        <v>-1.5696883199446177E-2</v>
      </c>
      <c r="AG367">
        <f t="shared" si="126"/>
        <v>2.7161943397145651</v>
      </c>
      <c r="AH367">
        <f t="shared" si="137"/>
        <v>0.17823865023821722</v>
      </c>
      <c r="AI367">
        <f t="shared" si="135"/>
        <v>6.0034647079993064E-2</v>
      </c>
    </row>
    <row r="368" spans="1:35" x14ac:dyDescent="0.25">
      <c r="A368" s="3">
        <v>44335.833333333336</v>
      </c>
      <c r="B368">
        <v>2514.09465847</v>
      </c>
      <c r="C368">
        <v>36876.767278577085</v>
      </c>
      <c r="D368">
        <v>8.2445625714154452E-2</v>
      </c>
      <c r="E368">
        <v>1223</v>
      </c>
      <c r="F368">
        <v>204285586.2847513</v>
      </c>
      <c r="G368">
        <v>66894735.778811641</v>
      </c>
      <c r="H368">
        <f t="shared" si="127"/>
        <v>44446658.564423114</v>
      </c>
      <c r="I368">
        <v>200684.20733643492</v>
      </c>
      <c r="J368">
        <v>0.35856536435075159</v>
      </c>
      <c r="K368">
        <v>18767</v>
      </c>
      <c r="L368">
        <f t="shared" si="124"/>
        <v>1.843730078186924E-2</v>
      </c>
      <c r="M368" s="9">
        <f t="shared" si="128"/>
        <v>0.18487755568651568</v>
      </c>
      <c r="N368">
        <f t="shared" si="119"/>
        <v>1.2738666168442911</v>
      </c>
      <c r="O368">
        <f t="shared" si="129"/>
        <v>0.3132558121910311</v>
      </c>
      <c r="P368" s="4">
        <v>1.1023843096887602</v>
      </c>
      <c r="Q368">
        <f t="shared" si="120"/>
        <v>1.6447598416562199</v>
      </c>
      <c r="R368" s="4">
        <f t="shared" si="133"/>
        <v>1.0049891073692929</v>
      </c>
      <c r="S368">
        <f t="shared" si="117"/>
        <v>1.6789380080312033</v>
      </c>
      <c r="T368" s="4">
        <f t="shared" si="134"/>
        <v>1.0672027477036843</v>
      </c>
      <c r="U368" s="27">
        <f t="shared" si="125"/>
        <v>6.8175570799843932E-2</v>
      </c>
      <c r="V368">
        <v>0</v>
      </c>
      <c r="W368">
        <f t="shared" si="115"/>
        <v>0</v>
      </c>
      <c r="X368">
        <f t="shared" si="116"/>
        <v>200684.20733643492</v>
      </c>
      <c r="Y368" s="5">
        <f t="shared" si="121"/>
        <v>0.35856536435075159</v>
      </c>
      <c r="Z368" s="4">
        <f t="shared" si="122"/>
        <v>1.6447598416562199</v>
      </c>
      <c r="AA368" s="4">
        <f t="shared" si="130"/>
        <v>1.0049891073692929</v>
      </c>
      <c r="AB368">
        <f t="shared" si="123"/>
        <v>1.6789380080312033</v>
      </c>
      <c r="AC368" s="4">
        <f t="shared" si="131"/>
        <v>1.0672027477036843</v>
      </c>
      <c r="AD368">
        <f t="shared" si="136"/>
        <v>1.5553906046906822</v>
      </c>
      <c r="AE368">
        <f t="shared" si="118"/>
        <v>9.8188865076087573E-4</v>
      </c>
      <c r="AF368">
        <f t="shared" si="132"/>
        <v>-1.0005780277052123E-2</v>
      </c>
      <c r="AG368">
        <f t="shared" si="126"/>
        <v>2.7667381456253608</v>
      </c>
      <c r="AH368">
        <f t="shared" si="137"/>
        <v>0.1792205388889781</v>
      </c>
      <c r="AI368">
        <f t="shared" si="135"/>
        <v>5.6533046330857539E-2</v>
      </c>
    </row>
    <row r="369" spans="1:35" x14ac:dyDescent="0.25">
      <c r="A369" s="3">
        <v>44336.833333333336</v>
      </c>
      <c r="B369">
        <v>2439.6906772799998</v>
      </c>
      <c r="C369">
        <v>37464.513158487527</v>
      </c>
      <c r="D369">
        <v>8.1808890829093775E-2</v>
      </c>
      <c r="E369">
        <v>1125</v>
      </c>
      <c r="F369">
        <v>181826130.28030455</v>
      </c>
      <c r="G369">
        <v>39616318.675101131</v>
      </c>
      <c r="H369">
        <f t="shared" si="127"/>
        <v>44804923.186531141</v>
      </c>
      <c r="I369">
        <v>118848.9560253034</v>
      </c>
      <c r="J369">
        <v>0.23857884937858492</v>
      </c>
      <c r="K369">
        <v>18768</v>
      </c>
      <c r="L369">
        <f t="shared" si="124"/>
        <v>-4.5853931783660068E-2</v>
      </c>
      <c r="M369" s="9">
        <f t="shared" si="128"/>
        <v>0.14831013787896247</v>
      </c>
      <c r="N369">
        <f t="shared" si="119"/>
        <v>1.0519103033178026</v>
      </c>
      <c r="O369">
        <f t="shared" si="129"/>
        <v>0.33081387411591473</v>
      </c>
      <c r="P369" s="4">
        <v>1.0925822041118731</v>
      </c>
      <c r="Q369">
        <f t="shared" si="120"/>
        <v>1.3211142331182646</v>
      </c>
      <c r="R369" s="4">
        <f t="shared" si="133"/>
        <v>1.0226836157413188</v>
      </c>
      <c r="S369">
        <f t="shared" si="117"/>
        <v>1.3634297616798787</v>
      </c>
      <c r="T369" s="4">
        <f t="shared" si="134"/>
        <v>1.084012072221793</v>
      </c>
      <c r="U369" s="27">
        <f t="shared" si="125"/>
        <v>6.5120042183900412E-2</v>
      </c>
      <c r="V369">
        <v>0</v>
      </c>
      <c r="W369">
        <f t="shared" si="115"/>
        <v>0</v>
      </c>
      <c r="X369">
        <f t="shared" si="116"/>
        <v>118848.9560253034</v>
      </c>
      <c r="Y369" s="5">
        <f t="shared" si="121"/>
        <v>0.23857884937858492</v>
      </c>
      <c r="Z369" s="4">
        <f t="shared" si="122"/>
        <v>1.3211142331182646</v>
      </c>
      <c r="AA369" s="4">
        <f t="shared" si="130"/>
        <v>1.0226836157413188</v>
      </c>
      <c r="AB369">
        <f t="shared" si="123"/>
        <v>1.3634297616798787</v>
      </c>
      <c r="AC369" s="4">
        <f t="shared" si="131"/>
        <v>1.084012072221793</v>
      </c>
      <c r="AD369">
        <f t="shared" si="136"/>
        <v>1.4049637269998929</v>
      </c>
      <c r="AE369">
        <f t="shared" si="118"/>
        <v>6.5342715320041865E-4</v>
      </c>
      <c r="AF369">
        <f t="shared" si="132"/>
        <v>1.4015311194892632E-4</v>
      </c>
      <c r="AG369">
        <f t="shared" si="126"/>
        <v>2.6427370191573423</v>
      </c>
      <c r="AH369">
        <f t="shared" si="137"/>
        <v>0.17987396604217851</v>
      </c>
      <c r="AI369">
        <f t="shared" si="135"/>
        <v>6.8433315164126984E-2</v>
      </c>
    </row>
    <row r="370" spans="1:35" x14ac:dyDescent="0.25">
      <c r="A370" s="3">
        <v>44337.833333333336</v>
      </c>
      <c r="B370">
        <v>2341.3386396999999</v>
      </c>
      <c r="C370">
        <v>38253.90119769056</v>
      </c>
      <c r="D370">
        <v>8.0940345928488103E-2</v>
      </c>
      <c r="E370">
        <v>1314</v>
      </c>
      <c r="F370">
        <v>175443527.23262423</v>
      </c>
      <c r="G370">
        <v>30943624.142288569</v>
      </c>
      <c r="H370">
        <f t="shared" si="127"/>
        <v>43491812.34294077</v>
      </c>
      <c r="I370">
        <v>92830.87242686571</v>
      </c>
      <c r="J370">
        <v>0.19312920214422874</v>
      </c>
      <c r="K370">
        <v>18769</v>
      </c>
      <c r="L370">
        <f t="shared" si="124"/>
        <v>-6.1999803618484478E-2</v>
      </c>
      <c r="M370" s="9">
        <f t="shared" si="128"/>
        <v>0.10931025508218836</v>
      </c>
      <c r="N370">
        <f t="shared" si="119"/>
        <v>1.0531485478996425</v>
      </c>
      <c r="O370">
        <f t="shared" si="129"/>
        <v>0.32881805307056844</v>
      </c>
      <c r="P370" s="4">
        <v>1.1021332489163866</v>
      </c>
      <c r="Q370">
        <f t="shared" si="120"/>
        <v>1.1754767709626637</v>
      </c>
      <c r="R370" s="4">
        <f t="shared" si="133"/>
        <v>1.0170441770859193</v>
      </c>
      <c r="S370">
        <f t="shared" si="117"/>
        <v>1.2228424007858092</v>
      </c>
      <c r="T370" s="4">
        <f t="shared" si="134"/>
        <v>1.0785649218354045</v>
      </c>
      <c r="U370" s="27">
        <f t="shared" si="125"/>
        <v>6.1205225255335519E-2</v>
      </c>
      <c r="V370">
        <v>0</v>
      </c>
      <c r="W370">
        <f t="shared" si="115"/>
        <v>0</v>
      </c>
      <c r="X370">
        <f t="shared" si="116"/>
        <v>92830.87242686571</v>
      </c>
      <c r="Y370" s="5">
        <f t="shared" si="121"/>
        <v>0.19312920214422874</v>
      </c>
      <c r="Z370" s="4">
        <f t="shared" si="122"/>
        <v>1.1754767709626637</v>
      </c>
      <c r="AA370" s="4">
        <f t="shared" si="130"/>
        <v>1.0170441770859193</v>
      </c>
      <c r="AB370">
        <f t="shared" si="123"/>
        <v>1.2228424007858092</v>
      </c>
      <c r="AC370" s="4">
        <f t="shared" si="131"/>
        <v>1.0785649218354045</v>
      </c>
      <c r="AD370">
        <f t="shared" si="136"/>
        <v>1.3254643389262371</v>
      </c>
      <c r="AE370">
        <f t="shared" si="118"/>
        <v>5.2898116655450151E-4</v>
      </c>
      <c r="AF370">
        <f t="shared" si="132"/>
        <v>4.4950533565346618E-3</v>
      </c>
      <c r="AG370">
        <f t="shared" si="126"/>
        <v>2.4838637863801667</v>
      </c>
      <c r="AH370">
        <f t="shared" si="137"/>
        <v>0.18040294720873301</v>
      </c>
      <c r="AI370">
        <f t="shared" si="135"/>
        <v>8.3629255756178189E-2</v>
      </c>
    </row>
    <row r="371" spans="1:35" x14ac:dyDescent="0.25">
      <c r="A371" s="3">
        <v>44338.833333333336</v>
      </c>
      <c r="B371">
        <v>2164.82465718</v>
      </c>
      <c r="C371">
        <v>35707.64341376027</v>
      </c>
      <c r="D371">
        <v>7.5100104920891461E-2</v>
      </c>
      <c r="E371">
        <v>1764</v>
      </c>
      <c r="F371">
        <v>150540551.29301658</v>
      </c>
      <c r="G371">
        <v>62858786.008088171</v>
      </c>
      <c r="H371">
        <f t="shared" si="127"/>
        <v>43518554.319172725</v>
      </c>
      <c r="I371">
        <v>188576.35802426451</v>
      </c>
      <c r="J371">
        <v>0.45722146018240017</v>
      </c>
      <c r="K371">
        <v>18770</v>
      </c>
      <c r="L371">
        <f t="shared" si="124"/>
        <v>-9.5026855561871383E-3</v>
      </c>
      <c r="M371" s="9">
        <f t="shared" si="128"/>
        <v>0.10799030208383889</v>
      </c>
      <c r="N371">
        <f t="shared" si="119"/>
        <v>1.7978650697767329</v>
      </c>
      <c r="O371">
        <f t="shared" si="129"/>
        <v>0.35565410244380974</v>
      </c>
      <c r="P371" s="4">
        <v>1.1217374467077421</v>
      </c>
      <c r="Q371">
        <f t="shared" si="120"/>
        <v>1.8693538197404422</v>
      </c>
      <c r="R371" s="4">
        <f t="shared" si="133"/>
        <v>1.0371122608925747</v>
      </c>
      <c r="S371">
        <f t="shared" si="117"/>
        <v>1.8994950911926498</v>
      </c>
      <c r="T371" s="4">
        <f t="shared" si="134"/>
        <v>1.09816928769415</v>
      </c>
      <c r="U371" s="27">
        <f t="shared" si="125"/>
        <v>6.0626365960229259E-2</v>
      </c>
      <c r="V371">
        <v>0</v>
      </c>
      <c r="W371">
        <f t="shared" si="115"/>
        <v>0</v>
      </c>
      <c r="X371">
        <f t="shared" si="116"/>
        <v>188576.35802426451</v>
      </c>
      <c r="Y371" s="5">
        <f t="shared" si="121"/>
        <v>0.45722146018240017</v>
      </c>
      <c r="Z371" s="4">
        <f t="shared" si="122"/>
        <v>1.8693538197404422</v>
      </c>
      <c r="AA371" s="4">
        <f t="shared" si="130"/>
        <v>1.0371122608925747</v>
      </c>
      <c r="AB371">
        <f t="shared" si="123"/>
        <v>1.8994950911926498</v>
      </c>
      <c r="AC371" s="4">
        <f t="shared" si="131"/>
        <v>1.09816928769415</v>
      </c>
      <c r="AD371">
        <f t="shared" si="136"/>
        <v>1.3693692163352733</v>
      </c>
      <c r="AE371">
        <f t="shared" si="118"/>
        <v>1.2518776088802554E-3</v>
      </c>
      <c r="AF371">
        <f t="shared" si="132"/>
        <v>2.7244503707672951E-3</v>
      </c>
      <c r="AG371">
        <f t="shared" si="126"/>
        <v>2.4603722031938333</v>
      </c>
      <c r="AH371">
        <f t="shared" si="137"/>
        <v>0.18165482481761328</v>
      </c>
      <c r="AI371">
        <f t="shared" si="135"/>
        <v>8.7174543908577817E-2</v>
      </c>
    </row>
    <row r="372" spans="1:35" x14ac:dyDescent="0.25">
      <c r="A372" s="3">
        <v>44339.833333333336</v>
      </c>
      <c r="B372">
        <v>2290.7388327399999</v>
      </c>
      <c r="C372">
        <v>33660.746988495819</v>
      </c>
      <c r="D372">
        <v>7.4956513345625544E-2</v>
      </c>
      <c r="E372">
        <v>1297</v>
      </c>
      <c r="F372">
        <v>177736860.62632543</v>
      </c>
      <c r="G372">
        <v>36747731.248263672</v>
      </c>
      <c r="H372">
        <f t="shared" si="127"/>
        <v>44056719.653461114</v>
      </c>
      <c r="I372">
        <v>110243.19374479102</v>
      </c>
      <c r="J372">
        <v>0.22639516403660825</v>
      </c>
      <c r="K372">
        <v>18771</v>
      </c>
      <c r="L372">
        <f t="shared" si="124"/>
        <v>0.11556741790270147</v>
      </c>
      <c r="M372" s="9">
        <f t="shared" si="128"/>
        <v>0.16056480034341736</v>
      </c>
      <c r="N372">
        <f t="shared" si="119"/>
        <v>0.93336054564676041</v>
      </c>
      <c r="O372">
        <f t="shared" si="129"/>
        <v>0.37972277353074585</v>
      </c>
      <c r="P372" s="4">
        <v>1.1224533547042848</v>
      </c>
      <c r="Q372">
        <f t="shared" si="120"/>
        <v>1.2836951874225622</v>
      </c>
      <c r="R372" s="4">
        <f t="shared" si="133"/>
        <v>1.0574723570956188</v>
      </c>
      <c r="S372">
        <f t="shared" si="117"/>
        <v>1.3272042918475806</v>
      </c>
      <c r="T372" s="4">
        <f t="shared" si="134"/>
        <v>1.1173233135840224</v>
      </c>
      <c r="U372" s="27">
        <f t="shared" si="125"/>
        <v>6.8053713529378959E-2</v>
      </c>
      <c r="V372">
        <v>0</v>
      </c>
      <c r="W372">
        <f t="shared" si="115"/>
        <v>0</v>
      </c>
      <c r="X372">
        <f t="shared" si="116"/>
        <v>110243.19374479102</v>
      </c>
      <c r="Y372" s="5">
        <f t="shared" si="121"/>
        <v>0.22639516403660825</v>
      </c>
      <c r="Z372" s="4">
        <f t="shared" si="122"/>
        <v>1.2836951874225622</v>
      </c>
      <c r="AA372" s="4">
        <f t="shared" si="130"/>
        <v>1.0574723570956188</v>
      </c>
      <c r="AB372">
        <f t="shared" si="123"/>
        <v>1.3272042918475806</v>
      </c>
      <c r="AC372" s="4">
        <f t="shared" si="131"/>
        <v>1.1173233135840224</v>
      </c>
      <c r="AD372">
        <f t="shared" si="136"/>
        <v>1.4453140127155195</v>
      </c>
      <c r="AE372">
        <f t="shared" si="118"/>
        <v>6.2006844121151252E-4</v>
      </c>
      <c r="AF372">
        <f t="shared" si="132"/>
        <v>-1.4307016165607811E-3</v>
      </c>
      <c r="AG372">
        <f t="shared" si="126"/>
        <v>2.7617928675065011</v>
      </c>
      <c r="AH372">
        <f t="shared" si="137"/>
        <v>0.18227489325882479</v>
      </c>
      <c r="AI372">
        <f t="shared" si="135"/>
        <v>6.0209396894445488E-2</v>
      </c>
    </row>
    <row r="373" spans="1:35" x14ac:dyDescent="0.25">
      <c r="A373" s="3">
        <v>44340.833333333336</v>
      </c>
      <c r="B373">
        <v>2300.0718399399998</v>
      </c>
      <c r="C373">
        <v>32711.504450807621</v>
      </c>
      <c r="D373">
        <v>7.3996156427548837E-2</v>
      </c>
      <c r="E373">
        <v>1167</v>
      </c>
      <c r="F373">
        <v>176705686.12491614</v>
      </c>
      <c r="G373">
        <v>35958662.910469994</v>
      </c>
      <c r="H373">
        <f t="shared" si="127"/>
        <v>44352747.216149375</v>
      </c>
      <c r="I373">
        <v>107875.98873140999</v>
      </c>
      <c r="J373">
        <v>0.2228266489349415</v>
      </c>
      <c r="K373">
        <v>18772</v>
      </c>
      <c r="L373">
        <f t="shared" si="124"/>
        <v>3.2671503879439998E-2</v>
      </c>
      <c r="M373" s="9">
        <f t="shared" si="128"/>
        <v>0.15231405497715328</v>
      </c>
      <c r="N373">
        <f t="shared" si="119"/>
        <v>0.96780479269242614</v>
      </c>
      <c r="O373">
        <f t="shared" si="129"/>
        <v>0.40694188888146404</v>
      </c>
      <c r="P373" s="4">
        <v>1.166749885772838</v>
      </c>
      <c r="Q373">
        <f t="shared" si="120"/>
        <v>1.2725270973140466</v>
      </c>
      <c r="R373" s="4">
        <f t="shared" si="133"/>
        <v>1.0734740860217804</v>
      </c>
      <c r="S373">
        <f t="shared" si="117"/>
        <v>1.3164053750594091</v>
      </c>
      <c r="T373" s="4">
        <f t="shared" si="134"/>
        <v>1.1324978044370886</v>
      </c>
      <c r="U373" s="27">
        <f t="shared" si="125"/>
        <v>7.0313850694299476E-2</v>
      </c>
      <c r="V373">
        <v>0</v>
      </c>
      <c r="W373">
        <f t="shared" si="115"/>
        <v>0</v>
      </c>
      <c r="X373">
        <f t="shared" si="116"/>
        <v>107875.98873140999</v>
      </c>
      <c r="Y373" s="5">
        <f t="shared" si="121"/>
        <v>0.2228266489349415</v>
      </c>
      <c r="Z373" s="4">
        <f t="shared" si="122"/>
        <v>1.2725270973140466</v>
      </c>
      <c r="AA373" s="4">
        <f t="shared" si="130"/>
        <v>1.0734740860217804</v>
      </c>
      <c r="AB373">
        <f t="shared" si="123"/>
        <v>1.3164053750594091</v>
      </c>
      <c r="AC373" s="4">
        <f t="shared" si="131"/>
        <v>1.1324978044370886</v>
      </c>
      <c r="AD373">
        <f t="shared" si="136"/>
        <v>1.501560182804129</v>
      </c>
      <c r="AE373">
        <f t="shared" si="118"/>
        <v>6.1029770015200461E-4</v>
      </c>
      <c r="AF373">
        <f t="shared" si="132"/>
        <v>-4.733173836097393E-3</v>
      </c>
      <c r="AG373">
        <f t="shared" si="126"/>
        <v>2.8535149849038004</v>
      </c>
      <c r="AH373">
        <f t="shared" si="137"/>
        <v>0.18288519095897679</v>
      </c>
      <c r="AI373">
        <f t="shared" si="135"/>
        <v>5.2662256711982769E-2</v>
      </c>
    </row>
    <row r="374" spans="1:35" x14ac:dyDescent="0.25">
      <c r="A374" s="3">
        <v>44341.833333333336</v>
      </c>
      <c r="B374">
        <v>2287.2493678599999</v>
      </c>
      <c r="C374">
        <v>31191.165934464294</v>
      </c>
      <c r="D374">
        <v>7.2009059262759759E-2</v>
      </c>
      <c r="E374">
        <v>1017</v>
      </c>
      <c r="F374">
        <v>179585381.23617712</v>
      </c>
      <c r="G374">
        <v>37821135.475009367</v>
      </c>
      <c r="H374">
        <f t="shared" si="127"/>
        <v>44479720.158289187</v>
      </c>
      <c r="I374">
        <v>113463.40642502811</v>
      </c>
      <c r="J374">
        <v>0.23060976934793209</v>
      </c>
      <c r="K374">
        <v>18773</v>
      </c>
      <c r="L374">
        <f t="shared" si="124"/>
        <v>4.2001511498623599E-2</v>
      </c>
      <c r="M374" s="9">
        <f t="shared" si="128"/>
        <v>0.16771260939796395</v>
      </c>
      <c r="N374">
        <f t="shared" si="119"/>
        <v>0.90522078273750184</v>
      </c>
      <c r="O374">
        <f t="shared" si="129"/>
        <v>0.42548594541139495</v>
      </c>
      <c r="P374" s="4">
        <v>1.1529829126637674</v>
      </c>
      <c r="Q374">
        <f t="shared" si="120"/>
        <v>1.2967614185741483</v>
      </c>
      <c r="R374" s="4">
        <f t="shared" si="133"/>
        <v>1.0880864317873409</v>
      </c>
      <c r="S374">
        <f t="shared" si="117"/>
        <v>1.3398462877469297</v>
      </c>
      <c r="T374" s="4">
        <f t="shared" si="134"/>
        <v>1.1464197043859339</v>
      </c>
      <c r="U374" s="27">
        <f t="shared" si="125"/>
        <v>7.3330037506957435E-2</v>
      </c>
      <c r="V374">
        <v>0</v>
      </c>
      <c r="W374">
        <f t="shared" si="115"/>
        <v>0</v>
      </c>
      <c r="X374">
        <f t="shared" si="116"/>
        <v>113463.40642502811</v>
      </c>
      <c r="Y374" s="5">
        <f t="shared" si="121"/>
        <v>0.23060976934793209</v>
      </c>
      <c r="Z374" s="4">
        <f t="shared" si="122"/>
        <v>1.2967614185741483</v>
      </c>
      <c r="AA374" s="4">
        <f t="shared" si="130"/>
        <v>1.0880864317873409</v>
      </c>
      <c r="AB374">
        <f t="shared" si="123"/>
        <v>1.3398462877469297</v>
      </c>
      <c r="AC374" s="4">
        <f t="shared" si="131"/>
        <v>1.1464197043859339</v>
      </c>
      <c r="AD374">
        <f t="shared" si="136"/>
        <v>1.5198930707356522</v>
      </c>
      <c r="AE374">
        <f t="shared" si="118"/>
        <v>6.3160808086969286E-4</v>
      </c>
      <c r="AF374">
        <f t="shared" si="132"/>
        <v>-5.639266506508922E-3</v>
      </c>
      <c r="AG374">
        <f t="shared" si="126"/>
        <v>2.9759195208836009</v>
      </c>
      <c r="AH374">
        <f t="shared" si="137"/>
        <v>0.1835167990398465</v>
      </c>
      <c r="AI374">
        <f t="shared" si="135"/>
        <v>4.2565465312933481E-2</v>
      </c>
    </row>
    <row r="375" spans="1:35" x14ac:dyDescent="0.25">
      <c r="A375" s="3">
        <v>44342.833333333336</v>
      </c>
      <c r="B375">
        <v>2237.7814327000001</v>
      </c>
      <c r="C375">
        <v>31399.65865897416</v>
      </c>
      <c r="D375">
        <v>7.144387543390697E-2</v>
      </c>
      <c r="E375">
        <v>640</v>
      </c>
      <c r="F375">
        <v>172207310.38929269</v>
      </c>
      <c r="G375">
        <v>16075108.421673831</v>
      </c>
      <c r="H375">
        <f t="shared" si="127"/>
        <v>44230896.497537002</v>
      </c>
      <c r="I375">
        <v>48225.325265021493</v>
      </c>
      <c r="J375">
        <v>0.1022154267547709</v>
      </c>
      <c r="K375">
        <v>18774</v>
      </c>
      <c r="L375">
        <f t="shared" si="124"/>
        <v>-2.8527113492124986E-2</v>
      </c>
      <c r="M375" s="9">
        <f t="shared" si="128"/>
        <v>0.1483036867240507</v>
      </c>
      <c r="N375">
        <f t="shared" si="119"/>
        <v>0.12521030434474673</v>
      </c>
      <c r="O375">
        <f t="shared" si="129"/>
        <v>0.42965962222288651</v>
      </c>
      <c r="P375" s="4">
        <v>1.1547391959664353</v>
      </c>
      <c r="Q375">
        <f t="shared" si="120"/>
        <v>0.80897183879115842</v>
      </c>
      <c r="R375" s="4">
        <f t="shared" si="133"/>
        <v>1.0929835393995322</v>
      </c>
      <c r="S375">
        <f t="shared" si="117"/>
        <v>0.87637511035169124</v>
      </c>
      <c r="T375" s="4">
        <f t="shared" si="134"/>
        <v>1.1508684464194157</v>
      </c>
      <c r="U375" s="27">
        <f t="shared" si="125"/>
        <v>7.1267699340433185E-2</v>
      </c>
      <c r="V375">
        <v>0</v>
      </c>
      <c r="W375">
        <f t="shared" si="115"/>
        <v>0</v>
      </c>
      <c r="X375">
        <f t="shared" si="116"/>
        <v>48225.325265021493</v>
      </c>
      <c r="Y375" s="5">
        <f t="shared" si="121"/>
        <v>0.1022154267547709</v>
      </c>
      <c r="Z375" s="4">
        <f t="shared" si="122"/>
        <v>0.80897183879115842</v>
      </c>
      <c r="AA375" s="4">
        <f t="shared" si="130"/>
        <v>1.0929835393995322</v>
      </c>
      <c r="AB375">
        <f t="shared" si="123"/>
        <v>0.87637511035169124</v>
      </c>
      <c r="AC375" s="4">
        <f t="shared" si="131"/>
        <v>1.1508684464194157</v>
      </c>
      <c r="AD375">
        <f t="shared" si="136"/>
        <v>1.4235661275821108</v>
      </c>
      <c r="AE375">
        <f t="shared" si="118"/>
        <v>2.8000306056548684E-4</v>
      </c>
      <c r="AF375">
        <f t="shared" si="132"/>
        <v>6.5793755383447561E-4</v>
      </c>
      <c r="AG375">
        <f t="shared" si="126"/>
        <v>2.8922245901692873</v>
      </c>
      <c r="AH375">
        <f t="shared" si="137"/>
        <v>0.18379680210041199</v>
      </c>
      <c r="AI375">
        <f t="shared" si="135"/>
        <v>5.0195245110695064E-2</v>
      </c>
    </row>
    <row r="376" spans="1:35" x14ac:dyDescent="0.25">
      <c r="A376" s="3">
        <v>44343.833333333336</v>
      </c>
      <c r="B376">
        <v>2170.2731219900002</v>
      </c>
      <c r="C376">
        <v>32028.012970495241</v>
      </c>
      <c r="D376">
        <v>7.1038846358308622E-2</v>
      </c>
      <c r="E376">
        <v>748</v>
      </c>
      <c r="F376">
        <v>154885345.93066448</v>
      </c>
      <c r="G376">
        <v>14699945.086205095</v>
      </c>
      <c r="H376">
        <f t="shared" si="127"/>
        <v>43699189.624626808</v>
      </c>
      <c r="I376">
        <v>44099.835258615283</v>
      </c>
      <c r="J376">
        <v>0.10392487276750031</v>
      </c>
      <c r="K376">
        <v>18775</v>
      </c>
      <c r="L376">
        <f t="shared" si="124"/>
        <v>-5.0445823996474813E-2</v>
      </c>
      <c r="M376" s="9">
        <f t="shared" si="128"/>
        <v>0.11948781440152195</v>
      </c>
      <c r="N376">
        <f t="shared" si="119"/>
        <v>0.55730231321140156</v>
      </c>
      <c r="O376">
        <f t="shared" si="129"/>
        <v>0.44823636599659988</v>
      </c>
      <c r="P376" s="4">
        <v>1.1646638430120291</v>
      </c>
      <c r="Q376">
        <f t="shared" si="120"/>
        <v>0.81738057479914661</v>
      </c>
      <c r="R376" s="4">
        <f t="shared" si="133"/>
        <v>1.0942392323108721</v>
      </c>
      <c r="S376">
        <f t="shared" si="117"/>
        <v>0.88414303262864335</v>
      </c>
      <c r="T376" s="4">
        <f t="shared" si="134"/>
        <v>1.1520252742693193</v>
      </c>
      <c r="U376" s="27">
        <f t="shared" si="125"/>
        <v>6.7761716094885224E-2</v>
      </c>
      <c r="V376">
        <v>0</v>
      </c>
      <c r="W376">
        <f t="shared" si="115"/>
        <v>0</v>
      </c>
      <c r="X376">
        <f t="shared" si="116"/>
        <v>44099.835258615283</v>
      </c>
      <c r="Y376" s="5">
        <f t="shared" si="121"/>
        <v>0.10392487276750031</v>
      </c>
      <c r="Z376" s="4">
        <f t="shared" si="122"/>
        <v>0.81738057479914661</v>
      </c>
      <c r="AA376" s="4">
        <f t="shared" si="130"/>
        <v>1.0942392323108721</v>
      </c>
      <c r="AB376">
        <f t="shared" si="123"/>
        <v>0.88414303262864335</v>
      </c>
      <c r="AC376" s="4">
        <f t="shared" si="131"/>
        <v>1.1520252742693193</v>
      </c>
      <c r="AD376">
        <f t="shared" si="136"/>
        <v>1.3101278456477756</v>
      </c>
      <c r="AE376">
        <f t="shared" si="118"/>
        <v>2.846851521513736E-4</v>
      </c>
      <c r="AF376">
        <f t="shared" si="132"/>
        <v>7.1205673933125713E-3</v>
      </c>
      <c r="AG376">
        <f t="shared" si="126"/>
        <v>2.7499428685851806</v>
      </c>
      <c r="AH376">
        <f t="shared" si="137"/>
        <v>0.18408148725256337</v>
      </c>
      <c r="AI376">
        <f t="shared" si="135"/>
        <v>6.3194580643838538E-2</v>
      </c>
    </row>
    <row r="377" spans="1:35" x14ac:dyDescent="0.25">
      <c r="A377" s="3">
        <v>44344.833333333336</v>
      </c>
      <c r="B377">
        <v>2141.0654355400002</v>
      </c>
      <c r="C377">
        <v>32422.15585700488</v>
      </c>
      <c r="D377">
        <v>7.0974847641646133E-2</v>
      </c>
      <c r="E377">
        <v>766</v>
      </c>
      <c r="F377">
        <v>147917560.52993077</v>
      </c>
      <c r="G377">
        <v>12153236.008039691</v>
      </c>
      <c r="H377">
        <f t="shared" si="127"/>
        <v>43263357.458152339</v>
      </c>
      <c r="I377">
        <v>36459.708024119071</v>
      </c>
      <c r="J377">
        <v>8.9967637250958174E-2</v>
      </c>
      <c r="K377">
        <v>18776</v>
      </c>
      <c r="L377">
        <f t="shared" si="124"/>
        <v>-2.5780536747872108E-2</v>
      </c>
      <c r="M377" s="9">
        <f t="shared" si="128"/>
        <v>0.10056751785045902</v>
      </c>
      <c r="N377">
        <f t="shared" si="119"/>
        <v>0.59223468518056788</v>
      </c>
      <c r="O377">
        <f t="shared" si="129"/>
        <v>0.46797752216928551</v>
      </c>
      <c r="P377" s="4">
        <v>1.1814060408093978</v>
      </c>
      <c r="Q377">
        <f t="shared" si="120"/>
        <v>0.74595785398817682</v>
      </c>
      <c r="R377" s="4">
        <f t="shared" si="133"/>
        <v>1.0959453895253977</v>
      </c>
      <c r="S377">
        <f t="shared" si="117"/>
        <v>0.81856644080577667</v>
      </c>
      <c r="T377" s="4">
        <f t="shared" si="134"/>
        <v>1.1535705034957868</v>
      </c>
      <c r="U377" s="27">
        <f t="shared" si="125"/>
        <v>6.6037108851829118E-2</v>
      </c>
      <c r="V377">
        <v>0</v>
      </c>
      <c r="W377">
        <f t="shared" si="115"/>
        <v>0</v>
      </c>
      <c r="X377">
        <f t="shared" si="116"/>
        <v>36459.708024119071</v>
      </c>
      <c r="Y377" s="5">
        <f t="shared" si="121"/>
        <v>8.9967637250958174E-2</v>
      </c>
      <c r="Z377" s="4">
        <f t="shared" si="122"/>
        <v>0.74595785398817682</v>
      </c>
      <c r="AA377" s="4">
        <f t="shared" si="130"/>
        <v>1.0959453895253977</v>
      </c>
      <c r="AB377">
        <f t="shared" si="123"/>
        <v>0.81856644080577667</v>
      </c>
      <c r="AC377" s="4">
        <f t="shared" si="131"/>
        <v>1.1535705034957868</v>
      </c>
      <c r="AD377">
        <f t="shared" si="136"/>
        <v>1.37751665591973</v>
      </c>
      <c r="AE377">
        <f t="shared" si="118"/>
        <v>2.4645630454973579E-4</v>
      </c>
      <c r="AF377">
        <f t="shared" si="132"/>
        <v>3.4516887482280989E-3</v>
      </c>
      <c r="AG377">
        <f t="shared" si="126"/>
        <v>2.6799539181502245</v>
      </c>
      <c r="AH377">
        <f t="shared" si="137"/>
        <v>0.1843279435571131</v>
      </c>
      <c r="AI377">
        <f t="shared" si="135"/>
        <v>6.980318690560261E-2</v>
      </c>
    </row>
    <row r="378" spans="1:35" x14ac:dyDescent="0.25">
      <c r="A378" s="3">
        <v>44345.833333333336</v>
      </c>
      <c r="B378">
        <v>2108.9596231999999</v>
      </c>
      <c r="C378">
        <v>31408.640262962046</v>
      </c>
      <c r="D378">
        <v>6.9317356069178743E-2</v>
      </c>
      <c r="E378">
        <v>591</v>
      </c>
      <c r="F378">
        <v>150203728.20879337</v>
      </c>
      <c r="G378">
        <v>9786935.5673197694</v>
      </c>
      <c r="H378">
        <f t="shared" si="127"/>
        <v>42790146.406584844</v>
      </c>
      <c r="I378">
        <v>29360.806701959307</v>
      </c>
      <c r="J378">
        <v>7.1347726011955007E-2</v>
      </c>
      <c r="K378">
        <v>18777</v>
      </c>
      <c r="L378">
        <f t="shared" si="124"/>
        <v>1.6650173274211765E-2</v>
      </c>
      <c r="M378" s="9">
        <f t="shared" si="128"/>
        <v>0.13162484047289766</v>
      </c>
      <c r="N378">
        <f t="shared" si="119"/>
        <v>0</v>
      </c>
      <c r="O378">
        <f t="shared" si="129"/>
        <v>0.46797752216928551</v>
      </c>
      <c r="P378" s="4">
        <v>1.1874013106420398</v>
      </c>
      <c r="Q378">
        <f t="shared" si="120"/>
        <v>0.63835243401636743</v>
      </c>
      <c r="R378" s="4">
        <f t="shared" si="133"/>
        <v>1.0955313547553531</v>
      </c>
      <c r="S378">
        <f t="shared" si="117"/>
        <v>0.72186683543532582</v>
      </c>
      <c r="T378" s="4">
        <f t="shared" si="134"/>
        <v>1.1532036044522733</v>
      </c>
      <c r="U378" s="27">
        <f t="shared" si="125"/>
        <v>6.7145842849075654E-2</v>
      </c>
      <c r="V378">
        <v>0</v>
      </c>
      <c r="W378">
        <f t="shared" si="115"/>
        <v>0</v>
      </c>
      <c r="X378">
        <f t="shared" si="116"/>
        <v>29360.806701959307</v>
      </c>
      <c r="Y378" s="5">
        <f t="shared" si="121"/>
        <v>7.1347726011955007E-2</v>
      </c>
      <c r="Z378" s="4">
        <f t="shared" si="122"/>
        <v>0.63835243401636743</v>
      </c>
      <c r="AA378" s="4">
        <f t="shared" si="130"/>
        <v>1.0955313547553531</v>
      </c>
      <c r="AB378">
        <f t="shared" si="123"/>
        <v>0.72186683543532582</v>
      </c>
      <c r="AC378" s="4">
        <f t="shared" si="131"/>
        <v>1.1532036044522733</v>
      </c>
      <c r="AD378">
        <f t="shared" si="136"/>
        <v>1.3206499618961656</v>
      </c>
      <c r="AE378">
        <f t="shared" si="118"/>
        <v>1.9545411954950776E-4</v>
      </c>
      <c r="AF378">
        <f t="shared" si="132"/>
        <v>6.5919419345119579E-3</v>
      </c>
      <c r="AG378">
        <f t="shared" si="126"/>
        <v>2.7249491650919739</v>
      </c>
      <c r="AH378">
        <f t="shared" si="137"/>
        <v>0.18452339767666262</v>
      </c>
      <c r="AI378">
        <f t="shared" si="135"/>
        <v>6.5924246521543495E-2</v>
      </c>
    </row>
    <row r="379" spans="1:35" x14ac:dyDescent="0.25">
      <c r="A379" s="3">
        <v>44346.833333333336</v>
      </c>
      <c r="B379">
        <v>2180.20908801</v>
      </c>
      <c r="C379">
        <v>30267.337464010488</v>
      </c>
      <c r="D379">
        <v>6.9168011114184857E-2</v>
      </c>
      <c r="E379">
        <v>654</v>
      </c>
      <c r="F379">
        <v>163933293.4907608</v>
      </c>
      <c r="G379">
        <v>13429600.817483164</v>
      </c>
      <c r="H379">
        <f t="shared" si="127"/>
        <v>42463349.467346922</v>
      </c>
      <c r="I379">
        <v>40288.80245244949</v>
      </c>
      <c r="J379">
        <v>8.9703638486180071E-2</v>
      </c>
      <c r="K379">
        <v>18778</v>
      </c>
      <c r="L379">
        <f t="shared" si="124"/>
        <v>7.0239890888615555E-2</v>
      </c>
      <c r="M379" s="9">
        <f t="shared" si="128"/>
        <v>0.13436506593127187</v>
      </c>
      <c r="N379">
        <f t="shared" si="119"/>
        <v>0.24321653315698813</v>
      </c>
      <c r="O379">
        <f t="shared" si="129"/>
        <v>0.47608473994118505</v>
      </c>
      <c r="P379" s="4">
        <v>1.1540341728914647</v>
      </c>
      <c r="Q379">
        <f t="shared" si="120"/>
        <v>0.74454088524970963</v>
      </c>
      <c r="R379" s="4">
        <f t="shared" si="133"/>
        <v>1.0993675764298152</v>
      </c>
      <c r="S379">
        <f t="shared" si="117"/>
        <v>0.81727536846231474</v>
      </c>
      <c r="T379" s="4">
        <f t="shared" si="134"/>
        <v>1.1566457775195367</v>
      </c>
      <c r="U379" s="27">
        <f t="shared" si="125"/>
        <v>7.2031743479332708E-2</v>
      </c>
      <c r="V379">
        <v>0</v>
      </c>
      <c r="W379">
        <f t="shared" si="115"/>
        <v>0</v>
      </c>
      <c r="X379">
        <f t="shared" si="116"/>
        <v>40288.80245244949</v>
      </c>
      <c r="Y379" s="5">
        <f t="shared" si="121"/>
        <v>8.9703638486180071E-2</v>
      </c>
      <c r="Z379" s="4">
        <f t="shared" si="122"/>
        <v>0.74454088524970963</v>
      </c>
      <c r="AA379" s="4">
        <f t="shared" si="130"/>
        <v>1.0993675764298152</v>
      </c>
      <c r="AB379">
        <f t="shared" si="123"/>
        <v>0.81727536846231474</v>
      </c>
      <c r="AC379" s="4">
        <f t="shared" si="131"/>
        <v>1.1566457775195367</v>
      </c>
      <c r="AD379">
        <f t="shared" si="136"/>
        <v>1.3801384605787101</v>
      </c>
      <c r="AE379">
        <f t="shared" si="118"/>
        <v>2.4573319823717276E-4</v>
      </c>
      <c r="AF379">
        <f t="shared" si="132"/>
        <v>3.3485941856947754E-3</v>
      </c>
      <c r="AG379">
        <f t="shared" si="126"/>
        <v>2.9232314455462816</v>
      </c>
      <c r="AH379">
        <f t="shared" si="137"/>
        <v>0.1847691308748998</v>
      </c>
      <c r="AI379">
        <f t="shared" si="135"/>
        <v>4.8484177642408754E-2</v>
      </c>
    </row>
    <row r="380" spans="1:35" x14ac:dyDescent="0.25">
      <c r="A380" s="3">
        <v>44347.833333333336</v>
      </c>
      <c r="B380">
        <v>2167.8642447299999</v>
      </c>
      <c r="C380">
        <v>30224.035678729324</v>
      </c>
      <c r="D380">
        <v>6.8913922967403562E-2</v>
      </c>
      <c r="E380">
        <v>493</v>
      </c>
      <c r="F380">
        <v>159342721.92942992</v>
      </c>
      <c r="G380">
        <v>6634000.6586412871</v>
      </c>
      <c r="H380">
        <f t="shared" si="127"/>
        <v>42200239.411544584</v>
      </c>
      <c r="I380">
        <v>19902.00197592386</v>
      </c>
      <c r="J380">
        <v>4.5588719919253097E-2</v>
      </c>
      <c r="K380">
        <v>18779</v>
      </c>
      <c r="L380">
        <f t="shared" si="124"/>
        <v>-4.2466518944014424E-3</v>
      </c>
      <c r="M380" s="9">
        <f t="shared" si="128"/>
        <v>0.12469068632101146</v>
      </c>
      <c r="N380">
        <f t="shared" si="119"/>
        <v>0</v>
      </c>
      <c r="O380">
        <f t="shared" si="129"/>
        <v>0.47608473994118505</v>
      </c>
      <c r="P380" s="4">
        <v>1.1687381310223979</v>
      </c>
      <c r="Q380">
        <f t="shared" si="120"/>
        <v>0.44880038020595031</v>
      </c>
      <c r="R380" s="4">
        <f t="shared" si="133"/>
        <v>1.0997114244280595</v>
      </c>
      <c r="S380">
        <f t="shared" si="117"/>
        <v>0.56126613950940996</v>
      </c>
      <c r="T380" s="4">
        <f t="shared" si="134"/>
        <v>1.156919569325481</v>
      </c>
      <c r="U380" s="27">
        <f t="shared" si="125"/>
        <v>7.1726498333102184E-2</v>
      </c>
      <c r="V380">
        <v>0</v>
      </c>
      <c r="W380">
        <f t="shared" si="115"/>
        <v>0</v>
      </c>
      <c r="X380">
        <f t="shared" si="116"/>
        <v>19902.00197592386</v>
      </c>
      <c r="Y380" s="5">
        <f t="shared" si="121"/>
        <v>4.5588719919253097E-2</v>
      </c>
      <c r="Z380" s="4">
        <f t="shared" si="122"/>
        <v>0.44880038020595031</v>
      </c>
      <c r="AA380" s="4">
        <f t="shared" si="130"/>
        <v>1.0997114244280595</v>
      </c>
      <c r="AB380">
        <f t="shared" si="123"/>
        <v>0.56126613950940996</v>
      </c>
      <c r="AC380" s="4">
        <f t="shared" si="131"/>
        <v>1.156919569325481</v>
      </c>
      <c r="AD380">
        <f t="shared" si="136"/>
        <v>1.2004017452199527</v>
      </c>
      <c r="AE380">
        <f t="shared" si="118"/>
        <v>1.2489280308774817E-4</v>
      </c>
      <c r="AF380">
        <f t="shared" si="132"/>
        <v>1.2174586277015287E-2</v>
      </c>
      <c r="AG380">
        <f t="shared" si="126"/>
        <v>2.9108438207719702</v>
      </c>
      <c r="AH380">
        <f t="shared" si="137"/>
        <v>0.18489402367798755</v>
      </c>
      <c r="AI380">
        <f t="shared" si="135"/>
        <v>4.9705394933786229E-2</v>
      </c>
    </row>
    <row r="381" spans="1:35" x14ac:dyDescent="0.25">
      <c r="A381" s="3">
        <v>44348.833333333336</v>
      </c>
      <c r="B381">
        <v>2161.4969750499999</v>
      </c>
      <c r="C381">
        <v>30035.927746438178</v>
      </c>
      <c r="D381">
        <v>6.8592216581499776E-2</v>
      </c>
      <c r="E381">
        <v>447</v>
      </c>
      <c r="F381">
        <v>162900198.53525713</v>
      </c>
      <c r="G381">
        <v>4689426.5115532093</v>
      </c>
      <c r="H381">
        <f t="shared" si="127"/>
        <v>40137630.117287964</v>
      </c>
      <c r="I381">
        <v>14068.279534659629</v>
      </c>
      <c r="J381">
        <v>3.152188933053629E-2</v>
      </c>
      <c r="K381">
        <v>18780</v>
      </c>
      <c r="L381">
        <f t="shared" si="124"/>
        <v>3.3017963500923406E-3</v>
      </c>
      <c r="M381" s="9">
        <f t="shared" si="128"/>
        <v>8.0775002317592451E-2</v>
      </c>
      <c r="N381">
        <f t="shared" si="119"/>
        <v>0.11870927735289873</v>
      </c>
      <c r="O381">
        <f t="shared" si="129"/>
        <v>0.46022702572424806</v>
      </c>
      <c r="P381" s="4">
        <v>1.1711511882568013</v>
      </c>
      <c r="Q381">
        <f t="shared" si="120"/>
        <v>0.2981394582460884</v>
      </c>
      <c r="R381" s="4">
        <f t="shared" si="133"/>
        <v>1.0704349438483445</v>
      </c>
      <c r="S381">
        <f t="shared" si="117"/>
        <v>0.44998337152617318</v>
      </c>
      <c r="T381" s="4">
        <f t="shared" si="134"/>
        <v>1.1311269329976805</v>
      </c>
      <c r="U381" s="27">
        <f t="shared" si="125"/>
        <v>7.1963716030257197E-2</v>
      </c>
      <c r="V381">
        <v>0</v>
      </c>
      <c r="W381">
        <f t="shared" si="115"/>
        <v>0</v>
      </c>
      <c r="X381">
        <f t="shared" si="116"/>
        <v>14068.279534659629</v>
      </c>
      <c r="Y381" s="5">
        <f t="shared" si="121"/>
        <v>3.152188933053629E-2</v>
      </c>
      <c r="Z381" s="4">
        <f t="shared" si="122"/>
        <v>0.2981394582460884</v>
      </c>
      <c r="AA381" s="4">
        <f t="shared" si="130"/>
        <v>1.0704349438483445</v>
      </c>
      <c r="AB381">
        <f t="shared" si="123"/>
        <v>0.44998337152617318</v>
      </c>
      <c r="AC381" s="4">
        <f t="shared" si="131"/>
        <v>1.1311269329976805</v>
      </c>
      <c r="AD381">
        <f t="shared" si="136"/>
        <v>1.1812084754654864</v>
      </c>
      <c r="AE381">
        <f t="shared" si="118"/>
        <v>8.6357611705779414E-5</v>
      </c>
      <c r="AF381">
        <f t="shared" si="132"/>
        <v>1.2436135830799611E-2</v>
      </c>
      <c r="AG381">
        <f t="shared" si="126"/>
        <v>2.920470718557147</v>
      </c>
      <c r="AH381">
        <f t="shared" si="137"/>
        <v>0.18498038128969332</v>
      </c>
      <c r="AI381">
        <f t="shared" si="135"/>
        <v>4.8948504505406776E-2</v>
      </c>
    </row>
    <row r="382" spans="1:35" x14ac:dyDescent="0.25">
      <c r="A382" s="3">
        <v>44349.833333333336</v>
      </c>
      <c r="B382">
        <v>2174.6833108999999</v>
      </c>
      <c r="C382">
        <v>29780.068355711286</v>
      </c>
      <c r="D382">
        <v>6.8500815653909947E-2</v>
      </c>
      <c r="E382">
        <v>442</v>
      </c>
      <c r="F382">
        <v>170054731.14174569</v>
      </c>
      <c r="G382">
        <v>5415901.1348569421</v>
      </c>
      <c r="H382">
        <f t="shared" si="127"/>
        <v>37801951.328335531</v>
      </c>
      <c r="I382">
        <v>16247.703404570826</v>
      </c>
      <c r="J382">
        <v>3.4873547491749445E-2</v>
      </c>
      <c r="K382">
        <v>18781</v>
      </c>
      <c r="L382">
        <f t="shared" si="124"/>
        <v>1.4636958158623549E-2</v>
      </c>
      <c r="M382" s="9">
        <f t="shared" si="128"/>
        <v>7.6181324177119231E-2</v>
      </c>
      <c r="N382">
        <f t="shared" si="119"/>
        <v>0.25924582501022131</v>
      </c>
      <c r="O382">
        <f t="shared" si="129"/>
        <v>0.44214196872915712</v>
      </c>
      <c r="P382" s="4">
        <v>1.0736130090062161</v>
      </c>
      <c r="Q382">
        <f t="shared" si="120"/>
        <v>0.34014761773820545</v>
      </c>
      <c r="R382" s="4">
        <f t="shared" si="133"/>
        <v>1.0380642467755785</v>
      </c>
      <c r="S382">
        <f t="shared" si="117"/>
        <v>0.47885102061055196</v>
      </c>
      <c r="T382" s="4">
        <f t="shared" si="134"/>
        <v>1.1019589064081705</v>
      </c>
      <c r="U382" s="27">
        <f t="shared" si="125"/>
        <v>7.3024792452598061E-2</v>
      </c>
      <c r="V382">
        <v>0</v>
      </c>
      <c r="W382">
        <f t="shared" ref="W382:W445" si="138">V382*83333</f>
        <v>0</v>
      </c>
      <c r="X382">
        <f t="shared" ref="X382:X445" si="139">I382+W382</f>
        <v>16247.703404570826</v>
      </c>
      <c r="Y382" s="5">
        <f t="shared" si="121"/>
        <v>3.4873547491749445E-2</v>
      </c>
      <c r="Z382" s="4">
        <f t="shared" si="122"/>
        <v>0.34014761773820545</v>
      </c>
      <c r="AA382" s="4">
        <f t="shared" si="130"/>
        <v>1.0380642467755785</v>
      </c>
      <c r="AB382">
        <f t="shared" si="123"/>
        <v>0.47885102061055196</v>
      </c>
      <c r="AC382" s="4">
        <f t="shared" si="131"/>
        <v>1.1019589064081705</v>
      </c>
      <c r="AD382">
        <f t="shared" si="136"/>
        <v>1.1868703682746355</v>
      </c>
      <c r="AE382">
        <f t="shared" si="118"/>
        <v>9.553940169687438E-5</v>
      </c>
      <c r="AF382">
        <f t="shared" si="132"/>
        <v>1.1676600678144133E-2</v>
      </c>
      <c r="AG382">
        <f t="shared" si="126"/>
        <v>2.9635318998376543</v>
      </c>
      <c r="AH382">
        <f t="shared" si="137"/>
        <v>0.1850759206913902</v>
      </c>
      <c r="AI382">
        <f t="shared" si="135"/>
        <v>4.5273384123207805E-2</v>
      </c>
    </row>
    <row r="383" spans="1:35" x14ac:dyDescent="0.25">
      <c r="A383" s="3">
        <v>44350.833333333336</v>
      </c>
      <c r="B383">
        <v>2167.7930626000002</v>
      </c>
      <c r="C383">
        <v>29723.951909825068</v>
      </c>
      <c r="D383">
        <v>6.8317184780363957E-2</v>
      </c>
      <c r="E383">
        <v>494</v>
      </c>
      <c r="F383">
        <v>159850700.13611504</v>
      </c>
      <c r="G383">
        <v>8261921.0524999043</v>
      </c>
      <c r="H383">
        <f t="shared" si="127"/>
        <v>36570667.890771337</v>
      </c>
      <c r="I383">
        <v>24785.763157499714</v>
      </c>
      <c r="J383">
        <v>5.6595332674701578E-2</v>
      </c>
      <c r="K383">
        <v>18782</v>
      </c>
      <c r="L383">
        <f t="shared" si="124"/>
        <v>-1.2872813579398123E-3</v>
      </c>
      <c r="M383" s="9">
        <f t="shared" si="128"/>
        <v>7.2451181302740877E-2</v>
      </c>
      <c r="N383">
        <f t="shared" si="119"/>
        <v>0.51108679544622915</v>
      </c>
      <c r="O383">
        <f t="shared" si="129"/>
        <v>0.45917819524403142</v>
      </c>
      <c r="P383" s="4">
        <v>1.0730684251998053</v>
      </c>
      <c r="Q383">
        <f t="shared" si="120"/>
        <v>0.53802851533779639</v>
      </c>
      <c r="R383" s="4">
        <f t="shared" si="133"/>
        <v>1.0242007432112596</v>
      </c>
      <c r="S383">
        <f t="shared" si="117"/>
        <v>0.63487997401350149</v>
      </c>
      <c r="T383" s="4">
        <f t="shared" si="134"/>
        <v>1.0893974091965388</v>
      </c>
      <c r="U383" s="27">
        <f t="shared" si="125"/>
        <v>7.293084947709963E-2</v>
      </c>
      <c r="V383">
        <v>0</v>
      </c>
      <c r="W383">
        <f t="shared" si="138"/>
        <v>0</v>
      </c>
      <c r="X383">
        <f t="shared" si="139"/>
        <v>24785.763157499714</v>
      </c>
      <c r="Y383" s="5">
        <f t="shared" si="121"/>
        <v>5.6595332674701578E-2</v>
      </c>
      <c r="Z383" s="4">
        <f t="shared" si="122"/>
        <v>0.53802851533779639</v>
      </c>
      <c r="AA383" s="4">
        <f t="shared" si="130"/>
        <v>1.0242007432112596</v>
      </c>
      <c r="AB383">
        <f t="shared" si="123"/>
        <v>0.63487997401350149</v>
      </c>
      <c r="AC383" s="4">
        <f t="shared" si="131"/>
        <v>1.0893974091965388</v>
      </c>
      <c r="AD383">
        <f t="shared" si="136"/>
        <v>1.1766758251815335</v>
      </c>
      <c r="AE383">
        <f t="shared" si="118"/>
        <v>1.5504368606470675E-4</v>
      </c>
      <c r="AF383">
        <f t="shared" si="132"/>
        <v>1.1825213981484284E-2</v>
      </c>
      <c r="AG383">
        <f t="shared" si="126"/>
        <v>2.9597194548404846</v>
      </c>
      <c r="AH383">
        <f t="shared" si="137"/>
        <v>0.1852309643774549</v>
      </c>
      <c r="AI383">
        <f t="shared" si="135"/>
        <v>4.5768696205609194E-2</v>
      </c>
    </row>
    <row r="384" spans="1:35" x14ac:dyDescent="0.25">
      <c r="A384" s="3">
        <v>44351.833333333336</v>
      </c>
      <c r="B384">
        <v>2168.5569546000002</v>
      </c>
      <c r="C384">
        <v>29388.005984682117</v>
      </c>
      <c r="D384">
        <v>6.7937189615521101E-2</v>
      </c>
      <c r="E384">
        <v>430</v>
      </c>
      <c r="F384">
        <v>154212722.25777954</v>
      </c>
      <c r="G384">
        <v>3720044.6859080885</v>
      </c>
      <c r="H384">
        <f t="shared" si="127"/>
        <v>35763589.097628027</v>
      </c>
      <c r="I384">
        <v>11160.134057724266</v>
      </c>
      <c r="J384">
        <v>2.6414480410119762E-2</v>
      </c>
      <c r="K384">
        <v>18783</v>
      </c>
      <c r="L384">
        <f t="shared" si="124"/>
        <v>1.171887127334271E-2</v>
      </c>
      <c r="M384" s="9">
        <f t="shared" si="128"/>
        <v>7.3915755830668783E-2</v>
      </c>
      <c r="N384">
        <f t="shared" si="119"/>
        <v>0.10927969609724716</v>
      </c>
      <c r="O384">
        <f t="shared" si="129"/>
        <v>0.46282085178060633</v>
      </c>
      <c r="P384" s="4">
        <v>1.0732283430219205</v>
      </c>
      <c r="Q384">
        <f t="shared" si="120"/>
        <v>0.21915260710276496</v>
      </c>
      <c r="R384" s="4">
        <f t="shared" si="133"/>
        <v>1.0066493581084277</v>
      </c>
      <c r="S384">
        <f t="shared" si="117"/>
        <v>0.40202706785330983</v>
      </c>
      <c r="T384" s="4">
        <f t="shared" si="134"/>
        <v>1.0755207733113172</v>
      </c>
      <c r="U384" s="27">
        <f t="shared" si="125"/>
        <v>7.379054420127433E-2</v>
      </c>
      <c r="V384">
        <v>0</v>
      </c>
      <c r="W384">
        <f t="shared" si="138"/>
        <v>0</v>
      </c>
      <c r="X384">
        <f t="shared" si="139"/>
        <v>11160.134057724266</v>
      </c>
      <c r="Y384" s="5">
        <f t="shared" si="121"/>
        <v>2.6414480410119762E-2</v>
      </c>
      <c r="Z384" s="4">
        <f t="shared" si="122"/>
        <v>0.21915260710276496</v>
      </c>
      <c r="AA384" s="4">
        <f t="shared" si="130"/>
        <v>1.0066493581084277</v>
      </c>
      <c r="AB384">
        <f t="shared" si="123"/>
        <v>0.40202706785330983</v>
      </c>
      <c r="AC384" s="4">
        <f t="shared" si="131"/>
        <v>1.0755207733113172</v>
      </c>
      <c r="AD384">
        <f t="shared" si="136"/>
        <v>1.2171761335458544</v>
      </c>
      <c r="AE384">
        <f t="shared" si="118"/>
        <v>7.23658210106988E-5</v>
      </c>
      <c r="AF384">
        <f t="shared" si="132"/>
        <v>1.0117294573193547E-2</v>
      </c>
      <c r="AG384">
        <f t="shared" si="126"/>
        <v>2.9946080543646483</v>
      </c>
      <c r="AH384">
        <f t="shared" si="137"/>
        <v>0.18530333019846559</v>
      </c>
      <c r="AI384">
        <f t="shared" si="135"/>
        <v>4.2802419814807813E-2</v>
      </c>
    </row>
    <row r="385" spans="1:35" x14ac:dyDescent="0.25">
      <c r="A385" s="3">
        <v>44352.833333333336</v>
      </c>
      <c r="B385">
        <v>2229.78116572</v>
      </c>
      <c r="C385">
        <v>29458.550298875674</v>
      </c>
      <c r="D385">
        <v>6.8963163171710529E-2</v>
      </c>
      <c r="E385">
        <v>455</v>
      </c>
      <c r="F385">
        <v>159351058.35720748</v>
      </c>
      <c r="G385">
        <v>6916163.8003484467</v>
      </c>
      <c r="H385">
        <f t="shared" si="127"/>
        <v>35360218.513621017</v>
      </c>
      <c r="I385">
        <v>20748.491401045339</v>
      </c>
      <c r="J385">
        <v>4.7525252982036512E-2</v>
      </c>
      <c r="K385">
        <v>18784</v>
      </c>
      <c r="L385">
        <f t="shared" si="124"/>
        <v>2.5443930942943112E-2</v>
      </c>
      <c r="M385" s="9">
        <f t="shared" si="128"/>
        <v>8.9784875929139668E-2</v>
      </c>
      <c r="N385">
        <f t="shared" si="119"/>
        <v>0.29336407078664933</v>
      </c>
      <c r="O385">
        <f t="shared" si="129"/>
        <v>0.47259965414016131</v>
      </c>
      <c r="P385" s="4">
        <v>1.0737059022397648</v>
      </c>
      <c r="Q385">
        <f t="shared" si="120"/>
        <v>0.46574032010904198</v>
      </c>
      <c r="R385" s="4">
        <f t="shared" si="133"/>
        <v>1.0025239067468867</v>
      </c>
      <c r="S385">
        <f t="shared" si="117"/>
        <v>0.57490168190923197</v>
      </c>
      <c r="T385" s="4">
        <f t="shared" si="134"/>
        <v>1.0720490694981664</v>
      </c>
      <c r="U385" s="27">
        <f t="shared" si="125"/>
        <v>7.5692155353792229E-2</v>
      </c>
      <c r="V385">
        <v>0</v>
      </c>
      <c r="W385">
        <f t="shared" si="138"/>
        <v>0</v>
      </c>
      <c r="X385">
        <f t="shared" si="139"/>
        <v>20748.491401045339</v>
      </c>
      <c r="Y385" s="5">
        <f t="shared" si="121"/>
        <v>4.7525252982036512E-2</v>
      </c>
      <c r="Z385" s="4">
        <f t="shared" si="122"/>
        <v>0.46574032010904198</v>
      </c>
      <c r="AA385" s="4">
        <f t="shared" si="130"/>
        <v>1.0025239067468867</v>
      </c>
      <c r="AB385">
        <f t="shared" si="123"/>
        <v>0.57490168190923197</v>
      </c>
      <c r="AC385" s="4">
        <f t="shared" si="131"/>
        <v>1.0720490694981664</v>
      </c>
      <c r="AD385">
        <f t="shared" si="136"/>
        <v>1.1406285233485698</v>
      </c>
      <c r="AE385">
        <f t="shared" si="118"/>
        <v>1.3019769646550341E-4</v>
      </c>
      <c r="AF385">
        <f t="shared" si="132"/>
        <v>1.2760308260918229E-2</v>
      </c>
      <c r="AG385">
        <f t="shared" si="126"/>
        <v>3.0717802738575273</v>
      </c>
      <c r="AH385">
        <f t="shared" si="137"/>
        <v>0.18543352789493109</v>
      </c>
      <c r="AI385">
        <f t="shared" si="135"/>
        <v>3.6271354318560878E-2</v>
      </c>
    </row>
    <row r="386" spans="1:35" x14ac:dyDescent="0.25">
      <c r="A386" s="3">
        <v>44353.833333333336</v>
      </c>
      <c r="B386">
        <v>2207.6736598100001</v>
      </c>
      <c r="C386">
        <v>28629.338971165638</v>
      </c>
      <c r="D386">
        <v>6.7633135320128948E-2</v>
      </c>
      <c r="E386">
        <v>531</v>
      </c>
      <c r="F386">
        <v>147988070.60131735</v>
      </c>
      <c r="G386">
        <v>11233689.426046005</v>
      </c>
      <c r="H386">
        <f t="shared" si="127"/>
        <v>34602444.93221315</v>
      </c>
      <c r="I386">
        <v>33701.068278138016</v>
      </c>
      <c r="J386">
        <v>8.3120820965760178E-2</v>
      </c>
      <c r="K386">
        <v>18785</v>
      </c>
      <c r="L386">
        <f t="shared" si="124"/>
        <v>1.8588040322128373E-2</v>
      </c>
      <c r="M386" s="9">
        <f t="shared" si="128"/>
        <v>6.5783836370568394E-2</v>
      </c>
      <c r="N386">
        <f t="shared" si="119"/>
        <v>0.71206798240179559</v>
      </c>
      <c r="O386">
        <f t="shared" si="129"/>
        <v>0.49633525355355446</v>
      </c>
      <c r="P386" s="4">
        <v>1.0715150658611718</v>
      </c>
      <c r="Q386">
        <f t="shared" si="120"/>
        <v>0.708292728781725</v>
      </c>
      <c r="R386" s="4">
        <f t="shared" si="133"/>
        <v>0.99831282438109736</v>
      </c>
      <c r="S386">
        <f t="shared" ref="S386:S449" si="140">SQRT(MAX(8*(J386-LN(COSH(LN(1.25)/2))),0))</f>
        <v>0.78439561939868918</v>
      </c>
      <c r="T386" s="4">
        <f t="shared" si="134"/>
        <v>1.0681919399566029</v>
      </c>
      <c r="U386" s="27">
        <f t="shared" si="125"/>
        <v>7.7112281985744893E-2</v>
      </c>
      <c r="V386">
        <v>0</v>
      </c>
      <c r="W386">
        <f t="shared" si="138"/>
        <v>0</v>
      </c>
      <c r="X386">
        <f t="shared" si="139"/>
        <v>33701.068278138016</v>
      </c>
      <c r="Y386" s="5">
        <f t="shared" si="121"/>
        <v>8.3120820965760178E-2</v>
      </c>
      <c r="Z386" s="4">
        <f t="shared" si="122"/>
        <v>0.708292728781725</v>
      </c>
      <c r="AA386" s="4">
        <f t="shared" si="130"/>
        <v>0.99831282438109736</v>
      </c>
      <c r="AB386">
        <f t="shared" si="123"/>
        <v>0.78439561939868918</v>
      </c>
      <c r="AC386" s="4">
        <f t="shared" si="131"/>
        <v>1.0681919399566029</v>
      </c>
      <c r="AD386">
        <f t="shared" si="136"/>
        <v>1.1457891985597806</v>
      </c>
      <c r="AE386">
        <f t="shared" ref="AE386:AE449" si="141">LN(Y386/365+1)</f>
        <v>2.2770235047056149E-4</v>
      </c>
      <c r="AF386">
        <f t="shared" si="132"/>
        <v>1.2540003539853739E-2</v>
      </c>
      <c r="AG386">
        <f t="shared" si="126"/>
        <v>3.1294126262990987</v>
      </c>
      <c r="AH386">
        <f t="shared" si="137"/>
        <v>0.18566123024540165</v>
      </c>
      <c r="AI386">
        <f t="shared" si="135"/>
        <v>3.1584427045858066E-2</v>
      </c>
    </row>
    <row r="387" spans="1:35" x14ac:dyDescent="0.25">
      <c r="A387" s="3">
        <v>44354.833333333336</v>
      </c>
      <c r="B387">
        <v>2173.6237586299999</v>
      </c>
      <c r="C387">
        <v>28880.003543067694</v>
      </c>
      <c r="D387">
        <v>6.7372340241332235E-2</v>
      </c>
      <c r="E387">
        <v>824</v>
      </c>
      <c r="F387">
        <v>145397159.91562238</v>
      </c>
      <c r="G387">
        <v>21359437.134482037</v>
      </c>
      <c r="H387">
        <f t="shared" si="127"/>
        <v>34345462.18046663</v>
      </c>
      <c r="I387">
        <v>64078.31140344611</v>
      </c>
      <c r="J387">
        <v>0.16085997605338931</v>
      </c>
      <c r="K387">
        <v>18786</v>
      </c>
      <c r="L387">
        <f t="shared" si="124"/>
        <v>-2.4261015419300386E-2</v>
      </c>
      <c r="M387" s="9">
        <f t="shared" si="128"/>
        <v>5.1871436486080016E-2</v>
      </c>
      <c r="N387">
        <f t="shared" ref="N387:N450" si="142">SQRT(MAX(8*(Y387/(365/10)-LN(COSH(M387/2))),0))*SQRT(365/10)</f>
        <v>1.090267050059772</v>
      </c>
      <c r="O387">
        <f t="shared" si="129"/>
        <v>0.53267748855554686</v>
      </c>
      <c r="P387" s="4">
        <v>1.0321598440196025</v>
      </c>
      <c r="Q387">
        <f t="shared" ref="Q387:Q450" si="143">SQRT(MAX(8*(J387-LN(COSH(LN(1.5)/2))),0))</f>
        <v>1.0599961463826626</v>
      </c>
      <c r="R387" s="4">
        <f t="shared" si="133"/>
        <v>1.0075995070690129</v>
      </c>
      <c r="S387">
        <f t="shared" si="140"/>
        <v>1.1122903076233677</v>
      </c>
      <c r="T387" s="4">
        <f t="shared" si="134"/>
        <v>1.0769020852609557</v>
      </c>
      <c r="U387" s="27">
        <f t="shared" si="125"/>
        <v>7.5263971328416016E-2</v>
      </c>
      <c r="V387">
        <v>0</v>
      </c>
      <c r="W387">
        <f t="shared" si="138"/>
        <v>0</v>
      </c>
      <c r="X387">
        <f t="shared" si="139"/>
        <v>64078.31140344611</v>
      </c>
      <c r="Y387" s="5">
        <f t="shared" ref="Y387:Y450" si="144">X387*365/F387</f>
        <v>0.16085997605338931</v>
      </c>
      <c r="Z387" s="4">
        <f t="shared" ref="Z387:Z450" si="145">SQRT(MAX(0,8*(Y387-LN(COSH(LN(1.5)/2))),0))</f>
        <v>1.0599961463826626</v>
      </c>
      <c r="AA387" s="4">
        <f t="shared" si="130"/>
        <v>1.0075995070690129</v>
      </c>
      <c r="AB387">
        <f t="shared" ref="AB387:AB450" si="146">SQRT(MAX(8*(Y387-LN(COSH(LN(1.25)/2))),0))</f>
        <v>1.1122903076233677</v>
      </c>
      <c r="AC387" s="4">
        <f t="shared" si="131"/>
        <v>1.0769020852609557</v>
      </c>
      <c r="AD387">
        <f t="shared" si="136"/>
        <v>1.0636458574117538</v>
      </c>
      <c r="AE387">
        <f t="shared" si="141"/>
        <v>4.4061517803391015E-4</v>
      </c>
      <c r="AF387">
        <f t="shared" si="132"/>
        <v>1.4580506348199185E-2</v>
      </c>
      <c r="AG387">
        <f t="shared" si="126"/>
        <v>3.0544034765317836</v>
      </c>
      <c r="AH387">
        <f t="shared" si="137"/>
        <v>0.18610184542343555</v>
      </c>
      <c r="AI387">
        <f t="shared" si="135"/>
        <v>3.8458719542280972E-2</v>
      </c>
    </row>
    <row r="388" spans="1:35" x14ac:dyDescent="0.25">
      <c r="A388" s="3">
        <v>44355.833333333336</v>
      </c>
      <c r="B388">
        <v>2074.2342718499999</v>
      </c>
      <c r="C388">
        <v>29776.119741939285</v>
      </c>
      <c r="D388">
        <v>6.6808310698345932E-2</v>
      </c>
      <c r="E388">
        <v>831</v>
      </c>
      <c r="F388">
        <v>155209787.07037741</v>
      </c>
      <c r="G388">
        <v>14107291.688800626</v>
      </c>
      <c r="H388">
        <f t="shared" si="127"/>
        <v>31928332.003275193</v>
      </c>
      <c r="I388">
        <v>42321.875066401881</v>
      </c>
      <c r="J388">
        <v>9.9526484062711015E-2</v>
      </c>
      <c r="K388">
        <v>18787</v>
      </c>
      <c r="L388">
        <f t="shared" ref="L388:L451" si="147">LN(U388/U387)</f>
        <v>-7.7360934261970354E-2</v>
      </c>
      <c r="M388" s="9">
        <f t="shared" si="128"/>
        <v>9.5063904530445411E-3</v>
      </c>
      <c r="N388">
        <f t="shared" si="142"/>
        <v>0.89045680785338654</v>
      </c>
      <c r="O388">
        <f t="shared" si="129"/>
        <v>0.54395831208141665</v>
      </c>
      <c r="P388" s="4">
        <v>1.0368165370533815</v>
      </c>
      <c r="Q388">
        <f t="shared" si="143"/>
        <v>0.79556514153189795</v>
      </c>
      <c r="R388" s="4">
        <f t="shared" si="133"/>
        <v>0.98484451742280921</v>
      </c>
      <c r="S388">
        <f t="shared" si="140"/>
        <v>0.86401492609066644</v>
      </c>
      <c r="T388" s="4">
        <f t="shared" si="134"/>
        <v>1.0551641817274016</v>
      </c>
      <c r="U388" s="27">
        <f t="shared" ref="U388:U451" si="148">B388/C388</f>
        <v>6.9660999815515504E-2</v>
      </c>
      <c r="V388">
        <v>0</v>
      </c>
      <c r="W388">
        <f t="shared" si="138"/>
        <v>0</v>
      </c>
      <c r="X388">
        <f t="shared" si="139"/>
        <v>42321.875066401881</v>
      </c>
      <c r="Y388" s="5">
        <f t="shared" si="144"/>
        <v>9.9526484062711015E-2</v>
      </c>
      <c r="Z388" s="4">
        <f t="shared" si="145"/>
        <v>0.79556514153189795</v>
      </c>
      <c r="AA388" s="4">
        <f t="shared" si="130"/>
        <v>0.98484451742280921</v>
      </c>
      <c r="AB388">
        <f t="shared" si="146"/>
        <v>0.86401492609066644</v>
      </c>
      <c r="AC388" s="4">
        <f t="shared" si="131"/>
        <v>1.0551641817274016</v>
      </c>
      <c r="AD388">
        <f t="shared" si="136"/>
        <v>0.95054558786937293</v>
      </c>
      <c r="AE388">
        <f t="shared" si="141"/>
        <v>2.7263812964933664E-4</v>
      </c>
      <c r="AF388">
        <f t="shared" si="132"/>
        <v>1.4198098816587512E-2</v>
      </c>
      <c r="AG388">
        <f t="shared" si="126"/>
        <v>2.8270206349695743</v>
      </c>
      <c r="AH388">
        <f t="shared" si="137"/>
        <v>0.18637448355308489</v>
      </c>
      <c r="AI388">
        <f t="shared" si="135"/>
        <v>5.8705308693417502E-2</v>
      </c>
    </row>
    <row r="389" spans="1:35" x14ac:dyDescent="0.25">
      <c r="A389" s="3">
        <v>44356.833333333336</v>
      </c>
      <c r="B389">
        <v>2049.8845954200001</v>
      </c>
      <c r="C389">
        <v>30416.498128409137</v>
      </c>
      <c r="D389">
        <v>6.7115030357945457E-2</v>
      </c>
      <c r="E389">
        <v>630</v>
      </c>
      <c r="F389">
        <v>150679721.96067944</v>
      </c>
      <c r="G389">
        <v>7861902.2669595359</v>
      </c>
      <c r="H389">
        <f t="shared" si="127"/>
        <v>31258203.990782101</v>
      </c>
      <c r="I389">
        <v>23585.706800878608</v>
      </c>
      <c r="J389">
        <v>5.7132989564230768E-2</v>
      </c>
      <c r="K389">
        <v>18788</v>
      </c>
      <c r="L389">
        <f t="shared" si="147"/>
        <v>-3.3087004791778854E-2</v>
      </c>
      <c r="M389" s="9">
        <f t="shared" si="128"/>
        <v>-1.2587561289848559E-2</v>
      </c>
      <c r="N389">
        <f t="shared" si="142"/>
        <v>0.67177425536616642</v>
      </c>
      <c r="O389">
        <f t="shared" si="129"/>
        <v>0.56635078726028887</v>
      </c>
      <c r="P389" s="4">
        <v>1.0584853693041567</v>
      </c>
      <c r="Q389">
        <f t="shared" si="143"/>
        <v>0.54201101320252421</v>
      </c>
      <c r="R389" s="4">
        <f t="shared" si="133"/>
        <v>0.97753485709913235</v>
      </c>
      <c r="S389">
        <f t="shared" si="140"/>
        <v>0.63825844022591494</v>
      </c>
      <c r="T389" s="4">
        <f t="shared" si="134"/>
        <v>1.0486870489379485</v>
      </c>
      <c r="U389" s="27">
        <f t="shared" si="148"/>
        <v>6.7393839578968467E-2</v>
      </c>
      <c r="V389">
        <v>0</v>
      </c>
      <c r="W389">
        <f t="shared" si="138"/>
        <v>0</v>
      </c>
      <c r="X389">
        <f t="shared" si="139"/>
        <v>23585.706800878608</v>
      </c>
      <c r="Y389" s="5">
        <f t="shared" si="144"/>
        <v>5.7132989564230768E-2</v>
      </c>
      <c r="Z389" s="4">
        <f t="shared" si="145"/>
        <v>0.54201101320252421</v>
      </c>
      <c r="AA389" s="4">
        <f t="shared" si="130"/>
        <v>0.97753485709913235</v>
      </c>
      <c r="AB389">
        <f t="shared" si="146"/>
        <v>0.63825844022591494</v>
      </c>
      <c r="AC389" s="4">
        <f t="shared" si="131"/>
        <v>1.0486870489379485</v>
      </c>
      <c r="AD389">
        <f t="shared" si="136"/>
        <v>0.87088500269476998</v>
      </c>
      <c r="AE389">
        <f t="shared" si="141"/>
        <v>1.5651648918735321E-4</v>
      </c>
      <c r="AF389">
        <f t="shared" si="132"/>
        <v>1.2006344428024063E-2</v>
      </c>
      <c r="AG389">
        <f t="shared" si="126"/>
        <v>2.7350135034544532</v>
      </c>
      <c r="AH389">
        <f t="shared" si="137"/>
        <v>0.18653100004227224</v>
      </c>
      <c r="AI389">
        <f t="shared" si="135"/>
        <v>6.7153617328254755E-2</v>
      </c>
    </row>
    <row r="390" spans="1:35" x14ac:dyDescent="0.25">
      <c r="A390" s="3">
        <v>44357.833333333336</v>
      </c>
      <c r="B390">
        <v>1984.8143748299999</v>
      </c>
      <c r="C390">
        <v>31473.768274905149</v>
      </c>
      <c r="D390">
        <v>6.7167509311258852E-2</v>
      </c>
      <c r="E390">
        <v>753</v>
      </c>
      <c r="F390">
        <v>147820825.69305176</v>
      </c>
      <c r="G390">
        <v>8641313.2610229235</v>
      </c>
      <c r="H390">
        <f t="shared" si="127"/>
        <v>29700758.950642072</v>
      </c>
      <c r="I390">
        <v>25923.93978306877</v>
      </c>
      <c r="J390">
        <v>6.4011535427818067E-2</v>
      </c>
      <c r="K390">
        <v>18789</v>
      </c>
      <c r="L390">
        <f t="shared" si="147"/>
        <v>-6.6427383748815252E-2</v>
      </c>
      <c r="M390" s="9">
        <f t="shared" si="128"/>
        <v>-5.2942900111644459E-2</v>
      </c>
      <c r="N390">
        <f t="shared" si="142"/>
        <v>0.64015352075133958</v>
      </c>
      <c r="O390">
        <f t="shared" si="129"/>
        <v>0.58768923795200023</v>
      </c>
      <c r="P390" s="4">
        <v>1.0561902767120612</v>
      </c>
      <c r="Q390">
        <f t="shared" si="143"/>
        <v>0.59059656732961574</v>
      </c>
      <c r="R390" s="4">
        <f t="shared" si="133"/>
        <v>0.95621291713436052</v>
      </c>
      <c r="S390">
        <f t="shared" si="140"/>
        <v>0.68000162016594945</v>
      </c>
      <c r="T390" s="4">
        <f t="shared" si="134"/>
        <v>1.0288341703643136</v>
      </c>
      <c r="U390" s="27">
        <f t="shared" si="148"/>
        <v>6.3062495646971639E-2</v>
      </c>
      <c r="V390">
        <v>0</v>
      </c>
      <c r="W390">
        <f t="shared" si="138"/>
        <v>0</v>
      </c>
      <c r="X390">
        <f t="shared" si="139"/>
        <v>25923.93978306877</v>
      </c>
      <c r="Y390" s="5">
        <f t="shared" si="144"/>
        <v>6.4011535427818067E-2</v>
      </c>
      <c r="Z390" s="4">
        <f t="shared" si="145"/>
        <v>0.59059656732961574</v>
      </c>
      <c r="AA390" s="4">
        <f t="shared" si="130"/>
        <v>0.95621291713436052</v>
      </c>
      <c r="AB390">
        <f t="shared" si="146"/>
        <v>0.68000162016594945</v>
      </c>
      <c r="AC390" s="4">
        <f t="shared" si="131"/>
        <v>1.0288341703643136</v>
      </c>
      <c r="AD390">
        <f t="shared" si="136"/>
        <v>0.83993303617830606</v>
      </c>
      <c r="AE390">
        <f t="shared" si="141"/>
        <v>1.7535869343082627E-4</v>
      </c>
      <c r="AF390">
        <f t="shared" si="132"/>
        <v>1.0176059605029319E-2</v>
      </c>
      <c r="AG390">
        <f t="shared" si="126"/>
        <v>2.5592365449650054</v>
      </c>
      <c r="AH390">
        <f t="shared" si="137"/>
        <v>0.18670635873570307</v>
      </c>
      <c r="AI390">
        <f t="shared" si="135"/>
        <v>8.3462537327088082E-2</v>
      </c>
    </row>
    <row r="391" spans="1:35" x14ac:dyDescent="0.25">
      <c r="A391" s="3">
        <v>44358.833333333336</v>
      </c>
      <c r="B391">
        <v>2041.35471134</v>
      </c>
      <c r="C391">
        <v>30632.394594518664</v>
      </c>
      <c r="D391">
        <v>6.7188180500794517E-2</v>
      </c>
      <c r="E391">
        <v>772</v>
      </c>
      <c r="F391">
        <v>146196882.52264264</v>
      </c>
      <c r="G391">
        <v>9076215.4051003791</v>
      </c>
      <c r="H391">
        <f t="shared" si="127"/>
        <v>27834619.080185082</v>
      </c>
      <c r="I391">
        <v>27228.646215301138</v>
      </c>
      <c r="J391">
        <v>6.7979943874970597E-2</v>
      </c>
      <c r="K391">
        <v>18790</v>
      </c>
      <c r="L391">
        <f t="shared" si="147"/>
        <v>5.518461567163159E-2</v>
      </c>
      <c r="M391" s="9">
        <f t="shared" si="128"/>
        <v>-2.4281273541601596E-2</v>
      </c>
      <c r="N391">
        <f t="shared" si="142"/>
        <v>0.72271737262418589</v>
      </c>
      <c r="O391">
        <f t="shared" si="129"/>
        <v>0.61177981703947304</v>
      </c>
      <c r="P391" s="4">
        <v>1.0626289912104285</v>
      </c>
      <c r="Q391">
        <f t="shared" si="143"/>
        <v>0.61688862278270751</v>
      </c>
      <c r="R391" s="4">
        <f t="shared" si="133"/>
        <v>0.93199087679503756</v>
      </c>
      <c r="S391">
        <f t="shared" si="140"/>
        <v>0.70295765946857458</v>
      </c>
      <c r="T391" s="4">
        <f t="shared" si="134"/>
        <v>1.0060934206343783</v>
      </c>
      <c r="U391" s="27">
        <f t="shared" si="148"/>
        <v>6.6640389638532485E-2</v>
      </c>
      <c r="V391">
        <v>0</v>
      </c>
      <c r="W391">
        <f t="shared" si="138"/>
        <v>0</v>
      </c>
      <c r="X391">
        <f t="shared" si="139"/>
        <v>27228.646215301138</v>
      </c>
      <c r="Y391" s="5">
        <f t="shared" si="144"/>
        <v>6.7979943874970597E-2</v>
      </c>
      <c r="Z391" s="4">
        <f t="shared" si="145"/>
        <v>0.61688862278270751</v>
      </c>
      <c r="AA391" s="4">
        <f t="shared" si="130"/>
        <v>0.93199087679503756</v>
      </c>
      <c r="AB391">
        <f t="shared" si="146"/>
        <v>0.70295765946857458</v>
      </c>
      <c r="AC391" s="4">
        <f t="shared" si="131"/>
        <v>1.0060934206343783</v>
      </c>
      <c r="AD391">
        <f t="shared" si="136"/>
        <v>0.81538661828852987</v>
      </c>
      <c r="AE391">
        <f t="shared" si="141"/>
        <v>1.8622907986357766E-4</v>
      </c>
      <c r="AF391">
        <f t="shared" si="132"/>
        <v>8.2718222044371181E-3</v>
      </c>
      <c r="AG391">
        <f t="shared" si="126"/>
        <v>2.7044365876095746</v>
      </c>
      <c r="AH391">
        <f t="shared" si="137"/>
        <v>0.18689258781556664</v>
      </c>
      <c r="AI391">
        <f t="shared" si="135"/>
        <v>7.0317562520721522E-2</v>
      </c>
    </row>
    <row r="392" spans="1:35" x14ac:dyDescent="0.25">
      <c r="A392" s="3">
        <v>44359.833333333336</v>
      </c>
      <c r="B392">
        <v>2003.9393869099999</v>
      </c>
      <c r="C392">
        <v>31134.077025157207</v>
      </c>
      <c r="D392">
        <v>6.7097731923747433E-2</v>
      </c>
      <c r="E392">
        <v>655</v>
      </c>
      <c r="F392">
        <v>156053500.92777851</v>
      </c>
      <c r="G392">
        <v>11119885.952204546</v>
      </c>
      <c r="H392">
        <f t="shared" si="127"/>
        <v>27463782.025336538</v>
      </c>
      <c r="I392">
        <v>33359.657856613638</v>
      </c>
      <c r="J392">
        <v>7.8026286147205068E-2</v>
      </c>
      <c r="K392">
        <v>18791</v>
      </c>
      <c r="L392">
        <f t="shared" si="147"/>
        <v>-3.4743572662881139E-2</v>
      </c>
      <c r="M392" s="9">
        <f t="shared" si="128"/>
        <v>-6.3588664644099568E-2</v>
      </c>
      <c r="N392">
        <f t="shared" si="142"/>
        <v>0.6903960684006204</v>
      </c>
      <c r="O392">
        <f t="shared" si="129"/>
        <v>0.63479301931949372</v>
      </c>
      <c r="P392" s="4">
        <v>1.0815336246958249</v>
      </c>
      <c r="Q392">
        <f t="shared" si="143"/>
        <v>0.67891259459272169</v>
      </c>
      <c r="R392" s="4">
        <f t="shared" si="133"/>
        <v>0.93156916458718075</v>
      </c>
      <c r="S392">
        <f t="shared" si="140"/>
        <v>0.75797111368667092</v>
      </c>
      <c r="T392" s="4">
        <f t="shared" si="134"/>
        <v>1.0057150085728923</v>
      </c>
      <c r="U392" s="27">
        <f t="shared" si="148"/>
        <v>6.4364823960921039E-2</v>
      </c>
      <c r="V392">
        <v>0</v>
      </c>
      <c r="W392">
        <f t="shared" si="138"/>
        <v>0</v>
      </c>
      <c r="X392">
        <f t="shared" si="139"/>
        <v>33359.657856613638</v>
      </c>
      <c r="Y392" s="5">
        <f t="shared" si="144"/>
        <v>7.8026286147205068E-2</v>
      </c>
      <c r="Z392" s="4">
        <f t="shared" si="145"/>
        <v>0.67891259459272169</v>
      </c>
      <c r="AA392" s="4">
        <f t="shared" si="130"/>
        <v>0.93156916458718075</v>
      </c>
      <c r="AB392">
        <f t="shared" si="146"/>
        <v>0.75797111368667092</v>
      </c>
      <c r="AC392" s="4">
        <f t="shared" si="131"/>
        <v>1.0057150085728923</v>
      </c>
      <c r="AD392">
        <f t="shared" si="136"/>
        <v>0.82636619064490391</v>
      </c>
      <c r="AE392">
        <f t="shared" si="141"/>
        <v>2.1374780128970717E-4</v>
      </c>
      <c r="AF392">
        <f t="shared" si="132"/>
        <v>8.9294599752156589E-3</v>
      </c>
      <c r="AG392">
        <f t="shared" si="126"/>
        <v>2.612088341907203</v>
      </c>
      <c r="AH392">
        <f t="shared" si="137"/>
        <v>0.18710633561685636</v>
      </c>
      <c r="AI392">
        <f t="shared" si="135"/>
        <v>7.9008365468154595E-2</v>
      </c>
    </row>
    <row r="393" spans="1:35" x14ac:dyDescent="0.25">
      <c r="A393" s="3">
        <v>44360.833333333336</v>
      </c>
      <c r="B393">
        <v>1990.9744760000001</v>
      </c>
      <c r="C393">
        <v>31290.655645512197</v>
      </c>
      <c r="D393">
        <v>6.70390383674314E-2</v>
      </c>
      <c r="E393">
        <v>672</v>
      </c>
      <c r="F393">
        <v>161221355.44560236</v>
      </c>
      <c r="G393">
        <v>7297877.1723739374</v>
      </c>
      <c r="H393">
        <f t="shared" si="127"/>
        <v>26390468.712948989</v>
      </c>
      <c r="I393">
        <v>21893.631517121812</v>
      </c>
      <c r="J393">
        <v>4.95664825646858E-2</v>
      </c>
      <c r="K393">
        <v>18792</v>
      </c>
      <c r="L393">
        <f t="shared" si="147"/>
        <v>-1.150729909868527E-2</v>
      </c>
      <c r="M393" s="9">
        <f t="shared" si="128"/>
        <v>-5.278389417672924E-2</v>
      </c>
      <c r="N393">
        <f t="shared" si="142"/>
        <v>0.54300052736847182</v>
      </c>
      <c r="O393">
        <f t="shared" si="129"/>
        <v>0.6528930368984428</v>
      </c>
      <c r="P393" s="4">
        <v>1.033234562603645</v>
      </c>
      <c r="Q393">
        <f t="shared" si="143"/>
        <v>0.48295329218928323</v>
      </c>
      <c r="R393" s="4">
        <f t="shared" si="133"/>
        <v>0.91286246415816186</v>
      </c>
      <c r="S393">
        <f t="shared" si="140"/>
        <v>0.5889327470291138</v>
      </c>
      <c r="T393" s="4">
        <f t="shared" si="134"/>
        <v>0.9887726411715233</v>
      </c>
      <c r="U393" s="27">
        <f t="shared" si="148"/>
        <v>6.3628403909316997E-2</v>
      </c>
      <c r="V393">
        <v>0</v>
      </c>
      <c r="W393">
        <f t="shared" si="138"/>
        <v>0</v>
      </c>
      <c r="X393">
        <f t="shared" si="139"/>
        <v>21893.631517121812</v>
      </c>
      <c r="Y393" s="5">
        <f t="shared" si="144"/>
        <v>4.95664825646858E-2</v>
      </c>
      <c r="Z393" s="4">
        <f t="shared" si="145"/>
        <v>0.48295329218928323</v>
      </c>
      <c r="AA393" s="4">
        <f t="shared" si="130"/>
        <v>0.91286246415816186</v>
      </c>
      <c r="AB393">
        <f t="shared" si="146"/>
        <v>0.5889327470291138</v>
      </c>
      <c r="AC393" s="4">
        <f t="shared" si="131"/>
        <v>0.9887726411715233</v>
      </c>
      <c r="AD393">
        <f t="shared" si="136"/>
        <v>0.82176630618817947</v>
      </c>
      <c r="AE393">
        <f t="shared" si="141"/>
        <v>1.3578936257608936E-4</v>
      </c>
      <c r="AF393">
        <f t="shared" si="132"/>
        <v>8.361981972717869E-3</v>
      </c>
      <c r="AG393">
        <f t="shared" si="126"/>
        <v>2.5822025422861317</v>
      </c>
      <c r="AH393">
        <f t="shared" si="137"/>
        <v>0.18724212497943243</v>
      </c>
      <c r="AI393">
        <f t="shared" si="135"/>
        <v>8.1915223489436917E-2</v>
      </c>
    </row>
    <row r="394" spans="1:35" x14ac:dyDescent="0.25">
      <c r="A394" s="3">
        <v>44361.833333333336</v>
      </c>
      <c r="B394">
        <v>1986.3939961799999</v>
      </c>
      <c r="C394">
        <v>31274.734817204597</v>
      </c>
      <c r="D394">
        <v>6.6938721965436418E-2</v>
      </c>
      <c r="E394">
        <v>510</v>
      </c>
      <c r="F394">
        <v>159562079.53986213</v>
      </c>
      <c r="G394">
        <v>4896440.6923965625</v>
      </c>
      <c r="H394">
        <f t="shared" si="127"/>
        <v>25348867.822902732</v>
      </c>
      <c r="I394">
        <v>14689.322077189689</v>
      </c>
      <c r="J394">
        <v>3.3601984717395152E-2</v>
      </c>
      <c r="K394">
        <v>18793</v>
      </c>
      <c r="L394">
        <f t="shared" si="147"/>
        <v>-1.7943385208664848E-3</v>
      </c>
      <c r="M394" s="9">
        <f t="shared" si="128"/>
        <v>-5.1717210659511459E-2</v>
      </c>
      <c r="N394">
        <f t="shared" si="142"/>
        <v>0.41376479437612729</v>
      </c>
      <c r="O394">
        <f t="shared" si="129"/>
        <v>0.66668519671098048</v>
      </c>
      <c r="P394" s="4">
        <v>1.0222134292626808</v>
      </c>
      <c r="Q394">
        <f t="shared" si="143"/>
        <v>0.32485058051070492</v>
      </c>
      <c r="R394" s="4">
        <f t="shared" si="133"/>
        <v>0.89008385124470479</v>
      </c>
      <c r="S394">
        <f t="shared" si="140"/>
        <v>0.4681087456402977</v>
      </c>
      <c r="T394" s="4">
        <f t="shared" si="134"/>
        <v>0.96894114187782221</v>
      </c>
      <c r="U394" s="27">
        <f t="shared" si="148"/>
        <v>6.3514335382542128E-2</v>
      </c>
      <c r="V394">
        <v>0</v>
      </c>
      <c r="W394">
        <f t="shared" si="138"/>
        <v>0</v>
      </c>
      <c r="X394">
        <f t="shared" si="139"/>
        <v>14689.322077189689</v>
      </c>
      <c r="Y394" s="5">
        <f t="shared" si="144"/>
        <v>3.3601984717395152E-2</v>
      </c>
      <c r="Z394" s="4">
        <f t="shared" si="145"/>
        <v>0.32485058051070492</v>
      </c>
      <c r="AA394" s="4">
        <f t="shared" si="130"/>
        <v>0.89008385124470479</v>
      </c>
      <c r="AB394">
        <f t="shared" si="146"/>
        <v>0.4681087456402977</v>
      </c>
      <c r="AC394" s="4">
        <f t="shared" si="131"/>
        <v>0.96894114187782221</v>
      </c>
      <c r="AD394">
        <f t="shared" si="136"/>
        <v>0.84371229290360927</v>
      </c>
      <c r="AE394">
        <f t="shared" si="141"/>
        <v>9.2055994819285257E-5</v>
      </c>
      <c r="AF394">
        <f t="shared" si="132"/>
        <v>9.2611278514622697E-3</v>
      </c>
      <c r="AG394">
        <f t="shared" si="126"/>
        <v>2.5775733512057974</v>
      </c>
      <c r="AH394">
        <f t="shared" si="137"/>
        <v>0.18733418097425172</v>
      </c>
      <c r="AI394">
        <f t="shared" si="135"/>
        <v>8.2443324283880015E-2</v>
      </c>
    </row>
    <row r="395" spans="1:35" x14ac:dyDescent="0.25">
      <c r="A395" s="3">
        <v>44362.833333333336</v>
      </c>
      <c r="B395">
        <v>1921.77834201</v>
      </c>
      <c r="C395">
        <v>31139.146587558222</v>
      </c>
      <c r="D395">
        <v>6.5689828596506045E-2</v>
      </c>
      <c r="E395">
        <v>526</v>
      </c>
      <c r="F395">
        <v>146715337.35739878</v>
      </c>
      <c r="G395">
        <v>6486367.9858825337</v>
      </c>
      <c r="H395">
        <f t="shared" si="127"/>
        <v>23661883.208250087</v>
      </c>
      <c r="I395">
        <v>19459.103957647603</v>
      </c>
      <c r="J395">
        <v>4.8410568877604782E-2</v>
      </c>
      <c r="K395">
        <v>18794</v>
      </c>
      <c r="L395">
        <f t="shared" si="147"/>
        <v>-2.8725138698218803E-2</v>
      </c>
      <c r="M395" s="9">
        <f t="shared" si="128"/>
        <v>-5.1786112001576602E-2</v>
      </c>
      <c r="N395">
        <f t="shared" si="142"/>
        <v>0.53796815521515495</v>
      </c>
      <c r="O395">
        <f t="shared" si="129"/>
        <v>0.67675597368992191</v>
      </c>
      <c r="P395" s="4">
        <v>1.0265912392810093</v>
      </c>
      <c r="Q395">
        <f t="shared" si="143"/>
        <v>0.4732827621410049</v>
      </c>
      <c r="R395" s="4">
        <f t="shared" si="133"/>
        <v>0.86050147982386282</v>
      </c>
      <c r="S395">
        <f t="shared" si="140"/>
        <v>0.58102880395606027</v>
      </c>
      <c r="T395" s="4">
        <f t="shared" si="134"/>
        <v>0.94157965465589732</v>
      </c>
      <c r="U395" s="27">
        <f t="shared" si="148"/>
        <v>6.1715832083139188E-2</v>
      </c>
      <c r="V395">
        <v>0</v>
      </c>
      <c r="W395">
        <f t="shared" si="138"/>
        <v>0</v>
      </c>
      <c r="X395">
        <f t="shared" si="139"/>
        <v>19459.103957647603</v>
      </c>
      <c r="Y395" s="5">
        <f t="shared" si="144"/>
        <v>4.8410568877604782E-2</v>
      </c>
      <c r="Z395" s="4">
        <f t="shared" si="145"/>
        <v>0.4732827621410049</v>
      </c>
      <c r="AA395" s="4">
        <f t="shared" si="130"/>
        <v>0.86050147982386282</v>
      </c>
      <c r="AB395">
        <f t="shared" si="146"/>
        <v>0.58102880395606027</v>
      </c>
      <c r="AC395" s="4">
        <f t="shared" si="131"/>
        <v>0.94157965465589732</v>
      </c>
      <c r="AD395">
        <f t="shared" si="136"/>
        <v>0.78324103328595485</v>
      </c>
      <c r="AE395">
        <f t="shared" si="141"/>
        <v>1.3262290074930183E-4</v>
      </c>
      <c r="AF395">
        <f t="shared" si="132"/>
        <v>4.8360166489112011E-3</v>
      </c>
      <c r="AG395">
        <f t="shared" si="126"/>
        <v>2.5045855107651191</v>
      </c>
      <c r="AH395">
        <f t="shared" si="137"/>
        <v>0.18746680387500103</v>
      </c>
      <c r="AI395">
        <f t="shared" si="135"/>
        <v>8.9374148378859264E-2</v>
      </c>
    </row>
    <row r="396" spans="1:35" x14ac:dyDescent="0.25">
      <c r="A396" s="3">
        <v>44363.833333333336</v>
      </c>
      <c r="B396">
        <v>1928.65142919</v>
      </c>
      <c r="C396">
        <v>30984.382252512285</v>
      </c>
      <c r="D396">
        <v>6.5637622629159981E-2</v>
      </c>
      <c r="E396">
        <v>431</v>
      </c>
      <c r="F396">
        <v>146931761.7195558</v>
      </c>
      <c r="G396">
        <v>4373040.2231603544</v>
      </c>
      <c r="H396">
        <f t="shared" si="127"/>
        <v>23050825.700098448</v>
      </c>
      <c r="I396">
        <v>13119.120669481064</v>
      </c>
      <c r="J396">
        <v>3.2589815764274395E-2</v>
      </c>
      <c r="K396">
        <v>18795</v>
      </c>
      <c r="L396">
        <f t="shared" si="147"/>
        <v>8.552521305402511E-3</v>
      </c>
      <c r="M396" s="9">
        <f t="shared" si="128"/>
        <v>-6.384781536899807E-2</v>
      </c>
      <c r="N396">
        <f t="shared" si="142"/>
        <v>0.33458923177711841</v>
      </c>
      <c r="O396">
        <f t="shared" si="129"/>
        <v>0.68790894808249259</v>
      </c>
      <c r="P396" s="4">
        <v>1.037300114392913</v>
      </c>
      <c r="Q396">
        <f t="shared" si="143"/>
        <v>0.31213866795572753</v>
      </c>
      <c r="R396" s="4">
        <f t="shared" si="133"/>
        <v>0.84429400487897133</v>
      </c>
      <c r="S396">
        <f t="shared" si="140"/>
        <v>0.45937832569676906</v>
      </c>
      <c r="T396" s="4">
        <f t="shared" si="134"/>
        <v>0.92800587417186209</v>
      </c>
      <c r="U396" s="27">
        <f t="shared" si="148"/>
        <v>6.2245921621807407E-2</v>
      </c>
      <c r="V396">
        <v>0</v>
      </c>
      <c r="W396">
        <f t="shared" si="138"/>
        <v>0</v>
      </c>
      <c r="X396">
        <f t="shared" si="139"/>
        <v>13119.120669481064</v>
      </c>
      <c r="Y396" s="5">
        <f t="shared" si="144"/>
        <v>3.2589815764274395E-2</v>
      </c>
      <c r="Z396" s="4">
        <f t="shared" si="145"/>
        <v>0.31213866795572753</v>
      </c>
      <c r="AA396" s="4">
        <f t="shared" si="130"/>
        <v>0.84429400487897133</v>
      </c>
      <c r="AB396">
        <f t="shared" si="146"/>
        <v>0.45937832569676906</v>
      </c>
      <c r="AC396" s="4">
        <f t="shared" si="131"/>
        <v>0.92800587417186209</v>
      </c>
      <c r="AD396">
        <f t="shared" si="136"/>
        <v>0.93001367987497519</v>
      </c>
      <c r="AE396">
        <f t="shared" si="141"/>
        <v>8.9283180615698889E-5</v>
      </c>
      <c r="AF396">
        <f t="shared" si="132"/>
        <v>1.1489815483648247E-2</v>
      </c>
      <c r="AG396">
        <f t="shared" si="126"/>
        <v>2.5260978931335214</v>
      </c>
      <c r="AH396">
        <f t="shared" si="137"/>
        <v>0.18755608705561674</v>
      </c>
      <c r="AI396">
        <f t="shared" si="135"/>
        <v>8.7465010807681098E-2</v>
      </c>
    </row>
    <row r="397" spans="1:35" x14ac:dyDescent="0.25">
      <c r="A397" s="3">
        <v>44364.833333333336</v>
      </c>
      <c r="B397">
        <v>1925.2118192099999</v>
      </c>
      <c r="C397">
        <v>30921.612212470351</v>
      </c>
      <c r="D397">
        <v>6.5506095085686639E-2</v>
      </c>
      <c r="E397">
        <v>451</v>
      </c>
      <c r="F397">
        <v>137784482.41999835</v>
      </c>
      <c r="G397">
        <v>4628610.3745396435</v>
      </c>
      <c r="H397">
        <f t="shared" si="127"/>
        <v>17456844.985517703</v>
      </c>
      <c r="I397">
        <v>13885.831123618931</v>
      </c>
      <c r="J397">
        <v>3.6784464194389438E-2</v>
      </c>
      <c r="K397">
        <v>18796</v>
      </c>
      <c r="L397">
        <f t="shared" si="147"/>
        <v>2.4289576635004169E-4</v>
      </c>
      <c r="M397" s="9">
        <f t="shared" si="128"/>
        <v>-9.7664024324967454E-3</v>
      </c>
      <c r="N397">
        <f t="shared" si="142"/>
        <v>0.53925343011429039</v>
      </c>
      <c r="O397">
        <f t="shared" si="129"/>
        <v>0.61930784519368454</v>
      </c>
      <c r="P397" s="4">
        <v>1.0230694444566075</v>
      </c>
      <c r="Q397">
        <f t="shared" si="143"/>
        <v>0.36192227822295808</v>
      </c>
      <c r="R397" s="4">
        <f t="shared" si="133"/>
        <v>0.76254370833320972</v>
      </c>
      <c r="S397">
        <f t="shared" si="140"/>
        <v>0.49455599638553288</v>
      </c>
      <c r="T397" s="4">
        <f t="shared" si="134"/>
        <v>0.85000638549389984</v>
      </c>
      <c r="U397" s="27">
        <f t="shared" si="148"/>
        <v>6.226104272899402E-2</v>
      </c>
      <c r="V397">
        <v>0</v>
      </c>
      <c r="W397">
        <f t="shared" si="138"/>
        <v>0</v>
      </c>
      <c r="X397">
        <f t="shared" si="139"/>
        <v>13885.831123618931</v>
      </c>
      <c r="Y397" s="5">
        <f t="shared" si="144"/>
        <v>3.6784464194389438E-2</v>
      </c>
      <c r="Z397" s="4">
        <f t="shared" si="145"/>
        <v>0.36192227822295808</v>
      </c>
      <c r="AA397" s="4">
        <f t="shared" si="130"/>
        <v>0.76254370833320972</v>
      </c>
      <c r="AB397">
        <f t="shared" si="146"/>
        <v>0.49455599638553288</v>
      </c>
      <c r="AC397" s="4">
        <f t="shared" si="131"/>
        <v>0.85000638549389984</v>
      </c>
      <c r="AD397">
        <f t="shared" si="136"/>
        <v>0.91324563914229151</v>
      </c>
      <c r="AE397">
        <f t="shared" si="141"/>
        <v>1.0077427605920664E-4</v>
      </c>
      <c r="AF397">
        <f t="shared" si="132"/>
        <v>8.424397224124025E-3</v>
      </c>
      <c r="AG397">
        <f t="shared" si="126"/>
        <v>2.5267115461409912</v>
      </c>
      <c r="AH397">
        <f t="shared" si="137"/>
        <v>0.18765686133167594</v>
      </c>
      <c r="AI397">
        <f t="shared" si="135"/>
        <v>8.7517433914947373E-2</v>
      </c>
    </row>
    <row r="398" spans="1:35" x14ac:dyDescent="0.25">
      <c r="A398" s="3">
        <v>44365.833333333336</v>
      </c>
      <c r="B398">
        <v>1907.2243504</v>
      </c>
      <c r="C398">
        <v>31150.806527891313</v>
      </c>
      <c r="D398">
        <v>6.5435428910805712E-2</v>
      </c>
      <c r="E398">
        <v>439</v>
      </c>
      <c r="F398">
        <v>135238973.05666915</v>
      </c>
      <c r="G398">
        <v>3577006.1172765954</v>
      </c>
      <c r="H398">
        <f t="shared" si="127"/>
        <v>15346253.996799873</v>
      </c>
      <c r="I398">
        <v>10731.018351829787</v>
      </c>
      <c r="J398">
        <v>2.8962225975914559E-2</v>
      </c>
      <c r="K398">
        <v>18797</v>
      </c>
      <c r="L398">
        <f t="shared" si="147"/>
        <v>-1.6771805086760256E-2</v>
      </c>
      <c r="M398" s="9">
        <f t="shared" si="128"/>
        <v>-2.6156658989349824E-2</v>
      </c>
      <c r="N398">
        <f t="shared" si="142"/>
        <v>0.45467162338886602</v>
      </c>
      <c r="O398">
        <f t="shared" si="129"/>
        <v>0.59200134541183702</v>
      </c>
      <c r="P398" s="4">
        <v>0.84079561666344438</v>
      </c>
      <c r="Q398">
        <f t="shared" si="143"/>
        <v>0.26155272838626104</v>
      </c>
      <c r="R398" s="4">
        <f t="shared" si="133"/>
        <v>0.71643680455754433</v>
      </c>
      <c r="S398">
        <f t="shared" si="140"/>
        <v>0.42662363719452789</v>
      </c>
      <c r="T398" s="4">
        <f t="shared" si="134"/>
        <v>0.80826257313267724</v>
      </c>
      <c r="U398" s="27">
        <f t="shared" si="148"/>
        <v>6.1225520716208098E-2</v>
      </c>
      <c r="V398">
        <v>0</v>
      </c>
      <c r="W398">
        <f t="shared" si="138"/>
        <v>0</v>
      </c>
      <c r="X398">
        <f t="shared" si="139"/>
        <v>10731.018351829787</v>
      </c>
      <c r="Y398" s="5">
        <f t="shared" si="144"/>
        <v>2.8962225975914559E-2</v>
      </c>
      <c r="Z398" s="4">
        <f t="shared" si="145"/>
        <v>0.26155272838626104</v>
      </c>
      <c r="AA398" s="4">
        <f t="shared" si="130"/>
        <v>0.71643680455754433</v>
      </c>
      <c r="AB398">
        <f t="shared" si="146"/>
        <v>0.42662363719452789</v>
      </c>
      <c r="AC398" s="4">
        <f t="shared" si="131"/>
        <v>0.80826257313267724</v>
      </c>
      <c r="AD398">
        <f t="shared" si="136"/>
        <v>0.94019473364752892</v>
      </c>
      <c r="AE398">
        <f t="shared" si="141"/>
        <v>7.9345416386763549E-5</v>
      </c>
      <c r="AF398">
        <f t="shared" si="132"/>
        <v>8.0727819451014149E-3</v>
      </c>
      <c r="AG398">
        <f t="shared" si="126"/>
        <v>2.4846874278271018</v>
      </c>
      <c r="AH398">
        <f t="shared" si="137"/>
        <v>0.18773620674806271</v>
      </c>
      <c r="AI398">
        <f t="shared" si="135"/>
        <v>9.1527915324665088E-2</v>
      </c>
    </row>
    <row r="399" spans="1:35" x14ac:dyDescent="0.25">
      <c r="A399" s="3">
        <v>44366.833333333336</v>
      </c>
      <c r="B399">
        <v>1920.7397691599999</v>
      </c>
      <c r="C399">
        <v>30458.3664715062</v>
      </c>
      <c r="D399">
        <v>6.4925952262390396E-2</v>
      </c>
      <c r="E399">
        <v>482</v>
      </c>
      <c r="F399">
        <v>136319777.3358629</v>
      </c>
      <c r="G399">
        <v>4747598.1858638385</v>
      </c>
      <c r="H399">
        <f t="shared" si="127"/>
        <v>14183963.313825291</v>
      </c>
      <c r="I399">
        <v>14242.794557591516</v>
      </c>
      <c r="J399">
        <v>3.8135479056077178E-2</v>
      </c>
      <c r="K399">
        <v>18798</v>
      </c>
      <c r="L399">
        <f t="shared" si="147"/>
        <v>2.9540862104098026E-2</v>
      </c>
      <c r="M399" s="9">
        <f t="shared" si="128"/>
        <v>-1.1253796123819951E-3</v>
      </c>
      <c r="N399">
        <f t="shared" si="142"/>
        <v>0.55230209664424446</v>
      </c>
      <c r="O399">
        <f t="shared" si="129"/>
        <v>0.57534773852271848</v>
      </c>
      <c r="P399" s="4">
        <v>0.83642932292593242</v>
      </c>
      <c r="Q399">
        <f t="shared" si="143"/>
        <v>0.37655790307414633</v>
      </c>
      <c r="R399" s="4">
        <f t="shared" si="133"/>
        <v>0.6849515935560736</v>
      </c>
      <c r="S399">
        <f t="shared" si="140"/>
        <v>0.5053649695560517</v>
      </c>
      <c r="T399" s="4">
        <f t="shared" si="134"/>
        <v>0.7796604133952163</v>
      </c>
      <c r="U399" s="27">
        <f t="shared" si="148"/>
        <v>6.3061155001757949E-2</v>
      </c>
      <c r="V399">
        <v>0</v>
      </c>
      <c r="W399">
        <f t="shared" si="138"/>
        <v>0</v>
      </c>
      <c r="X399">
        <f t="shared" si="139"/>
        <v>14242.794557591516</v>
      </c>
      <c r="Y399" s="5">
        <f t="shared" si="144"/>
        <v>3.8135479056077178E-2</v>
      </c>
      <c r="Z399" s="4">
        <f t="shared" si="145"/>
        <v>0.37655790307414633</v>
      </c>
      <c r="AA399" s="4">
        <f t="shared" si="130"/>
        <v>0.6849515935560736</v>
      </c>
      <c r="AB399">
        <f t="shared" si="146"/>
        <v>0.5053649695560517</v>
      </c>
      <c r="AC399" s="4">
        <f t="shared" si="131"/>
        <v>0.7796604133952163</v>
      </c>
      <c r="AD399">
        <f t="shared" si="136"/>
        <v>1.0303230604687732</v>
      </c>
      <c r="AE399">
        <f t="shared" si="141"/>
        <v>1.0447530680224346E-4</v>
      </c>
      <c r="AF399">
        <f t="shared" si="132"/>
        <v>7.8861079238528031E-3</v>
      </c>
      <c r="AG399">
        <f t="shared" si="126"/>
        <v>2.5591821381707689</v>
      </c>
      <c r="AH399">
        <f t="shared" si="137"/>
        <v>0.18784068205486495</v>
      </c>
      <c r="AI399">
        <f t="shared" si="135"/>
        <v>8.4697282433480625E-2</v>
      </c>
    </row>
    <row r="400" spans="1:35" x14ac:dyDescent="0.25">
      <c r="A400" s="3">
        <v>44367.833333333336</v>
      </c>
      <c r="B400">
        <v>1867.7402865900001</v>
      </c>
      <c r="C400">
        <v>31196.497952116009</v>
      </c>
      <c r="D400">
        <v>6.4776019462887205E-2</v>
      </c>
      <c r="E400">
        <v>727</v>
      </c>
      <c r="F400">
        <v>117759948.60363987</v>
      </c>
      <c r="G400">
        <v>12111578.896296684</v>
      </c>
      <c r="H400">
        <f t="shared" si="127"/>
        <v>13556228.472292228</v>
      </c>
      <c r="I400">
        <v>36334.736688890051</v>
      </c>
      <c r="J400">
        <v>0.11262045414169743</v>
      </c>
      <c r="K400">
        <v>18799</v>
      </c>
      <c r="L400">
        <f t="shared" si="147"/>
        <v>-5.1926237009591536E-2</v>
      </c>
      <c r="M400" s="9">
        <f t="shared" si="128"/>
        <v>2.0574530408039643E-3</v>
      </c>
      <c r="N400">
        <f t="shared" si="142"/>
        <v>0.94910964832087241</v>
      </c>
      <c r="O400">
        <f t="shared" si="129"/>
        <v>0.57187977520342603</v>
      </c>
      <c r="P400" s="4">
        <v>0.82875650331275241</v>
      </c>
      <c r="Q400">
        <f t="shared" si="143"/>
        <v>0.85888046610256552</v>
      </c>
      <c r="R400" s="4">
        <f t="shared" si="133"/>
        <v>0.67439838339407043</v>
      </c>
      <c r="S400">
        <f t="shared" si="140"/>
        <v>0.92264486837534143</v>
      </c>
      <c r="T400" s="4">
        <f t="shared" si="134"/>
        <v>0.76965382898153412</v>
      </c>
      <c r="U400" s="27">
        <f t="shared" si="148"/>
        <v>5.9870190861064716E-2</v>
      </c>
      <c r="V400">
        <v>0</v>
      </c>
      <c r="W400">
        <f t="shared" si="138"/>
        <v>0</v>
      </c>
      <c r="X400">
        <f t="shared" si="139"/>
        <v>36334.736688890051</v>
      </c>
      <c r="Y400" s="5">
        <f t="shared" si="144"/>
        <v>0.11262045414169743</v>
      </c>
      <c r="Z400" s="4">
        <f t="shared" si="145"/>
        <v>0.85888046610256552</v>
      </c>
      <c r="AA400" s="4">
        <f t="shared" si="130"/>
        <v>0.67439838339407043</v>
      </c>
      <c r="AB400">
        <f t="shared" si="146"/>
        <v>0.92264486837534143</v>
      </c>
      <c r="AC400" s="4">
        <f t="shared" si="131"/>
        <v>0.76965382898153412</v>
      </c>
      <c r="AD400">
        <f t="shared" si="136"/>
        <v>0.98752728969998649</v>
      </c>
      <c r="AE400">
        <f t="shared" si="141"/>
        <v>3.0850159791738924E-4</v>
      </c>
      <c r="AF400">
        <f t="shared" si="132"/>
        <v>7.7564719377816171E-3</v>
      </c>
      <c r="AG400">
        <f t="shared" si="126"/>
        <v>2.4296846934731908</v>
      </c>
      <c r="AH400">
        <f t="shared" si="137"/>
        <v>0.18814918365278235</v>
      </c>
      <c r="AI400">
        <f t="shared" si="135"/>
        <v>9.7142178930752721E-2</v>
      </c>
    </row>
    <row r="401" spans="1:35" x14ac:dyDescent="0.25">
      <c r="A401" s="3">
        <v>44368.833333333336</v>
      </c>
      <c r="B401" s="1">
        <v>1826.45384657</v>
      </c>
      <c r="C401">
        <v>31677.394300647131</v>
      </c>
      <c r="D401">
        <v>6.452925143017986E-2</v>
      </c>
      <c r="E401">
        <v>843</v>
      </c>
      <c r="F401">
        <v>118380428.49616434</v>
      </c>
      <c r="G401">
        <v>11088430.469468025</v>
      </c>
      <c r="H401">
        <f t="shared" si="127"/>
        <v>11830549.954338221</v>
      </c>
      <c r="I401">
        <v>33265.291408404075</v>
      </c>
      <c r="J401">
        <v>0.10256620556548245</v>
      </c>
      <c r="K401">
        <v>18800</v>
      </c>
      <c r="L401">
        <f t="shared" si="147"/>
        <v>-3.7650468675414273E-2</v>
      </c>
      <c r="M401" s="9">
        <f t="shared" si="128"/>
        <v>-7.5095091031582087E-3</v>
      </c>
      <c r="N401">
        <f t="shared" si="142"/>
        <v>0.90469404487147398</v>
      </c>
      <c r="O401">
        <f t="shared" si="129"/>
        <v>0.54210740770658417</v>
      </c>
      <c r="P401" s="4">
        <v>0.82059642608804229</v>
      </c>
      <c r="Q401">
        <f t="shared" si="143"/>
        <v>0.81070442606589999</v>
      </c>
      <c r="R401" s="4">
        <f t="shared" si="133"/>
        <v>0.63911007027158573</v>
      </c>
      <c r="S401">
        <f t="shared" si="140"/>
        <v>0.87797469469776368</v>
      </c>
      <c r="T401" s="4">
        <f t="shared" si="134"/>
        <v>0.73560314909837132</v>
      </c>
      <c r="U401" s="27">
        <f t="shared" si="148"/>
        <v>5.7657957256057761E-2</v>
      </c>
      <c r="V401">
        <v>0</v>
      </c>
      <c r="W401">
        <f t="shared" si="138"/>
        <v>0</v>
      </c>
      <c r="X401">
        <f t="shared" si="139"/>
        <v>33265.291408404075</v>
      </c>
      <c r="Y401" s="5">
        <f t="shared" si="144"/>
        <v>0.10256620556548245</v>
      </c>
      <c r="Z401" s="4">
        <f t="shared" si="145"/>
        <v>0.81070442606589999</v>
      </c>
      <c r="AA401" s="4">
        <f t="shared" si="130"/>
        <v>0.63911007027158573</v>
      </c>
      <c r="AB401">
        <f t="shared" si="146"/>
        <v>0.87797469469776368</v>
      </c>
      <c r="AC401" s="4">
        <f t="shared" si="131"/>
        <v>0.73560314909837132</v>
      </c>
      <c r="AD401">
        <f t="shared" si="136"/>
        <v>0.84724189564125219</v>
      </c>
      <c r="AE401">
        <f t="shared" si="141"/>
        <v>2.8096382888561543E-4</v>
      </c>
      <c r="AF401">
        <f t="shared" si="132"/>
        <v>3.3499252894313436E-3</v>
      </c>
      <c r="AG401">
        <f t="shared" si="126"/>
        <v>2.3399066244346978</v>
      </c>
      <c r="AH401">
        <f t="shared" si="137"/>
        <v>0.18843014748166798</v>
      </c>
      <c r="AI401">
        <f t="shared" si="135"/>
        <v>0.10593373858586141</v>
      </c>
    </row>
    <row r="402" spans="1:35" x14ac:dyDescent="0.25">
      <c r="A402" s="3">
        <v>44369.833333333336</v>
      </c>
      <c r="B402" s="1">
        <v>1847.4382725400001</v>
      </c>
      <c r="C402">
        <v>31637.156857265021</v>
      </c>
      <c r="D402">
        <v>6.4848544745824521E-2</v>
      </c>
      <c r="E402">
        <v>580</v>
      </c>
      <c r="F402">
        <v>124629562.57080744</v>
      </c>
      <c r="G402">
        <v>5849076.4575627716</v>
      </c>
      <c r="H402">
        <f t="shared" si="127"/>
        <v>10800594.794648193</v>
      </c>
      <c r="I402">
        <v>17547.229372688314</v>
      </c>
      <c r="J402">
        <v>5.1390204610502629E-2</v>
      </c>
      <c r="K402">
        <v>18801</v>
      </c>
      <c r="L402">
        <f t="shared" si="147"/>
        <v>1.2694697001195165E-2</v>
      </c>
      <c r="M402" s="9">
        <f t="shared" si="128"/>
        <v>-4.1634692550766191E-2</v>
      </c>
      <c r="N402">
        <f t="shared" si="142"/>
        <v>0.58979264826651456</v>
      </c>
      <c r="O402">
        <f t="shared" si="129"/>
        <v>0.53065514446057593</v>
      </c>
      <c r="P402" s="4">
        <v>0.82793496812032619</v>
      </c>
      <c r="Q402">
        <f t="shared" si="143"/>
        <v>0.49782894532459826</v>
      </c>
      <c r="R402" s="4">
        <f t="shared" si="133"/>
        <v>0.6129145288683201</v>
      </c>
      <c r="S402">
        <f t="shared" si="140"/>
        <v>0.60119178045761135</v>
      </c>
      <c r="T402" s="4">
        <f t="shared" si="134"/>
        <v>0.71140273205203874</v>
      </c>
      <c r="U402" s="27">
        <f t="shared" si="148"/>
        <v>5.8394573218919395E-2</v>
      </c>
      <c r="V402">
        <v>0</v>
      </c>
      <c r="W402">
        <f t="shared" si="138"/>
        <v>0</v>
      </c>
      <c r="X402">
        <f t="shared" si="139"/>
        <v>17547.229372688314</v>
      </c>
      <c r="Y402" s="5">
        <f t="shared" si="144"/>
        <v>5.1390204610502629E-2</v>
      </c>
      <c r="Z402" s="4">
        <f t="shared" si="145"/>
        <v>0.49782894532459826</v>
      </c>
      <c r="AA402" s="4">
        <f t="shared" si="130"/>
        <v>0.6129145288683201</v>
      </c>
      <c r="AB402">
        <f t="shared" si="146"/>
        <v>0.60119178045761135</v>
      </c>
      <c r="AC402" s="4">
        <f t="shared" si="131"/>
        <v>0.71140273205203874</v>
      </c>
      <c r="AD402">
        <f t="shared" si="136"/>
        <v>0.83048464338553984</v>
      </c>
      <c r="AE402">
        <f t="shared" si="141"/>
        <v>1.4078517042755116E-4</v>
      </c>
      <c r="AF402">
        <f t="shared" si="132"/>
        <v>1.991515696213586E-3</v>
      </c>
      <c r="AG402">
        <f t="shared" si="126"/>
        <v>2.3698003746331264</v>
      </c>
      <c r="AH402">
        <f t="shared" si="137"/>
        <v>0.18857093265209551</v>
      </c>
      <c r="AI402">
        <f t="shared" si="135"/>
        <v>0.10325783110825171</v>
      </c>
    </row>
    <row r="403" spans="1:35" x14ac:dyDescent="0.25">
      <c r="A403" s="3">
        <v>44370.833333333336</v>
      </c>
      <c r="B403" s="1">
        <v>1825.73663766</v>
      </c>
      <c r="C403">
        <v>31886.138274880421</v>
      </c>
      <c r="D403">
        <v>6.4713170990510729E-2</v>
      </c>
      <c r="E403">
        <v>470</v>
      </c>
      <c r="F403">
        <v>126768160.64979362</v>
      </c>
      <c r="G403">
        <v>4183010.2888789321</v>
      </c>
      <c r="H403">
        <f t="shared" si="127"/>
        <v>9741406.373928491</v>
      </c>
      <c r="I403">
        <v>12549.030866636796</v>
      </c>
      <c r="J403">
        <v>3.6132071671972216E-2</v>
      </c>
      <c r="K403">
        <v>18802</v>
      </c>
      <c r="L403">
        <f t="shared" si="147"/>
        <v>-1.9655518046545164E-2</v>
      </c>
      <c r="M403" s="9">
        <f t="shared" si="128"/>
        <v>-6.1494878718348314E-2</v>
      </c>
      <c r="N403">
        <f t="shared" si="142"/>
        <v>0.38865046357507016</v>
      </c>
      <c r="O403">
        <f t="shared" si="129"/>
        <v>0.5113500001566641</v>
      </c>
      <c r="P403" s="4">
        <v>0.71342384882238841</v>
      </c>
      <c r="Q403">
        <f t="shared" si="143"/>
        <v>0.35463868273886662</v>
      </c>
      <c r="R403" s="4">
        <f t="shared" si="133"/>
        <v>0.58231824838248092</v>
      </c>
      <c r="S403">
        <f t="shared" si="140"/>
        <v>0.48925095133433255</v>
      </c>
      <c r="T403" s="4">
        <f t="shared" si="134"/>
        <v>0.68383091792786976</v>
      </c>
      <c r="U403" s="27">
        <f t="shared" si="148"/>
        <v>5.7258004149668293E-2</v>
      </c>
      <c r="V403">
        <v>0</v>
      </c>
      <c r="W403">
        <f t="shared" si="138"/>
        <v>0</v>
      </c>
      <c r="X403">
        <f t="shared" si="139"/>
        <v>12549.030866636796</v>
      </c>
      <c r="Y403" s="5">
        <f t="shared" si="144"/>
        <v>3.6132071671972216E-2</v>
      </c>
      <c r="Z403" s="4">
        <f t="shared" si="145"/>
        <v>0.35463868273886662</v>
      </c>
      <c r="AA403" s="4">
        <f t="shared" si="130"/>
        <v>0.58231824838248092</v>
      </c>
      <c r="AB403">
        <f t="shared" si="146"/>
        <v>0.48925095133433255</v>
      </c>
      <c r="AC403" s="4">
        <f t="shared" si="131"/>
        <v>0.68383091792786976</v>
      </c>
      <c r="AD403">
        <f t="shared" si="136"/>
        <v>0.78082605841072628</v>
      </c>
      <c r="AE403">
        <f t="shared" si="141"/>
        <v>9.8987077800995023E-5</v>
      </c>
      <c r="AF403">
        <f t="shared" si="132"/>
        <v>-1.8451559096143155E-3</v>
      </c>
      <c r="AG403">
        <f t="shared" si="126"/>
        <v>2.3236755096390791</v>
      </c>
      <c r="AH403">
        <f t="shared" si="137"/>
        <v>0.1886699197298965</v>
      </c>
      <c r="AI403">
        <f t="shared" si="135"/>
        <v>0.10773894374649418</v>
      </c>
    </row>
    <row r="404" spans="1:35" x14ac:dyDescent="0.25">
      <c r="A404" s="3">
        <v>44371.833333333336</v>
      </c>
      <c r="B404" s="1">
        <v>1892.1439952000001</v>
      </c>
      <c r="C404">
        <v>32942.084163702108</v>
      </c>
      <c r="D404">
        <v>6.6951440867097409E-2</v>
      </c>
      <c r="E404">
        <v>574</v>
      </c>
      <c r="F404">
        <v>120159538.63527526</v>
      </c>
      <c r="G404">
        <v>6198559.4032066101</v>
      </c>
      <c r="H404">
        <f t="shared" si="127"/>
        <v>8687320.5048683994</v>
      </c>
      <c r="I404">
        <v>18595.678209619829</v>
      </c>
      <c r="J404">
        <v>5.6486756054493145E-2</v>
      </c>
      <c r="K404">
        <v>18803</v>
      </c>
      <c r="L404">
        <f t="shared" si="147"/>
        <v>3.147416716172774E-3</v>
      </c>
      <c r="M404" s="9">
        <f t="shared" si="128"/>
        <v>-7.4583691567153179E-2</v>
      </c>
      <c r="N404">
        <f t="shared" si="142"/>
        <v>0.49890034506946052</v>
      </c>
      <c r="O404">
        <f t="shared" si="129"/>
        <v>0.49780598556772937</v>
      </c>
      <c r="P404" s="4">
        <v>0.70635677232691607</v>
      </c>
      <c r="Q404">
        <f t="shared" si="143"/>
        <v>0.5372206905499135</v>
      </c>
      <c r="R404" s="4">
        <f t="shared" si="133"/>
        <v>0.55700022411500627</v>
      </c>
      <c r="S404">
        <f t="shared" si="140"/>
        <v>0.63419552855701911</v>
      </c>
      <c r="T404" s="4">
        <f t="shared" si="134"/>
        <v>0.66030922595487274</v>
      </c>
      <c r="U404" s="27">
        <f t="shared" si="148"/>
        <v>5.7438502852375582E-2</v>
      </c>
      <c r="V404">
        <v>0</v>
      </c>
      <c r="W404">
        <f t="shared" si="138"/>
        <v>0</v>
      </c>
      <c r="X404">
        <f t="shared" si="139"/>
        <v>18595.678209619829</v>
      </c>
      <c r="Y404" s="5">
        <f t="shared" si="144"/>
        <v>5.6486756054493145E-2</v>
      </c>
      <c r="Z404" s="4">
        <f t="shared" si="145"/>
        <v>0.5372206905499135</v>
      </c>
      <c r="AA404" s="4">
        <f t="shared" si="130"/>
        <v>0.55700022411500627</v>
      </c>
      <c r="AB404">
        <f t="shared" si="146"/>
        <v>0.63419552855701911</v>
      </c>
      <c r="AC404" s="4">
        <f t="shared" si="131"/>
        <v>0.66030922595487274</v>
      </c>
      <c r="AD404">
        <f t="shared" si="136"/>
        <v>0.80595421746395968</v>
      </c>
      <c r="AE404">
        <f t="shared" si="141"/>
        <v>1.5474626194529763E-4</v>
      </c>
      <c r="AF404">
        <f t="shared" si="132"/>
        <v>-4.9810294696206459E-4</v>
      </c>
      <c r="AG404">
        <f t="shared" si="126"/>
        <v>2.3310006062999094</v>
      </c>
      <c r="AH404">
        <f t="shared" si="137"/>
        <v>0.18882466599184181</v>
      </c>
      <c r="AI404">
        <f t="shared" si="135"/>
        <v>0.10721506856292873</v>
      </c>
    </row>
    <row r="405" spans="1:35" x14ac:dyDescent="0.25">
      <c r="A405" s="3">
        <v>44372.833333333336</v>
      </c>
      <c r="B405" s="1">
        <v>1876.9015449599999</v>
      </c>
      <c r="C405">
        <v>33104.863430347323</v>
      </c>
      <c r="D405">
        <v>6.6836339561946609E-2</v>
      </c>
      <c r="E405">
        <v>509</v>
      </c>
      <c r="F405">
        <v>120039676.58541851</v>
      </c>
      <c r="G405">
        <v>5506152.3282272583</v>
      </c>
      <c r="H405">
        <f t="shared" si="127"/>
        <v>8335021.9684201805</v>
      </c>
      <c r="I405">
        <v>16518.456984681776</v>
      </c>
      <c r="J405">
        <v>5.0227033018691365E-2</v>
      </c>
      <c r="K405">
        <v>18804</v>
      </c>
      <c r="L405">
        <f t="shared" si="147"/>
        <v>-1.3017481066176066E-2</v>
      </c>
      <c r="M405" s="9">
        <f t="shared" si="128"/>
        <v>-6.9832562402751625E-2</v>
      </c>
      <c r="N405">
        <f t="shared" si="142"/>
        <v>0.47313528965281904</v>
      </c>
      <c r="O405">
        <f t="shared" si="129"/>
        <v>0.50940348507799837</v>
      </c>
      <c r="P405" s="4">
        <v>0.68437655067610403</v>
      </c>
      <c r="Q405">
        <f t="shared" si="143"/>
        <v>0.48839357701398134</v>
      </c>
      <c r="R405" s="4">
        <f t="shared" si="133"/>
        <v>0.54631428205576704</v>
      </c>
      <c r="S405">
        <f t="shared" si="140"/>
        <v>0.59340221111426827</v>
      </c>
      <c r="T405" s="4">
        <f t="shared" si="134"/>
        <v>0.65087679598029202</v>
      </c>
      <c r="U405" s="27">
        <f t="shared" si="148"/>
        <v>5.6695643795933587E-2</v>
      </c>
      <c r="V405">
        <v>0</v>
      </c>
      <c r="W405">
        <f t="shared" si="138"/>
        <v>0</v>
      </c>
      <c r="X405">
        <f t="shared" si="139"/>
        <v>16518.456984681776</v>
      </c>
      <c r="Y405" s="5">
        <f t="shared" si="144"/>
        <v>5.0227033018691365E-2</v>
      </c>
      <c r="Z405" s="4">
        <f t="shared" si="145"/>
        <v>0.48839357701398134</v>
      </c>
      <c r="AA405" s="4">
        <f t="shared" si="130"/>
        <v>0.54631428205576704</v>
      </c>
      <c r="AB405">
        <f t="shared" si="146"/>
        <v>0.59340221111426827</v>
      </c>
      <c r="AC405" s="4">
        <f t="shared" si="131"/>
        <v>0.65087679598029202</v>
      </c>
      <c r="AD405">
        <f t="shared" si="136"/>
        <v>0.83669138066904825</v>
      </c>
      <c r="AE405">
        <f t="shared" si="141"/>
        <v>1.3759884248532429E-4</v>
      </c>
      <c r="AF405">
        <f t="shared" si="132"/>
        <v>1.1975708477809377E-3</v>
      </c>
      <c r="AG405">
        <f t="shared" si="126"/>
        <v>2.3008534954775381</v>
      </c>
      <c r="AH405">
        <f t="shared" si="137"/>
        <v>0.18896226483432713</v>
      </c>
      <c r="AI405">
        <f t="shared" si="135"/>
        <v>0.11023138095719442</v>
      </c>
    </row>
    <row r="406" spans="1:35" x14ac:dyDescent="0.25">
      <c r="A406" s="3">
        <v>44373.833333333336</v>
      </c>
      <c r="B406" s="1">
        <v>1879.3992441099999</v>
      </c>
      <c r="C406">
        <v>32970.750986921848</v>
      </c>
      <c r="D406">
        <v>6.6739405070681657E-2</v>
      </c>
      <c r="E406">
        <v>443</v>
      </c>
      <c r="F406">
        <v>130424648.37249549</v>
      </c>
      <c r="G406">
        <v>3586553.2140332707</v>
      </c>
      <c r="H406">
        <f t="shared" si="127"/>
        <v>7964575.5726811197</v>
      </c>
      <c r="I406">
        <v>10759.659642099812</v>
      </c>
      <c r="J406">
        <v>3.0111453765626042E-2</v>
      </c>
      <c r="K406">
        <v>18805</v>
      </c>
      <c r="L406">
        <f t="shared" si="147"/>
        <v>5.3892402541989692E-3</v>
      </c>
      <c r="M406" s="9">
        <f t="shared" si="128"/>
        <v>-5.1321608834438578E-2</v>
      </c>
      <c r="N406">
        <f t="shared" si="142"/>
        <v>0.38047937399970283</v>
      </c>
      <c r="O406">
        <f t="shared" si="129"/>
        <v>0.50350938710427517</v>
      </c>
      <c r="P406" s="4">
        <v>0.67898280059398008</v>
      </c>
      <c r="Q406">
        <f t="shared" si="143"/>
        <v>0.27857432050350428</v>
      </c>
      <c r="R406" s="4">
        <f t="shared" si="133"/>
        <v>0.52835407357924569</v>
      </c>
      <c r="S406">
        <f t="shared" si="140"/>
        <v>0.43726599471120559</v>
      </c>
      <c r="T406" s="4">
        <f t="shared" si="134"/>
        <v>0.63598089471637742</v>
      </c>
      <c r="U406" s="27">
        <f t="shared" si="148"/>
        <v>5.7002015054357751E-2</v>
      </c>
      <c r="V406">
        <v>0</v>
      </c>
      <c r="W406">
        <f t="shared" si="138"/>
        <v>0</v>
      </c>
      <c r="X406">
        <f t="shared" si="139"/>
        <v>10759.659642099812</v>
      </c>
      <c r="Y406" s="5">
        <f t="shared" si="144"/>
        <v>3.0111453765626042E-2</v>
      </c>
      <c r="Z406" s="4">
        <f t="shared" si="145"/>
        <v>0.27857432050350428</v>
      </c>
      <c r="AA406" s="4">
        <f t="shared" si="130"/>
        <v>0.52835407357924569</v>
      </c>
      <c r="AB406">
        <f t="shared" si="146"/>
        <v>0.43726599471120559</v>
      </c>
      <c r="AC406" s="4">
        <f t="shared" si="131"/>
        <v>0.63598089471637742</v>
      </c>
      <c r="AD406">
        <f t="shared" si="136"/>
        <v>0.86318156632592935</v>
      </c>
      <c r="AE406">
        <f t="shared" si="141"/>
        <v>8.2493730903034329E-5</v>
      </c>
      <c r="AF406">
        <f t="shared" si="132"/>
        <v>2.262350997484841E-3</v>
      </c>
      <c r="AG406">
        <f t="shared" si="126"/>
        <v>2.3132868207502222</v>
      </c>
      <c r="AH406">
        <f t="shared" si="137"/>
        <v>0.18904475856523015</v>
      </c>
      <c r="AI406">
        <f t="shared" si="135"/>
        <v>0.10914110319797254</v>
      </c>
    </row>
    <row r="407" spans="1:35" x14ac:dyDescent="0.25">
      <c r="A407" s="3">
        <v>44374.833333333336</v>
      </c>
      <c r="B407" s="1">
        <v>1929.6313893399999</v>
      </c>
      <c r="C407">
        <v>31873.768278914446</v>
      </c>
      <c r="D407">
        <v>6.6480257967791653E-2</v>
      </c>
      <c r="E407">
        <v>453</v>
      </c>
      <c r="F407">
        <v>132485215.55677462</v>
      </c>
      <c r="G407">
        <v>7036824.304307661</v>
      </c>
      <c r="H407">
        <f t="shared" si="127"/>
        <v>7794028.5158900516</v>
      </c>
      <c r="I407">
        <v>21110.472912922982</v>
      </c>
      <c r="J407">
        <v>5.8159867731919751E-2</v>
      </c>
      <c r="K407">
        <v>18806</v>
      </c>
      <c r="L407">
        <f t="shared" si="147"/>
        <v>6.0214294136396319E-2</v>
      </c>
      <c r="M407" s="9">
        <f t="shared" si="128"/>
        <v>-2.2943749628557893E-2</v>
      </c>
      <c r="N407">
        <f t="shared" si="142"/>
        <v>0.66788112128413879</v>
      </c>
      <c r="O407">
        <f t="shared" si="129"/>
        <v>0.50603093497439422</v>
      </c>
      <c r="P407" s="4">
        <v>0.66337054553334207</v>
      </c>
      <c r="Q407">
        <f t="shared" si="143"/>
        <v>0.54953704495178368</v>
      </c>
      <c r="R407" s="4">
        <f t="shared" si="133"/>
        <v>0.52180671327803252</v>
      </c>
      <c r="S407">
        <f t="shared" si="140"/>
        <v>0.64466181976376546</v>
      </c>
      <c r="T407" s="4">
        <f t="shared" si="134"/>
        <v>0.630184074014977</v>
      </c>
      <c r="U407" s="27">
        <f t="shared" si="148"/>
        <v>6.0539794744523978E-2</v>
      </c>
      <c r="V407">
        <v>0</v>
      </c>
      <c r="W407">
        <f t="shared" si="138"/>
        <v>0</v>
      </c>
      <c r="X407">
        <f t="shared" si="139"/>
        <v>21110.472912922982</v>
      </c>
      <c r="Y407" s="5">
        <f t="shared" si="144"/>
        <v>5.8159867731919751E-2</v>
      </c>
      <c r="Z407" s="4">
        <f t="shared" si="145"/>
        <v>0.54953704495178368</v>
      </c>
      <c r="AA407" s="4">
        <f t="shared" si="130"/>
        <v>0.52180671327803252</v>
      </c>
      <c r="AB407">
        <f t="shared" si="146"/>
        <v>0.64466181976376546</v>
      </c>
      <c r="AC407" s="4">
        <f t="shared" si="131"/>
        <v>0.630184074014977</v>
      </c>
      <c r="AD407">
        <f t="shared" si="136"/>
        <v>0.9016164244240682</v>
      </c>
      <c r="AE407">
        <f t="shared" si="141"/>
        <v>1.5932940977064923E-4</v>
      </c>
      <c r="AF407">
        <f t="shared" si="132"/>
        <v>3.5422600937939919E-3</v>
      </c>
      <c r="AG407">
        <f t="shared" si="126"/>
        <v>2.4568589229675752</v>
      </c>
      <c r="AH407">
        <f t="shared" si="137"/>
        <v>0.1892040879750008</v>
      </c>
      <c r="AI407">
        <f t="shared" si="135"/>
        <v>9.574309016120286E-2</v>
      </c>
    </row>
    <row r="408" spans="1:35" x14ac:dyDescent="0.25">
      <c r="A408" s="3">
        <v>44375.833333333336</v>
      </c>
      <c r="B408" s="1">
        <v>1928.86149624</v>
      </c>
      <c r="C408">
        <v>31922.004222070485</v>
      </c>
      <c r="D408">
        <v>6.6510517796403781E-2</v>
      </c>
      <c r="E408">
        <v>473</v>
      </c>
      <c r="F408">
        <v>138062364.16237596</v>
      </c>
      <c r="G408">
        <v>4653385.5566392988</v>
      </c>
      <c r="H408">
        <f t="shared" si="127"/>
        <v>7622910.1822007019</v>
      </c>
      <c r="I408">
        <v>13960.156669917897</v>
      </c>
      <c r="J408">
        <v>3.6906924022590507E-2</v>
      </c>
      <c r="K408">
        <v>18807</v>
      </c>
      <c r="L408">
        <f t="shared" si="147"/>
        <v>-1.9112631801538522E-3</v>
      </c>
      <c r="M408" s="9">
        <f t="shared" si="128"/>
        <v>-2.8611520063406615E-2</v>
      </c>
      <c r="N408">
        <f t="shared" si="142"/>
        <v>0.51514737198179639</v>
      </c>
      <c r="O408">
        <f t="shared" si="129"/>
        <v>0.52320251404045404</v>
      </c>
      <c r="P408" s="4">
        <v>0.6913572588226794</v>
      </c>
      <c r="Q408">
        <f t="shared" si="143"/>
        <v>0.36327319485437515</v>
      </c>
      <c r="R408" s="4">
        <f t="shared" si="133"/>
        <v>0.51263740530596613</v>
      </c>
      <c r="S408">
        <f t="shared" si="140"/>
        <v>0.49554546934312266</v>
      </c>
      <c r="T408" s="4">
        <f t="shared" si="134"/>
        <v>0.62264002847857014</v>
      </c>
      <c r="U408" s="27">
        <f t="shared" si="148"/>
        <v>6.042419776720688E-2</v>
      </c>
      <c r="V408">
        <v>0</v>
      </c>
      <c r="W408">
        <f t="shared" si="138"/>
        <v>0</v>
      </c>
      <c r="X408">
        <f t="shared" si="139"/>
        <v>13960.156669917897</v>
      </c>
      <c r="Y408" s="5">
        <f t="shared" si="144"/>
        <v>3.6906924022590507E-2</v>
      </c>
      <c r="Z408" s="4">
        <f t="shared" si="145"/>
        <v>0.36327319485437515</v>
      </c>
      <c r="AA408" s="4">
        <f t="shared" si="130"/>
        <v>0.51263740530596613</v>
      </c>
      <c r="AB408">
        <f t="shared" si="146"/>
        <v>0.49554546934312266</v>
      </c>
      <c r="AC408" s="4">
        <f t="shared" si="131"/>
        <v>0.62264002847857014</v>
      </c>
      <c r="AD408">
        <f t="shared" si="136"/>
        <v>0.83885513314756488</v>
      </c>
      <c r="AE408">
        <f t="shared" si="141"/>
        <v>1.0110974857290604E-4</v>
      </c>
      <c r="AF408">
        <f t="shared" si="132"/>
        <v>9.2761609645064524E-4</v>
      </c>
      <c r="AG408">
        <f t="shared" si="126"/>
        <v>2.452167703474875</v>
      </c>
      <c r="AH408">
        <f t="shared" si="137"/>
        <v>0.18930519772357371</v>
      </c>
      <c r="AI408">
        <f t="shared" si="135"/>
        <v>9.6294908964284831E-2</v>
      </c>
    </row>
    <row r="409" spans="1:35" x14ac:dyDescent="0.25">
      <c r="A409" s="3">
        <v>44376.833333333336</v>
      </c>
      <c r="B409" s="1">
        <v>1996.53355029</v>
      </c>
      <c r="C409">
        <v>30835.223734663356</v>
      </c>
      <c r="D409">
        <v>6.6494756000867905E-2</v>
      </c>
      <c r="E409">
        <v>401</v>
      </c>
      <c r="F409">
        <v>140199528.27157792</v>
      </c>
      <c r="G409">
        <v>7294344.1694806796</v>
      </c>
      <c r="H409">
        <f t="shared" si="127"/>
        <v>7418401.6272672871</v>
      </c>
      <c r="I409">
        <v>21883.03250844204</v>
      </c>
      <c r="J409">
        <v>5.6970996721966712E-2</v>
      </c>
      <c r="K409">
        <v>18808</v>
      </c>
      <c r="L409">
        <f t="shared" si="147"/>
        <v>6.9120416634004256E-2</v>
      </c>
      <c r="M409" s="9">
        <f t="shared" si="128"/>
        <v>-2.9056703263192568E-2</v>
      </c>
      <c r="N409">
        <f t="shared" si="142"/>
        <v>0.65188373169119629</v>
      </c>
      <c r="O409">
        <f t="shared" si="129"/>
        <v>0.53682475399159435</v>
      </c>
      <c r="P409" s="4">
        <v>0.68754419926138366</v>
      </c>
      <c r="Q409">
        <f t="shared" si="143"/>
        <v>0.54081419701660427</v>
      </c>
      <c r="R409" s="4">
        <f t="shared" si="133"/>
        <v>0.50584651569819605</v>
      </c>
      <c r="S409">
        <f t="shared" si="140"/>
        <v>0.63724241367120671</v>
      </c>
      <c r="T409" s="4">
        <f t="shared" si="134"/>
        <v>0.61663892998553338</v>
      </c>
      <c r="U409" s="27">
        <f t="shared" si="148"/>
        <v>6.4748469719893773E-2</v>
      </c>
      <c r="V409">
        <v>0</v>
      </c>
      <c r="W409">
        <f t="shared" si="138"/>
        <v>0</v>
      </c>
      <c r="X409">
        <f t="shared" si="139"/>
        <v>21883.03250844204</v>
      </c>
      <c r="Y409" s="5">
        <f t="shared" si="144"/>
        <v>5.6970996721966712E-2</v>
      </c>
      <c r="Z409" s="4">
        <f t="shared" si="145"/>
        <v>0.54081419701660427</v>
      </c>
      <c r="AA409" s="4">
        <f t="shared" si="130"/>
        <v>0.50584651569819605</v>
      </c>
      <c r="AB409">
        <f t="shared" si="146"/>
        <v>0.63724241367120671</v>
      </c>
      <c r="AC409" s="4">
        <f t="shared" si="131"/>
        <v>0.61663892998553338</v>
      </c>
      <c r="AD409">
        <f t="shared" si="136"/>
        <v>0.90271337963827503</v>
      </c>
      <c r="AE409">
        <f t="shared" si="141"/>
        <v>1.5607274254181676E-4</v>
      </c>
      <c r="AF409">
        <f t="shared" si="132"/>
        <v>3.3889953985211108E-3</v>
      </c>
      <c r="AG409">
        <f t="shared" si="126"/>
        <v>2.6276576630482542</v>
      </c>
      <c r="AH409">
        <f t="shared" si="137"/>
        <v>0.18946127046611552</v>
      </c>
      <c r="AI409">
        <f t="shared" si="135"/>
        <v>8.011519380815213E-2</v>
      </c>
    </row>
    <row r="410" spans="1:35" x14ac:dyDescent="0.25">
      <c r="A410" s="3">
        <v>44377.833333333336</v>
      </c>
      <c r="B410" s="1">
        <v>1971.32503316</v>
      </c>
      <c r="C410">
        <v>31238.196853805886</v>
      </c>
      <c r="D410">
        <v>6.6496832852418655E-2</v>
      </c>
      <c r="E410">
        <v>403</v>
      </c>
      <c r="F410">
        <v>132162251.91971315</v>
      </c>
      <c r="G410">
        <v>4769019.1136916494</v>
      </c>
      <c r="H410">
        <f t="shared" si="127"/>
        <v>7356235.5757689662</v>
      </c>
      <c r="I410">
        <v>14307.057341074949</v>
      </c>
      <c r="J410">
        <v>3.9512613122426966E-2</v>
      </c>
      <c r="K410">
        <v>18809</v>
      </c>
      <c r="L410">
        <f t="shared" si="147"/>
        <v>-2.5690469488909372E-2</v>
      </c>
      <c r="M410" s="9">
        <f t="shared" si="128"/>
        <v>-3.6413697116594347E-2</v>
      </c>
      <c r="N410">
        <f t="shared" si="142"/>
        <v>0.51740326225272704</v>
      </c>
      <c r="O410">
        <f t="shared" si="129"/>
        <v>0.55407152940001869</v>
      </c>
      <c r="P410" s="4">
        <v>0.67635496309704657</v>
      </c>
      <c r="Q410">
        <f t="shared" si="143"/>
        <v>0.39091294030563445</v>
      </c>
      <c r="R410" s="4">
        <f t="shared" si="133"/>
        <v>0.50391693436818552</v>
      </c>
      <c r="S410">
        <f t="shared" si="140"/>
        <v>0.51615000240742748</v>
      </c>
      <c r="T410" s="4">
        <f t="shared" si="134"/>
        <v>0.61513505874880059</v>
      </c>
      <c r="U410" s="27">
        <f t="shared" si="148"/>
        <v>6.3106236329380991E-2</v>
      </c>
      <c r="V410">
        <v>0</v>
      </c>
      <c r="W410">
        <f t="shared" si="138"/>
        <v>0</v>
      </c>
      <c r="X410">
        <f t="shared" si="139"/>
        <v>14307.057341074949</v>
      </c>
      <c r="Y410" s="5">
        <f t="shared" si="144"/>
        <v>3.9512613122426966E-2</v>
      </c>
      <c r="Z410" s="4">
        <f t="shared" si="145"/>
        <v>0.39091294030563445</v>
      </c>
      <c r="AA410" s="4">
        <f t="shared" si="130"/>
        <v>0.50391693436818552</v>
      </c>
      <c r="AB410">
        <f t="shared" si="146"/>
        <v>0.51615000240742748</v>
      </c>
      <c r="AC410" s="4">
        <f t="shared" si="131"/>
        <v>0.61513505874880059</v>
      </c>
      <c r="AD410">
        <f t="shared" si="136"/>
        <v>0.87691742186920874</v>
      </c>
      <c r="AE410">
        <f t="shared" si="141"/>
        <v>1.0824787556931964E-4</v>
      </c>
      <c r="AF410">
        <f t="shared" si="132"/>
        <v>2.5238675201577632E-3</v>
      </c>
      <c r="AG410">
        <f t="shared" si="126"/>
        <v>2.5610116531616489</v>
      </c>
      <c r="AH410">
        <f t="shared" si="137"/>
        <v>0.18956951834168484</v>
      </c>
      <c r="AI410">
        <f t="shared" si="135"/>
        <v>8.6404044752075082E-2</v>
      </c>
    </row>
    <row r="411" spans="1:35" x14ac:dyDescent="0.25">
      <c r="A411" s="3">
        <v>44378.833333333336</v>
      </c>
      <c r="B411" s="1">
        <v>1980.0828168600001</v>
      </c>
      <c r="C411">
        <v>31082.112847527078</v>
      </c>
      <c r="D411">
        <v>6.6472183472118362E-2</v>
      </c>
      <c r="E411">
        <v>398</v>
      </c>
      <c r="F411">
        <v>133548589.43310267</v>
      </c>
      <c r="G411">
        <v>3595260.4839316374</v>
      </c>
      <c r="H411">
        <f t="shared" si="127"/>
        <v>7319763.3748482466</v>
      </c>
      <c r="I411">
        <v>10785.781451794912</v>
      </c>
      <c r="J411">
        <v>2.9478486044790274E-2</v>
      </c>
      <c r="K411">
        <v>18810</v>
      </c>
      <c r="L411">
        <f t="shared" si="147"/>
        <v>9.4418482429625885E-3</v>
      </c>
      <c r="M411" s="9">
        <f t="shared" si="128"/>
        <v>-3.4259658712505581E-2</v>
      </c>
      <c r="N411">
        <f t="shared" si="142"/>
        <v>0.43930518946027358</v>
      </c>
      <c r="O411">
        <f t="shared" si="129"/>
        <v>0.56475805980359772</v>
      </c>
      <c r="P411" s="4">
        <v>0.68212382322516119</v>
      </c>
      <c r="Q411">
        <f t="shared" si="143"/>
        <v>0.26933234168458675</v>
      </c>
      <c r="R411" s="4">
        <f t="shared" si="133"/>
        <v>0.50295669714946878</v>
      </c>
      <c r="S411">
        <f t="shared" si="140"/>
        <v>0.43143691122120498</v>
      </c>
      <c r="T411" s="4">
        <f t="shared" si="134"/>
        <v>0.61451684340530166</v>
      </c>
      <c r="U411" s="27">
        <f t="shared" si="148"/>
        <v>6.370489762305645E-2</v>
      </c>
      <c r="V411">
        <v>0</v>
      </c>
      <c r="W411">
        <f t="shared" si="138"/>
        <v>0</v>
      </c>
      <c r="X411">
        <f t="shared" si="139"/>
        <v>10785.781451794912</v>
      </c>
      <c r="Y411" s="5">
        <f t="shared" si="144"/>
        <v>2.9478486044790274E-2</v>
      </c>
      <c r="Z411" s="4">
        <f t="shared" si="145"/>
        <v>0.26933234168458675</v>
      </c>
      <c r="AA411" s="4">
        <f t="shared" si="130"/>
        <v>0.50295669714946878</v>
      </c>
      <c r="AB411">
        <f t="shared" si="146"/>
        <v>0.43143691122120498</v>
      </c>
      <c r="AC411" s="4">
        <f t="shared" si="131"/>
        <v>0.61451684340530166</v>
      </c>
      <c r="AD411">
        <f t="shared" si="136"/>
        <v>0.87237355264526972</v>
      </c>
      <c r="AE411">
        <f t="shared" si="141"/>
        <v>8.0759714311592383E-5</v>
      </c>
      <c r="AF411">
        <f t="shared" si="132"/>
        <v>2.3441346504571303E-3</v>
      </c>
      <c r="AG411">
        <f t="shared" si="126"/>
        <v>2.5853068518389604</v>
      </c>
      <c r="AH411">
        <f t="shared" si="137"/>
        <v>0.18965027805599644</v>
      </c>
      <c r="AI411">
        <f t="shared" si="135"/>
        <v>8.4235898420567556E-2</v>
      </c>
    </row>
    <row r="412" spans="1:35" x14ac:dyDescent="0.25">
      <c r="A412" s="3">
        <v>44379.833333333336</v>
      </c>
      <c r="B412" s="1">
        <v>1970.8824130400001</v>
      </c>
      <c r="C412">
        <v>30791.481762119442</v>
      </c>
      <c r="D412">
        <v>6.6003871749735959E-2</v>
      </c>
      <c r="E412">
        <v>405</v>
      </c>
      <c r="F412">
        <v>137042921.84412462</v>
      </c>
      <c r="G412">
        <v>2005503.6282531526</v>
      </c>
      <c r="H412">
        <f t="shared" si="127"/>
        <v>7206083.4579614541</v>
      </c>
      <c r="I412">
        <v>6016.5108847594583</v>
      </c>
      <c r="J412">
        <v>1.6024369908246752E-2</v>
      </c>
      <c r="K412">
        <v>18811</v>
      </c>
      <c r="L412">
        <f t="shared" si="147"/>
        <v>4.7371158964864182E-3</v>
      </c>
      <c r="M412" s="9">
        <f t="shared" si="128"/>
        <v>-3.7545485102941908E-2</v>
      </c>
      <c r="N412">
        <f t="shared" si="142"/>
        <v>0.27702935787313654</v>
      </c>
      <c r="O412">
        <f t="shared" si="129"/>
        <v>0.56535084423236148</v>
      </c>
      <c r="P412" s="4">
        <v>0.68287901228655667</v>
      </c>
      <c r="Q412">
        <f t="shared" si="143"/>
        <v>0</v>
      </c>
      <c r="R412" s="4">
        <f t="shared" si="133"/>
        <v>0.49161844322486198</v>
      </c>
      <c r="S412">
        <f t="shared" si="140"/>
        <v>0.28018722182095623</v>
      </c>
      <c r="T412" s="4">
        <f t="shared" si="134"/>
        <v>0.60789471677898177</v>
      </c>
      <c r="U412" s="27">
        <f t="shared" si="148"/>
        <v>6.4007391013726267E-2</v>
      </c>
      <c r="V412">
        <v>0</v>
      </c>
      <c r="W412">
        <f t="shared" si="138"/>
        <v>0</v>
      </c>
      <c r="X412">
        <f t="shared" si="139"/>
        <v>6016.5108847594583</v>
      </c>
      <c r="Y412" s="5">
        <f t="shared" si="144"/>
        <v>1.6024369908246752E-2</v>
      </c>
      <c r="Z412" s="4">
        <f t="shared" si="145"/>
        <v>0</v>
      </c>
      <c r="AA412" s="4">
        <f t="shared" si="130"/>
        <v>0.49161844322486198</v>
      </c>
      <c r="AB412">
        <f t="shared" si="146"/>
        <v>0.28018722182095623</v>
      </c>
      <c r="AC412" s="4">
        <f t="shared" si="131"/>
        <v>0.60789471677898177</v>
      </c>
      <c r="AD412">
        <f t="shared" si="136"/>
        <v>0.87764494000340232</v>
      </c>
      <c r="AE412">
        <f t="shared" si="141"/>
        <v>4.3901419628887497E-5</v>
      </c>
      <c r="AF412">
        <f t="shared" si="132"/>
        <v>2.4936615341040191E-3</v>
      </c>
      <c r="AG412">
        <f t="shared" si="126"/>
        <v>2.5975828033703796</v>
      </c>
      <c r="AH412">
        <f t="shared" si="137"/>
        <v>0.18969417947562534</v>
      </c>
      <c r="AI412">
        <f t="shared" si="135"/>
        <v>8.314608096499887E-2</v>
      </c>
    </row>
    <row r="413" spans="1:35" x14ac:dyDescent="0.25">
      <c r="A413" s="3">
        <v>44380.833333333336</v>
      </c>
      <c r="B413" s="1">
        <v>2001.85847739</v>
      </c>
      <c r="C413">
        <v>30419.754876094292</v>
      </c>
      <c r="D413">
        <v>6.6113808912424257E-2</v>
      </c>
      <c r="E413">
        <v>347</v>
      </c>
      <c r="F413">
        <v>141602710.2863327</v>
      </c>
      <c r="G413">
        <v>2817182.570028225</v>
      </c>
      <c r="H413">
        <f t="shared" si="127"/>
        <v>7024592.1752123963</v>
      </c>
      <c r="I413">
        <v>8451.5477100846747</v>
      </c>
      <c r="J413">
        <v>2.1784999086127299E-2</v>
      </c>
      <c r="K413">
        <v>18812</v>
      </c>
      <c r="L413">
        <f t="shared" si="147"/>
        <v>2.7740476667153104E-2</v>
      </c>
      <c r="M413" s="9">
        <f t="shared" si="128"/>
        <v>-2.7862966318783169E-2</v>
      </c>
      <c r="N413">
        <f t="shared" si="142"/>
        <v>0.38202659685441981</v>
      </c>
      <c r="O413">
        <f t="shared" si="129"/>
        <v>0.56104883761263458</v>
      </c>
      <c r="P413" s="4">
        <v>0.6832316625575281</v>
      </c>
      <c r="Q413">
        <f t="shared" si="143"/>
        <v>0.10484280904286747</v>
      </c>
      <c r="R413" s="4">
        <f t="shared" si="133"/>
        <v>0.47717891968169762</v>
      </c>
      <c r="S413">
        <f t="shared" si="140"/>
        <v>0.35297296312152593</v>
      </c>
      <c r="T413" s="4">
        <f t="shared" si="134"/>
        <v>0.59849781641591604</v>
      </c>
      <c r="U413" s="27">
        <f t="shared" si="148"/>
        <v>6.5807843802291224E-2</v>
      </c>
      <c r="V413">
        <v>0</v>
      </c>
      <c r="W413">
        <f t="shared" si="138"/>
        <v>0</v>
      </c>
      <c r="X413">
        <f t="shared" si="139"/>
        <v>8451.5477100846747</v>
      </c>
      <c r="Y413" s="5">
        <f t="shared" si="144"/>
        <v>2.1784999086127299E-2</v>
      </c>
      <c r="Z413" s="4">
        <f t="shared" si="145"/>
        <v>0.10484280904286747</v>
      </c>
      <c r="AA413" s="4">
        <f t="shared" si="130"/>
        <v>0.47717891968169762</v>
      </c>
      <c r="AB413">
        <f t="shared" si="146"/>
        <v>0.35297296312152593</v>
      </c>
      <c r="AC413" s="4">
        <f t="shared" si="131"/>
        <v>0.59849781641591604</v>
      </c>
      <c r="AD413">
        <f t="shared" si="136"/>
        <v>0.89181946704161519</v>
      </c>
      <c r="AE413">
        <f t="shared" si="141"/>
        <v>5.9683147928594427E-5</v>
      </c>
      <c r="AF413">
        <f t="shared" si="132"/>
        <v>2.8894191406403369E-3</v>
      </c>
      <c r="AG413">
        <f t="shared" si="126"/>
        <v>2.6706497590420089</v>
      </c>
      <c r="AH413">
        <f t="shared" si="137"/>
        <v>0.18975386262355393</v>
      </c>
      <c r="AI413">
        <f t="shared" si="135"/>
        <v>7.6476545507192961E-2</v>
      </c>
    </row>
    <row r="414" spans="1:35" x14ac:dyDescent="0.25">
      <c r="A414" s="3">
        <v>44381.833333333336</v>
      </c>
      <c r="B414" s="1">
        <v>1994.96371856</v>
      </c>
      <c r="C414">
        <v>30516.974351098957</v>
      </c>
      <c r="D414">
        <v>6.6099594878983467E-2</v>
      </c>
      <c r="E414">
        <v>380</v>
      </c>
      <c r="F414">
        <v>134481977.89190504</v>
      </c>
      <c r="G414">
        <v>3885627.923774296</v>
      </c>
      <c r="H414">
        <f t="shared" si="127"/>
        <v>7030111.6164746033</v>
      </c>
      <c r="I414">
        <v>11656.883771322888</v>
      </c>
      <c r="J414">
        <v>3.1638161805983993E-2</v>
      </c>
      <c r="K414">
        <v>18813</v>
      </c>
      <c r="L414">
        <f t="shared" si="147"/>
        <v>-6.6409598815265836E-3</v>
      </c>
      <c r="M414" s="9">
        <f t="shared" si="128"/>
        <v>-3.3849590535535143E-2</v>
      </c>
      <c r="N414">
        <f t="shared" si="142"/>
        <v>0.45965833122642907</v>
      </c>
      <c r="O414">
        <f t="shared" si="129"/>
        <v>0.57272812545027396</v>
      </c>
      <c r="P414" s="4">
        <v>0.69031719400097591</v>
      </c>
      <c r="Q414">
        <f t="shared" si="143"/>
        <v>0.29969537261501505</v>
      </c>
      <c r="R414" s="4">
        <f t="shared" si="133"/>
        <v>0.47986367853210593</v>
      </c>
      <c r="S414">
        <f t="shared" si="140"/>
        <v>0.45101575854247444</v>
      </c>
      <c r="T414" s="4">
        <f t="shared" si="134"/>
        <v>0.60013077277222149</v>
      </c>
      <c r="U414" s="27">
        <f t="shared" si="148"/>
        <v>6.5372264484934384E-2</v>
      </c>
      <c r="V414">
        <v>0</v>
      </c>
      <c r="W414">
        <f t="shared" si="138"/>
        <v>0</v>
      </c>
      <c r="X414">
        <f t="shared" si="139"/>
        <v>11656.883771322888</v>
      </c>
      <c r="Y414" s="5">
        <f t="shared" si="144"/>
        <v>3.1638161805983993E-2</v>
      </c>
      <c r="Z414" s="4">
        <f t="shared" si="145"/>
        <v>0.29969537261501505</v>
      </c>
      <c r="AA414" s="4">
        <f t="shared" si="130"/>
        <v>0.47986367853210593</v>
      </c>
      <c r="AB414">
        <f t="shared" si="146"/>
        <v>0.45101575854247444</v>
      </c>
      <c r="AC414" s="4">
        <f t="shared" si="131"/>
        <v>0.60013077277222149</v>
      </c>
      <c r="AD414">
        <f t="shared" si="136"/>
        <v>0.86365970395978675</v>
      </c>
      <c r="AE414">
        <f t="shared" si="141"/>
        <v>8.6676138873875258E-5</v>
      </c>
      <c r="AF414">
        <f t="shared" si="132"/>
        <v>1.8557470919742247E-3</v>
      </c>
      <c r="AG414">
        <f t="shared" si="126"/>
        <v>2.6529728419493046</v>
      </c>
      <c r="AH414">
        <f t="shared" si="137"/>
        <v>0.18984053876242779</v>
      </c>
      <c r="AI414">
        <f t="shared" si="135"/>
        <v>7.8193359535688511E-2</v>
      </c>
    </row>
    <row r="415" spans="1:35" x14ac:dyDescent="0.25">
      <c r="A415" s="3">
        <v>44382.833333333336</v>
      </c>
      <c r="B415">
        <v>2029.9198847</v>
      </c>
      <c r="C415">
        <v>29937.860432424022</v>
      </c>
      <c r="D415">
        <v>6.6033224666981555E-2</v>
      </c>
      <c r="E415">
        <v>318</v>
      </c>
      <c r="F415">
        <v>138729266.41668338</v>
      </c>
      <c r="G415">
        <v>5067103.6498825699</v>
      </c>
      <c r="H415">
        <f t="shared" si="127"/>
        <v>6968476.2781257415</v>
      </c>
      <c r="I415">
        <v>15201.31094964771</v>
      </c>
      <c r="J415">
        <v>3.9995010713573281E-2</v>
      </c>
      <c r="K415">
        <v>18814</v>
      </c>
      <c r="L415">
        <f t="shared" si="147"/>
        <v>3.6529612930001003E-2</v>
      </c>
      <c r="M415" s="9">
        <f t="shared" si="128"/>
        <v>-3.0211790097647774E-2</v>
      </c>
      <c r="N415">
        <f t="shared" si="142"/>
        <v>0.53539321544084129</v>
      </c>
      <c r="O415">
        <f t="shared" si="129"/>
        <v>0.58079576360541385</v>
      </c>
      <c r="P415" s="4">
        <v>0.68727408308530868</v>
      </c>
      <c r="Q415">
        <f t="shared" si="143"/>
        <v>0.39581827601510144</v>
      </c>
      <c r="R415" s="4">
        <f t="shared" si="133"/>
        <v>0.47753294372897453</v>
      </c>
      <c r="S415">
        <f t="shared" si="140"/>
        <v>0.51987499046824515</v>
      </c>
      <c r="T415" s="4">
        <f t="shared" si="134"/>
        <v>0.59829654972418866</v>
      </c>
      <c r="U415" s="27">
        <f t="shared" si="148"/>
        <v>6.7804440777655156E-2</v>
      </c>
      <c r="V415">
        <v>0</v>
      </c>
      <c r="W415">
        <f t="shared" si="138"/>
        <v>0</v>
      </c>
      <c r="X415">
        <f t="shared" si="139"/>
        <v>15201.31094964771</v>
      </c>
      <c r="Y415" s="5">
        <f t="shared" si="144"/>
        <v>3.9995010713573281E-2</v>
      </c>
      <c r="Z415" s="4">
        <f t="shared" si="145"/>
        <v>0.39581827601510144</v>
      </c>
      <c r="AA415" s="4">
        <f t="shared" si="130"/>
        <v>0.47753294372897453</v>
      </c>
      <c r="AB415">
        <f t="shared" si="146"/>
        <v>0.51987499046824515</v>
      </c>
      <c r="AC415" s="4">
        <f t="shared" si="131"/>
        <v>0.59829654972418866</v>
      </c>
      <c r="AD415">
        <f t="shared" si="136"/>
        <v>0.87929495835941673</v>
      </c>
      <c r="AE415">
        <f t="shared" si="141"/>
        <v>1.0956936887556263E-4</v>
      </c>
      <c r="AF415">
        <f t="shared" si="132"/>
        <v>2.4526411016316807E-3</v>
      </c>
      <c r="AG415">
        <f t="shared" ref="AG415:AG478" si="149">U415/$U$31</f>
        <v>2.7516767449310988</v>
      </c>
      <c r="AH415">
        <f t="shared" si="137"/>
        <v>0.18995010813130336</v>
      </c>
      <c r="AI415">
        <f t="shared" si="135"/>
        <v>6.929509569996406E-2</v>
      </c>
    </row>
    <row r="416" spans="1:35" x14ac:dyDescent="0.25">
      <c r="A416" s="3">
        <v>44383.833333333336</v>
      </c>
      <c r="B416">
        <v>2033.15682595</v>
      </c>
      <c r="C416">
        <v>29824.441733528849</v>
      </c>
      <c r="D416">
        <v>6.5956327484498423E-2</v>
      </c>
      <c r="E416">
        <v>260</v>
      </c>
      <c r="F416">
        <v>138205128.04781097</v>
      </c>
      <c r="G416">
        <v>2994901.2423583977</v>
      </c>
      <c r="H416">
        <f t="shared" ref="H416:H479" si="150">AVERAGE(G387:G416)</f>
        <v>6693850.0053361533</v>
      </c>
      <c r="I416">
        <v>8984.7037270751935</v>
      </c>
      <c r="J416">
        <v>2.3728619239424729E-2</v>
      </c>
      <c r="K416">
        <v>18815</v>
      </c>
      <c r="L416">
        <f t="shared" si="147"/>
        <v>5.3890100809039334E-3</v>
      </c>
      <c r="M416" s="9">
        <f t="shared" ref="M416:M479" si="151">AVERAGE(L387:L416)*10+POWER(P416/SQRT(365/10),2)/2</f>
        <v>-3.4382072805124224E-2</v>
      </c>
      <c r="N416">
        <f t="shared" si="142"/>
        <v>0.38299274932862359</v>
      </c>
      <c r="O416">
        <f t="shared" ref="O416:O479" si="152">AVERAGE(N387:N416)</f>
        <v>0.56982658916964146</v>
      </c>
      <c r="P416" s="4">
        <v>0.69935072043390989</v>
      </c>
      <c r="Q416">
        <f t="shared" si="143"/>
        <v>0.16291401362184474</v>
      </c>
      <c r="R416" s="4">
        <f t="shared" si="133"/>
        <v>0.45935365322364519</v>
      </c>
      <c r="S416">
        <f t="shared" si="140"/>
        <v>0.37435127076206048</v>
      </c>
      <c r="T416" s="4">
        <f t="shared" si="134"/>
        <v>0.58462840476963429</v>
      </c>
      <c r="U416" s="27">
        <f t="shared" si="148"/>
        <v>6.8170825932487134E-2</v>
      </c>
      <c r="V416">
        <v>0</v>
      </c>
      <c r="W416">
        <f t="shared" si="138"/>
        <v>0</v>
      </c>
      <c r="X416">
        <f t="shared" si="139"/>
        <v>8984.7037270751935</v>
      </c>
      <c r="Y416" s="5">
        <f t="shared" si="144"/>
        <v>2.3728619239424729E-2</v>
      </c>
      <c r="Z416" s="4">
        <f t="shared" si="145"/>
        <v>0.16291401362184474</v>
      </c>
      <c r="AA416" s="4">
        <f t="shared" ref="AA416:AA479" si="153">AVERAGE(Z387:Z416)</f>
        <v>0.45935365322364519</v>
      </c>
      <c r="AB416">
        <f t="shared" si="146"/>
        <v>0.37435127076206048</v>
      </c>
      <c r="AC416" s="4">
        <f t="shared" ref="AC416:AC479" si="154">AVERAGE(AB387:AB416)</f>
        <v>0.58462840476963429</v>
      </c>
      <c r="AD416">
        <f t="shared" si="136"/>
        <v>0.9057564293946464</v>
      </c>
      <c r="AE416">
        <f t="shared" si="141"/>
        <v>6.5007802671453334E-5</v>
      </c>
      <c r="AF416">
        <f t="shared" ref="AF416:AF479" si="155">(2*SQRT(AD416)*EXP(SUM(AE387:AE416))/(1+AD416)-1)</f>
        <v>3.1345377016263054E-3</v>
      </c>
      <c r="AG416">
        <f t="shared" si="149"/>
        <v>2.766545586834023</v>
      </c>
      <c r="AH416">
        <f t="shared" si="137"/>
        <v>0.19001511593397483</v>
      </c>
      <c r="AI416">
        <f t="shared" si="135"/>
        <v>6.8017083011966628E-2</v>
      </c>
    </row>
    <row r="417" spans="1:35" x14ac:dyDescent="0.25">
      <c r="A417" s="3">
        <v>44384.833333333336</v>
      </c>
      <c r="B417">
        <v>1979.0981488</v>
      </c>
      <c r="C417">
        <v>30642.206852880336</v>
      </c>
      <c r="D417">
        <v>6.5951447569783481E-2</v>
      </c>
      <c r="E417">
        <v>287</v>
      </c>
      <c r="F417">
        <v>129909030.30355418</v>
      </c>
      <c r="G417">
        <v>5518462.0341735166</v>
      </c>
      <c r="H417">
        <f t="shared" si="150"/>
        <v>6165817.5019925386</v>
      </c>
      <c r="I417">
        <v>16555.386102520552</v>
      </c>
      <c r="J417">
        <v>4.651497985398078E-2</v>
      </c>
      <c r="K417">
        <v>18816</v>
      </c>
      <c r="L417">
        <f t="shared" si="147"/>
        <v>-5.3998529059264742E-2</v>
      </c>
      <c r="M417" s="9">
        <f t="shared" si="151"/>
        <v>-4.4366030032323693E-2</v>
      </c>
      <c r="N417">
        <f t="shared" si="142"/>
        <v>0.5479791526012292</v>
      </c>
      <c r="O417">
        <f t="shared" si="152"/>
        <v>0.55175032592102335</v>
      </c>
      <c r="P417" s="4">
        <v>0.69561151837190682</v>
      </c>
      <c r="Q417">
        <f t="shared" si="143"/>
        <v>0.456981247701508</v>
      </c>
      <c r="R417" s="4">
        <f t="shared" ref="R417:R480" si="156">AVERAGE(Q388:Q417)</f>
        <v>0.43925315660094005</v>
      </c>
      <c r="S417">
        <f t="shared" si="140"/>
        <v>0.56782898731714815</v>
      </c>
      <c r="T417" s="4">
        <f t="shared" ref="T417:T480" si="157">AVERAGE(S388:S417)</f>
        <v>0.56647969409276022</v>
      </c>
      <c r="U417" s="27">
        <f t="shared" si="148"/>
        <v>6.4587324219240003E-2</v>
      </c>
      <c r="V417">
        <v>0</v>
      </c>
      <c r="W417">
        <f t="shared" si="138"/>
        <v>0</v>
      </c>
      <c r="X417">
        <f t="shared" si="139"/>
        <v>16555.386102520552</v>
      </c>
      <c r="Y417" s="5">
        <f t="shared" si="144"/>
        <v>4.651497985398078E-2</v>
      </c>
      <c r="Z417" s="4">
        <f t="shared" si="145"/>
        <v>0.456981247701508</v>
      </c>
      <c r="AA417" s="4">
        <f t="shared" si="153"/>
        <v>0.43925315660094005</v>
      </c>
      <c r="AB417">
        <f t="shared" si="146"/>
        <v>0.56782898731714815</v>
      </c>
      <c r="AC417" s="4">
        <f t="shared" si="154"/>
        <v>0.56647969409276022</v>
      </c>
      <c r="AD417">
        <f t="shared" si="136"/>
        <v>0.92716619615405738</v>
      </c>
      <c r="AE417">
        <f t="shared" si="141"/>
        <v>1.2743018139927401E-4</v>
      </c>
      <c r="AF417">
        <f t="shared" si="155"/>
        <v>3.3315640403288604E-3</v>
      </c>
      <c r="AG417">
        <f t="shared" si="149"/>
        <v>2.6211179685737682</v>
      </c>
      <c r="AH417">
        <f t="shared" si="137"/>
        <v>0.19014254611537409</v>
      </c>
      <c r="AI417">
        <f t="shared" si="135"/>
        <v>8.1455029103003396E-2</v>
      </c>
    </row>
    <row r="418" spans="1:35" x14ac:dyDescent="0.25">
      <c r="A418" s="3">
        <v>44385.833333333336</v>
      </c>
      <c r="B418">
        <v>1962.9387095899999</v>
      </c>
      <c r="C418">
        <v>30901.252038863862</v>
      </c>
      <c r="D418">
        <v>6.5951343076266336E-2</v>
      </c>
      <c r="E418">
        <v>352</v>
      </c>
      <c r="F418">
        <v>133276518.26757826</v>
      </c>
      <c r="G418">
        <v>4820709.4523970522</v>
      </c>
      <c r="H418">
        <f t="shared" si="150"/>
        <v>5856264.7607790837</v>
      </c>
      <c r="I418">
        <v>14462.128357191157</v>
      </c>
      <c r="J418">
        <v>3.9606953415280644E-2</v>
      </c>
      <c r="K418">
        <v>18817</v>
      </c>
      <c r="L418">
        <f t="shared" si="147"/>
        <v>-1.6616903196774242E-2</v>
      </c>
      <c r="M418" s="9">
        <f t="shared" si="151"/>
        <v>-2.3690584487399847E-2</v>
      </c>
      <c r="N418">
        <f t="shared" si="142"/>
        <v>0.54439940108449347</v>
      </c>
      <c r="O418">
        <f t="shared" si="152"/>
        <v>0.5402150790287269</v>
      </c>
      <c r="P418" s="4">
        <v>0.71768945467474854</v>
      </c>
      <c r="Q418">
        <f t="shared" si="143"/>
        <v>0.39187708435327773</v>
      </c>
      <c r="R418" s="4">
        <f t="shared" si="156"/>
        <v>0.42579688802831939</v>
      </c>
      <c r="S418">
        <f t="shared" si="140"/>
        <v>0.51688059291099031</v>
      </c>
      <c r="T418" s="4">
        <f t="shared" si="157"/>
        <v>0.55490854965343783</v>
      </c>
      <c r="U418" s="27">
        <f t="shared" si="148"/>
        <v>6.3522950692135469E-2</v>
      </c>
      <c r="V418">
        <v>0</v>
      </c>
      <c r="W418">
        <f t="shared" si="138"/>
        <v>0</v>
      </c>
      <c r="X418">
        <f t="shared" si="139"/>
        <v>14462.128357191157</v>
      </c>
      <c r="Y418" s="5">
        <f t="shared" si="144"/>
        <v>3.9606953415280644E-2</v>
      </c>
      <c r="Z418" s="4">
        <f t="shared" si="145"/>
        <v>0.39187708435327773</v>
      </c>
      <c r="AA418" s="4">
        <f t="shared" si="153"/>
        <v>0.42579688802831939</v>
      </c>
      <c r="AB418">
        <f t="shared" si="146"/>
        <v>0.51688059291099031</v>
      </c>
      <c r="AC418" s="4">
        <f t="shared" si="154"/>
        <v>0.55490854965343783</v>
      </c>
      <c r="AD418">
        <f t="shared" si="136"/>
        <v>0.94256316436315668</v>
      </c>
      <c r="AE418">
        <f t="shared" si="141"/>
        <v>1.085063141146968E-4</v>
      </c>
      <c r="AF418">
        <f t="shared" si="155"/>
        <v>3.4451786845057786E-3</v>
      </c>
      <c r="AG418">
        <f t="shared" si="149"/>
        <v>2.5779229823919927</v>
      </c>
      <c r="AH418">
        <f t="shared" si="137"/>
        <v>0.19025105242948878</v>
      </c>
      <c r="AI418">
        <f t="shared" ref="AI418:AI481" si="158">2*SQRT(AG418)*EXP(AH418)/(1+AG418)-1</f>
        <v>8.557281526909466E-2</v>
      </c>
    </row>
    <row r="419" spans="1:35" x14ac:dyDescent="0.25">
      <c r="A419" s="3">
        <v>44386.833333333336</v>
      </c>
      <c r="B419">
        <v>1953.6579630900001</v>
      </c>
      <c r="C419">
        <v>31031.21548702041</v>
      </c>
      <c r="D419">
        <v>6.5929617501501045E-2</v>
      </c>
      <c r="E419">
        <v>297</v>
      </c>
      <c r="F419">
        <v>131298347.0691798</v>
      </c>
      <c r="G419">
        <v>2558334.6854585293</v>
      </c>
      <c r="H419">
        <f t="shared" si="150"/>
        <v>5679479.1747290501</v>
      </c>
      <c r="I419">
        <v>7675.0040563755883</v>
      </c>
      <c r="J419">
        <v>2.1335961519005811E-2</v>
      </c>
      <c r="K419">
        <v>18818</v>
      </c>
      <c r="L419">
        <f t="shared" si="147"/>
        <v>-8.9361450632191673E-3</v>
      </c>
      <c r="M419" s="9">
        <f t="shared" si="151"/>
        <v>-1.6461649160287067E-2</v>
      </c>
      <c r="N419">
        <f t="shared" si="142"/>
        <v>0.40099478641574487</v>
      </c>
      <c r="O419">
        <f t="shared" si="152"/>
        <v>0.53118909673037951</v>
      </c>
      <c r="P419" s="4">
        <v>0.67462546065869133</v>
      </c>
      <c r="Q419">
        <f t="shared" si="143"/>
        <v>8.6021590725975705E-2</v>
      </c>
      <c r="R419" s="4">
        <f t="shared" si="156"/>
        <v>0.41059724061243441</v>
      </c>
      <c r="S419">
        <f t="shared" si="140"/>
        <v>0.34784711031977567</v>
      </c>
      <c r="T419" s="4">
        <f t="shared" si="157"/>
        <v>0.5452281719898997</v>
      </c>
      <c r="U419" s="27">
        <f t="shared" si="148"/>
        <v>6.2957829154554612E-2</v>
      </c>
      <c r="V419">
        <v>0</v>
      </c>
      <c r="W419">
        <f t="shared" si="138"/>
        <v>0</v>
      </c>
      <c r="X419">
        <f t="shared" si="139"/>
        <v>7675.0040563755883</v>
      </c>
      <c r="Y419" s="5">
        <f t="shared" si="144"/>
        <v>2.1335961519005811E-2</v>
      </c>
      <c r="Z419" s="4">
        <f t="shared" si="145"/>
        <v>8.6021590725975705E-2</v>
      </c>
      <c r="AA419" s="4">
        <f t="shared" si="153"/>
        <v>0.41059724061243441</v>
      </c>
      <c r="AB419">
        <f t="shared" si="146"/>
        <v>0.34784711031977567</v>
      </c>
      <c r="AC419" s="4">
        <f t="shared" si="154"/>
        <v>0.5452281719898997</v>
      </c>
      <c r="AD419">
        <f t="shared" ref="AD419:AD482" si="159">U419/U390</f>
        <v>0.9983402735438357</v>
      </c>
      <c r="AE419">
        <f t="shared" si="141"/>
        <v>5.8452980684394506E-5</v>
      </c>
      <c r="AF419">
        <f t="shared" si="155"/>
        <v>3.7853067043567279E-3</v>
      </c>
      <c r="AG419">
        <f t="shared" si="149"/>
        <v>2.5549889123637444</v>
      </c>
      <c r="AH419">
        <f t="shared" ref="AH419:AH482" si="160">AE419+AH418</f>
        <v>0.19030950541017316</v>
      </c>
      <c r="AI419">
        <f t="shared" si="158"/>
        <v>8.7768862855273966E-2</v>
      </c>
    </row>
    <row r="420" spans="1:35" x14ac:dyDescent="0.25">
      <c r="A420" s="3">
        <v>44387.833333333336</v>
      </c>
      <c r="B420">
        <v>1947.6883644100001</v>
      </c>
      <c r="C420">
        <v>31106.426065137035</v>
      </c>
      <c r="D420">
        <v>6.5904635909995721E-2</v>
      </c>
      <c r="E420">
        <v>259</v>
      </c>
      <c r="F420">
        <v>133212382.38766202</v>
      </c>
      <c r="G420">
        <v>2611419.6765562519</v>
      </c>
      <c r="H420">
        <f t="shared" si="150"/>
        <v>5478482.7219134951</v>
      </c>
      <c r="I420">
        <v>7834.2590296687558</v>
      </c>
      <c r="J420">
        <v>2.1465756370212172E-2</v>
      </c>
      <c r="K420">
        <v>18819</v>
      </c>
      <c r="L420">
        <f t="shared" si="147"/>
        <v>-5.4810532857321624E-3</v>
      </c>
      <c r="M420" s="9">
        <f t="shared" si="151"/>
        <v>3.6622976283449279E-3</v>
      </c>
      <c r="N420">
        <f t="shared" si="142"/>
        <v>0.41380731960933104</v>
      </c>
      <c r="O420">
        <f t="shared" si="152"/>
        <v>0.5236442233589792</v>
      </c>
      <c r="P420" s="4">
        <v>0.66418390008897255</v>
      </c>
      <c r="Q420">
        <f t="shared" si="143"/>
        <v>9.1858983668872365E-2</v>
      </c>
      <c r="R420" s="4">
        <f t="shared" si="156"/>
        <v>0.39397265449040975</v>
      </c>
      <c r="S420">
        <f t="shared" si="140"/>
        <v>0.34933647242661203</v>
      </c>
      <c r="T420" s="4">
        <f t="shared" si="157"/>
        <v>0.53420600039858857</v>
      </c>
      <c r="U420" s="27">
        <f t="shared" si="148"/>
        <v>6.2613697900605156E-2</v>
      </c>
      <c r="V420">
        <v>0</v>
      </c>
      <c r="W420">
        <f t="shared" si="138"/>
        <v>0</v>
      </c>
      <c r="X420">
        <f t="shared" si="139"/>
        <v>7834.2590296687558</v>
      </c>
      <c r="Y420" s="5">
        <f t="shared" si="144"/>
        <v>2.1465756370212172E-2</v>
      </c>
      <c r="Z420" s="4">
        <f t="shared" si="145"/>
        <v>9.1858983668872365E-2</v>
      </c>
      <c r="AA420" s="4">
        <f t="shared" si="153"/>
        <v>0.39397265449040975</v>
      </c>
      <c r="AB420">
        <f t="shared" si="146"/>
        <v>0.34933647242661203</v>
      </c>
      <c r="AC420" s="4">
        <f t="shared" si="154"/>
        <v>0.53420600039858857</v>
      </c>
      <c r="AD420">
        <f t="shared" si="159"/>
        <v>0.93957580740795921</v>
      </c>
      <c r="AE420">
        <f t="shared" si="141"/>
        <v>5.8808562167791678E-5</v>
      </c>
      <c r="AF420">
        <f t="shared" si="155"/>
        <v>3.1815057431989757E-3</v>
      </c>
      <c r="AG420">
        <f t="shared" si="149"/>
        <v>2.5410231903868921</v>
      </c>
      <c r="AH420">
        <f t="shared" si="160"/>
        <v>0.19036831397234094</v>
      </c>
      <c r="AI420">
        <f t="shared" si="158"/>
        <v>8.9134329633223652E-2</v>
      </c>
    </row>
    <row r="421" spans="1:35" x14ac:dyDescent="0.25">
      <c r="A421" s="3">
        <v>44388.833333333336</v>
      </c>
      <c r="B421">
        <v>1928.23351497</v>
      </c>
      <c r="C421">
        <v>31397.980843706348</v>
      </c>
      <c r="D421">
        <v>6.587712695559203E-2</v>
      </c>
      <c r="E421">
        <v>231</v>
      </c>
      <c r="F421">
        <v>127845387.92010689</v>
      </c>
      <c r="G421">
        <v>2687986.988961631</v>
      </c>
      <c r="H421">
        <f t="shared" si="150"/>
        <v>5265541.7747088708</v>
      </c>
      <c r="I421">
        <v>8063.9609668848934</v>
      </c>
      <c r="J421">
        <v>2.3022697969772216E-2</v>
      </c>
      <c r="K421">
        <v>18820</v>
      </c>
      <c r="L421">
        <f t="shared" si="147"/>
        <v>-1.936807141952604E-2</v>
      </c>
      <c r="M421" s="9">
        <f t="shared" si="151"/>
        <v>-2.1900735387371778E-2</v>
      </c>
      <c r="N421">
        <f t="shared" si="142"/>
        <v>0.40825848789863012</v>
      </c>
      <c r="O421">
        <f t="shared" si="152"/>
        <v>0.51316226053479408</v>
      </c>
      <c r="P421" s="4">
        <v>0.62382227346810482</v>
      </c>
      <c r="Q421">
        <f t="shared" si="143"/>
        <v>0.14454620602824034</v>
      </c>
      <c r="R421" s="4">
        <f t="shared" si="156"/>
        <v>0.37822790726526079</v>
      </c>
      <c r="S421">
        <f t="shared" si="140"/>
        <v>0.36673083285149261</v>
      </c>
      <c r="T421" s="4">
        <f t="shared" si="157"/>
        <v>0.5229984395113525</v>
      </c>
      <c r="U421" s="27">
        <f t="shared" si="148"/>
        <v>6.1412659768422972E-2</v>
      </c>
      <c r="V421">
        <v>0</v>
      </c>
      <c r="W421">
        <f t="shared" si="138"/>
        <v>0</v>
      </c>
      <c r="X421">
        <f t="shared" si="139"/>
        <v>8063.9609668848934</v>
      </c>
      <c r="Y421" s="5">
        <f t="shared" si="144"/>
        <v>2.3022697969772216E-2</v>
      </c>
      <c r="Z421" s="4">
        <f t="shared" si="145"/>
        <v>0.14454620602824034</v>
      </c>
      <c r="AA421" s="4">
        <f t="shared" si="153"/>
        <v>0.37822790726526079</v>
      </c>
      <c r="AB421">
        <f t="shared" si="146"/>
        <v>0.36673083285149261</v>
      </c>
      <c r="AC421" s="4">
        <f t="shared" si="154"/>
        <v>0.5229984395113525</v>
      </c>
      <c r="AD421">
        <f t="shared" si="159"/>
        <v>0.95413388849955583</v>
      </c>
      <c r="AE421">
        <f t="shared" si="141"/>
        <v>6.3073895648795225E-5</v>
      </c>
      <c r="AF421">
        <f t="shared" si="155"/>
        <v>3.268602873951254E-3</v>
      </c>
      <c r="AG421">
        <f t="shared" si="149"/>
        <v>2.4922820067682769</v>
      </c>
      <c r="AH421">
        <f t="shared" si="160"/>
        <v>0.19043138786798974</v>
      </c>
      <c r="AI421">
        <f t="shared" si="158"/>
        <v>9.3761371502606217E-2</v>
      </c>
    </row>
    <row r="422" spans="1:35" x14ac:dyDescent="0.25">
      <c r="A422" s="3">
        <v>44389.833333333336</v>
      </c>
      <c r="B422">
        <v>1894.98822391</v>
      </c>
      <c r="C422">
        <v>31851.615628946223</v>
      </c>
      <c r="D422">
        <v>6.5772652381496974E-2</v>
      </c>
      <c r="E422">
        <v>310</v>
      </c>
      <c r="F422">
        <v>123519935.72474155</v>
      </c>
      <c r="G422">
        <v>2655566.5045902487</v>
      </c>
      <c r="H422">
        <f t="shared" si="150"/>
        <v>4983397.7931217281</v>
      </c>
      <c r="I422">
        <v>7966.6995137707463</v>
      </c>
      <c r="J422">
        <v>2.3541506117735689E-2</v>
      </c>
      <c r="K422">
        <v>18821</v>
      </c>
      <c r="L422">
        <f t="shared" si="147"/>
        <v>-3.1736202766822506E-2</v>
      </c>
      <c r="M422" s="9">
        <f t="shared" si="151"/>
        <v>-2.1443311154076324E-2</v>
      </c>
      <c r="N422">
        <f t="shared" si="142"/>
        <v>0.41418486371275537</v>
      </c>
      <c r="O422">
        <f t="shared" si="152"/>
        <v>0.50395522037853191</v>
      </c>
      <c r="P422" s="4">
        <v>0.59107263831787737</v>
      </c>
      <c r="Q422">
        <f t="shared" si="143"/>
        <v>0.15825318594223087</v>
      </c>
      <c r="R422" s="4">
        <f t="shared" si="156"/>
        <v>0.36087259364357771</v>
      </c>
      <c r="S422">
        <f t="shared" si="140"/>
        <v>0.37234657101638152</v>
      </c>
      <c r="T422" s="4">
        <f t="shared" si="157"/>
        <v>0.51014428808900958</v>
      </c>
      <c r="U422" s="27">
        <f t="shared" si="148"/>
        <v>5.949425755935174E-2</v>
      </c>
      <c r="V422">
        <v>0</v>
      </c>
      <c r="W422">
        <f t="shared" si="138"/>
        <v>0</v>
      </c>
      <c r="X422">
        <f t="shared" si="139"/>
        <v>7966.6995137707463</v>
      </c>
      <c r="Y422" s="5">
        <f t="shared" si="144"/>
        <v>2.3541506117735689E-2</v>
      </c>
      <c r="Z422" s="4">
        <f t="shared" si="145"/>
        <v>0.15825318594223087</v>
      </c>
      <c r="AA422" s="4">
        <f t="shared" si="153"/>
        <v>0.36087259364357771</v>
      </c>
      <c r="AB422">
        <f t="shared" si="146"/>
        <v>0.37234657101638152</v>
      </c>
      <c r="AC422" s="4">
        <f t="shared" si="154"/>
        <v>0.51014428808900958</v>
      </c>
      <c r="AD422">
        <f t="shared" si="159"/>
        <v>0.93502671612103883</v>
      </c>
      <c r="AE422">
        <f t="shared" si="141"/>
        <v>6.4495197175004485E-5</v>
      </c>
      <c r="AF422">
        <f t="shared" si="155"/>
        <v>2.8295019915081099E-3</v>
      </c>
      <c r="AG422">
        <f t="shared" si="149"/>
        <v>2.4144283634731996</v>
      </c>
      <c r="AH422">
        <f t="shared" si="160"/>
        <v>0.19049588306516474</v>
      </c>
      <c r="AI422">
        <f t="shared" si="158"/>
        <v>0.10116009161410688</v>
      </c>
    </row>
    <row r="423" spans="1:35" x14ac:dyDescent="0.25">
      <c r="A423" s="3">
        <v>44390.833333333336</v>
      </c>
      <c r="B423">
        <v>1915.3985754299999</v>
      </c>
      <c r="C423">
        <v>31491.813491013763</v>
      </c>
      <c r="D423">
        <v>6.5745402270600536E-2</v>
      </c>
      <c r="E423">
        <v>317</v>
      </c>
      <c r="F423">
        <v>125478357.88597605</v>
      </c>
      <c r="G423">
        <v>3713487.9556109821</v>
      </c>
      <c r="H423">
        <f t="shared" si="150"/>
        <v>4863918.1525629628</v>
      </c>
      <c r="I423">
        <v>11140.463866832946</v>
      </c>
      <c r="J423">
        <v>3.2406140627765478E-2</v>
      </c>
      <c r="K423">
        <v>18822</v>
      </c>
      <c r="L423">
        <f t="shared" si="147"/>
        <v>2.207359417492781E-2</v>
      </c>
      <c r="M423" s="9">
        <f t="shared" si="151"/>
        <v>-1.0303273806854033E-2</v>
      </c>
      <c r="N423">
        <f t="shared" si="142"/>
        <v>0.50534581743032403</v>
      </c>
      <c r="O423">
        <f t="shared" si="152"/>
        <v>0.50270006338059359</v>
      </c>
      <c r="P423" s="4">
        <v>0.58775379238024905</v>
      </c>
      <c r="Q423">
        <f t="shared" si="143"/>
        <v>0.30977596249726125</v>
      </c>
      <c r="R423" s="4">
        <f t="shared" si="156"/>
        <v>0.355100015987177</v>
      </c>
      <c r="S423">
        <f t="shared" si="140"/>
        <v>0.4577761953486611</v>
      </c>
      <c r="T423" s="4">
        <f t="shared" si="157"/>
        <v>0.50577240303299442</v>
      </c>
      <c r="U423" s="27">
        <f t="shared" si="148"/>
        <v>6.0822110990101028E-2</v>
      </c>
      <c r="V423">
        <v>0</v>
      </c>
      <c r="W423">
        <f t="shared" si="138"/>
        <v>0</v>
      </c>
      <c r="X423">
        <f t="shared" si="139"/>
        <v>11140.463866832946</v>
      </c>
      <c r="Y423" s="5">
        <f t="shared" si="144"/>
        <v>3.2406140627765478E-2</v>
      </c>
      <c r="Z423" s="4">
        <f t="shared" si="145"/>
        <v>0.30977596249726125</v>
      </c>
      <c r="AA423" s="4">
        <f t="shared" si="153"/>
        <v>0.355100015987177</v>
      </c>
      <c r="AB423">
        <f t="shared" si="146"/>
        <v>0.4577761953486611</v>
      </c>
      <c r="AC423" s="4">
        <f t="shared" si="154"/>
        <v>0.50577240303299442</v>
      </c>
      <c r="AD423">
        <f t="shared" si="159"/>
        <v>0.95761233466073392</v>
      </c>
      <c r="AE423">
        <f t="shared" si="141"/>
        <v>8.878000586411475E-5</v>
      </c>
      <c r="AF423">
        <f t="shared" si="155"/>
        <v>3.1128976427121646E-3</v>
      </c>
      <c r="AG423">
        <f t="shared" si="149"/>
        <v>2.4683160346074757</v>
      </c>
      <c r="AH423">
        <f t="shared" si="160"/>
        <v>0.19058466307102886</v>
      </c>
      <c r="AI423">
        <f t="shared" si="158"/>
        <v>9.6179262106916408E-2</v>
      </c>
    </row>
    <row r="424" spans="1:35" x14ac:dyDescent="0.25">
      <c r="A424" s="3">
        <v>44391.833333333336</v>
      </c>
      <c r="B424">
        <v>1905.5254238499999</v>
      </c>
      <c r="C424">
        <v>31613.133828124719</v>
      </c>
      <c r="D424">
        <v>6.5695427953221155E-2</v>
      </c>
      <c r="E424">
        <v>341</v>
      </c>
      <c r="F424">
        <v>120868175.58370212</v>
      </c>
      <c r="G424">
        <v>4061125.1124375896</v>
      </c>
      <c r="H424">
        <f t="shared" si="150"/>
        <v>4836074.2998976624</v>
      </c>
      <c r="I424">
        <v>12183.375337312769</v>
      </c>
      <c r="J424">
        <v>3.679158700496498E-2</v>
      </c>
      <c r="K424">
        <v>18823</v>
      </c>
      <c r="L424">
        <f t="shared" si="147"/>
        <v>-9.0129896014327377E-3</v>
      </c>
      <c r="M424" s="9">
        <f t="shared" si="151"/>
        <v>-1.259741474885152E-2</v>
      </c>
      <c r="N424">
        <f t="shared" si="142"/>
        <v>0.53715954055581239</v>
      </c>
      <c r="O424">
        <f t="shared" si="152"/>
        <v>0.50681322158658315</v>
      </c>
      <c r="P424" s="4">
        <v>0.59467308216531334</v>
      </c>
      <c r="Q424">
        <f t="shared" si="143"/>
        <v>0.3620009916543056</v>
      </c>
      <c r="R424" s="4">
        <f t="shared" si="156"/>
        <v>0.35633836302529692</v>
      </c>
      <c r="S424">
        <f t="shared" si="140"/>
        <v>0.49461360277037625</v>
      </c>
      <c r="T424" s="4">
        <f t="shared" si="157"/>
        <v>0.50665589827066371</v>
      </c>
      <c r="U424" s="27">
        <f t="shared" si="148"/>
        <v>6.0276384942094655E-2</v>
      </c>
      <c r="V424">
        <v>0</v>
      </c>
      <c r="W424">
        <f t="shared" si="138"/>
        <v>0</v>
      </c>
      <c r="X424">
        <f t="shared" si="139"/>
        <v>12183.375337312769</v>
      </c>
      <c r="Y424" s="5">
        <f t="shared" si="144"/>
        <v>3.679158700496498E-2</v>
      </c>
      <c r="Z424" s="4">
        <f t="shared" si="145"/>
        <v>0.3620009916543056</v>
      </c>
      <c r="AA424" s="4">
        <f t="shared" si="153"/>
        <v>0.35633836302529692</v>
      </c>
      <c r="AB424">
        <f t="shared" si="146"/>
        <v>0.49461360277037625</v>
      </c>
      <c r="AC424" s="4">
        <f t="shared" si="154"/>
        <v>0.50665589827066371</v>
      </c>
      <c r="AD424">
        <f t="shared" si="159"/>
        <v>0.97667620945132183</v>
      </c>
      <c r="AE424">
        <f t="shared" si="141"/>
        <v>1.0079378864208261E-4</v>
      </c>
      <c r="AF424">
        <f t="shared" si="155"/>
        <v>3.2870474721693466E-3</v>
      </c>
      <c r="AG424">
        <f t="shared" si="149"/>
        <v>2.4461690829007794</v>
      </c>
      <c r="AH424">
        <f t="shared" si="160"/>
        <v>0.19068545685967095</v>
      </c>
      <c r="AI424">
        <f t="shared" si="158"/>
        <v>9.8374121125337943E-2</v>
      </c>
    </row>
    <row r="425" spans="1:35" x14ac:dyDescent="0.25">
      <c r="A425" s="3">
        <v>44392.833333333336</v>
      </c>
      <c r="B425">
        <v>1893.12206231</v>
      </c>
      <c r="C425">
        <v>31752.233424150341</v>
      </c>
      <c r="D425">
        <v>6.5620757918298897E-2</v>
      </c>
      <c r="E425">
        <v>315</v>
      </c>
      <c r="F425">
        <v>119094882.77441214</v>
      </c>
      <c r="G425">
        <v>2703163.4963172958</v>
      </c>
      <c r="H425">
        <f t="shared" si="150"/>
        <v>4709967.4835788207</v>
      </c>
      <c r="I425">
        <v>8109.4904889518875</v>
      </c>
      <c r="J425">
        <v>2.4853830488033322E-2</v>
      </c>
      <c r="K425">
        <v>18824</v>
      </c>
      <c r="L425">
        <f t="shared" si="147"/>
        <v>-1.0920837779682764E-2</v>
      </c>
      <c r="M425" s="9">
        <f t="shared" si="151"/>
        <v>-6.7390880899722387E-3</v>
      </c>
      <c r="N425">
        <f t="shared" si="142"/>
        <v>0.44404165152458697</v>
      </c>
      <c r="O425">
        <f t="shared" si="152"/>
        <v>0.50368233813023078</v>
      </c>
      <c r="P425" s="4">
        <v>0.58996265282852511</v>
      </c>
      <c r="Q425">
        <f t="shared" si="143"/>
        <v>0.18852762615396015</v>
      </c>
      <c r="R425" s="4">
        <f t="shared" si="156"/>
        <v>0.34684652515906217</v>
      </c>
      <c r="S425">
        <f t="shared" si="140"/>
        <v>0.3861872135506797</v>
      </c>
      <c r="T425" s="4">
        <f t="shared" si="157"/>
        <v>0.50016117859048437</v>
      </c>
      <c r="U425" s="27">
        <f t="shared" si="148"/>
        <v>5.9621697693558642E-2</v>
      </c>
      <c r="V425">
        <v>0</v>
      </c>
      <c r="W425">
        <f t="shared" si="138"/>
        <v>0</v>
      </c>
      <c r="X425">
        <f t="shared" si="139"/>
        <v>8109.4904889518875</v>
      </c>
      <c r="Y425" s="5">
        <f t="shared" si="144"/>
        <v>2.4853830488033322E-2</v>
      </c>
      <c r="Z425" s="4">
        <f t="shared" si="145"/>
        <v>0.18852762615396015</v>
      </c>
      <c r="AA425" s="4">
        <f t="shared" si="153"/>
        <v>0.34684652515906217</v>
      </c>
      <c r="AB425">
        <f t="shared" si="146"/>
        <v>0.3861872135506797</v>
      </c>
      <c r="AC425" s="4">
        <f t="shared" si="154"/>
        <v>0.50016117859048437</v>
      </c>
      <c r="AD425">
        <f t="shared" si="159"/>
        <v>0.95784103022535394</v>
      </c>
      <c r="AE425">
        <f t="shared" si="141"/>
        <v>6.8090368066889908E-5</v>
      </c>
      <c r="AF425">
        <f t="shared" si="155"/>
        <v>3.0595167707299087E-3</v>
      </c>
      <c r="AG425">
        <f t="shared" si="149"/>
        <v>2.4196002084091082</v>
      </c>
      <c r="AH425">
        <f t="shared" si="160"/>
        <v>0.19075354722773785</v>
      </c>
      <c r="AI425">
        <f t="shared" si="158"/>
        <v>0.10095528447996371</v>
      </c>
    </row>
    <row r="426" spans="1:35" x14ac:dyDescent="0.25">
      <c r="A426" s="3">
        <v>44393.833333333336</v>
      </c>
      <c r="B426">
        <v>1898.64884149</v>
      </c>
      <c r="C426">
        <v>31630.003429794055</v>
      </c>
      <c r="D426">
        <v>6.5587147474758134E-2</v>
      </c>
      <c r="E426">
        <v>278</v>
      </c>
      <c r="F426">
        <v>119897063.2814302</v>
      </c>
      <c r="G426">
        <v>1648017.2031041386</v>
      </c>
      <c r="H426">
        <f t="shared" si="150"/>
        <v>4619133.3829102805</v>
      </c>
      <c r="I426">
        <v>4944.0516093124161</v>
      </c>
      <c r="J426">
        <v>1.5051067874475015E-2</v>
      </c>
      <c r="K426">
        <v>18825</v>
      </c>
      <c r="L426">
        <f t="shared" si="147"/>
        <v>6.7720672867381156E-3</v>
      </c>
      <c r="M426" s="9">
        <f t="shared" si="151"/>
        <v>-7.7604122824537405E-3</v>
      </c>
      <c r="N426">
        <f t="shared" si="142"/>
        <v>0.34381735348256531</v>
      </c>
      <c r="O426">
        <f t="shared" si="152"/>
        <v>0.50398994218707904</v>
      </c>
      <c r="P426" s="4">
        <v>0.5628708970999966</v>
      </c>
      <c r="Q426">
        <f t="shared" si="143"/>
        <v>0</v>
      </c>
      <c r="R426" s="4">
        <f t="shared" si="156"/>
        <v>0.33644190289387121</v>
      </c>
      <c r="S426">
        <f t="shared" si="140"/>
        <v>0.26592943237177002</v>
      </c>
      <c r="T426" s="4">
        <f t="shared" si="157"/>
        <v>0.49371288214631781</v>
      </c>
      <c r="U426" s="27">
        <f t="shared" si="148"/>
        <v>6.0026830085688744E-2</v>
      </c>
      <c r="V426">
        <v>0</v>
      </c>
      <c r="W426">
        <f t="shared" si="138"/>
        <v>0</v>
      </c>
      <c r="X426">
        <f t="shared" si="139"/>
        <v>4944.0516093124161</v>
      </c>
      <c r="Y426" s="5">
        <f t="shared" si="144"/>
        <v>1.5051067874475015E-2</v>
      </c>
      <c r="Z426" s="4">
        <f t="shared" si="145"/>
        <v>0</v>
      </c>
      <c r="AA426" s="4">
        <f t="shared" si="153"/>
        <v>0.33644190289387121</v>
      </c>
      <c r="AB426">
        <f t="shared" si="146"/>
        <v>0.26592943237177002</v>
      </c>
      <c r="AC426" s="4">
        <f t="shared" si="154"/>
        <v>0.49371288214631781</v>
      </c>
      <c r="AD426">
        <f t="shared" si="159"/>
        <v>0.96411539952791636</v>
      </c>
      <c r="AE426">
        <f t="shared" si="141"/>
        <v>4.1234952223461281E-5</v>
      </c>
      <c r="AF426">
        <f t="shared" si="155"/>
        <v>3.0764915562737638E-3</v>
      </c>
      <c r="AG426">
        <f t="shared" si="149"/>
        <v>2.4360415117995209</v>
      </c>
      <c r="AH426">
        <f t="shared" si="160"/>
        <v>0.19079478217996132</v>
      </c>
      <c r="AI426">
        <f t="shared" si="158"/>
        <v>9.9448920155930098E-2</v>
      </c>
    </row>
    <row r="427" spans="1:35" x14ac:dyDescent="0.25">
      <c r="A427" s="3">
        <v>44394.833333333336</v>
      </c>
      <c r="B427">
        <v>1893.38195948</v>
      </c>
      <c r="C427">
        <v>31702.233062135092</v>
      </c>
      <c r="D427">
        <v>6.5565565240358475E-2</v>
      </c>
      <c r="E427">
        <v>282</v>
      </c>
      <c r="F427">
        <v>120317066.93877164</v>
      </c>
      <c r="G427">
        <v>3261509.7525742417</v>
      </c>
      <c r="H427">
        <f t="shared" si="150"/>
        <v>4573563.3621781012</v>
      </c>
      <c r="I427">
        <v>9784.5292577227247</v>
      </c>
      <c r="J427">
        <v>2.9682847745002183E-2</v>
      </c>
      <c r="K427">
        <v>18826</v>
      </c>
      <c r="L427">
        <f t="shared" si="147"/>
        <v>-5.0588468284999159E-3</v>
      </c>
      <c r="M427" s="9">
        <f t="shared" si="151"/>
        <v>-9.5378438913241385E-3</v>
      </c>
      <c r="N427">
        <f t="shared" si="142"/>
        <v>0.4838826020155671</v>
      </c>
      <c r="O427">
        <f t="shared" si="152"/>
        <v>0.50214424791712164</v>
      </c>
      <c r="P427" s="4">
        <v>0.56221011122411502</v>
      </c>
      <c r="Q427">
        <f t="shared" si="143"/>
        <v>0.27235051657560383</v>
      </c>
      <c r="R427" s="4">
        <f t="shared" si="156"/>
        <v>0.33345617750562612</v>
      </c>
      <c r="S427">
        <f t="shared" si="140"/>
        <v>0.433327476587614</v>
      </c>
      <c r="T427" s="4">
        <f t="shared" si="157"/>
        <v>0.49167193148638716</v>
      </c>
      <c r="U427" s="27">
        <f t="shared" si="148"/>
        <v>5.9723930354339649E-2</v>
      </c>
      <c r="V427">
        <v>0</v>
      </c>
      <c r="W427">
        <f t="shared" si="138"/>
        <v>0</v>
      </c>
      <c r="X427">
        <f t="shared" si="139"/>
        <v>9784.5292577227247</v>
      </c>
      <c r="Y427" s="5">
        <f t="shared" si="144"/>
        <v>2.9682847745002183E-2</v>
      </c>
      <c r="Z427" s="4">
        <f t="shared" si="145"/>
        <v>0.27235051657560383</v>
      </c>
      <c r="AA427" s="4">
        <f t="shared" si="153"/>
        <v>0.33345617750562612</v>
      </c>
      <c r="AB427">
        <f t="shared" si="146"/>
        <v>0.433327476587614</v>
      </c>
      <c r="AC427" s="4">
        <f t="shared" si="154"/>
        <v>0.49167193148638716</v>
      </c>
      <c r="AD427">
        <f t="shared" si="159"/>
        <v>0.97547443705985604</v>
      </c>
      <c r="AE427">
        <f t="shared" si="141"/>
        <v>8.1319564008932994E-5</v>
      </c>
      <c r="AF427">
        <f t="shared" si="155"/>
        <v>3.1471098441979706E-3</v>
      </c>
      <c r="AG427">
        <f t="shared" si="149"/>
        <v>2.423749069929344</v>
      </c>
      <c r="AH427">
        <f t="shared" si="160"/>
        <v>0.19087610174397024</v>
      </c>
      <c r="AI427">
        <f t="shared" si="158"/>
        <v>0.10069839654047374</v>
      </c>
    </row>
    <row r="428" spans="1:35" x14ac:dyDescent="0.25">
      <c r="A428" s="3">
        <v>44395.833333333336</v>
      </c>
      <c r="B428">
        <v>1880.01066754</v>
      </c>
      <c r="C428">
        <v>31843.965659440335</v>
      </c>
      <c r="D428">
        <v>6.5475242003465592E-2</v>
      </c>
      <c r="E428">
        <v>262</v>
      </c>
      <c r="F428">
        <v>116030506.10508773</v>
      </c>
      <c r="G428">
        <v>2552695.3006014731</v>
      </c>
      <c r="H428">
        <f t="shared" si="150"/>
        <v>4539419.6682889303</v>
      </c>
      <c r="I428">
        <v>7658.0859018044193</v>
      </c>
      <c r="J428">
        <v>2.4090228061463641E-2</v>
      </c>
      <c r="K428">
        <v>18827</v>
      </c>
      <c r="L428">
        <f t="shared" si="147"/>
        <v>-1.1547956333317348E-2</v>
      </c>
      <c r="M428" s="9">
        <f t="shared" si="151"/>
        <v>-7.7839902644445784E-3</v>
      </c>
      <c r="N428">
        <f t="shared" si="142"/>
        <v>0.43647482935792936</v>
      </c>
      <c r="O428">
        <f t="shared" si="152"/>
        <v>0.50153768811609034</v>
      </c>
      <c r="P428" s="4">
        <v>0.56302563966874153</v>
      </c>
      <c r="Q428">
        <f t="shared" si="143"/>
        <v>0.17156295174276384</v>
      </c>
      <c r="R428" s="4">
        <f t="shared" si="156"/>
        <v>0.33045651828417621</v>
      </c>
      <c r="S428">
        <f t="shared" si="140"/>
        <v>0.37819537873628339</v>
      </c>
      <c r="T428" s="4">
        <f t="shared" si="157"/>
        <v>0.49005765620444569</v>
      </c>
      <c r="U428" s="27">
        <f t="shared" si="148"/>
        <v>5.903820798094158E-2</v>
      </c>
      <c r="V428">
        <v>0</v>
      </c>
      <c r="W428">
        <f t="shared" si="138"/>
        <v>0</v>
      </c>
      <c r="X428">
        <f t="shared" si="139"/>
        <v>7658.0859018044193</v>
      </c>
      <c r="Y428" s="5">
        <f t="shared" si="144"/>
        <v>2.4090228061463641E-2</v>
      </c>
      <c r="Z428" s="4">
        <f t="shared" si="145"/>
        <v>0.17156295174276384</v>
      </c>
      <c r="AA428" s="4">
        <f t="shared" si="153"/>
        <v>0.33045651828417621</v>
      </c>
      <c r="AB428">
        <f t="shared" si="146"/>
        <v>0.37819537873628339</v>
      </c>
      <c r="AC428" s="4">
        <f t="shared" si="154"/>
        <v>0.49005765620444569</v>
      </c>
      <c r="AD428">
        <f t="shared" si="159"/>
        <v>0.93620562419600117</v>
      </c>
      <c r="AE428">
        <f t="shared" si="141"/>
        <v>6.599844688045949E-5</v>
      </c>
      <c r="AF428">
        <f t="shared" si="155"/>
        <v>2.6663570363001377E-3</v>
      </c>
      <c r="AG428">
        <f t="shared" si="149"/>
        <v>2.3959207110974217</v>
      </c>
      <c r="AH428">
        <f t="shared" si="160"/>
        <v>0.1909421001908507</v>
      </c>
      <c r="AI428">
        <f t="shared" si="158"/>
        <v>0.10340202165803114</v>
      </c>
    </row>
    <row r="429" spans="1:35" x14ac:dyDescent="0.25">
      <c r="A429" s="3">
        <v>44396.833333333336</v>
      </c>
      <c r="B429">
        <v>1910.9758650700001</v>
      </c>
      <c r="C429">
        <v>31815.15212140169</v>
      </c>
      <c r="D429">
        <v>6.5975485035221618E-2</v>
      </c>
      <c r="E429">
        <v>320</v>
      </c>
      <c r="F429">
        <v>113607530.41100316</v>
      </c>
      <c r="G429">
        <v>3946947.8881321307</v>
      </c>
      <c r="H429">
        <f t="shared" si="150"/>
        <v>4512731.325031206</v>
      </c>
      <c r="I429">
        <v>11840.843664396392</v>
      </c>
      <c r="J429">
        <v>3.8042442449625652E-2</v>
      </c>
      <c r="K429">
        <v>18828</v>
      </c>
      <c r="L429">
        <f t="shared" si="147"/>
        <v>1.7241829368761404E-2</v>
      </c>
      <c r="M429" s="9">
        <f t="shared" si="151"/>
        <v>-1.1923680093192633E-2</v>
      </c>
      <c r="N429">
        <f t="shared" si="142"/>
        <v>0.54694626241876187</v>
      </c>
      <c r="O429">
        <f t="shared" si="152"/>
        <v>0.5013591603085743</v>
      </c>
      <c r="P429" s="4">
        <v>0.56042571019923049</v>
      </c>
      <c r="Q429">
        <f t="shared" si="143"/>
        <v>0.37556831804078733</v>
      </c>
      <c r="R429" s="4">
        <f t="shared" si="156"/>
        <v>0.33042353211639758</v>
      </c>
      <c r="S429">
        <f t="shared" si="140"/>
        <v>0.50462804084075319</v>
      </c>
      <c r="T429" s="4">
        <f t="shared" si="157"/>
        <v>0.49003309191393568</v>
      </c>
      <c r="U429" s="27">
        <f t="shared" si="148"/>
        <v>6.0064960801633517E-2</v>
      </c>
      <c r="V429">
        <v>0</v>
      </c>
      <c r="W429">
        <f t="shared" si="138"/>
        <v>0</v>
      </c>
      <c r="X429">
        <f t="shared" si="139"/>
        <v>11840.843664396392</v>
      </c>
      <c r="Y429" s="5">
        <f t="shared" si="144"/>
        <v>3.8042442449625652E-2</v>
      </c>
      <c r="Z429" s="4">
        <f t="shared" si="145"/>
        <v>0.37556831804078733</v>
      </c>
      <c r="AA429" s="4">
        <f t="shared" si="153"/>
        <v>0.33042353211639758</v>
      </c>
      <c r="AB429">
        <f t="shared" si="146"/>
        <v>0.50462804084075319</v>
      </c>
      <c r="AC429" s="4">
        <f t="shared" si="154"/>
        <v>0.49003309191393568</v>
      </c>
      <c r="AD429">
        <f t="shared" si="159"/>
        <v>1.0032532039361757</v>
      </c>
      <c r="AE429">
        <f t="shared" si="141"/>
        <v>1.0422043858644108E-4</v>
      </c>
      <c r="AF429">
        <f t="shared" si="155"/>
        <v>3.2094592701379376E-3</v>
      </c>
      <c r="AG429">
        <f t="shared" si="149"/>
        <v>2.4375889532816633</v>
      </c>
      <c r="AH429">
        <f t="shared" si="160"/>
        <v>0.19104632062943713</v>
      </c>
      <c r="AI429">
        <f t="shared" si="158"/>
        <v>9.9579539211003043E-2</v>
      </c>
    </row>
    <row r="430" spans="1:35" x14ac:dyDescent="0.25">
      <c r="A430" s="3">
        <v>44397.833333333336</v>
      </c>
      <c r="B430">
        <v>1939.8292149700001</v>
      </c>
      <c r="C430">
        <v>31332.615031063062</v>
      </c>
      <c r="D430">
        <v>6.5959625605549688E-2</v>
      </c>
      <c r="E430">
        <v>371</v>
      </c>
      <c r="F430">
        <v>124715856.01841073</v>
      </c>
      <c r="G430">
        <v>3685733.2511224244</v>
      </c>
      <c r="H430">
        <f t="shared" si="150"/>
        <v>4231869.8035253985</v>
      </c>
      <c r="I430">
        <v>11057.199753367273</v>
      </c>
      <c r="J430">
        <v>3.2360583800854263E-2</v>
      </c>
      <c r="K430">
        <v>18829</v>
      </c>
      <c r="L430">
        <f t="shared" si="147"/>
        <v>3.0268989288995379E-2</v>
      </c>
      <c r="M430" s="9">
        <f t="shared" si="151"/>
        <v>1.5379277040209275E-2</v>
      </c>
      <c r="N430">
        <f t="shared" si="142"/>
        <v>0.50025163324257305</v>
      </c>
      <c r="O430">
        <f t="shared" si="152"/>
        <v>0.48639722647263101</v>
      </c>
      <c r="P430" s="4">
        <v>0.55417416707960176</v>
      </c>
      <c r="Q430">
        <f t="shared" si="143"/>
        <v>0.30918714773711875</v>
      </c>
      <c r="R430" s="4">
        <f t="shared" si="156"/>
        <v>0.31210042150421613</v>
      </c>
      <c r="S430">
        <f t="shared" si="140"/>
        <v>0.45737795138441667</v>
      </c>
      <c r="T430" s="4">
        <f t="shared" si="157"/>
        <v>0.47452419468090479</v>
      </c>
      <c r="U430" s="27">
        <f t="shared" si="148"/>
        <v>6.1910862309030354E-2</v>
      </c>
      <c r="V430">
        <v>0</v>
      </c>
      <c r="W430">
        <f t="shared" si="138"/>
        <v>0</v>
      </c>
      <c r="X430">
        <f t="shared" si="139"/>
        <v>11057.199753367273</v>
      </c>
      <c r="Y430" s="5">
        <f t="shared" si="144"/>
        <v>3.2360583800854263E-2</v>
      </c>
      <c r="Z430" s="4">
        <f t="shared" si="145"/>
        <v>0.30918714773711875</v>
      </c>
      <c r="AA430" s="4">
        <f t="shared" si="153"/>
        <v>0.31210042150421613</v>
      </c>
      <c r="AB430">
        <f t="shared" si="146"/>
        <v>0.45737795138441667</v>
      </c>
      <c r="AC430" s="4">
        <f t="shared" si="154"/>
        <v>0.47452419468090479</v>
      </c>
      <c r="AD430">
        <f t="shared" si="159"/>
        <v>1.0737609387388722</v>
      </c>
      <c r="AE430">
        <f t="shared" si="141"/>
        <v>8.8655203712331411E-5</v>
      </c>
      <c r="AF430">
        <f t="shared" si="155"/>
        <v>2.3555962810193343E-3</v>
      </c>
      <c r="AG430">
        <f t="shared" si="149"/>
        <v>2.512500333614307</v>
      </c>
      <c r="AH430">
        <f t="shared" si="160"/>
        <v>0.19113497583314945</v>
      </c>
      <c r="AI430">
        <f t="shared" si="158"/>
        <v>9.263611414958639E-2</v>
      </c>
    </row>
    <row r="431" spans="1:35" x14ac:dyDescent="0.25">
      <c r="A431" s="3">
        <v>44398.833333333336</v>
      </c>
      <c r="B431">
        <v>1918.89792556</v>
      </c>
      <c r="C431">
        <v>30700.460309803399</v>
      </c>
      <c r="D431">
        <v>6.4933262868846139E-2</v>
      </c>
      <c r="E431">
        <v>322</v>
      </c>
      <c r="F431">
        <v>124078442.42559485</v>
      </c>
      <c r="G431">
        <v>2765348.7774667535</v>
      </c>
      <c r="H431">
        <f t="shared" si="150"/>
        <v>3954433.7471253551</v>
      </c>
      <c r="I431">
        <v>8296.0463324002612</v>
      </c>
      <c r="J431">
        <v>2.440437558798263E-2</v>
      </c>
      <c r="K431">
        <v>18830</v>
      </c>
      <c r="L431">
        <f t="shared" si="147"/>
        <v>9.5330089698452431E-3</v>
      </c>
      <c r="M431" s="9">
        <f t="shared" si="151"/>
        <v>3.0799960661613512E-2</v>
      </c>
      <c r="N431">
        <f t="shared" si="142"/>
        <v>0.40076314910896593</v>
      </c>
      <c r="O431">
        <f t="shared" si="152"/>
        <v>0.46959952994721404</v>
      </c>
      <c r="P431" s="4">
        <v>0.53356126401088955</v>
      </c>
      <c r="Q431">
        <f t="shared" si="143"/>
        <v>0.1787373117814012</v>
      </c>
      <c r="R431" s="4">
        <f t="shared" si="156"/>
        <v>0.29103485102806614</v>
      </c>
      <c r="S431">
        <f t="shared" si="140"/>
        <v>0.38150350550110645</v>
      </c>
      <c r="T431" s="4">
        <f t="shared" si="157"/>
        <v>0.45797515504101616</v>
      </c>
      <c r="U431" s="27">
        <f t="shared" si="148"/>
        <v>6.2503881251163185E-2</v>
      </c>
      <c r="V431">
        <v>0</v>
      </c>
      <c r="W431">
        <f t="shared" si="138"/>
        <v>0</v>
      </c>
      <c r="X431">
        <f t="shared" si="139"/>
        <v>8296.0463324002612</v>
      </c>
      <c r="Y431" s="5">
        <f t="shared" si="144"/>
        <v>2.440437558798263E-2</v>
      </c>
      <c r="Z431" s="4">
        <f t="shared" si="145"/>
        <v>0.1787373117814012</v>
      </c>
      <c r="AA431" s="4">
        <f t="shared" si="153"/>
        <v>0.29103485102806614</v>
      </c>
      <c r="AB431">
        <f t="shared" si="146"/>
        <v>0.38150350550110645</v>
      </c>
      <c r="AC431" s="4">
        <f t="shared" si="154"/>
        <v>0.45797515504101616</v>
      </c>
      <c r="AD431">
        <f t="shared" si="159"/>
        <v>1.0703714027815243</v>
      </c>
      <c r="AE431">
        <f t="shared" si="141"/>
        <v>6.6859067863546127E-5</v>
      </c>
      <c r="AF431">
        <f t="shared" si="155"/>
        <v>2.1961099121841077E-3</v>
      </c>
      <c r="AG431">
        <f t="shared" si="149"/>
        <v>2.5365665513082418</v>
      </c>
      <c r="AH431">
        <f t="shared" si="160"/>
        <v>0.191201834901013</v>
      </c>
      <c r="AI431">
        <f t="shared" si="158"/>
        <v>9.0458627915607215E-2</v>
      </c>
    </row>
    <row r="432" spans="1:35" x14ac:dyDescent="0.25">
      <c r="A432" s="3">
        <v>44399.833333333336</v>
      </c>
      <c r="B432">
        <v>1919.0755508300001</v>
      </c>
      <c r="C432">
        <v>30331.856290564407</v>
      </c>
      <c r="D432">
        <v>6.4542084411569556E-2</v>
      </c>
      <c r="E432">
        <v>238</v>
      </c>
      <c r="F432">
        <v>128580741.34879065</v>
      </c>
      <c r="G432">
        <v>2044035.7576284118</v>
      </c>
      <c r="H432">
        <f t="shared" si="150"/>
        <v>3827599.0571275428</v>
      </c>
      <c r="I432">
        <v>6132.107272885235</v>
      </c>
      <c r="J432">
        <v>1.7407110358243102E-2</v>
      </c>
      <c r="K432">
        <v>18831</v>
      </c>
      <c r="L432">
        <f t="shared" si="147"/>
        <v>1.2171687350158656E-2</v>
      </c>
      <c r="M432" s="9">
        <f t="shared" si="151"/>
        <v>3.042713314595457E-2</v>
      </c>
      <c r="N432">
        <f t="shared" si="142"/>
        <v>0.32475545504365344</v>
      </c>
      <c r="O432">
        <f t="shared" si="152"/>
        <v>0.46076495683978541</v>
      </c>
      <c r="P432" s="4">
        <v>0.51980552323442819</v>
      </c>
      <c r="Q432">
        <f t="shared" si="143"/>
        <v>0</v>
      </c>
      <c r="R432" s="4">
        <f t="shared" si="156"/>
        <v>0.2744405528505795</v>
      </c>
      <c r="S432">
        <f t="shared" si="140"/>
        <v>0.29927713389384847</v>
      </c>
      <c r="T432" s="4">
        <f t="shared" si="157"/>
        <v>0.44791133348889078</v>
      </c>
      <c r="U432" s="27">
        <f t="shared" si="148"/>
        <v>6.3269307768248378E-2</v>
      </c>
      <c r="V432">
        <v>0</v>
      </c>
      <c r="W432">
        <f t="shared" si="138"/>
        <v>0</v>
      </c>
      <c r="X432">
        <f t="shared" si="139"/>
        <v>6132.107272885235</v>
      </c>
      <c r="Y432" s="5">
        <f t="shared" si="144"/>
        <v>1.7407110358243102E-2</v>
      </c>
      <c r="Z432" s="4">
        <f t="shared" si="145"/>
        <v>0</v>
      </c>
      <c r="AA432" s="4">
        <f t="shared" si="153"/>
        <v>0.2744405528505795</v>
      </c>
      <c r="AB432">
        <f t="shared" si="146"/>
        <v>0.29927713389384847</v>
      </c>
      <c r="AC432" s="4">
        <f t="shared" si="154"/>
        <v>0.44791133348889078</v>
      </c>
      <c r="AD432">
        <f t="shared" si="159"/>
        <v>1.104986258390477</v>
      </c>
      <c r="AE432">
        <f t="shared" si="141"/>
        <v>4.7689576144320007E-5</v>
      </c>
      <c r="AF432">
        <f t="shared" si="155"/>
        <v>1.4343105166469972E-3</v>
      </c>
      <c r="AG432">
        <f t="shared" si="149"/>
        <v>2.5676295071096709</v>
      </c>
      <c r="AH432">
        <f t="shared" si="160"/>
        <v>0.19124952447715732</v>
      </c>
      <c r="AI432">
        <f t="shared" si="158"/>
        <v>8.7614629266391297E-2</v>
      </c>
    </row>
    <row r="433" spans="1:35" x14ac:dyDescent="0.25">
      <c r="A433" s="3">
        <v>44400.833333333336</v>
      </c>
      <c r="B433">
        <v>1925.03764783</v>
      </c>
      <c r="C433">
        <v>30236.404132304804</v>
      </c>
      <c r="D433">
        <v>6.4537555687969261E-2</v>
      </c>
      <c r="E433">
        <v>281</v>
      </c>
      <c r="F433">
        <v>131917931.58666793</v>
      </c>
      <c r="G433">
        <v>1961509.2336010172</v>
      </c>
      <c r="H433">
        <f t="shared" si="150"/>
        <v>3753549.021951613</v>
      </c>
      <c r="I433">
        <v>5884.5277008030516</v>
      </c>
      <c r="J433">
        <v>1.6281733536596649E-2</v>
      </c>
      <c r="K433">
        <v>18832</v>
      </c>
      <c r="L433">
        <f t="shared" si="147"/>
        <v>6.2538283898234395E-3</v>
      </c>
      <c r="M433" s="9">
        <f t="shared" si="151"/>
        <v>3.8987051072558801E-2</v>
      </c>
      <c r="N433">
        <f t="shared" si="142"/>
        <v>0.27345519029794002</v>
      </c>
      <c r="O433">
        <f t="shared" si="152"/>
        <v>0.45692511439721434</v>
      </c>
      <c r="P433" s="4">
        <v>0.51440356466703896</v>
      </c>
      <c r="Q433">
        <f t="shared" si="143"/>
        <v>0</v>
      </c>
      <c r="R433" s="4">
        <f t="shared" si="156"/>
        <v>0.26261926342595066</v>
      </c>
      <c r="S433">
        <f t="shared" si="140"/>
        <v>0.2838376090276708</v>
      </c>
      <c r="T433" s="4">
        <f t="shared" si="157"/>
        <v>0.44106422207866874</v>
      </c>
      <c r="U433" s="27">
        <f t="shared" si="148"/>
        <v>6.3666222987583204E-2</v>
      </c>
      <c r="V433">
        <v>0</v>
      </c>
      <c r="W433">
        <f t="shared" si="138"/>
        <v>0</v>
      </c>
      <c r="X433">
        <f t="shared" si="139"/>
        <v>5884.5277008030516</v>
      </c>
      <c r="Y433" s="5">
        <f t="shared" si="144"/>
        <v>1.6281733536596649E-2</v>
      </c>
      <c r="Z433" s="4">
        <f t="shared" si="145"/>
        <v>0</v>
      </c>
      <c r="AA433" s="4">
        <f t="shared" si="153"/>
        <v>0.26261926342595066</v>
      </c>
      <c r="AB433">
        <f t="shared" si="146"/>
        <v>0.2838376090276708</v>
      </c>
      <c r="AC433" s="4">
        <f t="shared" si="154"/>
        <v>0.44106422207866874</v>
      </c>
      <c r="AD433">
        <f t="shared" si="159"/>
        <v>1.1084241375722079</v>
      </c>
      <c r="AE433">
        <f t="shared" si="141"/>
        <v>4.4606494256910701E-5</v>
      </c>
      <c r="AF433">
        <f t="shared" si="155"/>
        <v>1.3010786087217507E-3</v>
      </c>
      <c r="AG433">
        <f t="shared" si="149"/>
        <v>2.5837373367182708</v>
      </c>
      <c r="AH433">
        <f t="shared" si="160"/>
        <v>0.19129413097141423</v>
      </c>
      <c r="AI433">
        <f t="shared" si="158"/>
        <v>8.6165465547949349E-2</v>
      </c>
    </row>
    <row r="434" spans="1:35" x14ac:dyDescent="0.25">
      <c r="A434" s="3">
        <v>44401.833333333336</v>
      </c>
      <c r="B434">
        <v>1901.3968179999999</v>
      </c>
      <c r="C434">
        <v>30617.108507133289</v>
      </c>
      <c r="D434">
        <v>6.4539816077960527E-2</v>
      </c>
      <c r="E434">
        <v>238</v>
      </c>
      <c r="F434">
        <v>134122827.64032064</v>
      </c>
      <c r="G434">
        <v>1873221.0891650103</v>
      </c>
      <c r="H434">
        <f t="shared" si="150"/>
        <v>3609371.0781502263</v>
      </c>
      <c r="I434">
        <v>5619.6632674950306</v>
      </c>
      <c r="J434">
        <v>1.5293273551735436E-2</v>
      </c>
      <c r="K434">
        <v>18833</v>
      </c>
      <c r="L434">
        <f t="shared" si="147"/>
        <v>-2.4869062412632169E-2</v>
      </c>
      <c r="M434" s="9">
        <f t="shared" si="151"/>
        <v>2.9465614740531262E-2</v>
      </c>
      <c r="N434">
        <f t="shared" si="142"/>
        <v>0.3010933663630907</v>
      </c>
      <c r="O434">
        <f t="shared" si="152"/>
        <v>0.45033154844033541</v>
      </c>
      <c r="P434" s="4">
        <v>0.50127886507585095</v>
      </c>
      <c r="Q434">
        <f t="shared" si="143"/>
        <v>0</v>
      </c>
      <c r="R434" s="4">
        <f t="shared" si="156"/>
        <v>0.24471190707428689</v>
      </c>
      <c r="S434">
        <f t="shared" si="140"/>
        <v>0.26954797053521884</v>
      </c>
      <c r="T434" s="4">
        <f t="shared" si="157"/>
        <v>0.42890930347794204</v>
      </c>
      <c r="U434" s="27">
        <f t="shared" si="148"/>
        <v>6.2102429351125872E-2</v>
      </c>
      <c r="V434">
        <v>0</v>
      </c>
      <c r="W434">
        <f t="shared" si="138"/>
        <v>0</v>
      </c>
      <c r="X434">
        <f t="shared" si="139"/>
        <v>5619.6632674950306</v>
      </c>
      <c r="Y434" s="5">
        <f t="shared" si="144"/>
        <v>1.5293273551735436E-2</v>
      </c>
      <c r="Z434" s="4">
        <f t="shared" si="145"/>
        <v>0</v>
      </c>
      <c r="AA434" s="4">
        <f t="shared" si="153"/>
        <v>0.24471190707428689</v>
      </c>
      <c r="AB434">
        <f t="shared" si="146"/>
        <v>0.26954797053521884</v>
      </c>
      <c r="AC434" s="4">
        <f t="shared" si="154"/>
        <v>0.42890930347794204</v>
      </c>
      <c r="AD434">
        <f t="shared" si="159"/>
        <v>1.0953650967374688</v>
      </c>
      <c r="AE434">
        <f t="shared" si="141"/>
        <v>4.1898501839381233E-5</v>
      </c>
      <c r="AF434">
        <f t="shared" si="155"/>
        <v>1.4756877756625375E-3</v>
      </c>
      <c r="AG434">
        <f t="shared" si="149"/>
        <v>2.5202746116524968</v>
      </c>
      <c r="AH434">
        <f t="shared" si="160"/>
        <v>0.19133602947325362</v>
      </c>
      <c r="AI434">
        <f t="shared" si="158"/>
        <v>9.2128061654574989E-2</v>
      </c>
    </row>
    <row r="435" spans="1:35" x14ac:dyDescent="0.25">
      <c r="A435" s="3">
        <v>44402.833333333336</v>
      </c>
      <c r="B435">
        <v>1866.16963136</v>
      </c>
      <c r="C435">
        <v>31151.859044008394</v>
      </c>
      <c r="D435">
        <v>6.4478130180221985E-2</v>
      </c>
      <c r="E435">
        <v>563</v>
      </c>
      <c r="F435">
        <v>140072844.99756479</v>
      </c>
      <c r="G435">
        <v>12533507.436339471</v>
      </c>
      <c r="H435">
        <f t="shared" si="150"/>
        <v>3843616.2484206329</v>
      </c>
      <c r="I435">
        <v>37600.522309018415</v>
      </c>
      <c r="J435">
        <v>9.797895261590725E-2</v>
      </c>
      <c r="K435">
        <v>18834</v>
      </c>
      <c r="L435">
        <f t="shared" si="147"/>
        <v>-3.601574831336736E-2</v>
      </c>
      <c r="M435" s="9">
        <f t="shared" si="151"/>
        <v>2.1978798618285181E-2</v>
      </c>
      <c r="N435">
        <f t="shared" si="142"/>
        <v>0.87532851479952933</v>
      </c>
      <c r="O435">
        <f t="shared" si="152"/>
        <v>0.46373798927855897</v>
      </c>
      <c r="P435" s="4">
        <v>0.51416673041218619</v>
      </c>
      <c r="Q435">
        <f t="shared" si="143"/>
        <v>0.78774592531236798</v>
      </c>
      <c r="R435" s="4">
        <f t="shared" si="156"/>
        <v>0.25469031868423309</v>
      </c>
      <c r="S435">
        <f t="shared" si="140"/>
        <v>0.85682060020346718</v>
      </c>
      <c r="T435" s="4">
        <f t="shared" si="157"/>
        <v>0.43768991644758193</v>
      </c>
      <c r="U435" s="27">
        <f t="shared" si="148"/>
        <v>5.9905562256289506E-2</v>
      </c>
      <c r="V435">
        <v>0</v>
      </c>
      <c r="W435">
        <f t="shared" si="138"/>
        <v>0</v>
      </c>
      <c r="X435">
        <f t="shared" si="139"/>
        <v>37600.522309018415</v>
      </c>
      <c r="Y435" s="5">
        <f t="shared" si="144"/>
        <v>9.797895261590725E-2</v>
      </c>
      <c r="Z435" s="4">
        <f t="shared" si="145"/>
        <v>0.78774592531236798</v>
      </c>
      <c r="AA435" s="4">
        <f t="shared" si="153"/>
        <v>0.25469031868423309</v>
      </c>
      <c r="AB435">
        <f t="shared" si="146"/>
        <v>0.85682060020346718</v>
      </c>
      <c r="AC435" s="4">
        <f t="shared" si="154"/>
        <v>0.43768991644758193</v>
      </c>
      <c r="AD435">
        <f t="shared" si="159"/>
        <v>1.050937623857032</v>
      </c>
      <c r="AE435">
        <f t="shared" si="141"/>
        <v>2.6839946425999373E-4</v>
      </c>
      <c r="AF435">
        <f t="shared" si="155"/>
        <v>2.3363740681137113E-3</v>
      </c>
      <c r="AG435">
        <f t="shared" si="149"/>
        <v>2.4311201546990269</v>
      </c>
      <c r="AH435">
        <f t="shared" si="160"/>
        <v>0.19160442893751362</v>
      </c>
      <c r="AI435">
        <f t="shared" si="158"/>
        <v>0.10080407054391793</v>
      </c>
    </row>
    <row r="436" spans="1:35" x14ac:dyDescent="0.25">
      <c r="A436" s="3">
        <v>44403.833333333336</v>
      </c>
      <c r="B436">
        <v>1790.3995986800001</v>
      </c>
      <c r="C436">
        <v>30598.227693971752</v>
      </c>
      <c r="D436">
        <v>6.2586941926362494E-2</v>
      </c>
      <c r="E436">
        <v>300</v>
      </c>
      <c r="F436">
        <v>140201142.16414019</v>
      </c>
      <c r="G436">
        <v>3614735.9485817188</v>
      </c>
      <c r="H436">
        <f t="shared" si="150"/>
        <v>3844555.672905582</v>
      </c>
      <c r="I436">
        <v>10844.207845745157</v>
      </c>
      <c r="J436">
        <v>2.8231837505738738E-2</v>
      </c>
      <c r="K436">
        <v>18835</v>
      </c>
      <c r="L436">
        <f t="shared" si="147"/>
        <v>-2.3517335223553905E-2</v>
      </c>
      <c r="M436" s="9">
        <f t="shared" si="151"/>
        <v>1.257120896278688E-2</v>
      </c>
      <c r="N436">
        <f t="shared" si="142"/>
        <v>0.46913372269413212</v>
      </c>
      <c r="O436">
        <f t="shared" si="152"/>
        <v>0.46669313423504</v>
      </c>
      <c r="P436" s="4">
        <v>0.53010066821001267</v>
      </c>
      <c r="Q436">
        <f t="shared" si="143"/>
        <v>0.2501334083342141</v>
      </c>
      <c r="R436" s="4">
        <f t="shared" si="156"/>
        <v>0.25374228827859013</v>
      </c>
      <c r="S436">
        <f t="shared" si="140"/>
        <v>0.41971969223719013</v>
      </c>
      <c r="T436" s="4">
        <f t="shared" si="157"/>
        <v>0.43710503969844816</v>
      </c>
      <c r="U436" s="27">
        <f t="shared" si="148"/>
        <v>5.8513179802003108E-2</v>
      </c>
      <c r="V436">
        <v>0</v>
      </c>
      <c r="W436">
        <f t="shared" si="138"/>
        <v>0</v>
      </c>
      <c r="X436">
        <f t="shared" si="139"/>
        <v>10844.207845745157</v>
      </c>
      <c r="Y436" s="5">
        <f t="shared" si="144"/>
        <v>2.8231837505738738E-2</v>
      </c>
      <c r="Z436" s="4">
        <f t="shared" si="145"/>
        <v>0.2501334083342141</v>
      </c>
      <c r="AA436" s="4">
        <f t="shared" si="153"/>
        <v>0.25374228827859013</v>
      </c>
      <c r="AB436">
        <f t="shared" si="146"/>
        <v>0.41971969223719013</v>
      </c>
      <c r="AC436" s="4">
        <f t="shared" si="154"/>
        <v>0.43710503969844816</v>
      </c>
      <c r="AD436">
        <f t="shared" si="159"/>
        <v>0.96652425150971988</v>
      </c>
      <c r="AE436">
        <f t="shared" si="141"/>
        <v>7.7344508852115429E-5</v>
      </c>
      <c r="AF436">
        <f t="shared" si="155"/>
        <v>2.4952139067431212E-3</v>
      </c>
      <c r="AG436">
        <f t="shared" si="149"/>
        <v>2.3746137315862121</v>
      </c>
      <c r="AH436">
        <f t="shared" si="160"/>
        <v>0.19168177344636572</v>
      </c>
      <c r="AI436">
        <f t="shared" si="158"/>
        <v>0.10623845219941619</v>
      </c>
    </row>
    <row r="437" spans="1:35" x14ac:dyDescent="0.25">
      <c r="A437" s="3">
        <v>44404.833333333336</v>
      </c>
      <c r="B437">
        <v>1775.36796116</v>
      </c>
      <c r="C437">
        <v>30852.027059672808</v>
      </c>
      <c r="D437">
        <v>6.2576676657696603E-2</v>
      </c>
      <c r="E437">
        <v>360</v>
      </c>
      <c r="F437">
        <v>141757903.32218951</v>
      </c>
      <c r="G437">
        <v>3712608.8361385772</v>
      </c>
      <c r="H437">
        <f t="shared" si="150"/>
        <v>3733748.4906332791</v>
      </c>
      <c r="I437">
        <v>11137.826508415732</v>
      </c>
      <c r="J437">
        <v>2.8677813231563192E-2</v>
      </c>
      <c r="K437">
        <v>18836</v>
      </c>
      <c r="L437">
        <f t="shared" si="147"/>
        <v>-1.6691497287273482E-2</v>
      </c>
      <c r="M437" s="9">
        <f t="shared" si="151"/>
        <v>-1.294552314425396E-2</v>
      </c>
      <c r="N437">
        <f t="shared" si="142"/>
        <v>0.47255226036814996</v>
      </c>
      <c r="O437">
        <f t="shared" si="152"/>
        <v>0.46018217220450702</v>
      </c>
      <c r="P437" s="4">
        <v>0.53820027183074115</v>
      </c>
      <c r="Q437">
        <f t="shared" si="143"/>
        <v>0.25716634261016025</v>
      </c>
      <c r="R437" s="4">
        <f t="shared" si="156"/>
        <v>0.24399659820053599</v>
      </c>
      <c r="S437">
        <f t="shared" si="140"/>
        <v>0.42394861228488206</v>
      </c>
      <c r="T437" s="4">
        <f t="shared" si="157"/>
        <v>0.42974793278248541</v>
      </c>
      <c r="U437" s="27">
        <f t="shared" si="148"/>
        <v>5.7544613121405325E-2</v>
      </c>
      <c r="V437">
        <v>0</v>
      </c>
      <c r="W437">
        <f t="shared" si="138"/>
        <v>0</v>
      </c>
      <c r="X437">
        <f t="shared" si="139"/>
        <v>11137.826508415732</v>
      </c>
      <c r="Y437" s="5">
        <f t="shared" si="144"/>
        <v>2.8677813231563192E-2</v>
      </c>
      <c r="Z437" s="4">
        <f t="shared" si="145"/>
        <v>0.25716634261016025</v>
      </c>
      <c r="AA437" s="4">
        <f t="shared" si="153"/>
        <v>0.24399659820053599</v>
      </c>
      <c r="AB437">
        <f t="shared" si="146"/>
        <v>0.42394861228488206</v>
      </c>
      <c r="AC437" s="4">
        <f t="shared" si="154"/>
        <v>0.42974793278248541</v>
      </c>
      <c r="AD437">
        <f t="shared" si="159"/>
        <v>0.95234384977860065</v>
      </c>
      <c r="AE437">
        <f t="shared" si="141"/>
        <v>7.8566264909626685E-5</v>
      </c>
      <c r="AF437">
        <f t="shared" si="155"/>
        <v>2.2607976952861986E-3</v>
      </c>
      <c r="AG437">
        <f t="shared" si="149"/>
        <v>2.3353068310300125</v>
      </c>
      <c r="AH437">
        <f t="shared" si="160"/>
        <v>0.19176033971127535</v>
      </c>
      <c r="AI437">
        <f t="shared" si="158"/>
        <v>0.11006046370645839</v>
      </c>
    </row>
    <row r="438" spans="1:35" x14ac:dyDescent="0.25">
      <c r="A438" s="3">
        <v>44405.833333333336</v>
      </c>
      <c r="B438">
        <v>1795.9071759200001</v>
      </c>
      <c r="C438">
        <v>30273.212014841985</v>
      </c>
      <c r="D438">
        <v>6.234065083649859E-2</v>
      </c>
      <c r="E438">
        <v>349</v>
      </c>
      <c r="F438">
        <v>144030473.65193963</v>
      </c>
      <c r="G438">
        <v>2866338.1067980807</v>
      </c>
      <c r="H438">
        <f t="shared" si="150"/>
        <v>3674180.2423052387</v>
      </c>
      <c r="I438">
        <v>8599.0143203942425</v>
      </c>
      <c r="J438">
        <v>2.1791501113359223E-2</v>
      </c>
      <c r="K438">
        <v>18837</v>
      </c>
      <c r="L438">
        <f t="shared" si="147"/>
        <v>3.0441806848142631E-2</v>
      </c>
      <c r="M438" s="9">
        <f t="shared" si="151"/>
        <v>-2.6699289053665818E-3</v>
      </c>
      <c r="N438">
        <f t="shared" si="142"/>
        <v>0.41721914863900356</v>
      </c>
      <c r="O438">
        <f t="shared" si="152"/>
        <v>0.45691789809308053</v>
      </c>
      <c r="P438" s="4">
        <v>0.50251355671488951</v>
      </c>
      <c r="Q438">
        <f t="shared" si="143"/>
        <v>0.10509058390671622</v>
      </c>
      <c r="R438" s="4">
        <f t="shared" si="156"/>
        <v>0.23539051116894735</v>
      </c>
      <c r="S438">
        <f t="shared" si="140"/>
        <v>0.35304663843838746</v>
      </c>
      <c r="T438" s="4">
        <f t="shared" si="157"/>
        <v>0.42499797175232756</v>
      </c>
      <c r="U438" s="27">
        <f t="shared" si="148"/>
        <v>5.9323311151770891E-2</v>
      </c>
      <c r="V438">
        <v>0</v>
      </c>
      <c r="W438">
        <f t="shared" si="138"/>
        <v>0</v>
      </c>
      <c r="X438">
        <f t="shared" si="139"/>
        <v>8599.0143203942425</v>
      </c>
      <c r="Y438" s="5">
        <f t="shared" si="144"/>
        <v>2.1791501113359223E-2</v>
      </c>
      <c r="Z438" s="4">
        <f t="shared" si="145"/>
        <v>0.10509058390671622</v>
      </c>
      <c r="AA438" s="4">
        <f t="shared" si="153"/>
        <v>0.23539051116894735</v>
      </c>
      <c r="AB438">
        <f t="shared" si="146"/>
        <v>0.35304663843838746</v>
      </c>
      <c r="AC438" s="4">
        <f t="shared" si="154"/>
        <v>0.42499797175232756</v>
      </c>
      <c r="AD438">
        <f t="shared" si="159"/>
        <v>0.91621178706473705</v>
      </c>
      <c r="AE438">
        <f t="shared" si="141"/>
        <v>5.9700960638408712E-5</v>
      </c>
      <c r="AF438">
        <f t="shared" si="155"/>
        <v>1.5591620298032183E-3</v>
      </c>
      <c r="AG438">
        <f t="shared" si="149"/>
        <v>2.4074909232557919</v>
      </c>
      <c r="AH438">
        <f t="shared" si="160"/>
        <v>0.19182004067191374</v>
      </c>
      <c r="AI438">
        <f t="shared" si="158"/>
        <v>0.1032755719523526</v>
      </c>
    </row>
    <row r="439" spans="1:35" x14ac:dyDescent="0.25">
      <c r="A439" s="3">
        <v>44406.833333333336</v>
      </c>
      <c r="B439">
        <v>1783.1491512800001</v>
      </c>
      <c r="C439">
        <v>30475.27609462239</v>
      </c>
      <c r="D439">
        <v>6.2320035075814469E-2</v>
      </c>
      <c r="E439">
        <v>411</v>
      </c>
      <c r="F439">
        <v>150452218.42311367</v>
      </c>
      <c r="G439">
        <v>4456924.2519262321</v>
      </c>
      <c r="H439">
        <f t="shared" si="150"/>
        <v>3579599.5783867571</v>
      </c>
      <c r="I439">
        <v>13370.772755778697</v>
      </c>
      <c r="J439">
        <v>3.2437754039188485E-2</v>
      </c>
      <c r="K439">
        <v>18838</v>
      </c>
      <c r="L439">
        <f t="shared" si="147"/>
        <v>-1.3781802986969629E-2</v>
      </c>
      <c r="M439" s="9">
        <f t="shared" si="151"/>
        <v>-3.0070707707287338E-2</v>
      </c>
      <c r="N439">
        <f t="shared" si="142"/>
        <v>0.47591831589553057</v>
      </c>
      <c r="O439">
        <f t="shared" si="152"/>
        <v>0.45105238423322497</v>
      </c>
      <c r="P439" s="4">
        <v>0.51918240171677377</v>
      </c>
      <c r="Q439">
        <f t="shared" si="143"/>
        <v>0.31018390389007722</v>
      </c>
      <c r="R439" s="4">
        <f t="shared" si="156"/>
        <v>0.22770283473139641</v>
      </c>
      <c r="S439">
        <f t="shared" si="140"/>
        <v>0.45805234670207678</v>
      </c>
      <c r="T439" s="4">
        <f t="shared" si="157"/>
        <v>0.41902496952002316</v>
      </c>
      <c r="U439" s="27">
        <f t="shared" si="148"/>
        <v>5.8511337050516539E-2</v>
      </c>
      <c r="V439">
        <v>0</v>
      </c>
      <c r="W439">
        <f t="shared" si="138"/>
        <v>0</v>
      </c>
      <c r="X439">
        <f t="shared" si="139"/>
        <v>13370.772755778697</v>
      </c>
      <c r="Y439" s="5">
        <f t="shared" si="144"/>
        <v>3.2437754039188485E-2</v>
      </c>
      <c r="Z439" s="4">
        <f t="shared" si="145"/>
        <v>0.31018390389007722</v>
      </c>
      <c r="AA439" s="4">
        <f t="shared" si="153"/>
        <v>0.22770283473139641</v>
      </c>
      <c r="AB439">
        <f t="shared" si="146"/>
        <v>0.45805234670207678</v>
      </c>
      <c r="AC439" s="4">
        <f t="shared" si="154"/>
        <v>0.41902496952002316</v>
      </c>
      <c r="AD439">
        <f t="shared" si="159"/>
        <v>0.9271878732415364</v>
      </c>
      <c r="AE439">
        <f t="shared" si="141"/>
        <v>8.8866610257232144E-5</v>
      </c>
      <c r="AF439">
        <f t="shared" si="155"/>
        <v>1.734907742434677E-3</v>
      </c>
      <c r="AG439">
        <f t="shared" si="149"/>
        <v>2.37453894804174</v>
      </c>
      <c r="AH439">
        <f t="shared" si="160"/>
        <v>0.19190890728217097</v>
      </c>
      <c r="AI439">
        <f t="shared" si="158"/>
        <v>0.10649684214047217</v>
      </c>
    </row>
    <row r="440" spans="1:35" x14ac:dyDescent="0.25">
      <c r="A440" s="3">
        <v>44407.833333333336</v>
      </c>
      <c r="B440">
        <v>1820.3632284</v>
      </c>
      <c r="C440">
        <v>29874.216547447155</v>
      </c>
      <c r="D440">
        <v>6.2339064957425992E-2</v>
      </c>
      <c r="E440">
        <v>321</v>
      </c>
      <c r="F440">
        <v>151793250.68084848</v>
      </c>
      <c r="G440">
        <v>3103117.2861985052</v>
      </c>
      <c r="H440">
        <f t="shared" si="150"/>
        <v>3524069.5174703198</v>
      </c>
      <c r="I440">
        <v>9309.3518585955153</v>
      </c>
      <c r="J440">
        <v>2.2385141718399688E-2</v>
      </c>
      <c r="K440">
        <v>18839</v>
      </c>
      <c r="L440">
        <f t="shared" si="147"/>
        <v>4.0575019450402275E-2</v>
      </c>
      <c r="M440" s="9">
        <f t="shared" si="151"/>
        <v>-8.9455322435865875E-3</v>
      </c>
      <c r="N440">
        <f t="shared" si="142"/>
        <v>0.4197145702927591</v>
      </c>
      <c r="O440">
        <f t="shared" si="152"/>
        <v>0.44779609450122604</v>
      </c>
      <c r="P440" s="4">
        <v>0.44634957628071031</v>
      </c>
      <c r="Q440">
        <f t="shared" si="143"/>
        <v>0.12567082265258822</v>
      </c>
      <c r="R440" s="4">
        <f t="shared" si="156"/>
        <v>0.21886143080962828</v>
      </c>
      <c r="S440">
        <f t="shared" si="140"/>
        <v>0.35970967981549956</v>
      </c>
      <c r="T440" s="4">
        <f t="shared" si="157"/>
        <v>0.41381029210029235</v>
      </c>
      <c r="U440" s="27">
        <f t="shared" si="148"/>
        <v>6.0934258326367917E-2</v>
      </c>
      <c r="V440">
        <v>0</v>
      </c>
      <c r="W440">
        <f t="shared" si="138"/>
        <v>0</v>
      </c>
      <c r="X440">
        <f t="shared" si="139"/>
        <v>9309.3518585955153</v>
      </c>
      <c r="Y440" s="5">
        <f t="shared" si="144"/>
        <v>2.2385141718399688E-2</v>
      </c>
      <c r="Z440" s="4">
        <f t="shared" si="145"/>
        <v>0.12567082265258822</v>
      </c>
      <c r="AA440" s="4">
        <f t="shared" si="153"/>
        <v>0.21886143080962828</v>
      </c>
      <c r="AB440">
        <f t="shared" si="146"/>
        <v>0.35970967981549956</v>
      </c>
      <c r="AC440" s="4">
        <f t="shared" si="154"/>
        <v>0.41381029210029235</v>
      </c>
      <c r="AD440">
        <f t="shared" si="159"/>
        <v>0.95650822150154802</v>
      </c>
      <c r="AE440">
        <f t="shared" si="141"/>
        <v>6.1327274837046192E-5</v>
      </c>
      <c r="AF440">
        <f t="shared" si="155"/>
        <v>2.1559052285629043E-3</v>
      </c>
      <c r="AG440">
        <f t="shared" si="149"/>
        <v>2.4728672588882499</v>
      </c>
      <c r="AH440">
        <f t="shared" si="160"/>
        <v>0.19197023455700801</v>
      </c>
      <c r="AI440">
        <f t="shared" si="158"/>
        <v>9.727081377217317E-2</v>
      </c>
    </row>
    <row r="441" spans="1:35" x14ac:dyDescent="0.25">
      <c r="A441" s="3">
        <v>44408.833333333336</v>
      </c>
      <c r="B441">
        <v>1867.5558652300001</v>
      </c>
      <c r="C441">
        <v>29092.642556641382</v>
      </c>
      <c r="D441">
        <v>6.2305411340357636E-2</v>
      </c>
      <c r="E441">
        <v>303</v>
      </c>
      <c r="F441">
        <v>148512004.46310008</v>
      </c>
      <c r="G441">
        <v>4181805.8177189929</v>
      </c>
      <c r="H441">
        <f t="shared" si="150"/>
        <v>3543621.0285965651</v>
      </c>
      <c r="I441">
        <v>12545.417453156979</v>
      </c>
      <c r="J441">
        <v>3.0833045361932571E-2</v>
      </c>
      <c r="K441">
        <v>18840</v>
      </c>
      <c r="L441">
        <f t="shared" si="147"/>
        <v>5.210497125443362E-2</v>
      </c>
      <c r="M441" s="9">
        <f t="shared" si="151"/>
        <v>5.4793954572062292E-3</v>
      </c>
      <c r="N441">
        <f t="shared" si="142"/>
        <v>0.49554868226471804</v>
      </c>
      <c r="O441">
        <f t="shared" si="152"/>
        <v>0.44967087759470753</v>
      </c>
      <c r="P441" s="4">
        <v>0.46272202576138133</v>
      </c>
      <c r="Q441">
        <f t="shared" si="143"/>
        <v>0.28874969231921505</v>
      </c>
      <c r="R441" s="4">
        <f t="shared" si="156"/>
        <v>0.21950867583078254</v>
      </c>
      <c r="S441">
        <f t="shared" si="140"/>
        <v>0.44381784878622477</v>
      </c>
      <c r="T441" s="4">
        <f t="shared" si="157"/>
        <v>0.41422299001912638</v>
      </c>
      <c r="U441" s="27">
        <f t="shared" si="148"/>
        <v>6.4193407717913445E-2</v>
      </c>
      <c r="V441">
        <v>0</v>
      </c>
      <c r="W441">
        <f t="shared" si="138"/>
        <v>0</v>
      </c>
      <c r="X441">
        <f t="shared" si="139"/>
        <v>12545.417453156979</v>
      </c>
      <c r="Y441" s="5">
        <f t="shared" si="144"/>
        <v>3.0833045361932571E-2</v>
      </c>
      <c r="Z441" s="4">
        <f t="shared" si="145"/>
        <v>0.28874969231921505</v>
      </c>
      <c r="AA441" s="4">
        <f t="shared" si="153"/>
        <v>0.21950867583078254</v>
      </c>
      <c r="AB441">
        <f t="shared" si="146"/>
        <v>0.44381784878622477</v>
      </c>
      <c r="AC441" s="4">
        <f t="shared" si="154"/>
        <v>0.41422299001912638</v>
      </c>
      <c r="AD441">
        <f t="shared" si="159"/>
        <v>1.0029061753844535</v>
      </c>
      <c r="AE441">
        <f t="shared" si="141"/>
        <v>8.4470529146345362E-5</v>
      </c>
      <c r="AF441">
        <f t="shared" si="155"/>
        <v>2.4062647778733126E-3</v>
      </c>
      <c r="AG441">
        <f t="shared" si="149"/>
        <v>2.6051318345726142</v>
      </c>
      <c r="AH441">
        <f t="shared" si="160"/>
        <v>0.19205470508615435</v>
      </c>
      <c r="AI441">
        <f t="shared" si="158"/>
        <v>8.5005641760101502E-2</v>
      </c>
    </row>
    <row r="442" spans="1:35" x14ac:dyDescent="0.25">
      <c r="A442" s="3">
        <v>44409.833333333336</v>
      </c>
      <c r="B442">
        <v>1902.96048202</v>
      </c>
      <c r="C442">
        <v>28532.080445513297</v>
      </c>
      <c r="D442">
        <v>6.2279807857075591E-2</v>
      </c>
      <c r="E442">
        <v>309</v>
      </c>
      <c r="F442">
        <v>149015246.03393573</v>
      </c>
      <c r="G442">
        <v>3631316.4377964502</v>
      </c>
      <c r="H442">
        <f t="shared" si="150"/>
        <v>3597814.7889146744</v>
      </c>
      <c r="I442">
        <v>10893.94931338935</v>
      </c>
      <c r="J442">
        <v>2.6683789781359546E-2</v>
      </c>
      <c r="K442">
        <v>18841</v>
      </c>
      <c r="L442">
        <f t="shared" si="147"/>
        <v>3.8236495134668688E-2</v>
      </c>
      <c r="M442" s="9">
        <f t="shared" si="151"/>
        <v>1.7082338502538753E-2</v>
      </c>
      <c r="N442">
        <f t="shared" si="142"/>
        <v>0.45035488030063953</v>
      </c>
      <c r="O442">
        <f t="shared" si="152"/>
        <v>0.45544839500895767</v>
      </c>
      <c r="P442" s="4">
        <v>0.49595862122918638</v>
      </c>
      <c r="Q442">
        <f t="shared" si="143"/>
        <v>0.22401415171782596</v>
      </c>
      <c r="R442" s="4">
        <f t="shared" si="156"/>
        <v>0.22697581422137675</v>
      </c>
      <c r="S442">
        <f t="shared" si="140"/>
        <v>0.40469771219596495</v>
      </c>
      <c r="T442" s="4">
        <f t="shared" si="157"/>
        <v>0.41837333969829332</v>
      </c>
      <c r="U442" s="27">
        <f t="shared" si="148"/>
        <v>6.6695468830393081E-2</v>
      </c>
      <c r="V442">
        <v>0</v>
      </c>
      <c r="W442">
        <f t="shared" si="138"/>
        <v>0</v>
      </c>
      <c r="X442">
        <f t="shared" si="139"/>
        <v>10893.94931338935</v>
      </c>
      <c r="Y442" s="5">
        <f t="shared" si="144"/>
        <v>2.6683789781359546E-2</v>
      </c>
      <c r="Z442" s="4">
        <f t="shared" si="145"/>
        <v>0.22401415171782596</v>
      </c>
      <c r="AA442" s="4">
        <f t="shared" si="153"/>
        <v>0.22697581422137675</v>
      </c>
      <c r="AB442">
        <f t="shared" si="146"/>
        <v>0.40469771219596495</v>
      </c>
      <c r="AC442" s="4">
        <f t="shared" si="154"/>
        <v>0.41837333969829332</v>
      </c>
      <c r="AD442">
        <f t="shared" si="159"/>
        <v>1.0134881341921578</v>
      </c>
      <c r="AE442">
        <f t="shared" si="141"/>
        <v>7.3103601240275565E-5</v>
      </c>
      <c r="AF442">
        <f t="shared" si="155"/>
        <v>2.4141004083051421E-3</v>
      </c>
      <c r="AG442">
        <f t="shared" si="149"/>
        <v>2.7066718413722213</v>
      </c>
      <c r="AH442">
        <f t="shared" si="160"/>
        <v>0.19212780868739462</v>
      </c>
      <c r="AI442">
        <f t="shared" si="158"/>
        <v>7.5731055105705325E-2</v>
      </c>
    </row>
    <row r="443" spans="1:35" x14ac:dyDescent="0.25">
      <c r="A443" s="3">
        <v>44410.833333333336</v>
      </c>
      <c r="B443">
        <v>1892.0222108</v>
      </c>
      <c r="C443">
        <v>28832.025017683016</v>
      </c>
      <c r="D443">
        <v>6.242068000187128E-2</v>
      </c>
      <c r="E443">
        <v>277</v>
      </c>
      <c r="F443">
        <v>145034831.19591793</v>
      </c>
      <c r="G443">
        <v>4205603.6654536352</v>
      </c>
      <c r="H443">
        <f t="shared" si="150"/>
        <v>3644095.4920955212</v>
      </c>
      <c r="I443">
        <v>12616.810996360906</v>
      </c>
      <c r="J443">
        <v>3.1751931420190768E-2</v>
      </c>
      <c r="K443">
        <v>18842</v>
      </c>
      <c r="L443">
        <f t="shared" si="147"/>
        <v>-1.6222277301270356E-2</v>
      </c>
      <c r="M443" s="9">
        <f t="shared" si="151"/>
        <v>2.6467535241624135E-3</v>
      </c>
      <c r="N443">
        <f t="shared" si="142"/>
        <v>0.50374572735880663</v>
      </c>
      <c r="O443">
        <f t="shared" si="152"/>
        <v>0.4595056993591039</v>
      </c>
      <c r="P443" s="4">
        <v>0.51179839499069701</v>
      </c>
      <c r="Q443">
        <f t="shared" si="143"/>
        <v>0.30121001523937901</v>
      </c>
      <c r="R443" s="4">
        <f t="shared" si="156"/>
        <v>0.23352138776126047</v>
      </c>
      <c r="S443">
        <f t="shared" si="140"/>
        <v>0.45202364027481773</v>
      </c>
      <c r="T443" s="4">
        <f t="shared" si="157"/>
        <v>0.42167502893673636</v>
      </c>
      <c r="U443" s="27">
        <f t="shared" si="148"/>
        <v>6.5622245043128288E-2</v>
      </c>
      <c r="V443">
        <v>0</v>
      </c>
      <c r="W443">
        <f t="shared" si="138"/>
        <v>0</v>
      </c>
      <c r="X443">
        <f t="shared" si="139"/>
        <v>12616.810996360906</v>
      </c>
      <c r="Y443" s="5">
        <f t="shared" si="144"/>
        <v>3.1751931420190768E-2</v>
      </c>
      <c r="Z443" s="4">
        <f t="shared" si="145"/>
        <v>0.30121001523937901</v>
      </c>
      <c r="AA443" s="4">
        <f t="shared" si="153"/>
        <v>0.23352138776126047</v>
      </c>
      <c r="AB443">
        <f t="shared" si="146"/>
        <v>0.45202364027481773</v>
      </c>
      <c r="AC443" s="4">
        <f t="shared" si="154"/>
        <v>0.42167502893673636</v>
      </c>
      <c r="AD443">
        <f t="shared" si="159"/>
        <v>1.0038239543966159</v>
      </c>
      <c r="AE443">
        <f t="shared" si="141"/>
        <v>8.6987809382820151E-5</v>
      </c>
      <c r="AF443">
        <f t="shared" si="155"/>
        <v>2.4621391094403755E-3</v>
      </c>
      <c r="AG443">
        <f t="shared" si="149"/>
        <v>2.6631176891123793</v>
      </c>
      <c r="AH443">
        <f t="shared" si="160"/>
        <v>0.19221479649677745</v>
      </c>
      <c r="AI443">
        <f t="shared" si="158"/>
        <v>7.9821894067535037E-2</v>
      </c>
    </row>
    <row r="444" spans="1:35" x14ac:dyDescent="0.25">
      <c r="A444" s="3">
        <v>44411.833333333336</v>
      </c>
      <c r="B444">
        <v>1696.91667295</v>
      </c>
      <c r="C444">
        <v>24709.785839014879</v>
      </c>
      <c r="D444">
        <v>5.4719338826550452E-2</v>
      </c>
      <c r="E444">
        <v>376</v>
      </c>
      <c r="F444">
        <v>134684952.75229377</v>
      </c>
      <c r="G444">
        <v>5778387.2923062388</v>
      </c>
      <c r="H444">
        <f t="shared" si="150"/>
        <v>3707187.4710465861</v>
      </c>
      <c r="I444">
        <v>17335.161876918715</v>
      </c>
      <c r="J444">
        <v>4.6978774954261344E-2</v>
      </c>
      <c r="K444">
        <v>18843</v>
      </c>
      <c r="L444">
        <f t="shared" si="147"/>
        <v>4.5454068743276232E-2</v>
      </c>
      <c r="M444" s="9">
        <f t="shared" si="151"/>
        <v>1.9956086853953003E-2</v>
      </c>
      <c r="N444">
        <f t="shared" si="142"/>
        <v>0.60107776837848947</v>
      </c>
      <c r="O444">
        <f t="shared" si="152"/>
        <v>0.46421968059750596</v>
      </c>
      <c r="P444" s="4">
        <v>0.50781220313507436</v>
      </c>
      <c r="Q444">
        <f t="shared" si="143"/>
        <v>0.46102301629427522</v>
      </c>
      <c r="R444" s="4">
        <f t="shared" si="156"/>
        <v>0.23889897588390246</v>
      </c>
      <c r="S444">
        <f t="shared" si="140"/>
        <v>0.57108678818535319</v>
      </c>
      <c r="T444" s="4">
        <f t="shared" si="157"/>
        <v>0.425677396591499</v>
      </c>
      <c r="U444" s="27">
        <f t="shared" si="148"/>
        <v>6.8673872125216764E-2</v>
      </c>
      <c r="V444">
        <v>0</v>
      </c>
      <c r="W444">
        <f t="shared" si="138"/>
        <v>0</v>
      </c>
      <c r="X444">
        <f t="shared" si="139"/>
        <v>17335.161876918715</v>
      </c>
      <c r="Y444" s="5">
        <f t="shared" si="144"/>
        <v>4.6978774954261344E-2</v>
      </c>
      <c r="Z444" s="4">
        <f t="shared" si="145"/>
        <v>0.46102301629427522</v>
      </c>
      <c r="AA444" s="4">
        <f t="shared" si="153"/>
        <v>0.23889897588390246</v>
      </c>
      <c r="AB444">
        <f t="shared" si="146"/>
        <v>0.57108678818535319</v>
      </c>
      <c r="AC444" s="4">
        <f t="shared" si="154"/>
        <v>0.425677396591499</v>
      </c>
      <c r="AD444">
        <f t="shared" si="159"/>
        <v>1.0128226313437589</v>
      </c>
      <c r="AE444">
        <f t="shared" si="141"/>
        <v>1.2870069018838456E-4</v>
      </c>
      <c r="AF444">
        <f t="shared" si="155"/>
        <v>2.4857509210198803E-3</v>
      </c>
      <c r="AG444">
        <f t="shared" si="149"/>
        <v>2.7869604814085451</v>
      </c>
      <c r="AH444">
        <f t="shared" si="160"/>
        <v>0.19234349718696583</v>
      </c>
      <c r="AI444">
        <f t="shared" si="158"/>
        <v>6.8657030631403826E-2</v>
      </c>
    </row>
    <row r="445" spans="1:35" x14ac:dyDescent="0.25">
      <c r="A445" s="3">
        <v>44412.833333333336</v>
      </c>
      <c r="B445">
        <v>1692.31153584</v>
      </c>
      <c r="C445">
        <v>24535.89873252801</v>
      </c>
      <c r="D445">
        <v>5.4442060276937314E-2</v>
      </c>
      <c r="E445">
        <v>452</v>
      </c>
      <c r="F445">
        <v>138625157.07182738</v>
      </c>
      <c r="G445">
        <v>8458957.1357341446</v>
      </c>
      <c r="H445">
        <f t="shared" si="150"/>
        <v>3820249.2539083054</v>
      </c>
      <c r="I445">
        <v>25376.871407202434</v>
      </c>
      <c r="J445">
        <v>6.6817295354475781E-2</v>
      </c>
      <c r="K445">
        <v>18844</v>
      </c>
      <c r="L445">
        <f t="shared" si="147"/>
        <v>4.3445380740041919E-3</v>
      </c>
      <c r="M445" s="9">
        <f t="shared" si="151"/>
        <v>9.5324844228093317E-3</v>
      </c>
      <c r="N445">
        <f t="shared" si="142"/>
        <v>0.72884956193298578</v>
      </c>
      <c r="O445">
        <f t="shared" si="152"/>
        <v>0.47066822548057741</v>
      </c>
      <c r="P445" s="4">
        <v>0.52926402769191372</v>
      </c>
      <c r="Q445">
        <f t="shared" si="143"/>
        <v>0.60930319608121786</v>
      </c>
      <c r="R445" s="4">
        <f t="shared" si="156"/>
        <v>0.24601513988610632</v>
      </c>
      <c r="S445">
        <f t="shared" si="140"/>
        <v>0.69631047876760976</v>
      </c>
      <c r="T445" s="4">
        <f t="shared" si="157"/>
        <v>0.43155857953481114</v>
      </c>
      <c r="U445" s="27">
        <f t="shared" si="148"/>
        <v>6.8972877427002477E-2</v>
      </c>
      <c r="V445">
        <v>0</v>
      </c>
      <c r="W445">
        <f t="shared" si="138"/>
        <v>0</v>
      </c>
      <c r="X445">
        <f t="shared" si="139"/>
        <v>25376.871407202434</v>
      </c>
      <c r="Y445" s="5">
        <f t="shared" si="144"/>
        <v>6.6817295354475781E-2</v>
      </c>
      <c r="Z445" s="4">
        <f t="shared" si="145"/>
        <v>0.60930319608121786</v>
      </c>
      <c r="AA445" s="4">
        <f t="shared" si="153"/>
        <v>0.24601513988610632</v>
      </c>
      <c r="AB445">
        <f t="shared" si="146"/>
        <v>0.69631047876760976</v>
      </c>
      <c r="AC445" s="4">
        <f t="shared" si="154"/>
        <v>0.43155857953481114</v>
      </c>
      <c r="AD445">
        <f t="shared" si="159"/>
        <v>1.0117653187202051</v>
      </c>
      <c r="AE445">
        <f t="shared" si="141"/>
        <v>1.8304432952752657E-4</v>
      </c>
      <c r="AF445">
        <f t="shared" si="155"/>
        <v>2.5626099293116766E-3</v>
      </c>
      <c r="AG445">
        <f t="shared" si="149"/>
        <v>2.7990948774171023</v>
      </c>
      <c r="AH445">
        <f t="shared" si="160"/>
        <v>0.19252654151649337</v>
      </c>
      <c r="AI445">
        <f t="shared" si="158"/>
        <v>6.7755655414970972E-2</v>
      </c>
    </row>
    <row r="446" spans="1:35" x14ac:dyDescent="0.25">
      <c r="A446" s="3">
        <v>44413.833333333336</v>
      </c>
      <c r="B446">
        <v>1674.83866732</v>
      </c>
      <c r="C446">
        <v>24825.042936858641</v>
      </c>
      <c r="D446">
        <v>5.4472367123815937E-2</v>
      </c>
      <c r="E446">
        <v>422</v>
      </c>
      <c r="F446">
        <v>143266417.05324119</v>
      </c>
      <c r="G446">
        <v>5224154.8376567699</v>
      </c>
      <c r="H446">
        <f t="shared" si="150"/>
        <v>3894557.7070849179</v>
      </c>
      <c r="I446">
        <v>15672.464512970309</v>
      </c>
      <c r="J446">
        <v>3.9928754169292223E-2</v>
      </c>
      <c r="K446">
        <v>18845</v>
      </c>
      <c r="L446">
        <f t="shared" si="147"/>
        <v>-2.2094164461460883E-2</v>
      </c>
      <c r="M446" s="9">
        <f t="shared" si="151"/>
        <v>1.0363862774182605E-4</v>
      </c>
      <c r="N446">
        <f t="shared" si="142"/>
        <v>0.56518106948932667</v>
      </c>
      <c r="O446">
        <f t="shared" si="152"/>
        <v>0.47674116948593426</v>
      </c>
      <c r="P446" s="4">
        <v>0.51046245225900977</v>
      </c>
      <c r="Q446">
        <f t="shared" si="143"/>
        <v>0.39514814345169152</v>
      </c>
      <c r="R446" s="4">
        <f t="shared" si="156"/>
        <v>0.25375627754710123</v>
      </c>
      <c r="S446">
        <f t="shared" si="140"/>
        <v>0.51936495199436539</v>
      </c>
      <c r="T446" s="4">
        <f t="shared" si="157"/>
        <v>0.43639236890922134</v>
      </c>
      <c r="U446" s="27">
        <f t="shared" si="148"/>
        <v>6.7465690656804717E-2</v>
      </c>
      <c r="V446">
        <v>0</v>
      </c>
      <c r="W446">
        <f t="shared" ref="W446:W509" si="161">V446*83333</f>
        <v>0</v>
      </c>
      <c r="X446">
        <f t="shared" ref="X446:X509" si="162">I446+W446</f>
        <v>15672.464512970309</v>
      </c>
      <c r="Y446" s="5">
        <f t="shared" si="144"/>
        <v>3.9928754169292223E-2</v>
      </c>
      <c r="Z446" s="4">
        <f t="shared" si="145"/>
        <v>0.39514814345169152</v>
      </c>
      <c r="AA446" s="4">
        <f t="shared" si="153"/>
        <v>0.25375627754710123</v>
      </c>
      <c r="AB446">
        <f t="shared" si="146"/>
        <v>0.51936495199436539</v>
      </c>
      <c r="AC446" s="4">
        <f t="shared" si="154"/>
        <v>0.43639236890922134</v>
      </c>
      <c r="AD446">
        <f t="shared" si="159"/>
        <v>1.044565500620434</v>
      </c>
      <c r="AE446">
        <f t="shared" si="141"/>
        <v>1.0938786396857045E-4</v>
      </c>
      <c r="AF446">
        <f t="shared" si="155"/>
        <v>2.3860433384330637E-3</v>
      </c>
      <c r="AG446">
        <f t="shared" si="149"/>
        <v>2.7379294030284731</v>
      </c>
      <c r="AH446">
        <f t="shared" si="160"/>
        <v>0.19263592938046195</v>
      </c>
      <c r="AI446">
        <f t="shared" si="158"/>
        <v>7.3422625167882005E-2</v>
      </c>
    </row>
    <row r="447" spans="1:35" x14ac:dyDescent="0.25">
      <c r="A447" s="3">
        <v>44414.833333333336</v>
      </c>
      <c r="B447">
        <v>1714.04004227</v>
      </c>
      <c r="C447">
        <v>24238.836354504318</v>
      </c>
      <c r="D447">
        <v>5.4443965979429715E-2</v>
      </c>
      <c r="E447">
        <v>482</v>
      </c>
      <c r="F447">
        <v>153097584.96955448</v>
      </c>
      <c r="G447">
        <v>6984210.4395502284</v>
      </c>
      <c r="H447">
        <f t="shared" si="150"/>
        <v>3943415.9872641414</v>
      </c>
      <c r="I447">
        <v>20952.631318650685</v>
      </c>
      <c r="J447">
        <v>4.9953174851375681E-2</v>
      </c>
      <c r="K447">
        <v>18846</v>
      </c>
      <c r="L447">
        <f t="shared" si="147"/>
        <v>4.7033123806485652E-2</v>
      </c>
      <c r="M447" s="9">
        <f t="shared" si="151"/>
        <v>3.3875037084031306E-2</v>
      </c>
      <c r="N447">
        <f t="shared" si="142"/>
        <v>0.59811620047545322</v>
      </c>
      <c r="O447">
        <f t="shared" si="152"/>
        <v>0.4784124044150751</v>
      </c>
      <c r="P447" s="4">
        <v>0.51715289429286537</v>
      </c>
      <c r="Q447">
        <f t="shared" si="143"/>
        <v>0.48614547280622311</v>
      </c>
      <c r="R447" s="4">
        <f t="shared" si="156"/>
        <v>0.25472841838392501</v>
      </c>
      <c r="S447">
        <f t="shared" si="140"/>
        <v>0.59155331020693069</v>
      </c>
      <c r="T447" s="4">
        <f t="shared" si="157"/>
        <v>0.4371831796722141</v>
      </c>
      <c r="U447" s="27">
        <f t="shared" si="148"/>
        <v>7.0714617533670462E-2</v>
      </c>
      <c r="V447">
        <v>0</v>
      </c>
      <c r="W447">
        <f t="shared" si="161"/>
        <v>0</v>
      </c>
      <c r="X447">
        <f t="shared" si="162"/>
        <v>20952.631318650685</v>
      </c>
      <c r="Y447" s="5">
        <f t="shared" si="144"/>
        <v>4.9953174851375681E-2</v>
      </c>
      <c r="Z447" s="4">
        <f t="shared" si="145"/>
        <v>0.48614547280622311</v>
      </c>
      <c r="AA447" s="4">
        <f t="shared" si="153"/>
        <v>0.25472841838392501</v>
      </c>
      <c r="AB447">
        <f t="shared" si="146"/>
        <v>0.59155331020693069</v>
      </c>
      <c r="AC447" s="4">
        <f t="shared" si="154"/>
        <v>0.4371831796722141</v>
      </c>
      <c r="AD447">
        <f t="shared" si="159"/>
        <v>1.1132136773115195</v>
      </c>
      <c r="AE447">
        <f t="shared" si="141"/>
        <v>1.3684864908790773E-4</v>
      </c>
      <c r="AF447">
        <f t="shared" si="155"/>
        <v>1.1937843966816075E-3</v>
      </c>
      <c r="AG447">
        <f t="shared" si="149"/>
        <v>2.8697791230544696</v>
      </c>
      <c r="AH447">
        <f t="shared" si="160"/>
        <v>0.19277277802954987</v>
      </c>
      <c r="AI447">
        <f t="shared" si="158"/>
        <v>6.1666730438401762E-2</v>
      </c>
    </row>
    <row r="448" spans="1:35" x14ac:dyDescent="0.25">
      <c r="A448" s="3">
        <v>44415.833333333336</v>
      </c>
      <c r="B448">
        <v>1606.6399376100001</v>
      </c>
      <c r="C448">
        <v>23381.151647791648</v>
      </c>
      <c r="D448">
        <v>5.1763469311732924E-2</v>
      </c>
      <c r="E448">
        <v>350</v>
      </c>
      <c r="F448">
        <v>140937354.6410524</v>
      </c>
      <c r="G448">
        <v>5737825.0539925257</v>
      </c>
      <c r="H448">
        <f t="shared" si="150"/>
        <v>3973986.5073173228</v>
      </c>
      <c r="I448">
        <v>17213.475161977578</v>
      </c>
      <c r="J448">
        <v>4.4579511586005885E-2</v>
      </c>
      <c r="K448">
        <v>18847</v>
      </c>
      <c r="L448">
        <f t="shared" si="147"/>
        <v>-2.8682236650967519E-2</v>
      </c>
      <c r="M448" s="9">
        <f t="shared" si="151"/>
        <v>2.9610414074260204E-2</v>
      </c>
      <c r="N448">
        <f t="shared" si="142"/>
        <v>0.56976742189312646</v>
      </c>
      <c r="O448">
        <f t="shared" si="152"/>
        <v>0.47925800510869621</v>
      </c>
      <c r="P448" s="4">
        <v>0.49971933830991622</v>
      </c>
      <c r="Q448">
        <f t="shared" si="143"/>
        <v>0.43971367343650786</v>
      </c>
      <c r="R448" s="4">
        <f t="shared" si="156"/>
        <v>0.25632297135336601</v>
      </c>
      <c r="S448">
        <f t="shared" si="140"/>
        <v>0.55402708660661959</v>
      </c>
      <c r="T448" s="4">
        <f t="shared" si="157"/>
        <v>0.4384213961287351</v>
      </c>
      <c r="U448" s="27">
        <f t="shared" si="148"/>
        <v>6.871517544610542E-2</v>
      </c>
      <c r="V448">
        <v>0</v>
      </c>
      <c r="W448">
        <f t="shared" si="161"/>
        <v>0</v>
      </c>
      <c r="X448">
        <f t="shared" si="162"/>
        <v>17213.475161977578</v>
      </c>
      <c r="Y448" s="5">
        <f t="shared" si="144"/>
        <v>4.4579511586005885E-2</v>
      </c>
      <c r="Z448" s="4">
        <f t="shared" si="145"/>
        <v>0.43971367343650786</v>
      </c>
      <c r="AA448" s="4">
        <f t="shared" si="153"/>
        <v>0.25632297135336601</v>
      </c>
      <c r="AB448">
        <f t="shared" si="146"/>
        <v>0.55402708660661959</v>
      </c>
      <c r="AC448" s="4">
        <f t="shared" si="154"/>
        <v>0.4384213961287351</v>
      </c>
      <c r="AD448">
        <f t="shared" si="159"/>
        <v>1.0914476621710885</v>
      </c>
      <c r="AE448">
        <f t="shared" si="141"/>
        <v>1.2212819022983551E-4</v>
      </c>
      <c r="AF448">
        <f t="shared" si="155"/>
        <v>1.688443388926153E-3</v>
      </c>
      <c r="AG448">
        <f t="shared" si="149"/>
        <v>2.7886366752724605</v>
      </c>
      <c r="AH448">
        <f t="shared" si="160"/>
        <v>0.1928949062197797</v>
      </c>
      <c r="AI448">
        <f t="shared" si="158"/>
        <v>6.9094751184988423E-2</v>
      </c>
    </row>
    <row r="449" spans="1:35" x14ac:dyDescent="0.25">
      <c r="A449" s="3">
        <v>44416.833333333336</v>
      </c>
      <c r="B449">
        <v>1600.88102994</v>
      </c>
      <c r="C449">
        <v>23466.349902960421</v>
      </c>
      <c r="D449">
        <v>5.1760069156118867E-2</v>
      </c>
      <c r="E449">
        <v>333</v>
      </c>
      <c r="F449">
        <v>147807606.03214905</v>
      </c>
      <c r="G449">
        <v>4262745.5524912113</v>
      </c>
      <c r="H449">
        <f t="shared" si="150"/>
        <v>4030800.2028850797</v>
      </c>
      <c r="I449">
        <v>12788.236657473633</v>
      </c>
      <c r="J449">
        <v>3.1579608825831482E-2</v>
      </c>
      <c r="K449">
        <v>18848</v>
      </c>
      <c r="L449">
        <f t="shared" si="147"/>
        <v>-7.2281448063771826E-3</v>
      </c>
      <c r="M449" s="9">
        <f t="shared" si="151"/>
        <v>3.0303156909788864E-2</v>
      </c>
      <c r="N449">
        <f t="shared" si="142"/>
        <v>0.46810349798310757</v>
      </c>
      <c r="O449">
        <f t="shared" si="152"/>
        <v>0.48149496216094168</v>
      </c>
      <c r="P449" s="4">
        <v>0.50865342276577485</v>
      </c>
      <c r="Q449">
        <f t="shared" si="143"/>
        <v>0.29891285105467219</v>
      </c>
      <c r="R449" s="4">
        <f t="shared" si="156"/>
        <v>0.26341934669765588</v>
      </c>
      <c r="S449">
        <f t="shared" si="140"/>
        <v>0.45049616048577323</v>
      </c>
      <c r="T449" s="4">
        <f t="shared" si="157"/>
        <v>0.44184303113426826</v>
      </c>
      <c r="U449" s="27">
        <f t="shared" si="148"/>
        <v>6.8220282939616406E-2</v>
      </c>
      <c r="V449">
        <v>0</v>
      </c>
      <c r="W449">
        <f t="shared" si="161"/>
        <v>0</v>
      </c>
      <c r="X449">
        <f t="shared" si="162"/>
        <v>12788.236657473633</v>
      </c>
      <c r="Y449" s="5">
        <f t="shared" si="144"/>
        <v>3.1579608825831482E-2</v>
      </c>
      <c r="Z449" s="4">
        <f t="shared" si="145"/>
        <v>0.29891285105467219</v>
      </c>
      <c r="AA449" s="4">
        <f t="shared" si="153"/>
        <v>0.26341934669765588</v>
      </c>
      <c r="AB449">
        <f t="shared" si="146"/>
        <v>0.45049616048577323</v>
      </c>
      <c r="AC449" s="4">
        <f t="shared" si="154"/>
        <v>0.44184303113426826</v>
      </c>
      <c r="AD449">
        <f t="shared" si="159"/>
        <v>1.0895424679742012</v>
      </c>
      <c r="AE449">
        <f t="shared" si="141"/>
        <v>8.6515733641155483E-5</v>
      </c>
      <c r="AF449">
        <f t="shared" si="155"/>
        <v>1.7544341423325616E-3</v>
      </c>
      <c r="AG449">
        <f t="shared" si="149"/>
        <v>2.7685526780338128</v>
      </c>
      <c r="AH449">
        <f t="shared" si="160"/>
        <v>0.19298142195342086</v>
      </c>
      <c r="AI449">
        <f t="shared" si="158"/>
        <v>7.1007637008255964E-2</v>
      </c>
    </row>
    <row r="450" spans="1:35" x14ac:dyDescent="0.25">
      <c r="A450" s="3">
        <v>44417.833333333336</v>
      </c>
      <c r="B450">
        <v>1611.13526035</v>
      </c>
      <c r="C450">
        <v>23275.245529902142</v>
      </c>
      <c r="D450">
        <v>5.1709712909087664E-2</v>
      </c>
      <c r="E450">
        <v>310</v>
      </c>
      <c r="F450">
        <v>146227724.78990304</v>
      </c>
      <c r="G450">
        <v>3771079.5033939551</v>
      </c>
      <c r="H450">
        <f t="shared" si="150"/>
        <v>4069455.5304463361</v>
      </c>
      <c r="I450">
        <v>11313.238510181865</v>
      </c>
      <c r="J450">
        <v>2.8239050167465297E-2</v>
      </c>
      <c r="K450">
        <v>18849</v>
      </c>
      <c r="L450">
        <f t="shared" si="147"/>
        <v>1.4562043512216993E-2</v>
      </c>
      <c r="M450" s="9">
        <f t="shared" si="151"/>
        <v>3.6979728472313067E-2</v>
      </c>
      <c r="N450">
        <f t="shared" si="142"/>
        <v>0.41952530736875931</v>
      </c>
      <c r="O450">
        <f t="shared" si="152"/>
        <v>0.4816855617529226</v>
      </c>
      <c r="P450" s="4">
        <v>0.50833323040977973</v>
      </c>
      <c r="Q450">
        <f t="shared" si="143"/>
        <v>0.25024872279135241</v>
      </c>
      <c r="R450" s="4">
        <f t="shared" si="156"/>
        <v>0.26869900466840524</v>
      </c>
      <c r="S450">
        <f t="shared" ref="S450:S513" si="163">SQRT(MAX(8*(J450-LN(COSH(LN(1.25)/2))),0))</f>
        <v>0.41978842450155063</v>
      </c>
      <c r="T450" s="4">
        <f t="shared" si="157"/>
        <v>0.44419142953676621</v>
      </c>
      <c r="U450" s="27">
        <f t="shared" si="148"/>
        <v>6.9220978067885228E-2</v>
      </c>
      <c r="V450">
        <v>0</v>
      </c>
      <c r="W450">
        <f t="shared" si="161"/>
        <v>0</v>
      </c>
      <c r="X450">
        <f t="shared" si="162"/>
        <v>11313.238510181865</v>
      </c>
      <c r="Y450" s="5">
        <f t="shared" si="144"/>
        <v>2.8239050167465297E-2</v>
      </c>
      <c r="Z450" s="4">
        <f t="shared" si="145"/>
        <v>0.25024872279135241</v>
      </c>
      <c r="AA450" s="4">
        <f t="shared" si="153"/>
        <v>0.26869900466840524</v>
      </c>
      <c r="AB450">
        <f t="shared" si="146"/>
        <v>0.41978842450155063</v>
      </c>
      <c r="AC450" s="4">
        <f t="shared" si="154"/>
        <v>0.44419142953676621</v>
      </c>
      <c r="AD450">
        <f t="shared" si="159"/>
        <v>1.1271450923784467</v>
      </c>
      <c r="AE450">
        <f t="shared" ref="AE450:AE513" si="164">LN(Y450/365+1)</f>
        <v>7.7364268040659031E-5</v>
      </c>
      <c r="AF450">
        <f t="shared" si="155"/>
        <v>9.0129472491962126E-4</v>
      </c>
      <c r="AG450">
        <f t="shared" si="149"/>
        <v>2.8091634327519701</v>
      </c>
      <c r="AH450">
        <f t="shared" si="160"/>
        <v>0.19305878622146153</v>
      </c>
      <c r="AI450">
        <f t="shared" si="158"/>
        <v>6.7414892915828473E-2</v>
      </c>
    </row>
    <row r="451" spans="1:35" x14ac:dyDescent="0.25">
      <c r="A451" s="3">
        <v>44418.833333333336</v>
      </c>
      <c r="B451">
        <v>1612.13466526</v>
      </c>
      <c r="C451">
        <v>23268.798180296184</v>
      </c>
      <c r="D451">
        <v>5.1715352389426157E-2</v>
      </c>
      <c r="E451">
        <v>249</v>
      </c>
      <c r="F451">
        <v>147613457.15768972</v>
      </c>
      <c r="G451">
        <v>3094166.7589190416</v>
      </c>
      <c r="H451">
        <f t="shared" si="150"/>
        <v>4082994.8561115833</v>
      </c>
      <c r="I451">
        <v>9282.5002767571259</v>
      </c>
      <c r="J451">
        <v>2.2952599757872765E-2</v>
      </c>
      <c r="K451">
        <v>18850</v>
      </c>
      <c r="L451">
        <f t="shared" si="147"/>
        <v>8.9716163025139746E-4</v>
      </c>
      <c r="M451" s="9">
        <f t="shared" si="151"/>
        <v>4.3719796593530591E-2</v>
      </c>
      <c r="N451">
        <f t="shared" ref="N451:N514" si="165">SQRT(MAX(8*(Y451/(365/10)-LN(COSH(M451/2))),0))*SQRT(365/10)</f>
        <v>0.33743073562705245</v>
      </c>
      <c r="O451">
        <f t="shared" si="152"/>
        <v>0.47932463667720338</v>
      </c>
      <c r="P451" s="4">
        <v>0.50725434952280402</v>
      </c>
      <c r="Q451">
        <f t="shared" ref="Q451:Q514" si="166">SQRT(MAX(8*(J451-LN(COSH(LN(1.5)/2))),0))</f>
        <v>0.14259319753046742</v>
      </c>
      <c r="R451" s="4">
        <f t="shared" si="156"/>
        <v>0.26863390438514612</v>
      </c>
      <c r="S451">
        <f t="shared" si="163"/>
        <v>0.3659654602127827</v>
      </c>
      <c r="T451" s="4">
        <f t="shared" si="157"/>
        <v>0.44416591711547593</v>
      </c>
      <c r="U451" s="27">
        <f t="shared" si="148"/>
        <v>6.9283108339696794E-2</v>
      </c>
      <c r="V451">
        <v>0</v>
      </c>
      <c r="W451">
        <f t="shared" si="161"/>
        <v>0</v>
      </c>
      <c r="X451">
        <f t="shared" si="162"/>
        <v>9282.5002767571259</v>
      </c>
      <c r="Y451" s="5">
        <f t="shared" ref="Y451:Y514" si="167">X451*365/F451</f>
        <v>2.2952599757872765E-2</v>
      </c>
      <c r="Z451" s="4">
        <f t="shared" ref="Z451:Z514" si="168">SQRT(MAX(0,8*(Y451-LN(COSH(LN(1.5)/2))),0))</f>
        <v>0.14259319753046742</v>
      </c>
      <c r="AA451" s="4">
        <f t="shared" si="153"/>
        <v>0.26863390438514612</v>
      </c>
      <c r="AB451">
        <f t="shared" ref="AB451:AB514" si="169">SQRT(MAX(8*(Y451-LN(COSH(LN(1.25)/2))),0))</f>
        <v>0.3659654602127827</v>
      </c>
      <c r="AC451" s="4">
        <f t="shared" si="154"/>
        <v>0.44416591711547593</v>
      </c>
      <c r="AD451">
        <f t="shared" si="159"/>
        <v>1.1645343799875081</v>
      </c>
      <c r="AE451">
        <f t="shared" si="164"/>
        <v>6.2881857847544881E-5</v>
      </c>
      <c r="AF451">
        <f t="shared" si="155"/>
        <v>-2.0712247161891462E-4</v>
      </c>
      <c r="AG451">
        <f t="shared" si="149"/>
        <v>2.8116848372815162</v>
      </c>
      <c r="AH451">
        <f t="shared" si="160"/>
        <v>0.19312166807930908</v>
      </c>
      <c r="AI451">
        <f t="shared" si="158"/>
        <v>6.7254526245198232E-2</v>
      </c>
    </row>
    <row r="452" spans="1:35" x14ac:dyDescent="0.25">
      <c r="A452" s="3">
        <v>44419.833333333336</v>
      </c>
      <c r="B452">
        <v>1604.1525067499999</v>
      </c>
      <c r="C452">
        <v>23391.396738948522</v>
      </c>
      <c r="D452">
        <v>5.1717511586135474E-2</v>
      </c>
      <c r="E452">
        <v>296</v>
      </c>
      <c r="F452">
        <v>142066014.84046578</v>
      </c>
      <c r="G452">
        <v>4963200.0580152525</v>
      </c>
      <c r="H452">
        <f t="shared" si="150"/>
        <v>4159915.9745590826</v>
      </c>
      <c r="I452">
        <v>14889.600174045758</v>
      </c>
      <c r="J452">
        <v>3.8254779439189923E-2</v>
      </c>
      <c r="K452">
        <v>18851</v>
      </c>
      <c r="L452">
        <f t="shared" ref="L452:L515" si="170">LN(U452/U451)</f>
        <v>-1.0218560686081882E-2</v>
      </c>
      <c r="M452" s="9">
        <f t="shared" si="151"/>
        <v>5.0819702479267058E-2</v>
      </c>
      <c r="N452">
        <f t="shared" si="165"/>
        <v>0.46019771723064551</v>
      </c>
      <c r="O452">
        <f t="shared" si="152"/>
        <v>0.48085839846113293</v>
      </c>
      <c r="P452" s="4">
        <v>0.50200014688299066</v>
      </c>
      <c r="Q452">
        <f t="shared" si="166"/>
        <v>0.37782305042506364</v>
      </c>
      <c r="R452" s="4">
        <f t="shared" si="156"/>
        <v>0.27595289986790722</v>
      </c>
      <c r="S452">
        <f t="shared" si="163"/>
        <v>0.50630836011198854</v>
      </c>
      <c r="T452" s="4">
        <f t="shared" si="157"/>
        <v>0.44863131008532953</v>
      </c>
      <c r="U452" s="27">
        <f t="shared" ref="U452:U515" si="171">B452/C452</f>
        <v>6.8578739638875827E-2</v>
      </c>
      <c r="V452">
        <v>0</v>
      </c>
      <c r="W452">
        <f t="shared" si="161"/>
        <v>0</v>
      </c>
      <c r="X452">
        <f t="shared" si="162"/>
        <v>14889.600174045758</v>
      </c>
      <c r="Y452" s="5">
        <f t="shared" si="167"/>
        <v>3.8254779439189923E-2</v>
      </c>
      <c r="Z452" s="4">
        <f t="shared" si="168"/>
        <v>0.37782305042506364</v>
      </c>
      <c r="AA452" s="4">
        <f t="shared" si="153"/>
        <v>0.27595289986790722</v>
      </c>
      <c r="AB452">
        <f t="shared" si="169"/>
        <v>0.50630836011198854</v>
      </c>
      <c r="AC452" s="4">
        <f t="shared" si="154"/>
        <v>0.44863131008532953</v>
      </c>
      <c r="AD452">
        <f t="shared" si="159"/>
        <v>1.127529750653298</v>
      </c>
      <c r="AE452">
        <f t="shared" si="164"/>
        <v>1.0480212296760419E-4</v>
      </c>
      <c r="AF452">
        <f t="shared" si="155"/>
        <v>9.3122501227704824E-4</v>
      </c>
      <c r="AG452">
        <f t="shared" si="149"/>
        <v>2.7830997630345045</v>
      </c>
      <c r="AH452">
        <f t="shared" si="160"/>
        <v>0.19322647020227668</v>
      </c>
      <c r="AI452">
        <f t="shared" si="158"/>
        <v>6.995072782509415E-2</v>
      </c>
    </row>
    <row r="453" spans="1:35" x14ac:dyDescent="0.25">
      <c r="A453" s="3">
        <v>44420.833333333336</v>
      </c>
      <c r="B453">
        <v>1611.8322850500001</v>
      </c>
      <c r="C453">
        <v>23245.582342796606</v>
      </c>
      <c r="D453">
        <v>5.1675301089913042E-2</v>
      </c>
      <c r="E453">
        <v>299</v>
      </c>
      <c r="F453">
        <v>154202617.30169404</v>
      </c>
      <c r="G453">
        <v>3857572.8164253868</v>
      </c>
      <c r="H453">
        <f t="shared" si="150"/>
        <v>4164718.8032528968</v>
      </c>
      <c r="I453">
        <v>11572.718449276161</v>
      </c>
      <c r="J453">
        <v>2.7392805050264177E-2</v>
      </c>
      <c r="K453">
        <v>18852</v>
      </c>
      <c r="L453">
        <f t="shared" si="170"/>
        <v>1.1029200006513272E-2</v>
      </c>
      <c r="M453" s="9">
        <f t="shared" si="151"/>
        <v>4.6925035388377064E-2</v>
      </c>
      <c r="N453">
        <f t="shared" si="165"/>
        <v>0.37252961188512523</v>
      </c>
      <c r="O453">
        <f t="shared" si="152"/>
        <v>0.47643119160962633</v>
      </c>
      <c r="P453" s="4">
        <v>0.48625134920154955</v>
      </c>
      <c r="Q453">
        <f t="shared" si="166"/>
        <v>0.23633548680021416</v>
      </c>
      <c r="R453" s="4">
        <f t="shared" si="156"/>
        <v>0.27350488401133899</v>
      </c>
      <c r="S453">
        <f t="shared" si="163"/>
        <v>0.41164591630172298</v>
      </c>
      <c r="T453" s="4">
        <f t="shared" si="157"/>
        <v>0.44709363411709818</v>
      </c>
      <c r="U453" s="27">
        <f t="shared" si="171"/>
        <v>6.9339294721927167E-2</v>
      </c>
      <c r="V453">
        <v>0</v>
      </c>
      <c r="W453">
        <f t="shared" si="161"/>
        <v>0</v>
      </c>
      <c r="X453">
        <f t="shared" si="162"/>
        <v>11572.718449276161</v>
      </c>
      <c r="Y453" s="5">
        <f t="shared" si="167"/>
        <v>2.7392805050264177E-2</v>
      </c>
      <c r="Z453" s="4">
        <f t="shared" si="168"/>
        <v>0.23633548680021416</v>
      </c>
      <c r="AA453" s="4">
        <f t="shared" si="153"/>
        <v>0.27350488401133899</v>
      </c>
      <c r="AB453">
        <f t="shared" si="169"/>
        <v>0.41164591630172298</v>
      </c>
      <c r="AC453" s="4">
        <f t="shared" si="154"/>
        <v>0.44709363411709818</v>
      </c>
      <c r="AD453">
        <f t="shared" si="159"/>
        <v>1.1503558945769379</v>
      </c>
      <c r="AE453">
        <f t="shared" si="164"/>
        <v>7.5045964940671146E-5</v>
      </c>
      <c r="AF453">
        <f t="shared" si="155"/>
        <v>2.6639235193859356E-4</v>
      </c>
      <c r="AG453">
        <f t="shared" si="149"/>
        <v>2.8139650236467739</v>
      </c>
      <c r="AH453">
        <f t="shared" si="160"/>
        <v>0.19330151616721736</v>
      </c>
      <c r="AI453">
        <f t="shared" si="158"/>
        <v>6.7240798269985191E-2</v>
      </c>
    </row>
    <row r="454" spans="1:35" x14ac:dyDescent="0.25">
      <c r="A454" s="3">
        <v>44421.833333333336</v>
      </c>
      <c r="B454">
        <v>1609.8246980700001</v>
      </c>
      <c r="C454">
        <v>23270.269446183785</v>
      </c>
      <c r="D454">
        <v>5.1669074217258873E-2</v>
      </c>
      <c r="E454">
        <v>257</v>
      </c>
      <c r="F454">
        <v>152131788.08994618</v>
      </c>
      <c r="G454">
        <v>1419899.3650655034</v>
      </c>
      <c r="H454">
        <f t="shared" si="150"/>
        <v>4076677.9450071608</v>
      </c>
      <c r="I454">
        <v>4259.6980951965106</v>
      </c>
      <c r="J454">
        <v>1.0220019262690021E-2</v>
      </c>
      <c r="K454">
        <v>18853</v>
      </c>
      <c r="L454">
        <f t="shared" si="170"/>
        <v>-2.3077564090943129E-3</v>
      </c>
      <c r="M454" s="9">
        <f t="shared" si="151"/>
        <v>4.9113380851646266E-2</v>
      </c>
      <c r="N454">
        <f t="shared" si="165"/>
        <v>0</v>
      </c>
      <c r="O454">
        <f t="shared" si="152"/>
        <v>0.4585258735910992</v>
      </c>
      <c r="P454" s="4">
        <v>0.48273069000435226</v>
      </c>
      <c r="Q454">
        <f t="shared" si="166"/>
        <v>0</v>
      </c>
      <c r="R454" s="4">
        <f t="shared" si="156"/>
        <v>0.26143818428952881</v>
      </c>
      <c r="S454">
        <f t="shared" si="163"/>
        <v>0.17908119417541271</v>
      </c>
      <c r="T454" s="4">
        <f t="shared" si="157"/>
        <v>0.43657588716393275</v>
      </c>
      <c r="U454" s="27">
        <f t="shared" si="171"/>
        <v>6.9179461019691968E-2</v>
      </c>
      <c r="V454">
        <v>0</v>
      </c>
      <c r="W454">
        <f t="shared" si="161"/>
        <v>0</v>
      </c>
      <c r="X454">
        <f t="shared" si="162"/>
        <v>4259.6980951965106</v>
      </c>
      <c r="Y454" s="5">
        <f t="shared" si="167"/>
        <v>1.0220019262690021E-2</v>
      </c>
      <c r="Z454" s="4">
        <f t="shared" si="168"/>
        <v>0</v>
      </c>
      <c r="AA454" s="4">
        <f t="shared" si="153"/>
        <v>0.26143818428952881</v>
      </c>
      <c r="AB454">
        <f t="shared" si="169"/>
        <v>0.17908119417541271</v>
      </c>
      <c r="AC454" s="4">
        <f t="shared" si="154"/>
        <v>0.43657588716393275</v>
      </c>
      <c r="AD454">
        <f t="shared" si="159"/>
        <v>1.1603067959463005</v>
      </c>
      <c r="AE454">
        <f t="shared" si="164"/>
        <v>2.7999660780430031E-5</v>
      </c>
      <c r="AF454">
        <f t="shared" si="155"/>
        <v>-1.1677571634716166E-4</v>
      </c>
      <c r="AG454">
        <f t="shared" si="149"/>
        <v>2.8074785652901735</v>
      </c>
      <c r="AH454">
        <f t="shared" si="160"/>
        <v>0.19332951582799779</v>
      </c>
      <c r="AI454">
        <f t="shared" si="158"/>
        <v>6.785600708095374E-2</v>
      </c>
    </row>
    <row r="455" spans="1:35" x14ac:dyDescent="0.25">
      <c r="A455" s="3">
        <v>44422.833333333336</v>
      </c>
      <c r="B455">
        <v>1620.2670531700001</v>
      </c>
      <c r="C455">
        <v>23089.722369360192</v>
      </c>
      <c r="D455">
        <v>5.1632727904779734E-2</v>
      </c>
      <c r="E455">
        <v>202</v>
      </c>
      <c r="F455">
        <v>152782719.6710594</v>
      </c>
      <c r="G455">
        <v>2089247.2268771145</v>
      </c>
      <c r="H455">
        <f t="shared" si="150"/>
        <v>4056214.0693591544</v>
      </c>
      <c r="I455">
        <v>6267.741680631344</v>
      </c>
      <c r="J455">
        <v>1.4973720315726184E-2</v>
      </c>
      <c r="K455">
        <v>18854</v>
      </c>
      <c r="L455">
        <f t="shared" si="170"/>
        <v>1.425465033561352E-2</v>
      </c>
      <c r="M455" s="9">
        <f t="shared" si="151"/>
        <v>5.7475502775776975E-2</v>
      </c>
      <c r="N455">
        <f t="shared" si="165"/>
        <v>0</v>
      </c>
      <c r="O455">
        <f t="shared" si="152"/>
        <v>0.44372448520694635</v>
      </c>
      <c r="P455" s="4">
        <v>0.48047921432122709</v>
      </c>
      <c r="Q455">
        <f t="shared" si="166"/>
        <v>0</v>
      </c>
      <c r="R455" s="4">
        <f t="shared" si="156"/>
        <v>0.2551539300843968</v>
      </c>
      <c r="S455">
        <f t="shared" si="163"/>
        <v>0.26476344636596111</v>
      </c>
      <c r="T455" s="4">
        <f t="shared" si="157"/>
        <v>0.43252842825777549</v>
      </c>
      <c r="U455" s="27">
        <f t="shared" si="171"/>
        <v>7.0172652024611468E-2</v>
      </c>
      <c r="V455">
        <v>0</v>
      </c>
      <c r="W455">
        <f t="shared" si="161"/>
        <v>0</v>
      </c>
      <c r="X455">
        <f t="shared" si="162"/>
        <v>6267.741680631344</v>
      </c>
      <c r="Y455" s="5">
        <f t="shared" si="167"/>
        <v>1.4973720315726184E-2</v>
      </c>
      <c r="Z455" s="4">
        <f t="shared" si="168"/>
        <v>0</v>
      </c>
      <c r="AA455" s="4">
        <f t="shared" si="153"/>
        <v>0.2551539300843968</v>
      </c>
      <c r="AB455">
        <f t="shared" si="169"/>
        <v>0.26476344636596111</v>
      </c>
      <c r="AC455" s="4">
        <f t="shared" si="154"/>
        <v>0.43252842825777549</v>
      </c>
      <c r="AD455">
        <f t="shared" si="159"/>
        <v>1.1690214513150117</v>
      </c>
      <c r="AE455">
        <f t="shared" si="164"/>
        <v>4.1023049819211775E-5</v>
      </c>
      <c r="AF455">
        <f t="shared" si="155"/>
        <v>-4.2834154620596809E-4</v>
      </c>
      <c r="AG455">
        <f t="shared" si="149"/>
        <v>2.8477847835874912</v>
      </c>
      <c r="AH455">
        <f t="shared" si="160"/>
        <v>0.19337053887781699</v>
      </c>
      <c r="AI455">
        <f t="shared" si="158"/>
        <v>6.4271821031335996E-2</v>
      </c>
    </row>
    <row r="456" spans="1:35" x14ac:dyDescent="0.25">
      <c r="A456" s="3">
        <v>44423.833333333336</v>
      </c>
      <c r="B456">
        <v>1584.9196722700001</v>
      </c>
      <c r="C456">
        <v>23053.157511268062</v>
      </c>
      <c r="D456">
        <v>5.1023190026316667E-2</v>
      </c>
      <c r="E456">
        <v>246</v>
      </c>
      <c r="F456">
        <v>145309680.68392095</v>
      </c>
      <c r="G456">
        <v>2696888.6218059207</v>
      </c>
      <c r="H456">
        <f t="shared" si="150"/>
        <v>4091176.4499825472</v>
      </c>
      <c r="I456">
        <v>8090.6658654177627</v>
      </c>
      <c r="J456">
        <v>2.0322755008326528E-2</v>
      </c>
      <c r="K456">
        <v>18855</v>
      </c>
      <c r="L456">
        <f t="shared" si="170"/>
        <v>-2.0472403124007495E-2</v>
      </c>
      <c r="M456" s="9">
        <f t="shared" si="151"/>
        <v>4.8393163912109897E-2</v>
      </c>
      <c r="N456">
        <f t="shared" si="165"/>
        <v>0.27768883902011349</v>
      </c>
      <c r="O456">
        <f t="shared" si="152"/>
        <v>0.44152020139153125</v>
      </c>
      <c r="P456" s="4">
        <v>0.48041473576677141</v>
      </c>
      <c r="Q456">
        <f t="shared" si="166"/>
        <v>0</v>
      </c>
      <c r="R456" s="4">
        <f t="shared" si="156"/>
        <v>0.2551539300843968</v>
      </c>
      <c r="S456">
        <f t="shared" si="163"/>
        <v>0.33599398814916903</v>
      </c>
      <c r="T456" s="4">
        <f t="shared" si="157"/>
        <v>0.43486391345035547</v>
      </c>
      <c r="U456" s="27">
        <f t="shared" si="171"/>
        <v>6.8750654720305171E-2</v>
      </c>
      <c r="V456">
        <v>0</v>
      </c>
      <c r="W456">
        <f t="shared" si="161"/>
        <v>0</v>
      </c>
      <c r="X456">
        <f t="shared" si="162"/>
        <v>8090.6658654177627</v>
      </c>
      <c r="Y456" s="5">
        <f t="shared" si="167"/>
        <v>2.0322755008326528E-2</v>
      </c>
      <c r="Z456" s="4">
        <f t="shared" si="168"/>
        <v>0</v>
      </c>
      <c r="AA456" s="4">
        <f t="shared" si="153"/>
        <v>0.2551539300843968</v>
      </c>
      <c r="AB456">
        <f t="shared" si="169"/>
        <v>0.33599398814916903</v>
      </c>
      <c r="AC456" s="4">
        <f t="shared" si="154"/>
        <v>0.43486391345035547</v>
      </c>
      <c r="AD456">
        <f t="shared" si="159"/>
        <v>1.1511408293528296</v>
      </c>
      <c r="AE456">
        <f t="shared" si="164"/>
        <v>5.5677230838997679E-5</v>
      </c>
      <c r="AF456">
        <f t="shared" si="155"/>
        <v>1.570451874526313E-4</v>
      </c>
      <c r="AG456">
        <f t="shared" si="149"/>
        <v>2.7900765145016142</v>
      </c>
      <c r="AH456">
        <f t="shared" si="160"/>
        <v>0.19342621610865599</v>
      </c>
      <c r="AI456">
        <f t="shared" si="158"/>
        <v>6.9532566471105284E-2</v>
      </c>
    </row>
    <row r="457" spans="1:35" x14ac:dyDescent="0.25">
      <c r="A457" s="3">
        <v>44424.833333333336</v>
      </c>
      <c r="B457">
        <v>1571.59138119</v>
      </c>
      <c r="C457">
        <v>23240.775452610644</v>
      </c>
      <c r="D457">
        <v>5.1011679612789226E-2</v>
      </c>
      <c r="E457">
        <v>274</v>
      </c>
      <c r="F457">
        <v>140031762.11933944</v>
      </c>
      <c r="G457">
        <v>2694209.3916496714</v>
      </c>
      <c r="H457">
        <f t="shared" si="150"/>
        <v>4072266.4379517287</v>
      </c>
      <c r="I457">
        <v>8082.6281749490145</v>
      </c>
      <c r="J457">
        <v>2.1067786616454722E-2</v>
      </c>
      <c r="K457">
        <v>18856</v>
      </c>
      <c r="L457">
        <f t="shared" si="170"/>
        <v>-1.6550554714474922E-2</v>
      </c>
      <c r="M457" s="9">
        <f t="shared" si="151"/>
        <v>4.471852658077205E-2</v>
      </c>
      <c r="N457">
        <f t="shared" si="165"/>
        <v>0.30912395943894694</v>
      </c>
      <c r="O457">
        <f t="shared" si="152"/>
        <v>0.43569491330564386</v>
      </c>
      <c r="P457" s="4">
        <v>0.49211924542017155</v>
      </c>
      <c r="Q457">
        <f t="shared" si="166"/>
        <v>7.2486652913612712E-2</v>
      </c>
      <c r="R457" s="4">
        <f t="shared" si="156"/>
        <v>0.2484918012956637</v>
      </c>
      <c r="S457">
        <f t="shared" si="163"/>
        <v>0.34474949301980051</v>
      </c>
      <c r="T457" s="4">
        <f t="shared" si="157"/>
        <v>0.43191131399809507</v>
      </c>
      <c r="U457" s="27">
        <f t="shared" si="171"/>
        <v>6.7622157633878036E-2</v>
      </c>
      <c r="V457">
        <v>0</v>
      </c>
      <c r="W457">
        <f t="shared" si="161"/>
        <v>0</v>
      </c>
      <c r="X457">
        <f t="shared" si="162"/>
        <v>8082.6281749490145</v>
      </c>
      <c r="Y457" s="5">
        <f t="shared" si="167"/>
        <v>2.1067786616454722E-2</v>
      </c>
      <c r="Z457" s="4">
        <f t="shared" si="168"/>
        <v>7.2486652913612712E-2</v>
      </c>
      <c r="AA457" s="4">
        <f t="shared" si="153"/>
        <v>0.2484918012956637</v>
      </c>
      <c r="AB457">
        <f t="shared" si="169"/>
        <v>0.34474949301980051</v>
      </c>
      <c r="AC457" s="4">
        <f t="shared" si="154"/>
        <v>0.43191131399809507</v>
      </c>
      <c r="AD457">
        <f t="shared" si="159"/>
        <v>1.1453965143336919</v>
      </c>
      <c r="AE457">
        <f t="shared" si="164"/>
        <v>5.7718297599716509E-5</v>
      </c>
      <c r="AF457">
        <f t="shared" si="155"/>
        <v>3.0610849331558221E-4</v>
      </c>
      <c r="AG457">
        <f t="shared" si="149"/>
        <v>2.744279231110887</v>
      </c>
      <c r="AH457">
        <f t="shared" si="160"/>
        <v>0.19348393440625569</v>
      </c>
      <c r="AI457">
        <f t="shared" si="158"/>
        <v>7.3754312729933824E-2</v>
      </c>
    </row>
    <row r="458" spans="1:35" x14ac:dyDescent="0.25">
      <c r="A458" s="3">
        <v>44425.833333333336</v>
      </c>
      <c r="B458">
        <v>1570.5815035200001</v>
      </c>
      <c r="C458">
        <v>23215.233131338118</v>
      </c>
      <c r="D458">
        <v>5.096378380346521E-2</v>
      </c>
      <c r="E458">
        <v>280</v>
      </c>
      <c r="F458">
        <v>140360878.75789297</v>
      </c>
      <c r="G458">
        <v>3204898.3586449279</v>
      </c>
      <c r="H458">
        <f t="shared" si="150"/>
        <v>4094006.5398865105</v>
      </c>
      <c r="I458">
        <v>9614.6950759347837</v>
      </c>
      <c r="J458">
        <v>2.5002434679605143E-2</v>
      </c>
      <c r="K458">
        <v>18857</v>
      </c>
      <c r="L458">
        <f t="shared" si="170"/>
        <v>4.5684549013788443E-4</v>
      </c>
      <c r="M458" s="9">
        <f t="shared" si="151"/>
        <v>4.8763073985864949E-2</v>
      </c>
      <c r="N458">
        <f t="shared" si="165"/>
        <v>0.33650707347360487</v>
      </c>
      <c r="O458">
        <f t="shared" si="152"/>
        <v>0.43236265477616642</v>
      </c>
      <c r="P458" s="4">
        <v>0.49529432453234923</v>
      </c>
      <c r="Q458">
        <f t="shared" si="166"/>
        <v>0.19165463562309659</v>
      </c>
      <c r="R458" s="4">
        <f t="shared" si="156"/>
        <v>0.24916152409167486</v>
      </c>
      <c r="S458">
        <f t="shared" si="163"/>
        <v>0.38772335168598354</v>
      </c>
      <c r="T458" s="4">
        <f t="shared" si="157"/>
        <v>0.43222891309641837</v>
      </c>
      <c r="U458" s="27">
        <f t="shared" si="171"/>
        <v>6.7653057569337122E-2</v>
      </c>
      <c r="V458">
        <v>0</v>
      </c>
      <c r="W458">
        <f t="shared" si="161"/>
        <v>0</v>
      </c>
      <c r="X458">
        <f t="shared" si="162"/>
        <v>9614.6950759347837</v>
      </c>
      <c r="Y458" s="5">
        <f t="shared" si="167"/>
        <v>2.5002434679605143E-2</v>
      </c>
      <c r="Z458" s="4">
        <f t="shared" si="168"/>
        <v>0.19165463562309659</v>
      </c>
      <c r="AA458" s="4">
        <f t="shared" si="153"/>
        <v>0.24916152409167486</v>
      </c>
      <c r="AB458">
        <f t="shared" si="169"/>
        <v>0.38772335168598354</v>
      </c>
      <c r="AC458" s="4">
        <f t="shared" si="154"/>
        <v>0.43222891309641837</v>
      </c>
      <c r="AD458">
        <f t="shared" si="159"/>
        <v>1.1263315028667635</v>
      </c>
      <c r="AE458">
        <f t="shared" si="164"/>
        <v>6.8497475034461018E-5</v>
      </c>
      <c r="AF458">
        <f t="shared" si="155"/>
        <v>8.4261827213416574E-4</v>
      </c>
      <c r="AG458">
        <f t="shared" si="149"/>
        <v>2.7455332291211567</v>
      </c>
      <c r="AH458">
        <f t="shared" si="160"/>
        <v>0.19355243188129015</v>
      </c>
      <c r="AI458">
        <f t="shared" si="158"/>
        <v>7.3713581601178468E-2</v>
      </c>
    </row>
    <row r="459" spans="1:35" x14ac:dyDescent="0.25">
      <c r="A459" s="3">
        <v>44426.833333333336</v>
      </c>
      <c r="B459">
        <v>1573.2060756200001</v>
      </c>
      <c r="C459">
        <v>23170.500217789919</v>
      </c>
      <c r="D459">
        <v>5.0954121916066478E-2</v>
      </c>
      <c r="E459">
        <v>314</v>
      </c>
      <c r="F459">
        <v>146790420.23659614</v>
      </c>
      <c r="G459">
        <v>2850745.4398937174</v>
      </c>
      <c r="H459">
        <f t="shared" si="150"/>
        <v>4057466.4582785638</v>
      </c>
      <c r="I459">
        <v>8552.236319681153</v>
      </c>
      <c r="J459">
        <v>2.1265463043516696E-2</v>
      </c>
      <c r="K459">
        <v>18858</v>
      </c>
      <c r="L459">
        <f t="shared" si="170"/>
        <v>3.5984247791986455E-3</v>
      </c>
      <c r="M459" s="9">
        <f t="shared" si="151"/>
        <v>4.4179680892821198E-2</v>
      </c>
      <c r="N459">
        <f t="shared" si="165"/>
        <v>0.31446332706417091</v>
      </c>
      <c r="O459">
        <f t="shared" si="152"/>
        <v>0.42461322359768</v>
      </c>
      <c r="P459" s="4">
        <v>0.49266447385733347</v>
      </c>
      <c r="Q459">
        <f t="shared" si="166"/>
        <v>8.2678451044479212E-2</v>
      </c>
      <c r="R459" s="4">
        <f t="shared" si="156"/>
        <v>0.23939852852513124</v>
      </c>
      <c r="S459">
        <f t="shared" si="163"/>
        <v>0.34703547996408851</v>
      </c>
      <c r="T459" s="4">
        <f t="shared" si="157"/>
        <v>0.42697582773386283</v>
      </c>
      <c r="U459" s="27">
        <f t="shared" si="171"/>
        <v>6.7896940542186437E-2</v>
      </c>
      <c r="V459">
        <v>0</v>
      </c>
      <c r="W459">
        <f t="shared" si="161"/>
        <v>0</v>
      </c>
      <c r="X459">
        <f t="shared" si="162"/>
        <v>8552.236319681153</v>
      </c>
      <c r="Y459" s="5">
        <f t="shared" si="167"/>
        <v>2.1265463043516696E-2</v>
      </c>
      <c r="Z459" s="4">
        <f t="shared" si="168"/>
        <v>8.2678451044479212E-2</v>
      </c>
      <c r="AA459" s="4">
        <f t="shared" si="153"/>
        <v>0.23939852852513124</v>
      </c>
      <c r="AB459">
        <f t="shared" si="169"/>
        <v>0.34703547996408851</v>
      </c>
      <c r="AC459" s="4">
        <f t="shared" si="154"/>
        <v>0.42697582773386283</v>
      </c>
      <c r="AD459">
        <f t="shared" si="159"/>
        <v>1.0966886586601936</v>
      </c>
      <c r="AE459">
        <f t="shared" si="164"/>
        <v>5.8259845447282413E-5</v>
      </c>
      <c r="AF459">
        <f t="shared" si="155"/>
        <v>1.5010708203770928E-3</v>
      </c>
      <c r="AG459">
        <f t="shared" si="149"/>
        <v>2.7554306207547632</v>
      </c>
      <c r="AH459">
        <f t="shared" si="160"/>
        <v>0.19361069172673742</v>
      </c>
      <c r="AI459">
        <f t="shared" si="158"/>
        <v>7.2874808037233674E-2</v>
      </c>
    </row>
    <row r="460" spans="1:35" x14ac:dyDescent="0.25">
      <c r="A460" s="3">
        <v>44427.833333333336</v>
      </c>
      <c r="B460">
        <v>1557.51643472</v>
      </c>
      <c r="C460">
        <v>23418.052293861536</v>
      </c>
      <c r="D460">
        <v>5.0966151364257757E-2</v>
      </c>
      <c r="E460">
        <v>384</v>
      </c>
      <c r="F460">
        <v>153425337.66063866</v>
      </c>
      <c r="G460">
        <v>3324769.2468859991</v>
      </c>
      <c r="H460">
        <f t="shared" si="150"/>
        <v>4045434.3248040155</v>
      </c>
      <c r="I460">
        <v>9974.3077406579978</v>
      </c>
      <c r="J460">
        <v>2.3728951038014711E-2</v>
      </c>
      <c r="K460">
        <v>18859</v>
      </c>
      <c r="L460">
        <f t="shared" si="170"/>
        <v>-2.0650363154247089E-2</v>
      </c>
      <c r="M460" s="9">
        <f t="shared" si="151"/>
        <v>2.7186411547918104E-2</v>
      </c>
      <c r="N460">
        <f t="shared" si="165"/>
        <v>0.40355328463543366</v>
      </c>
      <c r="O460">
        <f t="shared" si="152"/>
        <v>0.4213899453107755</v>
      </c>
      <c r="P460" s="4">
        <v>0.49116921497799254</v>
      </c>
      <c r="Q460">
        <f t="shared" si="166"/>
        <v>0.16292216001237667</v>
      </c>
      <c r="R460" s="4">
        <f t="shared" si="156"/>
        <v>0.23452302893430646</v>
      </c>
      <c r="S460">
        <f t="shared" si="163"/>
        <v>0.37435481606343657</v>
      </c>
      <c r="T460" s="4">
        <f t="shared" si="157"/>
        <v>0.42420838988983017</v>
      </c>
      <c r="U460" s="27">
        <f t="shared" si="171"/>
        <v>6.6509221824919418E-2</v>
      </c>
      <c r="V460">
        <v>0</v>
      </c>
      <c r="W460">
        <f t="shared" si="161"/>
        <v>0</v>
      </c>
      <c r="X460">
        <f t="shared" si="162"/>
        <v>9974.3077406579978</v>
      </c>
      <c r="Y460" s="5">
        <f t="shared" si="167"/>
        <v>2.3728951038014711E-2</v>
      </c>
      <c r="Z460" s="4">
        <f t="shared" si="168"/>
        <v>0.16292216001237667</v>
      </c>
      <c r="AA460" s="4">
        <f t="shared" si="153"/>
        <v>0.23452302893430646</v>
      </c>
      <c r="AB460">
        <f t="shared" si="169"/>
        <v>0.37435481606343657</v>
      </c>
      <c r="AC460" s="4">
        <f t="shared" si="154"/>
        <v>0.42420838988983017</v>
      </c>
      <c r="AD460">
        <f t="shared" si="159"/>
        <v>1.0640814697196375</v>
      </c>
      <c r="AE460">
        <f t="shared" si="164"/>
        <v>6.5008711649650205E-5</v>
      </c>
      <c r="AF460">
        <f t="shared" si="155"/>
        <v>2.060685498253445E-3</v>
      </c>
      <c r="AG460">
        <f t="shared" si="149"/>
        <v>2.6991134639577461</v>
      </c>
      <c r="AH460">
        <f t="shared" si="160"/>
        <v>0.19367570043838708</v>
      </c>
      <c r="AI460">
        <f t="shared" si="158"/>
        <v>7.8090456739703162E-2</v>
      </c>
    </row>
    <row r="461" spans="1:35" x14ac:dyDescent="0.25">
      <c r="A461" s="3">
        <v>44428.833333333336</v>
      </c>
      <c r="B461">
        <v>1549.89841473</v>
      </c>
      <c r="C461">
        <v>23515.622712952514</v>
      </c>
      <c r="D461">
        <v>5.0944633728756593E-2</v>
      </c>
      <c r="E461">
        <v>367</v>
      </c>
      <c r="F461">
        <v>152211252.4393447</v>
      </c>
      <c r="G461">
        <v>2526632.2388910898</v>
      </c>
      <c r="H461">
        <f t="shared" si="150"/>
        <v>4037477.1068514939</v>
      </c>
      <c r="I461">
        <v>7579.8967166732691</v>
      </c>
      <c r="J461">
        <v>1.8176463679570879E-2</v>
      </c>
      <c r="K461">
        <v>18860</v>
      </c>
      <c r="L461">
        <f t="shared" si="170"/>
        <v>-9.0609397915288274E-3</v>
      </c>
      <c r="M461" s="9">
        <f t="shared" si="151"/>
        <v>2.0946719202142573E-2</v>
      </c>
      <c r="N461">
        <f t="shared" si="165"/>
        <v>0.35971805355887004</v>
      </c>
      <c r="O461">
        <f t="shared" si="152"/>
        <v>0.42002177545910552</v>
      </c>
      <c r="P461" s="4">
        <v>0.48805984232870364</v>
      </c>
      <c r="Q461">
        <f t="shared" si="166"/>
        <v>0</v>
      </c>
      <c r="R461" s="4">
        <f t="shared" si="156"/>
        <v>0.22856511854159312</v>
      </c>
      <c r="S461">
        <f t="shared" si="163"/>
        <v>0.30938912301879445</v>
      </c>
      <c r="T461" s="4">
        <f t="shared" si="157"/>
        <v>0.42180457714041975</v>
      </c>
      <c r="U461" s="27">
        <f t="shared" si="171"/>
        <v>6.5909307767397923E-2</v>
      </c>
      <c r="V461">
        <v>0</v>
      </c>
      <c r="W461">
        <f t="shared" si="161"/>
        <v>0</v>
      </c>
      <c r="X461">
        <f t="shared" si="162"/>
        <v>7579.8967166732691</v>
      </c>
      <c r="Y461" s="5">
        <f t="shared" si="167"/>
        <v>1.8176463679570879E-2</v>
      </c>
      <c r="Z461" s="4">
        <f t="shared" si="168"/>
        <v>0</v>
      </c>
      <c r="AA461" s="4">
        <f t="shared" si="153"/>
        <v>0.22856511854159312</v>
      </c>
      <c r="AB461">
        <f t="shared" si="169"/>
        <v>0.30938912301879445</v>
      </c>
      <c r="AC461" s="4">
        <f t="shared" si="154"/>
        <v>0.42180457714041975</v>
      </c>
      <c r="AD461">
        <f t="shared" si="159"/>
        <v>1.041726392974295</v>
      </c>
      <c r="AE461">
        <f t="shared" si="164"/>
        <v>4.9797290723256562E-5</v>
      </c>
      <c r="AF461">
        <f t="shared" si="155"/>
        <v>2.3174686062665817E-3</v>
      </c>
      <c r="AG461">
        <f t="shared" si="149"/>
        <v>2.6747674249357245</v>
      </c>
      <c r="AH461">
        <f t="shared" si="160"/>
        <v>0.19372549772911035</v>
      </c>
      <c r="AI461">
        <f t="shared" si="158"/>
        <v>8.0381316514549939E-2</v>
      </c>
    </row>
    <row r="462" spans="1:35" x14ac:dyDescent="0.25">
      <c r="A462" s="3">
        <v>44429.833333333336</v>
      </c>
      <c r="B462">
        <v>1546.86286898</v>
      </c>
      <c r="C462">
        <v>23559.085031089839</v>
      </c>
      <c r="D462">
        <v>5.0939407096437128E-2</v>
      </c>
      <c r="E462">
        <v>417</v>
      </c>
      <c r="F462">
        <v>152819494.63460717</v>
      </c>
      <c r="G462">
        <v>2298266.2724068114</v>
      </c>
      <c r="H462">
        <f t="shared" si="150"/>
        <v>4045951.4573441073</v>
      </c>
      <c r="I462">
        <v>6894.7988172204341</v>
      </c>
      <c r="J462">
        <v>1.6467804544849963E-2</v>
      </c>
      <c r="K462">
        <v>18861</v>
      </c>
      <c r="L462">
        <f t="shared" si="170"/>
        <v>-3.806991201090001E-3</v>
      </c>
      <c r="M462" s="9">
        <f t="shared" si="151"/>
        <v>1.5631818223290725E-2</v>
      </c>
      <c r="N462">
        <f t="shared" si="165"/>
        <v>0.35046200310323566</v>
      </c>
      <c r="O462">
        <f t="shared" si="152"/>
        <v>0.42087866039442495</v>
      </c>
      <c r="P462" s="4">
        <v>0.48890607446773648</v>
      </c>
      <c r="Q462">
        <f t="shared" si="166"/>
        <v>0</v>
      </c>
      <c r="R462" s="4">
        <f t="shared" si="156"/>
        <v>0.22856511854159312</v>
      </c>
      <c r="S462">
        <f t="shared" si="163"/>
        <v>0.28644782485571679</v>
      </c>
      <c r="T462" s="4">
        <f t="shared" si="157"/>
        <v>0.42137693350581534</v>
      </c>
      <c r="U462" s="27">
        <f t="shared" si="171"/>
        <v>6.5658868624934988E-2</v>
      </c>
      <c r="V462">
        <v>0</v>
      </c>
      <c r="W462">
        <f t="shared" si="161"/>
        <v>0</v>
      </c>
      <c r="X462">
        <f t="shared" si="162"/>
        <v>6894.7988172204341</v>
      </c>
      <c r="Y462" s="5">
        <f t="shared" si="167"/>
        <v>1.6467804544849963E-2</v>
      </c>
      <c r="Z462" s="4">
        <f t="shared" si="168"/>
        <v>0</v>
      </c>
      <c r="AA462" s="4">
        <f t="shared" si="153"/>
        <v>0.22856511854159312</v>
      </c>
      <c r="AB462">
        <f t="shared" si="169"/>
        <v>0.28644782485571679</v>
      </c>
      <c r="AC462" s="4">
        <f t="shared" si="154"/>
        <v>0.42137693350581534</v>
      </c>
      <c r="AD462">
        <f t="shared" si="159"/>
        <v>1.0312983171271273</v>
      </c>
      <c r="AE462">
        <f t="shared" si="164"/>
        <v>4.5116254972066247E-5</v>
      </c>
      <c r="AF462">
        <f t="shared" si="155"/>
        <v>2.4052596379342539E-3</v>
      </c>
      <c r="AG462">
        <f t="shared" si="149"/>
        <v>2.6646039672560784</v>
      </c>
      <c r="AH462">
        <f t="shared" si="160"/>
        <v>0.19377061398408241</v>
      </c>
      <c r="AI462">
        <f t="shared" si="158"/>
        <v>8.1366202273783772E-2</v>
      </c>
    </row>
    <row r="463" spans="1:35" x14ac:dyDescent="0.25">
      <c r="A463" s="3">
        <v>44430.833333333336</v>
      </c>
      <c r="B463">
        <v>1562.8115491999999</v>
      </c>
      <c r="C463">
        <v>23276.22664223866</v>
      </c>
      <c r="D463">
        <v>5.0886538427748734E-2</v>
      </c>
      <c r="E463">
        <v>351</v>
      </c>
      <c r="F463">
        <v>154780608.05874974</v>
      </c>
      <c r="G463">
        <v>6652550.9872740488</v>
      </c>
      <c r="H463">
        <f t="shared" si="150"/>
        <v>4202319.5157998744</v>
      </c>
      <c r="I463">
        <v>19957.652961822147</v>
      </c>
      <c r="J463">
        <v>4.7063669166489547E-2</v>
      </c>
      <c r="K463">
        <v>18862</v>
      </c>
      <c r="L463">
        <f t="shared" si="170"/>
        <v>2.2336548197524723E-2</v>
      </c>
      <c r="M463" s="9">
        <f t="shared" si="151"/>
        <v>2.0986003757449793E-2</v>
      </c>
      <c r="N463">
        <f t="shared" si="165"/>
        <v>0.60036205526196873</v>
      </c>
      <c r="O463">
        <f t="shared" si="152"/>
        <v>0.43177555589322592</v>
      </c>
      <c r="P463" s="4">
        <v>0.48840404549682642</v>
      </c>
      <c r="Q463">
        <f t="shared" si="166"/>
        <v>0.46175900126678326</v>
      </c>
      <c r="R463" s="4">
        <f t="shared" si="156"/>
        <v>0.24395708525048587</v>
      </c>
      <c r="S463">
        <f t="shared" si="163"/>
        <v>0.57168109408803092</v>
      </c>
      <c r="T463" s="4">
        <f t="shared" si="157"/>
        <v>0.43097171634116072</v>
      </c>
      <c r="U463" s="27">
        <f t="shared" si="171"/>
        <v>6.714196305186397E-2</v>
      </c>
      <c r="V463">
        <v>0</v>
      </c>
      <c r="W463">
        <f t="shared" si="161"/>
        <v>0</v>
      </c>
      <c r="X463">
        <f t="shared" si="162"/>
        <v>19957.652961822147</v>
      </c>
      <c r="Y463" s="5">
        <f t="shared" si="167"/>
        <v>4.7063669166489547E-2</v>
      </c>
      <c r="Z463" s="4">
        <f t="shared" si="168"/>
        <v>0.46175900126678326</v>
      </c>
      <c r="AA463" s="4">
        <f t="shared" si="153"/>
        <v>0.24395708525048587</v>
      </c>
      <c r="AB463">
        <f t="shared" si="169"/>
        <v>0.57168109408803092</v>
      </c>
      <c r="AC463" s="4">
        <f t="shared" si="154"/>
        <v>0.43097171634116072</v>
      </c>
      <c r="AD463">
        <f t="shared" si="159"/>
        <v>1.0811487369076125</v>
      </c>
      <c r="AE463">
        <f t="shared" si="164"/>
        <v>1.2893324711181955E-4</v>
      </c>
      <c r="AF463">
        <f t="shared" si="155"/>
        <v>1.8463411643403482E-3</v>
      </c>
      <c r="AG463">
        <f t="shared" si="149"/>
        <v>2.7247917130484205</v>
      </c>
      <c r="AH463">
        <f t="shared" si="160"/>
        <v>0.19389954723119424</v>
      </c>
      <c r="AI463">
        <f t="shared" si="158"/>
        <v>7.5979907556672499E-2</v>
      </c>
    </row>
    <row r="464" spans="1:35" x14ac:dyDescent="0.25">
      <c r="A464" s="3">
        <v>44431.833333333336</v>
      </c>
      <c r="B464">
        <v>1560.49217778</v>
      </c>
      <c r="C464">
        <v>23491.253800267317</v>
      </c>
      <c r="D464">
        <v>5.1080919950512338E-2</v>
      </c>
      <c r="E464">
        <v>219</v>
      </c>
      <c r="F464">
        <v>149189765.58372688</v>
      </c>
      <c r="G464">
        <v>2133345.2655570162</v>
      </c>
      <c r="H464">
        <f t="shared" si="150"/>
        <v>4210990.3216796089</v>
      </c>
      <c r="I464">
        <v>6400.035796671049</v>
      </c>
      <c r="J464">
        <v>1.5657998098227037E-2</v>
      </c>
      <c r="K464">
        <v>18863</v>
      </c>
      <c r="L464">
        <f t="shared" si="170"/>
        <v>-1.0680853412397199E-2</v>
      </c>
      <c r="M464" s="9">
        <f t="shared" si="151"/>
        <v>2.5758711188014673E-2</v>
      </c>
      <c r="N464">
        <f t="shared" si="165"/>
        <v>0.31787811409911237</v>
      </c>
      <c r="O464">
        <f t="shared" si="152"/>
        <v>0.43233504748442664</v>
      </c>
      <c r="P464" s="4">
        <v>0.49162967270414559</v>
      </c>
      <c r="Q464">
        <f t="shared" si="166"/>
        <v>0</v>
      </c>
      <c r="R464" s="4">
        <f t="shared" si="156"/>
        <v>0.24395708525048587</v>
      </c>
      <c r="S464">
        <f t="shared" si="163"/>
        <v>0.27490708392398333</v>
      </c>
      <c r="T464" s="4">
        <f t="shared" si="157"/>
        <v>0.43115035345411956</v>
      </c>
      <c r="U464" s="27">
        <f t="shared" si="171"/>
        <v>6.642864578655408E-2</v>
      </c>
      <c r="V464">
        <v>0</v>
      </c>
      <c r="W464">
        <f t="shared" si="161"/>
        <v>0</v>
      </c>
      <c r="X464">
        <f t="shared" si="162"/>
        <v>6400.035796671049</v>
      </c>
      <c r="Y464" s="5">
        <f t="shared" si="167"/>
        <v>1.5657998098227037E-2</v>
      </c>
      <c r="Z464" s="4">
        <f t="shared" si="168"/>
        <v>0</v>
      </c>
      <c r="AA464" s="4">
        <f t="shared" si="153"/>
        <v>0.24395708525048587</v>
      </c>
      <c r="AB464">
        <f t="shared" si="169"/>
        <v>0.27490708392398333</v>
      </c>
      <c r="AC464" s="4">
        <f t="shared" si="154"/>
        <v>0.43115035345411956</v>
      </c>
      <c r="AD464">
        <f t="shared" si="159"/>
        <v>1.1088894467321306</v>
      </c>
      <c r="AE464">
        <f t="shared" si="164"/>
        <v>4.2897704806872566E-5</v>
      </c>
      <c r="AF464">
        <f t="shared" si="155"/>
        <v>1.2724325394379843E-3</v>
      </c>
      <c r="AG464">
        <f t="shared" si="149"/>
        <v>2.6958434832835358</v>
      </c>
      <c r="AH464">
        <f t="shared" si="160"/>
        <v>0.1939424449360011</v>
      </c>
      <c r="AI464">
        <f t="shared" si="158"/>
        <v>7.8678184496705716E-2</v>
      </c>
    </row>
    <row r="465" spans="1:35" x14ac:dyDescent="0.25">
      <c r="A465" s="3">
        <v>44432.833333333336</v>
      </c>
      <c r="B465">
        <v>1551.8392157599999</v>
      </c>
      <c r="C465">
        <v>23568.635057147629</v>
      </c>
      <c r="D465">
        <v>5.102085990443362E-2</v>
      </c>
      <c r="E465">
        <v>216</v>
      </c>
      <c r="F465">
        <v>151702162.84081528</v>
      </c>
      <c r="G465">
        <v>2020447.9957212096</v>
      </c>
      <c r="H465">
        <f t="shared" si="150"/>
        <v>3860555.0069923331</v>
      </c>
      <c r="I465">
        <v>6061.3439871636292</v>
      </c>
      <c r="J465">
        <v>1.4583777277033548E-2</v>
      </c>
      <c r="K465">
        <v>18864</v>
      </c>
      <c r="L465">
        <f t="shared" si="170"/>
        <v>-8.8490837101786613E-3</v>
      </c>
      <c r="M465" s="9">
        <f t="shared" si="151"/>
        <v>3.4659586091292063E-2</v>
      </c>
      <c r="N465">
        <f t="shared" si="165"/>
        <v>0.26986189171043629</v>
      </c>
      <c r="O465">
        <f t="shared" si="152"/>
        <v>0.41215282671479009</v>
      </c>
      <c r="P465" s="4">
        <v>0.48000843500731943</v>
      </c>
      <c r="Q465">
        <f t="shared" si="166"/>
        <v>0</v>
      </c>
      <c r="R465" s="4">
        <f t="shared" si="156"/>
        <v>0.21769888774007368</v>
      </c>
      <c r="S465">
        <f t="shared" si="163"/>
        <v>0.2588052128957995</v>
      </c>
      <c r="T465" s="4">
        <f t="shared" si="157"/>
        <v>0.4112165072105306</v>
      </c>
      <c r="U465" s="27">
        <f t="shared" si="171"/>
        <v>6.5843406374497523E-2</v>
      </c>
      <c r="V465">
        <v>0</v>
      </c>
      <c r="W465">
        <f t="shared" si="161"/>
        <v>0</v>
      </c>
      <c r="X465">
        <f t="shared" si="162"/>
        <v>6061.3439871636292</v>
      </c>
      <c r="Y465" s="5">
        <f t="shared" si="167"/>
        <v>1.4583777277033548E-2</v>
      </c>
      <c r="Z465" s="4">
        <f t="shared" si="168"/>
        <v>0</v>
      </c>
      <c r="AA465" s="4">
        <f t="shared" si="153"/>
        <v>0.21769888774007368</v>
      </c>
      <c r="AB465">
        <f t="shared" si="169"/>
        <v>0.2588052128957995</v>
      </c>
      <c r="AC465" s="4">
        <f t="shared" si="154"/>
        <v>0.4112165072105306</v>
      </c>
      <c r="AD465">
        <f t="shared" si="159"/>
        <v>1.1252747944531203</v>
      </c>
      <c r="AE465">
        <f t="shared" si="164"/>
        <v>3.9954755981785951E-5</v>
      </c>
      <c r="AF465">
        <f t="shared" si="155"/>
        <v>6.3787940305770618E-4</v>
      </c>
      <c r="AG465">
        <f t="shared" si="149"/>
        <v>2.6720929787162317</v>
      </c>
      <c r="AH465">
        <f t="shared" si="160"/>
        <v>0.19398239969198289</v>
      </c>
      <c r="AI465">
        <f t="shared" si="158"/>
        <v>8.0905172788434454E-2</v>
      </c>
    </row>
    <row r="466" spans="1:35" x14ac:dyDescent="0.25">
      <c r="A466" s="3">
        <v>44433.833333333336</v>
      </c>
      <c r="B466">
        <v>1550.51850369</v>
      </c>
      <c r="C466">
        <v>23413.858737339964</v>
      </c>
      <c r="D466">
        <v>5.0829072261175931E-2</v>
      </c>
      <c r="E466">
        <v>241</v>
      </c>
      <c r="F466">
        <v>145670186.47917837</v>
      </c>
      <c r="G466">
        <v>2255302.2150008548</v>
      </c>
      <c r="H466">
        <f t="shared" si="150"/>
        <v>3815240.5492063039</v>
      </c>
      <c r="I466">
        <v>6765.9066450025648</v>
      </c>
      <c r="J466">
        <v>1.6953063527374055E-2</v>
      </c>
      <c r="K466">
        <v>18865</v>
      </c>
      <c r="L466">
        <f t="shared" si="170"/>
        <v>5.7372795123016036E-3</v>
      </c>
      <c r="M466" s="9">
        <f t="shared" si="151"/>
        <v>4.4182134948094996E-2</v>
      </c>
      <c r="N466">
        <f t="shared" si="165"/>
        <v>0.25373228882402582</v>
      </c>
      <c r="O466">
        <f t="shared" si="152"/>
        <v>0.40497277891911992</v>
      </c>
      <c r="P466" s="4">
        <v>0.46226818224811028</v>
      </c>
      <c r="Q466">
        <f t="shared" si="166"/>
        <v>0</v>
      </c>
      <c r="R466" s="4">
        <f t="shared" si="156"/>
        <v>0.20936110746226652</v>
      </c>
      <c r="S466">
        <f t="shared" si="163"/>
        <v>0.29314574570469915</v>
      </c>
      <c r="T466" s="4">
        <f t="shared" si="157"/>
        <v>0.40699737565944755</v>
      </c>
      <c r="U466" s="27">
        <f t="shared" si="171"/>
        <v>6.6222254139479506E-2</v>
      </c>
      <c r="V466">
        <v>0</v>
      </c>
      <c r="W466">
        <f t="shared" si="161"/>
        <v>0</v>
      </c>
      <c r="X466">
        <f t="shared" si="162"/>
        <v>6765.9066450025648</v>
      </c>
      <c r="Y466" s="5">
        <f t="shared" si="167"/>
        <v>1.6953063527374055E-2</v>
      </c>
      <c r="Z466" s="4">
        <f t="shared" si="168"/>
        <v>0</v>
      </c>
      <c r="AA466" s="4">
        <f t="shared" si="153"/>
        <v>0.20936110746226652</v>
      </c>
      <c r="AB466">
        <f t="shared" si="169"/>
        <v>0.29314574570469915</v>
      </c>
      <c r="AC466" s="4">
        <f t="shared" si="154"/>
        <v>0.40699737565944755</v>
      </c>
      <c r="AD466">
        <f t="shared" si="159"/>
        <v>1.1507984943745548</v>
      </c>
      <c r="AE466">
        <f t="shared" si="164"/>
        <v>4.6445670773273067E-5</v>
      </c>
      <c r="AF466">
        <f t="shared" si="155"/>
        <v>-1.1688443234703083E-4</v>
      </c>
      <c r="AG466">
        <f t="shared" si="149"/>
        <v>2.6874675850519512</v>
      </c>
      <c r="AH466">
        <f t="shared" si="160"/>
        <v>0.19402884536275616</v>
      </c>
      <c r="AI466">
        <f t="shared" si="158"/>
        <v>7.9540794881039822E-2</v>
      </c>
    </row>
    <row r="467" spans="1:35" x14ac:dyDescent="0.25">
      <c r="A467" s="3">
        <v>44434.833333333336</v>
      </c>
      <c r="B467">
        <v>1555.90273763</v>
      </c>
      <c r="C467">
        <v>23334.929634801272</v>
      </c>
      <c r="D467">
        <v>5.0828601277785775E-2</v>
      </c>
      <c r="E467">
        <v>230</v>
      </c>
      <c r="F467">
        <v>152670216.578812</v>
      </c>
      <c r="G467">
        <v>2699069.8712056004</v>
      </c>
      <c r="H467">
        <f t="shared" si="150"/>
        <v>3781455.9170418712</v>
      </c>
      <c r="I467">
        <v>8097.2096136168011</v>
      </c>
      <c r="J467">
        <v>1.9358599045704784E-2</v>
      </c>
      <c r="K467">
        <v>18866</v>
      </c>
      <c r="L467">
        <f t="shared" si="170"/>
        <v>6.8432591724952464E-3</v>
      </c>
      <c r="M467" s="9">
        <f t="shared" si="151"/>
        <v>5.1882660771897925E-2</v>
      </c>
      <c r="N467">
        <f t="shared" si="165"/>
        <v>0.23796791226755884</v>
      </c>
      <c r="O467">
        <f t="shared" si="152"/>
        <v>0.3971533006491002</v>
      </c>
      <c r="P467" s="4">
        <v>0.45072295659552614</v>
      </c>
      <c r="Q467">
        <f t="shared" si="166"/>
        <v>0</v>
      </c>
      <c r="R467" s="4">
        <f t="shared" si="156"/>
        <v>0.20078889604192784</v>
      </c>
      <c r="S467">
        <f t="shared" si="163"/>
        <v>0.32431267685893805</v>
      </c>
      <c r="T467" s="4">
        <f t="shared" si="157"/>
        <v>0.40367617781191606</v>
      </c>
      <c r="U467" s="27">
        <f t="shared" si="171"/>
        <v>6.6676984331230038E-2</v>
      </c>
      <c r="V467">
        <v>0</v>
      </c>
      <c r="W467">
        <f t="shared" si="161"/>
        <v>0</v>
      </c>
      <c r="X467">
        <f t="shared" si="162"/>
        <v>8097.2096136168011</v>
      </c>
      <c r="Y467" s="5">
        <f t="shared" si="167"/>
        <v>1.9358599045704784E-2</v>
      </c>
      <c r="Z467" s="4">
        <f t="shared" si="168"/>
        <v>0</v>
      </c>
      <c r="AA467" s="4">
        <f t="shared" si="153"/>
        <v>0.20078889604192784</v>
      </c>
      <c r="AB467">
        <f t="shared" si="169"/>
        <v>0.32431267685893805</v>
      </c>
      <c r="AC467" s="4">
        <f t="shared" si="154"/>
        <v>0.40367617781191606</v>
      </c>
      <c r="AD467">
        <f t="shared" si="159"/>
        <v>1.1239592503635838</v>
      </c>
      <c r="AE467">
        <f t="shared" si="164"/>
        <v>5.3035851233861261E-5</v>
      </c>
      <c r="AF467">
        <f t="shared" si="155"/>
        <v>6.1574203091963042E-4</v>
      </c>
      <c r="AG467">
        <f t="shared" si="149"/>
        <v>2.7059216933597119</v>
      </c>
      <c r="AH467">
        <f t="shared" si="160"/>
        <v>0.19408188121399003</v>
      </c>
      <c r="AI467">
        <f t="shared" si="158"/>
        <v>7.7903940388989179E-2</v>
      </c>
    </row>
    <row r="468" spans="1:35" x14ac:dyDescent="0.25">
      <c r="A468" s="3">
        <v>44435.833333333336</v>
      </c>
      <c r="B468">
        <v>1554.06915796</v>
      </c>
      <c r="C468">
        <v>23357.37160137152</v>
      </c>
      <c r="D468">
        <v>5.0821001102840963E-2</v>
      </c>
      <c r="E468">
        <v>222</v>
      </c>
      <c r="F468">
        <v>151209399.6442838</v>
      </c>
      <c r="G468">
        <v>2050617.9937569031</v>
      </c>
      <c r="H468">
        <f t="shared" si="150"/>
        <v>3754265.2466071653</v>
      </c>
      <c r="I468">
        <v>6151.8539812707095</v>
      </c>
      <c r="J468">
        <v>1.4849782542924695E-2</v>
      </c>
      <c r="K468">
        <v>18867</v>
      </c>
      <c r="L468">
        <f t="shared" si="170"/>
        <v>-2.1404323093282556E-3</v>
      </c>
      <c r="M468" s="9">
        <f t="shared" si="151"/>
        <v>4.0955773958860603E-2</v>
      </c>
      <c r="N468">
        <f t="shared" si="165"/>
        <v>0.23995486244933389</v>
      </c>
      <c r="O468">
        <f t="shared" si="152"/>
        <v>0.39124449110944448</v>
      </c>
      <c r="P468" s="4">
        <v>0.44533462970626253</v>
      </c>
      <c r="Q468">
        <f t="shared" si="166"/>
        <v>0</v>
      </c>
      <c r="R468" s="4">
        <f t="shared" si="156"/>
        <v>0.1972858765783706</v>
      </c>
      <c r="S468">
        <f t="shared" si="163"/>
        <v>0.26288434785884318</v>
      </c>
      <c r="T468" s="4">
        <f t="shared" si="157"/>
        <v>0.40067076812593128</v>
      </c>
      <c r="U468" s="27">
        <f t="shared" si="171"/>
        <v>6.6534419389412236E-2</v>
      </c>
      <c r="V468">
        <v>0</v>
      </c>
      <c r="W468">
        <f t="shared" si="161"/>
        <v>0</v>
      </c>
      <c r="X468">
        <f t="shared" si="162"/>
        <v>6151.8539812707095</v>
      </c>
      <c r="Y468" s="5">
        <f t="shared" si="167"/>
        <v>1.4849782542924695E-2</v>
      </c>
      <c r="Z468" s="4">
        <f t="shared" si="168"/>
        <v>0</v>
      </c>
      <c r="AA468" s="4">
        <f t="shared" si="153"/>
        <v>0.1972858765783706</v>
      </c>
      <c r="AB468">
        <f t="shared" si="169"/>
        <v>0.26288434785884318</v>
      </c>
      <c r="AC468" s="4">
        <f t="shared" si="154"/>
        <v>0.40067076812593128</v>
      </c>
      <c r="AD468">
        <f t="shared" si="159"/>
        <v>1.137120133350719</v>
      </c>
      <c r="AE468">
        <f t="shared" si="164"/>
        <v>4.068350814897959E-5</v>
      </c>
      <c r="AF468">
        <f t="shared" si="155"/>
        <v>2.3997643936923829E-4</v>
      </c>
      <c r="AG468">
        <f t="shared" si="149"/>
        <v>2.7001360452437</v>
      </c>
      <c r="AH468">
        <f t="shared" si="160"/>
        <v>0.19412256472213901</v>
      </c>
      <c r="AI468">
        <f t="shared" si="158"/>
        <v>7.8478484042672436E-2</v>
      </c>
    </row>
    <row r="469" spans="1:35" x14ac:dyDescent="0.25">
      <c r="A469" s="3">
        <v>44436.833333333336</v>
      </c>
      <c r="B469">
        <v>1548.4410546500001</v>
      </c>
      <c r="C469">
        <v>23434.091969160454</v>
      </c>
      <c r="D469">
        <v>5.0810330534393149E-2</v>
      </c>
      <c r="E469">
        <v>188</v>
      </c>
      <c r="F469">
        <v>151606380.4425604</v>
      </c>
      <c r="G469">
        <v>1783792.7861701029</v>
      </c>
      <c r="H469">
        <f t="shared" si="150"/>
        <v>3665160.8644152954</v>
      </c>
      <c r="I469">
        <v>5351.3783585103092</v>
      </c>
      <c r="J469">
        <v>1.2883713041327427E-2</v>
      </c>
      <c r="K469">
        <v>18868</v>
      </c>
      <c r="L469">
        <f t="shared" si="170"/>
        <v>-6.9073498135333268E-3</v>
      </c>
      <c r="M469" s="9">
        <f t="shared" si="151"/>
        <v>4.3090981258772983E-2</v>
      </c>
      <c r="N469">
        <f t="shared" si="165"/>
        <v>0.18788441912347498</v>
      </c>
      <c r="O469">
        <f t="shared" si="152"/>
        <v>0.38164336121704256</v>
      </c>
      <c r="P469" s="4">
        <v>0.43233633291177426</v>
      </c>
      <c r="Q469">
        <f t="shared" si="166"/>
        <v>0</v>
      </c>
      <c r="R469" s="4">
        <f t="shared" si="156"/>
        <v>0.18694641311536805</v>
      </c>
      <c r="S469">
        <f t="shared" si="163"/>
        <v>0.23104030889953192</v>
      </c>
      <c r="T469" s="4">
        <f t="shared" si="157"/>
        <v>0.39310370019917973</v>
      </c>
      <c r="U469" s="27">
        <f t="shared" si="171"/>
        <v>6.6076426459696719E-2</v>
      </c>
      <c r="V469">
        <v>0</v>
      </c>
      <c r="W469">
        <f t="shared" si="161"/>
        <v>0</v>
      </c>
      <c r="X469">
        <f t="shared" si="162"/>
        <v>5351.3783585103092</v>
      </c>
      <c r="Y469" s="5">
        <f t="shared" si="167"/>
        <v>1.2883713041327427E-2</v>
      </c>
      <c r="Z469" s="4">
        <f t="shared" si="168"/>
        <v>0</v>
      </c>
      <c r="AA469" s="4">
        <f t="shared" si="153"/>
        <v>0.18694641311536805</v>
      </c>
      <c r="AB469">
        <f t="shared" si="169"/>
        <v>0.23104030889953192</v>
      </c>
      <c r="AC469" s="4">
        <f t="shared" si="154"/>
        <v>0.39310370019917973</v>
      </c>
      <c r="AD469">
        <f t="shared" si="159"/>
        <v>1.0843887867771691</v>
      </c>
      <c r="AE469">
        <f t="shared" si="164"/>
        <v>3.5297220994610474E-5</v>
      </c>
      <c r="AF469">
        <f t="shared" si="155"/>
        <v>1.4297409330095157E-3</v>
      </c>
      <c r="AG469">
        <f t="shared" si="149"/>
        <v>2.6815495267268128</v>
      </c>
      <c r="AH469">
        <f t="shared" si="160"/>
        <v>0.19415786194313361</v>
      </c>
      <c r="AI469">
        <f t="shared" si="158"/>
        <v>8.0224312606605563E-2</v>
      </c>
    </row>
    <row r="470" spans="1:35" x14ac:dyDescent="0.25">
      <c r="A470" s="3">
        <v>44437.833333333336</v>
      </c>
      <c r="B470">
        <v>1581.0360144900001</v>
      </c>
      <c r="C470">
        <v>22966.607246210027</v>
      </c>
      <c r="D470">
        <v>5.0823515595841341E-2</v>
      </c>
      <c r="E470">
        <v>271</v>
      </c>
      <c r="F470">
        <v>148185202.34091449</v>
      </c>
      <c r="G470">
        <v>4066219.9058877164</v>
      </c>
      <c r="H470">
        <f t="shared" si="150"/>
        <v>3697264.2850716026</v>
      </c>
      <c r="I470">
        <v>12198.659717663149</v>
      </c>
      <c r="J470">
        <v>3.0046932666755857E-2</v>
      </c>
      <c r="K470">
        <v>18869</v>
      </c>
      <c r="L470">
        <f t="shared" si="170"/>
        <v>4.0982265662528224E-2</v>
      </c>
      <c r="M470" s="9">
        <f t="shared" si="151"/>
        <v>4.3149464270953813E-2</v>
      </c>
      <c r="N470">
        <f t="shared" si="165"/>
        <v>0.41523758143296219</v>
      </c>
      <c r="O470">
        <f t="shared" si="152"/>
        <v>0.38149412825504936</v>
      </c>
      <c r="P470" s="4">
        <v>0.42576320509927151</v>
      </c>
      <c r="Q470">
        <f t="shared" si="166"/>
        <v>0.27764632764188985</v>
      </c>
      <c r="R470" s="4">
        <f t="shared" si="156"/>
        <v>0.19201226328167806</v>
      </c>
      <c r="S470">
        <f t="shared" si="163"/>
        <v>0.43667537294862252</v>
      </c>
      <c r="T470" s="4">
        <f t="shared" si="157"/>
        <v>0.3956692233036172</v>
      </c>
      <c r="U470" s="27">
        <f t="shared" si="171"/>
        <v>6.8840643179932645E-2</v>
      </c>
      <c r="V470">
        <v>0</v>
      </c>
      <c r="W470">
        <f t="shared" si="161"/>
        <v>0</v>
      </c>
      <c r="X470">
        <f t="shared" si="162"/>
        <v>12198.659717663149</v>
      </c>
      <c r="Y470" s="5">
        <f t="shared" si="167"/>
        <v>3.0046932666755857E-2</v>
      </c>
      <c r="Z470" s="4">
        <f t="shared" si="168"/>
        <v>0.27764632764188985</v>
      </c>
      <c r="AA470" s="4">
        <f t="shared" si="153"/>
        <v>0.19201226328167806</v>
      </c>
      <c r="AB470">
        <f t="shared" si="169"/>
        <v>0.43667537294862252</v>
      </c>
      <c r="AC470" s="4">
        <f t="shared" si="154"/>
        <v>0.3956692233036172</v>
      </c>
      <c r="AD470">
        <f t="shared" si="159"/>
        <v>1.0723942789022924</v>
      </c>
      <c r="AE470">
        <f t="shared" si="164"/>
        <v>8.2316975335375482E-5</v>
      </c>
      <c r="AF470">
        <f t="shared" si="155"/>
        <v>1.6608034458762688E-3</v>
      </c>
      <c r="AG470">
        <f t="shared" si="149"/>
        <v>2.7937284751819047</v>
      </c>
      <c r="AH470">
        <f t="shared" si="160"/>
        <v>0.19424017891846898</v>
      </c>
      <c r="AI470">
        <f t="shared" si="158"/>
        <v>7.0072705023049853E-2</v>
      </c>
    </row>
    <row r="471" spans="1:35" x14ac:dyDescent="0.25">
      <c r="A471" s="3">
        <v>44438.833333333336</v>
      </c>
      <c r="B471">
        <v>1623.6057429800001</v>
      </c>
      <c r="C471">
        <v>22348.578930217158</v>
      </c>
      <c r="D471">
        <v>5.0801076711018141E-2</v>
      </c>
      <c r="E471">
        <v>261</v>
      </c>
      <c r="F471">
        <v>153301341.32208568</v>
      </c>
      <c r="G471">
        <v>4390262.1153302006</v>
      </c>
      <c r="H471">
        <f t="shared" si="150"/>
        <v>3704212.8283253093</v>
      </c>
      <c r="I471">
        <v>13170.786345990602</v>
      </c>
      <c r="J471">
        <v>3.1358740731344079E-2</v>
      </c>
      <c r="K471">
        <v>18870</v>
      </c>
      <c r="L471">
        <f t="shared" si="170"/>
        <v>5.3847671236764663E-2</v>
      </c>
      <c r="M471" s="9">
        <f t="shared" si="151"/>
        <v>4.3657627995173705E-2</v>
      </c>
      <c r="N471">
        <f t="shared" si="165"/>
        <v>0.42580144483206595</v>
      </c>
      <c r="O471">
        <f t="shared" si="152"/>
        <v>0.37916922034062761</v>
      </c>
      <c r="P471" s="4">
        <v>0.41948129769323489</v>
      </c>
      <c r="Q471">
        <f t="shared" si="166"/>
        <v>0.29594247375078386</v>
      </c>
      <c r="R471" s="4">
        <f t="shared" si="156"/>
        <v>0.19225202266273037</v>
      </c>
      <c r="S471">
        <f t="shared" si="163"/>
        <v>0.44853076355644139</v>
      </c>
      <c r="T471" s="4">
        <f t="shared" si="157"/>
        <v>0.39582632046262439</v>
      </c>
      <c r="U471" s="27">
        <f t="shared" si="171"/>
        <v>7.2649171477509406E-2</v>
      </c>
      <c r="V471">
        <v>0</v>
      </c>
      <c r="W471">
        <f t="shared" si="161"/>
        <v>0</v>
      </c>
      <c r="X471">
        <f t="shared" si="162"/>
        <v>13170.786345990602</v>
      </c>
      <c r="Y471" s="5">
        <f t="shared" si="167"/>
        <v>3.1358740731344079E-2</v>
      </c>
      <c r="Z471" s="4">
        <f t="shared" si="168"/>
        <v>0.29594247375078386</v>
      </c>
      <c r="AA471" s="4">
        <f t="shared" si="153"/>
        <v>0.19225202266273037</v>
      </c>
      <c r="AB471">
        <f t="shared" si="169"/>
        <v>0.44853076355644139</v>
      </c>
      <c r="AC471" s="4">
        <f t="shared" si="154"/>
        <v>0.39582632046262439</v>
      </c>
      <c r="AD471">
        <f t="shared" si="159"/>
        <v>1.0892669734769631</v>
      </c>
      <c r="AE471">
        <f t="shared" si="164"/>
        <v>8.5910667740862572E-5</v>
      </c>
      <c r="AF471">
        <f t="shared" si="155"/>
        <v>1.3586974982235933E-3</v>
      </c>
      <c r="AG471">
        <f t="shared" si="149"/>
        <v>2.9482882448468382</v>
      </c>
      <c r="AH471">
        <f t="shared" si="160"/>
        <v>0.19432608958620984</v>
      </c>
      <c r="AI471">
        <f t="shared" si="158"/>
        <v>5.6333039493275061E-2</v>
      </c>
    </row>
    <row r="472" spans="1:35" x14ac:dyDescent="0.25">
      <c r="A472" s="3">
        <v>44439.833333333336</v>
      </c>
      <c r="B472">
        <v>1683.8395132999999</v>
      </c>
      <c r="C472">
        <v>21548.651109158618</v>
      </c>
      <c r="D472">
        <v>5.0791113258952109E-2</v>
      </c>
      <c r="E472">
        <v>307</v>
      </c>
      <c r="F472">
        <v>163847139.20379147</v>
      </c>
      <c r="G472">
        <v>9789631.423996944</v>
      </c>
      <c r="H472">
        <f t="shared" si="150"/>
        <v>3909489.9945319924</v>
      </c>
      <c r="I472">
        <v>29368.894271990834</v>
      </c>
      <c r="J472">
        <v>6.5424678522727597E-2</v>
      </c>
      <c r="K472">
        <v>18871</v>
      </c>
      <c r="L472">
        <f t="shared" si="170"/>
        <v>7.2876682671994861E-2</v>
      </c>
      <c r="M472" s="9">
        <f t="shared" si="151"/>
        <v>5.5381499052989357E-2</v>
      </c>
      <c r="N472">
        <f t="shared" si="165"/>
        <v>0.64145319472737439</v>
      </c>
      <c r="O472">
        <f t="shared" si="152"/>
        <v>0.38553916415485218</v>
      </c>
      <c r="P472" s="4">
        <v>0.4346215782263983</v>
      </c>
      <c r="Q472">
        <f t="shared" si="166"/>
        <v>0.60009120148590878</v>
      </c>
      <c r="R472" s="4">
        <f t="shared" si="156"/>
        <v>0.20478792432166651</v>
      </c>
      <c r="S472">
        <f t="shared" si="163"/>
        <v>0.68826401052764086</v>
      </c>
      <c r="T472" s="4">
        <f t="shared" si="157"/>
        <v>0.40527853040701362</v>
      </c>
      <c r="U472" s="27">
        <f t="shared" si="171"/>
        <v>7.814129546996719E-2</v>
      </c>
      <c r="V472">
        <v>0</v>
      </c>
      <c r="W472">
        <f t="shared" si="161"/>
        <v>0</v>
      </c>
      <c r="X472">
        <f t="shared" si="162"/>
        <v>29368.894271990834</v>
      </c>
      <c r="Y472" s="5">
        <f t="shared" si="167"/>
        <v>6.5424678522727597E-2</v>
      </c>
      <c r="Z472" s="4">
        <f t="shared" si="168"/>
        <v>0.60009120148590878</v>
      </c>
      <c r="AA472" s="4">
        <f t="shared" si="153"/>
        <v>0.20478792432166651</v>
      </c>
      <c r="AB472">
        <f t="shared" si="169"/>
        <v>0.68826401052764086</v>
      </c>
      <c r="AC472" s="4">
        <f t="shared" si="154"/>
        <v>0.40527853040701362</v>
      </c>
      <c r="AD472">
        <f t="shared" si="159"/>
        <v>1.190774491464154</v>
      </c>
      <c r="AE472">
        <f t="shared" si="164"/>
        <v>1.7922963199272173E-4</v>
      </c>
      <c r="AF472">
        <f t="shared" si="155"/>
        <v>-1.4274552109138083E-3</v>
      </c>
      <c r="AG472">
        <f t="shared" si="149"/>
        <v>3.1711726119619867</v>
      </c>
      <c r="AH472">
        <f t="shared" si="160"/>
        <v>0.19450531921820255</v>
      </c>
      <c r="AI472">
        <f t="shared" si="158"/>
        <v>3.7180543574354852E-2</v>
      </c>
    </row>
    <row r="473" spans="1:35" x14ac:dyDescent="0.25">
      <c r="A473" s="3">
        <v>44440.833333333336</v>
      </c>
      <c r="B473">
        <v>1667.55254868</v>
      </c>
      <c r="C473">
        <v>21769.452739434768</v>
      </c>
      <c r="D473">
        <v>5.0799107517278667E-2</v>
      </c>
      <c r="E473">
        <v>238</v>
      </c>
      <c r="F473">
        <v>165244330.28601128</v>
      </c>
      <c r="G473">
        <v>4398651.681833257</v>
      </c>
      <c r="H473">
        <f t="shared" si="150"/>
        <v>3915924.9284113124</v>
      </c>
      <c r="I473">
        <v>13195.955045499772</v>
      </c>
      <c r="J473">
        <v>2.9147890177356112E-2</v>
      </c>
      <c r="K473">
        <v>18872</v>
      </c>
      <c r="L473">
        <f t="shared" si="170"/>
        <v>-1.9914114218281178E-2</v>
      </c>
      <c r="M473" s="9">
        <f t="shared" si="151"/>
        <v>5.4818848824446667E-2</v>
      </c>
      <c r="N473">
        <f t="shared" si="165"/>
        <v>0.35144057391908062</v>
      </c>
      <c r="O473">
        <f t="shared" si="152"/>
        <v>0.38046232570686128</v>
      </c>
      <c r="P473" s="4">
        <v>0.48750092091227848</v>
      </c>
      <c r="Q473">
        <f t="shared" si="166"/>
        <v>0.26437689637680079</v>
      </c>
      <c r="R473" s="4">
        <f t="shared" si="156"/>
        <v>0.20356015369291386</v>
      </c>
      <c r="S473">
        <f t="shared" si="163"/>
        <v>0.42836087756075553</v>
      </c>
      <c r="T473" s="4">
        <f t="shared" si="157"/>
        <v>0.40448977164987826</v>
      </c>
      <c r="U473" s="27">
        <f t="shared" si="171"/>
        <v>7.660057276769637E-2</v>
      </c>
      <c r="V473">
        <v>0</v>
      </c>
      <c r="W473">
        <f t="shared" si="161"/>
        <v>0</v>
      </c>
      <c r="X473">
        <f t="shared" si="162"/>
        <v>13195.955045499772</v>
      </c>
      <c r="Y473" s="5">
        <f t="shared" si="167"/>
        <v>2.9147890177356112E-2</v>
      </c>
      <c r="Z473" s="4">
        <f t="shared" si="168"/>
        <v>0.26437689637680079</v>
      </c>
      <c r="AA473" s="4">
        <f t="shared" si="153"/>
        <v>0.20356015369291386</v>
      </c>
      <c r="AB473">
        <f t="shared" si="169"/>
        <v>0.42836087756075553</v>
      </c>
      <c r="AC473" s="4">
        <f t="shared" si="154"/>
        <v>0.40448977164987826</v>
      </c>
      <c r="AD473">
        <f t="shared" si="159"/>
        <v>1.1154252759772512</v>
      </c>
      <c r="AE473">
        <f t="shared" si="164"/>
        <v>7.9854044943563273E-5</v>
      </c>
      <c r="AF473">
        <f t="shared" si="155"/>
        <v>8.7994866934226756E-4</v>
      </c>
      <c r="AG473">
        <f t="shared" si="149"/>
        <v>3.1086461641128191</v>
      </c>
      <c r="AH473">
        <f t="shared" si="160"/>
        <v>0.19458517326314612</v>
      </c>
      <c r="AI473">
        <f t="shared" si="158"/>
        <v>4.2615476354920023E-2</v>
      </c>
    </row>
    <row r="474" spans="1:35" x14ac:dyDescent="0.25">
      <c r="A474" s="3">
        <v>44441.833333333336</v>
      </c>
      <c r="B474">
        <v>1685.8297517799999</v>
      </c>
      <c r="C474">
        <v>21495.983815914369</v>
      </c>
      <c r="D474">
        <v>5.0750969403260994E-2</v>
      </c>
      <c r="E474">
        <v>199</v>
      </c>
      <c r="F474">
        <v>168779210.51000208</v>
      </c>
      <c r="G474">
        <v>4357360.9820371866</v>
      </c>
      <c r="H474">
        <f t="shared" si="150"/>
        <v>3868557.3847356779</v>
      </c>
      <c r="I474">
        <v>13072.082946111561</v>
      </c>
      <c r="J474">
        <v>2.8269537823486651E-2</v>
      </c>
      <c r="K474">
        <v>18873</v>
      </c>
      <c r="L474">
        <f t="shared" si="170"/>
        <v>2.3542483342961096E-2</v>
      </c>
      <c r="M474" s="9">
        <f t="shared" si="151"/>
        <v>4.7565659551119979E-2</v>
      </c>
      <c r="N474">
        <f t="shared" si="165"/>
        <v>0.37892364601643447</v>
      </c>
      <c r="O474">
        <f t="shared" si="152"/>
        <v>0.3730571882947929</v>
      </c>
      <c r="P474" s="4">
        <v>0.49128020756503077</v>
      </c>
      <c r="Q474">
        <f t="shared" si="166"/>
        <v>0.25073556689642973</v>
      </c>
      <c r="R474" s="4">
        <f t="shared" si="156"/>
        <v>0.19655057204631904</v>
      </c>
      <c r="S474">
        <f t="shared" si="163"/>
        <v>0.42007882902339283</v>
      </c>
      <c r="T474" s="4">
        <f t="shared" si="157"/>
        <v>0.39945617301114628</v>
      </c>
      <c r="U474" s="27">
        <f t="shared" si="171"/>
        <v>7.8425335924002235E-2</v>
      </c>
      <c r="V474">
        <v>0</v>
      </c>
      <c r="W474">
        <f t="shared" si="161"/>
        <v>0</v>
      </c>
      <c r="X474">
        <f t="shared" si="162"/>
        <v>13072.082946111561</v>
      </c>
      <c r="Y474" s="5">
        <f t="shared" si="167"/>
        <v>2.8269537823486651E-2</v>
      </c>
      <c r="Z474" s="4">
        <f t="shared" si="168"/>
        <v>0.25073556689642973</v>
      </c>
      <c r="AA474" s="4">
        <f t="shared" si="153"/>
        <v>0.19655057204631904</v>
      </c>
      <c r="AB474">
        <f t="shared" si="169"/>
        <v>0.42007882902339283</v>
      </c>
      <c r="AC474" s="4">
        <f t="shared" si="154"/>
        <v>0.39945617301114628</v>
      </c>
      <c r="AD474">
        <f t="shared" si="159"/>
        <v>1.1370460222861338</v>
      </c>
      <c r="AE474">
        <f t="shared" si="164"/>
        <v>7.7447789400008989E-5</v>
      </c>
      <c r="AF474">
        <f t="shared" si="155"/>
        <v>2.5867128528545003E-4</v>
      </c>
      <c r="AG474">
        <f t="shared" si="149"/>
        <v>3.1826996963686098</v>
      </c>
      <c r="AH474">
        <f t="shared" si="160"/>
        <v>0.19466262105254611</v>
      </c>
      <c r="AI474">
        <f t="shared" si="158"/>
        <v>3.6363345613772191E-2</v>
      </c>
    </row>
    <row r="475" spans="1:35" x14ac:dyDescent="0.25">
      <c r="A475" s="3">
        <v>44442.833333333336</v>
      </c>
      <c r="B475">
        <v>1672.5526543000001</v>
      </c>
      <c r="C475">
        <v>21529.558797416197</v>
      </c>
      <c r="D475">
        <v>5.0586142353322344E-2</v>
      </c>
      <c r="E475">
        <v>210</v>
      </c>
      <c r="F475">
        <v>167298954.81621253</v>
      </c>
      <c r="G475">
        <v>4466206.1382368375</v>
      </c>
      <c r="H475">
        <f t="shared" si="150"/>
        <v>3735465.6848191</v>
      </c>
      <c r="I475">
        <v>13398.618414710512</v>
      </c>
      <c r="J475">
        <v>2.923207575768675E-2</v>
      </c>
      <c r="K475">
        <v>18874</v>
      </c>
      <c r="L475">
        <f t="shared" si="170"/>
        <v>-9.4675822581824862E-3</v>
      </c>
      <c r="M475" s="9">
        <f t="shared" si="151"/>
        <v>4.2763652219071233E-2</v>
      </c>
      <c r="N475">
        <f t="shared" si="165"/>
        <v>0.40879462848435194</v>
      </c>
      <c r="O475">
        <f t="shared" si="152"/>
        <v>0.36238869051317185</v>
      </c>
      <c r="P475" s="4">
        <v>0.4763450799460307</v>
      </c>
      <c r="Q475">
        <f t="shared" si="166"/>
        <v>0.26564756347550939</v>
      </c>
      <c r="R475" s="4">
        <f t="shared" si="156"/>
        <v>0.18509538429279543</v>
      </c>
      <c r="S475">
        <f t="shared" si="163"/>
        <v>0.42914627583991183</v>
      </c>
      <c r="T475" s="4">
        <f t="shared" si="157"/>
        <v>0.39055069958022298</v>
      </c>
      <c r="U475" s="27">
        <f t="shared" si="171"/>
        <v>7.7686341370856435E-2</v>
      </c>
      <c r="V475">
        <v>0</v>
      </c>
      <c r="W475">
        <f t="shared" si="161"/>
        <v>0</v>
      </c>
      <c r="X475">
        <f t="shared" si="162"/>
        <v>13398.618414710512</v>
      </c>
      <c r="Y475" s="5">
        <f t="shared" si="167"/>
        <v>2.923207575768675E-2</v>
      </c>
      <c r="Z475" s="4">
        <f t="shared" si="168"/>
        <v>0.26564756347550939</v>
      </c>
      <c r="AA475" s="4">
        <f t="shared" si="153"/>
        <v>0.18509538429279543</v>
      </c>
      <c r="AB475">
        <f t="shared" si="169"/>
        <v>0.42914627583991183</v>
      </c>
      <c r="AC475" s="4">
        <f t="shared" si="154"/>
        <v>0.39055069958022298</v>
      </c>
      <c r="AD475">
        <f t="shared" si="159"/>
        <v>1.1514940500060062</v>
      </c>
      <c r="AE475">
        <f t="shared" si="164"/>
        <v>8.0084671925159339E-5</v>
      </c>
      <c r="AF475">
        <f t="shared" si="155"/>
        <v>-2.6899028214488752E-4</v>
      </c>
      <c r="AG475">
        <f t="shared" si="149"/>
        <v>3.1527094169237833</v>
      </c>
      <c r="AH475">
        <f t="shared" si="160"/>
        <v>0.19474270572447128</v>
      </c>
      <c r="AI475">
        <f t="shared" si="158"/>
        <v>3.9001339428705872E-2</v>
      </c>
    </row>
    <row r="476" spans="1:35" x14ac:dyDescent="0.25">
      <c r="A476" s="3">
        <v>44443.833333333336</v>
      </c>
      <c r="B476">
        <v>1656.49972301</v>
      </c>
      <c r="C476">
        <v>21703.875273410285</v>
      </c>
      <c r="D476">
        <v>5.0543814910913469E-2</v>
      </c>
      <c r="E476">
        <v>182</v>
      </c>
      <c r="F476">
        <v>171551857.346975</v>
      </c>
      <c r="G476">
        <v>2643369.4334303485</v>
      </c>
      <c r="H476">
        <f t="shared" si="150"/>
        <v>3649439.5046782191</v>
      </c>
      <c r="I476">
        <v>7930.1083002910455</v>
      </c>
      <c r="J476">
        <v>1.6872388176782806E-2</v>
      </c>
      <c r="K476">
        <v>18875</v>
      </c>
      <c r="L476">
        <f t="shared" si="170"/>
        <v>-1.7708229292815771E-2</v>
      </c>
      <c r="M476" s="9">
        <f t="shared" si="151"/>
        <v>4.4266479921251982E-2</v>
      </c>
      <c r="N476">
        <f t="shared" si="165"/>
        <v>0.2519174841142392</v>
      </c>
      <c r="O476">
        <f t="shared" si="152"/>
        <v>0.3519465710006689</v>
      </c>
      <c r="P476" s="4">
        <v>0.47946494659250449</v>
      </c>
      <c r="Q476">
        <f t="shared" si="166"/>
        <v>0</v>
      </c>
      <c r="R476" s="4">
        <f t="shared" si="156"/>
        <v>0.17192377951107238</v>
      </c>
      <c r="S476">
        <f t="shared" si="163"/>
        <v>0.29204284860279345</v>
      </c>
      <c r="T476" s="4">
        <f t="shared" si="157"/>
        <v>0.38297329613383718</v>
      </c>
      <c r="U476" s="27">
        <f t="shared" si="171"/>
        <v>7.6322762739030325E-2</v>
      </c>
      <c r="V476">
        <v>0</v>
      </c>
      <c r="W476">
        <f t="shared" si="161"/>
        <v>0</v>
      </c>
      <c r="X476">
        <f t="shared" si="162"/>
        <v>7930.1083002910455</v>
      </c>
      <c r="Y476" s="5">
        <f t="shared" si="167"/>
        <v>1.6872388176782806E-2</v>
      </c>
      <c r="Z476" s="4">
        <f t="shared" si="168"/>
        <v>0</v>
      </c>
      <c r="AA476" s="4">
        <f t="shared" si="153"/>
        <v>0.17192377951107238</v>
      </c>
      <c r="AB476">
        <f t="shared" si="169"/>
        <v>0.29204284860279345</v>
      </c>
      <c r="AC476" s="4">
        <f t="shared" si="154"/>
        <v>0.38297329613383718</v>
      </c>
      <c r="AD476">
        <f t="shared" si="159"/>
        <v>1.0793067317756413</v>
      </c>
      <c r="AE476">
        <f t="shared" si="164"/>
        <v>4.622465265658196E-5</v>
      </c>
      <c r="AF476">
        <f t="shared" si="155"/>
        <v>1.4261213760480285E-3</v>
      </c>
      <c r="AG476">
        <f t="shared" si="149"/>
        <v>3.0973719262218857</v>
      </c>
      <c r="AH476">
        <f t="shared" si="160"/>
        <v>0.19478893037712786</v>
      </c>
      <c r="AI476">
        <f t="shared" si="158"/>
        <v>4.3799404228459071E-2</v>
      </c>
    </row>
    <row r="477" spans="1:35" x14ac:dyDescent="0.25">
      <c r="A477" s="3">
        <v>44444.833333333336</v>
      </c>
      <c r="B477">
        <v>1638.6253428699999</v>
      </c>
      <c r="C477">
        <v>21939.375347535359</v>
      </c>
      <c r="D477">
        <v>5.0539559564303158E-2</v>
      </c>
      <c r="E477">
        <v>206</v>
      </c>
      <c r="F477">
        <v>172475953.56828931</v>
      </c>
      <c r="G477">
        <v>3184244.8355158782</v>
      </c>
      <c r="H477">
        <f t="shared" si="150"/>
        <v>3522773.9845437407</v>
      </c>
      <c r="I477">
        <v>9552.7345065476347</v>
      </c>
      <c r="J477">
        <v>2.0215850515703109E-2</v>
      </c>
      <c r="K477">
        <v>18876</v>
      </c>
      <c r="L477">
        <f t="shared" si="170"/>
        <v>-2.1641245635075076E-2</v>
      </c>
      <c r="M477" s="9">
        <f t="shared" si="151"/>
        <v>2.1329576485077828E-2</v>
      </c>
      <c r="N477">
        <f t="shared" si="165"/>
        <v>0.38094804566091589</v>
      </c>
      <c r="O477">
        <f t="shared" si="152"/>
        <v>0.34470763250685088</v>
      </c>
      <c r="P477" s="4">
        <v>0.47599265461582363</v>
      </c>
      <c r="Q477">
        <f t="shared" si="166"/>
        <v>0</v>
      </c>
      <c r="R477" s="4">
        <f t="shared" si="156"/>
        <v>0.15571893041753163</v>
      </c>
      <c r="S477">
        <f t="shared" si="163"/>
        <v>0.33471887328233613</v>
      </c>
      <c r="T477" s="4">
        <f t="shared" si="157"/>
        <v>0.37441214823635072</v>
      </c>
      <c r="U477" s="27">
        <f t="shared" si="171"/>
        <v>7.4688787484283634E-2</v>
      </c>
      <c r="V477">
        <v>0</v>
      </c>
      <c r="W477">
        <f t="shared" si="161"/>
        <v>0</v>
      </c>
      <c r="X477">
        <f t="shared" si="162"/>
        <v>9552.7345065476347</v>
      </c>
      <c r="Y477" s="5">
        <f t="shared" si="167"/>
        <v>2.0215850515703109E-2</v>
      </c>
      <c r="Z477" s="4">
        <f t="shared" si="168"/>
        <v>0</v>
      </c>
      <c r="AA477" s="4">
        <f t="shared" si="153"/>
        <v>0.15571893041753163</v>
      </c>
      <c r="AB477">
        <f t="shared" si="169"/>
        <v>0.33471887328233613</v>
      </c>
      <c r="AC477" s="4">
        <f t="shared" si="154"/>
        <v>0.37441214823635072</v>
      </c>
      <c r="AD477">
        <f t="shared" si="159"/>
        <v>1.0869329372936467</v>
      </c>
      <c r="AE477">
        <f t="shared" si="164"/>
        <v>5.538435808186983E-5</v>
      </c>
      <c r="AF477">
        <f t="shared" si="155"/>
        <v>1.2039028476704683E-3</v>
      </c>
      <c r="AG477">
        <f t="shared" si="149"/>
        <v>3.0310610524986847</v>
      </c>
      <c r="AH477">
        <f t="shared" si="160"/>
        <v>0.19484431473520972</v>
      </c>
      <c r="AI477">
        <f t="shared" si="158"/>
        <v>4.9609547839261747E-2</v>
      </c>
    </row>
    <row r="478" spans="1:35" x14ac:dyDescent="0.25">
      <c r="A478" s="3">
        <v>44445.833333333336</v>
      </c>
      <c r="B478">
        <v>1617.3287560700001</v>
      </c>
      <c r="C478">
        <v>22099.634166975171</v>
      </c>
      <c r="D478">
        <v>5.0377759488396366E-2</v>
      </c>
      <c r="E478">
        <v>329</v>
      </c>
      <c r="F478">
        <v>151902150.60541061</v>
      </c>
      <c r="G478">
        <v>15829798.359347647</v>
      </c>
      <c r="H478">
        <f t="shared" si="150"/>
        <v>3859173.094722244</v>
      </c>
      <c r="I478">
        <v>47489.395078042944</v>
      </c>
      <c r="J478">
        <v>0.11411049240844828</v>
      </c>
      <c r="K478">
        <v>18877</v>
      </c>
      <c r="L478">
        <f t="shared" si="170"/>
        <v>-2.0359883854725654E-2</v>
      </c>
      <c r="M478" s="9">
        <f t="shared" si="151"/>
        <v>2.3863569068824638E-2</v>
      </c>
      <c r="N478">
        <f t="shared" si="165"/>
        <v>0.94450980939922824</v>
      </c>
      <c r="O478">
        <f t="shared" si="152"/>
        <v>0.357199045423721</v>
      </c>
      <c r="P478" s="4">
        <v>0.45720879382748469</v>
      </c>
      <c r="Q478">
        <f t="shared" si="166"/>
        <v>0.86579210044130517</v>
      </c>
      <c r="R478" s="4">
        <f t="shared" si="156"/>
        <v>0.16992154465102485</v>
      </c>
      <c r="S478">
        <f t="shared" si="163"/>
        <v>0.92908226722575971</v>
      </c>
      <c r="T478" s="4">
        <f t="shared" si="157"/>
        <v>0.38691398759032203</v>
      </c>
      <c r="U478" s="27">
        <f t="shared" si="171"/>
        <v>7.3183508100187145E-2</v>
      </c>
      <c r="V478">
        <v>0</v>
      </c>
      <c r="W478">
        <f t="shared" si="161"/>
        <v>0</v>
      </c>
      <c r="X478">
        <f t="shared" si="162"/>
        <v>47489.395078042944</v>
      </c>
      <c r="Y478" s="5">
        <f t="shared" si="167"/>
        <v>0.11411049240844828</v>
      </c>
      <c r="Z478" s="4">
        <f t="shared" si="168"/>
        <v>0.86579210044130517</v>
      </c>
      <c r="AA478" s="4">
        <f t="shared" si="153"/>
        <v>0.16992154465102485</v>
      </c>
      <c r="AB478">
        <f t="shared" si="169"/>
        <v>0.92908226722575971</v>
      </c>
      <c r="AC478" s="4">
        <f t="shared" si="154"/>
        <v>0.38691398759032203</v>
      </c>
      <c r="AD478">
        <f t="shared" si="159"/>
        <v>1.0727529254747274</v>
      </c>
      <c r="AE478">
        <f t="shared" si="164"/>
        <v>3.1258262701060099E-4</v>
      </c>
      <c r="AF478">
        <f t="shared" si="155"/>
        <v>1.6469730469472754E-3</v>
      </c>
      <c r="AG478">
        <f t="shared" si="149"/>
        <v>2.969972984691664</v>
      </c>
      <c r="AH478">
        <f t="shared" si="160"/>
        <v>0.19515689736222031</v>
      </c>
      <c r="AI478">
        <f t="shared" si="158"/>
        <v>5.5295915753958536E-2</v>
      </c>
    </row>
    <row r="479" spans="1:35" x14ac:dyDescent="0.25">
      <c r="A479" s="3">
        <v>44446.833333333336</v>
      </c>
      <c r="B479">
        <v>1647.9604570399999</v>
      </c>
      <c r="C479">
        <v>21692.372840712349</v>
      </c>
      <c r="D479">
        <v>5.0374425179247194E-2</v>
      </c>
      <c r="E479">
        <v>243</v>
      </c>
      <c r="F479">
        <v>151561482.11859703</v>
      </c>
      <c r="G479">
        <v>7382154.544499482</v>
      </c>
      <c r="H479">
        <f t="shared" si="150"/>
        <v>3963153.3944558529</v>
      </c>
      <c r="I479">
        <v>22146.463633498446</v>
      </c>
      <c r="J479">
        <v>5.3334522157164027E-2</v>
      </c>
      <c r="K479">
        <v>18878</v>
      </c>
      <c r="L479">
        <f t="shared" si="170"/>
        <v>3.7362902493841568E-2</v>
      </c>
      <c r="M479" s="9">
        <f t="shared" si="151"/>
        <v>3.8637646831927358E-2</v>
      </c>
      <c r="N479">
        <f t="shared" si="165"/>
        <v>0.61007367863039386</v>
      </c>
      <c r="O479">
        <f t="shared" si="152"/>
        <v>0.36193138477863046</v>
      </c>
      <c r="P479" s="4">
        <v>0.44999860024340593</v>
      </c>
      <c r="Q479">
        <f t="shared" si="166"/>
        <v>0.51321359995258597</v>
      </c>
      <c r="R479" s="4">
        <f t="shared" si="156"/>
        <v>0.17706490294762198</v>
      </c>
      <c r="S479">
        <f t="shared" si="163"/>
        <v>0.61399193582903344</v>
      </c>
      <c r="T479" s="4">
        <f t="shared" si="157"/>
        <v>0.39236384676843072</v>
      </c>
      <c r="U479" s="27">
        <f t="shared" si="171"/>
        <v>7.5969580144183202E-2</v>
      </c>
      <c r="V479">
        <v>0</v>
      </c>
      <c r="W479">
        <f t="shared" si="161"/>
        <v>0</v>
      </c>
      <c r="X479">
        <f t="shared" si="162"/>
        <v>22146.463633498446</v>
      </c>
      <c r="Y479" s="5">
        <f t="shared" si="167"/>
        <v>5.3334522157164027E-2</v>
      </c>
      <c r="Z479" s="4">
        <f t="shared" si="168"/>
        <v>0.51321359995258597</v>
      </c>
      <c r="AA479" s="4">
        <f t="shared" si="153"/>
        <v>0.17706490294762198</v>
      </c>
      <c r="AB479">
        <f t="shared" si="169"/>
        <v>0.61399193582903344</v>
      </c>
      <c r="AC479" s="4">
        <f t="shared" si="154"/>
        <v>0.39236384676843072</v>
      </c>
      <c r="AD479">
        <f t="shared" si="159"/>
        <v>1.0974935960841177</v>
      </c>
      <c r="AE479">
        <f t="shared" si="164"/>
        <v>1.4611130373639011E-4</v>
      </c>
      <c r="AF479">
        <f t="shared" si="155"/>
        <v>1.2409458467708134E-3</v>
      </c>
      <c r="AG479">
        <f t="shared" ref="AG479:AG542" si="172">U479/$U$31</f>
        <v>3.0830388777989639</v>
      </c>
      <c r="AH479">
        <f t="shared" si="160"/>
        <v>0.19530300866595671</v>
      </c>
      <c r="AI479">
        <f t="shared" si="158"/>
        <v>4.5574541347738196E-2</v>
      </c>
    </row>
    <row r="480" spans="1:35" x14ac:dyDescent="0.25">
      <c r="A480" s="3">
        <v>44447.833333333336</v>
      </c>
      <c r="B480">
        <v>1622.33830655</v>
      </c>
      <c r="C480">
        <v>21897.049173038482</v>
      </c>
      <c r="D480">
        <v>5.021286979236695E-2</v>
      </c>
      <c r="E480">
        <v>196</v>
      </c>
      <c r="F480">
        <v>149792041.64248246</v>
      </c>
      <c r="G480">
        <v>3674821.4981944081</v>
      </c>
      <c r="H480">
        <f t="shared" ref="H480:H543" si="173">AVERAGE(G451:G480)</f>
        <v>3959944.7942825351</v>
      </c>
      <c r="I480">
        <v>11024.464494583224</v>
      </c>
      <c r="J480">
        <v>2.6863440116044534E-2</v>
      </c>
      <c r="K480">
        <v>18879</v>
      </c>
      <c r="L480">
        <f t="shared" si="170"/>
        <v>-2.506109905440464E-2</v>
      </c>
      <c r="M480" s="9">
        <f t="shared" ref="M480:M543" si="174">AVERAGE(L451:L480)*10+POWER(P480/SQRT(365/10),2)/2</f>
        <v>2.5603288999841257E-2</v>
      </c>
      <c r="N480">
        <f t="shared" si="165"/>
        <v>0.43701417316915342</v>
      </c>
      <c r="O480">
        <f t="shared" ref="O480:O543" si="175">AVERAGE(N451:N480)</f>
        <v>0.36251434697197699</v>
      </c>
      <c r="P480" s="4">
        <v>0.46384669263295752</v>
      </c>
      <c r="Q480">
        <f t="shared" si="166"/>
        <v>0.22719934605393796</v>
      </c>
      <c r="R480" s="4">
        <f t="shared" si="156"/>
        <v>0.17629659038970816</v>
      </c>
      <c r="S480">
        <f t="shared" si="163"/>
        <v>0.40646948339835798</v>
      </c>
      <c r="T480" s="4">
        <f t="shared" si="157"/>
        <v>0.3919198820649909</v>
      </c>
      <c r="U480" s="27">
        <f t="shared" si="171"/>
        <v>7.4089357599267824E-2</v>
      </c>
      <c r="V480">
        <v>0</v>
      </c>
      <c r="W480">
        <f t="shared" si="161"/>
        <v>0</v>
      </c>
      <c r="X480">
        <f t="shared" si="162"/>
        <v>11024.464494583224</v>
      </c>
      <c r="Y480" s="5">
        <f t="shared" si="167"/>
        <v>2.6863440116044534E-2</v>
      </c>
      <c r="Z480" s="4">
        <f t="shared" si="168"/>
        <v>0.22719934605393796</v>
      </c>
      <c r="AA480" s="4">
        <f t="shared" ref="AA480:AA543" si="176">AVERAGE(Z451:Z480)</f>
        <v>0.17629659038970816</v>
      </c>
      <c r="AB480">
        <f t="shared" si="169"/>
        <v>0.40646948339835798</v>
      </c>
      <c r="AC480" s="4">
        <f t="shared" ref="AC480:AC543" si="177">AVERAGE(AB451:AB480)</f>
        <v>0.3919198820649909</v>
      </c>
      <c r="AD480">
        <f t="shared" si="159"/>
        <v>1.0693711551740126</v>
      </c>
      <c r="AE480">
        <f t="shared" si="164"/>
        <v>7.3595757837132636E-5</v>
      </c>
      <c r="AF480">
        <f t="shared" ref="AF480:AF543" si="178">(2*SQRT(AD480)*EXP(SUM(AE451:AE480))/(1+AD480)-1)</f>
        <v>1.7571545306258596E-3</v>
      </c>
      <c r="AG480">
        <f t="shared" si="172"/>
        <v>3.0067346624289906</v>
      </c>
      <c r="AH480">
        <f t="shared" si="160"/>
        <v>0.19537660442379384</v>
      </c>
      <c r="AI480">
        <f t="shared" si="158"/>
        <v>5.2296063713617169E-2</v>
      </c>
    </row>
    <row r="481" spans="1:35" x14ac:dyDescent="0.25">
      <c r="A481" s="3">
        <v>44448.833333333336</v>
      </c>
      <c r="B481">
        <v>1593.66880055</v>
      </c>
      <c r="C481">
        <v>22267.518811750371</v>
      </c>
      <c r="D481">
        <v>5.0181093675453835E-2</v>
      </c>
      <c r="E481">
        <v>254</v>
      </c>
      <c r="F481">
        <v>142656332.25077206</v>
      </c>
      <c r="G481">
        <v>5215033.6684517991</v>
      </c>
      <c r="H481">
        <f t="shared" si="173"/>
        <v>4030640.357933627</v>
      </c>
      <c r="I481">
        <v>15645.101005355398</v>
      </c>
      <c r="J481">
        <v>4.0029501507976809E-2</v>
      </c>
      <c r="K481">
        <v>18880</v>
      </c>
      <c r="L481">
        <f t="shared" si="170"/>
        <v>-3.4606902041962505E-2</v>
      </c>
      <c r="M481" s="9">
        <f t="shared" si="174"/>
        <v>1.391397638246585E-2</v>
      </c>
      <c r="N481">
        <f t="shared" si="165"/>
        <v>0.55961568517999982</v>
      </c>
      <c r="O481">
        <f t="shared" si="175"/>
        <v>0.36992051195707526</v>
      </c>
      <c r="P481" s="4">
        <v>0.47514855489836111</v>
      </c>
      <c r="Q481">
        <f t="shared" si="166"/>
        <v>0.39616667449798859</v>
      </c>
      <c r="R481" s="4">
        <f t="shared" ref="R481:R544" si="179">AVERAGE(Q452:Q481)</f>
        <v>0.18474903962195885</v>
      </c>
      <c r="S481">
        <f t="shared" si="163"/>
        <v>0.52014030037056935</v>
      </c>
      <c r="T481" s="4">
        <f t="shared" ref="T481:T544" si="180">AVERAGE(S452:S481)</f>
        <v>0.39705904340358378</v>
      </c>
      <c r="U481" s="27">
        <f t="shared" si="171"/>
        <v>7.1569213167523418E-2</v>
      </c>
      <c r="V481">
        <v>0</v>
      </c>
      <c r="W481">
        <f t="shared" si="161"/>
        <v>0</v>
      </c>
      <c r="X481">
        <f t="shared" si="162"/>
        <v>15645.101005355398</v>
      </c>
      <c r="Y481" s="5">
        <f t="shared" si="167"/>
        <v>4.0029501507976809E-2</v>
      </c>
      <c r="Z481" s="4">
        <f t="shared" si="168"/>
        <v>0.39616667449798859</v>
      </c>
      <c r="AA481" s="4">
        <f t="shared" si="176"/>
        <v>0.18474903962195885</v>
      </c>
      <c r="AB481">
        <f t="shared" si="169"/>
        <v>0.52014030037056935</v>
      </c>
      <c r="AC481" s="4">
        <f t="shared" si="177"/>
        <v>0.39705904340358378</v>
      </c>
      <c r="AD481">
        <f t="shared" si="159"/>
        <v>1.043606422987575</v>
      </c>
      <c r="AE481">
        <f t="shared" si="164"/>
        <v>1.0966385384499147E-4</v>
      </c>
      <c r="AF481">
        <f t="shared" si="178"/>
        <v>2.1391785497297811E-3</v>
      </c>
      <c r="AG481">
        <f t="shared" si="172"/>
        <v>2.9044607885180067</v>
      </c>
      <c r="AH481">
        <f t="shared" si="160"/>
        <v>0.19548626827763885</v>
      </c>
      <c r="AI481">
        <f t="shared" si="158"/>
        <v>6.1451845400030569E-2</v>
      </c>
    </row>
    <row r="482" spans="1:35" x14ac:dyDescent="0.25">
      <c r="A482" s="3">
        <v>44449.833333333336</v>
      </c>
      <c r="B482">
        <v>1601.9648546799999</v>
      </c>
      <c r="C482">
        <v>22151.347648493676</v>
      </c>
      <c r="D482">
        <v>5.0177459416053512E-2</v>
      </c>
      <c r="E482">
        <v>200</v>
      </c>
      <c r="F482">
        <v>144351512.17184487</v>
      </c>
      <c r="G482">
        <v>2569686.7557985671</v>
      </c>
      <c r="H482">
        <f t="shared" si="173"/>
        <v>3950856.5811930704</v>
      </c>
      <c r="I482">
        <v>7709.060267395701</v>
      </c>
      <c r="J482">
        <v>1.9492743479193365E-2</v>
      </c>
      <c r="K482">
        <v>18881</v>
      </c>
      <c r="L482">
        <f t="shared" si="170"/>
        <v>1.0422854623559637E-2</v>
      </c>
      <c r="M482" s="9">
        <f t="shared" si="174"/>
        <v>2.0985233501734379E-2</v>
      </c>
      <c r="N482">
        <f t="shared" si="165"/>
        <v>0.37398980179950125</v>
      </c>
      <c r="O482">
        <f t="shared" si="175"/>
        <v>0.36704691477603713</v>
      </c>
      <c r="P482" s="4">
        <v>0.4895850076619237</v>
      </c>
      <c r="Q482">
        <f t="shared" si="166"/>
        <v>0</v>
      </c>
      <c r="R482" s="4">
        <f t="shared" si="179"/>
        <v>0.17215493794112344</v>
      </c>
      <c r="S482">
        <f t="shared" si="163"/>
        <v>0.32596298538226487</v>
      </c>
      <c r="T482" s="4">
        <f t="shared" si="180"/>
        <v>0.39104753091259309</v>
      </c>
      <c r="U482" s="27">
        <f t="shared" si="171"/>
        <v>7.231906970630457E-2</v>
      </c>
      <c r="V482">
        <v>0</v>
      </c>
      <c r="W482">
        <f t="shared" si="161"/>
        <v>0</v>
      </c>
      <c r="X482">
        <f t="shared" si="162"/>
        <v>7709.060267395701</v>
      </c>
      <c r="Y482" s="5">
        <f t="shared" si="167"/>
        <v>1.9492743479193365E-2</v>
      </c>
      <c r="Z482" s="4">
        <f t="shared" si="168"/>
        <v>0</v>
      </c>
      <c r="AA482" s="4">
        <f t="shared" si="176"/>
        <v>0.17215493794112344</v>
      </c>
      <c r="AB482">
        <f t="shared" si="169"/>
        <v>0.32596298538226487</v>
      </c>
      <c r="AC482" s="4">
        <f t="shared" si="177"/>
        <v>0.39104753091259309</v>
      </c>
      <c r="AD482">
        <f t="shared" si="159"/>
        <v>1.0429738288560224</v>
      </c>
      <c r="AE482">
        <f t="shared" si="164"/>
        <v>5.3403350671070337E-5</v>
      </c>
      <c r="AF482">
        <f t="shared" si="178"/>
        <v>2.094107735340911E-3</v>
      </c>
      <c r="AG482">
        <f t="shared" si="172"/>
        <v>2.9348918749798036</v>
      </c>
      <c r="AH482">
        <f t="shared" si="160"/>
        <v>0.19553967162830993</v>
      </c>
      <c r="AI482">
        <f t="shared" ref="AI482:AI545" si="181">2*SQRT(AG482)*EXP(AH482)/(1+AG482)-1</f>
        <v>5.8802714194738703E-2</v>
      </c>
    </row>
    <row r="483" spans="1:35" x14ac:dyDescent="0.25">
      <c r="A483" s="3">
        <v>44450.833333333336</v>
      </c>
      <c r="B483">
        <v>1619.11376361</v>
      </c>
      <c r="C483">
        <v>21901.574339114373</v>
      </c>
      <c r="D483">
        <v>5.0157424271502583E-2</v>
      </c>
      <c r="E483">
        <v>238</v>
      </c>
      <c r="F483">
        <v>150376753.68696341</v>
      </c>
      <c r="G483">
        <v>2626955.7519379212</v>
      </c>
      <c r="H483">
        <f t="shared" si="173"/>
        <v>3909836.0123768225</v>
      </c>
      <c r="I483">
        <v>7880.8672558137632</v>
      </c>
      <c r="J483">
        <v>1.9128731521628778E-2</v>
      </c>
      <c r="K483">
        <v>18882</v>
      </c>
      <c r="L483">
        <f t="shared" si="170"/>
        <v>2.1987844738472713E-2</v>
      </c>
      <c r="M483" s="9">
        <f t="shared" si="174"/>
        <v>2.4618206388032089E-2</v>
      </c>
      <c r="N483">
        <f t="shared" si="165"/>
        <v>0.36181399037102685</v>
      </c>
      <c r="O483">
        <f t="shared" si="175"/>
        <v>0.36668972739223388</v>
      </c>
      <c r="P483" s="4">
        <v>0.48809849957023305</v>
      </c>
      <c r="Q483">
        <f t="shared" si="166"/>
        <v>0</v>
      </c>
      <c r="R483" s="4">
        <f t="shared" si="179"/>
        <v>0.16427708838111629</v>
      </c>
      <c r="S483">
        <f t="shared" si="163"/>
        <v>0.32146504036800322</v>
      </c>
      <c r="T483" s="4">
        <f t="shared" si="180"/>
        <v>0.38804150171480239</v>
      </c>
      <c r="U483" s="27">
        <f t="shared" si="171"/>
        <v>7.3926820900650905E-2</v>
      </c>
      <c r="V483">
        <v>0</v>
      </c>
      <c r="W483">
        <f t="shared" si="161"/>
        <v>0</v>
      </c>
      <c r="X483">
        <f t="shared" si="162"/>
        <v>7880.8672558137632</v>
      </c>
      <c r="Y483" s="5">
        <f t="shared" si="167"/>
        <v>1.9128731521628778E-2</v>
      </c>
      <c r="Z483" s="4">
        <f t="shared" si="168"/>
        <v>0</v>
      </c>
      <c r="AA483" s="4">
        <f t="shared" si="176"/>
        <v>0.16427708838111629</v>
      </c>
      <c r="AB483">
        <f t="shared" si="169"/>
        <v>0.32146504036800322</v>
      </c>
      <c r="AC483" s="4">
        <f t="shared" si="177"/>
        <v>0.38804150171480239</v>
      </c>
      <c r="AD483">
        <f t="shared" ref="AD483:AD546" si="182">U483/U454</f>
        <v>1.0686238344587218</v>
      </c>
      <c r="AE483">
        <f t="shared" si="164"/>
        <v>5.2406110396816864E-5</v>
      </c>
      <c r="AF483">
        <f t="shared" si="178"/>
        <v>1.7415272481255961E-3</v>
      </c>
      <c r="AG483">
        <f t="shared" si="172"/>
        <v>3.0001385096010562</v>
      </c>
      <c r="AH483">
        <f t="shared" ref="AH483:AH546" si="183">AE483+AH482</f>
        <v>0.19559207773870674</v>
      </c>
      <c r="AI483">
        <f t="shared" si="181"/>
        <v>5.310137293606787E-2</v>
      </c>
    </row>
    <row r="484" spans="1:35" x14ac:dyDescent="0.25">
      <c r="A484" s="3">
        <v>44451.833333333336</v>
      </c>
      <c r="B484">
        <v>1608.7709787700001</v>
      </c>
      <c r="C484">
        <v>22044.392413851016</v>
      </c>
      <c r="D484">
        <v>5.0155444675010118E-2</v>
      </c>
      <c r="E484">
        <v>231</v>
      </c>
      <c r="F484">
        <v>144894498.63378888</v>
      </c>
      <c r="G484">
        <v>4089095.0887319357</v>
      </c>
      <c r="H484">
        <f t="shared" si="173"/>
        <v>3998809.203165703</v>
      </c>
      <c r="I484">
        <v>12267.285266195808</v>
      </c>
      <c r="J484">
        <v>3.0902202391259861E-2</v>
      </c>
      <c r="K484">
        <v>18883</v>
      </c>
      <c r="L484">
        <f t="shared" si="170"/>
        <v>-1.2908155176538719E-2</v>
      </c>
      <c r="M484" s="9">
        <f t="shared" si="174"/>
        <v>2.1133326702688339E-2</v>
      </c>
      <c r="N484">
        <f t="shared" si="165"/>
        <v>0.4805375987556339</v>
      </c>
      <c r="O484">
        <f t="shared" si="175"/>
        <v>0.38270764735075502</v>
      </c>
      <c r="P484" s="4">
        <v>0.49171837969217663</v>
      </c>
      <c r="Q484">
        <f t="shared" si="166"/>
        <v>0.28970612877372764</v>
      </c>
      <c r="R484" s="4">
        <f t="shared" si="179"/>
        <v>0.17393395934024053</v>
      </c>
      <c r="S484">
        <f t="shared" si="163"/>
        <v>0.4444407037343121</v>
      </c>
      <c r="T484" s="4">
        <f t="shared" si="180"/>
        <v>0.39688681870009906</v>
      </c>
      <c r="U484" s="27">
        <f t="shared" si="171"/>
        <v>7.2978694471033417E-2</v>
      </c>
      <c r="V484">
        <v>0</v>
      </c>
      <c r="W484">
        <f t="shared" si="161"/>
        <v>0</v>
      </c>
      <c r="X484">
        <f t="shared" si="162"/>
        <v>12267.285266195808</v>
      </c>
      <c r="Y484" s="5">
        <f t="shared" si="167"/>
        <v>3.0902202391259861E-2</v>
      </c>
      <c r="Z484" s="4">
        <f t="shared" si="168"/>
        <v>0.28970612877372764</v>
      </c>
      <c r="AA484" s="4">
        <f t="shared" si="176"/>
        <v>0.17393395934024053</v>
      </c>
      <c r="AB484">
        <f t="shared" si="169"/>
        <v>0.4444407037343121</v>
      </c>
      <c r="AC484" s="4">
        <f t="shared" si="177"/>
        <v>0.39688681870009906</v>
      </c>
      <c r="AD484">
        <f t="shared" si="182"/>
        <v>1.0399876927187788</v>
      </c>
      <c r="AE484">
        <f t="shared" si="164"/>
        <v>8.4659984437638046E-5</v>
      </c>
      <c r="AF484">
        <f t="shared" si="178"/>
        <v>2.157391003964948E-3</v>
      </c>
      <c r="AG484">
        <f t="shared" si="172"/>
        <v>2.9616611264428019</v>
      </c>
      <c r="AH484">
        <f t="shared" si="183"/>
        <v>0.19567673772314437</v>
      </c>
      <c r="AI484">
        <f t="shared" si="181"/>
        <v>5.6578287089078083E-2</v>
      </c>
    </row>
    <row r="485" spans="1:35" x14ac:dyDescent="0.25">
      <c r="A485" s="3">
        <v>44452.833333333336</v>
      </c>
      <c r="B485">
        <v>1602.8753098</v>
      </c>
      <c r="C485">
        <v>22071.421617739732</v>
      </c>
      <c r="D485">
        <v>5.0090891156183474E-2</v>
      </c>
      <c r="E485">
        <v>243</v>
      </c>
      <c r="F485">
        <v>150862392.50326461</v>
      </c>
      <c r="G485">
        <v>2878721.3193610068</v>
      </c>
      <c r="H485">
        <f t="shared" si="173"/>
        <v>4025125.0062484997</v>
      </c>
      <c r="I485">
        <v>8636.1639580830215</v>
      </c>
      <c r="J485">
        <v>2.0894537017448471E-2</v>
      </c>
      <c r="K485">
        <v>18884</v>
      </c>
      <c r="L485">
        <f t="shared" si="170"/>
        <v>-4.8968101603988389E-3</v>
      </c>
      <c r="M485" s="9">
        <f t="shared" si="174"/>
        <v>1.4784799130878237E-2</v>
      </c>
      <c r="N485">
        <f t="shared" si="165"/>
        <v>0.39897095557396184</v>
      </c>
      <c r="O485">
        <f t="shared" si="175"/>
        <v>0.39600667920322041</v>
      </c>
      <c r="P485" s="4">
        <v>0.49433118883456678</v>
      </c>
      <c r="Q485">
        <f t="shared" si="166"/>
        <v>6.2195804187811163E-2</v>
      </c>
      <c r="R485" s="4">
        <f t="shared" si="179"/>
        <v>0.17600715281316759</v>
      </c>
      <c r="S485">
        <f t="shared" si="163"/>
        <v>0.34273344766065578</v>
      </c>
      <c r="T485" s="4">
        <f t="shared" si="180"/>
        <v>0.39948581874325556</v>
      </c>
      <c r="U485" s="27">
        <f t="shared" si="171"/>
        <v>7.2622205200941911E-2</v>
      </c>
      <c r="V485">
        <v>0</v>
      </c>
      <c r="W485">
        <f t="shared" si="161"/>
        <v>0</v>
      </c>
      <c r="X485">
        <f t="shared" si="162"/>
        <v>8636.1639580830215</v>
      </c>
      <c r="Y485" s="5">
        <f t="shared" si="167"/>
        <v>2.0894537017448471E-2</v>
      </c>
      <c r="Z485" s="4">
        <f t="shared" si="168"/>
        <v>6.2195804187811163E-2</v>
      </c>
      <c r="AA485" s="4">
        <f t="shared" si="176"/>
        <v>0.17600715281316759</v>
      </c>
      <c r="AB485">
        <f t="shared" si="169"/>
        <v>0.34273344766065578</v>
      </c>
      <c r="AC485" s="4">
        <f t="shared" si="177"/>
        <v>0.39948581874325556</v>
      </c>
      <c r="AD485">
        <f t="shared" si="182"/>
        <v>1.0563129252570347</v>
      </c>
      <c r="AE485">
        <f t="shared" si="164"/>
        <v>5.7243668447161284E-5</v>
      </c>
      <c r="AF485">
        <f t="shared" si="178"/>
        <v>1.9903001462013847E-3</v>
      </c>
      <c r="AG485">
        <f t="shared" si="172"/>
        <v>2.9471938847241512</v>
      </c>
      <c r="AH485">
        <f t="shared" si="183"/>
        <v>0.19573398139159154</v>
      </c>
      <c r="AI485">
        <f t="shared" si="181"/>
        <v>5.791817433298152E-2</v>
      </c>
    </row>
    <row r="486" spans="1:35" x14ac:dyDescent="0.25">
      <c r="A486" s="3">
        <v>44453.833333333336</v>
      </c>
      <c r="B486">
        <v>1657.68623015</v>
      </c>
      <c r="C486">
        <v>22182.694118295862</v>
      </c>
      <c r="D486">
        <v>5.1064940063178015E-2</v>
      </c>
      <c r="E486">
        <v>184</v>
      </c>
      <c r="F486">
        <v>159854576.1825251</v>
      </c>
      <c r="G486">
        <v>3480711.7552970615</v>
      </c>
      <c r="H486">
        <f t="shared" si="173"/>
        <v>4051252.444031538</v>
      </c>
      <c r="I486">
        <v>10442.135265891186</v>
      </c>
      <c r="J486">
        <v>2.3842791761546911E-2</v>
      </c>
      <c r="K486">
        <v>18885</v>
      </c>
      <c r="L486">
        <f t="shared" si="170"/>
        <v>2.8594899313692225E-2</v>
      </c>
      <c r="M486" s="9">
        <f t="shared" si="174"/>
        <v>3.1114163791999327E-2</v>
      </c>
      <c r="N486">
        <f t="shared" si="165"/>
        <v>0.39421876026751984</v>
      </c>
      <c r="O486">
        <f t="shared" si="175"/>
        <v>0.39989100991146725</v>
      </c>
      <c r="P486" s="4">
        <v>0.49237782091845811</v>
      </c>
      <c r="Q486">
        <f t="shared" si="166"/>
        <v>0.16569356056092244</v>
      </c>
      <c r="R486" s="4">
        <f t="shared" si="179"/>
        <v>0.18153027149853165</v>
      </c>
      <c r="S486">
        <f t="shared" si="163"/>
        <v>0.37556924008516324</v>
      </c>
      <c r="T486" s="4">
        <f t="shared" si="180"/>
        <v>0.40080499380778872</v>
      </c>
      <c r="U486" s="27">
        <f t="shared" si="171"/>
        <v>7.4728805315977018E-2</v>
      </c>
      <c r="V486">
        <v>0</v>
      </c>
      <c r="W486">
        <f t="shared" si="161"/>
        <v>0</v>
      </c>
      <c r="X486">
        <f t="shared" si="162"/>
        <v>10442.135265891186</v>
      </c>
      <c r="Y486" s="5">
        <f t="shared" si="167"/>
        <v>2.3842791761546911E-2</v>
      </c>
      <c r="Z486" s="4">
        <f t="shared" si="168"/>
        <v>0.16569356056092244</v>
      </c>
      <c r="AA486" s="4">
        <f t="shared" si="176"/>
        <v>0.18153027149853165</v>
      </c>
      <c r="AB486">
        <f t="shared" si="169"/>
        <v>0.37556924008516324</v>
      </c>
      <c r="AC486" s="4">
        <f t="shared" si="177"/>
        <v>0.40080499380778872</v>
      </c>
      <c r="AD486">
        <f t="shared" si="182"/>
        <v>1.1050934772086987</v>
      </c>
      <c r="AE486">
        <f t="shared" si="164"/>
        <v>6.5320583719199961E-5</v>
      </c>
      <c r="AF486">
        <f t="shared" si="178"/>
        <v>1.1259895793895858E-3</v>
      </c>
      <c r="AG486">
        <f t="shared" si="172"/>
        <v>3.0326850779399437</v>
      </c>
      <c r="AH486">
        <f t="shared" si="183"/>
        <v>0.19579930197531073</v>
      </c>
      <c r="AI486">
        <f t="shared" si="181"/>
        <v>5.0470597353555968E-2</v>
      </c>
    </row>
    <row r="487" spans="1:35" x14ac:dyDescent="0.25">
      <c r="A487" s="3">
        <v>44454.833333333336</v>
      </c>
      <c r="B487">
        <v>1704.38686383</v>
      </c>
      <c r="C487">
        <v>22862.781203516035</v>
      </c>
      <c r="D487">
        <v>5.2563213634166731E-2</v>
      </c>
      <c r="E487">
        <v>195</v>
      </c>
      <c r="F487">
        <v>163140794.22468558</v>
      </c>
      <c r="G487">
        <v>3858640.3507618508</v>
      </c>
      <c r="H487">
        <f t="shared" si="173"/>
        <v>4090066.809335277</v>
      </c>
      <c r="I487">
        <v>11575.921052285552</v>
      </c>
      <c r="J487">
        <v>2.5899170125805913E-2</v>
      </c>
      <c r="K487">
        <v>18886</v>
      </c>
      <c r="L487">
        <f t="shared" si="170"/>
        <v>-2.415230169186159E-3</v>
      </c>
      <c r="M487" s="9">
        <f t="shared" si="174"/>
        <v>3.5833018427463448E-2</v>
      </c>
      <c r="N487">
        <f t="shared" si="165"/>
        <v>0.40041188542791073</v>
      </c>
      <c r="O487">
        <f t="shared" si="175"/>
        <v>0.40293394077776606</v>
      </c>
      <c r="P487" s="4">
        <v>0.49290236658584652</v>
      </c>
      <c r="Q487">
        <f t="shared" si="166"/>
        <v>0.20953611365449176</v>
      </c>
      <c r="R487" s="4">
        <f t="shared" si="179"/>
        <v>0.18609858685656097</v>
      </c>
      <c r="S487">
        <f t="shared" si="163"/>
        <v>0.39686683032500841</v>
      </c>
      <c r="T487" s="4">
        <f t="shared" si="180"/>
        <v>0.40254223838462894</v>
      </c>
      <c r="U487" s="27">
        <f t="shared" si="171"/>
        <v>7.4548535834646615E-2</v>
      </c>
      <c r="V487">
        <v>0</v>
      </c>
      <c r="W487">
        <f t="shared" si="161"/>
        <v>0</v>
      </c>
      <c r="X487">
        <f t="shared" si="162"/>
        <v>11575.921052285552</v>
      </c>
      <c r="Y487" s="5">
        <f t="shared" si="167"/>
        <v>2.5899170125805913E-2</v>
      </c>
      <c r="Z487" s="4">
        <f t="shared" si="168"/>
        <v>0.20953611365449176</v>
      </c>
      <c r="AA487" s="4">
        <f t="shared" si="176"/>
        <v>0.18609858685656097</v>
      </c>
      <c r="AB487">
        <f t="shared" si="169"/>
        <v>0.39686683032500841</v>
      </c>
      <c r="AC487" s="4">
        <f t="shared" si="177"/>
        <v>0.40254223838462894</v>
      </c>
      <c r="AD487">
        <f t="shared" si="182"/>
        <v>1.1019241186289677</v>
      </c>
      <c r="AE487">
        <f t="shared" si="164"/>
        <v>7.0954113179107456E-5</v>
      </c>
      <c r="AF487">
        <f t="shared" si="178"/>
        <v>1.2099867343691173E-3</v>
      </c>
      <c r="AG487">
        <f t="shared" si="172"/>
        <v>3.0253692836658743</v>
      </c>
      <c r="AH487">
        <f t="shared" si="183"/>
        <v>0.19587025608848985</v>
      </c>
      <c r="AI487">
        <f t="shared" si="181"/>
        <v>5.1184226212776851E-2</v>
      </c>
    </row>
    <row r="488" spans="1:35" x14ac:dyDescent="0.25">
      <c r="A488" s="3">
        <v>44455.833333333336</v>
      </c>
      <c r="B488">
        <v>1671.8244872299999</v>
      </c>
      <c r="C488">
        <v>23238.094632886812</v>
      </c>
      <c r="D488">
        <v>5.2481468441396742E-2</v>
      </c>
      <c r="E488">
        <v>163</v>
      </c>
      <c r="F488">
        <v>157848655.41209921</v>
      </c>
      <c r="G488">
        <v>2810304.0675063208</v>
      </c>
      <c r="H488">
        <f t="shared" si="173"/>
        <v>4076913.6662973235</v>
      </c>
      <c r="I488">
        <v>8430.9122025189627</v>
      </c>
      <c r="J488">
        <v>1.9495148348812261E-2</v>
      </c>
      <c r="K488">
        <v>18887</v>
      </c>
      <c r="L488">
        <f t="shared" si="170"/>
        <v>-3.5572526676481628E-2</v>
      </c>
      <c r="M488" s="9">
        <f t="shared" si="174"/>
        <v>2.3761594948331296E-2</v>
      </c>
      <c r="N488">
        <f t="shared" si="165"/>
        <v>0.36790390416144919</v>
      </c>
      <c r="O488">
        <f t="shared" si="175"/>
        <v>0.40398050180069422</v>
      </c>
      <c r="P488" s="4">
        <v>0.48831706065870401</v>
      </c>
      <c r="Q488">
        <f t="shared" si="166"/>
        <v>0</v>
      </c>
      <c r="R488" s="4">
        <f t="shared" si="179"/>
        <v>0.17971009900245774</v>
      </c>
      <c r="S488">
        <f t="shared" si="163"/>
        <v>0.32599249499991528</v>
      </c>
      <c r="T488" s="4">
        <f t="shared" si="180"/>
        <v>0.40048454316176002</v>
      </c>
      <c r="U488" s="27">
        <f t="shared" si="171"/>
        <v>7.1943268742180572E-2</v>
      </c>
      <c r="V488">
        <v>0</v>
      </c>
      <c r="W488">
        <f t="shared" si="161"/>
        <v>0</v>
      </c>
      <c r="X488">
        <f t="shared" si="162"/>
        <v>8430.9122025189627</v>
      </c>
      <c r="Y488" s="5">
        <f t="shared" si="167"/>
        <v>1.9495148348812261E-2</v>
      </c>
      <c r="Z488" s="4">
        <f t="shared" si="168"/>
        <v>0</v>
      </c>
      <c r="AA488" s="4">
        <f t="shared" si="176"/>
        <v>0.17971009900245774</v>
      </c>
      <c r="AB488">
        <f t="shared" si="169"/>
        <v>0.32599249499991528</v>
      </c>
      <c r="AC488" s="4">
        <f t="shared" si="177"/>
        <v>0.40048454316176002</v>
      </c>
      <c r="AD488">
        <f t="shared" si="182"/>
        <v>1.0595951477000651</v>
      </c>
      <c r="AE488">
        <f t="shared" si="164"/>
        <v>5.3409939003020992E-5</v>
      </c>
      <c r="AF488">
        <f t="shared" si="178"/>
        <v>1.9543382142455101E-3</v>
      </c>
      <c r="AG488">
        <f t="shared" si="172"/>
        <v>2.9196409155759251</v>
      </c>
      <c r="AH488">
        <f t="shared" si="183"/>
        <v>0.19592366602749287</v>
      </c>
      <c r="AI488">
        <f t="shared" si="181"/>
        <v>6.0564292033548739E-2</v>
      </c>
    </row>
    <row r="489" spans="1:35" x14ac:dyDescent="0.25">
      <c r="A489" s="3">
        <v>44456.833333333336</v>
      </c>
      <c r="B489">
        <v>1660.19749086</v>
      </c>
      <c r="C489">
        <v>23404.206281680104</v>
      </c>
      <c r="D489">
        <v>5.2483086398256024E-2</v>
      </c>
      <c r="E489">
        <v>172</v>
      </c>
      <c r="F489">
        <v>160178107.89229158</v>
      </c>
      <c r="G489">
        <v>2202718.217206581</v>
      </c>
      <c r="H489">
        <f t="shared" si="173"/>
        <v>4055312.7588744196</v>
      </c>
      <c r="I489">
        <v>6608.1546516197432</v>
      </c>
      <c r="J489">
        <v>1.5058090519230564E-2</v>
      </c>
      <c r="K489">
        <v>18888</v>
      </c>
      <c r="L489">
        <f t="shared" si="170"/>
        <v>-1.4101791461556851E-2</v>
      </c>
      <c r="M489" s="9">
        <f t="shared" si="174"/>
        <v>1.8156601135784281E-2</v>
      </c>
      <c r="N489">
        <f t="shared" si="165"/>
        <v>0.32929048029766633</v>
      </c>
      <c r="O489">
        <f t="shared" si="175"/>
        <v>0.40447474024181074</v>
      </c>
      <c r="P489" s="4">
        <v>0.50989632796560491</v>
      </c>
      <c r="Q489">
        <f t="shared" si="166"/>
        <v>0</v>
      </c>
      <c r="R489" s="4">
        <f t="shared" si="179"/>
        <v>0.17695415063430842</v>
      </c>
      <c r="S489">
        <f t="shared" si="163"/>
        <v>0.26603504310450571</v>
      </c>
      <c r="T489" s="4">
        <f t="shared" si="180"/>
        <v>0.39778452859977398</v>
      </c>
      <c r="U489" s="27">
        <f t="shared" si="171"/>
        <v>7.0935859600568363E-2</v>
      </c>
      <c r="V489">
        <v>0</v>
      </c>
      <c r="W489">
        <f t="shared" si="161"/>
        <v>0</v>
      </c>
      <c r="X489">
        <f t="shared" si="162"/>
        <v>6608.1546516197432</v>
      </c>
      <c r="Y489" s="5">
        <f t="shared" si="167"/>
        <v>1.5058090519230564E-2</v>
      </c>
      <c r="Z489" s="4">
        <f t="shared" si="168"/>
        <v>0</v>
      </c>
      <c r="AA489" s="4">
        <f t="shared" si="176"/>
        <v>0.17695415063430842</v>
      </c>
      <c r="AB489">
        <f t="shared" si="169"/>
        <v>0.26603504310450571</v>
      </c>
      <c r="AC489" s="4">
        <f t="shared" si="177"/>
        <v>0.39778452859977398</v>
      </c>
      <c r="AD489">
        <f t="shared" si="182"/>
        <v>1.0665567518937711</v>
      </c>
      <c r="AE489">
        <f t="shared" si="164"/>
        <v>4.1254191552533257E-5</v>
      </c>
      <c r="AF489">
        <f t="shared" si="178"/>
        <v>1.8370122588915461E-3</v>
      </c>
      <c r="AG489">
        <f t="shared" si="172"/>
        <v>2.8787576891115187</v>
      </c>
      <c r="AH489">
        <f t="shared" si="183"/>
        <v>0.19596492021904541</v>
      </c>
      <c r="AI489">
        <f t="shared" si="181"/>
        <v>6.4256680824150036E-2</v>
      </c>
    </row>
    <row r="490" spans="1:35" x14ac:dyDescent="0.25">
      <c r="A490" s="3">
        <v>44457.833333333336</v>
      </c>
      <c r="B490">
        <v>1651.0962111700001</v>
      </c>
      <c r="C490">
        <v>23534.774025934144</v>
      </c>
      <c r="D490">
        <v>5.2482726522527653E-2</v>
      </c>
      <c r="E490">
        <v>162</v>
      </c>
      <c r="F490">
        <v>156177279.10743055</v>
      </c>
      <c r="G490">
        <v>2103880.5580742834</v>
      </c>
      <c r="H490">
        <f t="shared" si="173"/>
        <v>4014616.4692473621</v>
      </c>
      <c r="I490">
        <v>6311.6416742228503</v>
      </c>
      <c r="J490">
        <v>1.4750860203593683E-2</v>
      </c>
      <c r="K490">
        <v>18889</v>
      </c>
      <c r="L490">
        <f t="shared" si="170"/>
        <v>-1.1060439320085848E-2</v>
      </c>
      <c r="M490" s="9">
        <f t="shared" si="174"/>
        <v>2.1369766610288776E-2</v>
      </c>
      <c r="N490">
        <f t="shared" si="165"/>
        <v>0.31833764467789966</v>
      </c>
      <c r="O490">
        <f t="shared" si="175"/>
        <v>0.40163421890989287</v>
      </c>
      <c r="P490" s="4">
        <v>0.51107781365826577</v>
      </c>
      <c r="Q490">
        <f t="shared" si="166"/>
        <v>0</v>
      </c>
      <c r="R490" s="4">
        <f t="shared" si="179"/>
        <v>0.1715234119672292</v>
      </c>
      <c r="S490">
        <f t="shared" si="163"/>
        <v>0.26137482976469095</v>
      </c>
      <c r="T490" s="4">
        <f t="shared" si="180"/>
        <v>0.39401852905648238</v>
      </c>
      <c r="U490" s="27">
        <f t="shared" si="171"/>
        <v>7.0155600786758116E-2</v>
      </c>
      <c r="V490">
        <v>0</v>
      </c>
      <c r="W490">
        <f t="shared" si="161"/>
        <v>0</v>
      </c>
      <c r="X490">
        <f t="shared" si="162"/>
        <v>6311.6416742228503</v>
      </c>
      <c r="Y490" s="5">
        <f t="shared" si="167"/>
        <v>1.4750860203593683E-2</v>
      </c>
      <c r="Z490" s="4">
        <f t="shared" si="168"/>
        <v>0</v>
      </c>
      <c r="AA490" s="4">
        <f t="shared" si="176"/>
        <v>0.1715234119672292</v>
      </c>
      <c r="AB490">
        <f t="shared" si="169"/>
        <v>0.26137482976469095</v>
      </c>
      <c r="AC490" s="4">
        <f t="shared" si="177"/>
        <v>0.39401852905648238</v>
      </c>
      <c r="AD490">
        <f t="shared" si="182"/>
        <v>1.0644263027969567</v>
      </c>
      <c r="AE490">
        <f t="shared" si="164"/>
        <v>4.041249903016963E-5</v>
      </c>
      <c r="AF490">
        <f t="shared" si="178"/>
        <v>1.8441284115346956E-3</v>
      </c>
      <c r="AG490">
        <f t="shared" si="172"/>
        <v>2.8470928009660694</v>
      </c>
      <c r="AH490">
        <f t="shared" si="183"/>
        <v>0.19600533271807558</v>
      </c>
      <c r="AI490">
        <f t="shared" si="181"/>
        <v>6.7141916643232324E-2</v>
      </c>
    </row>
    <row r="491" spans="1:35" x14ac:dyDescent="0.25">
      <c r="A491" s="3">
        <v>44458.833333333336</v>
      </c>
      <c r="B491">
        <v>1640.74566527</v>
      </c>
      <c r="C491">
        <v>23699.683189659943</v>
      </c>
      <c r="D491">
        <v>5.2492069379398751E-2</v>
      </c>
      <c r="E491">
        <v>250</v>
      </c>
      <c r="F491">
        <v>140267337.24118948</v>
      </c>
      <c r="G491">
        <v>8225783.8549278267</v>
      </c>
      <c r="H491">
        <f t="shared" si="173"/>
        <v>4204588.1897819201</v>
      </c>
      <c r="I491">
        <v>24677.351564783479</v>
      </c>
      <c r="J491">
        <v>6.4214759460772014E-2</v>
      </c>
      <c r="K491">
        <v>18890</v>
      </c>
      <c r="L491">
        <f t="shared" si="170"/>
        <v>-1.3271232611127096E-2</v>
      </c>
      <c r="M491" s="9">
        <f t="shared" si="174"/>
        <v>1.9886572700579121E-2</v>
      </c>
      <c r="N491">
        <f t="shared" si="165"/>
        <v>0.70659992060363208</v>
      </c>
      <c r="O491">
        <f t="shared" si="175"/>
        <v>0.413196947811385</v>
      </c>
      <c r="P491" s="4">
        <v>0.50534922065353272</v>
      </c>
      <c r="Q491">
        <f t="shared" si="166"/>
        <v>0.59197136552806073</v>
      </c>
      <c r="R491" s="4">
        <f t="shared" si="179"/>
        <v>0.19125579081816457</v>
      </c>
      <c r="S491">
        <f t="shared" si="163"/>
        <v>0.68119600387256218</v>
      </c>
      <c r="T491" s="4">
        <f t="shared" si="180"/>
        <v>0.40641209175160803</v>
      </c>
      <c r="U491" s="27">
        <f t="shared" si="171"/>
        <v>6.9230700349017724E-2</v>
      </c>
      <c r="V491">
        <v>0</v>
      </c>
      <c r="W491">
        <f t="shared" si="161"/>
        <v>0</v>
      </c>
      <c r="X491">
        <f t="shared" si="162"/>
        <v>24677.351564783479</v>
      </c>
      <c r="Y491" s="5">
        <f t="shared" si="167"/>
        <v>6.4214759460772014E-2</v>
      </c>
      <c r="Z491" s="4">
        <f t="shared" si="168"/>
        <v>0.59197136552806073</v>
      </c>
      <c r="AA491" s="4">
        <f t="shared" si="176"/>
        <v>0.19125579081816457</v>
      </c>
      <c r="AB491">
        <f t="shared" si="169"/>
        <v>0.68119600387256218</v>
      </c>
      <c r="AC491" s="4">
        <f t="shared" si="177"/>
        <v>0.40641209175160803</v>
      </c>
      <c r="AD491">
        <f t="shared" si="182"/>
        <v>1.0543998365930765</v>
      </c>
      <c r="AE491">
        <f t="shared" si="164"/>
        <v>1.7591537382100281E-4</v>
      </c>
      <c r="AF491">
        <f t="shared" si="178"/>
        <v>2.1072579980800921E-3</v>
      </c>
      <c r="AG491">
        <f t="shared" si="172"/>
        <v>2.8095579876600723</v>
      </c>
      <c r="AH491">
        <f t="shared" si="183"/>
        <v>0.19618124809189658</v>
      </c>
      <c r="AI491">
        <f t="shared" si="181"/>
        <v>7.071735126515355E-2</v>
      </c>
    </row>
    <row r="492" spans="1:35" x14ac:dyDescent="0.25">
      <c r="A492" s="3">
        <v>44459.833333333336</v>
      </c>
      <c r="B492">
        <v>1600.0720626499999</v>
      </c>
      <c r="C492">
        <v>23611.958709915325</v>
      </c>
      <c r="D492">
        <v>5.173211419028962E-2</v>
      </c>
      <c r="E492">
        <v>226</v>
      </c>
      <c r="F492">
        <v>130288287.7626833</v>
      </c>
      <c r="G492">
        <v>8031104.104912797</v>
      </c>
      <c r="H492">
        <f t="shared" si="173"/>
        <v>4395682.7841987871</v>
      </c>
      <c r="I492">
        <v>24093.312314738392</v>
      </c>
      <c r="J492">
        <v>6.7496926591726042E-2</v>
      </c>
      <c r="K492">
        <v>18891</v>
      </c>
      <c r="L492">
        <f t="shared" si="170"/>
        <v>-2.1393773219975459E-2</v>
      </c>
      <c r="M492" s="9">
        <f t="shared" si="174"/>
        <v>1.4081301299638162E-2</v>
      </c>
      <c r="N492">
        <f t="shared" si="165"/>
        <v>0.72988912948252516</v>
      </c>
      <c r="O492">
        <f t="shared" si="175"/>
        <v>0.42584451869069467</v>
      </c>
      <c r="P492" s="4">
        <v>0.50944877237329289</v>
      </c>
      <c r="Q492">
        <f t="shared" si="166"/>
        <v>0.61374867385012666</v>
      </c>
      <c r="R492" s="4">
        <f t="shared" si="179"/>
        <v>0.21171407994650213</v>
      </c>
      <c r="S492">
        <f t="shared" si="163"/>
        <v>0.70020377943822898</v>
      </c>
      <c r="T492" s="4">
        <f t="shared" si="180"/>
        <v>0.42020395690435847</v>
      </c>
      <c r="U492" s="27">
        <f t="shared" si="171"/>
        <v>6.7765325287397052E-2</v>
      </c>
      <c r="V492">
        <v>0</v>
      </c>
      <c r="W492">
        <f t="shared" si="161"/>
        <v>0</v>
      </c>
      <c r="X492">
        <f t="shared" si="162"/>
        <v>24093.312314738392</v>
      </c>
      <c r="Y492" s="5">
        <f t="shared" si="167"/>
        <v>6.7496926591726042E-2</v>
      </c>
      <c r="Z492" s="4">
        <f t="shared" si="168"/>
        <v>0.61374867385012666</v>
      </c>
      <c r="AA492" s="4">
        <f t="shared" si="176"/>
        <v>0.21171407994650213</v>
      </c>
      <c r="AB492">
        <f t="shared" si="169"/>
        <v>0.70020377943822898</v>
      </c>
      <c r="AC492" s="4">
        <f t="shared" si="177"/>
        <v>0.42020395690435847</v>
      </c>
      <c r="AD492">
        <f t="shared" si="182"/>
        <v>1.0092842420328336</v>
      </c>
      <c r="AE492">
        <f t="shared" si="164"/>
        <v>1.8490599038636094E-4</v>
      </c>
      <c r="AF492">
        <f t="shared" si="178"/>
        <v>2.5882083256485444E-3</v>
      </c>
      <c r="AG492">
        <f t="shared" si="172"/>
        <v>2.7500893388014211</v>
      </c>
      <c r="AH492">
        <f t="shared" si="183"/>
        <v>0.19636615408228295</v>
      </c>
      <c r="AI492">
        <f t="shared" si="181"/>
        <v>7.6322749960199943E-2</v>
      </c>
    </row>
    <row r="493" spans="1:35" x14ac:dyDescent="0.25">
      <c r="A493" s="3">
        <v>44460.833333333336</v>
      </c>
      <c r="B493">
        <v>1625.60037061</v>
      </c>
      <c r="C493">
        <v>23123.492448685836</v>
      </c>
      <c r="D493">
        <v>5.1596984433488056E-2</v>
      </c>
      <c r="E493">
        <v>222</v>
      </c>
      <c r="F493">
        <v>141507354.68530777</v>
      </c>
      <c r="G493">
        <v>3544776.6287809517</v>
      </c>
      <c r="H493">
        <f t="shared" si="173"/>
        <v>4292090.3055823501</v>
      </c>
      <c r="I493">
        <v>10634.329886342855</v>
      </c>
      <c r="J493">
        <v>2.7429884596084166E-2</v>
      </c>
      <c r="K493">
        <v>18892</v>
      </c>
      <c r="L493">
        <f t="shared" si="170"/>
        <v>3.6732757818723261E-2</v>
      </c>
      <c r="M493" s="9">
        <f t="shared" si="174"/>
        <v>1.8930876147889821E-2</v>
      </c>
      <c r="N493">
        <f t="shared" si="165"/>
        <v>0.45426696167999386</v>
      </c>
      <c r="O493">
        <f t="shared" si="175"/>
        <v>0.42097468223796208</v>
      </c>
      <c r="P493" s="4">
        <v>0.51307820860553277</v>
      </c>
      <c r="Q493">
        <f t="shared" si="166"/>
        <v>0.23696223050869122</v>
      </c>
      <c r="R493" s="4">
        <f t="shared" si="179"/>
        <v>0.20422085425456574</v>
      </c>
      <c r="S493">
        <f t="shared" si="163"/>
        <v>0.41200606400203027</v>
      </c>
      <c r="T493" s="4">
        <f t="shared" si="180"/>
        <v>0.41488145590149178</v>
      </c>
      <c r="U493" s="27">
        <f t="shared" si="171"/>
        <v>7.0300815251737064E-2</v>
      </c>
      <c r="V493">
        <v>0</v>
      </c>
      <c r="W493">
        <f t="shared" si="161"/>
        <v>0</v>
      </c>
      <c r="X493">
        <f t="shared" si="162"/>
        <v>10634.329886342855</v>
      </c>
      <c r="Y493" s="5">
        <f t="shared" si="167"/>
        <v>2.7429884596084166E-2</v>
      </c>
      <c r="Z493" s="4">
        <f t="shared" si="168"/>
        <v>0.23696223050869122</v>
      </c>
      <c r="AA493" s="4">
        <f t="shared" si="176"/>
        <v>0.20422085425456574</v>
      </c>
      <c r="AB493">
        <f t="shared" si="169"/>
        <v>0.41200606400203027</v>
      </c>
      <c r="AC493" s="4">
        <f t="shared" si="177"/>
        <v>0.41488145590149178</v>
      </c>
      <c r="AD493">
        <f t="shared" si="182"/>
        <v>1.0582906578831199</v>
      </c>
      <c r="AE493">
        <f t="shared" si="164"/>
        <v>7.5147545108885023E-5</v>
      </c>
      <c r="AF493">
        <f t="shared" si="178"/>
        <v>2.1428768249736052E-3</v>
      </c>
      <c r="AG493">
        <f t="shared" si="172"/>
        <v>2.8529859734740546</v>
      </c>
      <c r="AH493">
        <f t="shared" si="183"/>
        <v>0.19644130162739182</v>
      </c>
      <c r="AI493">
        <f t="shared" si="181"/>
        <v>6.707700021943408E-2</v>
      </c>
    </row>
    <row r="494" spans="1:35" x14ac:dyDescent="0.25">
      <c r="A494" s="3">
        <v>44461.833333333336</v>
      </c>
      <c r="B494">
        <v>1621.7559196</v>
      </c>
      <c r="C494">
        <v>23132.015243665403</v>
      </c>
      <c r="D494">
        <v>5.1542759495308517E-2</v>
      </c>
      <c r="E494">
        <v>167</v>
      </c>
      <c r="F494">
        <v>145363494.73653904</v>
      </c>
      <c r="G494">
        <v>2474477.8353683054</v>
      </c>
      <c r="H494">
        <f t="shared" si="173"/>
        <v>4303461.3912427258</v>
      </c>
      <c r="I494">
        <v>7423.4335061049169</v>
      </c>
      <c r="J494">
        <v>1.8639846507812478E-2</v>
      </c>
      <c r="K494">
        <v>18893</v>
      </c>
      <c r="L494">
        <f t="shared" si="170"/>
        <v>-2.7362525666683266E-3</v>
      </c>
      <c r="M494" s="9">
        <f t="shared" si="174"/>
        <v>2.1769429689911267E-2</v>
      </c>
      <c r="N494">
        <f t="shared" si="165"/>
        <v>0.36307226428712791</v>
      </c>
      <c r="O494">
        <f t="shared" si="175"/>
        <v>0.42248115391089591</v>
      </c>
      <c r="P494" s="4">
        <v>0.52644566304037921</v>
      </c>
      <c r="Q494">
        <f t="shared" si="166"/>
        <v>0</v>
      </c>
      <c r="R494" s="4">
        <f t="shared" si="179"/>
        <v>0.20422085425456574</v>
      </c>
      <c r="S494">
        <f t="shared" si="163"/>
        <v>0.31532315498274388</v>
      </c>
      <c r="T494" s="4">
        <f t="shared" si="180"/>
        <v>0.41622865827011712</v>
      </c>
      <c r="U494" s="27">
        <f t="shared" si="171"/>
        <v>7.0108717399540471E-2</v>
      </c>
      <c r="V494">
        <v>0</v>
      </c>
      <c r="W494">
        <f t="shared" si="161"/>
        <v>0</v>
      </c>
      <c r="X494">
        <f t="shared" si="162"/>
        <v>7423.4335061049169</v>
      </c>
      <c r="Y494" s="5">
        <f t="shared" si="167"/>
        <v>1.8639846507812478E-2</v>
      </c>
      <c r="Z494" s="4">
        <f t="shared" si="168"/>
        <v>0</v>
      </c>
      <c r="AA494" s="4">
        <f t="shared" si="176"/>
        <v>0.20422085425456574</v>
      </c>
      <c r="AB494">
        <f t="shared" si="169"/>
        <v>0.31532315498274388</v>
      </c>
      <c r="AC494" s="4">
        <f t="shared" si="177"/>
        <v>0.41622865827011712</v>
      </c>
      <c r="AD494">
        <f t="shared" si="182"/>
        <v>1.0647796227428323</v>
      </c>
      <c r="AE494">
        <f t="shared" si="164"/>
        <v>5.1066768694599227E-5</v>
      </c>
      <c r="AF494">
        <f t="shared" si="178"/>
        <v>2.0596470619953511E-3</v>
      </c>
      <c r="AG494">
        <f t="shared" si="172"/>
        <v>2.8451901538112403</v>
      </c>
      <c r="AH494">
        <f t="shared" si="183"/>
        <v>0.19649236839608641</v>
      </c>
      <c r="AI494">
        <f t="shared" si="181"/>
        <v>6.7833088356311855E-2</v>
      </c>
    </row>
    <row r="495" spans="1:35" x14ac:dyDescent="0.25">
      <c r="A495" s="3">
        <v>44462.833333333336</v>
      </c>
      <c r="B495">
        <v>1604.0518847999999</v>
      </c>
      <c r="C495">
        <v>23376.685884376122</v>
      </c>
      <c r="D495">
        <v>5.1525746324551133E-2</v>
      </c>
      <c r="E495">
        <v>210</v>
      </c>
      <c r="F495">
        <v>136624052.84044689</v>
      </c>
      <c r="G495">
        <v>4669319.6364318999</v>
      </c>
      <c r="H495">
        <f t="shared" si="173"/>
        <v>4391757.1125997491</v>
      </c>
      <c r="I495">
        <v>14007.958909295699</v>
      </c>
      <c r="J495">
        <v>3.7423168875424247E-2</v>
      </c>
      <c r="K495">
        <v>18894</v>
      </c>
      <c r="L495">
        <f t="shared" si="170"/>
        <v>-2.1498203870007091E-2</v>
      </c>
      <c r="M495" s="9">
        <f t="shared" si="174"/>
        <v>1.754633226299852E-2</v>
      </c>
      <c r="N495">
        <f t="shared" si="165"/>
        <v>0.53679428306829391</v>
      </c>
      <c r="O495">
        <f t="shared" si="175"/>
        <v>0.43137890028949127</v>
      </c>
      <c r="P495" s="4">
        <v>0.52597925927919154</v>
      </c>
      <c r="Q495">
        <f t="shared" si="166"/>
        <v>0.36891377437332801</v>
      </c>
      <c r="R495" s="4">
        <f t="shared" si="179"/>
        <v>0.21651798006701001</v>
      </c>
      <c r="S495">
        <f t="shared" si="163"/>
        <v>0.49969517809277053</v>
      </c>
      <c r="T495" s="4">
        <f t="shared" si="180"/>
        <v>0.42425832377668282</v>
      </c>
      <c r="U495" s="27">
        <f t="shared" si="171"/>
        <v>6.8617591592487995E-2</v>
      </c>
      <c r="V495">
        <v>0</v>
      </c>
      <c r="W495">
        <f t="shared" si="161"/>
        <v>0</v>
      </c>
      <c r="X495">
        <f t="shared" si="162"/>
        <v>14007.958909295699</v>
      </c>
      <c r="Y495" s="5">
        <f t="shared" si="167"/>
        <v>3.7423168875424247E-2</v>
      </c>
      <c r="Z495" s="4">
        <f t="shared" si="168"/>
        <v>0.36891377437332801</v>
      </c>
      <c r="AA495" s="4">
        <f t="shared" si="176"/>
        <v>0.21651798006701001</v>
      </c>
      <c r="AB495">
        <f t="shared" si="169"/>
        <v>0.49969517809277053</v>
      </c>
      <c r="AC495" s="4">
        <f t="shared" si="177"/>
        <v>0.42425832377668282</v>
      </c>
      <c r="AD495">
        <f t="shared" si="182"/>
        <v>1.0361711857159581</v>
      </c>
      <c r="AE495">
        <f t="shared" si="164"/>
        <v>1.0252397403335118E-4</v>
      </c>
      <c r="AF495">
        <f t="shared" si="178"/>
        <v>2.4576975376668919E-3</v>
      </c>
      <c r="AG495">
        <f t="shared" si="172"/>
        <v>2.7846764741764827</v>
      </c>
      <c r="AH495">
        <f t="shared" si="183"/>
        <v>0.19659489237011976</v>
      </c>
      <c r="AI495">
        <f t="shared" si="181"/>
        <v>7.3417533485138575E-2</v>
      </c>
    </row>
    <row r="496" spans="1:35" x14ac:dyDescent="0.25">
      <c r="A496" s="3">
        <v>44463.833333333336</v>
      </c>
      <c r="B496">
        <v>1602.7816972400001</v>
      </c>
      <c r="C496">
        <v>23345.266162616172</v>
      </c>
      <c r="D496">
        <v>5.1466354101363673E-2</v>
      </c>
      <c r="E496">
        <v>195</v>
      </c>
      <c r="F496">
        <v>137109954.33033663</v>
      </c>
      <c r="G496">
        <v>3835755.6357410364</v>
      </c>
      <c r="H496">
        <f t="shared" si="173"/>
        <v>4444438.8932910878</v>
      </c>
      <c r="I496">
        <v>11507.266907223109</v>
      </c>
      <c r="J496">
        <v>3.063346087197346E-2</v>
      </c>
      <c r="K496">
        <v>18895</v>
      </c>
      <c r="L496">
        <f t="shared" si="170"/>
        <v>5.5279076320685063E-4</v>
      </c>
      <c r="M496" s="9">
        <f t="shared" si="174"/>
        <v>1.5934836487667817E-2</v>
      </c>
      <c r="N496">
        <f t="shared" si="165"/>
        <v>0.48559215502593461</v>
      </c>
      <c r="O496">
        <f t="shared" si="175"/>
        <v>0.4391075624962214</v>
      </c>
      <c r="P496" s="4">
        <v>0.53401393473146719</v>
      </c>
      <c r="Q496">
        <f t="shared" si="166"/>
        <v>0.28597151762853668</v>
      </c>
      <c r="R496" s="4">
        <f t="shared" si="179"/>
        <v>0.22605036398796124</v>
      </c>
      <c r="S496">
        <f t="shared" si="163"/>
        <v>0.44201539224506581</v>
      </c>
      <c r="T496" s="4">
        <f t="shared" si="180"/>
        <v>0.42922064532802834</v>
      </c>
      <c r="U496" s="27">
        <f t="shared" si="171"/>
        <v>6.8655533249246337E-2</v>
      </c>
      <c r="V496">
        <v>0</v>
      </c>
      <c r="W496">
        <f t="shared" si="161"/>
        <v>0</v>
      </c>
      <c r="X496">
        <f t="shared" si="162"/>
        <v>11507.266907223109</v>
      </c>
      <c r="Y496" s="5">
        <f t="shared" si="167"/>
        <v>3.063346087197346E-2</v>
      </c>
      <c r="Z496" s="4">
        <f t="shared" si="168"/>
        <v>0.28597151762853668</v>
      </c>
      <c r="AA496" s="4">
        <f t="shared" si="176"/>
        <v>0.22605036398796124</v>
      </c>
      <c r="AB496">
        <f t="shared" si="169"/>
        <v>0.44201539224506581</v>
      </c>
      <c r="AC496" s="4">
        <f t="shared" si="177"/>
        <v>0.42922064532802834</v>
      </c>
      <c r="AD496">
        <f t="shared" si="182"/>
        <v>1.0296736413300802</v>
      </c>
      <c r="AE496">
        <f t="shared" si="164"/>
        <v>8.3923768362160805E-5</v>
      </c>
      <c r="AF496">
        <f t="shared" si="178"/>
        <v>2.5463248943653483E-3</v>
      </c>
      <c r="AG496">
        <f t="shared" si="172"/>
        <v>2.7862162431557516</v>
      </c>
      <c r="AH496">
        <f t="shared" si="183"/>
        <v>0.19667881613848193</v>
      </c>
      <c r="AI496">
        <f t="shared" si="181"/>
        <v>7.3367683981888421E-2</v>
      </c>
    </row>
    <row r="497" spans="1:35" x14ac:dyDescent="0.25">
      <c r="A497" s="3">
        <v>44464.833333333336</v>
      </c>
      <c r="B497">
        <v>1626.5631445700001</v>
      </c>
      <c r="C497">
        <v>23009.297026370681</v>
      </c>
      <c r="D497">
        <v>5.146819799536799E-2</v>
      </c>
      <c r="E497">
        <v>190</v>
      </c>
      <c r="F497">
        <v>139934992.19384557</v>
      </c>
      <c r="G497">
        <v>3678012.8940962497</v>
      </c>
      <c r="H497">
        <f t="shared" si="173"/>
        <v>4477070.3273874428</v>
      </c>
      <c r="I497">
        <v>11034.038682288749</v>
      </c>
      <c r="J497">
        <v>2.8780679198926785E-2</v>
      </c>
      <c r="K497">
        <v>18896</v>
      </c>
      <c r="L497">
        <f t="shared" si="170"/>
        <v>2.9224484899109098E-2</v>
      </c>
      <c r="M497" s="9">
        <f t="shared" si="174"/>
        <v>2.3394904745882031E-2</v>
      </c>
      <c r="N497">
        <f t="shared" si="165"/>
        <v>0.458550599086398</v>
      </c>
      <c r="O497">
        <f t="shared" si="175"/>
        <v>0.4464603187235161</v>
      </c>
      <c r="P497" s="4">
        <v>0.53399067344172857</v>
      </c>
      <c r="Q497">
        <f t="shared" si="166"/>
        <v>0.25876138720913339</v>
      </c>
      <c r="R497" s="4">
        <f t="shared" si="179"/>
        <v>0.23467574356159901</v>
      </c>
      <c r="S497">
        <f t="shared" si="163"/>
        <v>0.42491805515556291</v>
      </c>
      <c r="T497" s="4">
        <f t="shared" si="180"/>
        <v>0.43257415793791587</v>
      </c>
      <c r="U497" s="27">
        <f t="shared" si="171"/>
        <v>7.0691561880652648E-2</v>
      </c>
      <c r="V497">
        <v>0</v>
      </c>
      <c r="W497">
        <f t="shared" si="161"/>
        <v>0</v>
      </c>
      <c r="X497">
        <f t="shared" si="162"/>
        <v>11034.038682288749</v>
      </c>
      <c r="Y497" s="5">
        <f t="shared" si="167"/>
        <v>2.8780679198926785E-2</v>
      </c>
      <c r="Z497" s="4">
        <f t="shared" si="168"/>
        <v>0.25876138720913339</v>
      </c>
      <c r="AA497" s="4">
        <f t="shared" si="176"/>
        <v>0.23467574356159901</v>
      </c>
      <c r="AB497">
        <f t="shared" si="169"/>
        <v>0.42491805515556291</v>
      </c>
      <c r="AC497" s="4">
        <f t="shared" si="177"/>
        <v>0.43257415793791587</v>
      </c>
      <c r="AD497">
        <f t="shared" si="182"/>
        <v>1.062481081662553</v>
      </c>
      <c r="AE497">
        <f t="shared" si="164"/>
        <v>7.8848067297013354E-5</v>
      </c>
      <c r="AF497">
        <f t="shared" si="178"/>
        <v>2.2191636831565553E-3</v>
      </c>
      <c r="AG497">
        <f t="shared" si="172"/>
        <v>2.8688434659865742</v>
      </c>
      <c r="AH497">
        <f t="shared" si="183"/>
        <v>0.19675766420577895</v>
      </c>
      <c r="AI497">
        <f t="shared" si="181"/>
        <v>6.5989755957719387E-2</v>
      </c>
    </row>
    <row r="498" spans="1:35" x14ac:dyDescent="0.25">
      <c r="A498" s="3">
        <v>44465.833333333336</v>
      </c>
      <c r="B498">
        <v>1611.64016113</v>
      </c>
      <c r="C498">
        <v>23228.703772138135</v>
      </c>
      <c r="D498">
        <v>5.1472788191735626E-2</v>
      </c>
      <c r="E498">
        <v>141</v>
      </c>
      <c r="F498">
        <v>136762113.50182083</v>
      </c>
      <c r="G498">
        <v>2238009.7674572449</v>
      </c>
      <c r="H498">
        <f t="shared" si="173"/>
        <v>4483316.7198441215</v>
      </c>
      <c r="I498">
        <v>6714.029302371735</v>
      </c>
      <c r="J498">
        <v>1.7918856565002236E-2</v>
      </c>
      <c r="K498">
        <v>18897</v>
      </c>
      <c r="L498">
        <f t="shared" si="170"/>
        <v>-1.8707287175039763E-2</v>
      </c>
      <c r="M498" s="9">
        <f t="shared" si="174"/>
        <v>1.8045455160699778E-2</v>
      </c>
      <c r="N498">
        <f t="shared" si="165"/>
        <v>0.36258131541744731</v>
      </c>
      <c r="O498">
        <f t="shared" si="175"/>
        <v>0.45054786715578654</v>
      </c>
      <c r="P498" s="4">
        <v>0.54567666372748569</v>
      </c>
      <c r="Q498">
        <f t="shared" si="166"/>
        <v>0</v>
      </c>
      <c r="R498" s="4">
        <f t="shared" si="179"/>
        <v>0.23467574356159901</v>
      </c>
      <c r="S498">
        <f t="shared" si="163"/>
        <v>0.30604047530643652</v>
      </c>
      <c r="T498" s="4">
        <f t="shared" si="180"/>
        <v>0.43401269551950239</v>
      </c>
      <c r="U498" s="27">
        <f t="shared" si="171"/>
        <v>6.9381407457746111E-2</v>
      </c>
      <c r="V498">
        <v>0</v>
      </c>
      <c r="W498">
        <f t="shared" si="161"/>
        <v>0</v>
      </c>
      <c r="X498">
        <f t="shared" si="162"/>
        <v>6714.029302371735</v>
      </c>
      <c r="Y498" s="5">
        <f t="shared" si="167"/>
        <v>1.7918856565002236E-2</v>
      </c>
      <c r="Z498" s="4">
        <f t="shared" si="168"/>
        <v>0</v>
      </c>
      <c r="AA498" s="4">
        <f t="shared" si="176"/>
        <v>0.23467574356159901</v>
      </c>
      <c r="AB498">
        <f t="shared" si="169"/>
        <v>0.30604047530643652</v>
      </c>
      <c r="AC498" s="4">
        <f t="shared" si="177"/>
        <v>0.43401269551950239</v>
      </c>
      <c r="AD498">
        <f t="shared" si="182"/>
        <v>1.050017550511229</v>
      </c>
      <c r="AE498">
        <f t="shared" si="164"/>
        <v>4.9091552702373765E-5</v>
      </c>
      <c r="AF498">
        <f t="shared" si="178"/>
        <v>2.3893065130575764E-3</v>
      </c>
      <c r="AG498">
        <f t="shared" si="172"/>
        <v>2.8156740656282335</v>
      </c>
      <c r="AH498">
        <f t="shared" si="183"/>
        <v>0.19680675575848133</v>
      </c>
      <c r="AI498">
        <f t="shared" si="181"/>
        <v>7.0833634587422534E-2</v>
      </c>
    </row>
    <row r="499" spans="1:35" x14ac:dyDescent="0.25">
      <c r="A499" s="3">
        <v>44466.833333333336</v>
      </c>
      <c r="B499">
        <v>1601.4563725800001</v>
      </c>
      <c r="C499">
        <v>23380.352795844952</v>
      </c>
      <c r="D499">
        <v>5.1474407293882092E-2</v>
      </c>
      <c r="E499">
        <v>135</v>
      </c>
      <c r="F499">
        <v>130887217.90246648</v>
      </c>
      <c r="G499">
        <v>2348405.0639852025</v>
      </c>
      <c r="H499">
        <f t="shared" si="173"/>
        <v>4502137.1291046254</v>
      </c>
      <c r="I499">
        <v>7045.2151919556072</v>
      </c>
      <c r="J499">
        <v>1.9646712538270997E-2</v>
      </c>
      <c r="K499">
        <v>18898</v>
      </c>
      <c r="L499">
        <f t="shared" si="170"/>
        <v>-1.2846246046058317E-2</v>
      </c>
      <c r="M499" s="9">
        <f t="shared" si="174"/>
        <v>1.6139798216819802E-2</v>
      </c>
      <c r="N499">
        <f t="shared" si="165"/>
        <v>0.38427308759075784</v>
      </c>
      <c r="O499">
        <f t="shared" si="175"/>
        <v>0.457094156104696</v>
      </c>
      <c r="P499" s="4">
        <v>0.55060258453046707</v>
      </c>
      <c r="Q499">
        <f t="shared" si="166"/>
        <v>0</v>
      </c>
      <c r="R499" s="4">
        <f t="shared" si="179"/>
        <v>0.23467574356159901</v>
      </c>
      <c r="S499">
        <f t="shared" si="163"/>
        <v>0.32784694647341112</v>
      </c>
      <c r="T499" s="4">
        <f t="shared" si="180"/>
        <v>0.43723958343863167</v>
      </c>
      <c r="U499" s="27">
        <f t="shared" si="171"/>
        <v>6.8495817260063055E-2</v>
      </c>
      <c r="V499">
        <v>0</v>
      </c>
      <c r="W499">
        <f t="shared" si="161"/>
        <v>0</v>
      </c>
      <c r="X499">
        <f t="shared" si="162"/>
        <v>7045.2151919556072</v>
      </c>
      <c r="Y499" s="5">
        <f t="shared" si="167"/>
        <v>1.9646712538270997E-2</v>
      </c>
      <c r="Z499" s="4">
        <f t="shared" si="168"/>
        <v>0</v>
      </c>
      <c r="AA499" s="4">
        <f t="shared" si="176"/>
        <v>0.23467574356159901</v>
      </c>
      <c r="AB499">
        <f t="shared" si="169"/>
        <v>0.32784694647341112</v>
      </c>
      <c r="AC499" s="4">
        <f t="shared" si="177"/>
        <v>0.43723958343863167</v>
      </c>
      <c r="AD499">
        <f t="shared" si="182"/>
        <v>0.99499095441382934</v>
      </c>
      <c r="AE499">
        <f t="shared" si="164"/>
        <v>5.3825161093911879E-5</v>
      </c>
      <c r="AF499">
        <f t="shared" si="178"/>
        <v>2.7032139919287435E-3</v>
      </c>
      <c r="AG499">
        <f t="shared" si="172"/>
        <v>2.7797345618943359</v>
      </c>
      <c r="AH499">
        <f t="shared" si="183"/>
        <v>0.19686058091957526</v>
      </c>
      <c r="AI499">
        <f t="shared" si="181"/>
        <v>7.415219749972346E-2</v>
      </c>
    </row>
    <row r="500" spans="1:35" x14ac:dyDescent="0.25">
      <c r="A500" s="3">
        <v>44467.833333333336</v>
      </c>
      <c r="B500">
        <v>1596.4084892200001</v>
      </c>
      <c r="C500">
        <v>23348.85280333873</v>
      </c>
      <c r="D500">
        <v>5.1356449138432403E-2</v>
      </c>
      <c r="E500">
        <v>152</v>
      </c>
      <c r="F500">
        <v>132638191.30234659</v>
      </c>
      <c r="G500">
        <v>1843908.3605193533</v>
      </c>
      <c r="H500">
        <f t="shared" si="173"/>
        <v>4428060.0775923459</v>
      </c>
      <c r="I500">
        <v>5531.7250815580601</v>
      </c>
      <c r="J500">
        <v>1.5222460702636036E-2</v>
      </c>
      <c r="K500">
        <v>18899</v>
      </c>
      <c r="L500">
        <f t="shared" si="170"/>
        <v>-1.8088430490761304E-3</v>
      </c>
      <c r="M500" s="9">
        <f t="shared" si="174"/>
        <v>1.9194182617446659E-3</v>
      </c>
      <c r="N500">
        <f t="shared" si="165"/>
        <v>0.34877673885427996</v>
      </c>
      <c r="O500">
        <f t="shared" si="175"/>
        <v>0.45487879468540648</v>
      </c>
      <c r="P500" s="4">
        <v>0.55346705534613272</v>
      </c>
      <c r="Q500">
        <f t="shared" si="166"/>
        <v>0</v>
      </c>
      <c r="R500" s="4">
        <f t="shared" si="179"/>
        <v>0.22542086597353597</v>
      </c>
      <c r="S500">
        <f t="shared" si="163"/>
        <v>0.26849507561007518</v>
      </c>
      <c r="T500" s="4">
        <f t="shared" si="180"/>
        <v>0.4316335735273466</v>
      </c>
      <c r="U500" s="27">
        <f t="shared" si="171"/>
        <v>6.837203106577143E-2</v>
      </c>
      <c r="V500">
        <v>0</v>
      </c>
      <c r="W500">
        <f t="shared" si="161"/>
        <v>0</v>
      </c>
      <c r="X500">
        <f t="shared" si="162"/>
        <v>5531.7250815580601</v>
      </c>
      <c r="Y500" s="5">
        <f t="shared" si="167"/>
        <v>1.5222460702636036E-2</v>
      </c>
      <c r="Z500" s="4">
        <f t="shared" si="168"/>
        <v>0</v>
      </c>
      <c r="AA500" s="4">
        <f t="shared" si="176"/>
        <v>0.22542086597353597</v>
      </c>
      <c r="AB500">
        <f t="shared" si="169"/>
        <v>0.26849507561007518</v>
      </c>
      <c r="AC500" s="4">
        <f t="shared" si="177"/>
        <v>0.4316335735273466</v>
      </c>
      <c r="AD500">
        <f t="shared" si="182"/>
        <v>0.94112609511228784</v>
      </c>
      <c r="AE500">
        <f t="shared" si="164"/>
        <v>4.170450214320895E-5</v>
      </c>
      <c r="AF500">
        <f t="shared" si="178"/>
        <v>2.2043734629129119E-3</v>
      </c>
      <c r="AG500">
        <f t="shared" si="172"/>
        <v>2.7747110031381657</v>
      </c>
      <c r="AH500">
        <f t="shared" si="183"/>
        <v>0.19690228542171848</v>
      </c>
      <c r="AI500">
        <f t="shared" si="181"/>
        <v>7.4654206060520201E-2</v>
      </c>
    </row>
    <row r="501" spans="1:35" x14ac:dyDescent="0.25">
      <c r="A501" s="3">
        <v>44468.833333333336</v>
      </c>
      <c r="B501">
        <v>1600.5125123099999</v>
      </c>
      <c r="C501">
        <v>23291.230424849589</v>
      </c>
      <c r="D501">
        <v>5.135644446134676E-2</v>
      </c>
      <c r="E501">
        <v>131</v>
      </c>
      <c r="F501">
        <v>140056478.87028426</v>
      </c>
      <c r="G501">
        <v>2215389.2354721101</v>
      </c>
      <c r="H501">
        <f t="shared" si="173"/>
        <v>4355564.3149304092</v>
      </c>
      <c r="I501">
        <v>6646.1677064163305</v>
      </c>
      <c r="J501">
        <v>1.7320521209794978E-2</v>
      </c>
      <c r="K501">
        <v>18900</v>
      </c>
      <c r="L501">
        <f t="shared" si="170"/>
        <v>5.0384255639004333E-3</v>
      </c>
      <c r="M501" s="9">
        <f t="shared" si="174"/>
        <v>-1.4567599887379119E-2</v>
      </c>
      <c r="N501">
        <f t="shared" si="165"/>
        <v>0.36168825235542651</v>
      </c>
      <c r="O501">
        <f t="shared" si="175"/>
        <v>0.45274168826951855</v>
      </c>
      <c r="P501" s="4">
        <v>0.53894814330679874</v>
      </c>
      <c r="Q501">
        <f t="shared" si="166"/>
        <v>0</v>
      </c>
      <c r="R501" s="4">
        <f t="shared" si="179"/>
        <v>0.21555611684850987</v>
      </c>
      <c r="S501">
        <f t="shared" si="163"/>
        <v>0.29811757694596192</v>
      </c>
      <c r="T501" s="4">
        <f t="shared" si="180"/>
        <v>0.42661980064033067</v>
      </c>
      <c r="U501" s="27">
        <f t="shared" si="171"/>
        <v>6.8717387751331557E-2</v>
      </c>
      <c r="V501">
        <v>0</v>
      </c>
      <c r="W501">
        <f t="shared" si="161"/>
        <v>0</v>
      </c>
      <c r="X501">
        <f t="shared" si="162"/>
        <v>6646.1677064163305</v>
      </c>
      <c r="Y501" s="5">
        <f t="shared" si="167"/>
        <v>1.7320521209794978E-2</v>
      </c>
      <c r="Z501" s="4">
        <f t="shared" si="168"/>
        <v>0</v>
      </c>
      <c r="AA501" s="4">
        <f t="shared" si="176"/>
        <v>0.21555611684850987</v>
      </c>
      <c r="AB501">
        <f t="shared" si="169"/>
        <v>0.29811757694596192</v>
      </c>
      <c r="AC501" s="4">
        <f t="shared" si="177"/>
        <v>0.42661980064033067</v>
      </c>
      <c r="AD501">
        <f t="shared" si="182"/>
        <v>0.87939913637267997</v>
      </c>
      <c r="AE501">
        <f t="shared" si="164"/>
        <v>4.745235688568407E-5</v>
      </c>
      <c r="AF501">
        <f t="shared" si="178"/>
        <v>5.6066627302908678E-4</v>
      </c>
      <c r="AG501">
        <f t="shared" si="172"/>
        <v>2.7887264562480669</v>
      </c>
      <c r="AH501">
        <f t="shared" si="183"/>
        <v>0.19694973777860417</v>
      </c>
      <c r="AI501">
        <f t="shared" si="181"/>
        <v>7.3430393205495381E-2</v>
      </c>
    </row>
    <row r="502" spans="1:35" x14ac:dyDescent="0.25">
      <c r="A502" s="3">
        <v>44469.833333333336</v>
      </c>
      <c r="B502">
        <v>1602.3296894099999</v>
      </c>
      <c r="C502">
        <v>23270.933204620771</v>
      </c>
      <c r="D502">
        <v>5.135644446134676E-2</v>
      </c>
      <c r="E502">
        <v>167</v>
      </c>
      <c r="F502">
        <v>153199965.53947854</v>
      </c>
      <c r="G502">
        <v>6517085.6750212135</v>
      </c>
      <c r="H502">
        <f t="shared" si="173"/>
        <v>4246479.456631219</v>
      </c>
      <c r="I502">
        <v>19551.257025063642</v>
      </c>
      <c r="J502">
        <v>4.658100795923012E-2</v>
      </c>
      <c r="K502">
        <v>18901</v>
      </c>
      <c r="L502">
        <f t="shared" si="170"/>
        <v>2.006561220127454E-3</v>
      </c>
      <c r="M502" s="9">
        <f t="shared" si="174"/>
        <v>-3.8843182948890352E-2</v>
      </c>
      <c r="N502">
        <f t="shared" si="165"/>
        <v>0.56354288744263814</v>
      </c>
      <c r="O502">
        <f t="shared" si="175"/>
        <v>0.450144678026694</v>
      </c>
      <c r="P502" s="4">
        <v>0.4928020153627955</v>
      </c>
      <c r="Q502">
        <f t="shared" si="166"/>
        <v>0.45755883293060984</v>
      </c>
      <c r="R502" s="4">
        <f t="shared" si="179"/>
        <v>0.21080503789666652</v>
      </c>
      <c r="S502">
        <f t="shared" si="163"/>
        <v>0.56829392366944476</v>
      </c>
      <c r="T502" s="4">
        <f t="shared" si="180"/>
        <v>0.42262079774505751</v>
      </c>
      <c r="U502" s="27">
        <f t="shared" si="171"/>
        <v>6.88554118273106E-2</v>
      </c>
      <c r="V502">
        <v>0</v>
      </c>
      <c r="W502">
        <f t="shared" si="161"/>
        <v>0</v>
      </c>
      <c r="X502">
        <f t="shared" si="162"/>
        <v>19551.257025063642</v>
      </c>
      <c r="Y502" s="5">
        <f t="shared" si="167"/>
        <v>4.658100795923012E-2</v>
      </c>
      <c r="Z502" s="4">
        <f t="shared" si="168"/>
        <v>0.45755883293060984</v>
      </c>
      <c r="AA502" s="4">
        <f t="shared" si="176"/>
        <v>0.21080503789666652</v>
      </c>
      <c r="AB502">
        <f t="shared" si="169"/>
        <v>0.56829392366944476</v>
      </c>
      <c r="AC502" s="4">
        <f t="shared" si="177"/>
        <v>0.42262079774505751</v>
      </c>
      <c r="AD502">
        <f t="shared" si="182"/>
        <v>0.89888899442208836</v>
      </c>
      <c r="AE502">
        <f t="shared" si="164"/>
        <v>1.2761105725091416E-4</v>
      </c>
      <c r="AF502">
        <f t="shared" si="178"/>
        <v>1.1530346130117497E-3</v>
      </c>
      <c r="AG502">
        <f t="shared" si="172"/>
        <v>2.7943278244734544</v>
      </c>
      <c r="AH502">
        <f t="shared" si="183"/>
        <v>0.19707734883585509</v>
      </c>
      <c r="AI502">
        <f t="shared" si="181"/>
        <v>7.3058570993749905E-2</v>
      </c>
    </row>
    <row r="503" spans="1:35" x14ac:dyDescent="0.25">
      <c r="A503" s="3">
        <v>44470.833333333336</v>
      </c>
      <c r="B503">
        <v>1627.9126378599999</v>
      </c>
      <c r="C503">
        <v>22935.095736000036</v>
      </c>
      <c r="D503">
        <v>5.1386185216977631E-2</v>
      </c>
      <c r="E503">
        <v>151</v>
      </c>
      <c r="F503">
        <v>155343251.42635271</v>
      </c>
      <c r="G503">
        <v>3741590.750535626</v>
      </c>
      <c r="H503">
        <f t="shared" si="173"/>
        <v>4224577.4255879652</v>
      </c>
      <c r="I503">
        <v>11224.772251606879</v>
      </c>
      <c r="J503">
        <v>2.6374122044039317E-2</v>
      </c>
      <c r="K503">
        <v>18902</v>
      </c>
      <c r="L503">
        <f t="shared" si="170"/>
        <v>3.0376755360621507E-2</v>
      </c>
      <c r="M503" s="9">
        <f t="shared" si="174"/>
        <v>-2.314089395965381E-2</v>
      </c>
      <c r="N503">
        <f t="shared" si="165"/>
        <v>0.43754728536376369</v>
      </c>
      <c r="O503">
        <f t="shared" si="175"/>
        <v>0.45301490174151671</v>
      </c>
      <c r="P503" s="4">
        <v>0.40666500891184104</v>
      </c>
      <c r="Q503">
        <f t="shared" si="166"/>
        <v>0.21841473913473725</v>
      </c>
      <c r="R503" s="4">
        <f t="shared" si="179"/>
        <v>0.20927296598859776</v>
      </c>
      <c r="S503">
        <f t="shared" si="163"/>
        <v>0.40162531837284143</v>
      </c>
      <c r="T503" s="4">
        <f t="shared" si="180"/>
        <v>0.4217296124387937</v>
      </c>
      <c r="U503" s="27">
        <f t="shared" si="171"/>
        <v>7.0979108027212176E-2</v>
      </c>
      <c r="V503">
        <v>0</v>
      </c>
      <c r="W503">
        <f t="shared" si="161"/>
        <v>0</v>
      </c>
      <c r="X503">
        <f t="shared" si="162"/>
        <v>11224.772251606879</v>
      </c>
      <c r="Y503" s="5">
        <f t="shared" si="167"/>
        <v>2.6374122044039317E-2</v>
      </c>
      <c r="Z503" s="4">
        <f t="shared" si="168"/>
        <v>0.21841473913473725</v>
      </c>
      <c r="AA503" s="4">
        <f t="shared" si="176"/>
        <v>0.20927296598859776</v>
      </c>
      <c r="AB503">
        <f t="shared" si="169"/>
        <v>0.40162531837284143</v>
      </c>
      <c r="AC503" s="4">
        <f t="shared" si="177"/>
        <v>0.4217296124387937</v>
      </c>
      <c r="AD503">
        <f t="shared" si="182"/>
        <v>0.90505328655517914</v>
      </c>
      <c r="AE503">
        <f t="shared" si="164"/>
        <v>7.2255258139829979E-5</v>
      </c>
      <c r="AF503">
        <f t="shared" si="178"/>
        <v>1.3217756126990832E-3</v>
      </c>
      <c r="AG503">
        <f t="shared" si="172"/>
        <v>2.8805128203165808</v>
      </c>
      <c r="AH503">
        <f t="shared" si="183"/>
        <v>0.19714960409399493</v>
      </c>
      <c r="AI503">
        <f t="shared" si="181"/>
        <v>6.5360926660424257E-2</v>
      </c>
    </row>
    <row r="504" spans="1:35" x14ac:dyDescent="0.25">
      <c r="A504" s="3">
        <v>44471.833333333336</v>
      </c>
      <c r="B504">
        <v>1625.6079342099999</v>
      </c>
      <c r="C504">
        <v>22894.671248947459</v>
      </c>
      <c r="D504">
        <v>5.1302159198726556E-2</v>
      </c>
      <c r="E504">
        <v>130</v>
      </c>
      <c r="F504">
        <v>156493645.9431583</v>
      </c>
      <c r="G504">
        <v>2410523.3404966006</v>
      </c>
      <c r="H504">
        <f t="shared" si="173"/>
        <v>4159682.8375366121</v>
      </c>
      <c r="I504">
        <v>7231.5700214898015</v>
      </c>
      <c r="J504">
        <v>1.6866646833715575E-2</v>
      </c>
      <c r="K504">
        <v>18903</v>
      </c>
      <c r="L504">
        <f t="shared" si="170"/>
        <v>3.4737062873610143E-4</v>
      </c>
      <c r="M504" s="9">
        <f t="shared" si="174"/>
        <v>-3.0689581971780046E-2</v>
      </c>
      <c r="N504">
        <f t="shared" si="165"/>
        <v>0.31710720990039365</v>
      </c>
      <c r="O504">
        <f t="shared" si="175"/>
        <v>0.45095435387098204</v>
      </c>
      <c r="P504" s="4">
        <v>0.42277253218193861</v>
      </c>
      <c r="Q504">
        <f t="shared" si="166"/>
        <v>0</v>
      </c>
      <c r="R504" s="4">
        <f t="shared" si="179"/>
        <v>0.20091511375871679</v>
      </c>
      <c r="S504">
        <f t="shared" si="163"/>
        <v>0.29196420101700193</v>
      </c>
      <c r="T504" s="4">
        <f t="shared" si="180"/>
        <v>0.41745912483858066</v>
      </c>
      <c r="U504" s="27">
        <f t="shared" si="171"/>
        <v>7.1003768367485703E-2</v>
      </c>
      <c r="V504">
        <v>0</v>
      </c>
      <c r="W504">
        <f t="shared" si="161"/>
        <v>0</v>
      </c>
      <c r="X504">
        <f t="shared" si="162"/>
        <v>7231.5700214898015</v>
      </c>
      <c r="Y504" s="5">
        <f t="shared" si="167"/>
        <v>1.6866646833715575E-2</v>
      </c>
      <c r="Z504" s="4">
        <f t="shared" si="168"/>
        <v>0</v>
      </c>
      <c r="AA504" s="4">
        <f t="shared" si="176"/>
        <v>0.20091511375871679</v>
      </c>
      <c r="AB504">
        <f t="shared" si="169"/>
        <v>0.29196420101700193</v>
      </c>
      <c r="AC504" s="4">
        <f t="shared" si="177"/>
        <v>0.41745912483858066</v>
      </c>
      <c r="AD504">
        <f t="shared" si="182"/>
        <v>0.91398007828081784</v>
      </c>
      <c r="AE504">
        <f t="shared" si="164"/>
        <v>4.6208923676449294E-5</v>
      </c>
      <c r="AF504">
        <f t="shared" si="178"/>
        <v>1.5233951809237034E-3</v>
      </c>
      <c r="AG504">
        <f t="shared" si="172"/>
        <v>2.8815135996766714</v>
      </c>
      <c r="AH504">
        <f t="shared" si="183"/>
        <v>0.19719581301767139</v>
      </c>
      <c r="AI504">
        <f t="shared" si="181"/>
        <v>6.532047434231858E-2</v>
      </c>
    </row>
    <row r="505" spans="1:35" x14ac:dyDescent="0.25">
      <c r="A505" s="3">
        <v>44472.833333333336</v>
      </c>
      <c r="B505">
        <v>1602.64717928</v>
      </c>
      <c r="C505">
        <v>23222.209357904692</v>
      </c>
      <c r="D505">
        <v>5.1298575318887499E-2</v>
      </c>
      <c r="E505">
        <v>142</v>
      </c>
      <c r="F505">
        <v>157691318.27822828</v>
      </c>
      <c r="G505">
        <v>3089995.3964715251</v>
      </c>
      <c r="H505">
        <f t="shared" si="173"/>
        <v>4113809.1461444353</v>
      </c>
      <c r="I505">
        <v>9269.9861894145761</v>
      </c>
      <c r="J505">
        <v>2.1456761197001614E-2</v>
      </c>
      <c r="K505">
        <v>18904</v>
      </c>
      <c r="L505">
        <f t="shared" si="170"/>
        <v>-2.8430043771930695E-2</v>
      </c>
      <c r="M505" s="9">
        <f t="shared" si="174"/>
        <v>-3.7142735400476662E-2</v>
      </c>
      <c r="N505">
        <f t="shared" si="165"/>
        <v>0.34828467076270953</v>
      </c>
      <c r="O505">
        <f t="shared" si="175"/>
        <v>0.44893735528026057</v>
      </c>
      <c r="P505" s="4">
        <v>0.41118889881320214</v>
      </c>
      <c r="Q505">
        <f t="shared" si="166"/>
        <v>9.1466450106001684E-2</v>
      </c>
      <c r="R505" s="4">
        <f t="shared" si="179"/>
        <v>0.19510907664639987</v>
      </c>
      <c r="S505">
        <f t="shared" si="163"/>
        <v>0.34923345999744154</v>
      </c>
      <c r="T505" s="4">
        <f t="shared" si="180"/>
        <v>0.41479536431049824</v>
      </c>
      <c r="U505" s="27">
        <f t="shared" si="171"/>
        <v>6.9013553128374885E-2</v>
      </c>
      <c r="V505">
        <v>0</v>
      </c>
      <c r="W505">
        <f t="shared" si="161"/>
        <v>0</v>
      </c>
      <c r="X505">
        <f t="shared" si="162"/>
        <v>9269.9861894145761</v>
      </c>
      <c r="Y505" s="5">
        <f t="shared" si="167"/>
        <v>2.1456761197001614E-2</v>
      </c>
      <c r="Z505" s="4">
        <f t="shared" si="168"/>
        <v>9.1466450106001684E-2</v>
      </c>
      <c r="AA505" s="4">
        <f t="shared" si="176"/>
        <v>0.19510907664639987</v>
      </c>
      <c r="AB505">
        <f t="shared" si="169"/>
        <v>0.34923345999744154</v>
      </c>
      <c r="AC505" s="4">
        <f t="shared" si="177"/>
        <v>0.41479536431049824</v>
      </c>
      <c r="AD505">
        <f t="shared" si="182"/>
        <v>0.9042329005352211</v>
      </c>
      <c r="AE505">
        <f t="shared" si="164"/>
        <v>5.878391930659373E-5</v>
      </c>
      <c r="AF505">
        <f t="shared" si="178"/>
        <v>1.2464381152381687E-3</v>
      </c>
      <c r="AG505">
        <f t="shared" si="172"/>
        <v>2.8007456008839804</v>
      </c>
      <c r="AH505">
        <f t="shared" si="183"/>
        <v>0.19725459693697797</v>
      </c>
      <c r="AI505">
        <f t="shared" si="181"/>
        <v>7.2666230340315163E-2</v>
      </c>
    </row>
    <row r="506" spans="1:35" x14ac:dyDescent="0.25">
      <c r="A506" s="3">
        <v>44473.833333333336</v>
      </c>
      <c r="B506">
        <v>1593.6060108500001</v>
      </c>
      <c r="C506">
        <v>23321.799327017354</v>
      </c>
      <c r="D506">
        <v>5.1260970090843815E-2</v>
      </c>
      <c r="E506">
        <v>148</v>
      </c>
      <c r="F506">
        <v>164288243.41960374</v>
      </c>
      <c r="G506">
        <v>2370297.6578856865</v>
      </c>
      <c r="H506">
        <f t="shared" si="173"/>
        <v>4104706.7536262795</v>
      </c>
      <c r="I506">
        <v>7110.8929736570599</v>
      </c>
      <c r="J506">
        <v>1.5798305961284148E-2</v>
      </c>
      <c r="K506">
        <v>18905</v>
      </c>
      <c r="L506">
        <f t="shared" si="170"/>
        <v>-9.9367653785033226E-3</v>
      </c>
      <c r="M506" s="9">
        <f t="shared" si="174"/>
        <v>-3.444499226775237E-2</v>
      </c>
      <c r="N506">
        <f t="shared" si="165"/>
        <v>0.28824102744030783</v>
      </c>
      <c r="O506">
        <f t="shared" si="175"/>
        <v>0.45014814005779624</v>
      </c>
      <c r="P506" s="4">
        <v>0.42060187503285223</v>
      </c>
      <c r="Q506">
        <f t="shared" si="166"/>
        <v>0</v>
      </c>
      <c r="R506" s="4">
        <f t="shared" si="179"/>
        <v>0.19510907664639987</v>
      </c>
      <c r="S506">
        <f t="shared" si="163"/>
        <v>0.2769410906601707</v>
      </c>
      <c r="T506" s="4">
        <f t="shared" si="180"/>
        <v>0.4142919723790775</v>
      </c>
      <c r="U506" s="27">
        <f t="shared" si="171"/>
        <v>6.8331177560724168E-2</v>
      </c>
      <c r="V506">
        <v>0</v>
      </c>
      <c r="W506">
        <f t="shared" si="161"/>
        <v>0</v>
      </c>
      <c r="X506">
        <f t="shared" si="162"/>
        <v>7110.8929736570599</v>
      </c>
      <c r="Y506" s="5">
        <f t="shared" si="167"/>
        <v>1.5798305961284148E-2</v>
      </c>
      <c r="Z506" s="4">
        <f t="shared" si="168"/>
        <v>0</v>
      </c>
      <c r="AA506" s="4">
        <f t="shared" si="176"/>
        <v>0.19510907664639987</v>
      </c>
      <c r="AB506">
        <f t="shared" si="169"/>
        <v>0.2769410906601707</v>
      </c>
      <c r="AC506" s="4">
        <f t="shared" si="177"/>
        <v>0.4142919723790775</v>
      </c>
      <c r="AD506">
        <f t="shared" si="182"/>
        <v>0.91487865665382151</v>
      </c>
      <c r="AE506">
        <f t="shared" si="164"/>
        <v>4.328209334766667E-5</v>
      </c>
      <c r="AF506">
        <f t="shared" si="178"/>
        <v>1.5211098857352834E-3</v>
      </c>
      <c r="AG506">
        <f t="shared" si="172"/>
        <v>2.7730530639457154</v>
      </c>
      <c r="AH506">
        <f t="shared" si="183"/>
        <v>0.19729787903032564</v>
      </c>
      <c r="AI506">
        <f t="shared" si="181"/>
        <v>7.5230444705151056E-2</v>
      </c>
    </row>
    <row r="507" spans="1:35" x14ac:dyDescent="0.25">
      <c r="A507" s="3">
        <v>44474.833333333336</v>
      </c>
      <c r="B507">
        <v>1543.5142361799999</v>
      </c>
      <c r="C507">
        <v>23770.005181642104</v>
      </c>
      <c r="D507">
        <v>5.0924437994722273E-2</v>
      </c>
      <c r="E507">
        <v>213</v>
      </c>
      <c r="F507">
        <v>170511087.70816651</v>
      </c>
      <c r="G507">
        <v>7554218.5144931441</v>
      </c>
      <c r="H507">
        <f t="shared" si="173"/>
        <v>4250372.5429255217</v>
      </c>
      <c r="I507">
        <v>22662.655543479432</v>
      </c>
      <c r="J507">
        <v>4.8512207531791009E-2</v>
      </c>
      <c r="K507">
        <v>18906</v>
      </c>
      <c r="L507">
        <f t="shared" si="170"/>
        <v>-5.097357423338672E-2</v>
      </c>
      <c r="M507" s="9">
        <f t="shared" si="174"/>
        <v>-4.4260206814686315E-2</v>
      </c>
      <c r="N507">
        <f t="shared" si="165"/>
        <v>0.56267329787953735</v>
      </c>
      <c r="O507">
        <f t="shared" si="175"/>
        <v>0.45620564846508371</v>
      </c>
      <c r="P507" s="4">
        <v>0.4173111603834202</v>
      </c>
      <c r="Q507">
        <f t="shared" si="166"/>
        <v>0.47414099398101917</v>
      </c>
      <c r="R507" s="4">
        <f t="shared" si="179"/>
        <v>0.2109137764457672</v>
      </c>
      <c r="S507">
        <f t="shared" si="163"/>
        <v>0.58172809822123928</v>
      </c>
      <c r="T507" s="4">
        <f t="shared" si="180"/>
        <v>0.4225256132103743</v>
      </c>
      <c r="U507" s="27">
        <f t="shared" si="171"/>
        <v>6.4935376512752163E-2</v>
      </c>
      <c r="V507">
        <v>0</v>
      </c>
      <c r="W507">
        <f t="shared" si="161"/>
        <v>0</v>
      </c>
      <c r="X507">
        <f t="shared" si="162"/>
        <v>22662.655543479432</v>
      </c>
      <c r="Y507" s="5">
        <f t="shared" si="167"/>
        <v>4.8512207531791009E-2</v>
      </c>
      <c r="Z507" s="4">
        <f t="shared" si="168"/>
        <v>0.47414099398101917</v>
      </c>
      <c r="AA507" s="4">
        <f t="shared" si="176"/>
        <v>0.2109137764457672</v>
      </c>
      <c r="AB507">
        <f t="shared" si="169"/>
        <v>0.58172809822123928</v>
      </c>
      <c r="AC507" s="4">
        <f t="shared" si="177"/>
        <v>0.4225256132103743</v>
      </c>
      <c r="AD507">
        <f t="shared" si="182"/>
        <v>0.88729521443351134</v>
      </c>
      <c r="AE507">
        <f t="shared" si="164"/>
        <v>1.3290132584883771E-4</v>
      </c>
      <c r="AF507">
        <f t="shared" si="178"/>
        <v>8.0050154158772813E-4</v>
      </c>
      <c r="AG507">
        <f t="shared" si="172"/>
        <v>2.6352428163137258</v>
      </c>
      <c r="AH507">
        <f t="shared" si="183"/>
        <v>0.19743078035617448</v>
      </c>
      <c r="AI507">
        <f t="shared" si="181"/>
        <v>8.8052843558278582E-2</v>
      </c>
    </row>
    <row r="508" spans="1:35" x14ac:dyDescent="0.25">
      <c r="A508" s="3">
        <v>44475.833333333336</v>
      </c>
      <c r="B508">
        <v>1563.89833408</v>
      </c>
      <c r="C508">
        <v>23464.174969839209</v>
      </c>
      <c r="D508">
        <v>5.0924175233253863E-2</v>
      </c>
      <c r="E508">
        <v>165</v>
      </c>
      <c r="F508">
        <v>168470768.37071708</v>
      </c>
      <c r="G508">
        <v>5066863.6960881306</v>
      </c>
      <c r="H508">
        <f t="shared" si="173"/>
        <v>3891608.0541502042</v>
      </c>
      <c r="I508">
        <v>15200.591088264393</v>
      </c>
      <c r="J508">
        <v>3.2932809655190437E-2</v>
      </c>
      <c r="K508">
        <v>18907</v>
      </c>
      <c r="L508">
        <f t="shared" si="170"/>
        <v>2.6069558763997424E-2</v>
      </c>
      <c r="M508" s="9">
        <f t="shared" si="174"/>
        <v>-2.8407725951875067E-2</v>
      </c>
      <c r="N508">
        <f t="shared" si="165"/>
        <v>0.48374374208312448</v>
      </c>
      <c r="O508">
        <f t="shared" si="175"/>
        <v>0.44084677955454687</v>
      </c>
      <c r="P508" s="4">
        <v>0.44899510447611279</v>
      </c>
      <c r="Q508">
        <f t="shared" si="166"/>
        <v>0.31650355315620754</v>
      </c>
      <c r="R508" s="4">
        <f t="shared" si="179"/>
        <v>0.19260415820293061</v>
      </c>
      <c r="S508">
        <f t="shared" si="163"/>
        <v>0.46235527167676499</v>
      </c>
      <c r="T508" s="4">
        <f t="shared" si="180"/>
        <v>0.40696804669207448</v>
      </c>
      <c r="U508" s="27">
        <f t="shared" si="171"/>
        <v>6.6650471882784335E-2</v>
      </c>
      <c r="V508">
        <v>0</v>
      </c>
      <c r="W508">
        <f t="shared" si="161"/>
        <v>0</v>
      </c>
      <c r="X508">
        <f t="shared" si="162"/>
        <v>15200.591088264393</v>
      </c>
      <c r="Y508" s="5">
        <f t="shared" si="167"/>
        <v>3.2932809655190437E-2</v>
      </c>
      <c r="Z508" s="4">
        <f t="shared" si="168"/>
        <v>0.31650355315620754</v>
      </c>
      <c r="AA508" s="4">
        <f t="shared" si="176"/>
        <v>0.19260415820293061</v>
      </c>
      <c r="AB508">
        <f t="shared" si="169"/>
        <v>0.46235527167676499</v>
      </c>
      <c r="AC508" s="4">
        <f t="shared" si="177"/>
        <v>0.40696804669207448</v>
      </c>
      <c r="AD508">
        <f t="shared" si="182"/>
        <v>0.87733105482862928</v>
      </c>
      <c r="AE508">
        <f t="shared" si="164"/>
        <v>9.0222805567922011E-5</v>
      </c>
      <c r="AF508">
        <f t="shared" si="178"/>
        <v>2.2475897510232379E-4</v>
      </c>
      <c r="AG508">
        <f t="shared" si="172"/>
        <v>2.7048457507370385</v>
      </c>
      <c r="AH508">
        <f t="shared" si="183"/>
        <v>0.1975210031617424</v>
      </c>
      <c r="AI508">
        <f t="shared" si="181"/>
        <v>8.1716360158483603E-2</v>
      </c>
    </row>
    <row r="509" spans="1:35" x14ac:dyDescent="0.25">
      <c r="A509" s="3">
        <v>44476.833333333336</v>
      </c>
      <c r="B509">
        <v>1557.1608861499999</v>
      </c>
      <c r="C509">
        <v>23562.391458848251</v>
      </c>
      <c r="D509">
        <v>5.0917863086681142E-2</v>
      </c>
      <c r="E509">
        <v>138</v>
      </c>
      <c r="F509">
        <v>167755936.97685373</v>
      </c>
      <c r="G509">
        <v>3043433.2678233245</v>
      </c>
      <c r="H509">
        <f t="shared" si="173"/>
        <v>3746984.0115943323</v>
      </c>
      <c r="I509">
        <v>9130.299803469974</v>
      </c>
      <c r="J509">
        <v>1.9865523023047185E-2</v>
      </c>
      <c r="K509">
        <v>18908</v>
      </c>
      <c r="L509">
        <f t="shared" si="170"/>
        <v>-8.494487931650899E-3</v>
      </c>
      <c r="M509" s="9">
        <f t="shared" si="174"/>
        <v>-4.3529776262675936E-2</v>
      </c>
      <c r="N509">
        <f t="shared" si="165"/>
        <v>0.29961297042551099</v>
      </c>
      <c r="O509">
        <f t="shared" si="175"/>
        <v>0.43049808928105082</v>
      </c>
      <c r="P509" s="4">
        <v>0.46211481059945486</v>
      </c>
      <c r="Q509">
        <f t="shared" si="166"/>
        <v>0</v>
      </c>
      <c r="R509" s="4">
        <f t="shared" si="179"/>
        <v>0.17549703820451112</v>
      </c>
      <c r="S509">
        <f t="shared" si="163"/>
        <v>0.33050583079599244</v>
      </c>
      <c r="T509" s="4">
        <f t="shared" si="180"/>
        <v>0.39751850985763976</v>
      </c>
      <c r="U509" s="27">
        <f t="shared" si="171"/>
        <v>6.6086708086043958E-2</v>
      </c>
      <c r="V509">
        <v>0</v>
      </c>
      <c r="W509">
        <f t="shared" si="161"/>
        <v>0</v>
      </c>
      <c r="X509">
        <f t="shared" si="162"/>
        <v>9130.299803469974</v>
      </c>
      <c r="Y509" s="5">
        <f t="shared" si="167"/>
        <v>1.9865523023047185E-2</v>
      </c>
      <c r="Z509" s="4">
        <f t="shared" si="168"/>
        <v>0</v>
      </c>
      <c r="AA509" s="4">
        <f t="shared" si="176"/>
        <v>0.17549703820451112</v>
      </c>
      <c r="AB509">
        <f t="shared" si="169"/>
        <v>0.33050583079599244</v>
      </c>
      <c r="AC509" s="4">
        <f t="shared" si="177"/>
        <v>0.39751850985763976</v>
      </c>
      <c r="AD509">
        <f t="shared" si="182"/>
        <v>0.89198651773297399</v>
      </c>
      <c r="AE509">
        <f t="shared" si="164"/>
        <v>5.4424609428089454E-5</v>
      </c>
      <c r="AF509">
        <f t="shared" si="178"/>
        <v>6.4032933541913195E-4</v>
      </c>
      <c r="AG509">
        <f t="shared" si="172"/>
        <v>2.6819667812870644</v>
      </c>
      <c r="AH509">
        <f t="shared" si="183"/>
        <v>0.19757542777117049</v>
      </c>
      <c r="AI509">
        <f t="shared" si="181"/>
        <v>8.3883849071888505E-2</v>
      </c>
    </row>
    <row r="510" spans="1:35" x14ac:dyDescent="0.25">
      <c r="A510" s="3">
        <v>44477.833333333336</v>
      </c>
      <c r="B510">
        <v>1545.25445485</v>
      </c>
      <c r="C510">
        <v>23690.773719172539</v>
      </c>
      <c r="D510">
        <v>5.0858644175923257E-2</v>
      </c>
      <c r="E510">
        <v>183</v>
      </c>
      <c r="F510">
        <v>169719610.90579423</v>
      </c>
      <c r="G510">
        <v>2419217.6894697361</v>
      </c>
      <c r="H510">
        <f t="shared" si="173"/>
        <v>3705130.5513035092</v>
      </c>
      <c r="I510">
        <v>7257.6530684092086</v>
      </c>
      <c r="J510">
        <v>1.5608351656189913E-2</v>
      </c>
      <c r="K510">
        <v>18909</v>
      </c>
      <c r="L510">
        <f t="shared" si="170"/>
        <v>-1.3109445009588721E-2</v>
      </c>
      <c r="M510" s="9">
        <f t="shared" si="174"/>
        <v>-3.9813727151805658E-2</v>
      </c>
      <c r="N510">
        <f t="shared" si="165"/>
        <v>0.25886924192951716</v>
      </c>
      <c r="O510">
        <f t="shared" si="175"/>
        <v>0.42455992490639632</v>
      </c>
      <c r="P510" s="4">
        <v>0.44045215575782221</v>
      </c>
      <c r="Q510">
        <f t="shared" si="166"/>
        <v>0</v>
      </c>
      <c r="R510" s="4">
        <f t="shared" si="179"/>
        <v>0.16792372666937985</v>
      </c>
      <c r="S510">
        <f t="shared" si="163"/>
        <v>0.27418375819017982</v>
      </c>
      <c r="T510" s="4">
        <f t="shared" si="180"/>
        <v>0.39310898568403385</v>
      </c>
      <c r="U510" s="27">
        <f t="shared" si="171"/>
        <v>6.5226002036373007E-2</v>
      </c>
      <c r="V510">
        <v>0</v>
      </c>
      <c r="W510">
        <f t="shared" ref="W510:W573" si="184">V510*83333</f>
        <v>0</v>
      </c>
      <c r="X510">
        <f t="shared" ref="X510:X573" si="185">I510+W510</f>
        <v>7257.6530684092086</v>
      </c>
      <c r="Y510" s="5">
        <f t="shared" si="167"/>
        <v>1.5608351656189913E-2</v>
      </c>
      <c r="Z510" s="4">
        <f t="shared" si="168"/>
        <v>0</v>
      </c>
      <c r="AA510" s="4">
        <f t="shared" si="176"/>
        <v>0.16792372666937985</v>
      </c>
      <c r="AB510">
        <f t="shared" si="169"/>
        <v>0.27418375819017982</v>
      </c>
      <c r="AC510" s="4">
        <f t="shared" si="177"/>
        <v>0.39310898568403385</v>
      </c>
      <c r="AD510">
        <f t="shared" si="182"/>
        <v>0.91136955612041259</v>
      </c>
      <c r="AE510">
        <f t="shared" si="164"/>
        <v>4.2761692982976896E-5</v>
      </c>
      <c r="AF510">
        <f t="shared" si="178"/>
        <v>1.1660126047217112E-3</v>
      </c>
      <c r="AG510">
        <f t="shared" si="172"/>
        <v>2.6470371396007994</v>
      </c>
      <c r="AH510">
        <f t="shared" si="183"/>
        <v>0.19761818946415347</v>
      </c>
      <c r="AI510">
        <f t="shared" si="181"/>
        <v>8.7162131068344584E-2</v>
      </c>
    </row>
    <row r="511" spans="1:35" x14ac:dyDescent="0.25">
      <c r="A511" s="3">
        <v>44478.833333333336</v>
      </c>
      <c r="B511">
        <v>1513.9816153500001</v>
      </c>
      <c r="C511">
        <v>24139.309290063939</v>
      </c>
      <c r="D511">
        <v>5.0812219813859798E-2</v>
      </c>
      <c r="E511">
        <v>197</v>
      </c>
      <c r="F511">
        <v>165056753.84524983</v>
      </c>
      <c r="G511">
        <v>3841374.9982899376</v>
      </c>
      <c r="H511">
        <f t="shared" si="173"/>
        <v>3659341.9289647816</v>
      </c>
      <c r="I511">
        <v>11524.124994869813</v>
      </c>
      <c r="J511">
        <v>2.5483995808321388E-2</v>
      </c>
      <c r="K511">
        <v>18910</v>
      </c>
      <c r="L511">
        <f t="shared" si="170"/>
        <v>-3.9201505430898405E-2</v>
      </c>
      <c r="M511" s="9">
        <f t="shared" si="174"/>
        <v>-4.141141835594675E-2</v>
      </c>
      <c r="N511">
        <f t="shared" si="165"/>
        <v>0.37587549170112244</v>
      </c>
      <c r="O511">
        <f t="shared" si="175"/>
        <v>0.41843525179043373</v>
      </c>
      <c r="P511" s="4">
        <v>0.43493523587639243</v>
      </c>
      <c r="Q511">
        <f t="shared" si="166"/>
        <v>0.2014546807238588</v>
      </c>
      <c r="R511" s="4">
        <f t="shared" si="179"/>
        <v>0.16143332687690881</v>
      </c>
      <c r="S511">
        <f t="shared" si="163"/>
        <v>0.39266001384447441</v>
      </c>
      <c r="T511" s="4">
        <f t="shared" si="180"/>
        <v>0.38885964279983065</v>
      </c>
      <c r="U511" s="27">
        <f t="shared" si="171"/>
        <v>6.2718514318600455E-2</v>
      </c>
      <c r="V511">
        <v>0</v>
      </c>
      <c r="W511">
        <f t="shared" si="184"/>
        <v>0</v>
      </c>
      <c r="X511">
        <f t="shared" si="185"/>
        <v>11524.124994869813</v>
      </c>
      <c r="Y511" s="5">
        <f t="shared" si="167"/>
        <v>2.5483995808321388E-2</v>
      </c>
      <c r="Z511" s="4">
        <f t="shared" si="168"/>
        <v>0.2014546807238588</v>
      </c>
      <c r="AA511" s="4">
        <f t="shared" si="176"/>
        <v>0.16143332687690881</v>
      </c>
      <c r="AB511">
        <f t="shared" si="169"/>
        <v>0.39266001384447441</v>
      </c>
      <c r="AC511" s="4">
        <f t="shared" si="177"/>
        <v>0.38885964279983065</v>
      </c>
      <c r="AD511">
        <f t="shared" si="182"/>
        <v>0.8672472499066568</v>
      </c>
      <c r="AE511">
        <f t="shared" si="164"/>
        <v>6.9816729353637554E-5</v>
      </c>
      <c r="AF511">
        <f t="shared" si="178"/>
        <v>-3.318959782271369E-4</v>
      </c>
      <c r="AG511">
        <f t="shared" si="172"/>
        <v>2.5452769073496264</v>
      </c>
      <c r="AH511">
        <f t="shared" si="183"/>
        <v>0.1976880061935071</v>
      </c>
      <c r="AI511">
        <f t="shared" si="181"/>
        <v>9.6736160133342741E-2</v>
      </c>
    </row>
    <row r="512" spans="1:35" x14ac:dyDescent="0.25">
      <c r="A512" s="3">
        <v>44479.833333333336</v>
      </c>
      <c r="B512">
        <v>1499.1307083700001</v>
      </c>
      <c r="C512">
        <v>24401.441171495662</v>
      </c>
      <c r="D512">
        <v>5.0830701904388577E-2</v>
      </c>
      <c r="E512">
        <v>289</v>
      </c>
      <c r="F512">
        <v>172197329.47537112</v>
      </c>
      <c r="G512">
        <v>6167444.6551991431</v>
      </c>
      <c r="H512">
        <f t="shared" si="173"/>
        <v>3779267.1922781337</v>
      </c>
      <c r="I512">
        <v>18502.333965597431</v>
      </c>
      <c r="J512">
        <v>3.9218679627717301E-2</v>
      </c>
      <c r="K512">
        <v>18911</v>
      </c>
      <c r="L512">
        <f t="shared" si="170"/>
        <v>-2.0658191853914307E-2</v>
      </c>
      <c r="M512" s="9">
        <f t="shared" si="174"/>
        <v>-5.1693935715992262E-2</v>
      </c>
      <c r="N512">
        <f t="shared" si="165"/>
        <v>0.46499752280434492</v>
      </c>
      <c r="O512">
        <f t="shared" si="175"/>
        <v>0.42146884249059519</v>
      </c>
      <c r="P512" s="4">
        <v>0.44141857279540203</v>
      </c>
      <c r="Q512">
        <f t="shared" si="166"/>
        <v>0.38789361807165529</v>
      </c>
      <c r="R512" s="4">
        <f t="shared" si="179"/>
        <v>0.17436311414596398</v>
      </c>
      <c r="S512">
        <f t="shared" si="163"/>
        <v>0.51386706162927986</v>
      </c>
      <c r="T512" s="4">
        <f t="shared" si="180"/>
        <v>0.39512311200806455</v>
      </c>
      <c r="U512" s="27">
        <f t="shared" si="171"/>
        <v>6.1436154439976152E-2</v>
      </c>
      <c r="V512">
        <v>0</v>
      </c>
      <c r="W512">
        <f t="shared" si="184"/>
        <v>0</v>
      </c>
      <c r="X512">
        <f t="shared" si="185"/>
        <v>18502.333965597431</v>
      </c>
      <c r="Y512" s="5">
        <f t="shared" si="167"/>
        <v>3.9218679627717301E-2</v>
      </c>
      <c r="Z512" s="4">
        <f t="shared" si="168"/>
        <v>0.38789361807165529</v>
      </c>
      <c r="AA512" s="4">
        <f t="shared" si="176"/>
        <v>0.17436311414596398</v>
      </c>
      <c r="AB512">
        <f t="shared" si="169"/>
        <v>0.51386706162927986</v>
      </c>
      <c r="AC512" s="4">
        <f t="shared" si="177"/>
        <v>0.39512311200806455</v>
      </c>
      <c r="AD512">
        <f t="shared" si="182"/>
        <v>0.83104012442979569</v>
      </c>
      <c r="AE512">
        <f t="shared" si="164"/>
        <v>1.0744266516635982E-4</v>
      </c>
      <c r="AF512">
        <f t="shared" si="178"/>
        <v>-2.0177835272587874E-3</v>
      </c>
      <c r="AG512">
        <f t="shared" si="172"/>
        <v>2.4932354803254837</v>
      </c>
      <c r="AH512">
        <f t="shared" si="183"/>
        <v>0.19779544885867345</v>
      </c>
      <c r="AI512">
        <f t="shared" si="181"/>
        <v>0.10175556886243697</v>
      </c>
    </row>
    <row r="513" spans="1:35" x14ac:dyDescent="0.25">
      <c r="A513" s="3">
        <v>44480.833333333336</v>
      </c>
      <c r="B513">
        <v>1468.0149896</v>
      </c>
      <c r="C513">
        <v>23654.448674233667</v>
      </c>
      <c r="D513">
        <v>4.9516565873840124E-2</v>
      </c>
      <c r="E513">
        <v>340</v>
      </c>
      <c r="F513">
        <v>165575341.65349233</v>
      </c>
      <c r="G513">
        <v>8992024.0636583753</v>
      </c>
      <c r="H513">
        <f t="shared" si="173"/>
        <v>3991436.136002149</v>
      </c>
      <c r="I513">
        <v>26976.072190975126</v>
      </c>
      <c r="J513">
        <v>5.9466984947019998E-2</v>
      </c>
      <c r="K513">
        <v>18912</v>
      </c>
      <c r="L513">
        <f t="shared" si="170"/>
        <v>1.0116721768896322E-2</v>
      </c>
      <c r="M513" s="9">
        <f t="shared" si="174"/>
        <v>-5.5680627566199917E-2</v>
      </c>
      <c r="N513">
        <f t="shared" si="165"/>
        <v>0.60215310881204931</v>
      </c>
      <c r="O513">
        <f t="shared" si="175"/>
        <v>0.4294801464386292</v>
      </c>
      <c r="P513" s="4">
        <v>0.43895995671958787</v>
      </c>
      <c r="Q513">
        <f t="shared" si="166"/>
        <v>0.55897039411326677</v>
      </c>
      <c r="R513" s="4">
        <f t="shared" si="179"/>
        <v>0.19299546061640621</v>
      </c>
      <c r="S513">
        <f t="shared" si="163"/>
        <v>0.65272183936339345</v>
      </c>
      <c r="T513" s="4">
        <f t="shared" si="180"/>
        <v>0.40616500530791083</v>
      </c>
      <c r="U513" s="27">
        <f t="shared" si="171"/>
        <v>6.2060841485562943E-2</v>
      </c>
      <c r="V513">
        <v>0</v>
      </c>
      <c r="W513">
        <f t="shared" si="184"/>
        <v>0</v>
      </c>
      <c r="X513">
        <f t="shared" si="185"/>
        <v>26976.072190975126</v>
      </c>
      <c r="Y513" s="5">
        <f t="shared" si="167"/>
        <v>5.9466984947019998E-2</v>
      </c>
      <c r="Z513" s="4">
        <f t="shared" si="168"/>
        <v>0.55897039411326677</v>
      </c>
      <c r="AA513" s="4">
        <f t="shared" si="176"/>
        <v>0.19299546061640621</v>
      </c>
      <c r="AB513">
        <f t="shared" si="169"/>
        <v>0.65272183936339345</v>
      </c>
      <c r="AC513" s="4">
        <f t="shared" si="177"/>
        <v>0.40616500530791083</v>
      </c>
      <c r="AD513">
        <f t="shared" si="182"/>
        <v>0.85039670735951611</v>
      </c>
      <c r="AE513">
        <f t="shared" si="164"/>
        <v>1.629099758794453E-4</v>
      </c>
      <c r="AF513">
        <f t="shared" si="178"/>
        <v>-9.1233634194876068E-4</v>
      </c>
      <c r="AG513">
        <f t="shared" si="172"/>
        <v>2.5185868702416343</v>
      </c>
      <c r="AH513">
        <f t="shared" si="183"/>
        <v>0.1979583588345529</v>
      </c>
      <c r="AI513">
        <f t="shared" si="181"/>
        <v>9.9543481603444617E-2</v>
      </c>
    </row>
    <row r="514" spans="1:35" x14ac:dyDescent="0.25">
      <c r="A514" s="3">
        <v>44481.833333333336</v>
      </c>
      <c r="B514">
        <v>1472.9866011500001</v>
      </c>
      <c r="C514">
        <v>23569.424045680622</v>
      </c>
      <c r="D514">
        <v>4.9505043100558914E-2</v>
      </c>
      <c r="E514">
        <v>250</v>
      </c>
      <c r="F514">
        <v>169180848.2900894</v>
      </c>
      <c r="G514">
        <v>6762426.013101493</v>
      </c>
      <c r="H514">
        <f t="shared" si="173"/>
        <v>4080547.1668144674</v>
      </c>
      <c r="I514">
        <v>20287.278039304478</v>
      </c>
      <c r="J514">
        <v>4.376888140228051E-2</v>
      </c>
      <c r="K514">
        <v>18913</v>
      </c>
      <c r="L514">
        <f t="shared" si="170"/>
        <v>6.9818212240809014E-3</v>
      </c>
      <c r="M514" s="9">
        <f t="shared" si="174"/>
        <v>-4.9146983023679147E-2</v>
      </c>
      <c r="N514">
        <f t="shared" si="165"/>
        <v>0.51185630399452353</v>
      </c>
      <c r="O514">
        <f t="shared" si="175"/>
        <v>0.43052410327992552</v>
      </c>
      <c r="P514" s="4">
        <v>0.43087407610445638</v>
      </c>
      <c r="Q514">
        <f t="shared" si="166"/>
        <v>0.43227661645898086</v>
      </c>
      <c r="R514" s="4">
        <f t="shared" si="179"/>
        <v>0.19774781020591464</v>
      </c>
      <c r="S514">
        <f t="shared" ref="S514:S577" si="186">SQRT(MAX(8*(J514-LN(COSH(LN(1.25)/2))),0))</f>
        <v>0.54814320320881094</v>
      </c>
      <c r="T514" s="4">
        <f t="shared" si="180"/>
        <v>0.40962175529039413</v>
      </c>
      <c r="U514" s="27">
        <f t="shared" si="171"/>
        <v>6.2495655315766716E-2</v>
      </c>
      <c r="V514">
        <v>0</v>
      </c>
      <c r="W514">
        <f t="shared" si="184"/>
        <v>0</v>
      </c>
      <c r="X514">
        <f t="shared" si="185"/>
        <v>20287.278039304478</v>
      </c>
      <c r="Y514" s="5">
        <f t="shared" si="167"/>
        <v>4.376888140228051E-2</v>
      </c>
      <c r="Z514" s="4">
        <f t="shared" si="168"/>
        <v>0.43227661645898086</v>
      </c>
      <c r="AA514" s="4">
        <f t="shared" si="176"/>
        <v>0.19774781020591464</v>
      </c>
      <c r="AB514">
        <f t="shared" si="169"/>
        <v>0.54814320320881094</v>
      </c>
      <c r="AC514" s="4">
        <f t="shared" si="177"/>
        <v>0.40962175529039413</v>
      </c>
      <c r="AD514">
        <f t="shared" si="182"/>
        <v>0.86055849093048675</v>
      </c>
      <c r="AE514">
        <f t="shared" ref="AE514:AE577" si="187">LN(Y514/365+1)</f>
        <v>1.199075543698427E-4</v>
      </c>
      <c r="AF514">
        <f t="shared" si="178"/>
        <v>-4.147575596278319E-4</v>
      </c>
      <c r="AG514">
        <f t="shared" si="172"/>
        <v>2.5362327219177745</v>
      </c>
      <c r="AH514">
        <f t="shared" si="183"/>
        <v>0.19807826638892273</v>
      </c>
      <c r="AI514">
        <f t="shared" si="181"/>
        <v>9.8014324679426945E-2</v>
      </c>
    </row>
    <row r="515" spans="1:35" x14ac:dyDescent="0.25">
      <c r="A515" s="3">
        <v>44482.833333333336</v>
      </c>
      <c r="B515">
        <v>1514.91118405</v>
      </c>
      <c r="C515">
        <v>22997.943185666289</v>
      </c>
      <c r="D515">
        <v>4.9583925786676537E-2</v>
      </c>
      <c r="E515">
        <v>211</v>
      </c>
      <c r="F515">
        <v>174083130.99027675</v>
      </c>
      <c r="G515">
        <v>9705028.6426982973</v>
      </c>
      <c r="H515">
        <f t="shared" si="173"/>
        <v>4308090.7442590436</v>
      </c>
      <c r="I515">
        <v>29115.085928094893</v>
      </c>
      <c r="J515">
        <v>6.1045583815632298E-2</v>
      </c>
      <c r="K515">
        <v>18914</v>
      </c>
      <c r="L515">
        <f t="shared" si="170"/>
        <v>5.2610267237024964E-2</v>
      </c>
      <c r="M515" s="9">
        <f t="shared" si="174"/>
        <v>-2.9957041586094239E-2</v>
      </c>
      <c r="N515">
        <f t="shared" ref="N515:N578" si="188">SQRT(MAX(8*(Y515/(365/10)-LN(COSH(M515/2))),0))*SQRT(365/10)</f>
        <v>0.67498881979958225</v>
      </c>
      <c r="O515">
        <f t="shared" si="175"/>
        <v>0.43972469875411291</v>
      </c>
      <c r="P515" s="4">
        <v>0.43264224373638582</v>
      </c>
      <c r="Q515">
        <f t="shared" ref="Q515:Q578" si="189">SQRT(MAX(8*(J515-LN(COSH(LN(1.5)/2))),0))</f>
        <v>0.57015497230493317</v>
      </c>
      <c r="R515" s="4">
        <f t="shared" si="179"/>
        <v>0.21467978247648536</v>
      </c>
      <c r="S515">
        <f t="shared" si="186"/>
        <v>0.66232513958842754</v>
      </c>
      <c r="T515" s="4">
        <f t="shared" si="180"/>
        <v>0.42027481168798647</v>
      </c>
      <c r="U515" s="27">
        <f t="shared" si="171"/>
        <v>6.5871594334322228E-2</v>
      </c>
      <c r="V515">
        <v>0</v>
      </c>
      <c r="W515">
        <f t="shared" si="184"/>
        <v>0</v>
      </c>
      <c r="X515">
        <f t="shared" si="185"/>
        <v>29115.085928094893</v>
      </c>
      <c r="Y515" s="5">
        <f t="shared" ref="Y515:Y578" si="190">X515*365/F515</f>
        <v>6.1045583815632298E-2</v>
      </c>
      <c r="Z515" s="4">
        <f t="shared" ref="Z515:Z578" si="191">SQRT(MAX(0,8*(Y515-LN(COSH(LN(1.5)/2))),0))</f>
        <v>0.57015497230493317</v>
      </c>
      <c r="AA515" s="4">
        <f t="shared" si="176"/>
        <v>0.21467978247648536</v>
      </c>
      <c r="AB515">
        <f t="shared" ref="AB515:AB578" si="192">SQRT(MAX(8*(Y515-LN(COSH(LN(1.25)/2))),0))</f>
        <v>0.66232513958842754</v>
      </c>
      <c r="AC515" s="4">
        <f t="shared" si="177"/>
        <v>0.42027481168798647</v>
      </c>
      <c r="AD515">
        <f t="shared" si="182"/>
        <v>0.88147527657904201</v>
      </c>
      <c r="AE515">
        <f t="shared" si="187"/>
        <v>1.6723419042060603E-4</v>
      </c>
      <c r="AF515">
        <f t="shared" si="178"/>
        <v>5.2348376071509328E-4</v>
      </c>
      <c r="AG515">
        <f t="shared" si="172"/>
        <v>2.6732369178542457</v>
      </c>
      <c r="AH515">
        <f t="shared" si="183"/>
        <v>0.19824550057934334</v>
      </c>
      <c r="AI515">
        <f t="shared" si="181"/>
        <v>8.5417219625226304E-2</v>
      </c>
    </row>
    <row r="516" spans="1:35" x14ac:dyDescent="0.25">
      <c r="A516" s="3">
        <v>44483.833333333336</v>
      </c>
      <c r="B516">
        <v>1479.6353769499999</v>
      </c>
      <c r="C516">
        <v>23521.449456417373</v>
      </c>
      <c r="D516">
        <v>4.9551397888944089E-2</v>
      </c>
      <c r="E516">
        <v>243</v>
      </c>
      <c r="F516">
        <v>181356428.45756021</v>
      </c>
      <c r="G516">
        <v>7712973.1632912513</v>
      </c>
      <c r="H516">
        <f t="shared" si="173"/>
        <v>4449166.1245255163</v>
      </c>
      <c r="I516">
        <v>23138.919489873755</v>
      </c>
      <c r="J516">
        <v>4.6569651187083935E-2</v>
      </c>
      <c r="K516">
        <v>18915</v>
      </c>
      <c r="L516">
        <f t="shared" ref="L516:L579" si="193">LN(U516/U515)</f>
        <v>-4.6069084816149936E-2</v>
      </c>
      <c r="M516" s="9">
        <f t="shared" si="174"/>
        <v>-5.4338851720001066E-2</v>
      </c>
      <c r="N516">
        <f t="shared" si="188"/>
        <v>0.51458383364253024</v>
      </c>
      <c r="O516">
        <f t="shared" si="175"/>
        <v>0.44373686786661332</v>
      </c>
      <c r="P516" s="4">
        <v>0.47342452948301506</v>
      </c>
      <c r="Q516">
        <f t="shared" si="189"/>
        <v>0.45745954074174938</v>
      </c>
      <c r="R516" s="4">
        <f t="shared" si="179"/>
        <v>0.22440531514917961</v>
      </c>
      <c r="S516">
        <f t="shared" si="186"/>
        <v>0.56821398214268115</v>
      </c>
      <c r="T516" s="4">
        <f t="shared" si="180"/>
        <v>0.42669630308990381</v>
      </c>
      <c r="U516" s="27">
        <f t="shared" ref="U516:U579" si="194">B516/C516</f>
        <v>6.2905790720576102E-2</v>
      </c>
      <c r="V516">
        <v>0</v>
      </c>
      <c r="W516">
        <f t="shared" si="184"/>
        <v>0</v>
      </c>
      <c r="X516">
        <f t="shared" si="185"/>
        <v>23138.919489873755</v>
      </c>
      <c r="Y516" s="5">
        <f t="shared" si="190"/>
        <v>4.6569651187083935E-2</v>
      </c>
      <c r="Z516" s="4">
        <f t="shared" si="191"/>
        <v>0.45745954074174938</v>
      </c>
      <c r="AA516" s="4">
        <f t="shared" si="176"/>
        <v>0.22440531514917961</v>
      </c>
      <c r="AB516">
        <f t="shared" si="192"/>
        <v>0.56821398214268115</v>
      </c>
      <c r="AC516" s="4">
        <f t="shared" si="177"/>
        <v>0.42669630308990381</v>
      </c>
      <c r="AD516">
        <f t="shared" si="182"/>
        <v>0.84382328930114925</v>
      </c>
      <c r="AE516">
        <f t="shared" si="187"/>
        <v>1.275799467765917E-4</v>
      </c>
      <c r="AF516">
        <f t="shared" si="178"/>
        <v>-1.0258943317263958E-3</v>
      </c>
      <c r="AG516">
        <f t="shared" si="172"/>
        <v>2.5528770602935995</v>
      </c>
      <c r="AH516">
        <f t="shared" si="183"/>
        <v>0.19837308052611993</v>
      </c>
      <c r="AI516">
        <f t="shared" si="181"/>
        <v>9.6773883412270001E-2</v>
      </c>
    </row>
    <row r="517" spans="1:35" x14ac:dyDescent="0.25">
      <c r="A517" s="3">
        <v>44484.833333333336</v>
      </c>
      <c r="B517">
        <v>1477.60475144</v>
      </c>
      <c r="C517">
        <v>23463.695908525304</v>
      </c>
      <c r="D517">
        <v>4.945329152499045E-2</v>
      </c>
      <c r="E517">
        <v>192</v>
      </c>
      <c r="F517">
        <v>180170991.45848835</v>
      </c>
      <c r="G517">
        <v>4000556.9951074971</v>
      </c>
      <c r="H517">
        <f t="shared" si="173"/>
        <v>4453896.6793370387</v>
      </c>
      <c r="I517">
        <v>12001.670985322491</v>
      </c>
      <c r="J517">
        <v>2.43136249303041E-2</v>
      </c>
      <c r="K517">
        <v>18916</v>
      </c>
      <c r="L517">
        <f t="shared" si="193"/>
        <v>1.0850510527050886E-3</v>
      </c>
      <c r="M517" s="9">
        <f t="shared" si="174"/>
        <v>-5.2995096267299049E-2</v>
      </c>
      <c r="N517">
        <f t="shared" si="188"/>
        <v>0.30333391588654146</v>
      </c>
      <c r="O517">
        <f t="shared" si="175"/>
        <v>0.44050093554856767</v>
      </c>
      <c r="P517" s="4">
        <v>0.48687926987167407</v>
      </c>
      <c r="Q517">
        <f t="shared" si="189"/>
        <v>0.17669471231877196</v>
      </c>
      <c r="R517" s="4">
        <f t="shared" si="179"/>
        <v>0.22331060177132228</v>
      </c>
      <c r="S517">
        <f t="shared" si="186"/>
        <v>0.38055081059985213</v>
      </c>
      <c r="T517" s="4">
        <f t="shared" si="180"/>
        <v>0.42615243576573192</v>
      </c>
      <c r="U517" s="27">
        <f t="shared" si="194"/>
        <v>6.2974083759035029E-2</v>
      </c>
      <c r="V517">
        <v>0</v>
      </c>
      <c r="W517">
        <f t="shared" si="184"/>
        <v>0</v>
      </c>
      <c r="X517">
        <f t="shared" si="185"/>
        <v>12001.670985322491</v>
      </c>
      <c r="Y517" s="5">
        <f t="shared" si="190"/>
        <v>2.43136249303041E-2</v>
      </c>
      <c r="Z517" s="4">
        <f t="shared" si="191"/>
        <v>0.17669471231877196</v>
      </c>
      <c r="AA517" s="4">
        <f t="shared" si="176"/>
        <v>0.22331060177132228</v>
      </c>
      <c r="AB517">
        <f t="shared" si="192"/>
        <v>0.38055081059985213</v>
      </c>
      <c r="AC517" s="4">
        <f t="shared" si="177"/>
        <v>0.42615243576573192</v>
      </c>
      <c r="AD517">
        <f t="shared" si="182"/>
        <v>0.87532975440290384</v>
      </c>
      <c r="AE517">
        <f t="shared" si="187"/>
        <v>6.6610452516570223E-5</v>
      </c>
      <c r="AF517">
        <f t="shared" si="178"/>
        <v>3.5486470332046771E-4</v>
      </c>
      <c r="AG517">
        <f t="shared" si="172"/>
        <v>2.5556485655757442</v>
      </c>
      <c r="AH517">
        <f t="shared" si="183"/>
        <v>0.19843969097863651</v>
      </c>
      <c r="AI517">
        <f t="shared" si="181"/>
        <v>9.6586753085331711E-2</v>
      </c>
    </row>
    <row r="518" spans="1:35" x14ac:dyDescent="0.25">
      <c r="A518" s="3">
        <v>44485.833333333336</v>
      </c>
      <c r="B518">
        <v>1469.8836199100001</v>
      </c>
      <c r="C518">
        <v>23571.664315792626</v>
      </c>
      <c r="D518">
        <v>4.9433344804420493E-2</v>
      </c>
      <c r="E518">
        <v>222</v>
      </c>
      <c r="F518">
        <v>179954078.97997233</v>
      </c>
      <c r="G518">
        <v>4742875.4649459859</v>
      </c>
      <c r="H518">
        <f t="shared" si="173"/>
        <v>4518315.725918361</v>
      </c>
      <c r="I518">
        <v>14228.626394837958</v>
      </c>
      <c r="J518">
        <v>2.8859855044985398E-2</v>
      </c>
      <c r="K518">
        <v>18917</v>
      </c>
      <c r="L518">
        <f t="shared" si="193"/>
        <v>-9.8300924138229467E-3</v>
      </c>
      <c r="M518" s="9">
        <f t="shared" si="174"/>
        <v>-4.4401072956264796E-2</v>
      </c>
      <c r="N518">
        <f t="shared" si="188"/>
        <v>0.39865603319242937</v>
      </c>
      <c r="O518">
        <f t="shared" si="175"/>
        <v>0.44152600651626706</v>
      </c>
      <c r="P518" s="4">
        <v>0.48786872354310717</v>
      </c>
      <c r="Q518">
        <f t="shared" si="189"/>
        <v>0.25998242686547868</v>
      </c>
      <c r="R518" s="4">
        <f t="shared" si="179"/>
        <v>0.23197668266683824</v>
      </c>
      <c r="S518">
        <f t="shared" si="186"/>
        <v>0.42566273076892097</v>
      </c>
      <c r="T518" s="4">
        <f t="shared" si="180"/>
        <v>0.42947477695803216</v>
      </c>
      <c r="U518" s="27">
        <f t="shared" si="194"/>
        <v>6.2358075366159116E-2</v>
      </c>
      <c r="V518">
        <v>0</v>
      </c>
      <c r="W518">
        <f t="shared" si="184"/>
        <v>0</v>
      </c>
      <c r="X518">
        <f t="shared" si="185"/>
        <v>14228.626394837958</v>
      </c>
      <c r="Y518" s="5">
        <f t="shared" si="190"/>
        <v>2.8859855044985398E-2</v>
      </c>
      <c r="Z518" s="4">
        <f t="shared" si="191"/>
        <v>0.25998242686547868</v>
      </c>
      <c r="AA518" s="4">
        <f t="shared" si="176"/>
        <v>0.23197668266683824</v>
      </c>
      <c r="AB518">
        <f t="shared" si="192"/>
        <v>0.42566273076892097</v>
      </c>
      <c r="AC518" s="4">
        <f t="shared" si="177"/>
        <v>0.42947477695803216</v>
      </c>
      <c r="AD518">
        <f t="shared" si="182"/>
        <v>0.87907689731667793</v>
      </c>
      <c r="AE518">
        <f t="shared" si="187"/>
        <v>7.9064970296515241E-5</v>
      </c>
      <c r="AF518">
        <f t="shared" si="178"/>
        <v>5.2031040717070987E-4</v>
      </c>
      <c r="AG518">
        <f t="shared" si="172"/>
        <v>2.5306493774706835</v>
      </c>
      <c r="AH518">
        <f t="shared" si="183"/>
        <v>0.19851875594893303</v>
      </c>
      <c r="AI518">
        <f t="shared" si="181"/>
        <v>9.9023538423409718E-2</v>
      </c>
    </row>
    <row r="519" spans="1:35" x14ac:dyDescent="0.25">
      <c r="A519" s="3">
        <v>44486.833333333336</v>
      </c>
      <c r="B519">
        <v>1442.68348595</v>
      </c>
      <c r="C519">
        <v>23858.981350119004</v>
      </c>
      <c r="D519">
        <v>4.926746990277376E-2</v>
      </c>
      <c r="E519">
        <v>255</v>
      </c>
      <c r="F519">
        <v>178881763.36255682</v>
      </c>
      <c r="G519">
        <v>4764975.4088853216</v>
      </c>
      <c r="H519">
        <f t="shared" si="173"/>
        <v>4603724.2989743184</v>
      </c>
      <c r="I519">
        <v>14294.926226655965</v>
      </c>
      <c r="J519">
        <v>2.916813863330674E-2</v>
      </c>
      <c r="K519">
        <v>18918</v>
      </c>
      <c r="L519">
        <f t="shared" si="193"/>
        <v>-3.0793713151853797E-2</v>
      </c>
      <c r="M519" s="9">
        <f t="shared" si="174"/>
        <v>-5.0158476535621853E-2</v>
      </c>
      <c r="N519">
        <f t="shared" si="188"/>
        <v>0.3761985881116317</v>
      </c>
      <c r="O519">
        <f t="shared" si="175"/>
        <v>0.44308961011006587</v>
      </c>
      <c r="P519" s="4">
        <v>0.4731759974707172</v>
      </c>
      <c r="Q519">
        <f t="shared" si="189"/>
        <v>0.2646830764998675</v>
      </c>
      <c r="R519" s="4">
        <f t="shared" si="179"/>
        <v>0.24079945188350049</v>
      </c>
      <c r="S519">
        <f t="shared" si="186"/>
        <v>0.42854991432997119</v>
      </c>
      <c r="T519" s="4">
        <f t="shared" si="180"/>
        <v>0.43489193933221432</v>
      </c>
      <c r="U519" s="27">
        <f t="shared" si="194"/>
        <v>6.0467103133168935E-2</v>
      </c>
      <c r="V519">
        <v>0</v>
      </c>
      <c r="W519">
        <f t="shared" si="184"/>
        <v>0</v>
      </c>
      <c r="X519">
        <f t="shared" si="185"/>
        <v>14294.926226655965</v>
      </c>
      <c r="Y519" s="5">
        <f t="shared" si="190"/>
        <v>2.916813863330674E-2</v>
      </c>
      <c r="Z519" s="4">
        <f t="shared" si="191"/>
        <v>0.2646830764998675</v>
      </c>
      <c r="AA519" s="4">
        <f t="shared" si="176"/>
        <v>0.24079945188350049</v>
      </c>
      <c r="AB519">
        <f t="shared" si="192"/>
        <v>0.42854991432997119</v>
      </c>
      <c r="AC519" s="4">
        <f t="shared" si="177"/>
        <v>0.43489193933221432</v>
      </c>
      <c r="AD519">
        <f t="shared" si="182"/>
        <v>0.86189986907762484</v>
      </c>
      <c r="AE519">
        <f t="shared" si="187"/>
        <v>7.9909515734030443E-5</v>
      </c>
      <c r="AF519">
        <f t="shared" si="178"/>
        <v>-1.2455595427929289E-4</v>
      </c>
      <c r="AG519">
        <f t="shared" si="172"/>
        <v>2.4539089124045037</v>
      </c>
      <c r="AH519">
        <f t="shared" si="183"/>
        <v>0.19859866546466706</v>
      </c>
      <c r="AI519">
        <f t="shared" si="181"/>
        <v>0.10636553695164652</v>
      </c>
    </row>
    <row r="520" spans="1:35" x14ac:dyDescent="0.25">
      <c r="A520" s="3">
        <v>44487.833333333336</v>
      </c>
      <c r="B520">
        <v>1420.4003374900001</v>
      </c>
      <c r="C520">
        <v>23622.123807543772</v>
      </c>
      <c r="D520">
        <v>4.8635153320339242E-2</v>
      </c>
      <c r="E520">
        <v>367</v>
      </c>
      <c r="F520">
        <v>183126945.92131484</v>
      </c>
      <c r="G520">
        <v>8771395.1349282134</v>
      </c>
      <c r="H520">
        <f t="shared" si="173"/>
        <v>4825974.7848694501</v>
      </c>
      <c r="I520">
        <v>26314.185404784639</v>
      </c>
      <c r="J520">
        <v>5.244819447201008E-2</v>
      </c>
      <c r="K520">
        <v>18919</v>
      </c>
      <c r="L520">
        <f t="shared" si="193"/>
        <v>-5.5891509876847935E-3</v>
      </c>
      <c r="M520" s="9">
        <f t="shared" si="174"/>
        <v>-4.8201469955439898E-2</v>
      </c>
      <c r="N520">
        <f t="shared" si="188"/>
        <v>0.57861069109972563</v>
      </c>
      <c r="O520">
        <f t="shared" si="175"/>
        <v>0.45176537832412672</v>
      </c>
      <c r="P520" s="4">
        <v>0.48334493085228347</v>
      </c>
      <c r="Q520">
        <f t="shared" si="189"/>
        <v>0.50625840999934157</v>
      </c>
      <c r="R520" s="4">
        <f t="shared" si="179"/>
        <v>0.25767473221681192</v>
      </c>
      <c r="S520">
        <f t="shared" si="186"/>
        <v>0.60819032858296285</v>
      </c>
      <c r="T520" s="4">
        <f t="shared" si="180"/>
        <v>0.44645245595949012</v>
      </c>
      <c r="U520" s="27">
        <f t="shared" si="194"/>
        <v>6.013008606094903E-2</v>
      </c>
      <c r="V520">
        <v>0</v>
      </c>
      <c r="W520">
        <f t="shared" si="184"/>
        <v>0</v>
      </c>
      <c r="X520">
        <f t="shared" si="185"/>
        <v>26314.185404784639</v>
      </c>
      <c r="Y520" s="5">
        <f t="shared" si="190"/>
        <v>5.244819447201008E-2</v>
      </c>
      <c r="Z520" s="4">
        <f t="shared" si="191"/>
        <v>0.50625840999934157</v>
      </c>
      <c r="AA520" s="4">
        <f t="shared" si="176"/>
        <v>0.25767473221681192</v>
      </c>
      <c r="AB520">
        <f t="shared" si="192"/>
        <v>0.60819032858296285</v>
      </c>
      <c r="AC520" s="4">
        <f t="shared" si="177"/>
        <v>0.44645245595949012</v>
      </c>
      <c r="AD520">
        <f t="shared" si="182"/>
        <v>0.86854655171493123</v>
      </c>
      <c r="AE520">
        <f t="shared" si="187"/>
        <v>1.4368336053642653E-4</v>
      </c>
      <c r="AF520">
        <f t="shared" si="178"/>
        <v>2.5629862070375431E-4</v>
      </c>
      <c r="AG520">
        <f t="shared" si="172"/>
        <v>2.4402319020252974</v>
      </c>
      <c r="AH520">
        <f t="shared" si="183"/>
        <v>0.1987423488252035</v>
      </c>
      <c r="AI520">
        <f t="shared" si="181"/>
        <v>0.107823395406631</v>
      </c>
    </row>
    <row r="521" spans="1:35" x14ac:dyDescent="0.25">
      <c r="A521" s="3">
        <v>44488.833333333336</v>
      </c>
      <c r="B521">
        <v>1425.2841381400001</v>
      </c>
      <c r="C521">
        <v>22685.045655001755</v>
      </c>
      <c r="D521">
        <v>4.7736536203679396E-2</v>
      </c>
      <c r="E521">
        <v>312</v>
      </c>
      <c r="F521">
        <v>188413853.01337364</v>
      </c>
      <c r="G521">
        <v>7794753.7629799806</v>
      </c>
      <c r="H521">
        <f t="shared" si="173"/>
        <v>4811607.1151378555</v>
      </c>
      <c r="I521">
        <v>23384.261288939942</v>
      </c>
      <c r="J521">
        <v>4.5300572298456444E-2</v>
      </c>
      <c r="K521">
        <v>18920</v>
      </c>
      <c r="L521">
        <f t="shared" si="193"/>
        <v>4.3910226036224666E-2</v>
      </c>
      <c r="M521" s="9">
        <f t="shared" si="174"/>
        <v>-2.9141064564915106E-2</v>
      </c>
      <c r="N521">
        <f t="shared" si="188"/>
        <v>0.57568204337065687</v>
      </c>
      <c r="O521">
        <f t="shared" si="175"/>
        <v>0.44740144908302759</v>
      </c>
      <c r="P521" s="4">
        <v>0.48333882725959676</v>
      </c>
      <c r="Q521">
        <f t="shared" si="189"/>
        <v>0.44622483156659082</v>
      </c>
      <c r="R521" s="4">
        <f t="shared" si="179"/>
        <v>0.25281651441809622</v>
      </c>
      <c r="S521">
        <f t="shared" si="186"/>
        <v>0.55920881465998307</v>
      </c>
      <c r="T521" s="4">
        <f t="shared" si="180"/>
        <v>0.44238621631907077</v>
      </c>
      <c r="U521" s="27">
        <f t="shared" si="194"/>
        <v>6.2829238248667291E-2</v>
      </c>
      <c r="V521">
        <v>0</v>
      </c>
      <c r="W521">
        <f t="shared" si="184"/>
        <v>0</v>
      </c>
      <c r="X521">
        <f t="shared" si="185"/>
        <v>23384.261288939942</v>
      </c>
      <c r="Y521" s="5">
        <f t="shared" si="190"/>
        <v>4.5300572298456444E-2</v>
      </c>
      <c r="Z521" s="4">
        <f t="shared" si="191"/>
        <v>0.44622483156659082</v>
      </c>
      <c r="AA521" s="4">
        <f t="shared" si="176"/>
        <v>0.25281651441809622</v>
      </c>
      <c r="AB521">
        <f t="shared" si="192"/>
        <v>0.55920881465998307</v>
      </c>
      <c r="AC521" s="4">
        <f t="shared" si="177"/>
        <v>0.44238621631907077</v>
      </c>
      <c r="AD521">
        <f t="shared" si="182"/>
        <v>0.92715910360061726</v>
      </c>
      <c r="AE521">
        <f t="shared" si="187"/>
        <v>1.2410345582962529E-4</v>
      </c>
      <c r="AF521">
        <f t="shared" si="178"/>
        <v>1.9723280972603341E-3</v>
      </c>
      <c r="AG521">
        <f t="shared" si="172"/>
        <v>2.54977036618474</v>
      </c>
      <c r="AH521">
        <f t="shared" si="183"/>
        <v>0.19886645228103314</v>
      </c>
      <c r="AI521">
        <f t="shared" si="181"/>
        <v>9.7607014078840093E-2</v>
      </c>
    </row>
    <row r="522" spans="1:35" x14ac:dyDescent="0.25">
      <c r="A522" s="3">
        <v>44489.833333333336</v>
      </c>
      <c r="B522">
        <v>1451.41685852</v>
      </c>
      <c r="C522">
        <v>22260.490331318193</v>
      </c>
      <c r="D522">
        <v>4.7710289509766794E-2</v>
      </c>
      <c r="E522">
        <v>234</v>
      </c>
      <c r="F522">
        <v>180886001.03903922</v>
      </c>
      <c r="G522">
        <v>11806928.685964724</v>
      </c>
      <c r="H522">
        <f t="shared" si="173"/>
        <v>4937467.9345062515</v>
      </c>
      <c r="I522">
        <v>35420.786057894176</v>
      </c>
      <c r="J522">
        <v>7.1473673124882106E-2</v>
      </c>
      <c r="K522">
        <v>18921</v>
      </c>
      <c r="L522">
        <f t="shared" si="193"/>
        <v>3.7061586725054003E-2</v>
      </c>
      <c r="M522" s="9">
        <f t="shared" si="174"/>
        <v>-9.3199394733848723E-3</v>
      </c>
      <c r="N522">
        <f t="shared" si="188"/>
        <v>0.75406827280642741</v>
      </c>
      <c r="O522">
        <f t="shared" si="175"/>
        <v>0.44820742052715767</v>
      </c>
      <c r="P522" s="4">
        <v>0.50807951637121329</v>
      </c>
      <c r="Q522">
        <f t="shared" si="189"/>
        <v>0.63914114788365617</v>
      </c>
      <c r="R522" s="4">
        <f t="shared" si="179"/>
        <v>0.25366293021921382</v>
      </c>
      <c r="S522">
        <f t="shared" si="186"/>
        <v>0.72256439505751224</v>
      </c>
      <c r="T522" s="4">
        <f t="shared" si="180"/>
        <v>0.44313157017304688</v>
      </c>
      <c r="U522" s="27">
        <f t="shared" si="194"/>
        <v>6.52014774570355E-2</v>
      </c>
      <c r="V522">
        <v>0</v>
      </c>
      <c r="W522">
        <f t="shared" si="184"/>
        <v>0</v>
      </c>
      <c r="X522">
        <f t="shared" si="185"/>
        <v>35420.786057894176</v>
      </c>
      <c r="Y522" s="5">
        <f t="shared" si="190"/>
        <v>7.1473673124882106E-2</v>
      </c>
      <c r="Z522" s="4">
        <f t="shared" si="191"/>
        <v>0.63914114788365617</v>
      </c>
      <c r="AA522" s="4">
        <f t="shared" si="176"/>
        <v>0.25366293021921382</v>
      </c>
      <c r="AB522">
        <f t="shared" si="192"/>
        <v>0.72256439505751224</v>
      </c>
      <c r="AC522" s="4">
        <f t="shared" si="177"/>
        <v>0.44313157017304688</v>
      </c>
      <c r="AD522">
        <f t="shared" si="182"/>
        <v>0.9274640304462819</v>
      </c>
      <c r="AE522">
        <f t="shared" si="187"/>
        <v>1.9579911263651559E-4</v>
      </c>
      <c r="AF522">
        <f t="shared" si="178"/>
        <v>1.9894559626094654E-3</v>
      </c>
      <c r="AG522">
        <f t="shared" si="172"/>
        <v>2.6460418697649559</v>
      </c>
      <c r="AH522">
        <f t="shared" si="183"/>
        <v>0.19906225139366965</v>
      </c>
      <c r="AI522">
        <f t="shared" si="181"/>
        <v>8.8825635375331391E-2</v>
      </c>
    </row>
    <row r="523" spans="1:35" x14ac:dyDescent="0.25">
      <c r="A523" s="3">
        <v>44490.833333333336</v>
      </c>
      <c r="B523">
        <v>1455.37301877</v>
      </c>
      <c r="C523">
        <v>22225.540557916924</v>
      </c>
      <c r="D523">
        <v>4.7735435177207554E-2</v>
      </c>
      <c r="E523">
        <v>160</v>
      </c>
      <c r="F523">
        <v>176641985.86066249</v>
      </c>
      <c r="G523">
        <v>2899051.0353063261</v>
      </c>
      <c r="H523">
        <f t="shared" si="173"/>
        <v>4915943.7480570972</v>
      </c>
      <c r="I523">
        <v>8697.1531059189783</v>
      </c>
      <c r="J523">
        <v>1.7971157130018248E-2</v>
      </c>
      <c r="K523">
        <v>18922</v>
      </c>
      <c r="L523">
        <f t="shared" si="193"/>
        <v>4.2932848069663788E-3</v>
      </c>
      <c r="M523" s="9">
        <f t="shared" si="174"/>
        <v>-1.9938751081592515E-2</v>
      </c>
      <c r="N523">
        <f t="shared" si="188"/>
        <v>0.35952577639672584</v>
      </c>
      <c r="O523">
        <f t="shared" si="175"/>
        <v>0.44504938101771535</v>
      </c>
      <c r="P523" s="4">
        <v>0.52185444092160316</v>
      </c>
      <c r="Q523">
        <f t="shared" si="189"/>
        <v>0</v>
      </c>
      <c r="R523" s="4">
        <f t="shared" si="179"/>
        <v>0.24576418920225748</v>
      </c>
      <c r="S523">
        <f t="shared" si="186"/>
        <v>0.30672329068057042</v>
      </c>
      <c r="T523" s="4">
        <f t="shared" si="180"/>
        <v>0.43962214439566494</v>
      </c>
      <c r="U523" s="27">
        <f t="shared" si="194"/>
        <v>6.5482007736886477E-2</v>
      </c>
      <c r="V523">
        <v>0</v>
      </c>
      <c r="W523">
        <f t="shared" si="184"/>
        <v>0</v>
      </c>
      <c r="X523">
        <f t="shared" si="185"/>
        <v>8697.1531059189783</v>
      </c>
      <c r="Y523" s="5">
        <f t="shared" si="190"/>
        <v>1.7971157130018248E-2</v>
      </c>
      <c r="Z523" s="4">
        <f t="shared" si="191"/>
        <v>0</v>
      </c>
      <c r="AA523" s="4">
        <f t="shared" si="176"/>
        <v>0.24576418920225748</v>
      </c>
      <c r="AB523">
        <f t="shared" si="192"/>
        <v>0.30672329068057042</v>
      </c>
      <c r="AC523" s="4">
        <f t="shared" si="177"/>
        <v>0.43962214439566494</v>
      </c>
      <c r="AD523">
        <f t="shared" si="182"/>
        <v>0.93400664233682984</v>
      </c>
      <c r="AE523">
        <f t="shared" si="187"/>
        <v>4.9234834877147907E-5</v>
      </c>
      <c r="AF523">
        <f t="shared" si="178"/>
        <v>2.0898497926726822E-3</v>
      </c>
      <c r="AG523">
        <f t="shared" si="172"/>
        <v>2.6574265023710453</v>
      </c>
      <c r="AH523">
        <f t="shared" si="183"/>
        <v>0.1991114862285468</v>
      </c>
      <c r="AI523">
        <f t="shared" si="181"/>
        <v>8.7822503771597171E-2</v>
      </c>
    </row>
    <row r="524" spans="1:35" x14ac:dyDescent="0.25">
      <c r="A524" s="3">
        <v>44491.833333333336</v>
      </c>
      <c r="B524">
        <v>1480.09283372</v>
      </c>
      <c r="C524">
        <v>21829.168711889492</v>
      </c>
      <c r="D524">
        <v>4.770598250907692E-2</v>
      </c>
      <c r="E524">
        <v>169</v>
      </c>
      <c r="F524">
        <v>181414273.56860662</v>
      </c>
      <c r="G524">
        <v>2445298.5529850456</v>
      </c>
      <c r="H524">
        <f t="shared" si="173"/>
        <v>4914971.1053109895</v>
      </c>
      <c r="I524">
        <v>7335.8956589551372</v>
      </c>
      <c r="J524">
        <v>1.4759598916046807E-2</v>
      </c>
      <c r="K524">
        <v>18923</v>
      </c>
      <c r="L524">
        <f t="shared" si="193"/>
        <v>3.4837586652243097E-2</v>
      </c>
      <c r="M524" s="9">
        <f t="shared" si="174"/>
        <v>-7.6979969856084433E-3</v>
      </c>
      <c r="N524">
        <f t="shared" si="188"/>
        <v>0.34046121279370173</v>
      </c>
      <c r="O524">
        <f t="shared" si="175"/>
        <v>0.4442956793012679</v>
      </c>
      <c r="P524" s="4">
        <v>0.50160776727398326</v>
      </c>
      <c r="Q524">
        <f t="shared" si="189"/>
        <v>0</v>
      </c>
      <c r="R524" s="4">
        <f t="shared" si="179"/>
        <v>0.24576418920225748</v>
      </c>
      <c r="S524">
        <f t="shared" si="186"/>
        <v>0.26150853013648745</v>
      </c>
      <c r="T524" s="4">
        <f t="shared" si="180"/>
        <v>0.43782832356745632</v>
      </c>
      <c r="U524" s="27">
        <f t="shared" si="194"/>
        <v>6.7803444705333726E-2</v>
      </c>
      <c r="V524">
        <v>0</v>
      </c>
      <c r="W524">
        <f t="shared" si="184"/>
        <v>0</v>
      </c>
      <c r="X524">
        <f t="shared" si="185"/>
        <v>7335.8956589551372</v>
      </c>
      <c r="Y524" s="5">
        <f t="shared" si="190"/>
        <v>1.4759598916046807E-2</v>
      </c>
      <c r="Z524" s="4">
        <f t="shared" si="191"/>
        <v>0</v>
      </c>
      <c r="AA524" s="4">
        <f t="shared" si="176"/>
        <v>0.24576418920225748</v>
      </c>
      <c r="AB524">
        <f t="shared" si="192"/>
        <v>0.26150853013648745</v>
      </c>
      <c r="AC524" s="4">
        <f t="shared" si="177"/>
        <v>0.43782832356745632</v>
      </c>
      <c r="AD524">
        <f t="shared" si="182"/>
        <v>0.98813501219935851</v>
      </c>
      <c r="AE524">
        <f t="shared" si="187"/>
        <v>4.0436439740333052E-5</v>
      </c>
      <c r="AF524">
        <f t="shared" si="178"/>
        <v>2.6452385351256602E-3</v>
      </c>
      <c r="AG524">
        <f t="shared" si="172"/>
        <v>2.7516363217816457</v>
      </c>
      <c r="AH524">
        <f t="shared" si="183"/>
        <v>0.19915192266828713</v>
      </c>
      <c r="AI524">
        <f t="shared" si="181"/>
        <v>7.918366151590539E-2</v>
      </c>
    </row>
    <row r="525" spans="1:35" x14ac:dyDescent="0.25">
      <c r="A525" s="3">
        <v>44492.833333333336</v>
      </c>
      <c r="B525">
        <v>1470.15758383</v>
      </c>
      <c r="C525">
        <v>21971.949681525835</v>
      </c>
      <c r="D525">
        <v>4.7699241525413209E-2</v>
      </c>
      <c r="E525">
        <v>158</v>
      </c>
      <c r="F525">
        <v>179123225.99726814</v>
      </c>
      <c r="G525">
        <v>1987745.601821217</v>
      </c>
      <c r="H525">
        <f t="shared" si="173"/>
        <v>4825585.3041572999</v>
      </c>
      <c r="I525">
        <v>5963.2368054636509</v>
      </c>
      <c r="J525">
        <v>1.2151307692657503E-2</v>
      </c>
      <c r="K525">
        <v>18924</v>
      </c>
      <c r="L525">
        <f t="shared" si="193"/>
        <v>-1.3254751967100263E-2</v>
      </c>
      <c r="M525" s="9">
        <f t="shared" si="174"/>
        <v>-4.6780454272012583E-3</v>
      </c>
      <c r="N525">
        <f t="shared" si="188"/>
        <v>0.31050232252012772</v>
      </c>
      <c r="O525">
        <f t="shared" si="175"/>
        <v>0.43675261394966225</v>
      </c>
      <c r="P525" s="4">
        <v>0.52103373497556071</v>
      </c>
      <c r="Q525">
        <f t="shared" si="189"/>
        <v>0</v>
      </c>
      <c r="R525" s="4">
        <f t="shared" si="179"/>
        <v>0.23346706338981321</v>
      </c>
      <c r="S525">
        <f t="shared" si="186"/>
        <v>0.21799170063796403</v>
      </c>
      <c r="T525" s="4">
        <f t="shared" si="180"/>
        <v>0.42843820765229612</v>
      </c>
      <c r="U525" s="27">
        <f t="shared" si="194"/>
        <v>6.691065677553952E-2</v>
      </c>
      <c r="V525">
        <v>0</v>
      </c>
      <c r="W525">
        <f t="shared" si="184"/>
        <v>0</v>
      </c>
      <c r="X525">
        <f t="shared" si="185"/>
        <v>5963.2368054636509</v>
      </c>
      <c r="Y525" s="5">
        <f t="shared" si="190"/>
        <v>1.2151307692657503E-2</v>
      </c>
      <c r="Z525" s="4">
        <f t="shared" si="191"/>
        <v>0</v>
      </c>
      <c r="AA525" s="4">
        <f t="shared" si="176"/>
        <v>0.23346706338981321</v>
      </c>
      <c r="AB525">
        <f t="shared" si="192"/>
        <v>0.21799170063796403</v>
      </c>
      <c r="AC525" s="4">
        <f t="shared" si="177"/>
        <v>0.42843820765229612</v>
      </c>
      <c r="AD525">
        <f t="shared" si="182"/>
        <v>0.97458505686100738</v>
      </c>
      <c r="AE525">
        <f t="shared" si="187"/>
        <v>3.3290699810964834E-5</v>
      </c>
      <c r="AF525">
        <f t="shared" si="178"/>
        <v>2.5106287952212369E-3</v>
      </c>
      <c r="AG525">
        <f t="shared" si="172"/>
        <v>2.7154047157630101</v>
      </c>
      <c r="AH525">
        <f t="shared" si="183"/>
        <v>0.19918521336809811</v>
      </c>
      <c r="AI525">
        <f t="shared" si="181"/>
        <v>8.2545578798700836E-2</v>
      </c>
    </row>
    <row r="526" spans="1:35" x14ac:dyDescent="0.25">
      <c r="A526" s="3">
        <v>44493.833333333336</v>
      </c>
      <c r="B526">
        <v>1470.7130804799999</v>
      </c>
      <c r="C526">
        <v>21967.132969858008</v>
      </c>
      <c r="D526">
        <v>4.7700848409636017E-2</v>
      </c>
      <c r="E526">
        <v>178</v>
      </c>
      <c r="F526">
        <v>184796525.78704289</v>
      </c>
      <c r="G526">
        <v>2788668.8906723997</v>
      </c>
      <c r="H526">
        <f t="shared" si="173"/>
        <v>4790682.4126550108</v>
      </c>
      <c r="I526">
        <v>8366.0066720171999</v>
      </c>
      <c r="J526">
        <v>1.6524079239483097E-2</v>
      </c>
      <c r="K526">
        <v>18925</v>
      </c>
      <c r="L526">
        <f t="shared" si="193"/>
        <v>5.9702198728478549E-4</v>
      </c>
      <c r="M526" s="9">
        <f t="shared" si="174"/>
        <v>-4.7543413078266032E-3</v>
      </c>
      <c r="N526">
        <f t="shared" si="188"/>
        <v>0.36244668215684572</v>
      </c>
      <c r="O526">
        <f t="shared" si="175"/>
        <v>0.43264776485402595</v>
      </c>
      <c r="P526" s="4">
        <v>0.51461661513956491</v>
      </c>
      <c r="Q526">
        <f t="shared" si="189"/>
        <v>0</v>
      </c>
      <c r="R526" s="4">
        <f t="shared" si="179"/>
        <v>0.223934679468862</v>
      </c>
      <c r="S526">
        <f t="shared" si="186"/>
        <v>0.28723257809941488</v>
      </c>
      <c r="T526" s="4">
        <f t="shared" si="180"/>
        <v>0.42327878051410772</v>
      </c>
      <c r="U526" s="27">
        <f t="shared" si="194"/>
        <v>6.6950615835850075E-2</v>
      </c>
      <c r="V526">
        <v>0</v>
      </c>
      <c r="W526">
        <f t="shared" si="184"/>
        <v>0</v>
      </c>
      <c r="X526">
        <f t="shared" si="185"/>
        <v>8366.0066720171999</v>
      </c>
      <c r="Y526" s="5">
        <f t="shared" si="190"/>
        <v>1.6524079239483097E-2</v>
      </c>
      <c r="Z526" s="4">
        <f t="shared" si="191"/>
        <v>0</v>
      </c>
      <c r="AA526" s="4">
        <f t="shared" si="176"/>
        <v>0.223934679468862</v>
      </c>
      <c r="AB526">
        <f t="shared" si="192"/>
        <v>0.28723257809941488</v>
      </c>
      <c r="AC526" s="4">
        <f t="shared" si="177"/>
        <v>0.42327878051410772</v>
      </c>
      <c r="AD526">
        <f t="shared" si="182"/>
        <v>0.94708072724268921</v>
      </c>
      <c r="AE526">
        <f t="shared" si="187"/>
        <v>4.5270425250076037E-5</v>
      </c>
      <c r="AF526">
        <f t="shared" si="178"/>
        <v>2.1845709211885112E-3</v>
      </c>
      <c r="AG526">
        <f t="shared" si="172"/>
        <v>2.7170263561120018</v>
      </c>
      <c r="AH526">
        <f t="shared" si="183"/>
        <v>0.19923048379334818</v>
      </c>
      <c r="AI526">
        <f t="shared" si="181"/>
        <v>8.2445353419062339E-2</v>
      </c>
    </row>
    <row r="527" spans="1:35" x14ac:dyDescent="0.25">
      <c r="A527" s="3">
        <v>44494.833333333336</v>
      </c>
      <c r="B527">
        <v>1487.67755102</v>
      </c>
      <c r="C527">
        <v>21719.742609949975</v>
      </c>
      <c r="D527">
        <v>4.7700223903599855E-2</v>
      </c>
      <c r="E527">
        <v>177</v>
      </c>
      <c r="F527">
        <v>179820200.36618605</v>
      </c>
      <c r="G527">
        <v>5178585.7859722171</v>
      </c>
      <c r="H527">
        <f t="shared" si="173"/>
        <v>4840701.5090508759</v>
      </c>
      <c r="I527">
        <v>15535.757357916651</v>
      </c>
      <c r="J527">
        <v>3.153456299176656E-2</v>
      </c>
      <c r="K527">
        <v>18926</v>
      </c>
      <c r="L527">
        <f t="shared" si="193"/>
        <v>2.2794577162826644E-2</v>
      </c>
      <c r="M527" s="9">
        <f t="shared" si="174"/>
        <v>-6.8973453789784919E-3</v>
      </c>
      <c r="N527">
        <f t="shared" si="188"/>
        <v>0.50053978788053055</v>
      </c>
      <c r="O527">
        <f t="shared" si="175"/>
        <v>0.43404740448049706</v>
      </c>
      <c r="P527" s="4">
        <v>0.51463778682987726</v>
      </c>
      <c r="Q527">
        <f t="shared" si="189"/>
        <v>0.29830944646979124</v>
      </c>
      <c r="R527" s="4">
        <f t="shared" si="179"/>
        <v>0.22525294811088395</v>
      </c>
      <c r="S527">
        <f t="shared" si="186"/>
        <v>0.45009601635640384</v>
      </c>
      <c r="T527" s="4">
        <f t="shared" si="180"/>
        <v>0.4241180458874691</v>
      </c>
      <c r="U527" s="27">
        <f t="shared" si="194"/>
        <v>6.8494253257793389E-2</v>
      </c>
      <c r="V527">
        <v>0</v>
      </c>
      <c r="W527">
        <f t="shared" si="184"/>
        <v>0</v>
      </c>
      <c r="X527">
        <f t="shared" si="185"/>
        <v>15535.757357916651</v>
      </c>
      <c r="Y527" s="5">
        <f t="shared" si="190"/>
        <v>3.153456299176656E-2</v>
      </c>
      <c r="Z527" s="4">
        <f t="shared" si="191"/>
        <v>0.29830944646979124</v>
      </c>
      <c r="AA527" s="4">
        <f t="shared" si="176"/>
        <v>0.22525294811088395</v>
      </c>
      <c r="AB527">
        <f t="shared" si="192"/>
        <v>0.45009601635640384</v>
      </c>
      <c r="AC527" s="4">
        <f t="shared" si="177"/>
        <v>0.4241180458874691</v>
      </c>
      <c r="AD527">
        <f t="shared" si="182"/>
        <v>0.98721337268211218</v>
      </c>
      <c r="AE527">
        <f t="shared" si="187"/>
        <v>8.6392331066198269E-5</v>
      </c>
      <c r="AF527">
        <f t="shared" si="178"/>
        <v>2.5417351551160206E-3</v>
      </c>
      <c r="AG527">
        <f t="shared" si="172"/>
        <v>2.7796710907024034</v>
      </c>
      <c r="AH527">
        <f t="shared" si="183"/>
        <v>0.19931687612441437</v>
      </c>
      <c r="AI527">
        <f t="shared" si="181"/>
        <v>7.6799664011659718E-2</v>
      </c>
    </row>
    <row r="528" spans="1:35" x14ac:dyDescent="0.25">
      <c r="A528" s="3">
        <v>44495.833333333336</v>
      </c>
      <c r="B528">
        <v>1473.7070874799999</v>
      </c>
      <c r="C528">
        <v>21924.42461491951</v>
      </c>
      <c r="D528">
        <v>4.769520018248357E-2</v>
      </c>
      <c r="E528">
        <v>170</v>
      </c>
      <c r="F528">
        <v>172724644.51594552</v>
      </c>
      <c r="G528">
        <v>4573136.1323562963</v>
      </c>
      <c r="H528">
        <f t="shared" si="173"/>
        <v>4918539.0545475101</v>
      </c>
      <c r="I528">
        <v>13719.40839706889</v>
      </c>
      <c r="J528">
        <v>2.8991717302204994E-2</v>
      </c>
      <c r="K528">
        <v>18927</v>
      </c>
      <c r="L528">
        <f t="shared" si="193"/>
        <v>-1.8814808765193324E-2</v>
      </c>
      <c r="M528" s="9">
        <f t="shared" si="174"/>
        <v>-7.0509175854002936E-3</v>
      </c>
      <c r="N528">
        <f t="shared" si="188"/>
        <v>0.47970733646725383</v>
      </c>
      <c r="O528">
        <f t="shared" si="175"/>
        <v>0.43795160518215714</v>
      </c>
      <c r="P528" s="4">
        <v>0.50621896374800102</v>
      </c>
      <c r="Q528">
        <f t="shared" si="189"/>
        <v>0.2620033593994946</v>
      </c>
      <c r="R528" s="4">
        <f t="shared" si="179"/>
        <v>0.23398639342420047</v>
      </c>
      <c r="S528">
        <f t="shared" si="186"/>
        <v>0.42690005671516568</v>
      </c>
      <c r="T528" s="4">
        <f t="shared" si="180"/>
        <v>0.42814669860109345</v>
      </c>
      <c r="U528" s="27">
        <f t="shared" si="194"/>
        <v>6.7217594685570287E-2</v>
      </c>
      <c r="V528">
        <v>0</v>
      </c>
      <c r="W528">
        <f t="shared" si="184"/>
        <v>0</v>
      </c>
      <c r="X528">
        <f t="shared" si="185"/>
        <v>13719.40839706889</v>
      </c>
      <c r="Y528" s="5">
        <f t="shared" si="190"/>
        <v>2.8991717302204994E-2</v>
      </c>
      <c r="Z528" s="4">
        <f t="shared" si="191"/>
        <v>0.2620033593994946</v>
      </c>
      <c r="AA528" s="4">
        <f t="shared" si="176"/>
        <v>0.23398639342420047</v>
      </c>
      <c r="AB528">
        <f t="shared" si="192"/>
        <v>0.42690005671516568</v>
      </c>
      <c r="AC528" s="4">
        <f t="shared" si="177"/>
        <v>0.42814669860109345</v>
      </c>
      <c r="AD528">
        <f t="shared" si="182"/>
        <v>0.98133867693497767</v>
      </c>
      <c r="AE528">
        <f t="shared" si="187"/>
        <v>7.942620812695833E-5</v>
      </c>
      <c r="AF528">
        <f t="shared" si="178"/>
        <v>2.5484318788044913E-3</v>
      </c>
      <c r="AG528">
        <f t="shared" si="172"/>
        <v>2.7278610371998173</v>
      </c>
      <c r="AH528">
        <f t="shared" si="183"/>
        <v>0.19939630233254133</v>
      </c>
      <c r="AI528">
        <f t="shared" si="181"/>
        <v>8.1628484859447958E-2</v>
      </c>
    </row>
    <row r="529" spans="1:35" x14ac:dyDescent="0.25">
      <c r="A529" s="3">
        <v>44496.833333333336</v>
      </c>
      <c r="B529">
        <v>1508.8376505199999</v>
      </c>
      <c r="C529">
        <v>21411.591000659537</v>
      </c>
      <c r="D529">
        <v>4.7685440011017259E-2</v>
      </c>
      <c r="E529">
        <v>204</v>
      </c>
      <c r="F529">
        <v>183151144.28024316</v>
      </c>
      <c r="G529">
        <v>8988203.7113938667</v>
      </c>
      <c r="H529">
        <f t="shared" si="173"/>
        <v>5139865.6761277998</v>
      </c>
      <c r="I529">
        <v>26964.611134181599</v>
      </c>
      <c r="J529">
        <v>5.3737491527307737E-2</v>
      </c>
      <c r="K529">
        <v>18928</v>
      </c>
      <c r="L529">
        <f t="shared" si="193"/>
        <v>4.722741564007827E-2</v>
      </c>
      <c r="M529" s="9">
        <f t="shared" si="174"/>
        <v>1.2962594114774824E-2</v>
      </c>
      <c r="N529">
        <f t="shared" si="188"/>
        <v>0.65097382610283971</v>
      </c>
      <c r="O529">
        <f t="shared" si="175"/>
        <v>0.44684162979922665</v>
      </c>
      <c r="P529" s="4">
        <v>0.50542215919785949</v>
      </c>
      <c r="Q529">
        <f t="shared" si="189"/>
        <v>0.51634480159815943</v>
      </c>
      <c r="R529" s="4">
        <f t="shared" si="179"/>
        <v>0.25119788681080579</v>
      </c>
      <c r="S529">
        <f t="shared" si="186"/>
        <v>0.61661158943392691</v>
      </c>
      <c r="T529" s="4">
        <f t="shared" si="180"/>
        <v>0.4377721866997773</v>
      </c>
      <c r="U529" s="27">
        <f t="shared" si="194"/>
        <v>7.0468264150642682E-2</v>
      </c>
      <c r="V529">
        <v>0</v>
      </c>
      <c r="W529">
        <f t="shared" si="184"/>
        <v>0</v>
      </c>
      <c r="X529">
        <f t="shared" si="185"/>
        <v>26964.611134181599</v>
      </c>
      <c r="Y529" s="5">
        <f t="shared" si="190"/>
        <v>5.3737491527307737E-2</v>
      </c>
      <c r="Z529" s="4">
        <f t="shared" si="191"/>
        <v>0.51634480159815943</v>
      </c>
      <c r="AA529" s="4">
        <f t="shared" si="176"/>
        <v>0.25119788681080579</v>
      </c>
      <c r="AB529">
        <f t="shared" si="192"/>
        <v>0.61661158943392691</v>
      </c>
      <c r="AC529" s="4">
        <f t="shared" si="177"/>
        <v>0.4377721866997773</v>
      </c>
      <c r="AD529">
        <f t="shared" si="182"/>
        <v>1.0306592191601673</v>
      </c>
      <c r="AE529">
        <f t="shared" si="187"/>
        <v>1.4721516749983612E-4</v>
      </c>
      <c r="AF529">
        <f t="shared" si="178"/>
        <v>2.5722489299861984E-3</v>
      </c>
      <c r="AG529">
        <f t="shared" si="172"/>
        <v>2.8597814758895064</v>
      </c>
      <c r="AH529">
        <f t="shared" si="183"/>
        <v>0.19954351750004115</v>
      </c>
      <c r="AI529">
        <f t="shared" si="181"/>
        <v>6.9779696431850669E-2</v>
      </c>
    </row>
    <row r="530" spans="1:35" x14ac:dyDescent="0.25">
      <c r="A530" s="3">
        <v>44497.833333333336</v>
      </c>
      <c r="B530">
        <v>1511.86783139</v>
      </c>
      <c r="C530">
        <v>21372.487927886814</v>
      </c>
      <c r="D530">
        <v>4.7685440011017259E-2</v>
      </c>
      <c r="E530">
        <v>166</v>
      </c>
      <c r="F530">
        <v>188725067.92927158</v>
      </c>
      <c r="G530">
        <v>5539111.668055553</v>
      </c>
      <c r="H530">
        <f t="shared" si="173"/>
        <v>5263039.1197123406</v>
      </c>
      <c r="I530">
        <v>16617.33500416666</v>
      </c>
      <c r="J530">
        <v>3.2138429425782114E-2</v>
      </c>
      <c r="K530">
        <v>18929</v>
      </c>
      <c r="L530">
        <f t="shared" si="193"/>
        <v>3.8342011651247929E-3</v>
      </c>
      <c r="M530" s="9">
        <f t="shared" si="174"/>
        <v>1.5251865257453904E-2</v>
      </c>
      <c r="N530">
        <f t="shared" si="188"/>
        <v>0.4986149915768181</v>
      </c>
      <c r="O530">
        <f t="shared" si="175"/>
        <v>0.45183623822331126</v>
      </c>
      <c r="P530" s="4">
        <v>0.5340920113097648</v>
      </c>
      <c r="Q530">
        <f t="shared" si="189"/>
        <v>0.30629962018461221</v>
      </c>
      <c r="R530" s="4">
        <f t="shared" si="179"/>
        <v>0.26140787415029287</v>
      </c>
      <c r="S530">
        <f t="shared" si="186"/>
        <v>0.45543095570242981</v>
      </c>
      <c r="T530" s="4">
        <f t="shared" si="180"/>
        <v>0.44400338270285566</v>
      </c>
      <c r="U530" s="27">
        <f t="shared" si="194"/>
        <v>7.0738972294251037E-2</v>
      </c>
      <c r="V530">
        <v>0</v>
      </c>
      <c r="W530">
        <f t="shared" si="184"/>
        <v>0</v>
      </c>
      <c r="X530">
        <f t="shared" si="185"/>
        <v>16617.33500416666</v>
      </c>
      <c r="Y530" s="5">
        <f t="shared" si="190"/>
        <v>3.2138429425782114E-2</v>
      </c>
      <c r="Z530" s="4">
        <f t="shared" si="191"/>
        <v>0.30629962018461221</v>
      </c>
      <c r="AA530" s="4">
        <f t="shared" si="176"/>
        <v>0.26140787415029287</v>
      </c>
      <c r="AB530">
        <f t="shared" si="192"/>
        <v>0.45543095570242981</v>
      </c>
      <c r="AC530" s="4">
        <f t="shared" si="177"/>
        <v>0.44400338270285566</v>
      </c>
      <c r="AD530">
        <f t="shared" si="182"/>
        <v>1.0294188211902788</v>
      </c>
      <c r="AE530">
        <f t="shared" si="187"/>
        <v>8.8046615360451617E-5</v>
      </c>
      <c r="AF530">
        <f t="shared" si="178"/>
        <v>2.6276442519941323E-3</v>
      </c>
      <c r="AG530">
        <f t="shared" si="172"/>
        <v>2.8707675012130287</v>
      </c>
      <c r="AH530">
        <f t="shared" si="183"/>
        <v>0.19963156411540162</v>
      </c>
      <c r="AI530">
        <f t="shared" si="181"/>
        <v>6.8884567648537898E-2</v>
      </c>
    </row>
    <row r="531" spans="1:35" x14ac:dyDescent="0.25">
      <c r="A531" s="3">
        <v>44498.833333333336</v>
      </c>
      <c r="B531">
        <v>1497.23452679</v>
      </c>
      <c r="C531">
        <v>21471.489254917029</v>
      </c>
      <c r="D531">
        <v>4.7561960907999398E-2</v>
      </c>
      <c r="E531">
        <v>150</v>
      </c>
      <c r="F531">
        <v>184353246.60883549</v>
      </c>
      <c r="G531">
        <v>2499197.5709450007</v>
      </c>
      <c r="H531">
        <f t="shared" si="173"/>
        <v>5272499.3975614365</v>
      </c>
      <c r="I531">
        <v>7497.5927128350022</v>
      </c>
      <c r="J531">
        <v>1.4844443428714847E-2</v>
      </c>
      <c r="K531">
        <v>18930</v>
      </c>
      <c r="L531">
        <f t="shared" si="193"/>
        <v>-1.434759301393566E-2</v>
      </c>
      <c r="M531" s="9">
        <f t="shared" si="174"/>
        <v>8.7896934875773235E-3</v>
      </c>
      <c r="N531">
        <f t="shared" si="188"/>
        <v>0.34049319161148683</v>
      </c>
      <c r="O531">
        <f t="shared" si="175"/>
        <v>0.45112973619851321</v>
      </c>
      <c r="P531" s="4">
        <v>0.53408069559252758</v>
      </c>
      <c r="Q531">
        <f t="shared" si="189"/>
        <v>0</v>
      </c>
      <c r="R531" s="4">
        <f t="shared" si="179"/>
        <v>0.26140787415029287</v>
      </c>
      <c r="S531">
        <f t="shared" si="186"/>
        <v>0.2628030963202117</v>
      </c>
      <c r="T531" s="4">
        <f t="shared" si="180"/>
        <v>0.44282623334866406</v>
      </c>
      <c r="U531" s="27">
        <f t="shared" si="194"/>
        <v>6.9731284542693256E-2</v>
      </c>
      <c r="V531">
        <v>0</v>
      </c>
      <c r="W531">
        <f t="shared" si="184"/>
        <v>0</v>
      </c>
      <c r="X531">
        <f t="shared" si="185"/>
        <v>7497.5927128350022</v>
      </c>
      <c r="Y531" s="5">
        <f t="shared" si="190"/>
        <v>1.4844443428714847E-2</v>
      </c>
      <c r="Z531" s="4">
        <f t="shared" si="191"/>
        <v>0</v>
      </c>
      <c r="AA531" s="4">
        <f t="shared" si="176"/>
        <v>0.26140787415029287</v>
      </c>
      <c r="AB531">
        <f t="shared" si="192"/>
        <v>0.2628030963202117</v>
      </c>
      <c r="AC531" s="4">
        <f t="shared" si="177"/>
        <v>0.44282623334866406</v>
      </c>
      <c r="AD531">
        <f t="shared" si="182"/>
        <v>1.0127204629547397</v>
      </c>
      <c r="AE531">
        <f t="shared" si="187"/>
        <v>4.0668881033812811E-5</v>
      </c>
      <c r="AF531">
        <f t="shared" si="178"/>
        <v>2.7061785086206491E-3</v>
      </c>
      <c r="AG531">
        <f t="shared" si="172"/>
        <v>2.8298729680480679</v>
      </c>
      <c r="AH531">
        <f t="shared" si="183"/>
        <v>0.19967223299643544</v>
      </c>
      <c r="AI531">
        <f t="shared" si="181"/>
        <v>7.261939543776208E-2</v>
      </c>
    </row>
    <row r="532" spans="1:35" x14ac:dyDescent="0.25">
      <c r="A532" s="3">
        <v>44499.833333333336</v>
      </c>
      <c r="B532">
        <v>1508.15188205</v>
      </c>
      <c r="C532">
        <v>21550.460505653224</v>
      </c>
      <c r="D532">
        <v>4.7820023933765679E-2</v>
      </c>
      <c r="E532">
        <v>161</v>
      </c>
      <c r="F532">
        <v>185466248.61494678</v>
      </c>
      <c r="G532">
        <v>3507827.642037801</v>
      </c>
      <c r="H532">
        <f t="shared" si="173"/>
        <v>5172190.7964619901</v>
      </c>
      <c r="I532">
        <v>10523.482926113404</v>
      </c>
      <c r="J532">
        <v>2.0710351865723987E-2</v>
      </c>
      <c r="K532">
        <v>18931</v>
      </c>
      <c r="L532">
        <f t="shared" si="193"/>
        <v>3.5940128145962964E-3</v>
      </c>
      <c r="M532" s="9">
        <f t="shared" si="174"/>
        <v>9.3609668753554202E-3</v>
      </c>
      <c r="N532">
        <f t="shared" si="188"/>
        <v>0.40309355678663139</v>
      </c>
      <c r="O532">
        <f t="shared" si="175"/>
        <v>0.44578142517664632</v>
      </c>
      <c r="P532" s="4">
        <v>0.53695172773132727</v>
      </c>
      <c r="Q532">
        <f t="shared" si="189"/>
        <v>4.8937070251218351E-2</v>
      </c>
      <c r="R532" s="4">
        <f t="shared" si="179"/>
        <v>0.2477871487276464</v>
      </c>
      <c r="S532">
        <f t="shared" si="186"/>
        <v>0.34057706166382318</v>
      </c>
      <c r="T532" s="4">
        <f t="shared" si="180"/>
        <v>0.43523567128181001</v>
      </c>
      <c r="U532" s="27">
        <f t="shared" si="194"/>
        <v>6.9982350569927451E-2</v>
      </c>
      <c r="V532">
        <v>0</v>
      </c>
      <c r="W532">
        <f t="shared" si="184"/>
        <v>0</v>
      </c>
      <c r="X532">
        <f t="shared" si="185"/>
        <v>10523.482926113404</v>
      </c>
      <c r="Y532" s="5">
        <f t="shared" si="190"/>
        <v>2.0710351865723987E-2</v>
      </c>
      <c r="Z532" s="4">
        <f t="shared" si="191"/>
        <v>4.8937070251218351E-2</v>
      </c>
      <c r="AA532" s="4">
        <f t="shared" si="176"/>
        <v>0.2477871487276464</v>
      </c>
      <c r="AB532">
        <f t="shared" si="192"/>
        <v>0.34057706166382318</v>
      </c>
      <c r="AC532" s="4">
        <f t="shared" si="177"/>
        <v>0.43523567128181001</v>
      </c>
      <c r="AD532">
        <f t="shared" si="182"/>
        <v>0.98595703038558069</v>
      </c>
      <c r="AE532">
        <f t="shared" si="187"/>
        <v>5.6739080351069765E-5</v>
      </c>
      <c r="AF532">
        <f t="shared" si="178"/>
        <v>2.6300747372791644E-3</v>
      </c>
      <c r="AG532">
        <f t="shared" si="172"/>
        <v>2.8400618663069297</v>
      </c>
      <c r="AH532">
        <f t="shared" si="183"/>
        <v>0.1997289720767865</v>
      </c>
      <c r="AI532">
        <f t="shared" si="181"/>
        <v>7.1758323861082385E-2</v>
      </c>
    </row>
    <row r="533" spans="1:35" x14ac:dyDescent="0.25">
      <c r="A533" s="3">
        <v>44500.833333333336</v>
      </c>
      <c r="B533">
        <v>1516.68219843</v>
      </c>
      <c r="C533">
        <v>21437.308246303182</v>
      </c>
      <c r="D533">
        <v>4.7826678130824564E-2</v>
      </c>
      <c r="E533">
        <v>140</v>
      </c>
      <c r="F533">
        <v>185527343.25539544</v>
      </c>
      <c r="G533">
        <v>3005055.5276996493</v>
      </c>
      <c r="H533">
        <f t="shared" si="173"/>
        <v>5147639.6223674584</v>
      </c>
      <c r="I533">
        <v>9015.1665830989477</v>
      </c>
      <c r="J533">
        <v>1.7736123123918132E-2</v>
      </c>
      <c r="K533">
        <v>18932</v>
      </c>
      <c r="L533">
        <f t="shared" si="193"/>
        <v>1.0904608297498227E-2</v>
      </c>
      <c r="M533" s="9">
        <f t="shared" si="174"/>
        <v>2.8694174412931808E-3</v>
      </c>
      <c r="N533">
        <f t="shared" si="188"/>
        <v>0.37628242090743524</v>
      </c>
      <c r="O533">
        <f t="shared" si="175"/>
        <v>0.44373926302810207</v>
      </c>
      <c r="P533" s="4">
        <v>0.53689504973484348</v>
      </c>
      <c r="Q533">
        <f t="shared" si="189"/>
        <v>0</v>
      </c>
      <c r="R533" s="4">
        <f t="shared" si="179"/>
        <v>0.24050665742315519</v>
      </c>
      <c r="S533">
        <f t="shared" si="186"/>
        <v>0.30364272590845437</v>
      </c>
      <c r="T533" s="4">
        <f t="shared" si="180"/>
        <v>0.43196958486633041</v>
      </c>
      <c r="U533" s="27">
        <f t="shared" si="194"/>
        <v>7.0749656673502775E-2</v>
      </c>
      <c r="V533">
        <v>0</v>
      </c>
      <c r="W533">
        <f t="shared" si="184"/>
        <v>0</v>
      </c>
      <c r="X533">
        <f t="shared" si="185"/>
        <v>9015.1665830989477</v>
      </c>
      <c r="Y533" s="5">
        <f t="shared" si="190"/>
        <v>1.7736123123918132E-2</v>
      </c>
      <c r="Z533" s="4">
        <f t="shared" si="191"/>
        <v>0</v>
      </c>
      <c r="AA533" s="4">
        <f t="shared" si="176"/>
        <v>0.24050665742315519</v>
      </c>
      <c r="AB533">
        <f t="shared" si="192"/>
        <v>0.30364272590845437</v>
      </c>
      <c r="AC533" s="4">
        <f t="shared" si="177"/>
        <v>0.43196958486633041</v>
      </c>
      <c r="AD533">
        <f t="shared" si="182"/>
        <v>0.99642115200607728</v>
      </c>
      <c r="AE533">
        <f t="shared" si="187"/>
        <v>4.8590937588942988E-5</v>
      </c>
      <c r="AF533">
        <f t="shared" si="178"/>
        <v>2.629804037567629E-3</v>
      </c>
      <c r="AG533">
        <f t="shared" si="172"/>
        <v>2.8712011005110072</v>
      </c>
      <c r="AH533">
        <f t="shared" si="183"/>
        <v>0.19977756301437544</v>
      </c>
      <c r="AI533">
        <f t="shared" si="181"/>
        <v>6.9001617211126964E-2</v>
      </c>
    </row>
    <row r="534" spans="1:35" x14ac:dyDescent="0.25">
      <c r="A534" s="3">
        <v>44501.833333333336</v>
      </c>
      <c r="B534">
        <v>1536.32388105</v>
      </c>
      <c r="C534">
        <v>21165.392886926627</v>
      </c>
      <c r="D534">
        <v>4.7826678130824564E-2</v>
      </c>
      <c r="E534">
        <v>128</v>
      </c>
      <c r="F534">
        <v>194167329.07156202</v>
      </c>
      <c r="G534">
        <v>3246030.365265023</v>
      </c>
      <c r="H534">
        <f t="shared" si="173"/>
        <v>5175489.8565264056</v>
      </c>
      <c r="I534">
        <v>9738.0910957950691</v>
      </c>
      <c r="J534">
        <v>1.8305877033799E-2</v>
      </c>
      <c r="K534">
        <v>18933</v>
      </c>
      <c r="L534">
        <f t="shared" si="193"/>
        <v>2.5632630848781833E-2</v>
      </c>
      <c r="M534" s="9">
        <f t="shared" si="174"/>
        <v>1.1136807230748128E-2</v>
      </c>
      <c r="N534">
        <f t="shared" si="188"/>
        <v>0.37672271011580716</v>
      </c>
      <c r="O534">
        <f t="shared" si="175"/>
        <v>0.4457264463686158</v>
      </c>
      <c r="P534" s="4">
        <v>0.52583370347054192</v>
      </c>
      <c r="Q534">
        <f t="shared" si="189"/>
        <v>0</v>
      </c>
      <c r="R534" s="4">
        <f t="shared" si="179"/>
        <v>0.24050665742315519</v>
      </c>
      <c r="S534">
        <f t="shared" si="186"/>
        <v>0.31105776999805634</v>
      </c>
      <c r="T534" s="4">
        <f t="shared" si="180"/>
        <v>0.4326060371656989</v>
      </c>
      <c r="U534" s="27">
        <f t="shared" si="194"/>
        <v>7.258659875853056E-2</v>
      </c>
      <c r="V534">
        <v>0</v>
      </c>
      <c r="W534">
        <f t="shared" si="184"/>
        <v>0</v>
      </c>
      <c r="X534">
        <f t="shared" si="185"/>
        <v>9738.0910957950691</v>
      </c>
      <c r="Y534" s="5">
        <f t="shared" si="190"/>
        <v>1.8305877033799E-2</v>
      </c>
      <c r="Z534" s="4">
        <f t="shared" si="191"/>
        <v>0</v>
      </c>
      <c r="AA534" s="4">
        <f t="shared" si="176"/>
        <v>0.24050665742315519</v>
      </c>
      <c r="AB534">
        <f t="shared" si="192"/>
        <v>0.31105776999805634</v>
      </c>
      <c r="AC534" s="4">
        <f t="shared" si="177"/>
        <v>0.4326060371656989</v>
      </c>
      <c r="AD534">
        <f t="shared" si="182"/>
        <v>1.0517731006185018</v>
      </c>
      <c r="AE534">
        <f t="shared" si="187"/>
        <v>5.0151830139847334E-5</v>
      </c>
      <c r="AF534">
        <f t="shared" si="178"/>
        <v>2.3161176203418954E-3</v>
      </c>
      <c r="AG534">
        <f t="shared" si="172"/>
        <v>2.945748884685373</v>
      </c>
      <c r="AH534">
        <f t="shared" si="183"/>
        <v>0.19982771484451528</v>
      </c>
      <c r="AI534">
        <f t="shared" si="181"/>
        <v>6.2386364742697653E-2</v>
      </c>
    </row>
    <row r="535" spans="1:35" x14ac:dyDescent="0.25">
      <c r="A535" s="3">
        <v>44502.833333333336</v>
      </c>
      <c r="B535">
        <v>1538.4337381800001</v>
      </c>
      <c r="C535">
        <v>21140.127322420249</v>
      </c>
      <c r="D535">
        <v>4.7825878062398672E-2</v>
      </c>
      <c r="E535">
        <v>174</v>
      </c>
      <c r="F535">
        <v>194081998.57462803</v>
      </c>
      <c r="G535">
        <v>6804798.1031916523</v>
      </c>
      <c r="H535">
        <f t="shared" si="173"/>
        <v>5299316.6134170759</v>
      </c>
      <c r="I535">
        <v>20414.394309574956</v>
      </c>
      <c r="J535">
        <v>3.8392297985996464E-2</v>
      </c>
      <c r="K535">
        <v>18934</v>
      </c>
      <c r="L535">
        <f t="shared" si="193"/>
        <v>2.5668067950957436E-3</v>
      </c>
      <c r="M535" s="9">
        <f t="shared" si="174"/>
        <v>2.1553785133790429E-2</v>
      </c>
      <c r="N535">
        <f t="shared" si="188"/>
        <v>0.53868549799467702</v>
      </c>
      <c r="O535">
        <f t="shared" si="175"/>
        <v>0.4520731406096814</v>
      </c>
      <c r="P535" s="4">
        <v>0.53168014209358694</v>
      </c>
      <c r="Q535">
        <f t="shared" si="189"/>
        <v>0.37927616034619482</v>
      </c>
      <c r="R535" s="4">
        <f t="shared" si="179"/>
        <v>0.25010031443116165</v>
      </c>
      <c r="S535">
        <f t="shared" si="186"/>
        <v>0.50739363801071002</v>
      </c>
      <c r="T535" s="4">
        <f t="shared" si="180"/>
        <v>0.43787804309947453</v>
      </c>
      <c r="U535" s="27">
        <f t="shared" si="194"/>
        <v>7.277315385647691E-2</v>
      </c>
      <c r="V535">
        <v>0</v>
      </c>
      <c r="W535">
        <f t="shared" si="184"/>
        <v>0</v>
      </c>
      <c r="X535">
        <f t="shared" si="185"/>
        <v>20414.394309574956</v>
      </c>
      <c r="Y535" s="5">
        <f t="shared" si="190"/>
        <v>3.8392297985996464E-2</v>
      </c>
      <c r="Z535" s="4">
        <f t="shared" si="191"/>
        <v>0.37927616034619482</v>
      </c>
      <c r="AA535" s="4">
        <f t="shared" si="176"/>
        <v>0.25010031443116165</v>
      </c>
      <c r="AB535">
        <f t="shared" si="192"/>
        <v>0.50739363801071002</v>
      </c>
      <c r="AC535" s="4">
        <f t="shared" si="177"/>
        <v>0.43787804309947453</v>
      </c>
      <c r="AD535">
        <f t="shared" si="182"/>
        <v>1.0650065819779744</v>
      </c>
      <c r="AE535">
        <f t="shared" si="187"/>
        <v>1.0517884655493188E-4</v>
      </c>
      <c r="AF535">
        <f t="shared" si="178"/>
        <v>2.1849367122168672E-3</v>
      </c>
      <c r="AG535">
        <f t="shared" si="172"/>
        <v>2.9533197652763756</v>
      </c>
      <c r="AH535">
        <f t="shared" si="183"/>
        <v>0.1999328936910702</v>
      </c>
      <c r="AI535">
        <f t="shared" si="181"/>
        <v>6.1825229874945542E-2</v>
      </c>
    </row>
    <row r="536" spans="1:35" x14ac:dyDescent="0.25">
      <c r="A536" s="3">
        <v>44503.833333333336</v>
      </c>
      <c r="B536">
        <v>1547.5363389300001</v>
      </c>
      <c r="C536">
        <v>21016.217450929409</v>
      </c>
      <c r="D536">
        <v>4.7824801927431382E-2</v>
      </c>
      <c r="E536">
        <v>132</v>
      </c>
      <c r="F536">
        <v>190108684.48836476</v>
      </c>
      <c r="G536">
        <v>2084704.4783953095</v>
      </c>
      <c r="H536">
        <f t="shared" si="173"/>
        <v>5289796.8407673966</v>
      </c>
      <c r="I536">
        <v>6254.1134351859291</v>
      </c>
      <c r="J536">
        <v>1.2007612434888926E-2</v>
      </c>
      <c r="K536">
        <v>18935</v>
      </c>
      <c r="L536">
        <f t="shared" si="193"/>
        <v>1.1777965892150626E-2</v>
      </c>
      <c r="M536" s="9">
        <f t="shared" si="174"/>
        <v>2.8631807307223575E-2</v>
      </c>
      <c r="N536">
        <f t="shared" si="188"/>
        <v>0.25717685988569738</v>
      </c>
      <c r="O536">
        <f t="shared" si="175"/>
        <v>0.45103766835786108</v>
      </c>
      <c r="P536" s="4">
        <v>0.52056469137341332</v>
      </c>
      <c r="Q536">
        <f t="shared" si="189"/>
        <v>0</v>
      </c>
      <c r="R536" s="4">
        <f t="shared" si="179"/>
        <v>0.25010031443116165</v>
      </c>
      <c r="S536">
        <f t="shared" si="186"/>
        <v>0.21533884806249687</v>
      </c>
      <c r="T536" s="4">
        <f t="shared" si="180"/>
        <v>0.43582463501288543</v>
      </c>
      <c r="U536" s="27">
        <f t="shared" si="194"/>
        <v>7.3635341019064438E-2</v>
      </c>
      <c r="V536">
        <v>0</v>
      </c>
      <c r="W536">
        <f t="shared" si="184"/>
        <v>0</v>
      </c>
      <c r="X536">
        <f t="shared" si="185"/>
        <v>6254.1134351859291</v>
      </c>
      <c r="Y536" s="5">
        <f t="shared" si="190"/>
        <v>1.2007612434888926E-2</v>
      </c>
      <c r="Z536" s="4">
        <f t="shared" si="191"/>
        <v>0</v>
      </c>
      <c r="AA536" s="4">
        <f t="shared" si="176"/>
        <v>0.25010031443116165</v>
      </c>
      <c r="AB536">
        <f t="shared" si="192"/>
        <v>0.21533884806249687</v>
      </c>
      <c r="AC536" s="4">
        <f t="shared" si="177"/>
        <v>0.43582463501288543</v>
      </c>
      <c r="AD536">
        <f t="shared" si="182"/>
        <v>1.1339788105271671</v>
      </c>
      <c r="AE536">
        <f t="shared" si="187"/>
        <v>3.2897027201682821E-5</v>
      </c>
      <c r="AF536">
        <f t="shared" si="178"/>
        <v>6.9336891364724096E-4</v>
      </c>
      <c r="AG536">
        <f t="shared" si="172"/>
        <v>2.9883095142937006</v>
      </c>
      <c r="AH536">
        <f t="shared" si="183"/>
        <v>0.19996579071827189</v>
      </c>
      <c r="AI536">
        <f t="shared" si="181"/>
        <v>5.8761082670364395E-2</v>
      </c>
    </row>
    <row r="537" spans="1:35" x14ac:dyDescent="0.25">
      <c r="A537" s="3">
        <v>44504.833333333336</v>
      </c>
      <c r="B537">
        <v>1544.53778083</v>
      </c>
      <c r="C537">
        <v>21054.898263069314</v>
      </c>
      <c r="D537">
        <v>4.7820692526541579E-2</v>
      </c>
      <c r="E537">
        <v>134</v>
      </c>
      <c r="F537">
        <v>188345028.86704656</v>
      </c>
      <c r="G537">
        <v>2248240.5439643725</v>
      </c>
      <c r="H537">
        <f t="shared" si="173"/>
        <v>5112930.908416437</v>
      </c>
      <c r="I537">
        <v>6744.7216318931178</v>
      </c>
      <c r="J537">
        <v>1.3070816949348835E-2</v>
      </c>
      <c r="K537">
        <v>18936</v>
      </c>
      <c r="L537">
        <f t="shared" si="193"/>
        <v>-3.7783434304062761E-3</v>
      </c>
      <c r="M537" s="9">
        <f t="shared" si="174"/>
        <v>4.4354510949461558E-2</v>
      </c>
      <c r="N537">
        <f t="shared" si="188"/>
        <v>0.18101144874236946</v>
      </c>
      <c r="O537">
        <f t="shared" si="175"/>
        <v>0.43831560671995551</v>
      </c>
      <c r="P537" s="4">
        <v>0.51993045776867641</v>
      </c>
      <c r="Q537">
        <f t="shared" si="189"/>
        <v>0</v>
      </c>
      <c r="R537" s="4">
        <f t="shared" si="179"/>
        <v>0.2342956146317943</v>
      </c>
      <c r="S537">
        <f t="shared" si="186"/>
        <v>0.23425724236523057</v>
      </c>
      <c r="T537" s="4">
        <f t="shared" si="180"/>
        <v>0.42424227315101853</v>
      </c>
      <c r="U537" s="27">
        <f t="shared" si="194"/>
        <v>7.3357646355344697E-2</v>
      </c>
      <c r="V537">
        <v>0</v>
      </c>
      <c r="W537">
        <f t="shared" si="184"/>
        <v>0</v>
      </c>
      <c r="X537">
        <f t="shared" si="185"/>
        <v>6744.7216318931178</v>
      </c>
      <c r="Y537" s="5">
        <f t="shared" si="190"/>
        <v>1.3070816949348835E-2</v>
      </c>
      <c r="Z537" s="4">
        <f t="shared" si="191"/>
        <v>0</v>
      </c>
      <c r="AA537" s="4">
        <f t="shared" si="176"/>
        <v>0.2342956146317943</v>
      </c>
      <c r="AB537">
        <f t="shared" si="192"/>
        <v>0.23425724236523057</v>
      </c>
      <c r="AC537" s="4">
        <f t="shared" si="177"/>
        <v>0.42424227315101853</v>
      </c>
      <c r="AD537">
        <f t="shared" si="182"/>
        <v>1.1006320628060371</v>
      </c>
      <c r="AE537">
        <f t="shared" si="187"/>
        <v>3.5809816216302122E-5</v>
      </c>
      <c r="AF537">
        <f t="shared" si="178"/>
        <v>1.4230392343763665E-3</v>
      </c>
      <c r="AG537">
        <f t="shared" si="172"/>
        <v>2.9770399582058507</v>
      </c>
      <c r="AH537">
        <f t="shared" si="183"/>
        <v>0.20000160053448821</v>
      </c>
      <c r="AI537">
        <f t="shared" si="181"/>
        <v>5.9795240071797595E-2</v>
      </c>
    </row>
    <row r="538" spans="1:35" x14ac:dyDescent="0.25">
      <c r="A538" s="3">
        <v>44505.833333333336</v>
      </c>
      <c r="B538">
        <v>1544.9264740199999</v>
      </c>
      <c r="C538">
        <v>21011.782239159063</v>
      </c>
      <c r="D538">
        <v>4.7775813092405493E-2</v>
      </c>
      <c r="E538">
        <v>130</v>
      </c>
      <c r="F538">
        <v>189277976.71753508</v>
      </c>
      <c r="G538">
        <v>2482275.9126141672</v>
      </c>
      <c r="H538">
        <f t="shared" si="173"/>
        <v>5026777.9823006392</v>
      </c>
      <c r="I538">
        <v>7446.8277378425018</v>
      </c>
      <c r="J538">
        <v>1.4360318994580122E-2</v>
      </c>
      <c r="K538">
        <v>18937</v>
      </c>
      <c r="L538">
        <f t="shared" si="193"/>
        <v>2.3015152262608448E-3</v>
      </c>
      <c r="M538" s="9">
        <f t="shared" si="174"/>
        <v>3.5868248407924609E-2</v>
      </c>
      <c r="N538">
        <f t="shared" si="188"/>
        <v>0.26062747085954641</v>
      </c>
      <c r="O538">
        <f t="shared" si="175"/>
        <v>0.43087839767916958</v>
      </c>
      <c r="P538" s="4">
        <v>0.47873399865506866</v>
      </c>
      <c r="Q538">
        <f t="shared" si="189"/>
        <v>0</v>
      </c>
      <c r="R538" s="4">
        <f t="shared" si="179"/>
        <v>0.2237454961932541</v>
      </c>
      <c r="S538">
        <f t="shared" si="186"/>
        <v>0.25532816523527652</v>
      </c>
      <c r="T538" s="4">
        <f t="shared" si="180"/>
        <v>0.41734136960296891</v>
      </c>
      <c r="U538" s="27">
        <f t="shared" si="194"/>
        <v>7.3526674531242966E-2</v>
      </c>
      <c r="V538">
        <v>0</v>
      </c>
      <c r="W538">
        <f t="shared" si="184"/>
        <v>0</v>
      </c>
      <c r="X538">
        <f t="shared" si="185"/>
        <v>7446.8277378425018</v>
      </c>
      <c r="Y538" s="5">
        <f t="shared" si="190"/>
        <v>1.4360318994580122E-2</v>
      </c>
      <c r="Z538" s="4">
        <f t="shared" si="191"/>
        <v>0</v>
      </c>
      <c r="AA538" s="4">
        <f t="shared" si="176"/>
        <v>0.2237454961932541</v>
      </c>
      <c r="AB538">
        <f t="shared" si="192"/>
        <v>0.25532816523527652</v>
      </c>
      <c r="AC538" s="4">
        <f t="shared" si="177"/>
        <v>0.41734136960296891</v>
      </c>
      <c r="AD538">
        <f t="shared" si="182"/>
        <v>1.1125788628405016</v>
      </c>
      <c r="AE538">
        <f t="shared" si="187"/>
        <v>3.9342565782338024E-5</v>
      </c>
      <c r="AF538">
        <f t="shared" si="178"/>
        <v>1.0986227144229588E-3</v>
      </c>
      <c r="AG538">
        <f t="shared" si="172"/>
        <v>2.9838995517003619</v>
      </c>
      <c r="AH538">
        <f t="shared" si="183"/>
        <v>0.20004094310027054</v>
      </c>
      <c r="AI538">
        <f t="shared" si="181"/>
        <v>5.923029431561333E-2</v>
      </c>
    </row>
    <row r="539" spans="1:35" x14ac:dyDescent="0.25">
      <c r="A539" s="3">
        <v>44506.833333333336</v>
      </c>
      <c r="B539">
        <v>1541.79241886</v>
      </c>
      <c r="C539">
        <v>21054.331663448291</v>
      </c>
      <c r="D539">
        <v>4.7773689484849495E-2</v>
      </c>
      <c r="E539">
        <v>153</v>
      </c>
      <c r="F539">
        <v>193855843.24874124</v>
      </c>
      <c r="G539">
        <v>2603516.8580125845</v>
      </c>
      <c r="H539">
        <f t="shared" si="173"/>
        <v>5012114.1019736137</v>
      </c>
      <c r="I539">
        <v>7810.5505740377539</v>
      </c>
      <c r="J539">
        <v>1.4706035741547304E-2</v>
      </c>
      <c r="K539">
        <v>18938</v>
      </c>
      <c r="L539">
        <f t="shared" si="193"/>
        <v>-4.0536509249048105E-3</v>
      </c>
      <c r="M539" s="9">
        <f t="shared" si="174"/>
        <v>3.722527172816098E-2</v>
      </c>
      <c r="N539">
        <f t="shared" si="188"/>
        <v>0.25898338708224067</v>
      </c>
      <c r="O539">
        <f t="shared" si="175"/>
        <v>0.42952407823439392</v>
      </c>
      <c r="P539" s="4">
        <v>0.46924255634093121</v>
      </c>
      <c r="Q539">
        <f t="shared" si="189"/>
        <v>0</v>
      </c>
      <c r="R539" s="4">
        <f t="shared" si="179"/>
        <v>0.2237454961932541</v>
      </c>
      <c r="S539">
        <f t="shared" si="186"/>
        <v>0.26068794743553092</v>
      </c>
      <c r="T539" s="4">
        <f t="shared" si="180"/>
        <v>0.41501410682428685</v>
      </c>
      <c r="U539" s="27">
        <f t="shared" si="194"/>
        <v>7.3229226341895881E-2</v>
      </c>
      <c r="V539">
        <v>0</v>
      </c>
      <c r="W539">
        <f t="shared" si="184"/>
        <v>0</v>
      </c>
      <c r="X539">
        <f t="shared" si="185"/>
        <v>7810.5505740377539</v>
      </c>
      <c r="Y539" s="5">
        <f t="shared" si="190"/>
        <v>1.4706035741547304E-2</v>
      </c>
      <c r="Z539" s="4">
        <f t="shared" si="191"/>
        <v>0</v>
      </c>
      <c r="AA539" s="4">
        <f t="shared" si="176"/>
        <v>0.2237454961932541</v>
      </c>
      <c r="AB539">
        <f t="shared" si="192"/>
        <v>0.26068794743553092</v>
      </c>
      <c r="AC539" s="4">
        <f t="shared" si="177"/>
        <v>0.41501410682428685</v>
      </c>
      <c r="AD539">
        <f t="shared" si="182"/>
        <v>1.1226999057992226</v>
      </c>
      <c r="AE539">
        <f t="shared" si="187"/>
        <v>4.0289697240239211E-5</v>
      </c>
      <c r="AF539">
        <f t="shared" si="178"/>
        <v>8.3272050371263617E-4</v>
      </c>
      <c r="AG539">
        <f t="shared" si="172"/>
        <v>2.9718283472768614</v>
      </c>
      <c r="AH539">
        <f t="shared" si="183"/>
        <v>0.20008123279751078</v>
      </c>
      <c r="AI539">
        <f t="shared" si="181"/>
        <v>6.0341014390037806E-2</v>
      </c>
    </row>
    <row r="540" spans="1:35" x14ac:dyDescent="0.25">
      <c r="A540" s="3">
        <v>44507.791666666664</v>
      </c>
      <c r="B540">
        <v>1520.02902161</v>
      </c>
      <c r="C540">
        <v>21310.502237053552</v>
      </c>
      <c r="D540">
        <v>4.771720947599422E-2</v>
      </c>
      <c r="E540">
        <v>276</v>
      </c>
      <c r="F540">
        <v>204765514.23487064</v>
      </c>
      <c r="G540">
        <v>8172968.3548584599</v>
      </c>
      <c r="H540">
        <f t="shared" si="173"/>
        <v>5203905.7908199048</v>
      </c>
      <c r="I540">
        <v>24518.905064575381</v>
      </c>
      <c r="J540">
        <v>4.3705603367883768E-2</v>
      </c>
      <c r="K540">
        <v>18939</v>
      </c>
      <c r="L540">
        <f t="shared" si="193"/>
        <v>-2.6309915397027383E-2</v>
      </c>
      <c r="M540" s="9">
        <f t="shared" si="174"/>
        <v>3.281458059505412E-2</v>
      </c>
      <c r="N540">
        <f t="shared" si="188"/>
        <v>0.55708483256395636</v>
      </c>
      <c r="O540">
        <f t="shared" si="175"/>
        <v>0.4394645979222086</v>
      </c>
      <c r="P540" s="4">
        <v>0.46842242693845465</v>
      </c>
      <c r="Q540">
        <f t="shared" si="189"/>
        <v>0.43169068655931286</v>
      </c>
      <c r="R540" s="4">
        <f t="shared" si="179"/>
        <v>0.23813518574523121</v>
      </c>
      <c r="S540">
        <f t="shared" si="186"/>
        <v>0.54768124575234622</v>
      </c>
      <c r="T540" s="4">
        <f t="shared" si="180"/>
        <v>0.42413068974302565</v>
      </c>
      <c r="U540" s="27">
        <f t="shared" si="194"/>
        <v>7.1327695832858196E-2</v>
      </c>
      <c r="V540">
        <v>0</v>
      </c>
      <c r="W540">
        <f t="shared" si="184"/>
        <v>0</v>
      </c>
      <c r="X540">
        <f t="shared" si="185"/>
        <v>24518.905064575381</v>
      </c>
      <c r="Y540" s="5">
        <f t="shared" si="190"/>
        <v>4.3705603367883768E-2</v>
      </c>
      <c r="Z540" s="4">
        <f t="shared" si="191"/>
        <v>0.43169068655931286</v>
      </c>
      <c r="AA540" s="4">
        <f t="shared" si="176"/>
        <v>0.23813518574523121</v>
      </c>
      <c r="AB540">
        <f t="shared" si="192"/>
        <v>0.54768124575234622</v>
      </c>
      <c r="AC540" s="4">
        <f t="shared" si="177"/>
        <v>0.42413068974302565</v>
      </c>
      <c r="AD540">
        <f t="shared" si="182"/>
        <v>1.1372669873926609</v>
      </c>
      <c r="AE540">
        <f t="shared" si="187"/>
        <v>1.1973421066339847E-4</v>
      </c>
      <c r="AF540">
        <f t="shared" si="178"/>
        <v>5.1618944891829166E-4</v>
      </c>
      <c r="AG540">
        <f t="shared" si="172"/>
        <v>2.894659400501618</v>
      </c>
      <c r="AH540">
        <f t="shared" si="183"/>
        <v>0.20020096700817416</v>
      </c>
      <c r="AI540">
        <f t="shared" si="181"/>
        <v>6.7346480883671234E-2</v>
      </c>
    </row>
    <row r="541" spans="1:35" x14ac:dyDescent="0.25">
      <c r="A541" s="3">
        <v>44508.791666666664</v>
      </c>
      <c r="B541">
        <v>1513.9884148900001</v>
      </c>
      <c r="C541">
        <v>21392.912835107847</v>
      </c>
      <c r="D541">
        <v>4.7712014220995795E-2</v>
      </c>
      <c r="E541">
        <v>143</v>
      </c>
      <c r="F541">
        <v>202874590.87226114</v>
      </c>
      <c r="G541">
        <v>3255074.0496800225</v>
      </c>
      <c r="H541">
        <f t="shared" si="173"/>
        <v>5184362.4258662416</v>
      </c>
      <c r="I541">
        <v>9765.222149040068</v>
      </c>
      <c r="J541">
        <v>1.7569011816979438E-2</v>
      </c>
      <c r="K541">
        <v>18940</v>
      </c>
      <c r="L541">
        <f t="shared" si="193"/>
        <v>-7.8416021175849431E-3</v>
      </c>
      <c r="M541" s="9">
        <f t="shared" si="174"/>
        <v>4.3339842824568764E-2</v>
      </c>
      <c r="N541">
        <f t="shared" si="188"/>
        <v>0.26832438855655671</v>
      </c>
      <c r="O541">
        <f t="shared" si="175"/>
        <v>0.43587956115072313</v>
      </c>
      <c r="P541" s="4">
        <v>0.47399655292999704</v>
      </c>
      <c r="Q541">
        <f t="shared" si="189"/>
        <v>0</v>
      </c>
      <c r="R541" s="4">
        <f t="shared" si="179"/>
        <v>0.23142002972110254</v>
      </c>
      <c r="S541">
        <f t="shared" si="186"/>
        <v>0.30143326714483126</v>
      </c>
      <c r="T541" s="4">
        <f t="shared" si="180"/>
        <v>0.42108979818637093</v>
      </c>
      <c r="U541" s="27">
        <f t="shared" si="194"/>
        <v>7.0770559697013208E-2</v>
      </c>
      <c r="V541">
        <v>0</v>
      </c>
      <c r="W541">
        <f t="shared" si="184"/>
        <v>0</v>
      </c>
      <c r="X541">
        <f t="shared" si="185"/>
        <v>9765.222149040068</v>
      </c>
      <c r="Y541" s="5">
        <f t="shared" si="190"/>
        <v>1.7569011816979438E-2</v>
      </c>
      <c r="Z541" s="4">
        <f t="shared" si="191"/>
        <v>0</v>
      </c>
      <c r="AA541" s="4">
        <f t="shared" si="176"/>
        <v>0.23142002972110254</v>
      </c>
      <c r="AB541">
        <f t="shared" si="192"/>
        <v>0.30143326714483126</v>
      </c>
      <c r="AC541" s="4">
        <f t="shared" si="177"/>
        <v>0.42108979818637093</v>
      </c>
      <c r="AD541">
        <f t="shared" si="182"/>
        <v>1.1519366786890426</v>
      </c>
      <c r="AE541">
        <f t="shared" si="187"/>
        <v>4.8133120533441201E-5</v>
      </c>
      <c r="AF541">
        <f t="shared" si="178"/>
        <v>6.2356147194631006E-5</v>
      </c>
      <c r="AG541">
        <f t="shared" si="172"/>
        <v>2.8720493983958173</v>
      </c>
      <c r="AH541">
        <f t="shared" si="183"/>
        <v>0.20024910012870761</v>
      </c>
      <c r="AI541">
        <f t="shared" si="181"/>
        <v>6.942944685986574E-2</v>
      </c>
    </row>
    <row r="542" spans="1:35" x14ac:dyDescent="0.25">
      <c r="A542" s="3">
        <v>44509.791666666664</v>
      </c>
      <c r="B542">
        <v>1520.33135816</v>
      </c>
      <c r="C542">
        <v>21300.662985622461</v>
      </c>
      <c r="D542">
        <v>4.7706643113252678E-2</v>
      </c>
      <c r="E542">
        <v>132</v>
      </c>
      <c r="F542">
        <v>196805818.71734115</v>
      </c>
      <c r="G542">
        <v>2800008.7860374842</v>
      </c>
      <c r="H542">
        <f t="shared" si="173"/>
        <v>5072114.5635608528</v>
      </c>
      <c r="I542">
        <v>8400.0263581124527</v>
      </c>
      <c r="J542">
        <v>1.5578856563761191E-2</v>
      </c>
      <c r="K542">
        <v>18941</v>
      </c>
      <c r="L542">
        <f t="shared" si="193"/>
        <v>8.502299822378866E-3</v>
      </c>
      <c r="M542" s="9">
        <f t="shared" si="174"/>
        <v>5.2764629698308446E-2</v>
      </c>
      <c r="N542">
        <f t="shared" si="188"/>
        <v>0.15173254200936703</v>
      </c>
      <c r="O542">
        <f t="shared" si="175"/>
        <v>0.42543739512422379</v>
      </c>
      <c r="P542" s="4">
        <v>0.45067750093540537</v>
      </c>
      <c r="Q542">
        <f t="shared" si="189"/>
        <v>0</v>
      </c>
      <c r="R542" s="4">
        <f t="shared" si="179"/>
        <v>0.2184902424520474</v>
      </c>
      <c r="S542">
        <f t="shared" si="186"/>
        <v>0.27375312329882417</v>
      </c>
      <c r="T542" s="4">
        <f t="shared" si="180"/>
        <v>0.41308600024202241</v>
      </c>
      <c r="U542" s="27">
        <f t="shared" si="194"/>
        <v>7.1374837449247219E-2</v>
      </c>
      <c r="V542">
        <v>0</v>
      </c>
      <c r="W542">
        <f t="shared" si="184"/>
        <v>0</v>
      </c>
      <c r="X542">
        <f t="shared" si="185"/>
        <v>8400.0263581124527</v>
      </c>
      <c r="Y542" s="5">
        <f t="shared" si="190"/>
        <v>1.5578856563761191E-2</v>
      </c>
      <c r="Z542" s="4">
        <f t="shared" si="191"/>
        <v>0</v>
      </c>
      <c r="AA542" s="4">
        <f t="shared" si="176"/>
        <v>0.2184902424520474</v>
      </c>
      <c r="AB542">
        <f t="shared" si="192"/>
        <v>0.27375312329882417</v>
      </c>
      <c r="AC542" s="4">
        <f t="shared" si="177"/>
        <v>0.41308600024202241</v>
      </c>
      <c r="AD542">
        <f t="shared" si="182"/>
        <v>1.1500784672062652</v>
      </c>
      <c r="AE542">
        <f t="shared" si="187"/>
        <v>4.2680887962787349E-5</v>
      </c>
      <c r="AF542">
        <f t="shared" si="178"/>
        <v>5.426254185447732E-5</v>
      </c>
      <c r="AG542">
        <f t="shared" si="172"/>
        <v>2.8965725272533231</v>
      </c>
      <c r="AH542">
        <f t="shared" si="183"/>
        <v>0.20029178101667039</v>
      </c>
      <c r="AI542">
        <f t="shared" si="181"/>
        <v>6.7271839131732625E-2</v>
      </c>
    </row>
    <row r="543" spans="1:35" x14ac:dyDescent="0.25">
      <c r="A543" s="3">
        <v>44510.791666666664</v>
      </c>
      <c r="B543">
        <v>1536.20651395</v>
      </c>
      <c r="C543">
        <v>21081.686589726534</v>
      </c>
      <c r="D543">
        <v>4.7706159118802341E-2</v>
      </c>
      <c r="E543">
        <v>153</v>
      </c>
      <c r="F543">
        <v>199451909.89242339</v>
      </c>
      <c r="G543">
        <v>2473924.2632753374</v>
      </c>
      <c r="H543">
        <f t="shared" si="173"/>
        <v>4854844.5702147512</v>
      </c>
      <c r="I543">
        <v>7421.7727898260127</v>
      </c>
      <c r="J543">
        <v>1.3581956020113297E-2</v>
      </c>
      <c r="K543">
        <v>18942</v>
      </c>
      <c r="L543">
        <f t="shared" si="193"/>
        <v>2.0721233828433393E-2</v>
      </c>
      <c r="M543" s="9">
        <f t="shared" si="174"/>
        <v>5.6243640876237254E-2</v>
      </c>
      <c r="N543">
        <f t="shared" si="188"/>
        <v>0</v>
      </c>
      <c r="O543">
        <f t="shared" si="175"/>
        <v>0.40536562483048877</v>
      </c>
      <c r="P543" s="4">
        <v>0.44613327499315364</v>
      </c>
      <c r="Q543">
        <f t="shared" si="189"/>
        <v>0</v>
      </c>
      <c r="R543" s="4">
        <f t="shared" si="179"/>
        <v>0.19985789598160517</v>
      </c>
      <c r="S543">
        <f t="shared" si="186"/>
        <v>0.24282826887880679</v>
      </c>
      <c r="T543" s="4">
        <f t="shared" si="180"/>
        <v>0.39942288122586961</v>
      </c>
      <c r="U543" s="27">
        <f t="shared" si="194"/>
        <v>7.2869241624084272E-2</v>
      </c>
      <c r="V543">
        <v>0</v>
      </c>
      <c r="W543">
        <f t="shared" si="184"/>
        <v>0</v>
      </c>
      <c r="X543">
        <f t="shared" si="185"/>
        <v>7421.7727898260127</v>
      </c>
      <c r="Y543" s="5">
        <f t="shared" si="190"/>
        <v>1.3581956020113297E-2</v>
      </c>
      <c r="Z543" s="4">
        <f t="shared" si="191"/>
        <v>0</v>
      </c>
      <c r="AA543" s="4">
        <f t="shared" si="176"/>
        <v>0.19985789598160517</v>
      </c>
      <c r="AB543">
        <f t="shared" si="192"/>
        <v>0.24282826887880679</v>
      </c>
      <c r="AC543" s="4">
        <f t="shared" si="177"/>
        <v>0.39942288122586961</v>
      </c>
      <c r="AD543">
        <f t="shared" si="182"/>
        <v>1.1659889196441542</v>
      </c>
      <c r="AE543">
        <f t="shared" si="187"/>
        <v>3.7210146105165575E-5</v>
      </c>
      <c r="AF543">
        <f t="shared" si="178"/>
        <v>-5.7426263865523186E-4</v>
      </c>
      <c r="AG543">
        <f t="shared" ref="AG543:AG606" si="195">U543/$U$31</f>
        <v>2.9572192513950584</v>
      </c>
      <c r="AH543">
        <f t="shared" si="183"/>
        <v>0.20032899116277555</v>
      </c>
      <c r="AI543">
        <f t="shared" si="181"/>
        <v>6.1899509700112265E-2</v>
      </c>
    </row>
    <row r="544" spans="1:35" x14ac:dyDescent="0.25">
      <c r="A544" s="3">
        <v>44511.791666666664</v>
      </c>
      <c r="B544">
        <v>1534.32658158</v>
      </c>
      <c r="C544">
        <v>21112.618231915509</v>
      </c>
      <c r="D544">
        <v>4.7709610453670219E-2</v>
      </c>
      <c r="E544">
        <v>152</v>
      </c>
      <c r="F544">
        <v>196947814.54775617</v>
      </c>
      <c r="G544">
        <v>3173483.268893606</v>
      </c>
      <c r="H544">
        <f t="shared" ref="H544:H607" si="196">AVERAGE(G515:G544)</f>
        <v>4735213.145407822</v>
      </c>
      <c r="I544">
        <v>9520.4498066808192</v>
      </c>
      <c r="J544">
        <v>1.7644086010387715E-2</v>
      </c>
      <c r="K544">
        <v>18943</v>
      </c>
      <c r="L544">
        <f t="shared" si="193"/>
        <v>-2.6906519004626065E-3</v>
      </c>
      <c r="M544" s="9">
        <f t="shared" ref="M544:M607" si="197">AVERAGE(L515:L544)*10+POWER(P544/SQRT(365/10),2)/2</f>
        <v>5.3057411896345053E-2</v>
      </c>
      <c r="N544">
        <f t="shared" si="188"/>
        <v>0.1959948751201524</v>
      </c>
      <c r="O544">
        <f t="shared" ref="O544:O607" si="198">AVERAGE(N515:N544)</f>
        <v>0.39483691053467646</v>
      </c>
      <c r="P544" s="4">
        <v>0.44922566291476723</v>
      </c>
      <c r="Q544">
        <f t="shared" si="189"/>
        <v>0</v>
      </c>
      <c r="R544" s="4">
        <f t="shared" si="179"/>
        <v>0.18544867543297242</v>
      </c>
      <c r="S544">
        <f t="shared" si="186"/>
        <v>0.30242785600680605</v>
      </c>
      <c r="T544" s="4">
        <f t="shared" si="180"/>
        <v>0.39123236965246938</v>
      </c>
      <c r="U544" s="27">
        <f t="shared" si="194"/>
        <v>7.2673439396568548E-2</v>
      </c>
      <c r="V544">
        <v>0</v>
      </c>
      <c r="W544">
        <f t="shared" si="184"/>
        <v>0</v>
      </c>
      <c r="X544">
        <f t="shared" si="185"/>
        <v>9520.4498066808192</v>
      </c>
      <c r="Y544" s="5">
        <f t="shared" si="190"/>
        <v>1.7644086010387715E-2</v>
      </c>
      <c r="Z544" s="4">
        <f t="shared" si="191"/>
        <v>0</v>
      </c>
      <c r="AA544" s="4">
        <f t="shared" ref="AA544:AA607" si="199">AVERAGE(Z515:Z544)</f>
        <v>0.18544867543297242</v>
      </c>
      <c r="AB544">
        <f t="shared" si="192"/>
        <v>0.30242785600680605</v>
      </c>
      <c r="AC544" s="4">
        <f t="shared" ref="AC544:AC607" si="200">AVERAGE(AB515:AB544)</f>
        <v>0.39123236965246938</v>
      </c>
      <c r="AD544">
        <f t="shared" si="182"/>
        <v>1.1032591533723093</v>
      </c>
      <c r="AE544">
        <f t="shared" si="187"/>
        <v>4.833879333389891E-5</v>
      </c>
      <c r="AF544">
        <f t="shared" ref="AF544:AF607" si="201">(2*SQRT(AD544)*EXP(SUM(AE515:AE544))/(1+AD544)-1)</f>
        <v>1.0930545573184514E-3</v>
      </c>
      <c r="AG544">
        <f t="shared" si="195"/>
        <v>2.9492730987554765</v>
      </c>
      <c r="AH544">
        <f t="shared" si="183"/>
        <v>0.20037732995610946</v>
      </c>
      <c r="AI544">
        <f t="shared" si="181"/>
        <v>6.2656962760919699E-2</v>
      </c>
    </row>
    <row r="545" spans="1:35" x14ac:dyDescent="0.25">
      <c r="A545" s="3">
        <v>44512.791666666664</v>
      </c>
      <c r="B545">
        <v>1529.4831926300001</v>
      </c>
      <c r="C545">
        <v>21133.253375654534</v>
      </c>
      <c r="D545">
        <v>4.7656343855590748E-2</v>
      </c>
      <c r="E545">
        <v>128</v>
      </c>
      <c r="F545">
        <v>196380906.6257028</v>
      </c>
      <c r="G545">
        <v>1615410.8502230523</v>
      </c>
      <c r="H545">
        <f t="shared" si="196"/>
        <v>4465559.21899198</v>
      </c>
      <c r="I545">
        <v>4846.2325506691568</v>
      </c>
      <c r="J545">
        <v>9.007366914573189E-3</v>
      </c>
      <c r="K545">
        <v>18944</v>
      </c>
      <c r="L545">
        <f t="shared" si="193"/>
        <v>-4.1385870341641203E-3</v>
      </c>
      <c r="M545" s="9">
        <f t="shared" si="197"/>
        <v>3.4146223616886823E-2</v>
      </c>
      <c r="N545">
        <f t="shared" si="188"/>
        <v>0.17176523295515486</v>
      </c>
      <c r="O545">
        <f t="shared" si="198"/>
        <v>0.37806279097319551</v>
      </c>
      <c r="P545" s="4">
        <v>0.44963956574834729</v>
      </c>
      <c r="Q545">
        <f t="shared" si="189"/>
        <v>0</v>
      </c>
      <c r="R545" s="4">
        <f t="shared" ref="R545:R608" si="202">AVERAGE(Q516:Q545)</f>
        <v>0.16644350968947466</v>
      </c>
      <c r="S545">
        <f t="shared" si="186"/>
        <v>0.14956221221403893</v>
      </c>
      <c r="T545" s="4">
        <f t="shared" ref="T545:T608" si="203">AVERAGE(S516:S545)</f>
        <v>0.37414027207332318</v>
      </c>
      <c r="U545" s="27">
        <f t="shared" si="194"/>
        <v>7.2373295556658668E-2</v>
      </c>
      <c r="V545">
        <v>0</v>
      </c>
      <c r="W545">
        <f t="shared" si="184"/>
        <v>0</v>
      </c>
      <c r="X545">
        <f t="shared" si="185"/>
        <v>4846.2325506691568</v>
      </c>
      <c r="Y545" s="5">
        <f t="shared" si="190"/>
        <v>9.007366914573189E-3</v>
      </c>
      <c r="Z545" s="4">
        <f t="shared" si="191"/>
        <v>0</v>
      </c>
      <c r="AA545" s="4">
        <f t="shared" si="199"/>
        <v>0.16644350968947466</v>
      </c>
      <c r="AB545">
        <f t="shared" si="192"/>
        <v>0.14956221221403893</v>
      </c>
      <c r="AC545" s="4">
        <f t="shared" si="200"/>
        <v>0.37414027207332318</v>
      </c>
      <c r="AD545">
        <f t="shared" si="182"/>
        <v>1.1505029143999903</v>
      </c>
      <c r="AE545">
        <f t="shared" si="187"/>
        <v>2.467741308422128E-5</v>
      </c>
      <c r="AF545">
        <f t="shared" si="201"/>
        <v>-2.98414751328413E-4</v>
      </c>
      <c r="AG545">
        <f t="shared" si="195"/>
        <v>2.937092497972666</v>
      </c>
      <c r="AH545">
        <f t="shared" si="183"/>
        <v>0.2004020073691937</v>
      </c>
      <c r="AI545">
        <f t="shared" si="181"/>
        <v>6.3767396371934071E-2</v>
      </c>
    </row>
    <row r="546" spans="1:35" x14ac:dyDescent="0.25">
      <c r="A546" s="3">
        <v>44513.791666666664</v>
      </c>
      <c r="B546">
        <v>1514.3507271399999</v>
      </c>
      <c r="C546">
        <v>21346.884932087367</v>
      </c>
      <c r="D546">
        <v>4.7656731537502689E-2</v>
      </c>
      <c r="E546">
        <v>161</v>
      </c>
      <c r="F546">
        <v>196921569.70265296</v>
      </c>
      <c r="G546">
        <v>3215664.2936427062</v>
      </c>
      <c r="H546">
        <f t="shared" si="196"/>
        <v>4315648.9233370284</v>
      </c>
      <c r="I546">
        <v>9646.9928809281191</v>
      </c>
      <c r="J546">
        <v>1.7880988897537343E-2</v>
      </c>
      <c r="K546">
        <v>18945</v>
      </c>
      <c r="L546">
        <f t="shared" si="193"/>
        <v>-2.0001146517780038E-2</v>
      </c>
      <c r="M546" s="9">
        <f t="shared" si="197"/>
        <v>4.2494103766714565E-2</v>
      </c>
      <c r="N546">
        <f t="shared" si="188"/>
        <v>0.27774635263752417</v>
      </c>
      <c r="O546">
        <f t="shared" si="198"/>
        <v>0.37016820827302865</v>
      </c>
      <c r="P546" s="4">
        <v>0.42101206407511216</v>
      </c>
      <c r="Q546">
        <f t="shared" si="189"/>
        <v>0</v>
      </c>
      <c r="R546" s="4">
        <f t="shared" si="202"/>
        <v>0.15119485833141635</v>
      </c>
      <c r="S546">
        <f t="shared" si="186"/>
        <v>0.30554513772284192</v>
      </c>
      <c r="T546" s="4">
        <f t="shared" si="203"/>
        <v>0.36538464392599512</v>
      </c>
      <c r="U546" s="27">
        <f t="shared" si="194"/>
        <v>7.094012695331102E-2</v>
      </c>
      <c r="V546">
        <v>0</v>
      </c>
      <c r="W546">
        <f t="shared" si="184"/>
        <v>0</v>
      </c>
      <c r="X546">
        <f t="shared" si="185"/>
        <v>9646.9928809281191</v>
      </c>
      <c r="Y546" s="5">
        <f t="shared" si="190"/>
        <v>1.7880988897537343E-2</v>
      </c>
      <c r="Z546" s="4">
        <f t="shared" si="191"/>
        <v>0</v>
      </c>
      <c r="AA546" s="4">
        <f t="shared" si="199"/>
        <v>0.15119485833141635</v>
      </c>
      <c r="AB546">
        <f t="shared" si="192"/>
        <v>0.30554513772284192</v>
      </c>
      <c r="AC546" s="4">
        <f t="shared" si="200"/>
        <v>0.36538464392599512</v>
      </c>
      <c r="AD546">
        <f t="shared" si="182"/>
        <v>1.126497167068875</v>
      </c>
      <c r="AE546">
        <f t="shared" si="187"/>
        <v>4.8987810755895766E-5</v>
      </c>
      <c r="AF546">
        <f t="shared" si="201"/>
        <v>3.0552140849127163E-4</v>
      </c>
      <c r="AG546">
        <f t="shared" si="195"/>
        <v>2.87893086914471</v>
      </c>
      <c r="AH546">
        <f t="shared" si="183"/>
        <v>0.2004509951799496</v>
      </c>
      <c r="AI546">
        <f t="shared" ref="AI546:AI609" si="204">2*SQRT(AG546)*EXP(AH546)/(1+AG546)-1</f>
        <v>6.9026166061623373E-2</v>
      </c>
    </row>
    <row r="547" spans="1:35" x14ac:dyDescent="0.25">
      <c r="A547" s="3">
        <v>44514.791666666664</v>
      </c>
      <c r="B547">
        <v>1519.98520429</v>
      </c>
      <c r="C547">
        <v>21235.243967801274</v>
      </c>
      <c r="D547">
        <v>4.7618831950891401E-2</v>
      </c>
      <c r="E547">
        <v>111</v>
      </c>
      <c r="F547">
        <v>194089760.97946617</v>
      </c>
      <c r="G547">
        <v>2024798.8173938503</v>
      </c>
      <c r="H547">
        <f t="shared" si="196"/>
        <v>4249790.3174132397</v>
      </c>
      <c r="I547">
        <v>6074.3964521815515</v>
      </c>
      <c r="J547">
        <v>1.1423347083625041E-2</v>
      </c>
      <c r="K547">
        <v>18946</v>
      </c>
      <c r="L547">
        <f t="shared" si="193"/>
        <v>8.9573881954150992E-3</v>
      </c>
      <c r="M547" s="9">
        <f t="shared" si="197"/>
        <v>4.4691754142314494E-2</v>
      </c>
      <c r="N547">
        <f t="shared" si="188"/>
        <v>0.13597596360538738</v>
      </c>
      <c r="O547">
        <f t="shared" si="198"/>
        <v>0.36458960986365685</v>
      </c>
      <c r="P547" s="4">
        <v>0.38225571507779726</v>
      </c>
      <c r="Q547">
        <f t="shared" si="189"/>
        <v>0</v>
      </c>
      <c r="R547" s="4">
        <f t="shared" si="202"/>
        <v>0.14530503458745728</v>
      </c>
      <c r="S547">
        <f t="shared" si="186"/>
        <v>0.20419769017981579</v>
      </c>
      <c r="T547" s="4">
        <f t="shared" si="203"/>
        <v>0.35950620657866056</v>
      </c>
      <c r="U547" s="27">
        <f t="shared" si="194"/>
        <v>7.1578419659069317E-2</v>
      </c>
      <c r="V547">
        <v>0</v>
      </c>
      <c r="W547">
        <f t="shared" si="184"/>
        <v>0</v>
      </c>
      <c r="X547">
        <f t="shared" si="185"/>
        <v>6074.3964521815515</v>
      </c>
      <c r="Y547" s="5">
        <f t="shared" si="190"/>
        <v>1.1423347083625041E-2</v>
      </c>
      <c r="Z547" s="4">
        <f t="shared" si="191"/>
        <v>0</v>
      </c>
      <c r="AA547" s="4">
        <f t="shared" si="199"/>
        <v>0.14530503458745728</v>
      </c>
      <c r="AB547">
        <f t="shared" si="192"/>
        <v>0.20419769017981579</v>
      </c>
      <c r="AC547" s="4">
        <f t="shared" si="200"/>
        <v>0.35950620657866056</v>
      </c>
      <c r="AD547">
        <f t="shared" ref="AD547:AD610" si="205">U547/U518</f>
        <v>1.1478612711949407</v>
      </c>
      <c r="AE547">
        <f t="shared" si="187"/>
        <v>3.1296351589047765E-5</v>
      </c>
      <c r="AF547">
        <f t="shared" si="201"/>
        <v>-3.325296988693216E-4</v>
      </c>
      <c r="AG547">
        <f t="shared" si="195"/>
        <v>2.904834411372184</v>
      </c>
      <c r="AH547">
        <f t="shared" ref="AH547:AH610" si="206">AE547+AH546</f>
        <v>0.20048229153153865</v>
      </c>
      <c r="AI547">
        <f t="shared" si="204"/>
        <v>6.6734686472291527E-2</v>
      </c>
    </row>
    <row r="548" spans="1:35" x14ac:dyDescent="0.25">
      <c r="A548" s="3">
        <v>44515.791666666664</v>
      </c>
      <c r="B548">
        <v>1505.9975288600001</v>
      </c>
      <c r="C548">
        <v>21434.043968151509</v>
      </c>
      <c r="D548">
        <v>4.7615831950891405E-2</v>
      </c>
      <c r="E548">
        <v>188</v>
      </c>
      <c r="F548">
        <v>182463163.18650025</v>
      </c>
      <c r="G548">
        <v>6098013.7435326586</v>
      </c>
      <c r="H548">
        <f t="shared" si="196"/>
        <v>4294961.5933661293</v>
      </c>
      <c r="I548">
        <v>18294.041230597977</v>
      </c>
      <c r="J548">
        <v>3.6595469093907998E-2</v>
      </c>
      <c r="K548">
        <v>18947</v>
      </c>
      <c r="L548">
        <f t="shared" si="193"/>
        <v>-1.8563357247243194E-2</v>
      </c>
      <c r="M548" s="9">
        <f t="shared" si="197"/>
        <v>4.1799185299369143E-2</v>
      </c>
      <c r="N548">
        <f t="shared" si="188"/>
        <v>0.47853591367244669</v>
      </c>
      <c r="O548">
        <f t="shared" si="198"/>
        <v>0.36725227254632409</v>
      </c>
      <c r="P548" s="4">
        <v>0.38401998705082996</v>
      </c>
      <c r="Q548">
        <f t="shared" si="189"/>
        <v>0.35982742345497343</v>
      </c>
      <c r="R548" s="4">
        <f t="shared" si="202"/>
        <v>0.14863320114044043</v>
      </c>
      <c r="S548">
        <f t="shared" si="186"/>
        <v>0.49302502244514496</v>
      </c>
      <c r="T548" s="4">
        <f t="shared" si="203"/>
        <v>0.36175161630120134</v>
      </c>
      <c r="U548" s="27">
        <f t="shared" si="194"/>
        <v>7.0261940821701063E-2</v>
      </c>
      <c r="V548">
        <v>0</v>
      </c>
      <c r="W548">
        <f t="shared" si="184"/>
        <v>0</v>
      </c>
      <c r="X548">
        <f t="shared" si="185"/>
        <v>18294.041230597977</v>
      </c>
      <c r="Y548" s="5">
        <f t="shared" si="190"/>
        <v>3.6595469093907998E-2</v>
      </c>
      <c r="Z548" s="4">
        <f t="shared" si="191"/>
        <v>0.35982742345497343</v>
      </c>
      <c r="AA548" s="4">
        <f t="shared" si="199"/>
        <v>0.14863320114044043</v>
      </c>
      <c r="AB548">
        <f t="shared" si="192"/>
        <v>0.49302502244514496</v>
      </c>
      <c r="AC548" s="4">
        <f t="shared" si="200"/>
        <v>0.36175161630120134</v>
      </c>
      <c r="AD548">
        <f t="shared" si="205"/>
        <v>1.1619862235993115</v>
      </c>
      <c r="AE548">
        <f t="shared" si="187"/>
        <v>1.0025653330723753E-4</v>
      </c>
      <c r="AF548">
        <f t="shared" si="201"/>
        <v>-7.5069125139948234E-4</v>
      </c>
      <c r="AG548">
        <f t="shared" si="195"/>
        <v>2.8514083501816025</v>
      </c>
      <c r="AH548">
        <f t="shared" si="206"/>
        <v>0.20058254806484588</v>
      </c>
      <c r="AI548">
        <f t="shared" si="204"/>
        <v>7.1647685521559534E-2</v>
      </c>
    </row>
    <row r="549" spans="1:35" x14ac:dyDescent="0.25">
      <c r="A549" s="3">
        <v>44516.791666666664</v>
      </c>
      <c r="B549">
        <v>1499.0306528000001</v>
      </c>
      <c r="C549">
        <v>21177.548638532211</v>
      </c>
      <c r="D549">
        <v>4.7217947007277668E-2</v>
      </c>
      <c r="E549">
        <v>146</v>
      </c>
      <c r="F549">
        <v>181279132.00737345</v>
      </c>
      <c r="G549">
        <v>3179406.4641351337</v>
      </c>
      <c r="H549">
        <f t="shared" si="196"/>
        <v>4242109.2952077901</v>
      </c>
      <c r="I549">
        <v>9538.2193924054009</v>
      </c>
      <c r="J549">
        <v>1.9204913658160967E-2</v>
      </c>
      <c r="K549">
        <v>18948</v>
      </c>
      <c r="L549">
        <f t="shared" si="193"/>
        <v>7.4020828180390288E-3</v>
      </c>
      <c r="M549" s="9">
        <f t="shared" si="197"/>
        <v>5.4637406632477008E-2</v>
      </c>
      <c r="N549">
        <f t="shared" si="188"/>
        <v>0.21140334278962292</v>
      </c>
      <c r="O549">
        <f t="shared" si="198"/>
        <v>0.36175909770225712</v>
      </c>
      <c r="P549" s="4">
        <v>0.39399298534872584</v>
      </c>
      <c r="Q549">
        <f t="shared" si="189"/>
        <v>0</v>
      </c>
      <c r="R549" s="4">
        <f t="shared" si="202"/>
        <v>0.13981043192377818</v>
      </c>
      <c r="S549">
        <f t="shared" si="186"/>
        <v>0.32241158364900513</v>
      </c>
      <c r="T549" s="4">
        <f t="shared" si="203"/>
        <v>0.35821367194516918</v>
      </c>
      <c r="U549" s="27">
        <f t="shared" si="194"/>
        <v>7.0783955139762392E-2</v>
      </c>
      <c r="V549">
        <v>0</v>
      </c>
      <c r="W549">
        <f t="shared" si="184"/>
        <v>0</v>
      </c>
      <c r="X549">
        <f t="shared" si="185"/>
        <v>9538.2193924054009</v>
      </c>
      <c r="Y549" s="5">
        <f t="shared" si="190"/>
        <v>1.9204913658160967E-2</v>
      </c>
      <c r="Z549" s="4">
        <f t="shared" si="191"/>
        <v>0</v>
      </c>
      <c r="AA549" s="4">
        <f t="shared" si="199"/>
        <v>0.13981043192377818</v>
      </c>
      <c r="AB549">
        <f t="shared" si="192"/>
        <v>0.32241158364900513</v>
      </c>
      <c r="AC549" s="4">
        <f t="shared" si="200"/>
        <v>0.35821367194516918</v>
      </c>
      <c r="AD549">
        <f t="shared" si="205"/>
        <v>1.1771803397722462</v>
      </c>
      <c r="AE549">
        <f t="shared" si="187"/>
        <v>5.2614817619286933E-5</v>
      </c>
      <c r="AF549">
        <f t="shared" si="201"/>
        <v>-1.2850948662178618E-3</v>
      </c>
      <c r="AG549">
        <f t="shared" si="195"/>
        <v>2.8725930195492144</v>
      </c>
      <c r="AH549">
        <f t="shared" si="206"/>
        <v>0.20063516288246516</v>
      </c>
      <c r="AI549">
        <f t="shared" si="204"/>
        <v>6.9793443499952534E-2</v>
      </c>
    </row>
    <row r="550" spans="1:35" x14ac:dyDescent="0.25">
      <c r="A550" s="3">
        <v>44517.791666666664</v>
      </c>
      <c r="B550">
        <v>1490.9183002</v>
      </c>
      <c r="C550">
        <v>21286.199939396545</v>
      </c>
      <c r="D550">
        <v>4.7208344481283845E-2</v>
      </c>
      <c r="E550">
        <v>156</v>
      </c>
      <c r="F550">
        <v>169899378.66092372</v>
      </c>
      <c r="G550">
        <v>2852750.2064722111</v>
      </c>
      <c r="H550">
        <f t="shared" si="196"/>
        <v>4044821.1309259241</v>
      </c>
      <c r="I550">
        <v>8558.2506194166326</v>
      </c>
      <c r="J550">
        <v>1.8385949970548807E-2</v>
      </c>
      <c r="K550">
        <v>18949</v>
      </c>
      <c r="L550">
        <f t="shared" si="193"/>
        <v>-1.0543807313629512E-2</v>
      </c>
      <c r="M550" s="9">
        <f t="shared" si="197"/>
        <v>5.2748078731578309E-2</v>
      </c>
      <c r="N550">
        <f t="shared" si="188"/>
        <v>0.21340861766001296</v>
      </c>
      <c r="O550">
        <f t="shared" si="198"/>
        <v>0.34958569525426669</v>
      </c>
      <c r="P550" s="4">
        <v>0.37131232092366329</v>
      </c>
      <c r="Q550">
        <f t="shared" si="189"/>
        <v>0</v>
      </c>
      <c r="R550" s="4">
        <f t="shared" si="202"/>
        <v>0.12293515159046681</v>
      </c>
      <c r="S550">
        <f t="shared" si="186"/>
        <v>0.3120857570767403</v>
      </c>
      <c r="T550" s="4">
        <f t="shared" si="203"/>
        <v>0.34834351956162835</v>
      </c>
      <c r="U550" s="27">
        <f t="shared" si="194"/>
        <v>7.0041543556142449E-2</v>
      </c>
      <c r="V550">
        <v>0</v>
      </c>
      <c r="W550">
        <f t="shared" si="184"/>
        <v>0</v>
      </c>
      <c r="X550">
        <f t="shared" si="185"/>
        <v>8558.2506194166326</v>
      </c>
      <c r="Y550" s="5">
        <f t="shared" si="190"/>
        <v>1.8385949970548807E-2</v>
      </c>
      <c r="Z550" s="4">
        <f t="shared" si="191"/>
        <v>0</v>
      </c>
      <c r="AA550" s="4">
        <f t="shared" si="199"/>
        <v>0.12293515159046681</v>
      </c>
      <c r="AB550">
        <f t="shared" si="192"/>
        <v>0.3120857570767403</v>
      </c>
      <c r="AC550" s="4">
        <f t="shared" si="200"/>
        <v>0.34834351956162835</v>
      </c>
      <c r="AD550">
        <f t="shared" si="205"/>
        <v>1.1147921812919344</v>
      </c>
      <c r="AE550">
        <f t="shared" si="187"/>
        <v>5.0371197022586521E-5</v>
      </c>
      <c r="AF550">
        <f t="shared" si="201"/>
        <v>4.6792854902166781E-4</v>
      </c>
      <c r="AG550">
        <f t="shared" si="195"/>
        <v>2.842464068312621</v>
      </c>
      <c r="AH550">
        <f t="shared" si="206"/>
        <v>0.20068553407948775</v>
      </c>
      <c r="AI550">
        <f t="shared" si="204"/>
        <v>7.2566658373884207E-2</v>
      </c>
    </row>
    <row r="551" spans="1:35" x14ac:dyDescent="0.25">
      <c r="A551" s="3">
        <v>44518.791666666664</v>
      </c>
      <c r="B551">
        <v>1532.15005496</v>
      </c>
      <c r="C551">
        <v>20712.526608252821</v>
      </c>
      <c r="D551">
        <v>4.7204115893146603E-2</v>
      </c>
      <c r="E551">
        <v>140</v>
      </c>
      <c r="F551">
        <v>177706601.86234576</v>
      </c>
      <c r="G551">
        <v>3997541.89214367</v>
      </c>
      <c r="H551">
        <f t="shared" si="196"/>
        <v>3918247.401898047</v>
      </c>
      <c r="I551">
        <v>11992.625676431011</v>
      </c>
      <c r="J551">
        <v>2.4632221459549651E-2</v>
      </c>
      <c r="K551">
        <v>18950</v>
      </c>
      <c r="L551">
        <f t="shared" si="193"/>
        <v>5.4600079823329296E-2</v>
      </c>
      <c r="M551" s="9">
        <f t="shared" si="197"/>
        <v>5.6347838392429322E-2</v>
      </c>
      <c r="N551">
        <f t="shared" si="188"/>
        <v>0.28492581596714461</v>
      </c>
      <c r="O551">
        <f t="shared" si="198"/>
        <v>0.33989382100748294</v>
      </c>
      <c r="P551" s="4">
        <v>0.37488067358244681</v>
      </c>
      <c r="Q551">
        <f t="shared" si="189"/>
        <v>0.18376559415564708</v>
      </c>
      <c r="R551" s="4">
        <f t="shared" si="202"/>
        <v>0.11418651034343535</v>
      </c>
      <c r="S551">
        <f t="shared" si="186"/>
        <v>0.38388499799050352</v>
      </c>
      <c r="T551" s="4">
        <f t="shared" si="203"/>
        <v>0.34249939233931237</v>
      </c>
      <c r="U551" s="27">
        <f t="shared" si="194"/>
        <v>7.397214661148685E-2</v>
      </c>
      <c r="V551">
        <v>0</v>
      </c>
      <c r="W551">
        <f t="shared" si="184"/>
        <v>0</v>
      </c>
      <c r="X551">
        <f t="shared" si="185"/>
        <v>11992.625676431011</v>
      </c>
      <c r="Y551" s="5">
        <f t="shared" si="190"/>
        <v>2.4632221459549651E-2</v>
      </c>
      <c r="Z551" s="4">
        <f t="shared" si="191"/>
        <v>0.18376559415564708</v>
      </c>
      <c r="AA551" s="4">
        <f t="shared" si="199"/>
        <v>0.11418651034343535</v>
      </c>
      <c r="AB551">
        <f t="shared" si="192"/>
        <v>0.38388499799050352</v>
      </c>
      <c r="AC551" s="4">
        <f t="shared" si="200"/>
        <v>0.34249939233931237</v>
      </c>
      <c r="AD551">
        <f t="shared" si="205"/>
        <v>1.1345164173654005</v>
      </c>
      <c r="AE551">
        <f t="shared" si="187"/>
        <v>6.7483261198934895E-5</v>
      </c>
      <c r="AF551">
        <f t="shared" si="201"/>
        <v>-1.0311960975262213E-4</v>
      </c>
      <c r="AG551">
        <f t="shared" si="195"/>
        <v>3.0019779422845838</v>
      </c>
      <c r="AH551">
        <f t="shared" si="206"/>
        <v>0.20075301734068668</v>
      </c>
      <c r="AI551">
        <f t="shared" si="204"/>
        <v>5.838818024021375E-2</v>
      </c>
    </row>
    <row r="552" spans="1:35" x14ac:dyDescent="0.25">
      <c r="A552" s="3">
        <v>44519.791666666664</v>
      </c>
      <c r="B552">
        <v>1531.6743991599999</v>
      </c>
      <c r="C552">
        <v>20690.359717086241</v>
      </c>
      <c r="D552">
        <v>4.7170185344291342E-2</v>
      </c>
      <c r="E552">
        <v>113</v>
      </c>
      <c r="F552">
        <v>182304038.47826645</v>
      </c>
      <c r="G552">
        <v>1695263.269976553</v>
      </c>
      <c r="H552">
        <f t="shared" si="196"/>
        <v>3581191.8880317747</v>
      </c>
      <c r="I552">
        <v>5085.789809929659</v>
      </c>
      <c r="J552">
        <v>1.0182513213198114E-2</v>
      </c>
      <c r="K552">
        <v>18951</v>
      </c>
      <c r="L552">
        <f t="shared" si="193"/>
        <v>7.6029167748038046E-4</v>
      </c>
      <c r="M552" s="9">
        <f t="shared" si="197"/>
        <v>4.4370718726116691E-2</v>
      </c>
      <c r="N552">
        <f t="shared" si="188"/>
        <v>9.8011401787610697E-2</v>
      </c>
      <c r="O552">
        <f t="shared" si="198"/>
        <v>0.31802525864018899</v>
      </c>
      <c r="P552" s="4">
        <v>0.38670052574194719</v>
      </c>
      <c r="Q552">
        <f t="shared" si="189"/>
        <v>0</v>
      </c>
      <c r="R552" s="4">
        <f t="shared" si="202"/>
        <v>9.2881805413980126E-2</v>
      </c>
      <c r="S552">
        <f t="shared" si="186"/>
        <v>0.17824148145523427</v>
      </c>
      <c r="T552" s="4">
        <f t="shared" si="203"/>
        <v>0.32435529521923639</v>
      </c>
      <c r="U552" s="27">
        <f t="shared" si="194"/>
        <v>7.4028408403897045E-2</v>
      </c>
      <c r="V552">
        <v>0</v>
      </c>
      <c r="W552">
        <f t="shared" si="184"/>
        <v>0</v>
      </c>
      <c r="X552">
        <f t="shared" si="185"/>
        <v>5085.789809929659</v>
      </c>
      <c r="Y552" s="5">
        <f t="shared" si="190"/>
        <v>1.0182513213198114E-2</v>
      </c>
      <c r="Z552" s="4">
        <f t="shared" si="191"/>
        <v>0</v>
      </c>
      <c r="AA552" s="4">
        <f t="shared" si="199"/>
        <v>9.2881805413980126E-2</v>
      </c>
      <c r="AB552">
        <f t="shared" si="192"/>
        <v>0.17824148145523427</v>
      </c>
      <c r="AC552" s="4">
        <f t="shared" si="200"/>
        <v>0.32435529521923639</v>
      </c>
      <c r="AD552">
        <f t="shared" si="205"/>
        <v>1.1305152508663279</v>
      </c>
      <c r="AE552">
        <f t="shared" si="187"/>
        <v>2.7896907352116712E-5</v>
      </c>
      <c r="AF552">
        <f t="shared" si="201"/>
        <v>-1.6124435860853659E-4</v>
      </c>
      <c r="AG552">
        <f t="shared" si="195"/>
        <v>3.0042611889868307</v>
      </c>
      <c r="AH552">
        <f t="shared" si="206"/>
        <v>0.20078091424803879</v>
      </c>
      <c r="AI552">
        <f t="shared" si="204"/>
        <v>5.8216392252515181E-2</v>
      </c>
    </row>
    <row r="553" spans="1:35" x14ac:dyDescent="0.25">
      <c r="A553" s="3">
        <v>44520.791666666664</v>
      </c>
      <c r="B553">
        <v>1518.7997002300001</v>
      </c>
      <c r="C553">
        <v>20790.260645897401</v>
      </c>
      <c r="D553">
        <v>4.7083245514930747E-2</v>
      </c>
      <c r="E553">
        <v>118</v>
      </c>
      <c r="F553">
        <v>178762409.6515958</v>
      </c>
      <c r="G553">
        <v>1958437.0545290287</v>
      </c>
      <c r="H553">
        <f t="shared" si="196"/>
        <v>3549838.0886725318</v>
      </c>
      <c r="I553">
        <v>5875.3111635870864</v>
      </c>
      <c r="J553">
        <v>1.199630604045252E-2</v>
      </c>
      <c r="K553">
        <v>18952</v>
      </c>
      <c r="L553">
        <f t="shared" si="193"/>
        <v>-1.325792477122922E-2</v>
      </c>
      <c r="M553" s="9">
        <f t="shared" si="197"/>
        <v>3.8376346637532782E-2</v>
      </c>
      <c r="N553">
        <f t="shared" si="188"/>
        <v>0.20547163145699698</v>
      </c>
      <c r="O553">
        <f t="shared" si="198"/>
        <v>0.31289012047553133</v>
      </c>
      <c r="P553" s="4">
        <v>0.37286400632388778</v>
      </c>
      <c r="Q553">
        <f t="shared" si="189"/>
        <v>0</v>
      </c>
      <c r="R553" s="4">
        <f t="shared" si="202"/>
        <v>9.2881805413980126E-2</v>
      </c>
      <c r="S553">
        <f t="shared" si="186"/>
        <v>0.21512872502153649</v>
      </c>
      <c r="T553" s="4">
        <f t="shared" si="203"/>
        <v>0.32130214303060189</v>
      </c>
      <c r="U553" s="27">
        <f t="shared" si="194"/>
        <v>7.3053422758781475E-2</v>
      </c>
      <c r="V553">
        <v>0</v>
      </c>
      <c r="W553">
        <f t="shared" si="184"/>
        <v>0</v>
      </c>
      <c r="X553">
        <f t="shared" si="185"/>
        <v>5875.3111635870864</v>
      </c>
      <c r="Y553" s="5">
        <f t="shared" si="190"/>
        <v>1.199630604045252E-2</v>
      </c>
      <c r="Z553" s="4">
        <f t="shared" si="191"/>
        <v>0</v>
      </c>
      <c r="AA553" s="4">
        <f t="shared" si="199"/>
        <v>9.2881805413980126E-2</v>
      </c>
      <c r="AB553">
        <f t="shared" si="192"/>
        <v>0.21512872502153649</v>
      </c>
      <c r="AC553" s="4">
        <f t="shared" si="200"/>
        <v>0.32130214303060189</v>
      </c>
      <c r="AD553">
        <f t="shared" si="205"/>
        <v>1.0774293706796694</v>
      </c>
      <c r="AE553">
        <f t="shared" si="187"/>
        <v>3.2866051797014289E-5</v>
      </c>
      <c r="AF553">
        <f t="shared" si="201"/>
        <v>1.007727941786829E-3</v>
      </c>
      <c r="AG553">
        <f t="shared" si="195"/>
        <v>2.9646937905165185</v>
      </c>
      <c r="AH553">
        <f t="shared" si="206"/>
        <v>0.20081378029983579</v>
      </c>
      <c r="AI553">
        <f t="shared" si="204"/>
        <v>6.1750767506915327E-2</v>
      </c>
    </row>
    <row r="554" spans="1:35" x14ac:dyDescent="0.25">
      <c r="A554" s="3">
        <v>44521.791666666664</v>
      </c>
      <c r="B554">
        <v>1513.81444302</v>
      </c>
      <c r="C554">
        <v>20839.565558465292</v>
      </c>
      <c r="D554">
        <v>4.705987092530018E-2</v>
      </c>
      <c r="E554">
        <v>111</v>
      </c>
      <c r="F554">
        <v>170999622.4384948</v>
      </c>
      <c r="G554">
        <v>2156097.3456806978</v>
      </c>
      <c r="H554">
        <f t="shared" si="196"/>
        <v>3540198.0484290528</v>
      </c>
      <c r="I554">
        <v>6468.2920370420934</v>
      </c>
      <c r="J554">
        <v>1.380661875069077E-2</v>
      </c>
      <c r="K554">
        <v>18953</v>
      </c>
      <c r="L554">
        <f t="shared" si="193"/>
        <v>-5.656496525023362E-3</v>
      </c>
      <c r="M554" s="9">
        <f t="shared" si="197"/>
        <v>2.4946189859533785E-2</v>
      </c>
      <c r="N554">
        <f t="shared" si="188"/>
        <v>0.29620792828314874</v>
      </c>
      <c r="O554">
        <f t="shared" si="198"/>
        <v>0.31141501099184621</v>
      </c>
      <c r="P554" s="4">
        <v>0.37944979430502201</v>
      </c>
      <c r="Q554">
        <f t="shared" si="189"/>
        <v>0</v>
      </c>
      <c r="R554" s="4">
        <f t="shared" si="202"/>
        <v>9.2881805413980126E-2</v>
      </c>
      <c r="S554">
        <f t="shared" si="186"/>
        <v>0.24650125762619926</v>
      </c>
      <c r="T554" s="4">
        <f t="shared" si="203"/>
        <v>0.32080190061359226</v>
      </c>
      <c r="U554" s="27">
        <f t="shared" si="194"/>
        <v>7.2641362833260684E-2</v>
      </c>
      <c r="V554">
        <v>0</v>
      </c>
      <c r="W554">
        <f t="shared" si="184"/>
        <v>0</v>
      </c>
      <c r="X554">
        <f t="shared" si="185"/>
        <v>6468.2920370420934</v>
      </c>
      <c r="Y554" s="5">
        <f t="shared" si="190"/>
        <v>1.380661875069077E-2</v>
      </c>
      <c r="Z554" s="4">
        <f t="shared" si="191"/>
        <v>0</v>
      </c>
      <c r="AA554" s="4">
        <f t="shared" si="199"/>
        <v>9.2881805413980126E-2</v>
      </c>
      <c r="AB554">
        <f t="shared" si="192"/>
        <v>0.24650125762619926</v>
      </c>
      <c r="AC554" s="4">
        <f t="shared" si="200"/>
        <v>0.32080190061359226</v>
      </c>
      <c r="AD554">
        <f t="shared" si="205"/>
        <v>1.0856471350587031</v>
      </c>
      <c r="AE554">
        <f t="shared" si="187"/>
        <v>3.7825637343191947E-5</v>
      </c>
      <c r="AF554">
        <f t="shared" si="201"/>
        <v>8.5617003053739538E-4</v>
      </c>
      <c r="AG554">
        <f t="shared" si="195"/>
        <v>2.9479713501930043</v>
      </c>
      <c r="AH554">
        <f t="shared" si="206"/>
        <v>0.20085160593717899</v>
      </c>
      <c r="AI554">
        <f t="shared" si="204"/>
        <v>6.3276894756297164E-2</v>
      </c>
    </row>
    <row r="555" spans="1:35" x14ac:dyDescent="0.25">
      <c r="A555" s="3">
        <v>44522.791666666664</v>
      </c>
      <c r="B555">
        <v>1544.29365818</v>
      </c>
      <c r="C555">
        <v>20418.797320180456</v>
      </c>
      <c r="D555">
        <v>4.7046165640778438E-2</v>
      </c>
      <c r="E555">
        <v>145</v>
      </c>
      <c r="F555">
        <v>177179272.22395387</v>
      </c>
      <c r="G555">
        <v>3473442.4990910739</v>
      </c>
      <c r="H555">
        <f t="shared" si="196"/>
        <v>3589721.2783380481</v>
      </c>
      <c r="I555">
        <v>10420.327497273222</v>
      </c>
      <c r="J555">
        <v>2.1466503890461969E-2</v>
      </c>
      <c r="K555">
        <v>18954</v>
      </c>
      <c r="L555">
        <f t="shared" si="193"/>
        <v>4.033149618271694E-2</v>
      </c>
      <c r="M555" s="9">
        <f t="shared" si="197"/>
        <v>4.2597913909262111E-2</v>
      </c>
      <c r="N555">
        <f t="shared" si="188"/>
        <v>0.32481500172474131</v>
      </c>
      <c r="O555">
        <f t="shared" si="198"/>
        <v>0.31189210029866671</v>
      </c>
      <c r="P555" s="4">
        <v>0.35864462036404893</v>
      </c>
      <c r="Q555">
        <f t="shared" si="189"/>
        <v>9.1891528677438689E-2</v>
      </c>
      <c r="R555" s="4">
        <f t="shared" si="202"/>
        <v>9.5944856369894749E-2</v>
      </c>
      <c r="S555">
        <f t="shared" si="186"/>
        <v>0.34934503163701563</v>
      </c>
      <c r="T555" s="4">
        <f t="shared" si="203"/>
        <v>0.32518034498022735</v>
      </c>
      <c r="U555" s="27">
        <f t="shared" si="194"/>
        <v>7.5630980315071358E-2</v>
      </c>
      <c r="V555">
        <v>0</v>
      </c>
      <c r="W555">
        <f t="shared" si="184"/>
        <v>0</v>
      </c>
      <c r="X555">
        <f t="shared" si="185"/>
        <v>10420.327497273222</v>
      </c>
      <c r="Y555" s="5">
        <f t="shared" si="190"/>
        <v>2.1466503890461969E-2</v>
      </c>
      <c r="Z555" s="4">
        <f t="shared" si="191"/>
        <v>9.1891528677438689E-2</v>
      </c>
      <c r="AA555" s="4">
        <f t="shared" si="199"/>
        <v>9.5944856369894749E-2</v>
      </c>
      <c r="AB555">
        <f t="shared" si="192"/>
        <v>0.34934503163701563</v>
      </c>
      <c r="AC555" s="4">
        <f t="shared" si="200"/>
        <v>0.32518034498022735</v>
      </c>
      <c r="AD555">
        <f t="shared" si="205"/>
        <v>1.1296532432278719</v>
      </c>
      <c r="AE555">
        <f t="shared" si="187"/>
        <v>5.8810610048011098E-5</v>
      </c>
      <c r="AF555">
        <f t="shared" si="201"/>
        <v>-1.3141687105633348E-4</v>
      </c>
      <c r="AG555">
        <f t="shared" si="195"/>
        <v>3.0692976351175298</v>
      </c>
      <c r="AH555">
        <f t="shared" si="206"/>
        <v>0.20091041654722699</v>
      </c>
      <c r="AI555">
        <f t="shared" si="204"/>
        <v>5.2650805879668638E-2</v>
      </c>
    </row>
    <row r="556" spans="1:35" x14ac:dyDescent="0.25">
      <c r="A556" s="3">
        <v>44523.791666666664</v>
      </c>
      <c r="B556">
        <v>1534.5567298999999</v>
      </c>
      <c r="C556">
        <v>20550.003191202904</v>
      </c>
      <c r="D556">
        <v>4.7046165640778438E-2</v>
      </c>
      <c r="E556">
        <v>141</v>
      </c>
      <c r="F556">
        <v>175071875.91927961</v>
      </c>
      <c r="G556">
        <v>2323523.0364357373</v>
      </c>
      <c r="H556">
        <f t="shared" si="196"/>
        <v>3574216.4165301593</v>
      </c>
      <c r="I556">
        <v>6970.5691093072119</v>
      </c>
      <c r="J556">
        <v>1.453264672887959E-2</v>
      </c>
      <c r="K556">
        <v>18955</v>
      </c>
      <c r="L556">
        <f t="shared" si="193"/>
        <v>-1.2730244994538257E-2</v>
      </c>
      <c r="M556" s="9">
        <f t="shared" si="197"/>
        <v>3.8316005592673875E-2</v>
      </c>
      <c r="N556">
        <f t="shared" si="188"/>
        <v>0.25035616044900455</v>
      </c>
      <c r="O556">
        <f t="shared" si="198"/>
        <v>0.30815574957507202</v>
      </c>
      <c r="P556" s="4">
        <v>0.3746244606217794</v>
      </c>
      <c r="Q556">
        <f t="shared" si="189"/>
        <v>0</v>
      </c>
      <c r="R556" s="4">
        <f t="shared" si="202"/>
        <v>9.5944856369894749E-2</v>
      </c>
      <c r="S556">
        <f t="shared" si="186"/>
        <v>0.25801374737949223</v>
      </c>
      <c r="T556" s="4">
        <f t="shared" si="203"/>
        <v>0.32420638395622992</v>
      </c>
      <c r="U556" s="27">
        <f t="shared" si="194"/>
        <v>7.4674281829645486E-2</v>
      </c>
      <c r="V556">
        <v>0</v>
      </c>
      <c r="W556">
        <f t="shared" si="184"/>
        <v>0</v>
      </c>
      <c r="X556">
        <f t="shared" si="185"/>
        <v>6970.5691093072119</v>
      </c>
      <c r="Y556" s="5">
        <f t="shared" si="190"/>
        <v>1.453264672887959E-2</v>
      </c>
      <c r="Z556" s="4">
        <f t="shared" si="191"/>
        <v>0</v>
      </c>
      <c r="AA556" s="4">
        <f t="shared" si="199"/>
        <v>9.5944856369894749E-2</v>
      </c>
      <c r="AB556">
        <f t="shared" si="192"/>
        <v>0.25801374737949223</v>
      </c>
      <c r="AC556" s="4">
        <f t="shared" si="200"/>
        <v>0.32420638395622992</v>
      </c>
      <c r="AD556">
        <f t="shared" si="205"/>
        <v>1.0902269647147211</v>
      </c>
      <c r="AE556">
        <f t="shared" si="187"/>
        <v>3.9814677875339088E-5</v>
      </c>
      <c r="AF556">
        <f t="shared" si="201"/>
        <v>7.8753183137392213E-4</v>
      </c>
      <c r="AG556">
        <f t="shared" si="195"/>
        <v>3.0304723761217396</v>
      </c>
      <c r="AH556">
        <f t="shared" si="206"/>
        <v>0.20095023122510233</v>
      </c>
      <c r="AI556">
        <f t="shared" si="204"/>
        <v>5.6089654016572066E-2</v>
      </c>
    </row>
    <row r="557" spans="1:35" x14ac:dyDescent="0.25">
      <c r="A557" s="3">
        <v>44524.791666666664</v>
      </c>
      <c r="B557">
        <v>1552.79394512</v>
      </c>
      <c r="C557">
        <v>20298.243852472962</v>
      </c>
      <c r="D557">
        <v>4.703130020696715E-2</v>
      </c>
      <c r="E557">
        <v>134</v>
      </c>
      <c r="F557">
        <v>184008477.93628097</v>
      </c>
      <c r="G557">
        <v>3586473.8570975172</v>
      </c>
      <c r="H557">
        <f t="shared" si="196"/>
        <v>3521146.0189010031</v>
      </c>
      <c r="I557">
        <v>10759.421571292552</v>
      </c>
      <c r="J557">
        <v>2.1342434422405802E-2</v>
      </c>
      <c r="K557">
        <v>18956</v>
      </c>
      <c r="L557">
        <f t="shared" si="193"/>
        <v>2.4141013165470692E-2</v>
      </c>
      <c r="M557" s="9">
        <f t="shared" si="197"/>
        <v>3.8832581558134405E-2</v>
      </c>
      <c r="N557">
        <f t="shared" si="188"/>
        <v>0.34015004132214149</v>
      </c>
      <c r="O557">
        <f t="shared" si="198"/>
        <v>0.30280942468979249</v>
      </c>
      <c r="P557" s="4">
        <v>0.38116958943551543</v>
      </c>
      <c r="Q557">
        <f t="shared" si="189"/>
        <v>8.6322055688144925E-2</v>
      </c>
      <c r="R557" s="4">
        <f t="shared" si="202"/>
        <v>8.8878610010506551E-2</v>
      </c>
      <c r="S557">
        <f t="shared" si="186"/>
        <v>0.34792153624778405</v>
      </c>
      <c r="T557" s="4">
        <f t="shared" si="203"/>
        <v>0.32080056795260931</v>
      </c>
      <c r="U557" s="27">
        <f t="shared" si="194"/>
        <v>7.6498930469338158E-2</v>
      </c>
      <c r="V557">
        <v>0</v>
      </c>
      <c r="W557">
        <f t="shared" si="184"/>
        <v>0</v>
      </c>
      <c r="X557">
        <f t="shared" si="185"/>
        <v>10759.421571292552</v>
      </c>
      <c r="Y557" s="5">
        <f t="shared" si="190"/>
        <v>2.1342434422405802E-2</v>
      </c>
      <c r="Z557" s="4">
        <f t="shared" si="191"/>
        <v>8.6322055688144925E-2</v>
      </c>
      <c r="AA557" s="4">
        <f t="shared" si="199"/>
        <v>8.8878610010506551E-2</v>
      </c>
      <c r="AB557">
        <f t="shared" si="192"/>
        <v>0.34792153624778405</v>
      </c>
      <c r="AC557" s="4">
        <f t="shared" si="200"/>
        <v>0.32080056795260931</v>
      </c>
      <c r="AD557">
        <f t="shared" si="205"/>
        <v>1.1380789632117008</v>
      </c>
      <c r="AE557">
        <f t="shared" si="187"/>
        <v>5.847071362950205E-5</v>
      </c>
      <c r="AF557">
        <f t="shared" si="201"/>
        <v>-3.9779911513748711E-4</v>
      </c>
      <c r="AG557">
        <f t="shared" si="195"/>
        <v>3.1045212610019628</v>
      </c>
      <c r="AH557">
        <f t="shared" si="206"/>
        <v>0.20100870193873183</v>
      </c>
      <c r="AI557">
        <f t="shared" si="204"/>
        <v>4.9691729282782982E-2</v>
      </c>
    </row>
    <row r="558" spans="1:35" x14ac:dyDescent="0.25">
      <c r="A558" s="3">
        <v>44525.791666666664</v>
      </c>
      <c r="B558">
        <v>1538.80176869</v>
      </c>
      <c r="C558">
        <v>20430.697814331237</v>
      </c>
      <c r="D558">
        <v>4.6966473404545288E-2</v>
      </c>
      <c r="E558">
        <v>185</v>
      </c>
      <c r="F558">
        <v>165004955.7721853</v>
      </c>
      <c r="G558">
        <v>5963006.5828453582</v>
      </c>
      <c r="H558">
        <f t="shared" si="196"/>
        <v>3567475.0339173055</v>
      </c>
      <c r="I558">
        <v>17889.019748536073</v>
      </c>
      <c r="J558">
        <v>3.9571491520719142E-2</v>
      </c>
      <c r="K558">
        <v>18957</v>
      </c>
      <c r="L558">
        <f t="shared" si="193"/>
        <v>-1.5556004269826774E-2</v>
      </c>
      <c r="M558" s="9">
        <f t="shared" si="197"/>
        <v>3.9951044964818147E-2</v>
      </c>
      <c r="N558">
        <f t="shared" si="188"/>
        <v>0.50825059497165292</v>
      </c>
      <c r="O558">
        <f t="shared" si="198"/>
        <v>0.30376086663993912</v>
      </c>
      <c r="P558" s="4">
        <v>0.38424017039402958</v>
      </c>
      <c r="Q558">
        <f t="shared" si="189"/>
        <v>0.39151494746016263</v>
      </c>
      <c r="R558" s="4">
        <f t="shared" si="202"/>
        <v>9.3195662945862137E-2</v>
      </c>
      <c r="S558">
        <f t="shared" si="186"/>
        <v>0.51660608994815849</v>
      </c>
      <c r="T558" s="4">
        <f t="shared" si="203"/>
        <v>0.32379076906037574</v>
      </c>
      <c r="U558" s="27">
        <f t="shared" si="194"/>
        <v>7.5318120931268343E-2</v>
      </c>
      <c r="V558">
        <v>0</v>
      </c>
      <c r="W558">
        <f t="shared" si="184"/>
        <v>0</v>
      </c>
      <c r="X558">
        <f t="shared" si="185"/>
        <v>17889.019748536073</v>
      </c>
      <c r="Y558" s="5">
        <f t="shared" si="190"/>
        <v>3.9571491520719142E-2</v>
      </c>
      <c r="Z558" s="4">
        <f t="shared" si="191"/>
        <v>0.39151494746016263</v>
      </c>
      <c r="AA558" s="4">
        <f t="shared" si="199"/>
        <v>9.3195662945862137E-2</v>
      </c>
      <c r="AB558">
        <f t="shared" si="192"/>
        <v>0.51660608994815849</v>
      </c>
      <c r="AC558" s="4">
        <f t="shared" si="200"/>
        <v>0.32379076906037574</v>
      </c>
      <c r="AD558">
        <f t="shared" si="205"/>
        <v>1.0688232758260929</v>
      </c>
      <c r="AE558">
        <f t="shared" si="187"/>
        <v>1.0840916877586531E-4</v>
      </c>
      <c r="AF558">
        <f t="shared" si="201"/>
        <v>1.1678414239109092E-3</v>
      </c>
      <c r="AG558">
        <f t="shared" si="195"/>
        <v>3.0566010052070012</v>
      </c>
      <c r="AH558">
        <f t="shared" si="206"/>
        <v>0.20111711110750768</v>
      </c>
      <c r="AI558">
        <f t="shared" si="204"/>
        <v>5.3976988689010685E-2</v>
      </c>
    </row>
    <row r="559" spans="1:35" x14ac:dyDescent="0.25">
      <c r="A559" s="3">
        <v>44526.791666666664</v>
      </c>
      <c r="B559">
        <v>1530.5362091899999</v>
      </c>
      <c r="C559">
        <v>20460.030402124907</v>
      </c>
      <c r="D559">
        <v>4.6872808679343209E-2</v>
      </c>
      <c r="E559">
        <v>109</v>
      </c>
      <c r="F559">
        <v>166620362.31257233</v>
      </c>
      <c r="G559">
        <v>1155732.5044736941</v>
      </c>
      <c r="H559">
        <f t="shared" si="196"/>
        <v>3306392.6603532997</v>
      </c>
      <c r="I559">
        <v>3467.1975134210825</v>
      </c>
      <c r="J559">
        <v>7.595272719576873E-3</v>
      </c>
      <c r="K559">
        <v>18958</v>
      </c>
      <c r="L559">
        <f t="shared" si="193"/>
        <v>-6.8205856128396294E-3</v>
      </c>
      <c r="M559" s="9">
        <f t="shared" si="197"/>
        <v>2.205505340284113E-2</v>
      </c>
      <c r="N559">
        <f t="shared" si="188"/>
        <v>0.20738373898848633</v>
      </c>
      <c r="O559">
        <f t="shared" si="198"/>
        <v>0.28897453040279397</v>
      </c>
      <c r="P559" s="4">
        <v>0.39547585894436049</v>
      </c>
      <c r="Q559">
        <f t="shared" si="189"/>
        <v>0</v>
      </c>
      <c r="R559" s="4">
        <f t="shared" si="202"/>
        <v>7.5984169559256839E-2</v>
      </c>
      <c r="S559">
        <f t="shared" si="186"/>
        <v>0.10522405505580314</v>
      </c>
      <c r="T559" s="4">
        <f t="shared" si="203"/>
        <v>0.30674451791443824</v>
      </c>
      <c r="U559" s="27">
        <f t="shared" si="194"/>
        <v>7.480615517712251E-2</v>
      </c>
      <c r="V559">
        <v>0</v>
      </c>
      <c r="W559">
        <f t="shared" si="184"/>
        <v>0</v>
      </c>
      <c r="X559">
        <f t="shared" si="185"/>
        <v>3467.1975134210825</v>
      </c>
      <c r="Y559" s="5">
        <f t="shared" si="190"/>
        <v>7.595272719576873E-3</v>
      </c>
      <c r="Z559" s="4">
        <f t="shared" si="191"/>
        <v>0</v>
      </c>
      <c r="AA559" s="4">
        <f t="shared" si="199"/>
        <v>7.5984169559256839E-2</v>
      </c>
      <c r="AB559">
        <f t="shared" si="192"/>
        <v>0.10522405505580314</v>
      </c>
      <c r="AC559" s="4">
        <f t="shared" si="200"/>
        <v>0.30674451791443824</v>
      </c>
      <c r="AD559">
        <f t="shared" si="205"/>
        <v>1.0574956456244984</v>
      </c>
      <c r="AE559">
        <f t="shared" si="187"/>
        <v>2.0808749851386887E-5</v>
      </c>
      <c r="AF559">
        <f t="shared" si="201"/>
        <v>1.204527713320358E-3</v>
      </c>
      <c r="AG559">
        <f t="shared" si="195"/>
        <v>3.0358241321330999</v>
      </c>
      <c r="AH559">
        <f t="shared" si="206"/>
        <v>0.20113791985735907</v>
      </c>
      <c r="AI559">
        <f t="shared" si="204"/>
        <v>5.5818229012211784E-2</v>
      </c>
    </row>
    <row r="560" spans="1:35" x14ac:dyDescent="0.25">
      <c r="A560" s="3">
        <v>44527.791666666664</v>
      </c>
      <c r="B560">
        <v>1522.7655185000001</v>
      </c>
      <c r="C560">
        <v>20287.794127266221</v>
      </c>
      <c r="D560">
        <v>4.6553690184841699E-2</v>
      </c>
      <c r="E560">
        <v>120</v>
      </c>
      <c r="F560">
        <v>174031817.29143265</v>
      </c>
      <c r="G560">
        <v>3343653.4852032899</v>
      </c>
      <c r="H560">
        <f t="shared" si="196"/>
        <v>3233210.7209248906</v>
      </c>
      <c r="I560">
        <v>10030.960455609869</v>
      </c>
      <c r="J560">
        <v>2.1038110290869456E-2</v>
      </c>
      <c r="K560">
        <v>18959</v>
      </c>
      <c r="L560">
        <f t="shared" si="193"/>
        <v>3.363780016344018E-3</v>
      </c>
      <c r="M560" s="9">
        <f t="shared" si="197"/>
        <v>2.1513061926507641E-2</v>
      </c>
      <c r="N560">
        <f t="shared" si="188"/>
        <v>0.3891176893311985</v>
      </c>
      <c r="O560">
        <f t="shared" si="198"/>
        <v>0.28532462032793998</v>
      </c>
      <c r="P560" s="4">
        <v>0.35816573238623356</v>
      </c>
      <c r="Q560">
        <f t="shared" si="189"/>
        <v>7.083010832927214E-2</v>
      </c>
      <c r="R560" s="4">
        <f t="shared" si="202"/>
        <v>6.8135185830745501E-2</v>
      </c>
      <c r="S560">
        <f t="shared" si="186"/>
        <v>0.34440499754319381</v>
      </c>
      <c r="T560" s="4">
        <f t="shared" si="203"/>
        <v>0.30304365264246375</v>
      </c>
      <c r="U560" s="27">
        <f t="shared" si="194"/>
        <v>7.5058210318363114E-2</v>
      </c>
      <c r="V560">
        <v>0</v>
      </c>
      <c r="W560">
        <f t="shared" si="184"/>
        <v>0</v>
      </c>
      <c r="X560">
        <f t="shared" si="185"/>
        <v>10030.960455609869</v>
      </c>
      <c r="Y560" s="5">
        <f t="shared" si="190"/>
        <v>2.1038110290869456E-2</v>
      </c>
      <c r="Z560" s="4">
        <f t="shared" si="191"/>
        <v>7.083010832927214E-2</v>
      </c>
      <c r="AA560" s="4">
        <f t="shared" si="199"/>
        <v>6.8135185830745501E-2</v>
      </c>
      <c r="AB560">
        <f t="shared" si="192"/>
        <v>0.34440499754319381</v>
      </c>
      <c r="AC560" s="4">
        <f t="shared" si="200"/>
        <v>0.30304365264246375</v>
      </c>
      <c r="AD560">
        <f t="shared" si="205"/>
        <v>1.0763921934122471</v>
      </c>
      <c r="AE560">
        <f t="shared" si="187"/>
        <v>5.7636997287442314E-5</v>
      </c>
      <c r="AF560">
        <f t="shared" si="201"/>
        <v>8.8714496381658847E-4</v>
      </c>
      <c r="AG560">
        <f t="shared" si="195"/>
        <v>3.0460531711552852</v>
      </c>
      <c r="AH560">
        <f t="shared" si="206"/>
        <v>0.20119555685464652</v>
      </c>
      <c r="AI560">
        <f t="shared" si="204"/>
        <v>5.4982534996580679E-2</v>
      </c>
    </row>
    <row r="561" spans="1:35" x14ac:dyDescent="0.25">
      <c r="A561" s="3">
        <v>44528.791666666664</v>
      </c>
      <c r="B561">
        <v>1539.30297974</v>
      </c>
      <c r="C561">
        <v>20069.166025661591</v>
      </c>
      <c r="D561">
        <v>4.6550940959870786E-2</v>
      </c>
      <c r="E561">
        <v>92</v>
      </c>
      <c r="F561">
        <v>178442397.27700725</v>
      </c>
      <c r="G561">
        <v>2497823.6038249107</v>
      </c>
      <c r="H561">
        <f t="shared" si="196"/>
        <v>3233164.922020888</v>
      </c>
      <c r="I561">
        <v>7493.4708114747327</v>
      </c>
      <c r="J561">
        <v>1.5327729776810749E-2</v>
      </c>
      <c r="K561">
        <v>18960</v>
      </c>
      <c r="L561">
        <f t="shared" si="193"/>
        <v>2.1636423650240832E-2</v>
      </c>
      <c r="M561" s="9">
        <f t="shared" si="197"/>
        <v>3.3507999556672032E-2</v>
      </c>
      <c r="N561">
        <f t="shared" si="188"/>
        <v>0.2857307562297291</v>
      </c>
      <c r="O561">
        <f t="shared" si="198"/>
        <v>0.28349920581521476</v>
      </c>
      <c r="P561" s="4">
        <v>0.35819277867670618</v>
      </c>
      <c r="Q561">
        <f t="shared" si="189"/>
        <v>0</v>
      </c>
      <c r="R561" s="4">
        <f t="shared" si="202"/>
        <v>6.8135185830745501E-2</v>
      </c>
      <c r="S561">
        <f t="shared" si="186"/>
        <v>0.27005880511521507</v>
      </c>
      <c r="T561" s="4">
        <f t="shared" si="203"/>
        <v>0.30328550960229717</v>
      </c>
      <c r="U561" s="27">
        <f t="shared" si="194"/>
        <v>7.6699897632605096E-2</v>
      </c>
      <c r="V561">
        <v>0</v>
      </c>
      <c r="W561">
        <f t="shared" si="184"/>
        <v>0</v>
      </c>
      <c r="X561">
        <f t="shared" si="185"/>
        <v>7493.4708114747327</v>
      </c>
      <c r="Y561" s="5">
        <f t="shared" si="190"/>
        <v>1.5327729776810749E-2</v>
      </c>
      <c r="Z561" s="4">
        <f t="shared" si="191"/>
        <v>0</v>
      </c>
      <c r="AA561" s="4">
        <f t="shared" si="199"/>
        <v>6.8135185830745501E-2</v>
      </c>
      <c r="AB561">
        <f t="shared" si="192"/>
        <v>0.27005880511521507</v>
      </c>
      <c r="AC561" s="4">
        <f t="shared" si="200"/>
        <v>0.30328550960229717</v>
      </c>
      <c r="AD561">
        <f t="shared" si="205"/>
        <v>1.0959891602378427</v>
      </c>
      <c r="AE561">
        <f t="shared" si="187"/>
        <v>4.1992898496421315E-5</v>
      </c>
      <c r="AF561">
        <f t="shared" si="201"/>
        <v>5.1568452453842895E-4</v>
      </c>
      <c r="AG561">
        <f t="shared" si="195"/>
        <v>3.112677019877252</v>
      </c>
      <c r="AH561">
        <f t="shared" si="206"/>
        <v>0.20123754975314295</v>
      </c>
      <c r="AI561">
        <f t="shared" si="204"/>
        <v>4.9225358216856696E-2</v>
      </c>
    </row>
    <row r="562" spans="1:35" x14ac:dyDescent="0.25">
      <c r="A562" s="3">
        <v>44529.791666666664</v>
      </c>
      <c r="B562">
        <v>1575.383484</v>
      </c>
      <c r="C562">
        <v>19358.842248108627</v>
      </c>
      <c r="D562">
        <v>4.6248610799934711E-2</v>
      </c>
      <c r="E562">
        <v>137</v>
      </c>
      <c r="F562">
        <v>179695345.86101624</v>
      </c>
      <c r="G562">
        <v>4903821.2456283625</v>
      </c>
      <c r="H562">
        <f t="shared" si="196"/>
        <v>3279698.0421405728</v>
      </c>
      <c r="I562">
        <v>14711.463736885087</v>
      </c>
      <c r="J562">
        <v>2.9882155479509141E-2</v>
      </c>
      <c r="K562">
        <v>18961</v>
      </c>
      <c r="L562">
        <f t="shared" si="193"/>
        <v>5.9204350975668674E-2</v>
      </c>
      <c r="M562" s="9">
        <f t="shared" si="197"/>
        <v>5.2077723268870967E-2</v>
      </c>
      <c r="N562">
        <f t="shared" si="188"/>
        <v>0.37426884745131561</v>
      </c>
      <c r="O562">
        <f t="shared" si="198"/>
        <v>0.28253838217070426</v>
      </c>
      <c r="P562" s="4">
        <v>0.3615342341105488</v>
      </c>
      <c r="Q562">
        <f t="shared" si="189"/>
        <v>0.27526217639743733</v>
      </c>
      <c r="R562" s="4">
        <f t="shared" si="202"/>
        <v>7.5679356035619469E-2</v>
      </c>
      <c r="S562">
        <f t="shared" si="186"/>
        <v>0.43516337603461624</v>
      </c>
      <c r="T562" s="4">
        <f t="shared" si="203"/>
        <v>0.30643838674799029</v>
      </c>
      <c r="U562" s="27">
        <f t="shared" si="194"/>
        <v>8.137798034662512E-2</v>
      </c>
      <c r="V562">
        <v>0</v>
      </c>
      <c r="W562">
        <f t="shared" si="184"/>
        <v>0</v>
      </c>
      <c r="X562">
        <f t="shared" si="185"/>
        <v>14711.463736885087</v>
      </c>
      <c r="Y562" s="5">
        <f t="shared" si="190"/>
        <v>2.9882155479509141E-2</v>
      </c>
      <c r="Z562" s="4">
        <f t="shared" si="191"/>
        <v>0.27526217639743733</v>
      </c>
      <c r="AA562" s="4">
        <f t="shared" si="199"/>
        <v>7.5679356035619469E-2</v>
      </c>
      <c r="AB562">
        <f t="shared" si="192"/>
        <v>0.43516337603461624</v>
      </c>
      <c r="AC562" s="4">
        <f t="shared" si="200"/>
        <v>0.30643838674799029</v>
      </c>
      <c r="AD562">
        <f t="shared" si="205"/>
        <v>1.1502243851467744</v>
      </c>
      <c r="AE562">
        <f t="shared" si="187"/>
        <v>8.18655680449247E-5</v>
      </c>
      <c r="AF562">
        <f t="shared" si="201"/>
        <v>-8.556913307224967E-4</v>
      </c>
      <c r="AG562">
        <f t="shared" si="195"/>
        <v>3.302525520468016</v>
      </c>
      <c r="AH562">
        <f t="shared" si="206"/>
        <v>0.20131941532118788</v>
      </c>
      <c r="AI562">
        <f t="shared" si="204"/>
        <v>3.3145629812010524E-2</v>
      </c>
    </row>
    <row r="563" spans="1:35" x14ac:dyDescent="0.25">
      <c r="A563" s="3">
        <v>44530.791666666664</v>
      </c>
      <c r="B563">
        <v>1560.2461555699999</v>
      </c>
      <c r="C563">
        <v>19491.051950424502</v>
      </c>
      <c r="D563">
        <v>4.61780256537015E-2</v>
      </c>
      <c r="E563">
        <v>121</v>
      </c>
      <c r="F563">
        <v>178397618.1674929</v>
      </c>
      <c r="G563">
        <v>6231351.8370124018</v>
      </c>
      <c r="H563">
        <f t="shared" si="196"/>
        <v>3387241.2524509975</v>
      </c>
      <c r="I563">
        <v>18694.055511037204</v>
      </c>
      <c r="J563">
        <v>3.8247877587257534E-2</v>
      </c>
      <c r="K563">
        <v>18962</v>
      </c>
      <c r="L563">
        <f t="shared" si="193"/>
        <v>-1.6461330791047425E-2</v>
      </c>
      <c r="M563" s="9">
        <f t="shared" si="197"/>
        <v>4.3400896778039467E-2</v>
      </c>
      <c r="N563">
        <f t="shared" si="188"/>
        <v>0.48706840882451286</v>
      </c>
      <c r="O563">
        <f t="shared" si="198"/>
        <v>0.28623124843460679</v>
      </c>
      <c r="P563" s="4">
        <v>0.40398414130319316</v>
      </c>
      <c r="Q563">
        <f t="shared" si="189"/>
        <v>0.377749973682383</v>
      </c>
      <c r="R563" s="4">
        <f t="shared" si="202"/>
        <v>8.8271021825032228E-2</v>
      </c>
      <c r="S563">
        <f t="shared" si="186"/>
        <v>0.50625383031028215</v>
      </c>
      <c r="T563" s="4">
        <f t="shared" si="203"/>
        <v>0.31319209022805128</v>
      </c>
      <c r="U563" s="27">
        <f t="shared" si="194"/>
        <v>8.004935595772289E-2</v>
      </c>
      <c r="V563">
        <v>0</v>
      </c>
      <c r="W563">
        <f t="shared" si="184"/>
        <v>0</v>
      </c>
      <c r="X563">
        <f t="shared" si="185"/>
        <v>18694.055511037204</v>
      </c>
      <c r="Y563" s="5">
        <f t="shared" si="190"/>
        <v>3.8247877587257534E-2</v>
      </c>
      <c r="Z563" s="4">
        <f t="shared" si="191"/>
        <v>0.377749973682383</v>
      </c>
      <c r="AA563" s="4">
        <f t="shared" si="199"/>
        <v>8.8271021825032228E-2</v>
      </c>
      <c r="AB563">
        <f t="shared" si="192"/>
        <v>0.50625383031028215</v>
      </c>
      <c r="AC563" s="4">
        <f t="shared" si="200"/>
        <v>0.31319209022805128</v>
      </c>
      <c r="AD563">
        <f t="shared" si="205"/>
        <v>1.1028117769234267</v>
      </c>
      <c r="AE563">
        <f t="shared" si="187"/>
        <v>1.0478321576571392E-4</v>
      </c>
      <c r="AF563">
        <f t="shared" si="201"/>
        <v>4.5006640389533281E-4</v>
      </c>
      <c r="AG563">
        <f t="shared" si="195"/>
        <v>3.248606561890079</v>
      </c>
      <c r="AH563">
        <f t="shared" si="206"/>
        <v>0.20142419853695359</v>
      </c>
      <c r="AI563">
        <f t="shared" si="204"/>
        <v>3.7789940515538412E-2</v>
      </c>
    </row>
    <row r="564" spans="1:35" x14ac:dyDescent="0.25">
      <c r="A564" s="3">
        <v>44531.791666666664</v>
      </c>
      <c r="B564">
        <v>1559.5656919400001</v>
      </c>
      <c r="C564">
        <v>19501.798536257149</v>
      </c>
      <c r="D564">
        <v>4.61780256537015E-2</v>
      </c>
      <c r="E564">
        <v>132</v>
      </c>
      <c r="F564">
        <v>176824038.91023487</v>
      </c>
      <c r="G564">
        <v>3380511.2259371141</v>
      </c>
      <c r="H564">
        <f t="shared" si="196"/>
        <v>3391723.9478067337</v>
      </c>
      <c r="I564">
        <v>10141.533677811343</v>
      </c>
      <c r="J564">
        <v>2.0934143429900368E-2</v>
      </c>
      <c r="K564">
        <v>18963</v>
      </c>
      <c r="L564">
        <f t="shared" si="193"/>
        <v>-9.8742897561773118E-4</v>
      </c>
      <c r="M564" s="9">
        <f t="shared" si="197"/>
        <v>3.4570001242821821E-2</v>
      </c>
      <c r="N564">
        <f t="shared" si="188"/>
        <v>0.35192998931141584</v>
      </c>
      <c r="O564">
        <f t="shared" si="198"/>
        <v>0.28540482440779369</v>
      </c>
      <c r="P564" s="4">
        <v>0.40780215964850047</v>
      </c>
      <c r="Q564">
        <f t="shared" si="189"/>
        <v>6.4692884911586077E-2</v>
      </c>
      <c r="R564" s="4">
        <f t="shared" si="202"/>
        <v>9.0427451322085101E-2</v>
      </c>
      <c r="S564">
        <f t="shared" si="186"/>
        <v>0.34319537794815164</v>
      </c>
      <c r="T564" s="4">
        <f t="shared" si="203"/>
        <v>0.31426334382638782</v>
      </c>
      <c r="U564" s="27">
        <f t="shared" si="194"/>
        <v>7.9970351916029858E-2</v>
      </c>
      <c r="V564">
        <v>0</v>
      </c>
      <c r="W564">
        <f t="shared" si="184"/>
        <v>0</v>
      </c>
      <c r="X564">
        <f t="shared" si="185"/>
        <v>10141.533677811343</v>
      </c>
      <c r="Y564" s="5">
        <f t="shared" si="190"/>
        <v>2.0934143429900368E-2</v>
      </c>
      <c r="Z564" s="4">
        <f t="shared" si="191"/>
        <v>6.4692884911586077E-2</v>
      </c>
      <c r="AA564" s="4">
        <f t="shared" si="199"/>
        <v>9.0427451322085101E-2</v>
      </c>
      <c r="AB564">
        <f t="shared" si="192"/>
        <v>0.34319537794815164</v>
      </c>
      <c r="AC564" s="4">
        <f t="shared" si="200"/>
        <v>0.31426334382638782</v>
      </c>
      <c r="AD564">
        <f t="shared" si="205"/>
        <v>1.0988990812978541</v>
      </c>
      <c r="AE564">
        <f t="shared" si="187"/>
        <v>5.73521729487556E-5</v>
      </c>
      <c r="AF564">
        <f t="shared" si="201"/>
        <v>5.4262505552338247E-4</v>
      </c>
      <c r="AG564">
        <f t="shared" si="195"/>
        <v>3.2454003768410029</v>
      </c>
      <c r="AH564">
        <f t="shared" si="206"/>
        <v>0.20148155070990234</v>
      </c>
      <c r="AI564">
        <f t="shared" si="204"/>
        <v>3.8120598266976335E-2</v>
      </c>
    </row>
    <row r="565" spans="1:35" x14ac:dyDescent="0.25">
      <c r="A565" s="3">
        <v>44532.791666666664</v>
      </c>
      <c r="B565">
        <v>1549.11546546</v>
      </c>
      <c r="C565">
        <v>19630.689576002718</v>
      </c>
      <c r="D565">
        <v>4.6171625584014261E-2</v>
      </c>
      <c r="E565">
        <v>129</v>
      </c>
      <c r="F565">
        <v>166323525.66065675</v>
      </c>
      <c r="G565">
        <v>4037906.116404267</v>
      </c>
      <c r="H565">
        <f t="shared" si="196"/>
        <v>3299494.2149138213</v>
      </c>
      <c r="I565">
        <v>12113.718349212801</v>
      </c>
      <c r="J565">
        <v>2.6583775084732735E-2</v>
      </c>
      <c r="K565">
        <v>18964</v>
      </c>
      <c r="L565">
        <f t="shared" si="193"/>
        <v>-1.3310721711325923E-2</v>
      </c>
      <c r="M565" s="9">
        <f t="shared" si="197"/>
        <v>2.9223918747292285E-2</v>
      </c>
      <c r="N565">
        <f t="shared" si="188"/>
        <v>0.42602692848737106</v>
      </c>
      <c r="O565">
        <f t="shared" si="198"/>
        <v>0.28164953875755017</v>
      </c>
      <c r="P565" s="4">
        <v>0.40297862585574579</v>
      </c>
      <c r="Q565">
        <f t="shared" si="189"/>
        <v>0.22222111195123354</v>
      </c>
      <c r="R565" s="4">
        <f t="shared" si="202"/>
        <v>8.5192283042253056E-2</v>
      </c>
      <c r="S565">
        <f t="shared" si="186"/>
        <v>0.40370796460267366</v>
      </c>
      <c r="T565" s="4">
        <f t="shared" si="203"/>
        <v>0.31080715471278658</v>
      </c>
      <c r="U565" s="27">
        <f t="shared" si="194"/>
        <v>7.8912941874120207E-2</v>
      </c>
      <c r="V565">
        <v>0</v>
      </c>
      <c r="W565">
        <f t="shared" si="184"/>
        <v>0</v>
      </c>
      <c r="X565">
        <f t="shared" si="185"/>
        <v>12113.718349212801</v>
      </c>
      <c r="Y565" s="5">
        <f t="shared" si="190"/>
        <v>2.6583775084732735E-2</v>
      </c>
      <c r="Z565" s="4">
        <f t="shared" si="191"/>
        <v>0.22222111195123354</v>
      </c>
      <c r="AA565" s="4">
        <f t="shared" si="199"/>
        <v>8.5192283042253056E-2</v>
      </c>
      <c r="AB565">
        <f t="shared" si="192"/>
        <v>0.40370796460267366</v>
      </c>
      <c r="AC565" s="4">
        <f t="shared" si="200"/>
        <v>0.31080715471278658</v>
      </c>
      <c r="AD565">
        <f t="shared" si="205"/>
        <v>1.0716721180620239</v>
      </c>
      <c r="AE565">
        <f t="shared" si="187"/>
        <v>7.282960836582758E-5</v>
      </c>
      <c r="AF565">
        <f t="shared" si="201"/>
        <v>1.0232005268175914E-3</v>
      </c>
      <c r="AG565">
        <f t="shared" si="195"/>
        <v>3.2024879866080274</v>
      </c>
      <c r="AH565">
        <f t="shared" si="206"/>
        <v>0.20155438031826817</v>
      </c>
      <c r="AI565">
        <f t="shared" si="204"/>
        <v>4.1840473305839954E-2</v>
      </c>
    </row>
    <row r="566" spans="1:35" x14ac:dyDescent="0.25">
      <c r="A566" s="3">
        <v>44533.791666666664</v>
      </c>
      <c r="B566">
        <v>1590.71157535</v>
      </c>
      <c r="C566">
        <v>19073.127716013008</v>
      </c>
      <c r="D566">
        <v>4.6109313649426366E-2</v>
      </c>
      <c r="E566">
        <v>212</v>
      </c>
      <c r="F566">
        <v>156005146.03374994</v>
      </c>
      <c r="G566">
        <v>9719562.8628114201</v>
      </c>
      <c r="H566">
        <f t="shared" si="196"/>
        <v>3553989.4943943573</v>
      </c>
      <c r="I566">
        <v>29158.688588434259</v>
      </c>
      <c r="J566">
        <v>6.8221604257054633E-2</v>
      </c>
      <c r="K566">
        <v>18965</v>
      </c>
      <c r="L566">
        <f t="shared" si="193"/>
        <v>5.5311065005217638E-2</v>
      </c>
      <c r="M566" s="9">
        <f t="shared" si="197"/>
        <v>4.37788624383839E-2</v>
      </c>
      <c r="N566">
        <f t="shared" si="188"/>
        <v>0.68979919452728133</v>
      </c>
      <c r="O566">
        <f t="shared" si="198"/>
        <v>0.29607028324560303</v>
      </c>
      <c r="P566" s="4">
        <v>0.40693642082636944</v>
      </c>
      <c r="Q566">
        <f t="shared" si="189"/>
        <v>0.61845360050323728</v>
      </c>
      <c r="R566" s="4">
        <f t="shared" si="202"/>
        <v>0.10580740305902762</v>
      </c>
      <c r="S566">
        <f t="shared" si="186"/>
        <v>0.70433142345220456</v>
      </c>
      <c r="T566" s="4">
        <f t="shared" si="203"/>
        <v>0.32710690722577684</v>
      </c>
      <c r="U566" s="27">
        <f t="shared" si="194"/>
        <v>8.3400667107917728E-2</v>
      </c>
      <c r="V566">
        <v>0</v>
      </c>
      <c r="W566">
        <f t="shared" si="184"/>
        <v>0</v>
      </c>
      <c r="X566">
        <f t="shared" si="185"/>
        <v>29158.688588434259</v>
      </c>
      <c r="Y566" s="5">
        <f t="shared" si="190"/>
        <v>6.8221604257054633E-2</v>
      </c>
      <c r="Z566" s="4">
        <f t="shared" si="191"/>
        <v>0.61845360050323728</v>
      </c>
      <c r="AA566" s="4">
        <f t="shared" si="199"/>
        <v>0.10580740305902762</v>
      </c>
      <c r="AB566">
        <f t="shared" si="192"/>
        <v>0.70433142345220456</v>
      </c>
      <c r="AC566" s="4">
        <f t="shared" si="200"/>
        <v>0.32710690722577684</v>
      </c>
      <c r="AD566">
        <f t="shared" si="205"/>
        <v>1.1369048933757309</v>
      </c>
      <c r="AE566">
        <f t="shared" si="187"/>
        <v>1.8689103959548849E-4</v>
      </c>
      <c r="AF566">
        <f t="shared" si="201"/>
        <v>-2.8098778366059118E-4</v>
      </c>
      <c r="AG566">
        <f t="shared" si="195"/>
        <v>3.3846112962593127</v>
      </c>
      <c r="AH566">
        <f t="shared" si="206"/>
        <v>0.20174127135786366</v>
      </c>
      <c r="AI566">
        <f t="shared" si="204"/>
        <v>2.6758762721391216E-2</v>
      </c>
    </row>
    <row r="567" spans="1:35" x14ac:dyDescent="0.25">
      <c r="A567" s="3">
        <v>44534.791666666664</v>
      </c>
      <c r="B567">
        <v>1605.03773884</v>
      </c>
      <c r="C567">
        <v>18902.838321279076</v>
      </c>
      <c r="D567">
        <v>4.6106778774963247E-2</v>
      </c>
      <c r="E567">
        <v>109</v>
      </c>
      <c r="F567">
        <v>158086671.51856244</v>
      </c>
      <c r="G567">
        <v>2811232.1057574674</v>
      </c>
      <c r="H567">
        <f t="shared" si="196"/>
        <v>3572755.8797874609</v>
      </c>
      <c r="I567">
        <v>8433.6963172724027</v>
      </c>
      <c r="J567">
        <v>1.947222448442135E-2</v>
      </c>
      <c r="K567">
        <v>18966</v>
      </c>
      <c r="L567">
        <f t="shared" si="193"/>
        <v>1.7934153835624776E-2</v>
      </c>
      <c r="M567" s="9">
        <f t="shared" si="197"/>
        <v>5.1591287167937157E-2</v>
      </c>
      <c r="N567">
        <f t="shared" si="188"/>
        <v>0.24215273060522277</v>
      </c>
      <c r="O567">
        <f t="shared" si="198"/>
        <v>0.29810832597436482</v>
      </c>
      <c r="P567" s="4">
        <v>0.45559502014282482</v>
      </c>
      <c r="Q567">
        <f t="shared" si="189"/>
        <v>0</v>
      </c>
      <c r="R567" s="4">
        <f t="shared" si="202"/>
        <v>0.10580740305902762</v>
      </c>
      <c r="S567">
        <f t="shared" si="186"/>
        <v>0.32571109265903503</v>
      </c>
      <c r="T567" s="4">
        <f t="shared" si="203"/>
        <v>0.33015536890223696</v>
      </c>
      <c r="U567" s="27">
        <f t="shared" si="194"/>
        <v>8.4909880281481123E-2</v>
      </c>
      <c r="V567">
        <v>0</v>
      </c>
      <c r="W567">
        <f t="shared" si="184"/>
        <v>0</v>
      </c>
      <c r="X567">
        <f t="shared" si="185"/>
        <v>8433.6963172724027</v>
      </c>
      <c r="Y567" s="5">
        <f t="shared" si="190"/>
        <v>1.947222448442135E-2</v>
      </c>
      <c r="Z567" s="4">
        <f t="shared" si="191"/>
        <v>0</v>
      </c>
      <c r="AA567" s="4">
        <f t="shared" si="199"/>
        <v>0.10580740305902762</v>
      </c>
      <c r="AB567">
        <f t="shared" si="192"/>
        <v>0.32571109265903503</v>
      </c>
      <c r="AC567" s="4">
        <f t="shared" si="200"/>
        <v>0.33015536890223696</v>
      </c>
      <c r="AD567">
        <f t="shared" si="205"/>
        <v>1.1548173614924091</v>
      </c>
      <c r="AE567">
        <f t="shared" si="187"/>
        <v>5.3347137247373212E-5</v>
      </c>
      <c r="AF567">
        <f t="shared" si="201"/>
        <v>-7.9435328415888851E-4</v>
      </c>
      <c r="AG567">
        <f t="shared" si="195"/>
        <v>3.4458590072529947</v>
      </c>
      <c r="AH567">
        <f t="shared" si="206"/>
        <v>0.20179461849511102</v>
      </c>
      <c r="AI567">
        <f t="shared" si="204"/>
        <v>2.1789301354527169E-2</v>
      </c>
    </row>
    <row r="568" spans="1:35" x14ac:dyDescent="0.25">
      <c r="A568" s="3">
        <v>44535.791666666664</v>
      </c>
      <c r="B568">
        <v>1600.13918728</v>
      </c>
      <c r="C568">
        <v>18650.099590863316</v>
      </c>
      <c r="D568">
        <v>4.5721763395912614E-2</v>
      </c>
      <c r="E568">
        <v>166</v>
      </c>
      <c r="F568">
        <v>162182740.15849805</v>
      </c>
      <c r="G568">
        <v>6514622.5866232254</v>
      </c>
      <c r="H568">
        <f t="shared" si="196"/>
        <v>3707167.4355877629</v>
      </c>
      <c r="I568">
        <v>19543.867759869678</v>
      </c>
      <c r="J568">
        <v>4.3984407498485908E-2</v>
      </c>
      <c r="K568">
        <v>18967</v>
      </c>
      <c r="L568">
        <f t="shared" si="193"/>
        <v>1.0403948361814928E-2</v>
      </c>
      <c r="M568" s="9">
        <f t="shared" si="197"/>
        <v>5.4293701626084163E-2</v>
      </c>
      <c r="N568">
        <f t="shared" si="188"/>
        <v>0.4942606118647801</v>
      </c>
      <c r="O568">
        <f t="shared" si="198"/>
        <v>0.30589609734120587</v>
      </c>
      <c r="P568" s="4">
        <v>0.45572345948523435</v>
      </c>
      <c r="Q568">
        <f t="shared" si="189"/>
        <v>0.43426637206542718</v>
      </c>
      <c r="R568" s="4">
        <f t="shared" si="202"/>
        <v>0.12028294879454186</v>
      </c>
      <c r="S568">
        <f t="shared" si="186"/>
        <v>0.5497137254914225</v>
      </c>
      <c r="T568" s="4">
        <f t="shared" si="203"/>
        <v>0.33996822091077511</v>
      </c>
      <c r="U568" s="27">
        <f t="shared" si="194"/>
        <v>8.5797889683329534E-2</v>
      </c>
      <c r="V568">
        <v>0</v>
      </c>
      <c r="W568">
        <f t="shared" si="184"/>
        <v>0</v>
      </c>
      <c r="X568">
        <f t="shared" si="185"/>
        <v>19543.867759869678</v>
      </c>
      <c r="Y568" s="5">
        <f t="shared" si="190"/>
        <v>4.3984407498485908E-2</v>
      </c>
      <c r="Z568" s="4">
        <f t="shared" si="191"/>
        <v>0.43426637206542718</v>
      </c>
      <c r="AA568" s="4">
        <f t="shared" si="199"/>
        <v>0.12028294879454186</v>
      </c>
      <c r="AB568">
        <f t="shared" si="192"/>
        <v>0.5497137254914225</v>
      </c>
      <c r="AC568" s="4">
        <f t="shared" si="200"/>
        <v>0.33996822091077511</v>
      </c>
      <c r="AD568">
        <f t="shared" si="205"/>
        <v>1.1716345231172116</v>
      </c>
      <c r="AE568">
        <f t="shared" si="187"/>
        <v>1.2049796585186341E-4</v>
      </c>
      <c r="AF568">
        <f t="shared" si="201"/>
        <v>-1.2580734229152846E-3</v>
      </c>
      <c r="AG568">
        <f t="shared" si="195"/>
        <v>3.4818966884479363</v>
      </c>
      <c r="AH568">
        <f t="shared" si="206"/>
        <v>0.20191511646096288</v>
      </c>
      <c r="AI568">
        <f t="shared" si="204"/>
        <v>1.8982476770689205E-2</v>
      </c>
    </row>
    <row r="569" spans="1:35" x14ac:dyDescent="0.25">
      <c r="A569" s="3">
        <v>44536.791666666664</v>
      </c>
      <c r="B569">
        <v>1592.1583786900001</v>
      </c>
      <c r="C569">
        <v>18743.918733269045</v>
      </c>
      <c r="D569">
        <v>4.5720563977922089E-2</v>
      </c>
      <c r="E569">
        <v>97</v>
      </c>
      <c r="F569">
        <v>161303972.68683562</v>
      </c>
      <c r="G569">
        <v>1906893.2215995057</v>
      </c>
      <c r="H569">
        <f t="shared" si="196"/>
        <v>3683946.6477073268</v>
      </c>
      <c r="I569">
        <v>5720.6796647985175</v>
      </c>
      <c r="J569">
        <v>1.2944802554276266E-2</v>
      </c>
      <c r="K569">
        <v>18968</v>
      </c>
      <c r="L569">
        <f t="shared" si="193"/>
        <v>-1.0017930451222415E-2</v>
      </c>
      <c r="M569" s="9">
        <f t="shared" si="197"/>
        <v>5.2314423124320046E-2</v>
      </c>
      <c r="N569">
        <f t="shared" si="188"/>
        <v>6.0635392817441451E-2</v>
      </c>
      <c r="O569">
        <f t="shared" si="198"/>
        <v>0.29928449753237923</v>
      </c>
      <c r="P569" s="4">
        <v>0.4564289021342437</v>
      </c>
      <c r="Q569">
        <f t="shared" si="189"/>
        <v>0</v>
      </c>
      <c r="R569" s="4">
        <f t="shared" si="202"/>
        <v>0.12028294879454186</v>
      </c>
      <c r="S569">
        <f t="shared" si="186"/>
        <v>0.23209554162021689</v>
      </c>
      <c r="T569" s="4">
        <f t="shared" si="203"/>
        <v>0.33901514071693128</v>
      </c>
      <c r="U569" s="27">
        <f t="shared" si="194"/>
        <v>8.4942663343073432E-2</v>
      </c>
      <c r="V569">
        <v>0</v>
      </c>
      <c r="W569">
        <f t="shared" si="184"/>
        <v>0</v>
      </c>
      <c r="X569">
        <f t="shared" si="185"/>
        <v>5720.6796647985175</v>
      </c>
      <c r="Y569" s="5">
        <f t="shared" si="190"/>
        <v>1.2944802554276266E-2</v>
      </c>
      <c r="Z569" s="4">
        <f t="shared" si="191"/>
        <v>0</v>
      </c>
      <c r="AA569" s="4">
        <f t="shared" si="199"/>
        <v>0.12028294879454186</v>
      </c>
      <c r="AB569">
        <f t="shared" si="192"/>
        <v>0.23209554162021689</v>
      </c>
      <c r="AC569" s="4">
        <f t="shared" si="200"/>
        <v>0.33901514071693128</v>
      </c>
      <c r="AD569">
        <f t="shared" si="205"/>
        <v>1.1908791157661831</v>
      </c>
      <c r="AE569">
        <f t="shared" si="187"/>
        <v>3.5464583601657565E-5</v>
      </c>
      <c r="AF569">
        <f t="shared" si="201"/>
        <v>-1.9385821524493529E-3</v>
      </c>
      <c r="AG569">
        <f t="shared" si="195"/>
        <v>3.4471894273136368</v>
      </c>
      <c r="AH569">
        <f t="shared" si="206"/>
        <v>0.20195058104456454</v>
      </c>
      <c r="AI569">
        <f t="shared" si="204"/>
        <v>2.1840154009384438E-2</v>
      </c>
    </row>
    <row r="570" spans="1:35" x14ac:dyDescent="0.25">
      <c r="A570" s="3">
        <v>44537.791666666664</v>
      </c>
      <c r="B570">
        <v>1615.60970086</v>
      </c>
      <c r="C570">
        <v>18453.55642386436</v>
      </c>
      <c r="D570">
        <v>4.5696340834560485E-2</v>
      </c>
      <c r="E570">
        <v>95</v>
      </c>
      <c r="F570">
        <v>163353042.75885698</v>
      </c>
      <c r="G570">
        <v>1866123.0341466945</v>
      </c>
      <c r="H570">
        <f t="shared" si="196"/>
        <v>3473718.4703502678</v>
      </c>
      <c r="I570">
        <v>5598.3691024400832</v>
      </c>
      <c r="J570">
        <v>1.2509131681171804E-2</v>
      </c>
      <c r="K570">
        <v>18969</v>
      </c>
      <c r="L570">
        <f t="shared" si="193"/>
        <v>3.023409617834982E-2</v>
      </c>
      <c r="M570" s="9">
        <f t="shared" si="197"/>
        <v>7.1189364830564039E-2</v>
      </c>
      <c r="N570">
        <f t="shared" si="188"/>
        <v>0</v>
      </c>
      <c r="O570">
        <f t="shared" si="198"/>
        <v>0.28071500311358072</v>
      </c>
      <c r="P570" s="4">
        <v>0.45857802563115657</v>
      </c>
      <c r="Q570">
        <f t="shared" si="189"/>
        <v>0</v>
      </c>
      <c r="R570" s="4">
        <f t="shared" si="202"/>
        <v>0.10589325924256476</v>
      </c>
      <c r="S570">
        <f t="shared" si="186"/>
        <v>0.22446151887382867</v>
      </c>
      <c r="T570" s="4">
        <f t="shared" si="203"/>
        <v>0.32824114982098074</v>
      </c>
      <c r="U570" s="27">
        <f t="shared" si="194"/>
        <v>8.7550045300247611E-2</v>
      </c>
      <c r="V570">
        <v>0</v>
      </c>
      <c r="W570">
        <f t="shared" si="184"/>
        <v>0</v>
      </c>
      <c r="X570">
        <f t="shared" si="185"/>
        <v>5598.3691024400832</v>
      </c>
      <c r="Y570" s="5">
        <f t="shared" si="190"/>
        <v>1.2509131681171804E-2</v>
      </c>
      <c r="Z570" s="4">
        <f t="shared" si="191"/>
        <v>0</v>
      </c>
      <c r="AA570" s="4">
        <f t="shared" si="199"/>
        <v>0.10589325924256476</v>
      </c>
      <c r="AB570">
        <f t="shared" si="192"/>
        <v>0.22446151887382867</v>
      </c>
      <c r="AC570" s="4">
        <f t="shared" si="200"/>
        <v>0.32824114982098074</v>
      </c>
      <c r="AD570">
        <f t="shared" si="205"/>
        <v>1.2370969747176179</v>
      </c>
      <c r="AE570">
        <f t="shared" si="187"/>
        <v>3.4271006389346969E-5</v>
      </c>
      <c r="AF570">
        <f t="shared" si="201"/>
        <v>-3.8567670941435095E-3</v>
      </c>
      <c r="AG570">
        <f t="shared" si="195"/>
        <v>3.5530036219950198</v>
      </c>
      <c r="AH570">
        <f t="shared" si="206"/>
        <v>0.20198485205095387</v>
      </c>
      <c r="AI570">
        <f t="shared" si="204"/>
        <v>1.3329606521898629E-2</v>
      </c>
    </row>
    <row r="571" spans="1:35" x14ac:dyDescent="0.25">
      <c r="A571" s="3">
        <v>44538.791666666664</v>
      </c>
      <c r="B571">
        <v>890.23428258000001</v>
      </c>
      <c r="C571">
        <v>10270.448670931575</v>
      </c>
      <c r="D571">
        <v>2.5304797342062875E-2</v>
      </c>
      <c r="E571">
        <v>112</v>
      </c>
      <c r="F571">
        <v>85568366.109503403</v>
      </c>
      <c r="G571">
        <v>1320156.3907587172</v>
      </c>
      <c r="H571">
        <f t="shared" si="196"/>
        <v>3409221.2150528911</v>
      </c>
      <c r="I571">
        <v>3960.4691722761518</v>
      </c>
      <c r="J571">
        <v>1.6893757747236539E-2</v>
      </c>
      <c r="K571">
        <v>18970</v>
      </c>
      <c r="L571">
        <f t="shared" si="193"/>
        <v>-9.996619730369128E-3</v>
      </c>
      <c r="M571" s="9">
        <f t="shared" si="197"/>
        <v>7.0431416786503831E-2</v>
      </c>
      <c r="N571">
        <f t="shared" si="188"/>
        <v>0</v>
      </c>
      <c r="O571">
        <f t="shared" si="198"/>
        <v>0.27177085682836216</v>
      </c>
      <c r="P571" s="4">
        <v>0.45541449283752278</v>
      </c>
      <c r="Q571">
        <f t="shared" si="189"/>
        <v>0</v>
      </c>
      <c r="R571" s="4">
        <f t="shared" si="202"/>
        <v>0.10589325924256476</v>
      </c>
      <c r="S571">
        <f t="shared" si="186"/>
        <v>0.29233539297126515</v>
      </c>
      <c r="T571" s="4">
        <f t="shared" si="203"/>
        <v>0.32793788734852852</v>
      </c>
      <c r="U571" s="27">
        <f t="shared" si="194"/>
        <v>8.6679200792817143E-2</v>
      </c>
      <c r="V571">
        <v>0</v>
      </c>
      <c r="W571">
        <f t="shared" si="184"/>
        <v>0</v>
      </c>
      <c r="X571">
        <f t="shared" si="185"/>
        <v>3960.4691722761518</v>
      </c>
      <c r="Y571" s="5">
        <f t="shared" si="190"/>
        <v>1.6893757747236539E-2</v>
      </c>
      <c r="Z571" s="4">
        <f t="shared" si="191"/>
        <v>0</v>
      </c>
      <c r="AA571" s="4">
        <f t="shared" si="199"/>
        <v>0.10589325924256476</v>
      </c>
      <c r="AB571">
        <f t="shared" si="192"/>
        <v>0.29233539297126515</v>
      </c>
      <c r="AC571" s="4">
        <f t="shared" si="200"/>
        <v>0.32793788734852852</v>
      </c>
      <c r="AD571">
        <f t="shared" si="205"/>
        <v>1.2144223915669503</v>
      </c>
      <c r="AE571">
        <f t="shared" si="187"/>
        <v>4.6283196716949063E-5</v>
      </c>
      <c r="AF571">
        <f t="shared" si="201"/>
        <v>-2.9238168734431191E-3</v>
      </c>
      <c r="AG571">
        <f t="shared" si="195"/>
        <v>3.5176625358941065</v>
      </c>
      <c r="AH571">
        <f t="shared" si="206"/>
        <v>0.20203113524767083</v>
      </c>
      <c r="AI571">
        <f t="shared" si="204"/>
        <v>1.6211962764540511E-2</v>
      </c>
    </row>
    <row r="572" spans="1:35" x14ac:dyDescent="0.25">
      <c r="A572" s="3">
        <v>44539.791666666664</v>
      </c>
      <c r="B572">
        <v>868.99097558000005</v>
      </c>
      <c r="C572">
        <v>10504.846577134957</v>
      </c>
      <c r="D572">
        <v>2.5282302271988476E-2</v>
      </c>
      <c r="E572">
        <v>134</v>
      </c>
      <c r="F572">
        <v>82168684.392430767</v>
      </c>
      <c r="G572">
        <v>2701646.0945654884</v>
      </c>
      <c r="H572">
        <f t="shared" si="196"/>
        <v>3405942.4586704918</v>
      </c>
      <c r="I572">
        <v>8104.9382836964651</v>
      </c>
      <c r="J572">
        <v>3.6002797116972254E-2</v>
      </c>
      <c r="K572">
        <v>18971</v>
      </c>
      <c r="L572">
        <f t="shared" si="193"/>
        <v>-4.6717945487998361E-2</v>
      </c>
      <c r="M572" s="9">
        <f t="shared" si="197"/>
        <v>5.2088071629953776E-2</v>
      </c>
      <c r="N572">
        <f t="shared" si="188"/>
        <v>0.43474471493270916</v>
      </c>
      <c r="O572">
        <f t="shared" si="198"/>
        <v>0.28120459592580688</v>
      </c>
      <c r="P572" s="4">
        <v>0.46046802249900937</v>
      </c>
      <c r="Q572">
        <f t="shared" si="189"/>
        <v>0.3531775741107564</v>
      </c>
      <c r="R572" s="4">
        <f t="shared" si="202"/>
        <v>0.11766584504625664</v>
      </c>
      <c r="S572">
        <f t="shared" si="186"/>
        <v>0.48819288907310981</v>
      </c>
      <c r="T572" s="4">
        <f t="shared" si="203"/>
        <v>0.33508587954100477</v>
      </c>
      <c r="U572" s="27">
        <f t="shared" si="194"/>
        <v>8.2722862175965695E-2</v>
      </c>
      <c r="V572">
        <v>0</v>
      </c>
      <c r="W572">
        <f t="shared" si="184"/>
        <v>0</v>
      </c>
      <c r="X572">
        <f t="shared" si="185"/>
        <v>8104.9382836964651</v>
      </c>
      <c r="Y572" s="5">
        <f t="shared" si="190"/>
        <v>3.6002797116972254E-2</v>
      </c>
      <c r="Z572" s="4">
        <f t="shared" si="191"/>
        <v>0.3531775741107564</v>
      </c>
      <c r="AA572" s="4">
        <f t="shared" si="199"/>
        <v>0.11766584504625664</v>
      </c>
      <c r="AB572">
        <f t="shared" si="192"/>
        <v>0.48819288907310981</v>
      </c>
      <c r="AC572" s="4">
        <f t="shared" si="200"/>
        <v>0.33508587954100477</v>
      </c>
      <c r="AD572">
        <f t="shared" si="205"/>
        <v>1.1352233168929353</v>
      </c>
      <c r="AE572">
        <f t="shared" si="187"/>
        <v>9.8632935932535439E-5</v>
      </c>
      <c r="AF572">
        <f t="shared" si="201"/>
        <v>-1.7136359991209993E-4</v>
      </c>
      <c r="AG572">
        <f t="shared" si="195"/>
        <v>3.3571042473483415</v>
      </c>
      <c r="AH572">
        <f t="shared" si="206"/>
        <v>0.20212976818360337</v>
      </c>
      <c r="AI572">
        <f t="shared" si="204"/>
        <v>2.9433510471823521E-2</v>
      </c>
    </row>
    <row r="573" spans="1:35" x14ac:dyDescent="0.25">
      <c r="A573" s="3">
        <v>44540.791666666664</v>
      </c>
      <c r="B573">
        <v>868.42223278999995</v>
      </c>
      <c r="C573">
        <v>10498.871936223581</v>
      </c>
      <c r="D573">
        <v>2.5265381653512317E-2</v>
      </c>
      <c r="E573">
        <v>154</v>
      </c>
      <c r="F573">
        <v>85659057.123225883</v>
      </c>
      <c r="G573">
        <v>1613406.1278766962</v>
      </c>
      <c r="H573">
        <f t="shared" si="196"/>
        <v>3377258.5208238713</v>
      </c>
      <c r="I573">
        <v>4840.2183836300883</v>
      </c>
      <c r="J573">
        <v>2.0624552374928707E-2</v>
      </c>
      <c r="K573">
        <v>18972</v>
      </c>
      <c r="L573">
        <f t="shared" si="193"/>
        <v>-8.5787989784238481E-5</v>
      </c>
      <c r="M573" s="9">
        <f t="shared" si="197"/>
        <v>4.5572263933191373E-2</v>
      </c>
      <c r="N573">
        <f t="shared" si="188"/>
        <v>0.2986614095132078</v>
      </c>
      <c r="O573">
        <f t="shared" si="198"/>
        <v>0.29115997624291379</v>
      </c>
      <c r="P573" s="4">
        <v>0.49262666945377881</v>
      </c>
      <c r="Q573">
        <f t="shared" si="189"/>
        <v>4.1333290679674131E-2</v>
      </c>
      <c r="R573" s="4">
        <f t="shared" si="202"/>
        <v>0.11904362140224577</v>
      </c>
      <c r="S573">
        <f t="shared" si="186"/>
        <v>0.33956787098487595</v>
      </c>
      <c r="T573" s="4">
        <f t="shared" si="203"/>
        <v>0.33831053294454044</v>
      </c>
      <c r="U573" s="27">
        <f t="shared" si="194"/>
        <v>8.2715765852304446E-2</v>
      </c>
      <c r="V573">
        <v>0</v>
      </c>
      <c r="W573">
        <f t="shared" si="184"/>
        <v>0</v>
      </c>
      <c r="X573">
        <f t="shared" si="185"/>
        <v>4840.2183836300883</v>
      </c>
      <c r="Y573" s="5">
        <f t="shared" si="190"/>
        <v>2.0624552374928707E-2</v>
      </c>
      <c r="Z573" s="4">
        <f t="shared" si="191"/>
        <v>4.1333290679674131E-2</v>
      </c>
      <c r="AA573" s="4">
        <f t="shared" si="199"/>
        <v>0.11904362140224577</v>
      </c>
      <c r="AB573">
        <f t="shared" si="192"/>
        <v>0.33956787098487595</v>
      </c>
      <c r="AC573" s="4">
        <f t="shared" si="200"/>
        <v>0.33831053294454044</v>
      </c>
      <c r="AD573">
        <f t="shared" si="205"/>
        <v>1.1381842739124588</v>
      </c>
      <c r="AE573">
        <f t="shared" si="187"/>
        <v>5.6504026562326272E-5</v>
      </c>
      <c r="AF573">
        <f t="shared" si="201"/>
        <v>-2.3538419929547416E-4</v>
      </c>
      <c r="AG573">
        <f t="shared" si="195"/>
        <v>3.3568162604765495</v>
      </c>
      <c r="AH573">
        <f t="shared" si="206"/>
        <v>0.20218627221016569</v>
      </c>
      <c r="AI573">
        <f t="shared" si="204"/>
        <v>2.9515567982177915E-2</v>
      </c>
    </row>
    <row r="574" spans="1:35" x14ac:dyDescent="0.25">
      <c r="A574" s="3">
        <v>44541.791666666664</v>
      </c>
      <c r="B574">
        <v>867.03817363999997</v>
      </c>
      <c r="C574">
        <v>10516.123009120429</v>
      </c>
      <c r="D574">
        <v>2.5265222062122381E-2</v>
      </c>
      <c r="E574">
        <v>98</v>
      </c>
      <c r="F574">
        <v>87263658.945926413</v>
      </c>
      <c r="G574">
        <v>850375.7093949531</v>
      </c>
      <c r="H574">
        <f t="shared" si="196"/>
        <v>3299821.6021739151</v>
      </c>
      <c r="I574">
        <v>2551.1271281848594</v>
      </c>
      <c r="J574">
        <v>1.0670666495482099E-2</v>
      </c>
      <c r="K574">
        <v>18973</v>
      </c>
      <c r="L574">
        <f t="shared" si="193"/>
        <v>-3.2368216895574124E-3</v>
      </c>
      <c r="M574" s="9">
        <f t="shared" si="197"/>
        <v>4.5348287667407235E-2</v>
      </c>
      <c r="N574">
        <f t="shared" si="188"/>
        <v>0.10154166720733761</v>
      </c>
      <c r="O574">
        <f t="shared" si="198"/>
        <v>0.2880115359791533</v>
      </c>
      <c r="P574" s="4">
        <v>0.48951087790724285</v>
      </c>
      <c r="Q574">
        <f t="shared" si="189"/>
        <v>0</v>
      </c>
      <c r="R574" s="4">
        <f t="shared" si="202"/>
        <v>0.11904362140224577</v>
      </c>
      <c r="S574">
        <f t="shared" si="186"/>
        <v>0.18887893468999789</v>
      </c>
      <c r="T574" s="4">
        <f t="shared" si="203"/>
        <v>0.33452556890064677</v>
      </c>
      <c r="U574" s="27">
        <f t="shared" si="194"/>
        <v>8.2448462507336076E-2</v>
      </c>
      <c r="V574">
        <v>0</v>
      </c>
      <c r="W574">
        <f t="shared" ref="W574:W637" si="207">V574*83333</f>
        <v>0</v>
      </c>
      <c r="X574">
        <f t="shared" ref="X574:X637" si="208">I574+W574</f>
        <v>2551.1271281848594</v>
      </c>
      <c r="Y574" s="5">
        <f t="shared" si="190"/>
        <v>1.0670666495482099E-2</v>
      </c>
      <c r="Z574" s="4">
        <f t="shared" si="191"/>
        <v>0</v>
      </c>
      <c r="AA574" s="4">
        <f t="shared" si="199"/>
        <v>0.11904362140224577</v>
      </c>
      <c r="AB574">
        <f t="shared" si="192"/>
        <v>0.18887893468999789</v>
      </c>
      <c r="AC574" s="4">
        <f t="shared" si="200"/>
        <v>0.33452556890064677</v>
      </c>
      <c r="AD574">
        <f t="shared" si="205"/>
        <v>1.1392111119603485</v>
      </c>
      <c r="AE574">
        <f t="shared" si="187"/>
        <v>2.9234275401716574E-5</v>
      </c>
      <c r="AF574">
        <f t="shared" si="201"/>
        <v>-2.8371655083792024E-4</v>
      </c>
      <c r="AG574">
        <f t="shared" si="195"/>
        <v>3.3459684105458387</v>
      </c>
      <c r="AH574">
        <f t="shared" si="206"/>
        <v>0.20221550648556741</v>
      </c>
      <c r="AI574">
        <f t="shared" si="204"/>
        <v>3.0446449703295686E-2</v>
      </c>
    </row>
    <row r="575" spans="1:35" x14ac:dyDescent="0.25">
      <c r="A575" s="3">
        <v>44542.791666666664</v>
      </c>
      <c r="B575">
        <v>856.28432526999995</v>
      </c>
      <c r="C575">
        <v>10607.914322111665</v>
      </c>
      <c r="D575">
        <v>2.5215678843717546E-2</v>
      </c>
      <c r="E575">
        <v>116</v>
      </c>
      <c r="F575">
        <v>80165214.468292236</v>
      </c>
      <c r="G575">
        <v>1849134.0275197611</v>
      </c>
      <c r="H575">
        <f t="shared" si="196"/>
        <v>3307612.3747504726</v>
      </c>
      <c r="I575">
        <v>5547.4020825592834</v>
      </c>
      <c r="J575">
        <v>2.5257859952897758E-2</v>
      </c>
      <c r="K575">
        <v>18974</v>
      </c>
      <c r="L575">
        <f t="shared" si="193"/>
        <v>-2.1171281262834706E-2</v>
      </c>
      <c r="M575" s="9">
        <f t="shared" si="197"/>
        <v>3.9673803416825158E-2</v>
      </c>
      <c r="N575">
        <f t="shared" si="188"/>
        <v>0.38028312791426438</v>
      </c>
      <c r="O575">
        <f t="shared" si="198"/>
        <v>0.2949621324777903</v>
      </c>
      <c r="P575" s="4">
        <v>0.48974051856877526</v>
      </c>
      <c r="Q575">
        <f t="shared" si="189"/>
        <v>0.19691343667246997</v>
      </c>
      <c r="R575" s="4">
        <f t="shared" si="202"/>
        <v>0.12560740262466144</v>
      </c>
      <c r="S575">
        <f t="shared" si="186"/>
        <v>0.39034958643369122</v>
      </c>
      <c r="T575" s="4">
        <f t="shared" si="203"/>
        <v>0.34255181470796853</v>
      </c>
      <c r="U575" s="27">
        <f t="shared" si="194"/>
        <v>8.0721270861428274E-2</v>
      </c>
      <c r="V575">
        <v>0</v>
      </c>
      <c r="W575">
        <f t="shared" si="207"/>
        <v>0</v>
      </c>
      <c r="X575">
        <f t="shared" si="208"/>
        <v>5547.4020825592834</v>
      </c>
      <c r="Y575" s="5">
        <f t="shared" si="190"/>
        <v>2.5257859952897758E-2</v>
      </c>
      <c r="Z575" s="4">
        <f t="shared" si="191"/>
        <v>0.19691343667246997</v>
      </c>
      <c r="AA575" s="4">
        <f t="shared" si="199"/>
        <v>0.12560740262466144</v>
      </c>
      <c r="AB575">
        <f t="shared" si="192"/>
        <v>0.39034958643369122</v>
      </c>
      <c r="AC575" s="4">
        <f t="shared" si="200"/>
        <v>0.34255181470796853</v>
      </c>
      <c r="AD575">
        <f t="shared" si="205"/>
        <v>1.137878861064834</v>
      </c>
      <c r="AE575">
        <f t="shared" si="187"/>
        <v>6.9197222126358385E-5</v>
      </c>
      <c r="AF575">
        <f t="shared" si="201"/>
        <v>-2.0131336984763326E-4</v>
      </c>
      <c r="AG575">
        <f t="shared" si="195"/>
        <v>3.2758745784667753</v>
      </c>
      <c r="AH575">
        <f t="shared" si="206"/>
        <v>0.20228470370769377</v>
      </c>
      <c r="AI575">
        <f t="shared" si="204"/>
        <v>3.6381856408421065E-2</v>
      </c>
    </row>
    <row r="576" spans="1:35" x14ac:dyDescent="0.25">
      <c r="A576" s="3">
        <v>44543.791666666664</v>
      </c>
      <c r="B576">
        <v>848.84575025000004</v>
      </c>
      <c r="C576">
        <v>10656.933434618046</v>
      </c>
      <c r="D576">
        <v>2.5161978992106159E-2</v>
      </c>
      <c r="E576">
        <v>133</v>
      </c>
      <c r="F576">
        <v>81979896.734112278</v>
      </c>
      <c r="G576">
        <v>1996855.4305375512</v>
      </c>
      <c r="H576">
        <f t="shared" si="196"/>
        <v>3266985.4126469675</v>
      </c>
      <c r="I576">
        <v>5990.5662916126539</v>
      </c>
      <c r="J576">
        <v>2.6671864488074921E-2</v>
      </c>
      <c r="K576">
        <v>18975</v>
      </c>
      <c r="L576">
        <f t="shared" si="193"/>
        <v>-1.3335341282040078E-2</v>
      </c>
      <c r="M576" s="9">
        <f t="shared" si="197"/>
        <v>4.1961829967691489E-2</v>
      </c>
      <c r="N576">
        <f t="shared" si="188"/>
        <v>0.38614842571564723</v>
      </c>
      <c r="O576">
        <f t="shared" si="198"/>
        <v>0.29857553491372774</v>
      </c>
      <c r="P576" s="4">
        <v>0.49464174207694561</v>
      </c>
      <c r="Q576">
        <f t="shared" si="189"/>
        <v>0.22380111220362633</v>
      </c>
      <c r="R576" s="4">
        <f t="shared" si="202"/>
        <v>0.13306743969811566</v>
      </c>
      <c r="S576">
        <f t="shared" si="186"/>
        <v>0.40457982637592188</v>
      </c>
      <c r="T576" s="4">
        <f t="shared" si="203"/>
        <v>0.34585297099640455</v>
      </c>
      <c r="U576" s="27">
        <f t="shared" si="194"/>
        <v>7.9651970752918896E-2</v>
      </c>
      <c r="V576">
        <v>0</v>
      </c>
      <c r="W576">
        <f t="shared" si="207"/>
        <v>0</v>
      </c>
      <c r="X576">
        <f t="shared" si="208"/>
        <v>5990.5662916126539</v>
      </c>
      <c r="Y576" s="5">
        <f t="shared" si="190"/>
        <v>2.6671864488074921E-2</v>
      </c>
      <c r="Z576" s="4">
        <f t="shared" si="191"/>
        <v>0.22380111220362633</v>
      </c>
      <c r="AA576" s="4">
        <f t="shared" si="199"/>
        <v>0.13306743969811566</v>
      </c>
      <c r="AB576">
        <f t="shared" si="192"/>
        <v>0.40457982637592188</v>
      </c>
      <c r="AC576" s="4">
        <f t="shared" si="200"/>
        <v>0.34585297099640455</v>
      </c>
      <c r="AD576">
        <f t="shared" si="205"/>
        <v>1.1127930894856886</v>
      </c>
      <c r="AE576">
        <f t="shared" si="187"/>
        <v>7.3070931591688465E-5</v>
      </c>
      <c r="AF576">
        <f t="shared" si="201"/>
        <v>4.798396870664412E-4</v>
      </c>
      <c r="AG576">
        <f t="shared" si="195"/>
        <v>3.2324796590751945</v>
      </c>
      <c r="AH576">
        <f t="shared" si="206"/>
        <v>0.20235777463928548</v>
      </c>
      <c r="AI576">
        <f t="shared" si="204"/>
        <v>4.0125829337107843E-2</v>
      </c>
    </row>
    <row r="577" spans="1:35" x14ac:dyDescent="0.25">
      <c r="A577" s="3">
        <v>44544.791666666664</v>
      </c>
      <c r="B577">
        <v>863.09040930000003</v>
      </c>
      <c r="C577">
        <v>10471.838558130978</v>
      </c>
      <c r="D577">
        <v>2.5147879351078518E-2</v>
      </c>
      <c r="E577">
        <v>154</v>
      </c>
      <c r="F577">
        <v>84139418.12768887</v>
      </c>
      <c r="G577">
        <v>3281759.6570962309</v>
      </c>
      <c r="H577">
        <f t="shared" si="196"/>
        <v>3308884.1073037134</v>
      </c>
      <c r="I577">
        <v>9845.2789712886934</v>
      </c>
      <c r="J577">
        <v>4.2709195101241187E-2</v>
      </c>
      <c r="K577">
        <v>18976</v>
      </c>
      <c r="L577">
        <f t="shared" si="193"/>
        <v>3.4163056569216123E-2</v>
      </c>
      <c r="M577" s="9">
        <f t="shared" si="197"/>
        <v>5.0665991105384382E-2</v>
      </c>
      <c r="N577">
        <f t="shared" si="188"/>
        <v>0.49798245355282872</v>
      </c>
      <c r="O577">
        <f t="shared" si="198"/>
        <v>0.31064241791197583</v>
      </c>
      <c r="P577" s="4">
        <v>0.51646518336412384</v>
      </c>
      <c r="Q577">
        <f t="shared" si="189"/>
        <v>0.42235717435472819</v>
      </c>
      <c r="R577" s="4">
        <f t="shared" si="202"/>
        <v>0.14714601217660658</v>
      </c>
      <c r="S577">
        <f t="shared" si="186"/>
        <v>0.54035495816703782</v>
      </c>
      <c r="T577" s="4">
        <f t="shared" si="203"/>
        <v>0.35705821326264531</v>
      </c>
      <c r="U577" s="27">
        <f t="shared" si="194"/>
        <v>8.2420140886324461E-2</v>
      </c>
      <c r="V577">
        <v>0</v>
      </c>
      <c r="W577">
        <f t="shared" si="207"/>
        <v>0</v>
      </c>
      <c r="X577">
        <f t="shared" si="208"/>
        <v>9845.2789712886934</v>
      </c>
      <c r="Y577" s="5">
        <f t="shared" si="190"/>
        <v>4.2709195101241187E-2</v>
      </c>
      <c r="Z577" s="4">
        <f t="shared" si="191"/>
        <v>0.42235717435472819</v>
      </c>
      <c r="AA577" s="4">
        <f t="shared" si="199"/>
        <v>0.14714601217660658</v>
      </c>
      <c r="AB577">
        <f t="shared" si="192"/>
        <v>0.54035495816703782</v>
      </c>
      <c r="AC577" s="4">
        <f t="shared" si="200"/>
        <v>0.35705821326264531</v>
      </c>
      <c r="AD577">
        <f t="shared" si="205"/>
        <v>1.1730410507087534</v>
      </c>
      <c r="AE577">
        <f t="shared" si="187"/>
        <v>1.1700464811731624E-4</v>
      </c>
      <c r="AF577">
        <f t="shared" si="201"/>
        <v>-1.1874357796276547E-3</v>
      </c>
      <c r="AG577">
        <f t="shared" si="195"/>
        <v>3.3448190470967401</v>
      </c>
      <c r="AH577">
        <f t="shared" si="206"/>
        <v>0.20247477928740279</v>
      </c>
      <c r="AI577">
        <f t="shared" si="204"/>
        <v>3.0809221816018084E-2</v>
      </c>
    </row>
    <row r="578" spans="1:35" x14ac:dyDescent="0.25">
      <c r="A578" s="3">
        <v>44545.791666666664</v>
      </c>
      <c r="B578">
        <v>869.30795265999996</v>
      </c>
      <c r="C578">
        <v>10416.431751253924</v>
      </c>
      <c r="D578">
        <v>2.5170272486356469E-2</v>
      </c>
      <c r="E578">
        <v>79</v>
      </c>
      <c r="F578">
        <v>82747864.686551109</v>
      </c>
      <c r="G578">
        <v>1299247.1239955383</v>
      </c>
      <c r="H578">
        <f t="shared" si="196"/>
        <v>3148925.2199858096</v>
      </c>
      <c r="I578">
        <v>3897.7413719866149</v>
      </c>
      <c r="J578">
        <v>1.7192898042314556E-2</v>
      </c>
      <c r="K578">
        <v>18977</v>
      </c>
      <c r="L578">
        <f t="shared" si="193"/>
        <v>1.2483067732233739E-2</v>
      </c>
      <c r="M578" s="9">
        <f t="shared" si="197"/>
        <v>6.1535432712011368E-2</v>
      </c>
      <c r="N578">
        <f t="shared" si="188"/>
        <v>0</v>
      </c>
      <c r="O578">
        <f t="shared" si="198"/>
        <v>0.29469122078956089</v>
      </c>
      <c r="P578" s="4">
        <v>0.5520348857428945</v>
      </c>
      <c r="Q578">
        <f t="shared" si="189"/>
        <v>0</v>
      </c>
      <c r="R578" s="4">
        <f t="shared" si="202"/>
        <v>0.1351517647281075</v>
      </c>
      <c r="S578">
        <f t="shared" ref="S578:S641" si="209">SQRT(MAX(8*(J578-LN(COSH(LN(1.25)/2))),0))</f>
        <v>0.29640024349566274</v>
      </c>
      <c r="T578" s="4">
        <f t="shared" si="203"/>
        <v>0.35050405396432915</v>
      </c>
      <c r="U578" s="27">
        <f t="shared" si="194"/>
        <v>8.3455445532521558E-2</v>
      </c>
      <c r="V578">
        <v>0</v>
      </c>
      <c r="W578">
        <f t="shared" si="207"/>
        <v>0</v>
      </c>
      <c r="X578">
        <f t="shared" si="208"/>
        <v>3897.7413719866149</v>
      </c>
      <c r="Y578" s="5">
        <f t="shared" si="190"/>
        <v>1.7192898042314556E-2</v>
      </c>
      <c r="Z578" s="4">
        <f t="shared" si="191"/>
        <v>0</v>
      </c>
      <c r="AA578" s="4">
        <f t="shared" si="199"/>
        <v>0.1351517647281075</v>
      </c>
      <c r="AB578">
        <f t="shared" si="192"/>
        <v>0.29640024349566274</v>
      </c>
      <c r="AC578" s="4">
        <f t="shared" si="200"/>
        <v>0.35050405396432915</v>
      </c>
      <c r="AD578">
        <f t="shared" si="205"/>
        <v>1.1790164221219259</v>
      </c>
      <c r="AE578">
        <f t="shared" ref="AE578:AE641" si="210">LN(Y578/365+1)</f>
        <v>4.7102720902394323E-5</v>
      </c>
      <c r="AF578">
        <f t="shared" si="201"/>
        <v>-1.4457566992246429E-3</v>
      </c>
      <c r="AG578">
        <f t="shared" si="195"/>
        <v>3.386834344121334</v>
      </c>
      <c r="AH578">
        <f t="shared" si="206"/>
        <v>0.20252188200830518</v>
      </c>
      <c r="AI578">
        <f t="shared" si="204"/>
        <v>2.7377083413250958E-2</v>
      </c>
    </row>
    <row r="579" spans="1:35" x14ac:dyDescent="0.25">
      <c r="A579" s="3">
        <v>44546.791666666664</v>
      </c>
      <c r="B579">
        <v>873.28804320999996</v>
      </c>
      <c r="C579">
        <v>10433.379573552083</v>
      </c>
      <c r="D579">
        <v>2.5245710691151182E-2</v>
      </c>
      <c r="E579">
        <v>126</v>
      </c>
      <c r="F579">
        <v>81128892.764714256</v>
      </c>
      <c r="G579">
        <v>2808863.6515084929</v>
      </c>
      <c r="H579">
        <f t="shared" si="196"/>
        <v>3136573.7928982545</v>
      </c>
      <c r="I579">
        <v>8426.5909545254781</v>
      </c>
      <c r="J579">
        <v>3.7911348147222954E-2</v>
      </c>
      <c r="K579">
        <v>18978</v>
      </c>
      <c r="L579">
        <f t="shared" si="193"/>
        <v>2.9423039724010454E-3</v>
      </c>
      <c r="M579" s="9">
        <f t="shared" si="197"/>
        <v>5.9920697204109086E-2</v>
      </c>
      <c r="N579">
        <f t="shared" ref="N579:N642" si="211">SQRT(MAX(8*(Y579/(365/10)-LN(COSH(M579/2))),0))*SQRT(365/10)</f>
        <v>0.41503915862064111</v>
      </c>
      <c r="O579">
        <f t="shared" si="198"/>
        <v>0.30147908131726148</v>
      </c>
      <c r="P579" s="4">
        <v>0.54349618972368274</v>
      </c>
      <c r="Q579">
        <f t="shared" ref="Q579:Q642" si="212">SQRT(MAX(8*(J579-LN(COSH(LN(1.5)/2))),0))</f>
        <v>0.37416948979942821</v>
      </c>
      <c r="R579" s="4">
        <f t="shared" si="202"/>
        <v>0.14762408105475508</v>
      </c>
      <c r="S579">
        <f t="shared" si="209"/>
        <v>0.50358783264049911</v>
      </c>
      <c r="T579" s="4">
        <f t="shared" si="203"/>
        <v>0.35654326226404565</v>
      </c>
      <c r="U579" s="27">
        <f t="shared" si="194"/>
        <v>8.3701358419253385E-2</v>
      </c>
      <c r="V579">
        <v>0</v>
      </c>
      <c r="W579">
        <f t="shared" si="207"/>
        <v>0</v>
      </c>
      <c r="X579">
        <f t="shared" si="208"/>
        <v>8426.5909545254781</v>
      </c>
      <c r="Y579" s="5">
        <f t="shared" ref="Y579:Y642" si="213">X579*365/F579</f>
        <v>3.7911348147222954E-2</v>
      </c>
      <c r="Z579" s="4">
        <f t="shared" ref="Z579:Z642" si="214">SQRT(MAX(0,8*(Y579-LN(COSH(LN(1.5)/2))),0))</f>
        <v>0.37416948979942821</v>
      </c>
      <c r="AA579" s="4">
        <f t="shared" si="199"/>
        <v>0.14762408105475508</v>
      </c>
      <c r="AB579">
        <f t="shared" ref="AB579:AB642" si="215">SQRT(MAX(8*(Y579-LN(COSH(LN(1.25)/2))),0))</f>
        <v>0.50358783264049911</v>
      </c>
      <c r="AC579" s="4">
        <f t="shared" si="200"/>
        <v>0.35654326226404565</v>
      </c>
      <c r="AD579">
        <f t="shared" si="205"/>
        <v>1.1950244693302881</v>
      </c>
      <c r="AE579">
        <f t="shared" si="210"/>
        <v>1.0386131347964581E-4</v>
      </c>
      <c r="AF579">
        <f t="shared" si="201"/>
        <v>-1.970159107677838E-3</v>
      </c>
      <c r="AG579">
        <f t="shared" si="195"/>
        <v>3.3968141148257014</v>
      </c>
      <c r="AH579">
        <f t="shared" si="206"/>
        <v>0.20262574332178482</v>
      </c>
      <c r="AI579">
        <f t="shared" si="204"/>
        <v>2.6660902317302559E-2</v>
      </c>
    </row>
    <row r="580" spans="1:35" x14ac:dyDescent="0.25">
      <c r="A580" s="3">
        <v>44547.791666666664</v>
      </c>
      <c r="B580">
        <v>876.82788163999999</v>
      </c>
      <c r="C580">
        <v>10360.456410341429</v>
      </c>
      <c r="D580">
        <v>2.520740449112795E-2</v>
      </c>
      <c r="E580">
        <v>87</v>
      </c>
      <c r="F580">
        <v>82390035.171513602</v>
      </c>
      <c r="G580">
        <v>925314.35443378903</v>
      </c>
      <c r="H580">
        <f t="shared" si="196"/>
        <v>3072325.9311636402</v>
      </c>
      <c r="I580">
        <v>2775.9430633013671</v>
      </c>
      <c r="J580">
        <v>1.2297836941029977E-2</v>
      </c>
      <c r="K580">
        <v>18979</v>
      </c>
      <c r="L580">
        <f t="shared" ref="L580:L643" si="216">LN(U580/U579)</f>
        <v>1.1059217106213609E-2</v>
      </c>
      <c r="M580" s="9">
        <f t="shared" si="197"/>
        <v>6.7114827019454246E-2</v>
      </c>
      <c r="N580">
        <f t="shared" si="211"/>
        <v>0</v>
      </c>
      <c r="O580">
        <f t="shared" si="198"/>
        <v>0.29436546072859432</v>
      </c>
      <c r="P580" s="4">
        <v>0.54303406021001699</v>
      </c>
      <c r="Q580">
        <f t="shared" si="212"/>
        <v>0</v>
      </c>
      <c r="R580" s="4">
        <f t="shared" si="202"/>
        <v>0.14762408105475508</v>
      </c>
      <c r="S580">
        <f t="shared" si="209"/>
        <v>0.22066403316809816</v>
      </c>
      <c r="T580" s="4">
        <f t="shared" si="203"/>
        <v>0.35349587146709094</v>
      </c>
      <c r="U580" s="27">
        <f t="shared" ref="U580:U643" si="217">B580/C580</f>
        <v>8.4632167436637484E-2</v>
      </c>
      <c r="V580">
        <v>0</v>
      </c>
      <c r="W580">
        <f t="shared" si="207"/>
        <v>0</v>
      </c>
      <c r="X580">
        <f t="shared" si="208"/>
        <v>2775.9430633013671</v>
      </c>
      <c r="Y580" s="5">
        <f t="shared" si="213"/>
        <v>1.2297836941029977E-2</v>
      </c>
      <c r="Z580" s="4">
        <f t="shared" si="214"/>
        <v>0</v>
      </c>
      <c r="AA580" s="4">
        <f t="shared" si="199"/>
        <v>0.14762408105475508</v>
      </c>
      <c r="AB580">
        <f t="shared" si="215"/>
        <v>0.22066403316809816</v>
      </c>
      <c r="AC580" s="4">
        <f t="shared" si="200"/>
        <v>0.35349587146709094</v>
      </c>
      <c r="AD580">
        <f t="shared" si="205"/>
        <v>1.1441085775317392</v>
      </c>
      <c r="AE580">
        <f t="shared" si="210"/>
        <v>3.3692136361528875E-5</v>
      </c>
      <c r="AF580">
        <f t="shared" si="201"/>
        <v>-2.8986103344030845E-4</v>
      </c>
      <c r="AG580">
        <f t="shared" si="195"/>
        <v>3.4345887133288726</v>
      </c>
      <c r="AH580">
        <f t="shared" si="206"/>
        <v>0.20265943545814635</v>
      </c>
      <c r="AI580">
        <f t="shared" si="204"/>
        <v>2.3594378421524231E-2</v>
      </c>
    </row>
    <row r="581" spans="1:35" x14ac:dyDescent="0.25">
      <c r="A581" s="3">
        <v>44548.791666666664</v>
      </c>
      <c r="B581">
        <v>871.86656323</v>
      </c>
      <c r="C581">
        <v>10379.004915507507</v>
      </c>
      <c r="D581">
        <v>2.515745287216831E-2</v>
      </c>
      <c r="E581">
        <v>90</v>
      </c>
      <c r="F581">
        <v>81850669.993315339</v>
      </c>
      <c r="G581">
        <v>1114773.3270570796</v>
      </c>
      <c r="H581">
        <f t="shared" si="196"/>
        <v>2976233.6456607538</v>
      </c>
      <c r="I581">
        <v>3344.3199811712389</v>
      </c>
      <c r="J581">
        <v>1.4913461224290448E-2</v>
      </c>
      <c r="K581">
        <v>18980</v>
      </c>
      <c r="L581">
        <f t="shared" si="216"/>
        <v>-7.4630432941231702E-3</v>
      </c>
      <c r="M581" s="9">
        <f t="shared" si="197"/>
        <v>4.637909052974773E-2</v>
      </c>
      <c r="N581">
        <f t="shared" si="211"/>
        <v>0.20199627251352142</v>
      </c>
      <c r="O581">
        <f t="shared" si="198"/>
        <v>0.29160114261347359</v>
      </c>
      <c r="P581" s="4">
        <v>0.53979615534410574</v>
      </c>
      <c r="Q581">
        <f t="shared" si="212"/>
        <v>0</v>
      </c>
      <c r="R581" s="4">
        <f t="shared" si="202"/>
        <v>0.14149856124956686</v>
      </c>
      <c r="S581">
        <f t="shared" si="209"/>
        <v>0.26385149194214402</v>
      </c>
      <c r="T581" s="4">
        <f t="shared" si="203"/>
        <v>0.34949475459881235</v>
      </c>
      <c r="U581" s="27">
        <f t="shared" si="217"/>
        <v>8.4002904934299086E-2</v>
      </c>
      <c r="V581">
        <v>0</v>
      </c>
      <c r="W581">
        <f t="shared" si="207"/>
        <v>0</v>
      </c>
      <c r="X581">
        <f t="shared" si="208"/>
        <v>3344.3199811712389</v>
      </c>
      <c r="Y581" s="5">
        <f t="shared" si="213"/>
        <v>1.4913461224290448E-2</v>
      </c>
      <c r="Z581" s="4">
        <f t="shared" si="214"/>
        <v>0</v>
      </c>
      <c r="AA581" s="4">
        <f t="shared" si="199"/>
        <v>0.14149856124956686</v>
      </c>
      <c r="AB581">
        <f t="shared" si="215"/>
        <v>0.26385149194214402</v>
      </c>
      <c r="AC581" s="4">
        <f t="shared" si="200"/>
        <v>0.34949475459881235</v>
      </c>
      <c r="AD581">
        <f t="shared" si="205"/>
        <v>1.1347387677981871</v>
      </c>
      <c r="AE581">
        <f t="shared" si="210"/>
        <v>4.085796317690878E-5</v>
      </c>
      <c r="AF581">
        <f t="shared" si="201"/>
        <v>-4.8592413869341655E-5</v>
      </c>
      <c r="AG581">
        <f t="shared" si="195"/>
        <v>3.4090516397348325</v>
      </c>
      <c r="AH581">
        <f t="shared" si="206"/>
        <v>0.20270029342132326</v>
      </c>
      <c r="AI581">
        <f t="shared" si="204"/>
        <v>2.5730381219086551E-2</v>
      </c>
    </row>
    <row r="582" spans="1:35" x14ac:dyDescent="0.25">
      <c r="A582" s="3">
        <v>44549.791666666664</v>
      </c>
      <c r="B582">
        <v>872.51221285999998</v>
      </c>
      <c r="C582">
        <v>10405.796021963031</v>
      </c>
      <c r="D582">
        <v>2.5197841905794795E-2</v>
      </c>
      <c r="E582">
        <v>120</v>
      </c>
      <c r="F582">
        <v>81953341.497801304</v>
      </c>
      <c r="G582">
        <v>1452981.9716719785</v>
      </c>
      <c r="H582">
        <f t="shared" si="196"/>
        <v>2968157.6023839349</v>
      </c>
      <c r="I582">
        <v>4358.9459150159355</v>
      </c>
      <c r="J582">
        <v>1.9413671607563448E-2</v>
      </c>
      <c r="K582">
        <v>18981</v>
      </c>
      <c r="L582">
        <f t="shared" si="216"/>
        <v>-1.8376899826658697E-3</v>
      </c>
      <c r="M582" s="9">
        <f t="shared" si="197"/>
        <v>4.5171170106141655E-2</v>
      </c>
      <c r="N582">
        <f t="shared" si="211"/>
        <v>0.28432347876445824</v>
      </c>
      <c r="O582">
        <f t="shared" si="198"/>
        <v>0.29781154517936848</v>
      </c>
      <c r="P582" s="4">
        <v>0.51615816580894991</v>
      </c>
      <c r="Q582">
        <f t="shared" si="212"/>
        <v>0</v>
      </c>
      <c r="R582" s="4">
        <f t="shared" si="202"/>
        <v>0.14149856124956686</v>
      </c>
      <c r="S582">
        <f t="shared" si="209"/>
        <v>0.32499121967566952</v>
      </c>
      <c r="T582" s="4">
        <f t="shared" si="203"/>
        <v>0.35438641253949349</v>
      </c>
      <c r="U582" s="27">
        <f t="shared" si="217"/>
        <v>8.3848675393831368E-2</v>
      </c>
      <c r="V582">
        <v>0</v>
      </c>
      <c r="W582">
        <f t="shared" si="207"/>
        <v>0</v>
      </c>
      <c r="X582">
        <f t="shared" si="208"/>
        <v>4358.9459150159355</v>
      </c>
      <c r="Y582" s="5">
        <f t="shared" si="213"/>
        <v>1.9413671607563448E-2</v>
      </c>
      <c r="Z582" s="4">
        <f t="shared" si="214"/>
        <v>0</v>
      </c>
      <c r="AA582" s="4">
        <f t="shared" si="199"/>
        <v>0.14149856124956686</v>
      </c>
      <c r="AB582">
        <f t="shared" si="215"/>
        <v>0.32499121967566952</v>
      </c>
      <c r="AC582" s="4">
        <f t="shared" si="200"/>
        <v>0.35438641253949349</v>
      </c>
      <c r="AD582">
        <f t="shared" si="205"/>
        <v>1.1477720307602184</v>
      </c>
      <c r="AE582">
        <f t="shared" si="210"/>
        <v>5.3186726951509469E-5</v>
      </c>
      <c r="AF582">
        <f t="shared" si="201"/>
        <v>-3.9986430575555953E-4</v>
      </c>
      <c r="AG582">
        <f t="shared" si="195"/>
        <v>3.4027926125233541</v>
      </c>
      <c r="AH582">
        <f t="shared" si="206"/>
        <v>0.20275348014827477</v>
      </c>
      <c r="AI582">
        <f t="shared" si="204"/>
        <v>2.6299754033008549E-2</v>
      </c>
    </row>
    <row r="583" spans="1:35" x14ac:dyDescent="0.25">
      <c r="A583" s="3">
        <v>44550.791666666664</v>
      </c>
      <c r="B583">
        <v>860.19987556000001</v>
      </c>
      <c r="C583">
        <v>10478.515023409755</v>
      </c>
      <c r="D583">
        <v>2.5102573652992604E-2</v>
      </c>
      <c r="E583">
        <v>127</v>
      </c>
      <c r="F583">
        <v>84400951.547722533</v>
      </c>
      <c r="G583">
        <v>4568643.1844892837</v>
      </c>
      <c r="H583">
        <f t="shared" si="196"/>
        <v>3055164.4733826104</v>
      </c>
      <c r="I583">
        <v>13705.929553467851</v>
      </c>
      <c r="J583">
        <v>5.9272605287952557E-2</v>
      </c>
      <c r="K583">
        <v>18982</v>
      </c>
      <c r="L583">
        <f t="shared" si="216"/>
        <v>-2.1175887741779139E-2</v>
      </c>
      <c r="M583" s="9">
        <f t="shared" si="197"/>
        <v>4.2531303554957336E-2</v>
      </c>
      <c r="N583">
        <f t="shared" si="211"/>
        <v>0.63887443059672455</v>
      </c>
      <c r="O583">
        <f t="shared" si="198"/>
        <v>0.31225830515069275</v>
      </c>
      <c r="P583" s="4">
        <v>0.51611958515269052</v>
      </c>
      <c r="Q583">
        <f t="shared" si="212"/>
        <v>0.55757767550593451</v>
      </c>
      <c r="R583" s="4">
        <f t="shared" si="202"/>
        <v>0.16008448376643133</v>
      </c>
      <c r="S583">
        <f t="shared" si="209"/>
        <v>0.65152955597531581</v>
      </c>
      <c r="T583" s="4">
        <f t="shared" si="203"/>
        <v>0.3689331069046195</v>
      </c>
      <c r="U583" s="27">
        <f t="shared" si="217"/>
        <v>8.2091772893225015E-2</v>
      </c>
      <c r="V583">
        <v>0</v>
      </c>
      <c r="W583">
        <f t="shared" si="207"/>
        <v>0</v>
      </c>
      <c r="X583">
        <f t="shared" si="208"/>
        <v>13705.929553467851</v>
      </c>
      <c r="Y583" s="5">
        <f t="shared" si="213"/>
        <v>5.9272605287952557E-2</v>
      </c>
      <c r="Z583" s="4">
        <f t="shared" si="214"/>
        <v>0.55757767550593451</v>
      </c>
      <c r="AA583" s="4">
        <f t="shared" si="199"/>
        <v>0.16008448376643133</v>
      </c>
      <c r="AB583">
        <f t="shared" si="215"/>
        <v>0.65152955597531581</v>
      </c>
      <c r="AC583" s="4">
        <f t="shared" si="200"/>
        <v>0.3689331069046195</v>
      </c>
      <c r="AD583">
        <f t="shared" si="205"/>
        <v>1.1300968166257643</v>
      </c>
      <c r="AE583">
        <f t="shared" si="210"/>
        <v>1.6237751547668649E-4</v>
      </c>
      <c r="AF583">
        <f t="shared" si="201"/>
        <v>2.3350642095998353E-4</v>
      </c>
      <c r="AG583">
        <f t="shared" si="195"/>
        <v>3.3314930383570704</v>
      </c>
      <c r="AH583">
        <f t="shared" si="206"/>
        <v>0.20291585766375145</v>
      </c>
      <c r="AI583">
        <f t="shared" si="204"/>
        <v>3.2374020926148717E-2</v>
      </c>
    </row>
    <row r="584" spans="1:35" x14ac:dyDescent="0.25">
      <c r="A584" s="3">
        <v>44551.791666666664</v>
      </c>
      <c r="B584">
        <v>858.62654293000003</v>
      </c>
      <c r="C584">
        <v>10503.168066969876</v>
      </c>
      <c r="D584">
        <v>2.5108204558889426E-2</v>
      </c>
      <c r="E584">
        <v>84</v>
      </c>
      <c r="F584">
        <v>83771975.069619283</v>
      </c>
      <c r="G584">
        <v>990690.31457475596</v>
      </c>
      <c r="H584">
        <f t="shared" si="196"/>
        <v>3016317.5723457457</v>
      </c>
      <c r="I584">
        <v>2972.0709437242681</v>
      </c>
      <c r="J584">
        <v>1.2949508395353249E-2</v>
      </c>
      <c r="K584">
        <v>18983</v>
      </c>
      <c r="L584">
        <f t="shared" si="216"/>
        <v>-4.1806658806780037E-3</v>
      </c>
      <c r="M584" s="9">
        <f t="shared" si="197"/>
        <v>4.3064194538167774E-2</v>
      </c>
      <c r="N584">
        <f t="shared" si="211"/>
        <v>0.18950234824812873</v>
      </c>
      <c r="O584">
        <f t="shared" si="198"/>
        <v>0.30870145248285868</v>
      </c>
      <c r="P584" s="4">
        <v>0.51900731106617637</v>
      </c>
      <c r="Q584">
        <f t="shared" si="212"/>
        <v>0</v>
      </c>
      <c r="R584" s="4">
        <f t="shared" si="202"/>
        <v>0.16008448376643133</v>
      </c>
      <c r="S584">
        <f t="shared" si="209"/>
        <v>0.23217662924721277</v>
      </c>
      <c r="T584" s="4">
        <f t="shared" si="203"/>
        <v>0.36845561929198661</v>
      </c>
      <c r="U584" s="27">
        <f t="shared" si="217"/>
        <v>8.1749291019172513E-2</v>
      </c>
      <c r="V584">
        <v>0</v>
      </c>
      <c r="W584">
        <f t="shared" si="207"/>
        <v>0</v>
      </c>
      <c r="X584">
        <f t="shared" si="208"/>
        <v>2972.0709437242681</v>
      </c>
      <c r="Y584" s="5">
        <f t="shared" si="213"/>
        <v>1.2949508395353249E-2</v>
      </c>
      <c r="Z584" s="4">
        <f t="shared" si="214"/>
        <v>0</v>
      </c>
      <c r="AA584" s="4">
        <f t="shared" si="199"/>
        <v>0.16008448376643133</v>
      </c>
      <c r="AB584">
        <f t="shared" si="215"/>
        <v>0.23217662924721277</v>
      </c>
      <c r="AC584" s="4">
        <f t="shared" si="200"/>
        <v>0.36845561929198661</v>
      </c>
      <c r="AD584">
        <f t="shared" si="205"/>
        <v>1.0808968848296407</v>
      </c>
      <c r="AE584">
        <f t="shared" si="210"/>
        <v>3.5477475859687564E-5</v>
      </c>
      <c r="AF584">
        <f t="shared" si="201"/>
        <v>1.3443899505207746E-3</v>
      </c>
      <c r="AG584">
        <f t="shared" si="195"/>
        <v>3.3175942524135213</v>
      </c>
      <c r="AH584">
        <f t="shared" si="206"/>
        <v>0.20295133513961114</v>
      </c>
      <c r="AI584">
        <f t="shared" si="204"/>
        <v>3.357131725280138E-2</v>
      </c>
    </row>
    <row r="585" spans="1:35" x14ac:dyDescent="0.25">
      <c r="A585" s="3">
        <v>44552.791666666664</v>
      </c>
      <c r="B585">
        <v>855.84794609999994</v>
      </c>
      <c r="C585">
        <v>10578.138553133947</v>
      </c>
      <c r="D585">
        <v>2.515574141540191E-2</v>
      </c>
      <c r="E585">
        <v>81</v>
      </c>
      <c r="F585">
        <v>86674517.28125526</v>
      </c>
      <c r="G585">
        <v>1236856.5866107584</v>
      </c>
      <c r="H585">
        <f t="shared" si="196"/>
        <v>2941764.7085964023</v>
      </c>
      <c r="I585">
        <v>3710.5697598322754</v>
      </c>
      <c r="J585">
        <v>1.5625791810803449E-2</v>
      </c>
      <c r="K585">
        <v>18984</v>
      </c>
      <c r="L585">
        <f t="shared" si="216"/>
        <v>-1.0353880682430178E-2</v>
      </c>
      <c r="M585" s="9">
        <f t="shared" si="197"/>
        <v>2.6173905013132374E-2</v>
      </c>
      <c r="N585">
        <f t="shared" si="211"/>
        <v>0.31623072690179149</v>
      </c>
      <c r="O585">
        <f t="shared" si="198"/>
        <v>0.30841530998876038</v>
      </c>
      <c r="P585" s="4">
        <v>0.51934730575772359</v>
      </c>
      <c r="Q585">
        <f t="shared" si="212"/>
        <v>0</v>
      </c>
      <c r="R585" s="4">
        <f t="shared" si="202"/>
        <v>0.15702143281051673</v>
      </c>
      <c r="S585">
        <f t="shared" si="209"/>
        <v>0.2744380704133435</v>
      </c>
      <c r="T585" s="4">
        <f t="shared" si="203"/>
        <v>0.36595872058453077</v>
      </c>
      <c r="U585" s="27">
        <f t="shared" si="217"/>
        <v>8.090723540829789E-2</v>
      </c>
      <c r="V585">
        <v>0</v>
      </c>
      <c r="W585">
        <f t="shared" si="207"/>
        <v>0</v>
      </c>
      <c r="X585">
        <f t="shared" si="208"/>
        <v>3710.5697598322754</v>
      </c>
      <c r="Y585" s="5">
        <f t="shared" si="213"/>
        <v>1.5625791810803449E-2</v>
      </c>
      <c r="Z585" s="4">
        <f t="shared" si="214"/>
        <v>0</v>
      </c>
      <c r="AA585" s="4">
        <f t="shared" si="199"/>
        <v>0.15702143281051673</v>
      </c>
      <c r="AB585">
        <f t="shared" si="215"/>
        <v>0.2744380704133435</v>
      </c>
      <c r="AC585" s="4">
        <f t="shared" si="200"/>
        <v>0.36595872058453077</v>
      </c>
      <c r="AD585">
        <f t="shared" si="205"/>
        <v>1.0834685440011549</v>
      </c>
      <c r="AE585">
        <f t="shared" si="210"/>
        <v>4.2809472184298968E-5</v>
      </c>
      <c r="AF585">
        <f t="shared" si="201"/>
        <v>1.2814097007942671E-3</v>
      </c>
      <c r="AG585">
        <f t="shared" si="195"/>
        <v>3.2834214929923413</v>
      </c>
      <c r="AH585">
        <f t="shared" si="206"/>
        <v>0.20299414461179544</v>
      </c>
      <c r="AI585">
        <f t="shared" si="204"/>
        <v>3.6481940390358458E-2</v>
      </c>
    </row>
    <row r="586" spans="1:35" x14ac:dyDescent="0.25">
      <c r="A586" s="3">
        <v>44553.791666666664</v>
      </c>
      <c r="B586">
        <v>849.61629532999996</v>
      </c>
      <c r="C586">
        <v>10656.583977604789</v>
      </c>
      <c r="D586">
        <v>2.5155800895909335E-2</v>
      </c>
      <c r="E586">
        <v>81</v>
      </c>
      <c r="F586">
        <v>86169748.216216862</v>
      </c>
      <c r="G586">
        <v>1100614.4225924436</v>
      </c>
      <c r="H586">
        <f t="shared" si="196"/>
        <v>2901001.0881349593</v>
      </c>
      <c r="I586">
        <v>3301.8432677773312</v>
      </c>
      <c r="J586">
        <v>1.3986031266039098E-2</v>
      </c>
      <c r="K586">
        <v>18985</v>
      </c>
      <c r="L586">
        <f t="shared" si="216"/>
        <v>-1.4696341202455068E-2</v>
      </c>
      <c r="M586" s="9">
        <f t="shared" si="197"/>
        <v>2.5357509407343565E-2</v>
      </c>
      <c r="N586">
        <f t="shared" si="211"/>
        <v>0.29735376078459191</v>
      </c>
      <c r="O586">
        <f t="shared" si="198"/>
        <v>0.3099818966666133</v>
      </c>
      <c r="P586" s="4">
        <v>0.50790394679295947</v>
      </c>
      <c r="Q586">
        <f t="shared" si="212"/>
        <v>0</v>
      </c>
      <c r="R586" s="4">
        <f t="shared" si="202"/>
        <v>0.15702143281051673</v>
      </c>
      <c r="S586">
        <f t="shared" si="209"/>
        <v>0.2493956096928823</v>
      </c>
      <c r="T586" s="4">
        <f t="shared" si="203"/>
        <v>0.36567144932831047</v>
      </c>
      <c r="U586" s="27">
        <f t="shared" si="217"/>
        <v>7.9726889697064318E-2</v>
      </c>
      <c r="V586">
        <v>0</v>
      </c>
      <c r="W586">
        <f t="shared" si="207"/>
        <v>0</v>
      </c>
      <c r="X586">
        <f t="shared" si="208"/>
        <v>3301.8432677773312</v>
      </c>
      <c r="Y586" s="5">
        <f t="shared" si="213"/>
        <v>1.3986031266039098E-2</v>
      </c>
      <c r="Z586" s="4">
        <f t="shared" si="214"/>
        <v>0</v>
      </c>
      <c r="AA586" s="4">
        <f t="shared" si="199"/>
        <v>0.15702143281051673</v>
      </c>
      <c r="AB586">
        <f t="shared" si="215"/>
        <v>0.2493956096928823</v>
      </c>
      <c r="AC586" s="4">
        <f t="shared" si="200"/>
        <v>0.36567144932831047</v>
      </c>
      <c r="AD586">
        <f t="shared" si="205"/>
        <v>1.0421961353959055</v>
      </c>
      <c r="AE586">
        <f t="shared" si="210"/>
        <v>3.8317159767904235E-5</v>
      </c>
      <c r="AF586">
        <f t="shared" si="201"/>
        <v>1.8704701752534358E-3</v>
      </c>
      <c r="AG586">
        <f t="shared" si="195"/>
        <v>3.2355200604706691</v>
      </c>
      <c r="AH586">
        <f t="shared" si="206"/>
        <v>0.20303246177156334</v>
      </c>
      <c r="AI586">
        <f t="shared" si="204"/>
        <v>4.0569707653645537E-2</v>
      </c>
    </row>
    <row r="587" spans="1:35" x14ac:dyDescent="0.25">
      <c r="A587" s="3">
        <v>44554.791666666664</v>
      </c>
      <c r="B587">
        <v>856.12043344000006</v>
      </c>
      <c r="C587">
        <v>10572.958520530692</v>
      </c>
      <c r="D587">
        <v>2.5152021484402536E-2</v>
      </c>
      <c r="E587">
        <v>55</v>
      </c>
      <c r="F587">
        <v>86706163.515364498</v>
      </c>
      <c r="G587">
        <v>699147.58496690681</v>
      </c>
      <c r="H587">
        <f t="shared" si="196"/>
        <v>2804756.8790639392</v>
      </c>
      <c r="I587">
        <v>2097.4427549007205</v>
      </c>
      <c r="J587">
        <v>8.8294369684930544E-3</v>
      </c>
      <c r="K587">
        <v>18986</v>
      </c>
      <c r="L587">
        <f t="shared" si="216"/>
        <v>1.5504485617595975E-2</v>
      </c>
      <c r="M587" s="9">
        <f t="shared" si="197"/>
        <v>2.2467613864304438E-2</v>
      </c>
      <c r="N587">
        <f t="shared" si="211"/>
        <v>0.22849707703378364</v>
      </c>
      <c r="O587">
        <f t="shared" si="198"/>
        <v>0.30626013119033468</v>
      </c>
      <c r="P587" s="4">
        <v>0.50710901016542886</v>
      </c>
      <c r="Q587">
        <f t="shared" si="212"/>
        <v>0</v>
      </c>
      <c r="R587" s="4">
        <f t="shared" si="202"/>
        <v>0.15414403095424525</v>
      </c>
      <c r="S587">
        <f t="shared" si="209"/>
        <v>0.14472531137888817</v>
      </c>
      <c r="T587" s="4">
        <f t="shared" si="203"/>
        <v>0.35889824183268071</v>
      </c>
      <c r="U587" s="27">
        <f t="shared" si="217"/>
        <v>8.0972646566008513E-2</v>
      </c>
      <c r="V587">
        <v>0</v>
      </c>
      <c r="W587">
        <f t="shared" si="207"/>
        <v>0</v>
      </c>
      <c r="X587">
        <f t="shared" si="208"/>
        <v>2097.4427549007205</v>
      </c>
      <c r="Y587" s="5">
        <f t="shared" si="213"/>
        <v>8.8294369684930544E-3</v>
      </c>
      <c r="Z587" s="4">
        <f t="shared" si="214"/>
        <v>0</v>
      </c>
      <c r="AA587" s="4">
        <f t="shared" si="199"/>
        <v>0.15414403095424525</v>
      </c>
      <c r="AB587">
        <f t="shared" si="215"/>
        <v>0.14472531137888817</v>
      </c>
      <c r="AC587" s="4">
        <f t="shared" si="200"/>
        <v>0.35889824183268071</v>
      </c>
      <c r="AD587">
        <f t="shared" si="205"/>
        <v>1.0750752350805488</v>
      </c>
      <c r="AE587">
        <f t="shared" si="210"/>
        <v>2.418994569073239E-5</v>
      </c>
      <c r="AF587">
        <f t="shared" si="201"/>
        <v>1.3940128028473442E-3</v>
      </c>
      <c r="AG587">
        <f t="shared" si="195"/>
        <v>3.2860760442203585</v>
      </c>
      <c r="AH587">
        <f t="shared" si="206"/>
        <v>0.20305665171725407</v>
      </c>
      <c r="AI587">
        <f t="shared" si="204"/>
        <v>3.6323416831656186E-2</v>
      </c>
    </row>
    <row r="588" spans="1:35" x14ac:dyDescent="0.25">
      <c r="A588" s="3">
        <v>44555.791666666664</v>
      </c>
      <c r="B588">
        <v>852.47980125000004</v>
      </c>
      <c r="C588">
        <v>10619.257909929865</v>
      </c>
      <c r="D588">
        <v>2.5152129091153327E-2</v>
      </c>
      <c r="E588">
        <v>100</v>
      </c>
      <c r="F588">
        <v>86709262.757843554</v>
      </c>
      <c r="G588">
        <v>1414885.6848462087</v>
      </c>
      <c r="H588">
        <f t="shared" si="196"/>
        <v>2653152.8491306338</v>
      </c>
      <c r="I588">
        <v>4244.6570545386257</v>
      </c>
      <c r="J588">
        <v>1.7867754558511129E-2</v>
      </c>
      <c r="K588">
        <v>18987</v>
      </c>
      <c r="L588">
        <f t="shared" si="216"/>
        <v>-8.6310223133974351E-3</v>
      </c>
      <c r="M588" s="9">
        <f t="shared" si="197"/>
        <v>2.4715088853341328E-2</v>
      </c>
      <c r="N588">
        <f t="shared" si="211"/>
        <v>0.34734291971623954</v>
      </c>
      <c r="O588">
        <f t="shared" si="198"/>
        <v>0.30089654201515431</v>
      </c>
      <c r="P588" s="4">
        <v>0.5027099841036976</v>
      </c>
      <c r="Q588">
        <f t="shared" si="212"/>
        <v>0</v>
      </c>
      <c r="R588" s="4">
        <f t="shared" si="202"/>
        <v>0.14109353270557315</v>
      </c>
      <c r="S588">
        <f t="shared" si="209"/>
        <v>0.30537183313766963</v>
      </c>
      <c r="T588" s="4">
        <f t="shared" si="203"/>
        <v>0.35185709993899772</v>
      </c>
      <c r="U588" s="27">
        <f t="shared" si="217"/>
        <v>8.0276777198608429E-2</v>
      </c>
      <c r="V588">
        <v>0</v>
      </c>
      <c r="W588">
        <f t="shared" si="207"/>
        <v>0</v>
      </c>
      <c r="X588">
        <f t="shared" si="208"/>
        <v>4244.6570545386257</v>
      </c>
      <c r="Y588" s="5">
        <f t="shared" si="213"/>
        <v>1.7867754558511129E-2</v>
      </c>
      <c r="Z588" s="4">
        <f t="shared" si="214"/>
        <v>0</v>
      </c>
      <c r="AA588" s="4">
        <f t="shared" si="199"/>
        <v>0.14109353270557315</v>
      </c>
      <c r="AB588">
        <f t="shared" si="215"/>
        <v>0.30537183313766963</v>
      </c>
      <c r="AC588" s="4">
        <f t="shared" si="200"/>
        <v>0.35185709993899772</v>
      </c>
      <c r="AD588">
        <f t="shared" si="205"/>
        <v>1.0731306402331846</v>
      </c>
      <c r="AE588">
        <f t="shared" si="210"/>
        <v>4.8951554068296885E-5</v>
      </c>
      <c r="AF588">
        <f t="shared" si="201"/>
        <v>1.3668589423185828E-3</v>
      </c>
      <c r="AG588">
        <f t="shared" si="195"/>
        <v>3.257835894551345</v>
      </c>
      <c r="AH588">
        <f t="shared" si="206"/>
        <v>0.20310560327132238</v>
      </c>
      <c r="AI588">
        <f t="shared" si="204"/>
        <v>3.8755464745626522E-2</v>
      </c>
    </row>
    <row r="589" spans="1:35" x14ac:dyDescent="0.25">
      <c r="A589" s="3">
        <v>44556.791666666664</v>
      </c>
      <c r="B589">
        <v>848.45295064000004</v>
      </c>
      <c r="C589">
        <v>10662.698412122272</v>
      </c>
      <c r="D589">
        <v>2.5141949091153328E-2</v>
      </c>
      <c r="E589">
        <v>98</v>
      </c>
      <c r="F589">
        <v>86208173.079884648</v>
      </c>
      <c r="G589">
        <v>2268244.9585514474</v>
      </c>
      <c r="H589">
        <f t="shared" si="196"/>
        <v>2690236.5975998924</v>
      </c>
      <c r="I589">
        <v>6804.7348756543424</v>
      </c>
      <c r="J589">
        <v>2.881082084076057E-2</v>
      </c>
      <c r="K589">
        <v>18988</v>
      </c>
      <c r="L589">
        <f t="shared" si="216"/>
        <v>-8.8172665651340965E-3</v>
      </c>
      <c r="M589" s="9">
        <f t="shared" si="197"/>
        <v>2.3902242833549876E-2</v>
      </c>
      <c r="N589">
        <f t="shared" si="211"/>
        <v>0.45785804007028613</v>
      </c>
      <c r="O589">
        <f t="shared" si="198"/>
        <v>0.30924568538454766</v>
      </c>
      <c r="P589" s="4">
        <v>0.49189985957028143</v>
      </c>
      <c r="Q589">
        <f t="shared" si="212"/>
        <v>0.25922690571209106</v>
      </c>
      <c r="R589" s="4">
        <f t="shared" si="202"/>
        <v>0.14973442956264285</v>
      </c>
      <c r="S589">
        <f t="shared" si="209"/>
        <v>0.42520170123349255</v>
      </c>
      <c r="T589" s="4">
        <f t="shared" si="203"/>
        <v>0.36252302147825405</v>
      </c>
      <c r="U589" s="27">
        <f t="shared" si="217"/>
        <v>7.9572066830231811E-2</v>
      </c>
      <c r="V589">
        <v>0</v>
      </c>
      <c r="W589">
        <f t="shared" si="207"/>
        <v>0</v>
      </c>
      <c r="X589">
        <f t="shared" si="208"/>
        <v>6804.7348756543424</v>
      </c>
      <c r="Y589" s="5">
        <f t="shared" si="213"/>
        <v>2.881082084076057E-2</v>
      </c>
      <c r="Z589" s="4">
        <f t="shared" si="214"/>
        <v>0.25922690571209106</v>
      </c>
      <c r="AA589" s="4">
        <f t="shared" si="199"/>
        <v>0.14973442956264285</v>
      </c>
      <c r="AB589">
        <f t="shared" si="215"/>
        <v>0.42520170123349255</v>
      </c>
      <c r="AC589" s="4">
        <f t="shared" si="200"/>
        <v>0.36252302147825405</v>
      </c>
      <c r="AD589">
        <f t="shared" si="205"/>
        <v>1.0601380780693139</v>
      </c>
      <c r="AE589">
        <f t="shared" si="210"/>
        <v>7.8930640623121342E-5</v>
      </c>
      <c r="AF589">
        <f t="shared" si="201"/>
        <v>1.62168035913135E-3</v>
      </c>
      <c r="AG589">
        <f t="shared" si="195"/>
        <v>3.2292369545655029</v>
      </c>
      <c r="AH589">
        <f t="shared" si="206"/>
        <v>0.20318453391194549</v>
      </c>
      <c r="AI589">
        <f t="shared" si="204"/>
        <v>4.1261608287519902E-2</v>
      </c>
    </row>
    <row r="590" spans="1:35" x14ac:dyDescent="0.25">
      <c r="A590" s="3">
        <v>44557.791666666664</v>
      </c>
      <c r="B590">
        <v>851.55894967999996</v>
      </c>
      <c r="C590">
        <v>10622.202618011292</v>
      </c>
      <c r="D590">
        <v>2.5138738315431879E-2</v>
      </c>
      <c r="E590">
        <v>85</v>
      </c>
      <c r="F590">
        <v>80864988.211921006</v>
      </c>
      <c r="G590">
        <v>1427857.9418194855</v>
      </c>
      <c r="H590">
        <f t="shared" si="196"/>
        <v>2626376.7461537654</v>
      </c>
      <c r="I590">
        <v>4283.5738254584567</v>
      </c>
      <c r="J590">
        <v>1.9334751427835452E-2</v>
      </c>
      <c r="K590">
        <v>18989</v>
      </c>
      <c r="L590">
        <f t="shared" si="216"/>
        <v>7.4592189195441883E-3</v>
      </c>
      <c r="M590" s="9">
        <f t="shared" si="197"/>
        <v>2.5260379569880323E-2</v>
      </c>
      <c r="N590">
        <f t="shared" si="211"/>
        <v>0.36247546577161982</v>
      </c>
      <c r="O590">
        <f t="shared" si="198"/>
        <v>0.30835761126589506</v>
      </c>
      <c r="P590" s="4">
        <v>0.49137945990803744</v>
      </c>
      <c r="Q590">
        <f t="shared" si="212"/>
        <v>0</v>
      </c>
      <c r="R590" s="4">
        <f t="shared" si="202"/>
        <v>0.14737342595166714</v>
      </c>
      <c r="S590">
        <f t="shared" si="209"/>
        <v>0.32401841217507271</v>
      </c>
      <c r="T590" s="4">
        <f t="shared" si="203"/>
        <v>0.36184346863264999</v>
      </c>
      <c r="U590" s="27">
        <f t="shared" si="217"/>
        <v>8.0167831503804465E-2</v>
      </c>
      <c r="V590">
        <v>0</v>
      </c>
      <c r="W590">
        <f t="shared" si="207"/>
        <v>0</v>
      </c>
      <c r="X590">
        <f t="shared" si="208"/>
        <v>4283.5738254584567</v>
      </c>
      <c r="Y590" s="5">
        <f t="shared" si="213"/>
        <v>1.9334751427835452E-2</v>
      </c>
      <c r="Z590" s="4">
        <f t="shared" si="214"/>
        <v>0</v>
      </c>
      <c r="AA590" s="4">
        <f t="shared" si="199"/>
        <v>0.14737342595166714</v>
      </c>
      <c r="AB590">
        <f t="shared" si="215"/>
        <v>0.32401841217507271</v>
      </c>
      <c r="AC590" s="4">
        <f t="shared" si="200"/>
        <v>0.36184346863264999</v>
      </c>
      <c r="AD590">
        <f t="shared" si="205"/>
        <v>1.0452143220296184</v>
      </c>
      <c r="AE590">
        <f t="shared" si="210"/>
        <v>5.2970518757456916E-5</v>
      </c>
      <c r="AF590">
        <f t="shared" si="201"/>
        <v>1.7991363110689829E-3</v>
      </c>
      <c r="AG590">
        <f t="shared" si="195"/>
        <v>3.253414601028175</v>
      </c>
      <c r="AH590">
        <f t="shared" si="206"/>
        <v>0.20323750443070296</v>
      </c>
      <c r="AI590">
        <f t="shared" si="204"/>
        <v>3.926645726076794E-2</v>
      </c>
    </row>
    <row r="591" spans="1:35" x14ac:dyDescent="0.25">
      <c r="A591" s="3">
        <v>44558.791666666664</v>
      </c>
      <c r="B591">
        <v>841.10738905999995</v>
      </c>
      <c r="C591">
        <v>10732.457586306911</v>
      </c>
      <c r="D591">
        <v>2.5111715213727209E-2</v>
      </c>
      <c r="E591">
        <v>90</v>
      </c>
      <c r="F591">
        <v>77725181.24882254</v>
      </c>
      <c r="G591">
        <v>1666181.8199720988</v>
      </c>
      <c r="H591">
        <f t="shared" si="196"/>
        <v>2598655.3533586715</v>
      </c>
      <c r="I591">
        <v>4998.5454599162967</v>
      </c>
      <c r="J591">
        <v>2.347333339794672E-2</v>
      </c>
      <c r="K591">
        <v>18990</v>
      </c>
      <c r="L591">
        <f t="shared" si="216"/>
        <v>-2.2675556255121854E-2</v>
      </c>
      <c r="M591" s="9">
        <f t="shared" si="197"/>
        <v>1.0489344203996852E-2</v>
      </c>
      <c r="N591">
        <f t="shared" si="211"/>
        <v>0.4286848774070805</v>
      </c>
      <c r="O591">
        <f t="shared" si="198"/>
        <v>0.3131227486384735</v>
      </c>
      <c r="P591" s="4">
        <v>0.49135157434079701</v>
      </c>
      <c r="Q591">
        <f t="shared" si="212"/>
        <v>0.15652057086068444</v>
      </c>
      <c r="R591" s="4">
        <f t="shared" si="202"/>
        <v>0.15259077831368995</v>
      </c>
      <c r="S591">
        <f t="shared" si="209"/>
        <v>0.37161349166754626</v>
      </c>
      <c r="T591" s="4">
        <f t="shared" si="203"/>
        <v>0.36522862485106095</v>
      </c>
      <c r="U591" s="27">
        <f t="shared" si="217"/>
        <v>7.8370436807794444E-2</v>
      </c>
      <c r="V591">
        <v>0</v>
      </c>
      <c r="W591">
        <f t="shared" si="207"/>
        <v>0</v>
      </c>
      <c r="X591">
        <f t="shared" si="208"/>
        <v>4998.5454599162967</v>
      </c>
      <c r="Y591" s="5">
        <f t="shared" si="213"/>
        <v>2.347333339794672E-2</v>
      </c>
      <c r="Z591" s="4">
        <f t="shared" si="214"/>
        <v>0.15652057086068444</v>
      </c>
      <c r="AA591" s="4">
        <f t="shared" si="199"/>
        <v>0.15259077831368995</v>
      </c>
      <c r="AB591">
        <f t="shared" si="215"/>
        <v>0.37161349166754626</v>
      </c>
      <c r="AC591" s="4">
        <f t="shared" si="200"/>
        <v>0.36522862485106095</v>
      </c>
      <c r="AD591">
        <f t="shared" si="205"/>
        <v>0.96304229318520551</v>
      </c>
      <c r="AE591">
        <f t="shared" si="210"/>
        <v>6.4308434628321622E-5</v>
      </c>
      <c r="AF591">
        <f t="shared" si="201"/>
        <v>1.8887899566388811E-3</v>
      </c>
      <c r="AG591">
        <f t="shared" si="195"/>
        <v>3.1804717505341822</v>
      </c>
      <c r="AH591">
        <f t="shared" si="206"/>
        <v>0.20330181286533128</v>
      </c>
      <c r="AI591">
        <f t="shared" si="204"/>
        <v>4.5546444125598384E-2</v>
      </c>
    </row>
    <row r="592" spans="1:35" x14ac:dyDescent="0.25">
      <c r="A592" s="3">
        <v>44559.791666666664</v>
      </c>
      <c r="B592">
        <v>843.97472404999996</v>
      </c>
      <c r="C592">
        <v>10697.001513424417</v>
      </c>
      <c r="D592">
        <v>2.5111715213727209E-2</v>
      </c>
      <c r="E592">
        <v>73</v>
      </c>
      <c r="F592">
        <v>79126294.858687282</v>
      </c>
      <c r="G592">
        <v>1246427.5848121399</v>
      </c>
      <c r="H592">
        <f t="shared" si="196"/>
        <v>2476742.2313314634</v>
      </c>
      <c r="I592">
        <v>3739.2827544364195</v>
      </c>
      <c r="J592">
        <v>1.7248857763487804E-2</v>
      </c>
      <c r="K592">
        <v>18991</v>
      </c>
      <c r="L592">
        <f t="shared" si="216"/>
        <v>6.7123018242607269E-3</v>
      </c>
      <c r="M592" s="9">
        <f t="shared" si="197"/>
        <v>-7.0087712477598131E-3</v>
      </c>
      <c r="N592">
        <f t="shared" si="211"/>
        <v>0.36904997068421597</v>
      </c>
      <c r="O592">
        <f t="shared" si="198"/>
        <v>0.31294878607957011</v>
      </c>
      <c r="P592" s="4">
        <v>0.49129468853211589</v>
      </c>
      <c r="Q592">
        <f t="shared" si="212"/>
        <v>0</v>
      </c>
      <c r="R592" s="4">
        <f t="shared" si="202"/>
        <v>0.14341537243377536</v>
      </c>
      <c r="S592">
        <f t="shared" si="209"/>
        <v>0.29715447517019516</v>
      </c>
      <c r="T592" s="4">
        <f t="shared" si="203"/>
        <v>0.36062832815558027</v>
      </c>
      <c r="U592" s="27">
        <f t="shared" si="217"/>
        <v>7.8898252280401843E-2</v>
      </c>
      <c r="V592">
        <v>0</v>
      </c>
      <c r="W592">
        <f t="shared" si="207"/>
        <v>0</v>
      </c>
      <c r="X592">
        <f t="shared" si="208"/>
        <v>3739.2827544364195</v>
      </c>
      <c r="Y592" s="5">
        <f t="shared" si="213"/>
        <v>1.7248857763487804E-2</v>
      </c>
      <c r="Z592" s="4">
        <f t="shared" si="214"/>
        <v>0</v>
      </c>
      <c r="AA592" s="4">
        <f t="shared" si="199"/>
        <v>0.14341537243377536</v>
      </c>
      <c r="AB592">
        <f t="shared" si="215"/>
        <v>0.29715447517019516</v>
      </c>
      <c r="AC592" s="4">
        <f t="shared" si="200"/>
        <v>0.36062832815558027</v>
      </c>
      <c r="AD592">
        <f t="shared" si="205"/>
        <v>0.98562007572017207</v>
      </c>
      <c r="AE592">
        <f t="shared" si="210"/>
        <v>4.7256027973877063E-5</v>
      </c>
      <c r="AF592">
        <f t="shared" si="201"/>
        <v>2.0054375756191067E-3</v>
      </c>
      <c r="AG592">
        <f t="shared" si="195"/>
        <v>3.2018918455151475</v>
      </c>
      <c r="AH592">
        <f t="shared" si="206"/>
        <v>0.20334906889330515</v>
      </c>
      <c r="AI592">
        <f t="shared" si="204"/>
        <v>4.3762845937344697E-2</v>
      </c>
    </row>
    <row r="593" spans="1:35" x14ac:dyDescent="0.25">
      <c r="A593" s="3">
        <v>44560.791666666664</v>
      </c>
      <c r="B593">
        <v>846.79558102999999</v>
      </c>
      <c r="C593">
        <v>10655.152863775287</v>
      </c>
      <c r="D593">
        <v>2.5103011082563631E-2</v>
      </c>
      <c r="E593">
        <v>128</v>
      </c>
      <c r="F593">
        <v>78416637.748590559</v>
      </c>
      <c r="G593">
        <v>1476313.284644024</v>
      </c>
      <c r="H593">
        <f t="shared" si="196"/>
        <v>2318240.9462525169</v>
      </c>
      <c r="I593">
        <v>4428.9398539320719</v>
      </c>
      <c r="J593">
        <v>2.0615051768325298E-2</v>
      </c>
      <c r="K593">
        <v>18992</v>
      </c>
      <c r="L593">
        <f t="shared" si="216"/>
        <v>7.2566321604470218E-3</v>
      </c>
      <c r="M593" s="9">
        <f t="shared" si="197"/>
        <v>3.807442553397291E-4</v>
      </c>
      <c r="N593">
        <f t="shared" si="211"/>
        <v>0.40609743028092926</v>
      </c>
      <c r="O593">
        <f t="shared" si="198"/>
        <v>0.31024975346145067</v>
      </c>
      <c r="P593" s="4">
        <v>0.45129591646697892</v>
      </c>
      <c r="Q593">
        <f t="shared" si="212"/>
        <v>4.0403416508794955E-2</v>
      </c>
      <c r="R593" s="4">
        <f t="shared" si="202"/>
        <v>0.13217048719465574</v>
      </c>
      <c r="S593">
        <f t="shared" si="209"/>
        <v>0.33945593845501376</v>
      </c>
      <c r="T593" s="4">
        <f t="shared" si="203"/>
        <v>0.35506839842707127</v>
      </c>
      <c r="U593" s="27">
        <f t="shared" si="217"/>
        <v>7.9472870249368444E-2</v>
      </c>
      <c r="V593">
        <v>0</v>
      </c>
      <c r="W593">
        <f t="shared" si="207"/>
        <v>0</v>
      </c>
      <c r="X593">
        <f t="shared" si="208"/>
        <v>4428.9398539320719</v>
      </c>
      <c r="Y593" s="5">
        <f t="shared" si="213"/>
        <v>2.0615051768325298E-2</v>
      </c>
      <c r="Z593" s="4">
        <f t="shared" si="214"/>
        <v>4.0403416508794955E-2</v>
      </c>
      <c r="AA593" s="4">
        <f t="shared" si="199"/>
        <v>0.13217048719465574</v>
      </c>
      <c r="AB593">
        <f t="shared" si="215"/>
        <v>0.33945593845501376</v>
      </c>
      <c r="AC593" s="4">
        <f t="shared" si="200"/>
        <v>0.35506839842707127</v>
      </c>
      <c r="AD593">
        <f t="shared" si="205"/>
        <v>0.9937791737219841</v>
      </c>
      <c r="AE593">
        <f t="shared" si="210"/>
        <v>5.6477998973562354E-5</v>
      </c>
      <c r="AF593">
        <f t="shared" si="201"/>
        <v>1.9784352890663826E-3</v>
      </c>
      <c r="AG593">
        <f t="shared" si="195"/>
        <v>3.2252113048940676</v>
      </c>
      <c r="AH593">
        <f t="shared" si="206"/>
        <v>0.20340554689227872</v>
      </c>
      <c r="AI593">
        <f t="shared" si="204"/>
        <v>4.1834070616912022E-2</v>
      </c>
    </row>
    <row r="594" spans="1:35" x14ac:dyDescent="0.25">
      <c r="A594" s="3">
        <v>44561.791666666664</v>
      </c>
      <c r="B594">
        <v>845.02626023000005</v>
      </c>
      <c r="C594">
        <v>10654.265885938732</v>
      </c>
      <c r="D594">
        <v>2.5074690725699296E-2</v>
      </c>
      <c r="E594">
        <v>77</v>
      </c>
      <c r="F594">
        <v>79903993.223800078</v>
      </c>
      <c r="G594">
        <v>1098560.6876818084</v>
      </c>
      <c r="H594">
        <f t="shared" si="196"/>
        <v>2242175.9283106732</v>
      </c>
      <c r="I594">
        <v>3295.6820630454254</v>
      </c>
      <c r="J594">
        <v>1.5054616227281107E-2</v>
      </c>
      <c r="K594">
        <v>18993</v>
      </c>
      <c r="L594">
        <f t="shared" si="216"/>
        <v>-2.008369251095086E-3</v>
      </c>
      <c r="M594" s="9">
        <f t="shared" si="197"/>
        <v>3.1945690878363003E-5</v>
      </c>
      <c r="N594">
        <f t="shared" si="211"/>
        <v>0.34704018869431991</v>
      </c>
      <c r="O594">
        <f t="shared" si="198"/>
        <v>0.31008676010754754</v>
      </c>
      <c r="P594" s="4">
        <v>0.45060913112220236</v>
      </c>
      <c r="Q594">
        <f t="shared" si="212"/>
        <v>0</v>
      </c>
      <c r="R594" s="4">
        <f t="shared" si="202"/>
        <v>0.13001405769760288</v>
      </c>
      <c r="S594">
        <f t="shared" si="209"/>
        <v>0.26598279986499235</v>
      </c>
      <c r="T594" s="4">
        <f t="shared" si="203"/>
        <v>0.35249464582429929</v>
      </c>
      <c r="U594" s="27">
        <f t="shared" si="217"/>
        <v>7.9313419551998166E-2</v>
      </c>
      <c r="V594">
        <v>0</v>
      </c>
      <c r="W594">
        <f t="shared" si="207"/>
        <v>0</v>
      </c>
      <c r="X594">
        <f t="shared" si="208"/>
        <v>3295.6820630454254</v>
      </c>
      <c r="Y594" s="5">
        <f t="shared" si="213"/>
        <v>1.5054616227281107E-2</v>
      </c>
      <c r="Z594" s="4">
        <f t="shared" si="214"/>
        <v>0</v>
      </c>
      <c r="AA594" s="4">
        <f t="shared" si="199"/>
        <v>0.13001405769760288</v>
      </c>
      <c r="AB594">
        <f t="shared" si="215"/>
        <v>0.26598279986499235</v>
      </c>
      <c r="AC594" s="4">
        <f t="shared" si="200"/>
        <v>0.35249464582429929</v>
      </c>
      <c r="AD594">
        <f t="shared" si="205"/>
        <v>1.0050749302759083</v>
      </c>
      <c r="AE594">
        <f t="shared" si="210"/>
        <v>4.1244673337038416E-5</v>
      </c>
      <c r="AF594">
        <f t="shared" si="201"/>
        <v>1.9639638124036018E-3</v>
      </c>
      <c r="AG594">
        <f t="shared" si="195"/>
        <v>3.2187403898494971</v>
      </c>
      <c r="AH594">
        <f t="shared" si="206"/>
        <v>0.20344679156561576</v>
      </c>
      <c r="AI594">
        <f t="shared" si="204"/>
        <v>4.2427808993149574E-2</v>
      </c>
    </row>
    <row r="595" spans="1:35" x14ac:dyDescent="0.25">
      <c r="A595" s="3">
        <v>44562.791666666664</v>
      </c>
      <c r="B595">
        <v>853.36726173</v>
      </c>
      <c r="C595">
        <v>10550.800321788382</v>
      </c>
      <c r="D595">
        <v>2.5074690725699296E-2</v>
      </c>
      <c r="E595">
        <v>49</v>
      </c>
      <c r="F595">
        <v>80807377.725337073</v>
      </c>
      <c r="G595">
        <v>851356.68246203859</v>
      </c>
      <c r="H595">
        <f t="shared" si="196"/>
        <v>2135957.6138459328</v>
      </c>
      <c r="I595">
        <v>2554.0700473861157</v>
      </c>
      <c r="J595">
        <v>1.1536515520458854E-2</v>
      </c>
      <c r="K595">
        <v>18994</v>
      </c>
      <c r="L595">
        <f t="shared" si="216"/>
        <v>1.9580951481304058E-2</v>
      </c>
      <c r="M595" s="9">
        <f t="shared" si="197"/>
        <v>1.0999772490022815E-2</v>
      </c>
      <c r="N595">
        <f t="shared" si="211"/>
        <v>0.29643857562203779</v>
      </c>
      <c r="O595">
        <f t="shared" si="198"/>
        <v>0.30576714834536978</v>
      </c>
      <c r="P595" s="4">
        <v>0.45092781872592674</v>
      </c>
      <c r="Q595">
        <f t="shared" si="212"/>
        <v>0</v>
      </c>
      <c r="R595" s="4">
        <f t="shared" si="202"/>
        <v>0.12260668729922843</v>
      </c>
      <c r="S595">
        <f t="shared" si="209"/>
        <v>0.20640262636275378</v>
      </c>
      <c r="T595" s="4">
        <f t="shared" si="203"/>
        <v>0.34591780121630206</v>
      </c>
      <c r="U595" s="27">
        <f t="shared" si="217"/>
        <v>8.0881756426355395E-2</v>
      </c>
      <c r="V595">
        <v>0</v>
      </c>
      <c r="W595">
        <f t="shared" si="207"/>
        <v>0</v>
      </c>
      <c r="X595">
        <f t="shared" si="208"/>
        <v>2554.0700473861157</v>
      </c>
      <c r="Y595" s="5">
        <f t="shared" si="213"/>
        <v>1.1536515520458854E-2</v>
      </c>
      <c r="Z595" s="4">
        <f t="shared" si="214"/>
        <v>0</v>
      </c>
      <c r="AA595" s="4">
        <f t="shared" si="199"/>
        <v>0.12260668729922843</v>
      </c>
      <c r="AB595">
        <f t="shared" si="215"/>
        <v>0.20640262636275378</v>
      </c>
      <c r="AC595" s="4">
        <f t="shared" si="200"/>
        <v>0.34591780121630206</v>
      </c>
      <c r="AD595">
        <f t="shared" si="205"/>
        <v>0.96979747562087304</v>
      </c>
      <c r="AE595">
        <f t="shared" si="210"/>
        <v>3.1606392349618467E-5</v>
      </c>
      <c r="AF595">
        <f t="shared" si="201"/>
        <v>1.8080889611762352E-3</v>
      </c>
      <c r="AG595">
        <f t="shared" si="195"/>
        <v>3.2823874910701725</v>
      </c>
      <c r="AH595">
        <f t="shared" si="206"/>
        <v>0.20347839795796538</v>
      </c>
      <c r="AI595">
        <f t="shared" si="204"/>
        <v>3.7071032578765761E-2</v>
      </c>
    </row>
    <row r="596" spans="1:35" x14ac:dyDescent="0.25">
      <c r="A596" s="3">
        <v>44563.791666666664</v>
      </c>
      <c r="B596">
        <v>854.37022402000002</v>
      </c>
      <c r="C596">
        <v>10527.972536121108</v>
      </c>
      <c r="D596">
        <v>2.506152664792579E-2</v>
      </c>
      <c r="E596">
        <v>65</v>
      </c>
      <c r="F596">
        <v>78792233.773404628</v>
      </c>
      <c r="G596">
        <v>779951.64602526522</v>
      </c>
      <c r="H596">
        <f t="shared" si="196"/>
        <v>1837970.5732863944</v>
      </c>
      <c r="I596">
        <v>2339.8549380757959</v>
      </c>
      <c r="J596">
        <v>1.083922883635695E-2</v>
      </c>
      <c r="K596">
        <v>18995</v>
      </c>
      <c r="L596">
        <f t="shared" si="216"/>
        <v>3.3405605814173511E-3</v>
      </c>
      <c r="M596" s="9">
        <f t="shared" si="197"/>
        <v>-6.2714444891515397E-3</v>
      </c>
      <c r="N596">
        <f t="shared" si="211"/>
        <v>0.29202440130949681</v>
      </c>
      <c r="O596">
        <f t="shared" si="198"/>
        <v>0.29250798857144356</v>
      </c>
      <c r="P596" s="4">
        <v>0.45514027053975464</v>
      </c>
      <c r="Q596">
        <f t="shared" si="212"/>
        <v>0</v>
      </c>
      <c r="R596" s="4">
        <f t="shared" si="202"/>
        <v>0.10199156728245386</v>
      </c>
      <c r="S596">
        <f t="shared" si="209"/>
        <v>0.19241556770861162</v>
      </c>
      <c r="T596" s="4">
        <f t="shared" si="203"/>
        <v>0.32885393935818225</v>
      </c>
      <c r="U596" s="27">
        <f t="shared" si="217"/>
        <v>8.1152398630285699E-2</v>
      </c>
      <c r="V596">
        <v>0</v>
      </c>
      <c r="W596">
        <f t="shared" si="207"/>
        <v>0</v>
      </c>
      <c r="X596">
        <f t="shared" si="208"/>
        <v>2339.8549380757959</v>
      </c>
      <c r="Y596" s="5">
        <f t="shared" si="213"/>
        <v>1.083922883635695E-2</v>
      </c>
      <c r="Z596" s="4">
        <f t="shared" si="214"/>
        <v>0</v>
      </c>
      <c r="AA596" s="4">
        <f t="shared" si="199"/>
        <v>0.10199156728245386</v>
      </c>
      <c r="AB596">
        <f t="shared" si="215"/>
        <v>0.19241556770861162</v>
      </c>
      <c r="AC596" s="4">
        <f t="shared" si="200"/>
        <v>0.32885393935818225</v>
      </c>
      <c r="AD596">
        <f t="shared" si="205"/>
        <v>0.95574741550996001</v>
      </c>
      <c r="AE596">
        <f t="shared" si="210"/>
        <v>2.9696076427002905E-5</v>
      </c>
      <c r="AF596">
        <f t="shared" si="201"/>
        <v>1.5119096428568568E-3</v>
      </c>
      <c r="AG596">
        <f t="shared" si="195"/>
        <v>3.2933708403937665</v>
      </c>
      <c r="AH596">
        <f t="shared" si="206"/>
        <v>0.20350809403439238</v>
      </c>
      <c r="AI596">
        <f t="shared" si="204"/>
        <v>3.6177967528624011E-2</v>
      </c>
    </row>
    <row r="597" spans="1:35" x14ac:dyDescent="0.25">
      <c r="A597" s="3">
        <v>44564.791666666664</v>
      </c>
      <c r="B597">
        <v>861.85422678999998</v>
      </c>
      <c r="C597">
        <v>10432.573672373728</v>
      </c>
      <c r="D597">
        <v>2.5056103347066403E-2</v>
      </c>
      <c r="E597">
        <v>49</v>
      </c>
      <c r="F597">
        <v>79073397.750997216</v>
      </c>
      <c r="G597">
        <v>687160.39452911844</v>
      </c>
      <c r="H597">
        <f t="shared" si="196"/>
        <v>1767168.1829121159</v>
      </c>
      <c r="I597">
        <v>2061.4811835873552</v>
      </c>
      <c r="J597">
        <v>9.5157240413372198E-3</v>
      </c>
      <c r="K597">
        <v>18996</v>
      </c>
      <c r="L597">
        <f t="shared" si="216"/>
        <v>1.7824299131571776E-2</v>
      </c>
      <c r="M597" s="9">
        <f t="shared" si="197"/>
        <v>-6.9593551474166123E-3</v>
      </c>
      <c r="N597">
        <f t="shared" si="211"/>
        <v>0.27268664272320914</v>
      </c>
      <c r="O597">
        <f t="shared" si="198"/>
        <v>0.29352578564204312</v>
      </c>
      <c r="P597" s="4">
        <v>0.39951009867787696</v>
      </c>
      <c r="Q597">
        <f t="shared" si="212"/>
        <v>0</v>
      </c>
      <c r="R597" s="4">
        <f t="shared" si="202"/>
        <v>0.10199156728245386</v>
      </c>
      <c r="S597">
        <f t="shared" si="209"/>
        <v>0.16259062807083766</v>
      </c>
      <c r="T597" s="4">
        <f t="shared" si="203"/>
        <v>0.32341659053857569</v>
      </c>
      <c r="U597" s="27">
        <f t="shared" si="217"/>
        <v>8.2611851481313517E-2</v>
      </c>
      <c r="V597">
        <v>0</v>
      </c>
      <c r="W597">
        <f t="shared" si="207"/>
        <v>0</v>
      </c>
      <c r="X597">
        <f t="shared" si="208"/>
        <v>2061.4811835873552</v>
      </c>
      <c r="Y597" s="5">
        <f t="shared" si="213"/>
        <v>9.5157240413372198E-3</v>
      </c>
      <c r="Z597" s="4">
        <f t="shared" si="214"/>
        <v>0</v>
      </c>
      <c r="AA597" s="4">
        <f t="shared" si="199"/>
        <v>0.10199156728245386</v>
      </c>
      <c r="AB597">
        <f t="shared" si="215"/>
        <v>0.16259062807083766</v>
      </c>
      <c r="AC597" s="4">
        <f t="shared" si="200"/>
        <v>0.32341659053857569</v>
      </c>
      <c r="AD597">
        <f t="shared" si="205"/>
        <v>0.9628657742774871</v>
      </c>
      <c r="AE597">
        <f t="shared" si="210"/>
        <v>2.6070136996593546E-5</v>
      </c>
      <c r="AF597">
        <f t="shared" si="201"/>
        <v>1.5617795465689976E-3</v>
      </c>
      <c r="AG597">
        <f t="shared" si="195"/>
        <v>3.3525991508766406</v>
      </c>
      <c r="AH597">
        <f t="shared" si="206"/>
        <v>0.20353416417138898</v>
      </c>
      <c r="AI597">
        <f t="shared" si="204"/>
        <v>3.1254608586006594E-2</v>
      </c>
    </row>
    <row r="598" spans="1:35" x14ac:dyDescent="0.25">
      <c r="A598" s="3">
        <v>44565.791666666664</v>
      </c>
      <c r="B598">
        <v>855.41016302000003</v>
      </c>
      <c r="C598">
        <v>10513.967713114518</v>
      </c>
      <c r="D598">
        <v>2.5056103347066403E-2</v>
      </c>
      <c r="E598">
        <v>117</v>
      </c>
      <c r="F598">
        <v>74551174.505542442</v>
      </c>
      <c r="G598">
        <v>3339545.3733160971</v>
      </c>
      <c r="H598">
        <f t="shared" si="196"/>
        <v>1661332.2758018782</v>
      </c>
      <c r="I598">
        <v>10018.636119948291</v>
      </c>
      <c r="J598">
        <v>4.9050899707948452E-2</v>
      </c>
      <c r="K598">
        <v>18997</v>
      </c>
      <c r="L598">
        <f t="shared" si="216"/>
        <v>-1.5276705446485048E-2</v>
      </c>
      <c r="M598" s="9">
        <f t="shared" si="197"/>
        <v>-1.5484715503707839E-2</v>
      </c>
      <c r="N598">
        <f t="shared" si="211"/>
        <v>0.61939926217232577</v>
      </c>
      <c r="O598">
        <f t="shared" si="198"/>
        <v>0.29769707398562795</v>
      </c>
      <c r="P598" s="4">
        <v>0.40268216035931687</v>
      </c>
      <c r="Q598">
        <f t="shared" si="212"/>
        <v>0.47866399444972713</v>
      </c>
      <c r="R598" s="4">
        <f t="shared" si="202"/>
        <v>0.10347148802859718</v>
      </c>
      <c r="S598">
        <f t="shared" si="209"/>
        <v>0.58542046229129996</v>
      </c>
      <c r="T598" s="4">
        <f t="shared" si="203"/>
        <v>0.32460681509857164</v>
      </c>
      <c r="U598" s="27">
        <f t="shared" si="217"/>
        <v>8.1359405541355304E-2</v>
      </c>
      <c r="V598">
        <v>0</v>
      </c>
      <c r="W598">
        <f t="shared" si="207"/>
        <v>0</v>
      </c>
      <c r="X598">
        <f t="shared" si="208"/>
        <v>10018.636119948291</v>
      </c>
      <c r="Y598" s="5">
        <f t="shared" si="213"/>
        <v>4.9050899707948452E-2</v>
      </c>
      <c r="Z598" s="4">
        <f t="shared" si="214"/>
        <v>0.47866399444972713</v>
      </c>
      <c r="AA598" s="4">
        <f t="shared" si="199"/>
        <v>0.10347148802859718</v>
      </c>
      <c r="AB598">
        <f t="shared" si="215"/>
        <v>0.58542046229129996</v>
      </c>
      <c r="AC598" s="4">
        <f t="shared" si="200"/>
        <v>0.32460681509857164</v>
      </c>
      <c r="AD598">
        <f t="shared" si="205"/>
        <v>0.95781557040134502</v>
      </c>
      <c r="AE598">
        <f t="shared" si="210"/>
        <v>1.3437699760404309E-4</v>
      </c>
      <c r="AF598">
        <f t="shared" si="201"/>
        <v>1.5223987276757889E-3</v>
      </c>
      <c r="AG598">
        <f t="shared" si="195"/>
        <v>3.3017717076038968</v>
      </c>
      <c r="AH598">
        <f t="shared" si="206"/>
        <v>0.20366854116899302</v>
      </c>
      <c r="AI598">
        <f t="shared" si="204"/>
        <v>3.5638724621453344E-2</v>
      </c>
    </row>
    <row r="599" spans="1:35" x14ac:dyDescent="0.25">
      <c r="A599" s="3">
        <v>44566.791666666664</v>
      </c>
      <c r="B599">
        <v>845.39494996999997</v>
      </c>
      <c r="C599">
        <v>10648.039678261321</v>
      </c>
      <c r="D599">
        <v>2.5064545936410946E-2</v>
      </c>
      <c r="E599">
        <v>95</v>
      </c>
      <c r="F599">
        <v>72712123.912324071</v>
      </c>
      <c r="G599">
        <v>2671316.0904364409</v>
      </c>
      <c r="H599">
        <f t="shared" si="196"/>
        <v>1686813.0380964428</v>
      </c>
      <c r="I599">
        <v>8013.948271309323</v>
      </c>
      <c r="J599">
        <v>4.0228382306023186E-2</v>
      </c>
      <c r="K599">
        <v>18998</v>
      </c>
      <c r="L599">
        <f t="shared" si="216"/>
        <v>-2.4448338059728469E-2</v>
      </c>
      <c r="M599" s="9">
        <f t="shared" si="197"/>
        <v>-2.0302932185255435E-2</v>
      </c>
      <c r="N599">
        <f t="shared" si="211"/>
        <v>0.55387876501660827</v>
      </c>
      <c r="O599">
        <f t="shared" si="198"/>
        <v>0.3141385197256002</v>
      </c>
      <c r="P599" s="4">
        <v>0.4019490303413103</v>
      </c>
      <c r="Q599">
        <f t="shared" si="212"/>
        <v>0.3981696627910849</v>
      </c>
      <c r="R599" s="4">
        <f t="shared" si="202"/>
        <v>0.11674381012163335</v>
      </c>
      <c r="S599">
        <f t="shared" si="209"/>
        <v>0.5216674979850261</v>
      </c>
      <c r="T599" s="4">
        <f t="shared" si="203"/>
        <v>0.3342592136440653</v>
      </c>
      <c r="U599" s="27">
        <f t="shared" si="217"/>
        <v>7.9394421462941192E-2</v>
      </c>
      <c r="V599">
        <v>0</v>
      </c>
      <c r="W599">
        <f t="shared" si="207"/>
        <v>0</v>
      </c>
      <c r="X599">
        <f t="shared" si="208"/>
        <v>8013.948271309323</v>
      </c>
      <c r="Y599" s="5">
        <f t="shared" si="213"/>
        <v>4.0228382306023186E-2</v>
      </c>
      <c r="Z599" s="4">
        <f t="shared" si="214"/>
        <v>0.3981696627910849</v>
      </c>
      <c r="AA599" s="4">
        <f t="shared" si="199"/>
        <v>0.11674381012163335</v>
      </c>
      <c r="AB599">
        <f t="shared" si="215"/>
        <v>0.5216674979850261</v>
      </c>
      <c r="AC599" s="4">
        <f t="shared" si="200"/>
        <v>0.3342592136440653</v>
      </c>
      <c r="AD599">
        <f t="shared" si="205"/>
        <v>0.90684614942988095</v>
      </c>
      <c r="AE599">
        <f t="shared" si="210"/>
        <v>1.1020867284500122E-4</v>
      </c>
      <c r="AF599">
        <f t="shared" si="201"/>
        <v>6.3366892024840915E-4</v>
      </c>
      <c r="AG599">
        <f t="shared" si="195"/>
        <v>3.2220276535166041</v>
      </c>
      <c r="AH599">
        <f t="shared" si="206"/>
        <v>0.20377874984183802</v>
      </c>
      <c r="AI599">
        <f t="shared" si="204"/>
        <v>4.2493943261810996E-2</v>
      </c>
    </row>
    <row r="600" spans="1:35" x14ac:dyDescent="0.25">
      <c r="A600" s="3">
        <v>44567.791666666664</v>
      </c>
      <c r="B600">
        <v>831.52016520999996</v>
      </c>
      <c r="C600">
        <v>10839.107713973999</v>
      </c>
      <c r="D600">
        <v>2.5074488532206309E-2</v>
      </c>
      <c r="E600">
        <v>137</v>
      </c>
      <c r="F600">
        <v>69128326.362169325</v>
      </c>
      <c r="G600">
        <v>5113399.6217459477</v>
      </c>
      <c r="H600">
        <f t="shared" si="196"/>
        <v>1795055.5910164183</v>
      </c>
      <c r="I600">
        <v>15340.198865237844</v>
      </c>
      <c r="J600">
        <v>8.099679075806436E-2</v>
      </c>
      <c r="K600">
        <v>18999</v>
      </c>
      <c r="L600">
        <f t="shared" si="216"/>
        <v>-3.4333235601711601E-2</v>
      </c>
      <c r="M600" s="9">
        <f t="shared" si="197"/>
        <v>-4.1723821929840012E-2</v>
      </c>
      <c r="N600">
        <f t="shared" si="211"/>
        <v>0.76448473666856909</v>
      </c>
      <c r="O600">
        <f t="shared" si="198"/>
        <v>0.33962134428121915</v>
      </c>
      <c r="P600" s="4">
        <v>0.41106748629124928</v>
      </c>
      <c r="Q600">
        <f t="shared" si="212"/>
        <v>0.69619418841548486</v>
      </c>
      <c r="R600" s="4">
        <f t="shared" si="202"/>
        <v>0.13995028306881618</v>
      </c>
      <c r="S600">
        <f t="shared" si="209"/>
        <v>0.77348836194883153</v>
      </c>
      <c r="T600" s="4">
        <f t="shared" si="203"/>
        <v>0.35256010841323204</v>
      </c>
      <c r="U600" s="27">
        <f t="shared" si="217"/>
        <v>7.6714817045132527E-2</v>
      </c>
      <c r="V600">
        <v>0</v>
      </c>
      <c r="W600">
        <f t="shared" si="207"/>
        <v>0</v>
      </c>
      <c r="X600">
        <f t="shared" si="208"/>
        <v>15340.198865237844</v>
      </c>
      <c r="Y600" s="5">
        <f t="shared" si="213"/>
        <v>8.099679075806436E-2</v>
      </c>
      <c r="Z600" s="4">
        <f t="shared" si="214"/>
        <v>0.69619418841548486</v>
      </c>
      <c r="AA600" s="4">
        <f t="shared" si="199"/>
        <v>0.13995028306881618</v>
      </c>
      <c r="AB600">
        <f t="shared" si="215"/>
        <v>0.77348836194883153</v>
      </c>
      <c r="AC600" s="4">
        <f t="shared" si="200"/>
        <v>0.35256010841323204</v>
      </c>
      <c r="AD600">
        <f t="shared" si="205"/>
        <v>0.8850429669800286</v>
      </c>
      <c r="AE600">
        <f t="shared" si="210"/>
        <v>2.2188439761185405E-4</v>
      </c>
      <c r="AF600">
        <f t="shared" si="201"/>
        <v>1.5281718333803873E-4</v>
      </c>
      <c r="AG600">
        <f t="shared" si="195"/>
        <v>3.1132824876022114</v>
      </c>
      <c r="AH600">
        <f t="shared" si="206"/>
        <v>0.20400063423944989</v>
      </c>
      <c r="AI600">
        <f t="shared" si="204"/>
        <v>5.2075902294099752E-2</v>
      </c>
    </row>
    <row r="601" spans="1:35" x14ac:dyDescent="0.25">
      <c r="A601" s="3">
        <v>44568.791666666664</v>
      </c>
      <c r="B601" s="1">
        <v>816.03739493</v>
      </c>
      <c r="C601">
        <v>10995.681021085145</v>
      </c>
      <c r="D601">
        <v>2.501614925735374E-2</v>
      </c>
      <c r="E601">
        <v>101</v>
      </c>
      <c r="F601">
        <v>68036697.300789729</v>
      </c>
      <c r="G601">
        <v>2301336.325949545</v>
      </c>
      <c r="H601">
        <f t="shared" si="196"/>
        <v>1827761.5888561122</v>
      </c>
      <c r="I601">
        <v>6904.0089778486354</v>
      </c>
      <c r="J601">
        <v>3.7038295168473762E-2</v>
      </c>
      <c r="K601">
        <v>19000</v>
      </c>
      <c r="L601">
        <f t="shared" si="216"/>
        <v>-3.3137251746294165E-2</v>
      </c>
      <c r="M601" s="9">
        <f t="shared" si="197"/>
        <v>-4.9532774076594177E-2</v>
      </c>
      <c r="N601">
        <f t="shared" si="211"/>
        <v>0.45471191032314356</v>
      </c>
      <c r="O601">
        <f t="shared" si="198"/>
        <v>0.35477840795865728</v>
      </c>
      <c r="P601" s="4">
        <v>0.40250675020459259</v>
      </c>
      <c r="Q601">
        <f t="shared" si="212"/>
        <v>0.36471685355460459</v>
      </c>
      <c r="R601" s="4">
        <f t="shared" si="202"/>
        <v>0.15210751152063634</v>
      </c>
      <c r="S601">
        <f t="shared" si="209"/>
        <v>0.49660475365582413</v>
      </c>
      <c r="T601" s="4">
        <f t="shared" si="203"/>
        <v>0.35936908710271726</v>
      </c>
      <c r="U601" s="27">
        <f t="shared" si="217"/>
        <v>7.421435683384954E-2</v>
      </c>
      <c r="V601">
        <v>0</v>
      </c>
      <c r="W601">
        <f t="shared" si="207"/>
        <v>0</v>
      </c>
      <c r="X601">
        <f t="shared" si="208"/>
        <v>6904.0089778486354</v>
      </c>
      <c r="Y601" s="5">
        <f t="shared" si="213"/>
        <v>3.7038295168473762E-2</v>
      </c>
      <c r="Z601" s="4">
        <f t="shared" si="214"/>
        <v>0.36471685355460459</v>
      </c>
      <c r="AA601" s="4">
        <f t="shared" si="199"/>
        <v>0.15210751152063634</v>
      </c>
      <c r="AB601">
        <f t="shared" si="215"/>
        <v>0.49660475365582413</v>
      </c>
      <c r="AC601" s="4">
        <f t="shared" si="200"/>
        <v>0.35936908710271726</v>
      </c>
      <c r="AD601">
        <f t="shared" si="205"/>
        <v>0.89714445174760626</v>
      </c>
      <c r="AE601">
        <f t="shared" si="210"/>
        <v>1.0146963306618309E-4</v>
      </c>
      <c r="AF601">
        <f t="shared" si="201"/>
        <v>5.9929759409049765E-4</v>
      </c>
      <c r="AG601">
        <f t="shared" si="195"/>
        <v>3.0118074494468883</v>
      </c>
      <c r="AH601">
        <f t="shared" si="206"/>
        <v>0.20410210387251607</v>
      </c>
      <c r="AI601">
        <f t="shared" si="204"/>
        <v>6.1069751959303531E-2</v>
      </c>
    </row>
    <row r="602" spans="1:35" x14ac:dyDescent="0.25">
      <c r="A602" s="3">
        <v>44569.791666666664</v>
      </c>
      <c r="B602" s="1">
        <v>821.14160220999997</v>
      </c>
      <c r="C602">
        <v>10925.467978223529</v>
      </c>
      <c r="D602">
        <v>2.5013543039786302E-2</v>
      </c>
      <c r="E602">
        <v>49</v>
      </c>
      <c r="F602">
        <v>68789211.367576033</v>
      </c>
      <c r="G602">
        <v>431308.78137485392</v>
      </c>
      <c r="H602">
        <f t="shared" si="196"/>
        <v>1752083.6784164242</v>
      </c>
      <c r="I602">
        <v>1293.9263441245619</v>
      </c>
      <c r="J602">
        <v>6.8656567827448146E-3</v>
      </c>
      <c r="K602">
        <v>19001</v>
      </c>
      <c r="L602">
        <f t="shared" si="216"/>
        <v>1.2641374483243453E-2</v>
      </c>
      <c r="M602" s="9">
        <f t="shared" si="197"/>
        <v>-2.959930283777517E-2</v>
      </c>
      <c r="N602">
        <f t="shared" si="211"/>
        <v>0.15148626330975268</v>
      </c>
      <c r="O602">
        <f t="shared" si="198"/>
        <v>0.34533645957122527</v>
      </c>
      <c r="P602" s="4">
        <v>0.4156259918410205</v>
      </c>
      <c r="Q602">
        <f t="shared" si="212"/>
        <v>0</v>
      </c>
      <c r="R602" s="4">
        <f t="shared" si="202"/>
        <v>0.14033492571694445</v>
      </c>
      <c r="S602">
        <f t="shared" si="209"/>
        <v>7.2354504128839287E-2</v>
      </c>
      <c r="T602" s="4">
        <f t="shared" si="203"/>
        <v>0.34550780760457495</v>
      </c>
      <c r="U602" s="27">
        <f t="shared" si="217"/>
        <v>7.5158483265585191E-2</v>
      </c>
      <c r="V602">
        <v>0</v>
      </c>
      <c r="W602">
        <f t="shared" si="207"/>
        <v>0</v>
      </c>
      <c r="X602">
        <f t="shared" si="208"/>
        <v>1293.9263441245619</v>
      </c>
      <c r="Y602" s="5">
        <f t="shared" si="213"/>
        <v>6.8656567827448146E-3</v>
      </c>
      <c r="Z602" s="4">
        <f t="shared" si="214"/>
        <v>0</v>
      </c>
      <c r="AA602" s="4">
        <f t="shared" si="199"/>
        <v>0.14033492571694445</v>
      </c>
      <c r="AB602">
        <f t="shared" si="215"/>
        <v>7.2354504128839287E-2</v>
      </c>
      <c r="AC602" s="4">
        <f t="shared" si="200"/>
        <v>0.34550780760457495</v>
      </c>
      <c r="AD602">
        <f t="shared" si="205"/>
        <v>0.90863552420933413</v>
      </c>
      <c r="AE602">
        <f t="shared" si="210"/>
        <v>1.8809841676767585E-5</v>
      </c>
      <c r="AF602">
        <f t="shared" si="201"/>
        <v>8.4446657968517691E-4</v>
      </c>
      <c r="AG602">
        <f t="shared" si="195"/>
        <v>3.0501225025125263</v>
      </c>
      <c r="AH602">
        <f t="shared" si="206"/>
        <v>0.20412091371419283</v>
      </c>
      <c r="AI602">
        <f t="shared" si="204"/>
        <v>5.7715975634967664E-2</v>
      </c>
    </row>
    <row r="603" spans="1:35" x14ac:dyDescent="0.25">
      <c r="A603" s="3">
        <v>44570.791666666664</v>
      </c>
      <c r="B603" s="1">
        <v>813.41357373999995</v>
      </c>
      <c r="C603">
        <v>11031.863264669591</v>
      </c>
      <c r="D603">
        <v>2.5011246734632918E-2</v>
      </c>
      <c r="E603">
        <v>102</v>
      </c>
      <c r="F603">
        <v>67698308.41407536</v>
      </c>
      <c r="G603">
        <v>4606963.1220069537</v>
      </c>
      <c r="H603">
        <f t="shared" si="196"/>
        <v>1851868.9115540993</v>
      </c>
      <c r="I603">
        <v>13820.889366020861</v>
      </c>
      <c r="J603">
        <v>7.4516258039156139E-2</v>
      </c>
      <c r="K603">
        <v>19002</v>
      </c>
      <c r="L603">
        <f t="shared" si="216"/>
        <v>-1.9147059262427678E-2</v>
      </c>
      <c r="M603" s="9">
        <f t="shared" si="197"/>
        <v>-3.6146588131506188E-2</v>
      </c>
      <c r="N603">
        <f t="shared" si="211"/>
        <v>0.74056913413849501</v>
      </c>
      <c r="O603">
        <f t="shared" si="198"/>
        <v>0.36006671705873489</v>
      </c>
      <c r="P603" s="4">
        <v>0.39826800811236601</v>
      </c>
      <c r="Q603">
        <f t="shared" si="212"/>
        <v>0.65790735383656407</v>
      </c>
      <c r="R603" s="4">
        <f t="shared" si="202"/>
        <v>0.16088739448884079</v>
      </c>
      <c r="S603">
        <f t="shared" si="209"/>
        <v>0.73921579009043148</v>
      </c>
      <c r="T603" s="4">
        <f t="shared" si="203"/>
        <v>0.35882940490809351</v>
      </c>
      <c r="U603" s="27">
        <f t="shared" si="217"/>
        <v>7.3733108743744211E-2</v>
      </c>
      <c r="V603">
        <v>0</v>
      </c>
      <c r="W603">
        <f t="shared" si="207"/>
        <v>0</v>
      </c>
      <c r="X603">
        <f t="shared" si="208"/>
        <v>13820.889366020861</v>
      </c>
      <c r="Y603" s="5">
        <f t="shared" si="213"/>
        <v>7.4516258039156139E-2</v>
      </c>
      <c r="Z603" s="4">
        <f t="shared" si="214"/>
        <v>0.65790735383656407</v>
      </c>
      <c r="AA603" s="4">
        <f t="shared" si="199"/>
        <v>0.16088739448884079</v>
      </c>
      <c r="AB603">
        <f t="shared" si="215"/>
        <v>0.73921579009043148</v>
      </c>
      <c r="AC603" s="4">
        <f t="shared" si="200"/>
        <v>0.35882940490809351</v>
      </c>
      <c r="AD603">
        <f t="shared" si="205"/>
        <v>0.89429331368287923</v>
      </c>
      <c r="AE603">
        <f t="shared" si="210"/>
        <v>2.0413329499537685E-4</v>
      </c>
      <c r="AF603">
        <f t="shared" si="201"/>
        <v>5.795426610017973E-4</v>
      </c>
      <c r="AG603">
        <f t="shared" si="195"/>
        <v>2.9922771773452745</v>
      </c>
      <c r="AH603">
        <f t="shared" si="206"/>
        <v>0.20432504700918822</v>
      </c>
      <c r="AI603">
        <f t="shared" si="204"/>
        <v>6.3034746447067524E-2</v>
      </c>
    </row>
    <row r="604" spans="1:35" x14ac:dyDescent="0.25">
      <c r="A604" s="3">
        <v>44571.791666666664</v>
      </c>
      <c r="B604" s="1">
        <v>823.63311518</v>
      </c>
      <c r="C604">
        <v>10901.016118724114</v>
      </c>
      <c r="D604">
        <v>2.5017102280066088E-2</v>
      </c>
      <c r="E604">
        <v>63</v>
      </c>
      <c r="F604">
        <v>70660239.748788446</v>
      </c>
      <c r="G604">
        <v>986201.62755414099</v>
      </c>
      <c r="H604">
        <f t="shared" si="196"/>
        <v>1856396.4421594059</v>
      </c>
      <c r="I604">
        <v>2958.6048826624228</v>
      </c>
      <c r="J604">
        <v>1.5282863262437493E-2</v>
      </c>
      <c r="K604">
        <v>19003</v>
      </c>
      <c r="L604">
        <f t="shared" si="216"/>
        <v>2.4417240392921074E-2</v>
      </c>
      <c r="M604" s="9">
        <f t="shared" si="197"/>
        <v>-2.6873239872624001E-2</v>
      </c>
      <c r="N604">
        <f t="shared" si="211"/>
        <v>0.30968444737719131</v>
      </c>
      <c r="O604">
        <f t="shared" si="198"/>
        <v>0.36700480973106336</v>
      </c>
      <c r="P604" s="4">
        <v>0.40330673005858458</v>
      </c>
      <c r="Q604">
        <f t="shared" si="212"/>
        <v>0</v>
      </c>
      <c r="R604" s="4">
        <f t="shared" si="202"/>
        <v>0.16088739448884079</v>
      </c>
      <c r="S604">
        <f t="shared" si="209"/>
        <v>0.26939344109549446</v>
      </c>
      <c r="T604" s="4">
        <f t="shared" si="203"/>
        <v>0.36151322178827672</v>
      </c>
      <c r="U604" s="27">
        <f t="shared" si="217"/>
        <v>7.555562767816551E-2</v>
      </c>
      <c r="V604">
        <v>0</v>
      </c>
      <c r="W604">
        <f t="shared" si="207"/>
        <v>0</v>
      </c>
      <c r="X604">
        <f t="shared" si="208"/>
        <v>2958.6048826624228</v>
      </c>
      <c r="Y604" s="5">
        <f t="shared" si="213"/>
        <v>1.5282863262437493E-2</v>
      </c>
      <c r="Z604" s="4">
        <f t="shared" si="214"/>
        <v>0</v>
      </c>
      <c r="AA604" s="4">
        <f t="shared" si="199"/>
        <v>0.16088739448884079</v>
      </c>
      <c r="AB604">
        <f t="shared" si="215"/>
        <v>0.26939344109549446</v>
      </c>
      <c r="AC604" s="4">
        <f t="shared" si="200"/>
        <v>0.36151322178827672</v>
      </c>
      <c r="AD604">
        <f t="shared" si="205"/>
        <v>0.93600641902516046</v>
      </c>
      <c r="AE604">
        <f t="shared" si="210"/>
        <v>4.1869981693328348E-5</v>
      </c>
      <c r="AF604">
        <f t="shared" si="201"/>
        <v>1.6061027102058922E-3</v>
      </c>
      <c r="AG604">
        <f t="shared" si="195"/>
        <v>3.0662396333662434</v>
      </c>
      <c r="AH604">
        <f t="shared" si="206"/>
        <v>0.20436691699088155</v>
      </c>
      <c r="AI604">
        <f t="shared" si="204"/>
        <v>5.6563241826263155E-2</v>
      </c>
    </row>
    <row r="605" spans="1:35" x14ac:dyDescent="0.25">
      <c r="A605" s="3">
        <v>44572.791666666664</v>
      </c>
      <c r="B605" s="1">
        <v>825.83784435999996</v>
      </c>
      <c r="C605">
        <v>10760.22483869039</v>
      </c>
      <c r="D605">
        <v>2.4887534117784764E-2</v>
      </c>
      <c r="E605">
        <v>69</v>
      </c>
      <c r="F605">
        <v>72666484.072938144</v>
      </c>
      <c r="G605">
        <v>707357.13056589628</v>
      </c>
      <c r="H605">
        <f t="shared" si="196"/>
        <v>1818337.2122609436</v>
      </c>
      <c r="I605">
        <v>2122.0713916976888</v>
      </c>
      <c r="J605">
        <v>1.0659055104306474E-2</v>
      </c>
      <c r="K605">
        <v>19004</v>
      </c>
      <c r="L605">
        <f t="shared" si="216"/>
        <v>1.5672814212829601E-2</v>
      </c>
      <c r="M605" s="9">
        <f t="shared" si="197"/>
        <v>-1.4428800288253378E-2</v>
      </c>
      <c r="N605">
        <f t="shared" si="211"/>
        <v>0.27869976966824134</v>
      </c>
      <c r="O605">
        <f t="shared" si="198"/>
        <v>0.36361869778952932</v>
      </c>
      <c r="P605" s="4">
        <v>0.41780468115508829</v>
      </c>
      <c r="Q605">
        <f t="shared" si="212"/>
        <v>0</v>
      </c>
      <c r="R605" s="4">
        <f t="shared" si="202"/>
        <v>0.1543236132664251</v>
      </c>
      <c r="S605">
        <f t="shared" si="209"/>
        <v>0.1886328731696135</v>
      </c>
      <c r="T605" s="4">
        <f t="shared" si="203"/>
        <v>0.35478933134614077</v>
      </c>
      <c r="U605" s="27">
        <f t="shared" si="217"/>
        <v>7.6749125296206297E-2</v>
      </c>
      <c r="V605">
        <v>0</v>
      </c>
      <c r="W605">
        <f t="shared" si="207"/>
        <v>0</v>
      </c>
      <c r="X605">
        <f t="shared" si="208"/>
        <v>2122.0713916976888</v>
      </c>
      <c r="Y605" s="5">
        <f t="shared" si="213"/>
        <v>1.0659055104306474E-2</v>
      </c>
      <c r="Z605" s="4">
        <f t="shared" si="214"/>
        <v>0</v>
      </c>
      <c r="AA605" s="4">
        <f t="shared" si="199"/>
        <v>0.1543236132664251</v>
      </c>
      <c r="AB605">
        <f t="shared" si="215"/>
        <v>0.1886328731696135</v>
      </c>
      <c r="AC605" s="4">
        <f t="shared" si="200"/>
        <v>0.35478933134614077</v>
      </c>
      <c r="AD605">
        <f t="shared" si="205"/>
        <v>0.96355588657414071</v>
      </c>
      <c r="AE605">
        <f t="shared" si="210"/>
        <v>2.9202464300633323E-5</v>
      </c>
      <c r="AF605">
        <f t="shared" si="201"/>
        <v>1.9410257508392093E-3</v>
      </c>
      <c r="AG605">
        <f t="shared" si="195"/>
        <v>3.1146748037330751</v>
      </c>
      <c r="AH605">
        <f t="shared" si="206"/>
        <v>0.20439611945518218</v>
      </c>
      <c r="AI605">
        <f t="shared" si="204"/>
        <v>5.237116549944032E-2</v>
      </c>
    </row>
    <row r="606" spans="1:35" x14ac:dyDescent="0.25">
      <c r="A606" s="3">
        <v>44573.791666666664</v>
      </c>
      <c r="B606" s="1">
        <v>824.50527736000004</v>
      </c>
      <c r="C606">
        <v>10774.747681566827</v>
      </c>
      <c r="D606">
        <v>2.4883094903814303E-2</v>
      </c>
      <c r="E606">
        <v>71</v>
      </c>
      <c r="F606">
        <v>69941727.765330061</v>
      </c>
      <c r="G606">
        <v>1069965.3326178209</v>
      </c>
      <c r="H606">
        <f t="shared" si="196"/>
        <v>1787440.8756636193</v>
      </c>
      <c r="I606">
        <v>3209.8959978534631</v>
      </c>
      <c r="J606">
        <v>1.6751259607819969E-2</v>
      </c>
      <c r="K606">
        <v>19005</v>
      </c>
      <c r="L606">
        <f t="shared" si="216"/>
        <v>-2.9636656435615954E-3</v>
      </c>
      <c r="M606" s="9">
        <f t="shared" si="197"/>
        <v>-1.0981564079521371E-2</v>
      </c>
      <c r="N606">
        <f t="shared" si="211"/>
        <v>0.36001165344806191</v>
      </c>
      <c r="O606">
        <f t="shared" si="198"/>
        <v>0.36274747204727648</v>
      </c>
      <c r="P606" s="4">
        <v>0.41693111456957926</v>
      </c>
      <c r="Q606">
        <f t="shared" si="212"/>
        <v>0</v>
      </c>
      <c r="R606" s="4">
        <f t="shared" si="202"/>
        <v>0.14686357619297091</v>
      </c>
      <c r="S606">
        <f t="shared" si="209"/>
        <v>0.29037905721372442</v>
      </c>
      <c r="T606" s="4">
        <f t="shared" si="203"/>
        <v>0.35098263904073423</v>
      </c>
      <c r="U606" s="27">
        <f t="shared" si="217"/>
        <v>7.652200327350063E-2</v>
      </c>
      <c r="V606">
        <v>0</v>
      </c>
      <c r="W606">
        <f t="shared" si="207"/>
        <v>0</v>
      </c>
      <c r="X606">
        <f t="shared" si="208"/>
        <v>3209.8959978534631</v>
      </c>
      <c r="Y606" s="5">
        <f t="shared" si="213"/>
        <v>1.6751259607819969E-2</v>
      </c>
      <c r="Z606" s="4">
        <f t="shared" si="214"/>
        <v>0</v>
      </c>
      <c r="AA606" s="4">
        <f t="shared" si="199"/>
        <v>0.14686357619297091</v>
      </c>
      <c r="AB606">
        <f t="shared" si="215"/>
        <v>0.29037905721372442</v>
      </c>
      <c r="AC606" s="4">
        <f t="shared" si="200"/>
        <v>0.35098263904073423</v>
      </c>
      <c r="AD606">
        <f t="shared" si="205"/>
        <v>0.92843815177459277</v>
      </c>
      <c r="AE606">
        <f t="shared" si="210"/>
        <v>4.5892808848144055E-5</v>
      </c>
      <c r="AF606">
        <f t="shared" si="201"/>
        <v>1.3962088074885859E-3</v>
      </c>
      <c r="AG606">
        <f t="shared" si="195"/>
        <v>3.1054576141069519</v>
      </c>
      <c r="AH606">
        <f t="shared" si="206"/>
        <v>0.20444201226403033</v>
      </c>
      <c r="AI606">
        <f t="shared" si="204"/>
        <v>5.3220403187289378E-2</v>
      </c>
    </row>
    <row r="607" spans="1:35" x14ac:dyDescent="0.25">
      <c r="A607" s="3">
        <v>44574.791666666664</v>
      </c>
      <c r="B607" s="1">
        <v>825.16397139000003</v>
      </c>
      <c r="C607">
        <v>10772.436189714548</v>
      </c>
      <c r="D607">
        <v>2.4888535963384337E-2</v>
      </c>
      <c r="E607">
        <v>85</v>
      </c>
      <c r="F607">
        <v>71262501.970406845</v>
      </c>
      <c r="G607">
        <v>1741238.7720330332</v>
      </c>
      <c r="H607">
        <f t="shared" si="196"/>
        <v>1736090.1794948464</v>
      </c>
      <c r="I607">
        <v>5223.7163160990995</v>
      </c>
      <c r="J607">
        <v>2.6755395932743814E-2</v>
      </c>
      <c r="K607">
        <v>19006</v>
      </c>
      <c r="L607">
        <f t="shared" si="216"/>
        <v>1.0131287714715209E-3</v>
      </c>
      <c r="M607" s="9">
        <f t="shared" si="197"/>
        <v>-2.2357820044899536E-2</v>
      </c>
      <c r="N607">
        <f t="shared" si="211"/>
        <v>0.44249092102186566</v>
      </c>
      <c r="O607">
        <f t="shared" si="198"/>
        <v>0.36089775429624443</v>
      </c>
      <c r="P607" s="4">
        <v>0.38731526164363528</v>
      </c>
      <c r="Q607">
        <f t="shared" si="212"/>
        <v>0.22528912397390891</v>
      </c>
      <c r="R607" s="4">
        <f t="shared" si="202"/>
        <v>0.1402946411802769</v>
      </c>
      <c r="S607">
        <f t="shared" si="209"/>
        <v>0.40540484391250459</v>
      </c>
      <c r="T607" s="4">
        <f t="shared" si="203"/>
        <v>0.34648430189891644</v>
      </c>
      <c r="U607" s="27">
        <f t="shared" si="217"/>
        <v>7.6599569202169995E-2</v>
      </c>
      <c r="V607">
        <v>0</v>
      </c>
      <c r="W607">
        <f t="shared" si="207"/>
        <v>0</v>
      </c>
      <c r="X607">
        <f t="shared" si="208"/>
        <v>5223.7163160990995</v>
      </c>
      <c r="Y607" s="5">
        <f t="shared" si="213"/>
        <v>2.6755395932743814E-2</v>
      </c>
      <c r="Z607" s="4">
        <f t="shared" si="214"/>
        <v>0.22528912397390891</v>
      </c>
      <c r="AA607" s="4">
        <f t="shared" si="199"/>
        <v>0.1402946411802769</v>
      </c>
      <c r="AB607">
        <f t="shared" si="215"/>
        <v>0.40540484391250459</v>
      </c>
      <c r="AC607" s="4">
        <f t="shared" si="200"/>
        <v>0.34648430189891644</v>
      </c>
      <c r="AD607">
        <f t="shared" si="205"/>
        <v>0.91784986244330924</v>
      </c>
      <c r="AE607">
        <f t="shared" si="210"/>
        <v>7.3299768116593297E-5</v>
      </c>
      <c r="AF607">
        <f t="shared" si="201"/>
        <v>1.1229229606906088E-3</v>
      </c>
      <c r="AG607">
        <f t="shared" ref="AG607:AG670" si="218">U607/$U$31</f>
        <v>3.1086054368700418</v>
      </c>
      <c r="AH607">
        <f t="shared" si="206"/>
        <v>0.20451531203214693</v>
      </c>
      <c r="AI607">
        <f t="shared" si="204"/>
        <v>5.302390842135396E-2</v>
      </c>
    </row>
    <row r="608" spans="1:35" x14ac:dyDescent="0.25">
      <c r="A608" s="3">
        <v>44575.791666666664</v>
      </c>
      <c r="B608" s="1">
        <v>828.05276284000001</v>
      </c>
      <c r="C608">
        <v>10730.417800626234</v>
      </c>
      <c r="D608">
        <v>2.4882687251061266E-2</v>
      </c>
      <c r="E608">
        <v>54</v>
      </c>
      <c r="F608">
        <v>71635868.342397347</v>
      </c>
      <c r="G608">
        <v>672469.74536537006</v>
      </c>
      <c r="H608">
        <f t="shared" ref="H608:H671" si="219">AVERAGE(G579:G608)</f>
        <v>1715197.6002071744</v>
      </c>
      <c r="I608">
        <v>2017.4092360961101</v>
      </c>
      <c r="J608">
        <v>1.0279129550793374E-2</v>
      </c>
      <c r="K608">
        <v>19007</v>
      </c>
      <c r="L608">
        <f t="shared" si="216"/>
        <v>7.4029293523948459E-3</v>
      </c>
      <c r="M608" s="9">
        <f t="shared" ref="M608:M671" si="220">AVERAGE(L579:L608)*10+POWER(P608/SQRT(365/10),2)/2</f>
        <v>-2.468438733587705E-2</v>
      </c>
      <c r="N608">
        <f t="shared" si="211"/>
        <v>0.24493562076644307</v>
      </c>
      <c r="O608">
        <f t="shared" ref="O608:O671" si="221">AVERAGE(N579:N608)</f>
        <v>0.36906227498845917</v>
      </c>
      <c r="P608" s="4">
        <v>0.32216517539423567</v>
      </c>
      <c r="Q608">
        <f t="shared" si="212"/>
        <v>0</v>
      </c>
      <c r="R608" s="4">
        <f t="shared" si="202"/>
        <v>0.1402946411802769</v>
      </c>
      <c r="S608">
        <f t="shared" si="209"/>
        <v>0.18039666408256749</v>
      </c>
      <c r="T608" s="4">
        <f t="shared" si="203"/>
        <v>0.34261751591847989</v>
      </c>
      <c r="U608" s="27">
        <f t="shared" si="217"/>
        <v>7.7168734547472542E-2</v>
      </c>
      <c r="V608">
        <v>0</v>
      </c>
      <c r="W608">
        <f t="shared" si="207"/>
        <v>0</v>
      </c>
      <c r="X608">
        <f t="shared" si="208"/>
        <v>2017.4092360961101</v>
      </c>
      <c r="Y608" s="5">
        <f t="shared" si="213"/>
        <v>1.0279129550793374E-2</v>
      </c>
      <c r="Z608" s="4">
        <f t="shared" si="214"/>
        <v>0</v>
      </c>
      <c r="AA608" s="4">
        <f t="shared" ref="AA608:AA671" si="222">AVERAGE(Z579:Z608)</f>
        <v>0.1402946411802769</v>
      </c>
      <c r="AB608">
        <f t="shared" si="215"/>
        <v>0.18039666408256749</v>
      </c>
      <c r="AC608" s="4">
        <f t="shared" ref="AC608:AC671" si="223">AVERAGE(AB579:AB608)</f>
        <v>0.34261751591847989</v>
      </c>
      <c r="AD608">
        <f t="shared" si="205"/>
        <v>0.92195319173842494</v>
      </c>
      <c r="AE608">
        <f t="shared" si="210"/>
        <v>2.8161602227562581E-5</v>
      </c>
      <c r="AF608">
        <f t="shared" ref="AF608:AF671" si="224">(2*SQRT(AD608)*EXP(SUM(AE579:AE608))/(1+AD608)-1)</f>
        <v>1.1971193978386196E-3</v>
      </c>
      <c r="AG608">
        <f t="shared" si="218"/>
        <v>3.1317036149056876</v>
      </c>
      <c r="AH608">
        <f t="shared" si="206"/>
        <v>0.2045434736343745</v>
      </c>
      <c r="AI608">
        <f t="shared" si="204"/>
        <v>5.1049728213240719E-2</v>
      </c>
    </row>
    <row r="609" spans="1:35" x14ac:dyDescent="0.25">
      <c r="A609" s="3">
        <v>44576.791666666664</v>
      </c>
      <c r="B609" s="1">
        <v>834.36201822999999</v>
      </c>
      <c r="C609">
        <v>10758.665443051334</v>
      </c>
      <c r="D609">
        <v>2.5009551982155227E-2</v>
      </c>
      <c r="E609">
        <v>50</v>
      </c>
      <c r="F609">
        <v>72106184.086003736</v>
      </c>
      <c r="G609">
        <v>579834.84167344053</v>
      </c>
      <c r="H609">
        <f t="shared" si="219"/>
        <v>1640896.6398793391</v>
      </c>
      <c r="I609">
        <v>1739.5045250203216</v>
      </c>
      <c r="J609">
        <v>8.8053356266242794E-3</v>
      </c>
      <c r="K609">
        <v>19008</v>
      </c>
      <c r="L609">
        <f t="shared" si="216"/>
        <v>4.9614831162011278E-3</v>
      </c>
      <c r="M609" s="9">
        <f t="shared" si="220"/>
        <v>-2.4036628667077783E-2</v>
      </c>
      <c r="N609">
        <f t="shared" si="211"/>
        <v>0.22215978542826023</v>
      </c>
      <c r="O609">
        <f t="shared" si="221"/>
        <v>0.36263296254871313</v>
      </c>
      <c r="P609" s="4">
        <v>0.3192858028371176</v>
      </c>
      <c r="Q609">
        <f t="shared" si="212"/>
        <v>0</v>
      </c>
      <c r="R609" s="4">
        <f t="shared" ref="R609:R672" si="225">AVERAGE(Q580:Q609)</f>
        <v>0.12782232485362932</v>
      </c>
      <c r="S609">
        <f t="shared" si="209"/>
        <v>0.14405764477724164</v>
      </c>
      <c r="T609" s="4">
        <f t="shared" ref="T609:T672" si="226">AVERAGE(S580:S609)</f>
        <v>0.33063317632303796</v>
      </c>
      <c r="U609" s="27">
        <f t="shared" si="217"/>
        <v>7.7552557298720251E-2</v>
      </c>
      <c r="V609">
        <v>0</v>
      </c>
      <c r="W609">
        <f t="shared" si="207"/>
        <v>0</v>
      </c>
      <c r="X609">
        <f t="shared" si="208"/>
        <v>1739.5045250203216</v>
      </c>
      <c r="Y609" s="5">
        <f t="shared" si="213"/>
        <v>8.8053356266242794E-3</v>
      </c>
      <c r="Z609" s="4">
        <f t="shared" si="214"/>
        <v>0</v>
      </c>
      <c r="AA609" s="4">
        <f t="shared" si="222"/>
        <v>0.12782232485362932</v>
      </c>
      <c r="AB609">
        <f t="shared" si="215"/>
        <v>0.14405764477724164</v>
      </c>
      <c r="AC609" s="4">
        <f t="shared" si="223"/>
        <v>0.33063317632303796</v>
      </c>
      <c r="AD609">
        <f t="shared" si="205"/>
        <v>0.9163484718358702</v>
      </c>
      <c r="AE609">
        <f t="shared" si="210"/>
        <v>2.4123916212323308E-5</v>
      </c>
      <c r="AF609">
        <f t="shared" si="224"/>
        <v>9.8870612992629781E-4</v>
      </c>
      <c r="AG609">
        <f t="shared" si="218"/>
        <v>3.1472801188436401</v>
      </c>
      <c r="AH609">
        <f t="shared" si="206"/>
        <v>0.20456759755058682</v>
      </c>
      <c r="AI609">
        <f t="shared" si="204"/>
        <v>4.9728295545913292E-2</v>
      </c>
    </row>
    <row r="610" spans="1:35" x14ac:dyDescent="0.25">
      <c r="A610" s="3">
        <v>44577.791666666664</v>
      </c>
      <c r="B610" s="1">
        <v>825.93485970999996</v>
      </c>
      <c r="C610">
        <v>10867.778568874977</v>
      </c>
      <c r="D610">
        <v>2.5008168223343598E-2</v>
      </c>
      <c r="E610">
        <v>55</v>
      </c>
      <c r="F610">
        <v>69799875.57786566</v>
      </c>
      <c r="G610">
        <v>585774.05830285454</v>
      </c>
      <c r="H610">
        <f t="shared" si="219"/>
        <v>1629578.630008308</v>
      </c>
      <c r="I610">
        <v>1757.3221749085637</v>
      </c>
      <c r="J610">
        <v>9.1894518225334506E-3</v>
      </c>
      <c r="K610">
        <v>19009</v>
      </c>
      <c r="L610">
        <f t="shared" si="216"/>
        <v>-2.0242273891241409E-2</v>
      </c>
      <c r="M610" s="9">
        <f t="shared" si="220"/>
        <v>-3.4479984317896402E-2</v>
      </c>
      <c r="N610">
        <f t="shared" si="211"/>
        <v>0.17356276629450665</v>
      </c>
      <c r="O610">
        <f t="shared" si="221"/>
        <v>0.36841838809186339</v>
      </c>
      <c r="P610" s="4">
        <v>0.31819502770311997</v>
      </c>
      <c r="Q610">
        <f t="shared" si="212"/>
        <v>0</v>
      </c>
      <c r="R610" s="4">
        <f t="shared" si="225"/>
        <v>0.12782232485362932</v>
      </c>
      <c r="S610">
        <f t="shared" si="209"/>
        <v>0.15435522208865921</v>
      </c>
      <c r="T610" s="4">
        <f t="shared" si="226"/>
        <v>0.32842288262038999</v>
      </c>
      <c r="U610" s="27">
        <f t="shared" si="217"/>
        <v>7.5998499093039587E-2</v>
      </c>
      <c r="V610">
        <v>0</v>
      </c>
      <c r="W610">
        <f t="shared" si="207"/>
        <v>0</v>
      </c>
      <c r="X610">
        <f t="shared" si="208"/>
        <v>1757.3221749085637</v>
      </c>
      <c r="Y610" s="5">
        <f t="shared" si="213"/>
        <v>9.1894518225334506E-3</v>
      </c>
      <c r="Z610" s="4">
        <f t="shared" si="214"/>
        <v>0</v>
      </c>
      <c r="AA610" s="4">
        <f t="shared" si="222"/>
        <v>0.12782232485362932</v>
      </c>
      <c r="AB610">
        <f t="shared" si="215"/>
        <v>0.15435522208865921</v>
      </c>
      <c r="AC610" s="4">
        <f t="shared" si="223"/>
        <v>0.32842288262038999</v>
      </c>
      <c r="AD610">
        <f t="shared" si="205"/>
        <v>0.90471274954693581</v>
      </c>
      <c r="AE610">
        <f t="shared" si="210"/>
        <v>2.5176263410849208E-5</v>
      </c>
      <c r="AF610">
        <f t="shared" si="224"/>
        <v>6.8064614016116742E-4</v>
      </c>
      <c r="AG610">
        <f t="shared" si="218"/>
        <v>3.0842124823319903</v>
      </c>
      <c r="AH610">
        <f t="shared" si="206"/>
        <v>0.20459277381399765</v>
      </c>
      <c r="AI610">
        <f t="shared" ref="AI610:AI673" si="227">2*SQRT(AG610)*EXP(AH610)/(1+AG610)-1</f>
        <v>5.5230475479894459E-2</v>
      </c>
    </row>
    <row r="611" spans="1:35" x14ac:dyDescent="0.25">
      <c r="A611" s="3">
        <v>44578.791666666664</v>
      </c>
      <c r="B611" s="1">
        <v>815.49115081000002</v>
      </c>
      <c r="C611">
        <v>10906.739707802992</v>
      </c>
      <c r="D611">
        <v>2.4891751626098035E-2</v>
      </c>
      <c r="E611">
        <v>76</v>
      </c>
      <c r="F611">
        <v>69088912.293418691</v>
      </c>
      <c r="G611">
        <v>2092442.7045159116</v>
      </c>
      <c r="H611">
        <f t="shared" si="219"/>
        <v>1662167.6092569358</v>
      </c>
      <c r="I611">
        <v>6277.3281135477355</v>
      </c>
      <c r="J611">
        <v>3.3163422109095529E-2</v>
      </c>
      <c r="K611">
        <v>19010</v>
      </c>
      <c r="L611">
        <f t="shared" si="216"/>
        <v>-1.6303940527682807E-2</v>
      </c>
      <c r="M611" s="9">
        <f t="shared" si="220"/>
        <v>-3.7381891467209771E-2</v>
      </c>
      <c r="N611">
        <f t="shared" si="211"/>
        <v>0.46293091745956255</v>
      </c>
      <c r="O611">
        <f t="shared" si="221"/>
        <v>0.3771162095900647</v>
      </c>
      <c r="P611" s="4">
        <v>0.32332236715863699</v>
      </c>
      <c r="Q611">
        <f t="shared" si="212"/>
        <v>0.31940475699611148</v>
      </c>
      <c r="R611" s="4">
        <f t="shared" si="225"/>
        <v>0.13846915008683303</v>
      </c>
      <c r="S611">
        <f t="shared" si="209"/>
        <v>0.46434609600871624</v>
      </c>
      <c r="T611" s="4">
        <f t="shared" si="226"/>
        <v>0.33510603608927575</v>
      </c>
      <c r="U611" s="27">
        <f t="shared" si="217"/>
        <v>7.4769470314449193E-2</v>
      </c>
      <c r="V611">
        <v>0</v>
      </c>
      <c r="W611">
        <f t="shared" si="207"/>
        <v>0</v>
      </c>
      <c r="X611">
        <f t="shared" si="208"/>
        <v>6277.3281135477355</v>
      </c>
      <c r="Y611" s="5">
        <f t="shared" si="213"/>
        <v>3.3163422109095529E-2</v>
      </c>
      <c r="Z611" s="4">
        <f t="shared" si="214"/>
        <v>0.31940475699611148</v>
      </c>
      <c r="AA611" s="4">
        <f t="shared" si="222"/>
        <v>0.13846915008683303</v>
      </c>
      <c r="AB611">
        <f t="shared" si="215"/>
        <v>0.46434609600871624</v>
      </c>
      <c r="AC611" s="4">
        <f t="shared" si="223"/>
        <v>0.33510603608927575</v>
      </c>
      <c r="AD611">
        <f t="shared" ref="AD611:AD674" si="228">U611/U582</f>
        <v>0.89171915910731103</v>
      </c>
      <c r="AE611">
        <f t="shared" si="210"/>
        <v>9.0854563308960317E-5</v>
      </c>
      <c r="AF611">
        <f t="shared" si="224"/>
        <v>3.4253053092636598E-4</v>
      </c>
      <c r="AG611">
        <f t="shared" si="218"/>
        <v>3.0343353670558955</v>
      </c>
      <c r="AH611">
        <f t="shared" ref="AH611:AH674" si="229">AE611+AH610</f>
        <v>0.20468362837730661</v>
      </c>
      <c r="AI611">
        <f t="shared" si="227"/>
        <v>5.9699569859954726E-2</v>
      </c>
    </row>
    <row r="612" spans="1:35" x14ac:dyDescent="0.25">
      <c r="A612" s="3">
        <v>44579.791666666664</v>
      </c>
      <c r="B612" s="1">
        <v>813.33041144000003</v>
      </c>
      <c r="C612">
        <v>10931.65683961403</v>
      </c>
      <c r="D612">
        <v>2.4886337487156924E-2</v>
      </c>
      <c r="E612">
        <v>69</v>
      </c>
      <c r="F612">
        <v>67695807.546699777</v>
      </c>
      <c r="G612">
        <v>725128.75350995839</v>
      </c>
      <c r="H612">
        <f t="shared" si="219"/>
        <v>1637905.8353182024</v>
      </c>
      <c r="I612">
        <v>2175.386260529875</v>
      </c>
      <c r="J612">
        <v>1.1729175171529707E-2</v>
      </c>
      <c r="K612">
        <v>19011</v>
      </c>
      <c r="L612">
        <f t="shared" si="216"/>
        <v>-4.9350907913217517E-3</v>
      </c>
      <c r="M612" s="9">
        <f t="shared" si="220"/>
        <v>-3.8380238827854032E-2</v>
      </c>
      <c r="N612">
        <f t="shared" si="211"/>
        <v>0.20017652534766017</v>
      </c>
      <c r="O612">
        <f t="shared" si="221"/>
        <v>0.37431131114283817</v>
      </c>
      <c r="P612" s="4">
        <v>0.32715146663585848</v>
      </c>
      <c r="Q612">
        <f t="shared" si="212"/>
        <v>0</v>
      </c>
      <c r="R612" s="4">
        <f t="shared" si="225"/>
        <v>0.13846915008683303</v>
      </c>
      <c r="S612">
        <f t="shared" si="209"/>
        <v>0.21010312081929997</v>
      </c>
      <c r="T612" s="4">
        <f t="shared" si="226"/>
        <v>0.33127643279406344</v>
      </c>
      <c r="U612" s="27">
        <f t="shared" si="217"/>
        <v>7.4401385203811135E-2</v>
      </c>
      <c r="V612">
        <v>0</v>
      </c>
      <c r="W612">
        <f t="shared" si="207"/>
        <v>0</v>
      </c>
      <c r="X612">
        <f t="shared" si="208"/>
        <v>2175.386260529875</v>
      </c>
      <c r="Y612" s="5">
        <f t="shared" si="213"/>
        <v>1.1729175171529707E-2</v>
      </c>
      <c r="Z612" s="4">
        <f t="shared" si="214"/>
        <v>0</v>
      </c>
      <c r="AA612" s="4">
        <f t="shared" si="222"/>
        <v>0.13846915008683303</v>
      </c>
      <c r="AB612">
        <f t="shared" si="215"/>
        <v>0.21010312081929997</v>
      </c>
      <c r="AC612" s="4">
        <f t="shared" si="223"/>
        <v>0.33127643279406344</v>
      </c>
      <c r="AD612">
        <f t="shared" si="228"/>
        <v>0.90631962962455936</v>
      </c>
      <c r="AE612">
        <f t="shared" si="210"/>
        <v>3.2134210188061151E-5</v>
      </c>
      <c r="AF612">
        <f t="shared" si="224"/>
        <v>7.5363758093272004E-4</v>
      </c>
      <c r="AG612">
        <f t="shared" si="218"/>
        <v>3.0193975366205779</v>
      </c>
      <c r="AH612">
        <f t="shared" si="229"/>
        <v>0.20471576258749466</v>
      </c>
      <c r="AI612">
        <f t="shared" si="227"/>
        <v>6.1050630831818387E-2</v>
      </c>
    </row>
    <row r="613" spans="1:35" x14ac:dyDescent="0.25">
      <c r="A613" s="3">
        <v>44580.791666666664</v>
      </c>
      <c r="B613" s="1">
        <v>810.28036873999997</v>
      </c>
      <c r="C613">
        <v>10970.434355382704</v>
      </c>
      <c r="D613">
        <v>2.4882764438049643E-2</v>
      </c>
      <c r="E613">
        <v>86</v>
      </c>
      <c r="F613">
        <v>65681479.854841843</v>
      </c>
      <c r="G613">
        <v>805456.06321709731</v>
      </c>
      <c r="H613">
        <f t="shared" si="219"/>
        <v>1512466.2646091289</v>
      </c>
      <c r="I613">
        <v>2416.3681896512921</v>
      </c>
      <c r="J613">
        <v>1.3428052948440156E-2</v>
      </c>
      <c r="K613">
        <v>19012</v>
      </c>
      <c r="L613">
        <f t="shared" si="216"/>
        <v>-7.2981063159439563E-3</v>
      </c>
      <c r="M613" s="9">
        <f t="shared" si="220"/>
        <v>-3.3754752489148394E-2</v>
      </c>
      <c r="N613">
        <f t="shared" si="211"/>
        <v>0.25659093272220412</v>
      </c>
      <c r="O613">
        <f t="shared" si="221"/>
        <v>0.3615685278803541</v>
      </c>
      <c r="P613" s="4">
        <v>0.32710228291088872</v>
      </c>
      <c r="Q613">
        <f t="shared" si="212"/>
        <v>0</v>
      </c>
      <c r="R613" s="4">
        <f t="shared" si="225"/>
        <v>0.11988322756996855</v>
      </c>
      <c r="S613">
        <f t="shared" si="209"/>
        <v>0.24027971947980326</v>
      </c>
      <c r="T613" s="4">
        <f t="shared" si="226"/>
        <v>0.31756810491087961</v>
      </c>
      <c r="U613" s="27">
        <f t="shared" si="217"/>
        <v>7.3860372569699712E-2</v>
      </c>
      <c r="V613">
        <v>0</v>
      </c>
      <c r="W613">
        <f t="shared" si="207"/>
        <v>0</v>
      </c>
      <c r="X613">
        <f t="shared" si="208"/>
        <v>2416.3681896512921</v>
      </c>
      <c r="Y613" s="5">
        <f t="shared" si="213"/>
        <v>1.3428052948440156E-2</v>
      </c>
      <c r="Z613" s="4">
        <f t="shared" si="214"/>
        <v>0</v>
      </c>
      <c r="AA613" s="4">
        <f t="shared" si="222"/>
        <v>0.11988322756996855</v>
      </c>
      <c r="AB613">
        <f t="shared" si="215"/>
        <v>0.24027971947980326</v>
      </c>
      <c r="AC613" s="4">
        <f t="shared" si="223"/>
        <v>0.31756810491087961</v>
      </c>
      <c r="AD613">
        <f t="shared" si="228"/>
        <v>0.90349863159519483</v>
      </c>
      <c r="AE613">
        <f t="shared" si="210"/>
        <v>3.6788509454612137E-5</v>
      </c>
      <c r="AF613">
        <f t="shared" si="224"/>
        <v>5.5010553894319081E-4</v>
      </c>
      <c r="AG613">
        <f t="shared" si="218"/>
        <v>2.9974418672436998</v>
      </c>
      <c r="AH613">
        <f t="shared" si="229"/>
        <v>0.20475255109694926</v>
      </c>
      <c r="AI613">
        <f t="shared" si="227"/>
        <v>6.3031482217996482E-2</v>
      </c>
    </row>
    <row r="614" spans="1:35" x14ac:dyDescent="0.25">
      <c r="A614" s="3">
        <v>44581.791666666664</v>
      </c>
      <c r="B614" s="1">
        <v>789.69619637999995</v>
      </c>
      <c r="C614">
        <v>11249.675137547276</v>
      </c>
      <c r="D614">
        <v>2.4860566846129036E-2</v>
      </c>
      <c r="E614">
        <v>243</v>
      </c>
      <c r="F614">
        <v>57675124.075795278</v>
      </c>
      <c r="G614">
        <v>11943947.072514685</v>
      </c>
      <c r="H614">
        <f t="shared" si="219"/>
        <v>1877574.8232071267</v>
      </c>
      <c r="I614">
        <v>35831.841217544054</v>
      </c>
      <c r="J614">
        <v>0.22676365684477703</v>
      </c>
      <c r="K614">
        <v>19013</v>
      </c>
      <c r="L614">
        <f t="shared" si="216"/>
        <v>-5.0867395297594153E-2</v>
      </c>
      <c r="M614" s="9">
        <f t="shared" si="220"/>
        <v>-4.9368599920617054E-2</v>
      </c>
      <c r="N614">
        <f t="shared" si="211"/>
        <v>1.3134528337053339</v>
      </c>
      <c r="O614">
        <f t="shared" si="221"/>
        <v>0.39903354406226099</v>
      </c>
      <c r="P614" s="4">
        <v>0.3212923748445678</v>
      </c>
      <c r="Q614">
        <f t="shared" si="212"/>
        <v>1.2848428996095971</v>
      </c>
      <c r="R614" s="4">
        <f t="shared" si="225"/>
        <v>0.16271132422362181</v>
      </c>
      <c r="S614">
        <f t="shared" si="209"/>
        <v>1.3283144111105578</v>
      </c>
      <c r="T614" s="4">
        <f t="shared" si="226"/>
        <v>0.35410603097299109</v>
      </c>
      <c r="U614" s="27">
        <f t="shared" si="217"/>
        <v>7.0197244518135873E-2</v>
      </c>
      <c r="V614">
        <v>0</v>
      </c>
      <c r="W614">
        <f t="shared" si="207"/>
        <v>0</v>
      </c>
      <c r="X614">
        <f t="shared" si="208"/>
        <v>35831.841217544054</v>
      </c>
      <c r="Y614" s="5">
        <f t="shared" si="213"/>
        <v>0.22676365684477703</v>
      </c>
      <c r="Z614" s="4">
        <f t="shared" si="214"/>
        <v>1.2848428996095971</v>
      </c>
      <c r="AA614" s="4">
        <f t="shared" si="222"/>
        <v>0.16271132422362181</v>
      </c>
      <c r="AB614">
        <f t="shared" si="215"/>
        <v>1.3283144111105578</v>
      </c>
      <c r="AC614" s="4">
        <f t="shared" si="223"/>
        <v>0.35410603097299109</v>
      </c>
      <c r="AD614">
        <f t="shared" si="228"/>
        <v>0.86762629032973249</v>
      </c>
      <c r="AE614">
        <f t="shared" si="210"/>
        <v>6.2107738423194828E-4</v>
      </c>
      <c r="AF614">
        <f t="shared" si="224"/>
        <v>-9.588164678686617E-5</v>
      </c>
      <c r="AG614">
        <f t="shared" si="218"/>
        <v>2.8487828095538568</v>
      </c>
      <c r="AH614">
        <f t="shared" si="229"/>
        <v>0.20537362848118121</v>
      </c>
      <c r="AI614">
        <f t="shared" si="227"/>
        <v>7.7032714652221168E-2</v>
      </c>
    </row>
    <row r="615" spans="1:35" x14ac:dyDescent="0.25">
      <c r="A615" s="3">
        <v>44582.791666666664</v>
      </c>
      <c r="B615">
        <v>781.30444159000001</v>
      </c>
      <c r="C615">
        <v>11405.378808255944</v>
      </c>
      <c r="D615">
        <v>2.4883025984560537E-2</v>
      </c>
      <c r="E615">
        <v>295</v>
      </c>
      <c r="F615">
        <v>54737936.792270064</v>
      </c>
      <c r="G615">
        <v>11633082.792790201</v>
      </c>
      <c r="H615">
        <f t="shared" si="219"/>
        <v>2224115.6967464411</v>
      </c>
      <c r="I615">
        <v>34899.248378370605</v>
      </c>
      <c r="J615">
        <v>0.23271293009173349</v>
      </c>
      <c r="K615">
        <v>19014</v>
      </c>
      <c r="L615">
        <f t="shared" si="216"/>
        <v>-2.4429243936584681E-2</v>
      </c>
      <c r="M615" s="9">
        <f t="shared" si="220"/>
        <v>-5.3698681550035328E-2</v>
      </c>
      <c r="N615">
        <f t="shared" si="211"/>
        <v>1.3253175344795185</v>
      </c>
      <c r="O615">
        <f t="shared" si="221"/>
        <v>0.43266977098151854</v>
      </c>
      <c r="P615" s="4">
        <v>0.36004629846288189</v>
      </c>
      <c r="Q615">
        <f t="shared" si="212"/>
        <v>1.303232697047173</v>
      </c>
      <c r="R615" s="4">
        <f t="shared" si="225"/>
        <v>0.20615241412519422</v>
      </c>
      <c r="S615">
        <f t="shared" si="209"/>
        <v>1.3461104563666533</v>
      </c>
      <c r="T615" s="4">
        <f t="shared" si="226"/>
        <v>0.38982844383810139</v>
      </c>
      <c r="U615" s="27">
        <f t="shared" si="217"/>
        <v>6.8503155811400304E-2</v>
      </c>
      <c r="V615">
        <v>0</v>
      </c>
      <c r="W615">
        <f t="shared" si="207"/>
        <v>0</v>
      </c>
      <c r="X615">
        <f t="shared" si="208"/>
        <v>34899.248378370605</v>
      </c>
      <c r="Y615" s="5">
        <f t="shared" si="213"/>
        <v>0.23271293009173349</v>
      </c>
      <c r="Z615" s="4">
        <f t="shared" si="214"/>
        <v>1.303232697047173</v>
      </c>
      <c r="AA615" s="4">
        <f t="shared" si="222"/>
        <v>0.20615241412519422</v>
      </c>
      <c r="AB615">
        <f t="shared" si="215"/>
        <v>1.3461104563666533</v>
      </c>
      <c r="AC615" s="4">
        <f t="shared" si="223"/>
        <v>0.38982844383810139</v>
      </c>
      <c r="AD615">
        <f t="shared" si="228"/>
        <v>0.85922272989313297</v>
      </c>
      <c r="AE615">
        <f t="shared" si="210"/>
        <v>6.3736651028956548E-4</v>
      </c>
      <c r="AF615">
        <f t="shared" si="224"/>
        <v>1.4197735567922365E-4</v>
      </c>
      <c r="AG615">
        <f t="shared" si="218"/>
        <v>2.7800323789816028</v>
      </c>
      <c r="AH615">
        <f t="shared" si="229"/>
        <v>0.20601099499147077</v>
      </c>
      <c r="AI615">
        <f t="shared" si="227"/>
        <v>8.3998899140244943E-2</v>
      </c>
    </row>
    <row r="616" spans="1:35" x14ac:dyDescent="0.25">
      <c r="A616" s="3">
        <v>44583.791666666664</v>
      </c>
      <c r="B616">
        <v>788.26208713000005</v>
      </c>
      <c r="C616">
        <v>11305.341211465993</v>
      </c>
      <c r="D616">
        <v>2.4881380650536196E-2</v>
      </c>
      <c r="E616">
        <v>98</v>
      </c>
      <c r="F616">
        <v>57349299.062871963</v>
      </c>
      <c r="G616">
        <v>1747903.3427133092</v>
      </c>
      <c r="H616">
        <f t="shared" si="219"/>
        <v>2245691.9940838036</v>
      </c>
      <c r="I616">
        <v>5243.710028139928</v>
      </c>
      <c r="J616">
        <v>3.3373627778306554E-2</v>
      </c>
      <c r="K616">
        <v>19015</v>
      </c>
      <c r="L616">
        <f t="shared" si="216"/>
        <v>1.7675530369388209E-2</v>
      </c>
      <c r="M616" s="9">
        <f t="shared" si="220"/>
        <v>-4.2870377331069576E-2</v>
      </c>
      <c r="N616">
        <f t="shared" si="211"/>
        <v>0.44711512040604512</v>
      </c>
      <c r="O616">
        <f t="shared" si="221"/>
        <v>0.43766181630223355</v>
      </c>
      <c r="P616" s="4">
        <v>0.36384612604753841</v>
      </c>
      <c r="Q616">
        <f t="shared" si="212"/>
        <v>0.3220264649767674</v>
      </c>
      <c r="R616" s="4">
        <f t="shared" si="225"/>
        <v>0.21688662962441982</v>
      </c>
      <c r="S616">
        <f t="shared" si="209"/>
        <v>0.46615334626303406</v>
      </c>
      <c r="T616" s="4">
        <f t="shared" si="226"/>
        <v>0.39705370172377313</v>
      </c>
      <c r="U616" s="27">
        <f t="shared" si="217"/>
        <v>6.9724749778497311E-2</v>
      </c>
      <c r="V616">
        <v>0</v>
      </c>
      <c r="W616">
        <f t="shared" si="207"/>
        <v>0</v>
      </c>
      <c r="X616">
        <f t="shared" si="208"/>
        <v>5243.710028139928</v>
      </c>
      <c r="Y616" s="5">
        <f t="shared" si="213"/>
        <v>3.3373627778306554E-2</v>
      </c>
      <c r="Z616" s="4">
        <f t="shared" si="214"/>
        <v>0.3220264649767674</v>
      </c>
      <c r="AA616" s="4">
        <f t="shared" si="222"/>
        <v>0.21688662962441982</v>
      </c>
      <c r="AB616">
        <f t="shared" si="215"/>
        <v>0.46615334626303406</v>
      </c>
      <c r="AC616" s="4">
        <f t="shared" si="223"/>
        <v>0.39705370172377313</v>
      </c>
      <c r="AD616">
        <f t="shared" si="228"/>
        <v>0.86109016730307841</v>
      </c>
      <c r="AE616">
        <f t="shared" si="210"/>
        <v>9.1430416765007037E-5</v>
      </c>
      <c r="AF616">
        <f t="shared" si="224"/>
        <v>2.7672694214486704E-4</v>
      </c>
      <c r="AG616">
        <f t="shared" si="218"/>
        <v>2.8296077706883467</v>
      </c>
      <c r="AH616">
        <f t="shared" si="229"/>
        <v>0.20610242540823578</v>
      </c>
      <c r="AI616">
        <f t="shared" si="227"/>
        <v>7.9562935981768224E-2</v>
      </c>
    </row>
    <row r="617" spans="1:35" x14ac:dyDescent="0.25">
      <c r="A617" s="3">
        <v>44584.791666666664</v>
      </c>
      <c r="B617">
        <v>716.78015592999998</v>
      </c>
      <c r="C617">
        <v>10745.776812133572</v>
      </c>
      <c r="D617">
        <v>2.3124509004370884E-2</v>
      </c>
      <c r="E617">
        <v>174</v>
      </c>
      <c r="F617">
        <v>52553558.132282987</v>
      </c>
      <c r="G617">
        <v>5123730.3989538606</v>
      </c>
      <c r="H617">
        <f t="shared" si="219"/>
        <v>2393178.0878833681</v>
      </c>
      <c r="I617">
        <v>15371.191196861582</v>
      </c>
      <c r="J617">
        <v>0.10675746773857406</v>
      </c>
      <c r="K617">
        <v>19016</v>
      </c>
      <c r="L617">
        <f t="shared" si="216"/>
        <v>-4.42989904885292E-2</v>
      </c>
      <c r="M617" s="9">
        <f t="shared" si="220"/>
        <v>-6.2736563022874739E-2</v>
      </c>
      <c r="N617">
        <f t="shared" si="211"/>
        <v>0.84286642401805778</v>
      </c>
      <c r="O617">
        <f t="shared" si="221"/>
        <v>0.45814079453504269</v>
      </c>
      <c r="P617" s="4">
        <v>0.37063508538777767</v>
      </c>
      <c r="Q617">
        <f t="shared" si="212"/>
        <v>0.83112680369939529</v>
      </c>
      <c r="R617" s="4">
        <f t="shared" si="225"/>
        <v>0.24459085641439965</v>
      </c>
      <c r="S617">
        <f t="shared" si="209"/>
        <v>0.89686657977335971</v>
      </c>
      <c r="T617" s="4">
        <f t="shared" si="226"/>
        <v>0.42212507733692217</v>
      </c>
      <c r="U617" s="27">
        <f t="shared" si="217"/>
        <v>6.670342856187457E-2</v>
      </c>
      <c r="V617">
        <v>0</v>
      </c>
      <c r="W617">
        <f t="shared" si="207"/>
        <v>0</v>
      </c>
      <c r="X617">
        <f t="shared" si="208"/>
        <v>15371.191196861582</v>
      </c>
      <c r="Y617" s="5">
        <f t="shared" si="213"/>
        <v>0.10675746773857406</v>
      </c>
      <c r="Z617" s="4">
        <f t="shared" si="214"/>
        <v>0.83112680369939529</v>
      </c>
      <c r="AA617" s="4">
        <f t="shared" si="222"/>
        <v>0.24459085641439965</v>
      </c>
      <c r="AB617">
        <f t="shared" si="215"/>
        <v>0.89686657977335971</v>
      </c>
      <c r="AC617" s="4">
        <f t="shared" si="223"/>
        <v>0.42212507733692217</v>
      </c>
      <c r="AD617">
        <f t="shared" si="228"/>
        <v>0.83091811716416109</v>
      </c>
      <c r="AE617">
        <f t="shared" si="210"/>
        <v>2.9244344722883446E-4</v>
      </c>
      <c r="AF617">
        <f t="shared" si="224"/>
        <v>-9.4371327651432413E-4</v>
      </c>
      <c r="AG617">
        <f t="shared" si="218"/>
        <v>2.7069948675304243</v>
      </c>
      <c r="AH617">
        <f t="shared" si="229"/>
        <v>0.20639486885546462</v>
      </c>
      <c r="AI617">
        <f t="shared" si="227"/>
        <v>9.115859955625516E-2</v>
      </c>
    </row>
    <row r="618" spans="1:35" x14ac:dyDescent="0.25">
      <c r="A618" s="3">
        <v>44585.791666666664</v>
      </c>
      <c r="B618">
        <v>715.20108776999996</v>
      </c>
      <c r="C618">
        <v>10770.034274308953</v>
      </c>
      <c r="D618">
        <v>2.3123797981150822E-2</v>
      </c>
      <c r="E618">
        <v>91</v>
      </c>
      <c r="F618">
        <v>53029347.275756165</v>
      </c>
      <c r="G618">
        <v>963905.01969133131</v>
      </c>
      <c r="H618">
        <f t="shared" si="219"/>
        <v>2378145.3990448723</v>
      </c>
      <c r="I618">
        <v>2891.7150590739939</v>
      </c>
      <c r="J618">
        <v>1.9903620368424711E-2</v>
      </c>
      <c r="K618">
        <v>19017</v>
      </c>
      <c r="L618">
        <f t="shared" si="216"/>
        <v>-4.4602830882252715E-3</v>
      </c>
      <c r="M618" s="9">
        <f t="shared" si="220"/>
        <v>-6.1130798704846431E-2</v>
      </c>
      <c r="N618">
        <f t="shared" si="211"/>
        <v>0.15116423180528357</v>
      </c>
      <c r="O618">
        <f t="shared" si="221"/>
        <v>0.45160150493801082</v>
      </c>
      <c r="P618" s="4">
        <v>0.39128400673161767</v>
      </c>
      <c r="Q618">
        <f t="shared" si="212"/>
        <v>0</v>
      </c>
      <c r="R618" s="4">
        <f t="shared" si="225"/>
        <v>0.24459085641439965</v>
      </c>
      <c r="S618">
        <f t="shared" si="209"/>
        <v>0.33096658887744151</v>
      </c>
      <c r="T618" s="4">
        <f t="shared" si="226"/>
        <v>0.42297823586158123</v>
      </c>
      <c r="U618" s="27">
        <f t="shared" si="217"/>
        <v>6.6406574905342172E-2</v>
      </c>
      <c r="V618">
        <v>0</v>
      </c>
      <c r="W618">
        <f t="shared" si="207"/>
        <v>0</v>
      </c>
      <c r="X618">
        <f t="shared" si="208"/>
        <v>2891.7150590739939</v>
      </c>
      <c r="Y618" s="5">
        <f t="shared" si="213"/>
        <v>1.9903620368424711E-2</v>
      </c>
      <c r="Z618" s="4">
        <f t="shared" si="214"/>
        <v>0</v>
      </c>
      <c r="AA618" s="4">
        <f t="shared" si="222"/>
        <v>0.24459085641439965</v>
      </c>
      <c r="AB618">
        <f t="shared" si="215"/>
        <v>0.33096658887744151</v>
      </c>
      <c r="AC618" s="4">
        <f t="shared" si="223"/>
        <v>0.42297823586158123</v>
      </c>
      <c r="AD618">
        <f t="shared" si="228"/>
        <v>0.83454631192402717</v>
      </c>
      <c r="AE618">
        <f t="shared" si="210"/>
        <v>5.4528980030881843E-5</v>
      </c>
      <c r="AF618">
        <f t="shared" si="224"/>
        <v>-7.3948120709477205E-4</v>
      </c>
      <c r="AG618">
        <f t="shared" si="218"/>
        <v>2.6949477907614177</v>
      </c>
      <c r="AH618">
        <f t="shared" si="229"/>
        <v>0.20644939783549551</v>
      </c>
      <c r="AI618">
        <f t="shared" si="227"/>
        <v>9.2337143963669321E-2</v>
      </c>
    </row>
    <row r="619" spans="1:35" x14ac:dyDescent="0.25">
      <c r="A619" s="3">
        <v>44586.791666666664</v>
      </c>
      <c r="B619">
        <v>717.71199161000004</v>
      </c>
      <c r="C619">
        <v>10734.296221949751</v>
      </c>
      <c r="D619">
        <v>2.3122654721483723E-2</v>
      </c>
      <c r="E619">
        <v>144</v>
      </c>
      <c r="F619">
        <v>52753005.518940724</v>
      </c>
      <c r="G619">
        <v>2531151.6833757423</v>
      </c>
      <c r="H619">
        <f t="shared" si="219"/>
        <v>2386908.9565390153</v>
      </c>
      <c r="I619">
        <v>7593.455050127227</v>
      </c>
      <c r="J619">
        <v>5.2539396874767712E-2</v>
      </c>
      <c r="K619">
        <v>19018</v>
      </c>
      <c r="L619">
        <f t="shared" si="216"/>
        <v>6.8284214672325247E-3</v>
      </c>
      <c r="M619" s="9">
        <f t="shared" si="220"/>
        <v>-5.5921450719163636E-2</v>
      </c>
      <c r="N619">
        <f t="shared" si="211"/>
        <v>0.55334160248687259</v>
      </c>
      <c r="O619">
        <f t="shared" si="221"/>
        <v>0.45478429035189705</v>
      </c>
      <c r="P619" s="4">
        <v>0.39073499300404541</v>
      </c>
      <c r="Q619">
        <f t="shared" si="212"/>
        <v>0.50697849748990587</v>
      </c>
      <c r="R619" s="4">
        <f t="shared" si="225"/>
        <v>0.2528492428069935</v>
      </c>
      <c r="S619">
        <f t="shared" si="209"/>
        <v>0.60878986112115352</v>
      </c>
      <c r="T619" s="4">
        <f t="shared" si="226"/>
        <v>0.42909784119116995</v>
      </c>
      <c r="U619" s="27">
        <f t="shared" si="217"/>
        <v>6.6861578697856777E-2</v>
      </c>
      <c r="V619">
        <v>0</v>
      </c>
      <c r="W619">
        <f t="shared" si="207"/>
        <v>0</v>
      </c>
      <c r="X619">
        <f t="shared" si="208"/>
        <v>7593.455050127227</v>
      </c>
      <c r="Y619" s="5">
        <f t="shared" si="213"/>
        <v>5.2539396874767712E-2</v>
      </c>
      <c r="Z619" s="4">
        <f t="shared" si="214"/>
        <v>0.50697849748990587</v>
      </c>
      <c r="AA619" s="4">
        <f t="shared" si="222"/>
        <v>0.2528492428069935</v>
      </c>
      <c r="AB619">
        <f t="shared" si="215"/>
        <v>0.60878986112115352</v>
      </c>
      <c r="AC619" s="4">
        <f t="shared" si="223"/>
        <v>0.42909784119116995</v>
      </c>
      <c r="AD619">
        <f t="shared" si="228"/>
        <v>0.83402004823697617</v>
      </c>
      <c r="AE619">
        <f t="shared" si="210"/>
        <v>1.4393319420226305E-4</v>
      </c>
      <c r="AF619">
        <f t="shared" si="224"/>
        <v>-7.0299943321139313E-4</v>
      </c>
      <c r="AG619">
        <f t="shared" si="218"/>
        <v>2.7134130024844012</v>
      </c>
      <c r="AH619">
        <f t="shared" si="229"/>
        <v>0.20659333102969776</v>
      </c>
      <c r="AI619">
        <f t="shared" si="227"/>
        <v>9.0779673803890848E-2</v>
      </c>
    </row>
    <row r="620" spans="1:35" x14ac:dyDescent="0.25">
      <c r="A620" s="3">
        <v>44587.791666666664</v>
      </c>
      <c r="B620">
        <v>615.74892293000005</v>
      </c>
      <c r="C620">
        <v>9470.468260993779</v>
      </c>
      <c r="D620">
        <v>2.0115374377338589E-2</v>
      </c>
      <c r="E620">
        <v>97</v>
      </c>
      <c r="F620">
        <v>45960150.191618703</v>
      </c>
      <c r="G620">
        <v>1377299.5300127428</v>
      </c>
      <c r="H620">
        <f t="shared" si="219"/>
        <v>2385223.6761454577</v>
      </c>
      <c r="I620">
        <v>4131.8985900382286</v>
      </c>
      <c r="J620">
        <v>3.2814143972031203E-2</v>
      </c>
      <c r="K620">
        <v>19019</v>
      </c>
      <c r="L620">
        <f t="shared" si="216"/>
        <v>-2.7963557661491917E-2</v>
      </c>
      <c r="M620" s="9">
        <f t="shared" si="220"/>
        <v>-6.7697449095305631E-2</v>
      </c>
      <c r="N620">
        <f t="shared" si="211"/>
        <v>0.30865450952676482</v>
      </c>
      <c r="O620">
        <f t="shared" si="221"/>
        <v>0.45299025847706853</v>
      </c>
      <c r="P620" s="4">
        <v>0.39367522583730191</v>
      </c>
      <c r="Q620">
        <f t="shared" si="212"/>
        <v>0.31500027570659428</v>
      </c>
      <c r="R620" s="4">
        <f t="shared" si="225"/>
        <v>0.26334925199721332</v>
      </c>
      <c r="S620">
        <f t="shared" si="209"/>
        <v>0.46132751032430452</v>
      </c>
      <c r="T620" s="4">
        <f t="shared" si="226"/>
        <v>0.43367481112947759</v>
      </c>
      <c r="U620" s="27">
        <f t="shared" si="217"/>
        <v>6.5017790668925879E-2</v>
      </c>
      <c r="V620">
        <v>0</v>
      </c>
      <c r="W620">
        <f t="shared" si="207"/>
        <v>0</v>
      </c>
      <c r="X620">
        <f t="shared" si="208"/>
        <v>4131.8985900382286</v>
      </c>
      <c r="Y620" s="5">
        <f t="shared" si="213"/>
        <v>3.2814143972031203E-2</v>
      </c>
      <c r="Z620" s="4">
        <f t="shared" si="214"/>
        <v>0.31500027570659428</v>
      </c>
      <c r="AA620" s="4">
        <f t="shared" si="222"/>
        <v>0.26334925199721332</v>
      </c>
      <c r="AB620">
        <f t="shared" si="215"/>
        <v>0.46132751032430452</v>
      </c>
      <c r="AC620" s="4">
        <f t="shared" si="223"/>
        <v>0.43367481112947759</v>
      </c>
      <c r="AD620">
        <f t="shared" si="228"/>
        <v>0.82962138935608742</v>
      </c>
      <c r="AE620">
        <f t="shared" si="210"/>
        <v>8.989772338558598E-5</v>
      </c>
      <c r="AF620">
        <f t="shared" si="224"/>
        <v>-9.0865625811853423E-4</v>
      </c>
      <c r="AG620">
        <f t="shared" si="218"/>
        <v>2.638587392485956</v>
      </c>
      <c r="AH620">
        <f t="shared" si="229"/>
        <v>0.20668322875308334</v>
      </c>
      <c r="AI620">
        <f t="shared" si="227"/>
        <v>9.7853302244528484E-2</v>
      </c>
    </row>
    <row r="621" spans="1:35" x14ac:dyDescent="0.25">
      <c r="A621" s="3">
        <v>44588.791666666664</v>
      </c>
      <c r="B621">
        <v>624.53604364</v>
      </c>
      <c r="C621">
        <v>9272.1136220450226</v>
      </c>
      <c r="D621">
        <v>2.0043556837744295E-2</v>
      </c>
      <c r="E621">
        <v>109</v>
      </c>
      <c r="F621">
        <v>47081815.392869331</v>
      </c>
      <c r="G621">
        <v>1195062.1293433011</v>
      </c>
      <c r="H621">
        <f t="shared" si="219"/>
        <v>2369519.6864578305</v>
      </c>
      <c r="I621">
        <v>3585.1863880299034</v>
      </c>
      <c r="J621">
        <v>2.7794022399338165E-2</v>
      </c>
      <c r="K621">
        <v>19020</v>
      </c>
      <c r="L621">
        <f t="shared" si="216"/>
        <v>3.5336748570865301E-2</v>
      </c>
      <c r="M621" s="9">
        <f t="shared" si="220"/>
        <v>-4.8303076103528887E-2</v>
      </c>
      <c r="N621">
        <f t="shared" si="211"/>
        <v>0.37040400319590794</v>
      </c>
      <c r="O621">
        <f t="shared" si="221"/>
        <v>0.45104756267002949</v>
      </c>
      <c r="P621" s="4">
        <v>0.39891936662947974</v>
      </c>
      <c r="Q621">
        <f t="shared" si="212"/>
        <v>0.24303127599896704</v>
      </c>
      <c r="R621" s="4">
        <f t="shared" si="225"/>
        <v>0.26623294216848936</v>
      </c>
      <c r="S621">
        <f t="shared" si="209"/>
        <v>0.41552629182817907</v>
      </c>
      <c r="T621" s="4">
        <f t="shared" si="226"/>
        <v>0.43513857113483206</v>
      </c>
      <c r="U621" s="27">
        <f t="shared" si="217"/>
        <v>6.7356383786661866E-2</v>
      </c>
      <c r="V621">
        <v>0</v>
      </c>
      <c r="W621">
        <f t="shared" si="207"/>
        <v>0</v>
      </c>
      <c r="X621">
        <f t="shared" si="208"/>
        <v>3585.1863880299034</v>
      </c>
      <c r="Y621" s="5">
        <f t="shared" si="213"/>
        <v>2.7794022399338165E-2</v>
      </c>
      <c r="Z621" s="4">
        <f t="shared" si="214"/>
        <v>0.24303127599896704</v>
      </c>
      <c r="AA621" s="4">
        <f t="shared" si="222"/>
        <v>0.26623294216848936</v>
      </c>
      <c r="AB621">
        <f t="shared" si="215"/>
        <v>0.41552629182817907</v>
      </c>
      <c r="AC621" s="4">
        <f t="shared" si="223"/>
        <v>0.43513857113483206</v>
      </c>
      <c r="AD621">
        <f t="shared" si="228"/>
        <v>0.85371198777989976</v>
      </c>
      <c r="AE621">
        <f t="shared" si="210"/>
        <v>7.6145107461349549E-5</v>
      </c>
      <c r="AF621">
        <f t="shared" si="224"/>
        <v>3.3399217968699269E-4</v>
      </c>
      <c r="AG621">
        <f t="shared" si="218"/>
        <v>2.7334934520909884</v>
      </c>
      <c r="AH621">
        <f t="shared" si="229"/>
        <v>0.20675937386054469</v>
      </c>
      <c r="AI621">
        <f t="shared" si="227"/>
        <v>8.9100796801784954E-2</v>
      </c>
    </row>
    <row r="622" spans="1:35" x14ac:dyDescent="0.25">
      <c r="A622" s="3">
        <v>44589.791666666664</v>
      </c>
      <c r="B622">
        <v>628.55886152999994</v>
      </c>
      <c r="C622">
        <v>9201.0951691195733</v>
      </c>
      <c r="D622">
        <v>2.0030079012647126E-2</v>
      </c>
      <c r="E622">
        <v>68</v>
      </c>
      <c r="F622">
        <v>47611652.314711794</v>
      </c>
      <c r="G622">
        <v>608277.94499557512</v>
      </c>
      <c r="H622">
        <f t="shared" si="219"/>
        <v>2348248.0317972791</v>
      </c>
      <c r="I622">
        <v>1824.8338349867254</v>
      </c>
      <c r="J622">
        <v>1.3989523937700936E-2</v>
      </c>
      <c r="K622">
        <v>19021</v>
      </c>
      <c r="L622">
        <f t="shared" si="216"/>
        <v>1.410947692310802E-2</v>
      </c>
      <c r="M622" s="9">
        <f t="shared" si="220"/>
        <v>-4.5626980941280613E-2</v>
      </c>
      <c r="N622">
        <f t="shared" si="211"/>
        <v>0.18956872400363461</v>
      </c>
      <c r="O622">
        <f t="shared" si="221"/>
        <v>0.44506485444734345</v>
      </c>
      <c r="P622" s="4">
        <v>0.41772440736795075</v>
      </c>
      <c r="Q622">
        <f t="shared" si="212"/>
        <v>0</v>
      </c>
      <c r="R622" s="4">
        <f t="shared" si="225"/>
        <v>0.26623294216848936</v>
      </c>
      <c r="S622">
        <f t="shared" si="209"/>
        <v>0.24945162157696871</v>
      </c>
      <c r="T622" s="4">
        <f t="shared" si="226"/>
        <v>0.4335484760150578</v>
      </c>
      <c r="U622" s="27">
        <f t="shared" si="217"/>
        <v>6.8313483338325792E-2</v>
      </c>
      <c r="V622">
        <v>0</v>
      </c>
      <c r="W622">
        <f t="shared" si="207"/>
        <v>0</v>
      </c>
      <c r="X622">
        <f t="shared" si="208"/>
        <v>1824.8338349867254</v>
      </c>
      <c r="Y622" s="5">
        <f t="shared" si="213"/>
        <v>1.3989523937700936E-2</v>
      </c>
      <c r="Z622" s="4">
        <f t="shared" si="214"/>
        <v>0</v>
      </c>
      <c r="AA622" s="4">
        <f t="shared" si="222"/>
        <v>0.26623294216848936</v>
      </c>
      <c r="AB622">
        <f t="shared" si="215"/>
        <v>0.24945162157696871</v>
      </c>
      <c r="AC622" s="4">
        <f t="shared" si="223"/>
        <v>0.4335484760150578</v>
      </c>
      <c r="AD622">
        <f t="shared" si="228"/>
        <v>0.85958243516275501</v>
      </c>
      <c r="AE622">
        <f t="shared" si="210"/>
        <v>3.8326728364609408E-5</v>
      </c>
      <c r="AF622">
        <f t="shared" si="224"/>
        <v>5.8974671230505038E-4</v>
      </c>
      <c r="AG622">
        <f t="shared" si="218"/>
        <v>2.7723349873752894</v>
      </c>
      <c r="AH622">
        <f t="shared" si="229"/>
        <v>0.20679770058890928</v>
      </c>
      <c r="AI622">
        <f t="shared" si="227"/>
        <v>8.5559662295562555E-2</v>
      </c>
    </row>
    <row r="623" spans="1:35" x14ac:dyDescent="0.25">
      <c r="A623" s="3">
        <v>44590.791666666664</v>
      </c>
      <c r="B623">
        <v>629.46509940999999</v>
      </c>
      <c r="C623">
        <v>9174.6796588407542</v>
      </c>
      <c r="D623">
        <v>2.0014957065760466E-2</v>
      </c>
      <c r="E623">
        <v>60</v>
      </c>
      <c r="F623">
        <v>48067871.412762098</v>
      </c>
      <c r="G623">
        <v>604251.59860916832</v>
      </c>
      <c r="H623">
        <f t="shared" si="219"/>
        <v>2319179.3089294503</v>
      </c>
      <c r="I623">
        <v>1812.7547958275049</v>
      </c>
      <c r="J623">
        <v>1.3765026014889619E-2</v>
      </c>
      <c r="K623">
        <v>19022</v>
      </c>
      <c r="L623">
        <f t="shared" si="216"/>
        <v>4.3157708820580412E-3</v>
      </c>
      <c r="M623" s="9">
        <f t="shared" si="220"/>
        <v>-4.6595197256339864E-2</v>
      </c>
      <c r="N623">
        <f t="shared" si="211"/>
        <v>0.17573210580151186</v>
      </c>
      <c r="O623">
        <f t="shared" si="221"/>
        <v>0.43738601029802954</v>
      </c>
      <c r="P623" s="4">
        <v>0.41877780180629481</v>
      </c>
      <c r="Q623">
        <f t="shared" si="212"/>
        <v>0</v>
      </c>
      <c r="R623" s="4">
        <f t="shared" si="225"/>
        <v>0.26488616161819617</v>
      </c>
      <c r="S623">
        <f t="shared" si="209"/>
        <v>0.24582540170797779</v>
      </c>
      <c r="T623" s="4">
        <f t="shared" si="226"/>
        <v>0.43042745812348993</v>
      </c>
      <c r="U623" s="27">
        <f t="shared" si="217"/>
        <v>6.8608945796101467E-2</v>
      </c>
      <c r="V623">
        <v>0</v>
      </c>
      <c r="W623">
        <f t="shared" si="207"/>
        <v>0</v>
      </c>
      <c r="X623">
        <f t="shared" si="208"/>
        <v>1812.7547958275049</v>
      </c>
      <c r="Y623" s="5">
        <f t="shared" si="213"/>
        <v>1.3765026014889619E-2</v>
      </c>
      <c r="Z623" s="4">
        <f t="shared" si="214"/>
        <v>0</v>
      </c>
      <c r="AA623" s="4">
        <f t="shared" si="222"/>
        <v>0.26488616161819617</v>
      </c>
      <c r="AB623">
        <f t="shared" si="215"/>
        <v>0.24582540170797779</v>
      </c>
      <c r="AC623" s="4">
        <f t="shared" si="223"/>
        <v>0.43042745812348993</v>
      </c>
      <c r="AD623">
        <f t="shared" si="228"/>
        <v>0.86503578062374664</v>
      </c>
      <c r="AE623">
        <f t="shared" si="210"/>
        <v>3.7711688946120922E-5</v>
      </c>
      <c r="AF623">
        <f t="shared" si="224"/>
        <v>8.0492748171745454E-4</v>
      </c>
      <c r="AG623">
        <f t="shared" si="218"/>
        <v>2.7843256057586423</v>
      </c>
      <c r="AH623">
        <f t="shared" si="229"/>
        <v>0.2068354122778554</v>
      </c>
      <c r="AI623">
        <f t="shared" si="227"/>
        <v>8.4498581360223923E-2</v>
      </c>
    </row>
    <row r="624" spans="1:35" x14ac:dyDescent="0.25">
      <c r="A624" s="3">
        <v>44591.791666666664</v>
      </c>
      <c r="B624">
        <v>635.51857310000003</v>
      </c>
      <c r="C624">
        <v>9088.6230515889583</v>
      </c>
      <c r="D624">
        <v>2.0014957065760466E-2</v>
      </c>
      <c r="E624">
        <v>70</v>
      </c>
      <c r="F624">
        <v>48864350.246529639</v>
      </c>
      <c r="G624">
        <v>1165495.9680803788</v>
      </c>
      <c r="H624">
        <f t="shared" si="219"/>
        <v>2321410.4849427356</v>
      </c>
      <c r="I624">
        <v>3496.4879042411367</v>
      </c>
      <c r="J624">
        <v>2.6117569938191337E-2</v>
      </c>
      <c r="K624">
        <v>19023</v>
      </c>
      <c r="L624">
        <f t="shared" si="216"/>
        <v>1.8994967503390043E-2</v>
      </c>
      <c r="M624" s="9">
        <f t="shared" si="220"/>
        <v>-3.9603563794062185E-2</v>
      </c>
      <c r="N624">
        <f t="shared" si="211"/>
        <v>0.38948190933836541</v>
      </c>
      <c r="O624">
        <f t="shared" si="221"/>
        <v>0.43880073431949762</v>
      </c>
      <c r="P624" s="4">
        <v>0.41795082925249005</v>
      </c>
      <c r="Q624">
        <f t="shared" si="212"/>
        <v>0.21366464710969729</v>
      </c>
      <c r="R624" s="4">
        <f t="shared" si="225"/>
        <v>0.27200831652185276</v>
      </c>
      <c r="S624">
        <f t="shared" si="209"/>
        <v>0.39906199958315047</v>
      </c>
      <c r="T624" s="4">
        <f t="shared" si="226"/>
        <v>0.43486343144742862</v>
      </c>
      <c r="U624" s="27">
        <f t="shared" si="217"/>
        <v>6.9924626590041353E-2</v>
      </c>
      <c r="V624">
        <v>0</v>
      </c>
      <c r="W624">
        <f t="shared" si="207"/>
        <v>0</v>
      </c>
      <c r="X624">
        <f t="shared" si="208"/>
        <v>3496.4879042411367</v>
      </c>
      <c r="Y624" s="5">
        <f t="shared" si="213"/>
        <v>2.6117569938191337E-2</v>
      </c>
      <c r="Z624" s="4">
        <f t="shared" si="214"/>
        <v>0.21366464710969729</v>
      </c>
      <c r="AA624" s="4">
        <f t="shared" si="222"/>
        <v>0.27200831652185276</v>
      </c>
      <c r="AB624">
        <f t="shared" si="215"/>
        <v>0.39906199958315047</v>
      </c>
      <c r="AC624" s="4">
        <f t="shared" si="223"/>
        <v>0.43486343144742862</v>
      </c>
      <c r="AD624">
        <f t="shared" si="228"/>
        <v>0.8645290320037653</v>
      </c>
      <c r="AE624">
        <f t="shared" si="210"/>
        <v>7.1552426196190639E-5</v>
      </c>
      <c r="AF624">
        <f t="shared" si="224"/>
        <v>8.1399736612230988E-4</v>
      </c>
      <c r="AG624">
        <f t="shared" si="218"/>
        <v>2.8377192803161639</v>
      </c>
      <c r="AH624">
        <f t="shared" si="229"/>
        <v>0.20690696470405159</v>
      </c>
      <c r="AI624">
        <f t="shared" si="227"/>
        <v>7.9692439293196804E-2</v>
      </c>
    </row>
    <row r="625" spans="1:35" x14ac:dyDescent="0.25">
      <c r="A625" s="3">
        <v>44592.791666666664</v>
      </c>
      <c r="B625">
        <v>643.7227613</v>
      </c>
      <c r="C625">
        <v>8971.003662562207</v>
      </c>
      <c r="D625">
        <v>2.0012068113740917E-2</v>
      </c>
      <c r="E625">
        <v>61</v>
      </c>
      <c r="F625">
        <v>50118184.475965448</v>
      </c>
      <c r="G625">
        <v>740254.28204529628</v>
      </c>
      <c r="H625">
        <f t="shared" si="219"/>
        <v>2317707.0715955109</v>
      </c>
      <c r="I625">
        <v>2220.762846135889</v>
      </c>
      <c r="J625">
        <v>1.6173340022488613E-2</v>
      </c>
      <c r="K625">
        <v>19024</v>
      </c>
      <c r="L625">
        <f t="shared" si="216"/>
        <v>2.5852678770914191E-2</v>
      </c>
      <c r="M625" s="9">
        <f t="shared" si="220"/>
        <v>-3.7431703975471312E-2</v>
      </c>
      <c r="N625">
        <f t="shared" si="211"/>
        <v>0.27972910230656151</v>
      </c>
      <c r="O625">
        <f t="shared" si="221"/>
        <v>0.43824375187564846</v>
      </c>
      <c r="P625" s="4">
        <v>0.42499015484612312</v>
      </c>
      <c r="Q625">
        <f t="shared" si="212"/>
        <v>0</v>
      </c>
      <c r="R625" s="4">
        <f t="shared" si="225"/>
        <v>0.27200831652185276</v>
      </c>
      <c r="S625">
        <f t="shared" si="209"/>
        <v>0.28230593367069107</v>
      </c>
      <c r="T625" s="4">
        <f t="shared" si="226"/>
        <v>0.43739354169102651</v>
      </c>
      <c r="U625" s="27">
        <f t="shared" si="217"/>
        <v>7.1755935624726569E-2</v>
      </c>
      <c r="V625">
        <v>0</v>
      </c>
      <c r="W625">
        <f t="shared" si="207"/>
        <v>0</v>
      </c>
      <c r="X625">
        <f t="shared" si="208"/>
        <v>2220.762846135889</v>
      </c>
      <c r="Y625" s="5">
        <f t="shared" si="213"/>
        <v>1.6173340022488613E-2</v>
      </c>
      <c r="Z625" s="4">
        <f t="shared" si="214"/>
        <v>0</v>
      </c>
      <c r="AA625" s="4">
        <f t="shared" si="222"/>
        <v>0.27200831652185276</v>
      </c>
      <c r="AB625">
        <f t="shared" si="215"/>
        <v>0.28230593367069107</v>
      </c>
      <c r="AC625" s="4">
        <f t="shared" si="223"/>
        <v>0.43739354169102651</v>
      </c>
      <c r="AD625">
        <f t="shared" si="228"/>
        <v>0.88421213464844628</v>
      </c>
      <c r="AE625">
        <f t="shared" si="210"/>
        <v>4.4309538927483612E-5</v>
      </c>
      <c r="AF625">
        <f t="shared" si="224"/>
        <v>1.5824027952118236E-3</v>
      </c>
      <c r="AG625">
        <f t="shared" si="218"/>
        <v>2.9120384609735197</v>
      </c>
      <c r="AH625">
        <f t="shared" si="229"/>
        <v>0.20695127424297907</v>
      </c>
      <c r="AI625">
        <f t="shared" si="227"/>
        <v>7.3008666111426646E-2</v>
      </c>
    </row>
    <row r="626" spans="1:35" x14ac:dyDescent="0.25">
      <c r="A626" s="3">
        <v>44593.791666666664</v>
      </c>
      <c r="B626">
        <v>647.99396985999999</v>
      </c>
      <c r="C626">
        <v>8913.0197600156444</v>
      </c>
      <c r="D626">
        <v>2.001209145553887E-2</v>
      </c>
      <c r="E626">
        <v>89</v>
      </c>
      <c r="F626">
        <v>47955051.77606447</v>
      </c>
      <c r="G626">
        <v>1018151.2144108238</v>
      </c>
      <c r="H626">
        <f t="shared" si="219"/>
        <v>2325647.0572083625</v>
      </c>
      <c r="I626">
        <v>3054.4536432324712</v>
      </c>
      <c r="J626">
        <v>2.3248344824774298E-2</v>
      </c>
      <c r="K626">
        <v>19025</v>
      </c>
      <c r="L626">
        <f t="shared" si="216"/>
        <v>1.3097710707959061E-2</v>
      </c>
      <c r="M626" s="9">
        <f t="shared" si="220"/>
        <v>-3.4091419210550387E-2</v>
      </c>
      <c r="N626">
        <f t="shared" si="211"/>
        <v>0.37890316071736357</v>
      </c>
      <c r="O626">
        <f t="shared" si="221"/>
        <v>0.44113971052257739</v>
      </c>
      <c r="P626" s="4">
        <v>0.43247362132602257</v>
      </c>
      <c r="Q626">
        <f t="shared" si="212"/>
        <v>0.15066114468294459</v>
      </c>
      <c r="R626" s="4">
        <f t="shared" si="225"/>
        <v>0.2770303546779509</v>
      </c>
      <c r="S626">
        <f t="shared" si="209"/>
        <v>0.36918380057088923</v>
      </c>
      <c r="T626" s="4">
        <f t="shared" si="226"/>
        <v>0.44328581611976908</v>
      </c>
      <c r="U626" s="27">
        <f t="shared" si="217"/>
        <v>7.2701955937194362E-2</v>
      </c>
      <c r="V626">
        <v>0</v>
      </c>
      <c r="W626">
        <f t="shared" si="207"/>
        <v>0</v>
      </c>
      <c r="X626">
        <f t="shared" si="208"/>
        <v>3054.4536432324712</v>
      </c>
      <c r="Y626" s="5">
        <f t="shared" si="213"/>
        <v>2.3248344824774298E-2</v>
      </c>
      <c r="Z626" s="4">
        <f t="shared" si="214"/>
        <v>0.15066114468294459</v>
      </c>
      <c r="AA626" s="4">
        <f t="shared" si="222"/>
        <v>0.2770303546779509</v>
      </c>
      <c r="AB626">
        <f t="shared" si="215"/>
        <v>0.36918380057088923</v>
      </c>
      <c r="AC626" s="4">
        <f t="shared" si="223"/>
        <v>0.44328581611976908</v>
      </c>
      <c r="AD626">
        <f t="shared" si="228"/>
        <v>0.88004268919743633</v>
      </c>
      <c r="AE626">
        <f t="shared" si="210"/>
        <v>6.3692067027639962E-5</v>
      </c>
      <c r="AF626">
        <f t="shared" si="224"/>
        <v>1.4682148878164547E-3</v>
      </c>
      <c r="AG626">
        <f t="shared" si="218"/>
        <v>2.9504303725385204</v>
      </c>
      <c r="AH626">
        <f t="shared" si="229"/>
        <v>0.20701496631000671</v>
      </c>
      <c r="AI626">
        <f t="shared" si="227"/>
        <v>6.9630373185375571E-2</v>
      </c>
    </row>
    <row r="627" spans="1:35" x14ac:dyDescent="0.25">
      <c r="A627" s="3">
        <v>44594.791666666664</v>
      </c>
      <c r="B627">
        <v>390.02387591000002</v>
      </c>
      <c r="C627">
        <v>5425.0635159888589</v>
      </c>
      <c r="D627">
        <v>1.2112180281431979E-2</v>
      </c>
      <c r="E627">
        <v>81</v>
      </c>
      <c r="F627">
        <v>28874434.393304065</v>
      </c>
      <c r="G627">
        <v>606365.97427320713</v>
      </c>
      <c r="H627">
        <f t="shared" si="219"/>
        <v>2322953.9098664988</v>
      </c>
      <c r="I627">
        <v>1819.0979228196215</v>
      </c>
      <c r="J627">
        <v>2.2995108156408966E-2</v>
      </c>
      <c r="K627">
        <v>19026</v>
      </c>
      <c r="L627">
        <f t="shared" si="216"/>
        <v>-1.1189938245574694E-2</v>
      </c>
      <c r="M627" s="9">
        <f t="shared" si="220"/>
        <v>-4.3745242898067069E-2</v>
      </c>
      <c r="N627">
        <f t="shared" si="211"/>
        <v>0.33781406840868489</v>
      </c>
      <c r="O627">
        <f t="shared" si="221"/>
        <v>0.44331062471209315</v>
      </c>
      <c r="P627" s="4">
        <v>0.43395554318926455</v>
      </c>
      <c r="Q627">
        <f t="shared" si="212"/>
        <v>0.14378069122887296</v>
      </c>
      <c r="R627" s="4">
        <f t="shared" si="225"/>
        <v>0.28182304438557998</v>
      </c>
      <c r="S627">
        <f t="shared" si="209"/>
        <v>0.36642978216439154</v>
      </c>
      <c r="T627" s="4">
        <f t="shared" si="226"/>
        <v>0.45008045458955426</v>
      </c>
      <c r="U627" s="27">
        <f t="shared" si="217"/>
        <v>7.1892960287103291E-2</v>
      </c>
      <c r="V627">
        <v>0</v>
      </c>
      <c r="W627">
        <f t="shared" si="207"/>
        <v>0</v>
      </c>
      <c r="X627">
        <f t="shared" si="208"/>
        <v>1819.0979228196215</v>
      </c>
      <c r="Y627" s="5">
        <f t="shared" si="213"/>
        <v>2.2995108156408966E-2</v>
      </c>
      <c r="Z627" s="4">
        <f t="shared" si="214"/>
        <v>0.14378069122887296</v>
      </c>
      <c r="AA627" s="4">
        <f t="shared" si="222"/>
        <v>0.28182304438557998</v>
      </c>
      <c r="AB627">
        <f t="shared" si="215"/>
        <v>0.36642978216439154</v>
      </c>
      <c r="AC627" s="4">
        <f t="shared" si="223"/>
        <v>0.45008045458955426</v>
      </c>
      <c r="AD627">
        <f t="shared" si="228"/>
        <v>0.88364657790622403</v>
      </c>
      <c r="AE627">
        <f t="shared" si="210"/>
        <v>6.2998311883571699E-5</v>
      </c>
      <c r="AF627">
        <f t="shared" si="224"/>
        <v>1.6336993167300751E-3</v>
      </c>
      <c r="AG627">
        <f t="shared" si="218"/>
        <v>2.917599270451773</v>
      </c>
      <c r="AH627">
        <f t="shared" si="229"/>
        <v>0.20707796462189029</v>
      </c>
      <c r="AI627">
        <f t="shared" si="227"/>
        <v>7.2644039353617629E-2</v>
      </c>
    </row>
    <row r="628" spans="1:35" x14ac:dyDescent="0.25">
      <c r="A628" s="3">
        <v>44595.791666666664</v>
      </c>
      <c r="B628">
        <v>393.53832240999998</v>
      </c>
      <c r="C628">
        <v>5468.6391523489738</v>
      </c>
      <c r="D628">
        <v>1.2214403333835605E-2</v>
      </c>
      <c r="E628">
        <v>83</v>
      </c>
      <c r="F628">
        <v>32672148.68315256</v>
      </c>
      <c r="G628">
        <v>828422.34155511507</v>
      </c>
      <c r="H628">
        <f t="shared" si="219"/>
        <v>2239249.8088078001</v>
      </c>
      <c r="I628">
        <v>2485.2670246653452</v>
      </c>
      <c r="J628">
        <v>2.776439568759094E-2</v>
      </c>
      <c r="K628">
        <v>19027</v>
      </c>
      <c r="L628">
        <f t="shared" si="216"/>
        <v>9.7029991398017777E-4</v>
      </c>
      <c r="M628" s="9">
        <f t="shared" si="220"/>
        <v>-3.8435071271514375E-2</v>
      </c>
      <c r="N628">
        <f t="shared" si="211"/>
        <v>0.41012033280147353</v>
      </c>
      <c r="O628">
        <f t="shared" si="221"/>
        <v>0.43633466039973157</v>
      </c>
      <c r="P628" s="4">
        <v>0.42498958234100698</v>
      </c>
      <c r="Q628">
        <f t="shared" si="212"/>
        <v>0.24254316609566284</v>
      </c>
      <c r="R628" s="4">
        <f t="shared" si="225"/>
        <v>0.27395235010711116</v>
      </c>
      <c r="S628">
        <f t="shared" si="209"/>
        <v>0.41524099689999205</v>
      </c>
      <c r="T628" s="4">
        <f t="shared" si="226"/>
        <v>0.44440780574317734</v>
      </c>
      <c r="U628" s="27">
        <f t="shared" si="217"/>
        <v>7.1962751874195499E-2</v>
      </c>
      <c r="V628">
        <v>0</v>
      </c>
      <c r="W628">
        <f t="shared" si="207"/>
        <v>0</v>
      </c>
      <c r="X628">
        <f t="shared" si="208"/>
        <v>2485.2670246653452</v>
      </c>
      <c r="Y628" s="5">
        <f t="shared" si="213"/>
        <v>2.776439568759094E-2</v>
      </c>
      <c r="Z628" s="4">
        <f t="shared" si="214"/>
        <v>0.24254316609566284</v>
      </c>
      <c r="AA628" s="4">
        <f t="shared" si="222"/>
        <v>0.27395235010711116</v>
      </c>
      <c r="AB628">
        <f t="shared" si="215"/>
        <v>0.41524099689999205</v>
      </c>
      <c r="AC628" s="4">
        <f t="shared" si="223"/>
        <v>0.44440780574317734</v>
      </c>
      <c r="AD628">
        <f t="shared" si="228"/>
        <v>0.90639556971626067</v>
      </c>
      <c r="AE628">
        <f t="shared" si="210"/>
        <v>7.6063944564985791E-5</v>
      </c>
      <c r="AF628">
        <f t="shared" si="224"/>
        <v>2.2812145475705758E-3</v>
      </c>
      <c r="AG628">
        <f t="shared" si="218"/>
        <v>2.920431590650729</v>
      </c>
      <c r="AH628">
        <f t="shared" si="229"/>
        <v>0.20715402856645529</v>
      </c>
      <c r="AI628">
        <f t="shared" si="227"/>
        <v>7.2470823137829266E-2</v>
      </c>
    </row>
    <row r="629" spans="1:35" x14ac:dyDescent="0.25">
      <c r="A629" s="3">
        <v>44596.791666666664</v>
      </c>
      <c r="B629">
        <v>395.71598055999999</v>
      </c>
      <c r="C629">
        <v>5438.031379670103</v>
      </c>
      <c r="D629">
        <v>1.2213295367074446E-2</v>
      </c>
      <c r="E629">
        <v>61</v>
      </c>
      <c r="F629">
        <v>32820370.42671629</v>
      </c>
      <c r="G629">
        <v>474733.90190154163</v>
      </c>
      <c r="H629">
        <f t="shared" si="219"/>
        <v>2166030.4025233034</v>
      </c>
      <c r="I629">
        <v>1424.2017057046248</v>
      </c>
      <c r="J629">
        <v>1.5838749405431313E-2</v>
      </c>
      <c r="K629">
        <v>19028</v>
      </c>
      <c r="L629">
        <f t="shared" si="216"/>
        <v>1.1130966412208105E-2</v>
      </c>
      <c r="M629" s="9">
        <f t="shared" si="220"/>
        <v>-2.6592061186118687E-2</v>
      </c>
      <c r="N629">
        <f t="shared" si="211"/>
        <v>0.3176479639147034</v>
      </c>
      <c r="O629">
        <f t="shared" si="221"/>
        <v>0.42846030036300137</v>
      </c>
      <c r="P629" s="4">
        <v>0.42354787905085545</v>
      </c>
      <c r="Q629">
        <f t="shared" si="212"/>
        <v>0</v>
      </c>
      <c r="R629" s="4">
        <f t="shared" si="225"/>
        <v>0.26068002801407503</v>
      </c>
      <c r="S629">
        <f t="shared" si="209"/>
        <v>0.27752462097843178</v>
      </c>
      <c r="T629" s="4">
        <f t="shared" si="226"/>
        <v>0.43626970984295749</v>
      </c>
      <c r="U629" s="27">
        <f t="shared" si="217"/>
        <v>7.2768241470501774E-2</v>
      </c>
      <c r="V629">
        <v>0</v>
      </c>
      <c r="W629">
        <f t="shared" si="207"/>
        <v>0</v>
      </c>
      <c r="X629">
        <f t="shared" si="208"/>
        <v>1424.2017057046248</v>
      </c>
      <c r="Y629" s="5">
        <f t="shared" si="213"/>
        <v>1.5838749405431313E-2</v>
      </c>
      <c r="Z629" s="4">
        <f t="shared" si="214"/>
        <v>0</v>
      </c>
      <c r="AA629" s="4">
        <f t="shared" si="222"/>
        <v>0.26068002801407503</v>
      </c>
      <c r="AB629">
        <f t="shared" si="215"/>
        <v>0.27752462097843178</v>
      </c>
      <c r="AC629" s="4">
        <f t="shared" si="223"/>
        <v>0.43626970984295749</v>
      </c>
      <c r="AD629">
        <f t="shared" si="228"/>
        <v>0.94855523708921941</v>
      </c>
      <c r="AE629">
        <f t="shared" si="210"/>
        <v>4.3392892502259618E-5</v>
      </c>
      <c r="AF629">
        <f t="shared" si="224"/>
        <v>3.0747481107509245E-3</v>
      </c>
      <c r="AG629">
        <f t="shared" si="218"/>
        <v>2.9531204081532301</v>
      </c>
      <c r="AH629">
        <f t="shared" si="229"/>
        <v>0.20719742145895756</v>
      </c>
      <c r="AI629">
        <f t="shared" si="227"/>
        <v>6.958481158874652E-2</v>
      </c>
    </row>
    <row r="630" spans="1:35" x14ac:dyDescent="0.25">
      <c r="A630" s="3">
        <v>44597.791666666664</v>
      </c>
      <c r="B630">
        <v>394.50438250000002</v>
      </c>
      <c r="C630">
        <v>5481.5049436950603</v>
      </c>
      <c r="D630">
        <v>1.2242881358819551E-2</v>
      </c>
      <c r="E630">
        <v>62</v>
      </c>
      <c r="F630">
        <v>33617075.941159368</v>
      </c>
      <c r="G630">
        <v>311418.16772518534</v>
      </c>
      <c r="H630">
        <f t="shared" si="219"/>
        <v>2005964.3540559448</v>
      </c>
      <c r="I630">
        <v>934.25450317555601</v>
      </c>
      <c r="J630">
        <v>1.0143740468562526E-2</v>
      </c>
      <c r="K630">
        <v>19029</v>
      </c>
      <c r="L630">
        <f t="shared" si="216"/>
        <v>-1.1029055280044329E-2</v>
      </c>
      <c r="M630" s="9">
        <f t="shared" si="220"/>
        <v>-1.8891168017444854E-2</v>
      </c>
      <c r="N630">
        <f t="shared" si="211"/>
        <v>0.2610060058263155</v>
      </c>
      <c r="O630">
        <f t="shared" si="221"/>
        <v>0.41167767600159283</v>
      </c>
      <c r="P630" s="4">
        <v>0.41771954626810487</v>
      </c>
      <c r="Q630">
        <f t="shared" si="212"/>
        <v>0</v>
      </c>
      <c r="R630" s="4">
        <f t="shared" si="225"/>
        <v>0.23747355506689219</v>
      </c>
      <c r="S630">
        <f t="shared" si="209"/>
        <v>0.17736923000980725</v>
      </c>
      <c r="T630" s="4">
        <f t="shared" si="226"/>
        <v>0.41639907211165667</v>
      </c>
      <c r="U630" s="27">
        <f t="shared" si="217"/>
        <v>7.1970086053423532E-2</v>
      </c>
      <c r="V630">
        <v>0</v>
      </c>
      <c r="W630">
        <f t="shared" si="207"/>
        <v>0</v>
      </c>
      <c r="X630">
        <f t="shared" si="208"/>
        <v>934.25450317555601</v>
      </c>
      <c r="Y630" s="5">
        <f t="shared" si="213"/>
        <v>1.0143740468562526E-2</v>
      </c>
      <c r="Z630" s="4">
        <f t="shared" si="214"/>
        <v>0</v>
      </c>
      <c r="AA630" s="4">
        <f t="shared" si="222"/>
        <v>0.23747355506689219</v>
      </c>
      <c r="AB630">
        <f t="shared" si="215"/>
        <v>0.17736923000980725</v>
      </c>
      <c r="AC630" s="4">
        <f t="shared" si="223"/>
        <v>0.41639907211165667</v>
      </c>
      <c r="AD630">
        <f t="shared" si="228"/>
        <v>0.96975961422867996</v>
      </c>
      <c r="AE630">
        <f t="shared" si="210"/>
        <v>2.7790683612169618E-5</v>
      </c>
      <c r="AF630">
        <f t="shared" si="224"/>
        <v>3.1115479497265675E-3</v>
      </c>
      <c r="AG630">
        <f t="shared" si="218"/>
        <v>2.9207292303066787</v>
      </c>
      <c r="AH630">
        <f t="shared" si="229"/>
        <v>0.20722521214256973</v>
      </c>
      <c r="AI630">
        <f t="shared" si="227"/>
        <v>7.2520395921671588E-2</v>
      </c>
    </row>
    <row r="631" spans="1:35" x14ac:dyDescent="0.25">
      <c r="A631" s="3">
        <v>44598.791666666664</v>
      </c>
      <c r="B631">
        <v>393.66551056999998</v>
      </c>
      <c r="C631">
        <v>5493.7620075621298</v>
      </c>
      <c r="D631">
        <v>1.224292952145537E-2</v>
      </c>
      <c r="E631">
        <v>71</v>
      </c>
      <c r="F631">
        <v>34595723.209445827</v>
      </c>
      <c r="G631">
        <v>549434.57039033039</v>
      </c>
      <c r="H631">
        <f t="shared" si="219"/>
        <v>1947567.6288706379</v>
      </c>
      <c r="I631">
        <v>1648.3037111709912</v>
      </c>
      <c r="J631">
        <v>1.7390324547779529E-2</v>
      </c>
      <c r="K631">
        <v>19030</v>
      </c>
      <c r="L631">
        <f t="shared" si="216"/>
        <v>-4.3622385445482321E-3</v>
      </c>
      <c r="M631" s="9">
        <f t="shared" si="220"/>
        <v>-9.4253722077037982E-3</v>
      </c>
      <c r="N631">
        <f t="shared" si="211"/>
        <v>0.36861909131106746</v>
      </c>
      <c r="O631">
        <f t="shared" si="221"/>
        <v>0.4088079153678571</v>
      </c>
      <c r="P631" s="4">
        <v>0.40657191926690911</v>
      </c>
      <c r="Q631">
        <f t="shared" si="212"/>
        <v>0</v>
      </c>
      <c r="R631" s="4">
        <f t="shared" si="225"/>
        <v>0.22531632661507206</v>
      </c>
      <c r="S631">
        <f t="shared" si="209"/>
        <v>0.2990526983459737</v>
      </c>
      <c r="T631" s="4">
        <f t="shared" si="226"/>
        <v>0.40981400360132836</v>
      </c>
      <c r="U631" s="27">
        <f t="shared" si="217"/>
        <v>7.1656819139256811E-2</v>
      </c>
      <c r="V631">
        <v>0</v>
      </c>
      <c r="W631">
        <f t="shared" si="207"/>
        <v>0</v>
      </c>
      <c r="X631">
        <f t="shared" si="208"/>
        <v>1648.3037111709912</v>
      </c>
      <c r="Y631" s="5">
        <f t="shared" si="213"/>
        <v>1.7390324547779529E-2</v>
      </c>
      <c r="Z631" s="4">
        <f t="shared" si="214"/>
        <v>0</v>
      </c>
      <c r="AA631" s="4">
        <f t="shared" si="222"/>
        <v>0.22531632661507206</v>
      </c>
      <c r="AB631">
        <f t="shared" si="215"/>
        <v>0.2990526983459737</v>
      </c>
      <c r="AC631" s="4">
        <f t="shared" si="223"/>
        <v>0.40981400360132836</v>
      </c>
      <c r="AD631">
        <f t="shared" si="228"/>
        <v>0.95340959564132421</v>
      </c>
      <c r="AE631">
        <f t="shared" si="210"/>
        <v>4.7643589814503923E-5</v>
      </c>
      <c r="AF631">
        <f t="shared" si="224"/>
        <v>2.8904095217383574E-3</v>
      </c>
      <c r="AG631">
        <f t="shared" si="218"/>
        <v>2.9080160617769715</v>
      </c>
      <c r="AH631">
        <f t="shared" si="229"/>
        <v>0.20727285573238424</v>
      </c>
      <c r="AI631">
        <f t="shared" si="227"/>
        <v>7.371621961744812E-2</v>
      </c>
    </row>
    <row r="632" spans="1:35" x14ac:dyDescent="0.25">
      <c r="A632" s="3">
        <v>44599.791666666664</v>
      </c>
      <c r="B632">
        <v>390.84599300000002</v>
      </c>
      <c r="C632">
        <v>5532.6999040653354</v>
      </c>
      <c r="D632">
        <v>1.2241744517176783E-2</v>
      </c>
      <c r="E632">
        <v>63</v>
      </c>
      <c r="F632">
        <v>34557311.568402551</v>
      </c>
      <c r="G632">
        <v>391550.41560863232</v>
      </c>
      <c r="H632">
        <f t="shared" si="219"/>
        <v>1946242.3500117636</v>
      </c>
      <c r="I632">
        <v>1174.651246825897</v>
      </c>
      <c r="J632">
        <v>1.2406859377437147E-2</v>
      </c>
      <c r="K632">
        <v>19031</v>
      </c>
      <c r="L632">
        <f t="shared" si="216"/>
        <v>-1.4250645032832292E-2</v>
      </c>
      <c r="M632" s="9">
        <f t="shared" si="220"/>
        <v>-1.8595695731738748E-2</v>
      </c>
      <c r="N632">
        <f t="shared" si="211"/>
        <v>0.29433545578491477</v>
      </c>
      <c r="O632">
        <f t="shared" si="221"/>
        <v>0.41356955511702914</v>
      </c>
      <c r="P632" s="4">
        <v>0.38760751176029012</v>
      </c>
      <c r="Q632">
        <f t="shared" si="212"/>
        <v>0</v>
      </c>
      <c r="R632" s="4">
        <f t="shared" si="225"/>
        <v>0.22531632661507206</v>
      </c>
      <c r="S632">
        <f t="shared" si="209"/>
        <v>0.22263152298196426</v>
      </c>
      <c r="T632" s="4">
        <f t="shared" si="226"/>
        <v>0.41482323756309925</v>
      </c>
      <c r="U632" s="27">
        <f t="shared" si="217"/>
        <v>7.0642904870515916E-2</v>
      </c>
      <c r="V632">
        <v>0</v>
      </c>
      <c r="W632">
        <f t="shared" si="207"/>
        <v>0</v>
      </c>
      <c r="X632">
        <f t="shared" si="208"/>
        <v>1174.651246825897</v>
      </c>
      <c r="Y632" s="5">
        <f t="shared" si="213"/>
        <v>1.2406859377437147E-2</v>
      </c>
      <c r="Z632" s="4">
        <f t="shared" si="214"/>
        <v>0</v>
      </c>
      <c r="AA632" s="4">
        <f t="shared" si="222"/>
        <v>0.22531632661507206</v>
      </c>
      <c r="AB632">
        <f t="shared" si="215"/>
        <v>0.22263152298196426</v>
      </c>
      <c r="AC632" s="4">
        <f t="shared" si="223"/>
        <v>0.41482323756309925</v>
      </c>
      <c r="AD632">
        <f t="shared" si="228"/>
        <v>0.9580893315651704</v>
      </c>
      <c r="AE632">
        <f t="shared" si="210"/>
        <v>3.3990817860316267E-5</v>
      </c>
      <c r="AF632">
        <f t="shared" si="224"/>
        <v>2.9611934524054195E-3</v>
      </c>
      <c r="AG632">
        <f t="shared" si="218"/>
        <v>2.866868840700449</v>
      </c>
      <c r="AH632">
        <f t="shared" si="229"/>
        <v>0.20730684655024456</v>
      </c>
      <c r="AI632">
        <f t="shared" si="227"/>
        <v>7.7473718602304231E-2</v>
      </c>
    </row>
    <row r="633" spans="1:35" x14ac:dyDescent="0.25">
      <c r="A633" s="3">
        <v>44600.791666666664</v>
      </c>
      <c r="B633">
        <v>396.89572962</v>
      </c>
      <c r="C633">
        <v>5450.7314884719972</v>
      </c>
      <c r="D633">
        <v>1.2244068041253078E-2</v>
      </c>
      <c r="E633">
        <v>52</v>
      </c>
      <c r="F633">
        <v>35356832.484738991</v>
      </c>
      <c r="G633">
        <v>313393.76056736341</v>
      </c>
      <c r="H633">
        <f t="shared" si="219"/>
        <v>1803123.3712971108</v>
      </c>
      <c r="I633">
        <v>940.18128170209025</v>
      </c>
      <c r="J633">
        <v>9.7057949964659083E-3</v>
      </c>
      <c r="K633">
        <v>19032</v>
      </c>
      <c r="L633">
        <f t="shared" si="216"/>
        <v>3.028610503306518E-2</v>
      </c>
      <c r="M633" s="9">
        <f t="shared" si="220"/>
        <v>-2.1551495798019121E-3</v>
      </c>
      <c r="N633">
        <f t="shared" si="211"/>
        <v>0.27834659969191394</v>
      </c>
      <c r="O633">
        <f t="shared" si="221"/>
        <v>0.39816213730214306</v>
      </c>
      <c r="P633" s="4">
        <v>0.38409085870498494</v>
      </c>
      <c r="Q633">
        <f t="shared" si="212"/>
        <v>0</v>
      </c>
      <c r="R633" s="4">
        <f t="shared" si="225"/>
        <v>0.20338608148718654</v>
      </c>
      <c r="S633">
        <f t="shared" si="209"/>
        <v>0.16720131571700916</v>
      </c>
      <c r="T633" s="4">
        <f t="shared" si="226"/>
        <v>0.39575608841731846</v>
      </c>
      <c r="U633" s="27">
        <f t="shared" si="217"/>
        <v>7.2815131411153353E-2</v>
      </c>
      <c r="V633">
        <v>0</v>
      </c>
      <c r="W633">
        <f t="shared" si="207"/>
        <v>0</v>
      </c>
      <c r="X633">
        <f t="shared" si="208"/>
        <v>940.18128170209025</v>
      </c>
      <c r="Y633" s="5">
        <f t="shared" si="213"/>
        <v>9.7057949964659083E-3</v>
      </c>
      <c r="Z633" s="4">
        <f t="shared" si="214"/>
        <v>0</v>
      </c>
      <c r="AA633" s="4">
        <f t="shared" si="222"/>
        <v>0.20338608148718654</v>
      </c>
      <c r="AB633">
        <f t="shared" si="215"/>
        <v>0.16720131571700916</v>
      </c>
      <c r="AC633" s="4">
        <f t="shared" si="223"/>
        <v>0.39575608841731846</v>
      </c>
      <c r="AD633">
        <f t="shared" si="228"/>
        <v>0.96372876050099809</v>
      </c>
      <c r="AE633">
        <f t="shared" si="210"/>
        <v>2.6590865628169304E-5</v>
      </c>
      <c r="AF633">
        <f t="shared" si="224"/>
        <v>2.8418101627114556E-3</v>
      </c>
      <c r="AG633">
        <f t="shared" si="218"/>
        <v>2.9550233212630848</v>
      </c>
      <c r="AH633">
        <f t="shared" si="229"/>
        <v>0.20733343741587273</v>
      </c>
      <c r="AI633">
        <f t="shared" si="227"/>
        <v>6.956004562062934E-2</v>
      </c>
    </row>
    <row r="634" spans="1:35" x14ac:dyDescent="0.25">
      <c r="A634" s="3">
        <v>44601.791666666664</v>
      </c>
      <c r="B634">
        <v>390.69554784000002</v>
      </c>
      <c r="C634">
        <v>5537.3907662888842</v>
      </c>
      <c r="D634">
        <v>1.2243032682162975E-2</v>
      </c>
      <c r="E634">
        <v>77</v>
      </c>
      <c r="F634">
        <v>33997828.678436384</v>
      </c>
      <c r="G634">
        <v>1143998.7473880241</v>
      </c>
      <c r="H634">
        <f t="shared" si="219"/>
        <v>1808383.2752915735</v>
      </c>
      <c r="I634">
        <v>3431.9962421640726</v>
      </c>
      <c r="J634">
        <v>3.6845842134160062E-2</v>
      </c>
      <c r="K634">
        <v>19033</v>
      </c>
      <c r="L634">
        <f t="shared" si="216"/>
        <v>-3.1518585003530122E-2</v>
      </c>
      <c r="M634" s="9">
        <f t="shared" si="220"/>
        <v>-2.0686334773293985E-2</v>
      </c>
      <c r="N634">
        <f t="shared" si="211"/>
        <v>0.52834436995906864</v>
      </c>
      <c r="O634">
        <f t="shared" si="221"/>
        <v>0.40545080138820566</v>
      </c>
      <c r="P634" s="4">
        <v>0.39478393237667364</v>
      </c>
      <c r="Q634">
        <f t="shared" si="212"/>
        <v>0.36259999861039888</v>
      </c>
      <c r="R634" s="4">
        <f t="shared" si="225"/>
        <v>0.2154727481075332</v>
      </c>
      <c r="S634">
        <f t="shared" si="209"/>
        <v>0.49505217611788377</v>
      </c>
      <c r="T634" s="4">
        <f t="shared" si="226"/>
        <v>0.40327804625139818</v>
      </c>
      <c r="U634" s="27">
        <f t="shared" si="217"/>
        <v>7.0555892536701206E-2</v>
      </c>
      <c r="V634">
        <v>0</v>
      </c>
      <c r="W634">
        <f t="shared" si="207"/>
        <v>0</v>
      </c>
      <c r="X634">
        <f t="shared" si="208"/>
        <v>3431.9962421640726</v>
      </c>
      <c r="Y634" s="5">
        <f t="shared" si="213"/>
        <v>3.6845842134160062E-2</v>
      </c>
      <c r="Z634" s="4">
        <f t="shared" si="214"/>
        <v>0.36259999861039888</v>
      </c>
      <c r="AA634" s="4">
        <f t="shared" si="222"/>
        <v>0.2154727481075332</v>
      </c>
      <c r="AB634">
        <f t="shared" si="215"/>
        <v>0.49505217611788377</v>
      </c>
      <c r="AC634" s="4">
        <f t="shared" si="223"/>
        <v>0.40327804625139818</v>
      </c>
      <c r="AD634">
        <f t="shared" si="228"/>
        <v>0.9193054938984272</v>
      </c>
      <c r="AE634">
        <f t="shared" si="210"/>
        <v>1.0094241783900498E-4</v>
      </c>
      <c r="AF634">
        <f t="shared" si="224"/>
        <v>2.1852328996745385E-3</v>
      </c>
      <c r="AG634">
        <f t="shared" si="218"/>
        <v>2.8633376587788217</v>
      </c>
      <c r="AH634">
        <f t="shared" si="229"/>
        <v>0.20743437983371174</v>
      </c>
      <c r="AI634">
        <f t="shared" si="227"/>
        <v>7.7931633886843654E-2</v>
      </c>
    </row>
    <row r="635" spans="1:35" x14ac:dyDescent="0.25">
      <c r="A635" s="3">
        <v>44602.791666666664</v>
      </c>
      <c r="B635">
        <v>385.47815803999998</v>
      </c>
      <c r="C635">
        <v>5593.4630997275544</v>
      </c>
      <c r="D635">
        <v>1.2221523570771968E-2</v>
      </c>
      <c r="E635">
        <v>89</v>
      </c>
      <c r="F635">
        <v>32753757.556529958</v>
      </c>
      <c r="G635">
        <v>822612.14415499801</v>
      </c>
      <c r="H635">
        <f t="shared" si="219"/>
        <v>1812225.1090778769</v>
      </c>
      <c r="I635">
        <v>2467.8364324649942</v>
      </c>
      <c r="J635">
        <v>2.7500975919941214E-2</v>
      </c>
      <c r="K635">
        <v>19034</v>
      </c>
      <c r="L635">
        <f t="shared" si="216"/>
        <v>-2.3519277329882075E-2</v>
      </c>
      <c r="M635" s="9">
        <f t="shared" si="220"/>
        <v>-3.3712093243505097E-2</v>
      </c>
      <c r="N635">
        <f t="shared" si="211"/>
        <v>0.4225249467899333</v>
      </c>
      <c r="O635">
        <f t="shared" si="221"/>
        <v>0.41024497395892862</v>
      </c>
      <c r="P635" s="4">
        <v>0.39830668143617304</v>
      </c>
      <c r="Q635">
        <f t="shared" si="212"/>
        <v>0.23815925192717266</v>
      </c>
      <c r="R635" s="4">
        <f t="shared" si="225"/>
        <v>0.22341138983843895</v>
      </c>
      <c r="S635">
        <f t="shared" si="209"/>
        <v>0.4126956837250681</v>
      </c>
      <c r="T635" s="4">
        <f t="shared" si="226"/>
        <v>0.41074680660324675</v>
      </c>
      <c r="U635" s="27">
        <f t="shared" si="217"/>
        <v>6.8915831063366767E-2</v>
      </c>
      <c r="V635">
        <v>0</v>
      </c>
      <c r="W635">
        <f t="shared" si="207"/>
        <v>0</v>
      </c>
      <c r="X635">
        <f t="shared" si="208"/>
        <v>2467.8364324649942</v>
      </c>
      <c r="Y635" s="5">
        <f t="shared" si="213"/>
        <v>2.7500975919941214E-2</v>
      </c>
      <c r="Z635" s="4">
        <f t="shared" si="214"/>
        <v>0.23815925192717266</v>
      </c>
      <c r="AA635" s="4">
        <f t="shared" si="222"/>
        <v>0.22341138983843895</v>
      </c>
      <c r="AB635">
        <f t="shared" si="215"/>
        <v>0.4126956837250681</v>
      </c>
      <c r="AC635" s="4">
        <f t="shared" si="223"/>
        <v>0.41074680660324675</v>
      </c>
      <c r="AD635">
        <f t="shared" si="228"/>
        <v>0.9006015017282244</v>
      </c>
      <c r="AE635">
        <f t="shared" si="210"/>
        <v>7.5342301204121064E-5</v>
      </c>
      <c r="AF635">
        <f t="shared" si="224"/>
        <v>1.7456874320984639E-3</v>
      </c>
      <c r="AG635">
        <f t="shared" si="218"/>
        <v>2.7967797908180696</v>
      </c>
      <c r="AH635">
        <f t="shared" si="229"/>
        <v>0.20750972213491586</v>
      </c>
      <c r="AI635">
        <f t="shared" si="227"/>
        <v>8.4086784172549223E-2</v>
      </c>
    </row>
    <row r="636" spans="1:35" x14ac:dyDescent="0.25">
      <c r="A636" s="3">
        <v>44603.791666666664</v>
      </c>
      <c r="B636">
        <v>385.5274991</v>
      </c>
      <c r="C636">
        <v>5588.0408200131324</v>
      </c>
      <c r="D636">
        <v>1.2215883894338499E-2</v>
      </c>
      <c r="E636">
        <v>64</v>
      </c>
      <c r="F636">
        <v>32508673.447803561</v>
      </c>
      <c r="G636">
        <v>442706.83185128681</v>
      </c>
      <c r="H636">
        <f t="shared" si="219"/>
        <v>1791316.4923856591</v>
      </c>
      <c r="I636">
        <v>1328.1204955538606</v>
      </c>
      <c r="J636">
        <v>1.4911835195474949E-2</v>
      </c>
      <c r="K636">
        <v>19035</v>
      </c>
      <c r="L636">
        <f t="shared" si="216"/>
        <v>1.0978574165510656E-3</v>
      </c>
      <c r="M636" s="9">
        <f t="shared" si="220"/>
        <v>-3.2329835953218977E-2</v>
      </c>
      <c r="N636">
        <f t="shared" si="211"/>
        <v>0.28486115081591751</v>
      </c>
      <c r="O636">
        <f t="shared" si="221"/>
        <v>0.40773995720452383</v>
      </c>
      <c r="P636" s="4">
        <v>0.40090223272618697</v>
      </c>
      <c r="Q636">
        <f t="shared" si="212"/>
        <v>0</v>
      </c>
      <c r="R636" s="4">
        <f t="shared" si="225"/>
        <v>0.22341138983843895</v>
      </c>
      <c r="S636">
        <f t="shared" si="209"/>
        <v>0.2638268401235388</v>
      </c>
      <c r="T636" s="4">
        <f t="shared" si="226"/>
        <v>0.40986173270024051</v>
      </c>
      <c r="U636" s="27">
        <f t="shared" si="217"/>
        <v>6.8991532366632566E-2</v>
      </c>
      <c r="V636">
        <v>0</v>
      </c>
      <c r="W636">
        <f t="shared" si="207"/>
        <v>0</v>
      </c>
      <c r="X636">
        <f t="shared" si="208"/>
        <v>1328.1204955538606</v>
      </c>
      <c r="Y636" s="5">
        <f t="shared" si="213"/>
        <v>1.4911835195474949E-2</v>
      </c>
      <c r="Z636" s="4">
        <f t="shared" si="214"/>
        <v>0</v>
      </c>
      <c r="AA636" s="4">
        <f t="shared" si="222"/>
        <v>0.22341138983843895</v>
      </c>
      <c r="AB636">
        <f t="shared" si="215"/>
        <v>0.2638268401235388</v>
      </c>
      <c r="AC636" s="4">
        <f t="shared" si="223"/>
        <v>0.40986173270024051</v>
      </c>
      <c r="AD636">
        <f t="shared" si="228"/>
        <v>0.90067781170599714</v>
      </c>
      <c r="AE636">
        <f t="shared" si="210"/>
        <v>4.0853508485331068E-5</v>
      </c>
      <c r="AF636">
        <f t="shared" si="224"/>
        <v>1.7428578980200893E-3</v>
      </c>
      <c r="AG636">
        <f t="shared" si="218"/>
        <v>2.7998519423374746</v>
      </c>
      <c r="AH636">
        <f t="shared" si="229"/>
        <v>0.20755057564340121</v>
      </c>
      <c r="AI636">
        <f t="shared" si="227"/>
        <v>8.3849354824685474E-2</v>
      </c>
    </row>
    <row r="637" spans="1:35" x14ac:dyDescent="0.25">
      <c r="A637" s="3">
        <v>44604.791666666664</v>
      </c>
      <c r="B637">
        <v>383.50345994000003</v>
      </c>
      <c r="C637">
        <v>5617.2542769574811</v>
      </c>
      <c r="D637">
        <v>1.2214621844457502E-2</v>
      </c>
      <c r="E637">
        <v>56</v>
      </c>
      <c r="F637">
        <v>32357916.084973313</v>
      </c>
      <c r="G637">
        <v>839814.43399572128</v>
      </c>
      <c r="H637">
        <f t="shared" si="219"/>
        <v>1761269.0144510821</v>
      </c>
      <c r="I637">
        <v>2519.443301987164</v>
      </c>
      <c r="J637">
        <v>2.8419531183974056E-2</v>
      </c>
      <c r="K637">
        <v>19036</v>
      </c>
      <c r="L637">
        <f t="shared" si="216"/>
        <v>-1.0478116668971357E-2</v>
      </c>
      <c r="M637" s="9">
        <f t="shared" si="220"/>
        <v>-3.6158913928401717E-2</v>
      </c>
      <c r="N637">
        <f t="shared" si="211"/>
        <v>0.42383522919024202</v>
      </c>
      <c r="O637">
        <f t="shared" si="221"/>
        <v>0.40711810081013644</v>
      </c>
      <c r="P637" s="4">
        <v>0.40102395655863887</v>
      </c>
      <c r="Q637">
        <f t="shared" si="212"/>
        <v>0.25311711003164766</v>
      </c>
      <c r="R637" s="4">
        <f t="shared" si="225"/>
        <v>0.22433898937369692</v>
      </c>
      <c r="S637">
        <f t="shared" si="209"/>
        <v>0.42150464941393484</v>
      </c>
      <c r="T637" s="4">
        <f t="shared" si="226"/>
        <v>0.41039839288362157</v>
      </c>
      <c r="U637" s="27">
        <f t="shared" si="217"/>
        <v>6.8272405170114556E-2</v>
      </c>
      <c r="V637">
        <v>0</v>
      </c>
      <c r="W637">
        <f t="shared" si="207"/>
        <v>0</v>
      </c>
      <c r="X637">
        <f t="shared" si="208"/>
        <v>2519.443301987164</v>
      </c>
      <c r="Y637" s="5">
        <f t="shared" si="213"/>
        <v>2.8419531183974056E-2</v>
      </c>
      <c r="Z637" s="4">
        <f t="shared" si="214"/>
        <v>0.25311711003164766</v>
      </c>
      <c r="AA637" s="4">
        <f t="shared" si="222"/>
        <v>0.22433898937369692</v>
      </c>
      <c r="AB637">
        <f t="shared" si="215"/>
        <v>0.42150464941393484</v>
      </c>
      <c r="AC637" s="4">
        <f t="shared" si="223"/>
        <v>0.41039839288362157</v>
      </c>
      <c r="AD637">
        <f t="shared" si="228"/>
        <v>0.88471588358255171</v>
      </c>
      <c r="AE637">
        <f t="shared" si="210"/>
        <v>7.7858698204048382E-5</v>
      </c>
      <c r="AF637">
        <f t="shared" si="224"/>
        <v>1.2396254121271877E-3</v>
      </c>
      <c r="AG637">
        <f t="shared" si="218"/>
        <v>2.7706679307799571</v>
      </c>
      <c r="AH637">
        <f t="shared" si="229"/>
        <v>0.20762843434160524</v>
      </c>
      <c r="AI637">
        <f t="shared" si="227"/>
        <v>8.6615337162643247E-2</v>
      </c>
    </row>
    <row r="638" spans="1:35" x14ac:dyDescent="0.25">
      <c r="A638" s="3">
        <v>44605.791666666664</v>
      </c>
      <c r="B638">
        <v>385.03351808000002</v>
      </c>
      <c r="C638">
        <v>5592.9799926032638</v>
      </c>
      <c r="D638">
        <v>1.2212134552502628E-2</v>
      </c>
      <c r="E638">
        <v>71</v>
      </c>
      <c r="F638">
        <v>32837661.548018429</v>
      </c>
      <c r="G638">
        <v>315739.198189769</v>
      </c>
      <c r="H638">
        <f t="shared" si="219"/>
        <v>1749377.9962118955</v>
      </c>
      <c r="I638">
        <v>947.21759456930704</v>
      </c>
      <c r="J638">
        <v>1.0528594477174646E-2</v>
      </c>
      <c r="K638">
        <v>19037</v>
      </c>
      <c r="L638">
        <f t="shared" si="216"/>
        <v>8.3124907607396332E-3</v>
      </c>
      <c r="M638" s="9">
        <f t="shared" si="220"/>
        <v>-3.586660362440254E-2</v>
      </c>
      <c r="N638">
        <f t="shared" si="211"/>
        <v>0.1930730134918392</v>
      </c>
      <c r="O638">
        <f t="shared" si="221"/>
        <v>0.40538934723431624</v>
      </c>
      <c r="P638" s="4">
        <v>0.40003275489576612</v>
      </c>
      <c r="Q638">
        <f t="shared" si="212"/>
        <v>0</v>
      </c>
      <c r="R638" s="4">
        <f t="shared" si="225"/>
        <v>0.22433898937369692</v>
      </c>
      <c r="S638">
        <f t="shared" si="209"/>
        <v>0.18584583886428255</v>
      </c>
      <c r="T638" s="4">
        <f t="shared" si="226"/>
        <v>0.41058003204301208</v>
      </c>
      <c r="U638" s="27">
        <f t="shared" si="217"/>
        <v>6.8842284182887875E-2</v>
      </c>
      <c r="V638">
        <v>0</v>
      </c>
      <c r="W638">
        <f t="shared" ref="W638:W701" si="230">V638*83333</f>
        <v>0</v>
      </c>
      <c r="X638">
        <f t="shared" ref="X638:X701" si="231">I638+W638</f>
        <v>947.21759456930704</v>
      </c>
      <c r="Y638" s="5">
        <f t="shared" si="213"/>
        <v>1.0528594477174646E-2</v>
      </c>
      <c r="Z638" s="4">
        <f t="shared" si="214"/>
        <v>0</v>
      </c>
      <c r="AA638" s="4">
        <f t="shared" si="222"/>
        <v>0.22433898937369692</v>
      </c>
      <c r="AB638">
        <f t="shared" si="215"/>
        <v>0.18584583886428255</v>
      </c>
      <c r="AC638" s="4">
        <f t="shared" si="223"/>
        <v>0.41058003204301208</v>
      </c>
      <c r="AD638">
        <f t="shared" si="228"/>
        <v>0.88768554617378026</v>
      </c>
      <c r="AE638">
        <f t="shared" si="210"/>
        <v>2.884504829873093E-5</v>
      </c>
      <c r="AF638">
        <f t="shared" si="224"/>
        <v>1.3415287566507228E-3</v>
      </c>
      <c r="AG638">
        <f t="shared" si="218"/>
        <v>2.7937950712575965</v>
      </c>
      <c r="AH638">
        <f t="shared" si="229"/>
        <v>0.20765727938990397</v>
      </c>
      <c r="AI638">
        <f t="shared" si="227"/>
        <v>8.4520615002767085E-2</v>
      </c>
    </row>
    <row r="639" spans="1:35" x14ac:dyDescent="0.25">
      <c r="A639" s="3">
        <v>44606.791666666664</v>
      </c>
      <c r="B639">
        <v>391.91256935000001</v>
      </c>
      <c r="C639">
        <v>5495.2025884740824</v>
      </c>
      <c r="D639">
        <v>1.2212177911799847E-2</v>
      </c>
      <c r="E639">
        <v>47</v>
      </c>
      <c r="F639">
        <v>34802780.005156949</v>
      </c>
      <c r="G639">
        <v>367493.93120285578</v>
      </c>
      <c r="H639">
        <f t="shared" si="219"/>
        <v>1742299.965862876</v>
      </c>
      <c r="I639">
        <v>1102.4817936085674</v>
      </c>
      <c r="J639">
        <v>1.1562462958634339E-2</v>
      </c>
      <c r="K639">
        <v>19038</v>
      </c>
      <c r="L639">
        <f t="shared" si="216"/>
        <v>3.5345170747083265E-2</v>
      </c>
      <c r="M639" s="9">
        <f t="shared" si="220"/>
        <v>-2.5726183593144849E-2</v>
      </c>
      <c r="N639">
        <f t="shared" si="211"/>
        <v>0.26142558548048223</v>
      </c>
      <c r="O639">
        <f t="shared" si="221"/>
        <v>0.40669820723605699</v>
      </c>
      <c r="P639" s="4">
        <v>0.40117386287390983</v>
      </c>
      <c r="Q639">
        <f t="shared" si="212"/>
        <v>0</v>
      </c>
      <c r="R639" s="4">
        <f t="shared" si="225"/>
        <v>0.22433898937369692</v>
      </c>
      <c r="S639">
        <f t="shared" si="209"/>
        <v>0.20690486624254736</v>
      </c>
      <c r="T639" s="4">
        <f t="shared" si="226"/>
        <v>0.41267493942518896</v>
      </c>
      <c r="U639" s="27">
        <f t="shared" si="217"/>
        <v>7.1319039296570685E-2</v>
      </c>
      <c r="V639">
        <v>0</v>
      </c>
      <c r="W639">
        <f t="shared" si="230"/>
        <v>0</v>
      </c>
      <c r="X639">
        <f t="shared" si="231"/>
        <v>1102.4817936085674</v>
      </c>
      <c r="Y639" s="5">
        <f t="shared" si="213"/>
        <v>1.1562462958634339E-2</v>
      </c>
      <c r="Z639" s="4">
        <f t="shared" si="214"/>
        <v>0</v>
      </c>
      <c r="AA639" s="4">
        <f t="shared" si="222"/>
        <v>0.22433898937369692</v>
      </c>
      <c r="AB639">
        <f t="shared" si="215"/>
        <v>0.20690486624254736</v>
      </c>
      <c r="AC639" s="4">
        <f t="shared" si="223"/>
        <v>0.41267493942518896</v>
      </c>
      <c r="AD639">
        <f t="shared" si="228"/>
        <v>0.93842694458031117</v>
      </c>
      <c r="AE639">
        <f t="shared" si="210"/>
        <v>3.1677478971942724E-5</v>
      </c>
      <c r="AF639">
        <f t="shared" si="224"/>
        <v>2.620040988324579E-3</v>
      </c>
      <c r="AG639">
        <f t="shared" si="218"/>
        <v>2.8943080962312666</v>
      </c>
      <c r="AH639">
        <f t="shared" si="229"/>
        <v>0.20768895686887592</v>
      </c>
      <c r="AI639">
        <f t="shared" si="227"/>
        <v>7.5400504255191292E-2</v>
      </c>
    </row>
    <row r="640" spans="1:35" x14ac:dyDescent="0.25">
      <c r="A640" s="3">
        <v>44607.791666666664</v>
      </c>
      <c r="B640">
        <v>392.42183134999999</v>
      </c>
      <c r="C640">
        <v>5500.3681194078617</v>
      </c>
      <c r="D640">
        <v>1.2225272916986231E-2</v>
      </c>
      <c r="E640">
        <v>63</v>
      </c>
      <c r="F640">
        <v>34545554.374107152</v>
      </c>
      <c r="G640">
        <v>546303.27645602927</v>
      </c>
      <c r="H640">
        <f t="shared" si="219"/>
        <v>1740984.2731346486</v>
      </c>
      <c r="I640">
        <v>1638.9098293680879</v>
      </c>
      <c r="J640">
        <v>1.7316326183137505E-2</v>
      </c>
      <c r="K640">
        <v>19039</v>
      </c>
      <c r="L640">
        <f t="shared" si="216"/>
        <v>3.5901821073450093E-4</v>
      </c>
      <c r="M640" s="9">
        <f t="shared" si="220"/>
        <v>-1.8626176791463625E-2</v>
      </c>
      <c r="N640">
        <f t="shared" si="211"/>
        <v>0.35477835990312773</v>
      </c>
      <c r="O640">
        <f t="shared" si="221"/>
        <v>0.41273872702301101</v>
      </c>
      <c r="P640" s="4">
        <v>0.42183273576283398</v>
      </c>
      <c r="Q640">
        <f t="shared" si="212"/>
        <v>0</v>
      </c>
      <c r="R640" s="4">
        <f t="shared" si="225"/>
        <v>0.22433898937369692</v>
      </c>
      <c r="S640">
        <f t="shared" si="209"/>
        <v>0.29806128475679583</v>
      </c>
      <c r="T640" s="4">
        <f t="shared" si="226"/>
        <v>0.41746514151412684</v>
      </c>
      <c r="U640" s="27">
        <f t="shared" si="217"/>
        <v>7.134464872730116E-2</v>
      </c>
      <c r="V640">
        <v>0</v>
      </c>
      <c r="W640">
        <f t="shared" si="230"/>
        <v>0</v>
      </c>
      <c r="X640">
        <f t="shared" si="231"/>
        <v>1638.9098293680879</v>
      </c>
      <c r="Y640" s="5">
        <f t="shared" si="213"/>
        <v>1.7316326183137505E-2</v>
      </c>
      <c r="Z640" s="4">
        <f t="shared" si="214"/>
        <v>0</v>
      </c>
      <c r="AA640" s="4">
        <f t="shared" si="222"/>
        <v>0.22433898937369692</v>
      </c>
      <c r="AB640">
        <f t="shared" si="215"/>
        <v>0.29806128475679583</v>
      </c>
      <c r="AC640" s="4">
        <f t="shared" si="223"/>
        <v>0.41746514151412684</v>
      </c>
      <c r="AD640">
        <f t="shared" si="228"/>
        <v>0.95419491976143922</v>
      </c>
      <c r="AE640">
        <f t="shared" si="210"/>
        <v>4.7440864207279557E-5</v>
      </c>
      <c r="AF640">
        <f t="shared" si="224"/>
        <v>2.8729656861898878E-3</v>
      </c>
      <c r="AG640">
        <f t="shared" si="218"/>
        <v>2.8953473920971975</v>
      </c>
      <c r="AH640">
        <f t="shared" si="229"/>
        <v>0.20773639773308319</v>
      </c>
      <c r="AI640">
        <f t="shared" si="227"/>
        <v>7.5357607341768995E-2</v>
      </c>
    </row>
    <row r="641" spans="1:35" x14ac:dyDescent="0.25">
      <c r="A641" s="3">
        <v>44608.791666666664</v>
      </c>
      <c r="B641">
        <v>391.40938124000002</v>
      </c>
      <c r="C641">
        <v>5514.9792989266625</v>
      </c>
      <c r="D641">
        <v>1.2225272916986231E-2</v>
      </c>
      <c r="E641">
        <v>63</v>
      </c>
      <c r="F641">
        <v>31750859.983722672</v>
      </c>
      <c r="G641">
        <v>389317.99540950306</v>
      </c>
      <c r="H641">
        <f t="shared" si="219"/>
        <v>1684213.4494977684</v>
      </c>
      <c r="I641">
        <v>1167.9539862285092</v>
      </c>
      <c r="J641">
        <v>1.3426508925804012E-2</v>
      </c>
      <c r="K641">
        <v>19040</v>
      </c>
      <c r="L641">
        <f t="shared" si="216"/>
        <v>-5.2362168002375153E-3</v>
      </c>
      <c r="M641" s="9">
        <f t="shared" si="220"/>
        <v>-1.5002416234942677E-2</v>
      </c>
      <c r="N641">
        <f t="shared" si="211"/>
        <v>0.31495555631981087</v>
      </c>
      <c r="O641">
        <f t="shared" si="221"/>
        <v>0.40780621498501929</v>
      </c>
      <c r="P641" s="4">
        <v>0.41612830579764382</v>
      </c>
      <c r="Q641">
        <f t="shared" si="212"/>
        <v>0</v>
      </c>
      <c r="R641" s="4">
        <f t="shared" si="225"/>
        <v>0.21369216414049322</v>
      </c>
      <c r="S641">
        <f t="shared" si="209"/>
        <v>0.24025401435190172</v>
      </c>
      <c r="T641" s="4">
        <f t="shared" si="226"/>
        <v>0.40999540545889968</v>
      </c>
      <c r="U641" s="27">
        <f t="shared" si="217"/>
        <v>7.0972049036734736E-2</v>
      </c>
      <c r="V641">
        <v>0</v>
      </c>
      <c r="W641">
        <f t="shared" si="230"/>
        <v>0</v>
      </c>
      <c r="X641">
        <f t="shared" si="231"/>
        <v>1167.9539862285092</v>
      </c>
      <c r="Y641" s="5">
        <f t="shared" si="213"/>
        <v>1.3426508925804012E-2</v>
      </c>
      <c r="Z641" s="4">
        <f t="shared" si="214"/>
        <v>0</v>
      </c>
      <c r="AA641" s="4">
        <f t="shared" si="222"/>
        <v>0.21369216414049322</v>
      </c>
      <c r="AB641">
        <f t="shared" si="215"/>
        <v>0.24025401435190172</v>
      </c>
      <c r="AC641" s="4">
        <f t="shared" si="223"/>
        <v>0.40999540545889968</v>
      </c>
      <c r="AD641">
        <f t="shared" si="228"/>
        <v>0.95390763011088753</v>
      </c>
      <c r="AE641">
        <f t="shared" si="210"/>
        <v>3.6784279411143134E-5</v>
      </c>
      <c r="AF641">
        <f t="shared" si="224"/>
        <v>2.8151911239497895E-3</v>
      </c>
      <c r="AG641">
        <f t="shared" si="218"/>
        <v>2.8802263485203872</v>
      </c>
      <c r="AH641">
        <f t="shared" si="229"/>
        <v>0.20777318201249434</v>
      </c>
      <c r="AI641">
        <f t="shared" si="227"/>
        <v>7.6765150611259436E-2</v>
      </c>
    </row>
    <row r="642" spans="1:35" x14ac:dyDescent="0.25">
      <c r="A642" s="3">
        <v>44609.791666666664</v>
      </c>
      <c r="B642">
        <v>387.59735738000001</v>
      </c>
      <c r="C642">
        <v>5570.358608045367</v>
      </c>
      <c r="D642">
        <v>1.2225272916986231E-2</v>
      </c>
      <c r="E642">
        <v>59</v>
      </c>
      <c r="F642">
        <v>30947546.467448507</v>
      </c>
      <c r="G642">
        <v>1070849.0878338495</v>
      </c>
      <c r="H642">
        <f t="shared" si="219"/>
        <v>1695737.460641898</v>
      </c>
      <c r="I642">
        <v>3212.5472635015485</v>
      </c>
      <c r="J642">
        <v>3.7889263771246531E-2</v>
      </c>
      <c r="K642">
        <v>19041</v>
      </c>
      <c r="L642">
        <f t="shared" si="216"/>
        <v>-1.9778495825078041E-2</v>
      </c>
      <c r="M642" s="9">
        <f t="shared" si="220"/>
        <v>-1.9995176903395313E-2</v>
      </c>
      <c r="N642">
        <f t="shared" si="211"/>
        <v>0.53714187523798262</v>
      </c>
      <c r="O642">
        <f t="shared" si="221"/>
        <v>0.41903839331469672</v>
      </c>
      <c r="P642" s="4">
        <v>0.41216593815724889</v>
      </c>
      <c r="Q642">
        <f t="shared" si="212"/>
        <v>0.37393332572659665</v>
      </c>
      <c r="R642" s="4">
        <f t="shared" si="225"/>
        <v>0.22615660833137979</v>
      </c>
      <c r="S642">
        <f t="shared" ref="S642:S705" si="232">SQRT(MAX(8*(J642-LN(COSH(LN(1.25)/2))),0))</f>
        <v>0.50341238579890335</v>
      </c>
      <c r="T642" s="4">
        <f t="shared" si="226"/>
        <v>0.41977238095821973</v>
      </c>
      <c r="U642" s="27">
        <f t="shared" si="217"/>
        <v>6.9582119330735062E-2</v>
      </c>
      <c r="V642">
        <v>0</v>
      </c>
      <c r="W642">
        <f t="shared" si="230"/>
        <v>0</v>
      </c>
      <c r="X642">
        <f t="shared" si="231"/>
        <v>3212.5472635015485</v>
      </c>
      <c r="Y642" s="5">
        <f t="shared" si="213"/>
        <v>3.7889263771246531E-2</v>
      </c>
      <c r="Z642" s="4">
        <f t="shared" si="214"/>
        <v>0.37393332572659665</v>
      </c>
      <c r="AA642" s="4">
        <f t="shared" si="222"/>
        <v>0.22615660833137979</v>
      </c>
      <c r="AB642">
        <f t="shared" si="215"/>
        <v>0.50341238579890335</v>
      </c>
      <c r="AC642" s="4">
        <f t="shared" si="223"/>
        <v>0.41977238095821973</v>
      </c>
      <c r="AD642">
        <f t="shared" si="228"/>
        <v>0.94207647362017577</v>
      </c>
      <c r="AE642">
        <f t="shared" ref="AE642:AE705" si="233">LN(Y642/365+1)</f>
        <v>1.0380081462206746E-4</v>
      </c>
      <c r="AF642">
        <f t="shared" si="224"/>
        <v>2.71993247629565E-3</v>
      </c>
      <c r="AG642">
        <f t="shared" si="218"/>
        <v>2.8238194641744196</v>
      </c>
      <c r="AH642">
        <f t="shared" si="229"/>
        <v>0.20787698282711642</v>
      </c>
      <c r="AI642">
        <f t="shared" si="227"/>
        <v>8.2009082751796747E-2</v>
      </c>
    </row>
    <row r="643" spans="1:35" x14ac:dyDescent="0.25">
      <c r="A643" s="3">
        <v>44610.791666666664</v>
      </c>
      <c r="B643">
        <v>385.38793115999999</v>
      </c>
      <c r="C643">
        <v>5602.7489761031111</v>
      </c>
      <c r="D643">
        <v>1.2225272916986231E-2</v>
      </c>
      <c r="E643">
        <v>45</v>
      </c>
      <c r="F643">
        <v>30904742.513080925</v>
      </c>
      <c r="G643">
        <v>418712.71713318146</v>
      </c>
      <c r="H643">
        <f t="shared" si="219"/>
        <v>1682846.0157724344</v>
      </c>
      <c r="I643">
        <v>1256.1381513995443</v>
      </c>
      <c r="J643">
        <v>1.4835600881216542E-2</v>
      </c>
      <c r="K643">
        <v>19042</v>
      </c>
      <c r="L643">
        <f t="shared" si="216"/>
        <v>-1.1514553662543919E-2</v>
      </c>
      <c r="M643" s="9">
        <f t="shared" si="220"/>
        <v>-2.1340345281587174E-2</v>
      </c>
      <c r="N643">
        <f t="shared" ref="N643:N706" si="234">SQRT(MAX(8*(Y643/(365/10)-LN(COSH(M643/2))),0))*SQRT(365/10)</f>
        <v>0.31947244821412901</v>
      </c>
      <c r="O643">
        <f t="shared" si="221"/>
        <v>0.42113444383109416</v>
      </c>
      <c r="P643" s="4">
        <v>0.41747297845046794</v>
      </c>
      <c r="Q643">
        <f t="shared" ref="Q643:Q706" si="235">SQRT(MAX(8*(J643-LN(COSH(LN(1.5)/2))),0))</f>
        <v>0</v>
      </c>
      <c r="R643" s="4">
        <f t="shared" si="225"/>
        <v>0.22615660833137979</v>
      </c>
      <c r="S643">
        <f t="shared" si="232"/>
        <v>0.26266847366119911</v>
      </c>
      <c r="T643" s="4">
        <f t="shared" si="226"/>
        <v>0.42051867276426624</v>
      </c>
      <c r="U643" s="27">
        <f t="shared" si="217"/>
        <v>6.8785507400699122E-2</v>
      </c>
      <c r="V643">
        <v>0</v>
      </c>
      <c r="W643">
        <f t="shared" si="230"/>
        <v>0</v>
      </c>
      <c r="X643">
        <f t="shared" si="231"/>
        <v>1256.1381513995443</v>
      </c>
      <c r="Y643" s="5">
        <f t="shared" ref="Y643:Y706" si="236">X643*365/F643</f>
        <v>1.4835600881216542E-2</v>
      </c>
      <c r="Z643" s="4">
        <f t="shared" ref="Z643:Z706" si="237">SQRT(MAX(0,8*(Y643-LN(COSH(LN(1.5)/2))),0))</f>
        <v>0</v>
      </c>
      <c r="AA643" s="4">
        <f t="shared" si="222"/>
        <v>0.22615660833137979</v>
      </c>
      <c r="AB643">
        <f t="shared" ref="AB643:AB706" si="238">SQRT(MAX(8*(Y643-LN(COSH(LN(1.25)/2))),0))</f>
        <v>0.26266847366119911</v>
      </c>
      <c r="AC643" s="4">
        <f t="shared" si="223"/>
        <v>0.42051867276426624</v>
      </c>
      <c r="AD643">
        <f t="shared" si="228"/>
        <v>0.97988899525718531</v>
      </c>
      <c r="AE643">
        <f t="shared" si="233"/>
        <v>4.0644655861225558E-5</v>
      </c>
      <c r="AF643">
        <f t="shared" si="224"/>
        <v>3.118336801331445E-3</v>
      </c>
      <c r="AG643">
        <f t="shared" si="218"/>
        <v>2.7914909249596702</v>
      </c>
      <c r="AH643">
        <f t="shared" si="229"/>
        <v>0.20791762748297765</v>
      </c>
      <c r="AI643">
        <f t="shared" si="227"/>
        <v>8.5014553008434302E-2</v>
      </c>
    </row>
    <row r="644" spans="1:35" x14ac:dyDescent="0.25">
      <c r="A644" s="3">
        <v>44611.791666666664</v>
      </c>
      <c r="B644">
        <v>384.34418348000003</v>
      </c>
      <c r="C644">
        <v>5614.4992079500671</v>
      </c>
      <c r="D644">
        <v>1.2220503562463314E-2</v>
      </c>
      <c r="E644">
        <v>80</v>
      </c>
      <c r="F644">
        <v>29669405.803732693</v>
      </c>
      <c r="G644">
        <v>809386.08525347989</v>
      </c>
      <c r="H644">
        <f t="shared" si="219"/>
        <v>1311693.9828637273</v>
      </c>
      <c r="I644">
        <v>2428.1582557604397</v>
      </c>
      <c r="J644">
        <v>2.987177327430866E-2</v>
      </c>
      <c r="K644">
        <v>19043</v>
      </c>
      <c r="L644">
        <f t="shared" ref="L644:L707" si="239">LN(U644/U643)</f>
        <v>-4.8070081758342263E-3</v>
      </c>
      <c r="M644" s="9">
        <f t="shared" si="220"/>
        <v>-5.9774367319280885E-3</v>
      </c>
      <c r="N644">
        <f t="shared" si="234"/>
        <v>0.48751415596387471</v>
      </c>
      <c r="O644">
        <f t="shared" si="221"/>
        <v>0.39360315457304557</v>
      </c>
      <c r="P644" s="4">
        <v>0.41829804991806951</v>
      </c>
      <c r="Q644">
        <f t="shared" si="235"/>
        <v>0.27511126497010269</v>
      </c>
      <c r="R644" s="4">
        <f t="shared" si="225"/>
        <v>0.19249888717673</v>
      </c>
      <c r="S644">
        <f t="shared" si="232"/>
        <v>0.43506793285674478</v>
      </c>
      <c r="T644" s="4">
        <f t="shared" si="226"/>
        <v>0.39074379015580579</v>
      </c>
      <c r="U644" s="27">
        <f t="shared" ref="U644:U707" si="240">B644/C644</f>
        <v>6.8455648356984894E-2</v>
      </c>
      <c r="V644">
        <v>0</v>
      </c>
      <c r="W644">
        <f t="shared" si="230"/>
        <v>0</v>
      </c>
      <c r="X644">
        <f t="shared" si="231"/>
        <v>2428.1582557604397</v>
      </c>
      <c r="Y644" s="5">
        <f t="shared" si="236"/>
        <v>2.987177327430866E-2</v>
      </c>
      <c r="Z644" s="4">
        <f t="shared" si="237"/>
        <v>0.27511126497010269</v>
      </c>
      <c r="AA644" s="4">
        <f t="shared" si="222"/>
        <v>0.19249888717673</v>
      </c>
      <c r="AB644">
        <f t="shared" si="238"/>
        <v>0.43506793285674478</v>
      </c>
      <c r="AC644" s="4">
        <f t="shared" si="223"/>
        <v>0.39074379015580579</v>
      </c>
      <c r="AD644">
        <f t="shared" si="228"/>
        <v>0.99930649246954106</v>
      </c>
      <c r="AE644">
        <f t="shared" si="233"/>
        <v>8.183712597509358E-5</v>
      </c>
      <c r="AF644">
        <f t="shared" si="224"/>
        <v>2.6292263359852797E-3</v>
      </c>
      <c r="AG644">
        <f t="shared" si="218"/>
        <v>2.7781044055918596</v>
      </c>
      <c r="AH644">
        <f t="shared" si="229"/>
        <v>0.20799946460895274</v>
      </c>
      <c r="AI644">
        <f t="shared" si="227"/>
        <v>8.6333923703048265E-2</v>
      </c>
    </row>
    <row r="645" spans="1:35" x14ac:dyDescent="0.25">
      <c r="A645" s="3">
        <v>44612.791666666664</v>
      </c>
      <c r="B645">
        <v>387.14882918000001</v>
      </c>
      <c r="C645">
        <v>5574.6622475996055</v>
      </c>
      <c r="D645">
        <v>1.2220503562463314E-2</v>
      </c>
      <c r="E645">
        <v>68</v>
      </c>
      <c r="F645">
        <v>28809176.980527129</v>
      </c>
      <c r="G645">
        <v>743260.60436136322</v>
      </c>
      <c r="H645">
        <f t="shared" si="219"/>
        <v>948699.90991609893</v>
      </c>
      <c r="I645">
        <v>2229.7818130840897</v>
      </c>
      <c r="J645">
        <v>2.8250385713059729E-2</v>
      </c>
      <c r="K645">
        <v>19044</v>
      </c>
      <c r="L645">
        <f t="shared" si="239"/>
        <v>1.4391392176571167E-2</v>
      </c>
      <c r="M645" s="9">
        <f t="shared" si="220"/>
        <v>6.5604190814988403E-3</v>
      </c>
      <c r="N645">
        <f t="shared" si="234"/>
        <v>0.47374271648806376</v>
      </c>
      <c r="O645">
        <f t="shared" si="221"/>
        <v>0.36521732730666379</v>
      </c>
      <c r="P645" s="4">
        <v>0.38157732400126532</v>
      </c>
      <c r="Q645">
        <f t="shared" si="235"/>
        <v>0.25042984571224453</v>
      </c>
      <c r="R645" s="4">
        <f t="shared" si="225"/>
        <v>0.15740545879889903</v>
      </c>
      <c r="S645">
        <f t="shared" si="232"/>
        <v>0.41989642259758481</v>
      </c>
      <c r="T645" s="4">
        <f t="shared" si="226"/>
        <v>0.3598699890301702</v>
      </c>
      <c r="U645" s="27">
        <f t="shared" si="240"/>
        <v>6.944794356764887E-2</v>
      </c>
      <c r="V645">
        <v>0</v>
      </c>
      <c r="W645">
        <f t="shared" si="230"/>
        <v>0</v>
      </c>
      <c r="X645">
        <f t="shared" si="231"/>
        <v>2229.7818130840897</v>
      </c>
      <c r="Y645" s="5">
        <f t="shared" si="236"/>
        <v>2.8250385713059729E-2</v>
      </c>
      <c r="Z645" s="4">
        <f t="shared" si="237"/>
        <v>0.25042984571224453</v>
      </c>
      <c r="AA645" s="4">
        <f t="shared" si="222"/>
        <v>0.15740545879889903</v>
      </c>
      <c r="AB645">
        <f t="shared" si="238"/>
        <v>0.41989642259758481</v>
      </c>
      <c r="AC645" s="4">
        <f t="shared" si="223"/>
        <v>0.3598699890301702</v>
      </c>
      <c r="AD645">
        <f t="shared" si="228"/>
        <v>0.99603001499857935</v>
      </c>
      <c r="AE645">
        <f t="shared" si="233"/>
        <v>7.7395321926940685E-5</v>
      </c>
      <c r="AF645">
        <f t="shared" si="224"/>
        <v>2.0660182740244171E-3</v>
      </c>
      <c r="AG645">
        <f t="shared" si="218"/>
        <v>2.8183742702788108</v>
      </c>
      <c r="AH645">
        <f t="shared" si="229"/>
        <v>0.20807685993087968</v>
      </c>
      <c r="AI645">
        <f t="shared" si="227"/>
        <v>8.2723256889583263E-2</v>
      </c>
    </row>
    <row r="646" spans="1:35" x14ac:dyDescent="0.25">
      <c r="A646" s="3">
        <v>44613.791666666664</v>
      </c>
      <c r="B646">
        <v>386.00568086999999</v>
      </c>
      <c r="C646">
        <v>5599.003401556467</v>
      </c>
      <c r="D646">
        <v>1.2227760320678994E-2</v>
      </c>
      <c r="E646">
        <v>91</v>
      </c>
      <c r="F646">
        <v>29661649.005944189</v>
      </c>
      <c r="G646">
        <v>1012413.7246960293</v>
      </c>
      <c r="H646">
        <f t="shared" si="219"/>
        <v>924183.58931552281</v>
      </c>
      <c r="I646">
        <v>3037.241174088088</v>
      </c>
      <c r="J646">
        <v>3.7374625676407619E-2</v>
      </c>
      <c r="K646">
        <v>19045</v>
      </c>
      <c r="L646">
        <f t="shared" si="239"/>
        <v>-7.3139897644559854E-3</v>
      </c>
      <c r="M646" s="9">
        <f t="shared" si="220"/>
        <v>-1.8091332210072942E-3</v>
      </c>
      <c r="N646">
        <f t="shared" si="234"/>
        <v>0.54669693823695931</v>
      </c>
      <c r="O646">
        <f t="shared" si="221"/>
        <v>0.36853672123436088</v>
      </c>
      <c r="P646" s="4">
        <v>0.37775952584401368</v>
      </c>
      <c r="Q646">
        <f t="shared" si="235"/>
        <v>0.36838706183882425</v>
      </c>
      <c r="R646" s="4">
        <f t="shared" si="225"/>
        <v>0.15895081202763425</v>
      </c>
      <c r="S646">
        <f t="shared" si="232"/>
        <v>0.49930644439765909</v>
      </c>
      <c r="T646" s="4">
        <f t="shared" si="226"/>
        <v>0.3609750923013243</v>
      </c>
      <c r="U646" s="27">
        <f t="shared" si="240"/>
        <v>6.8941855038468863E-2</v>
      </c>
      <c r="V646">
        <v>0</v>
      </c>
      <c r="W646">
        <f t="shared" si="230"/>
        <v>0</v>
      </c>
      <c r="X646">
        <f t="shared" si="231"/>
        <v>3037.241174088088</v>
      </c>
      <c r="Y646" s="5">
        <f t="shared" si="236"/>
        <v>3.7374625676407619E-2</v>
      </c>
      <c r="Z646" s="4">
        <f t="shared" si="237"/>
        <v>0.36838706183882425</v>
      </c>
      <c r="AA646" s="4">
        <f t="shared" si="222"/>
        <v>0.15895081202763425</v>
      </c>
      <c r="AB646">
        <f t="shared" si="238"/>
        <v>0.49930644439765909</v>
      </c>
      <c r="AC646" s="4">
        <f t="shared" si="223"/>
        <v>0.3609750923013243</v>
      </c>
      <c r="AD646">
        <f t="shared" si="228"/>
        <v>1.0335578923730722</v>
      </c>
      <c r="AE646">
        <f t="shared" si="233"/>
        <v>1.0239099259336583E-4</v>
      </c>
      <c r="AF646">
        <f t="shared" si="224"/>
        <v>1.9425322725838967E-3</v>
      </c>
      <c r="AG646">
        <f t="shared" si="218"/>
        <v>2.7978359099494687</v>
      </c>
      <c r="AH646">
        <f t="shared" si="229"/>
        <v>0.20817925092347306</v>
      </c>
      <c r="AI646">
        <f t="shared" si="227"/>
        <v>8.4715931991263815E-2</v>
      </c>
    </row>
    <row r="647" spans="1:35" x14ac:dyDescent="0.25">
      <c r="A647" s="3">
        <v>44614.791666666664</v>
      </c>
      <c r="B647">
        <v>387.52484599000002</v>
      </c>
      <c r="C647">
        <v>5577.452904746694</v>
      </c>
      <c r="D647">
        <v>1.2227735825516001E-2</v>
      </c>
      <c r="E647">
        <v>61</v>
      </c>
      <c r="F647">
        <v>28869906.427471839</v>
      </c>
      <c r="G647">
        <v>372651.0331722254</v>
      </c>
      <c r="H647">
        <f t="shared" si="219"/>
        <v>765814.27712280152</v>
      </c>
      <c r="I647">
        <v>1117.9530995166763</v>
      </c>
      <c r="J647">
        <v>1.4134194800690263E-2</v>
      </c>
      <c r="K647">
        <v>19046</v>
      </c>
      <c r="L647">
        <f t="shared" si="239"/>
        <v>7.7842931850015413E-3</v>
      </c>
      <c r="M647" s="9">
        <f t="shared" si="220"/>
        <v>1.5506587035180135E-2</v>
      </c>
      <c r="N647">
        <f t="shared" si="234"/>
        <v>0.32295056358830299</v>
      </c>
      <c r="O647">
        <f t="shared" si="221"/>
        <v>0.35120619255336905</v>
      </c>
      <c r="P647" s="4">
        <v>0.37334961543437445</v>
      </c>
      <c r="Q647">
        <f t="shared" si="235"/>
        <v>0</v>
      </c>
      <c r="R647" s="4">
        <f t="shared" si="225"/>
        <v>0.1312465852376544</v>
      </c>
      <c r="S647">
        <f t="shared" si="232"/>
        <v>0.25176075629711198</v>
      </c>
      <c r="T647" s="4">
        <f t="shared" si="226"/>
        <v>0.33947156485211605</v>
      </c>
      <c r="U647" s="27">
        <f t="shared" si="240"/>
        <v>6.9480612854695159E-2</v>
      </c>
      <c r="V647">
        <v>0</v>
      </c>
      <c r="W647">
        <f t="shared" si="230"/>
        <v>0</v>
      </c>
      <c r="X647">
        <f t="shared" si="231"/>
        <v>1117.9530995166763</v>
      </c>
      <c r="Y647" s="5">
        <f t="shared" si="236"/>
        <v>1.4134194800690263E-2</v>
      </c>
      <c r="Z647" s="4">
        <f t="shared" si="237"/>
        <v>0</v>
      </c>
      <c r="AA647" s="4">
        <f t="shared" si="222"/>
        <v>0.1312465852376544</v>
      </c>
      <c r="AB647">
        <f t="shared" si="238"/>
        <v>0.25176075629711198</v>
      </c>
      <c r="AC647" s="4">
        <f t="shared" si="223"/>
        <v>0.33947156485211605</v>
      </c>
      <c r="AD647">
        <f t="shared" si="228"/>
        <v>1.0462911685135818</v>
      </c>
      <c r="AE647">
        <f t="shared" si="233"/>
        <v>3.8723071623895679E-5</v>
      </c>
      <c r="AF647">
        <f t="shared" si="224"/>
        <v>1.5683911781203541E-3</v>
      </c>
      <c r="AG647">
        <f t="shared" si="218"/>
        <v>2.8197000730788595</v>
      </c>
      <c r="AH647">
        <f t="shared" si="229"/>
        <v>0.20821797399509695</v>
      </c>
      <c r="AI647">
        <f t="shared" si="227"/>
        <v>8.2754774853546653E-2</v>
      </c>
    </row>
    <row r="648" spans="1:35" x14ac:dyDescent="0.25">
      <c r="A648" s="3">
        <v>44615.791666666664</v>
      </c>
      <c r="B648">
        <v>379.70850981000001</v>
      </c>
      <c r="C648">
        <v>5610.6459921765845</v>
      </c>
      <c r="D648">
        <v>1.2136044076298824E-2</v>
      </c>
      <c r="E648">
        <v>179</v>
      </c>
      <c r="F648">
        <v>28891948.519394584</v>
      </c>
      <c r="G648">
        <v>2789727.4663047339</v>
      </c>
      <c r="H648">
        <f t="shared" si="219"/>
        <v>826675.02534324839</v>
      </c>
      <c r="I648">
        <v>8369.1823989142013</v>
      </c>
      <c r="J648">
        <v>0.10573020277788084</v>
      </c>
      <c r="K648">
        <v>19047</v>
      </c>
      <c r="L648">
        <f t="shared" si="239"/>
        <v>-2.6309746034327914E-2</v>
      </c>
      <c r="M648" s="9">
        <f t="shared" si="220"/>
        <v>7.819613466189727E-3</v>
      </c>
      <c r="N648">
        <f t="shared" si="234"/>
        <v>0.91848232751670045</v>
      </c>
      <c r="O648">
        <f t="shared" si="221"/>
        <v>0.37678346241041633</v>
      </c>
      <c r="P648" s="4">
        <v>0.33152847514282446</v>
      </c>
      <c r="Q648">
        <f t="shared" si="235"/>
        <v>0.82616804836669122</v>
      </c>
      <c r="R648" s="4">
        <f t="shared" si="225"/>
        <v>0.15878552018321077</v>
      </c>
      <c r="S648">
        <f t="shared" si="232"/>
        <v>0.8922732441515987</v>
      </c>
      <c r="T648" s="4">
        <f t="shared" si="226"/>
        <v>0.35818178669458789</v>
      </c>
      <c r="U648" s="27">
        <f t="shared" si="240"/>
        <v>6.767643339812579E-2</v>
      </c>
      <c r="V648">
        <v>0</v>
      </c>
      <c r="W648">
        <f t="shared" si="230"/>
        <v>0</v>
      </c>
      <c r="X648">
        <f t="shared" si="231"/>
        <v>8369.1823989142013</v>
      </c>
      <c r="Y648" s="5">
        <f t="shared" si="236"/>
        <v>0.10573020277788084</v>
      </c>
      <c r="Z648" s="4">
        <f t="shared" si="237"/>
        <v>0.82616804836669122</v>
      </c>
      <c r="AA648" s="4">
        <f t="shared" si="222"/>
        <v>0.15878552018321077</v>
      </c>
      <c r="AB648">
        <f t="shared" si="238"/>
        <v>0.8922732441515987</v>
      </c>
      <c r="AC648" s="4">
        <f t="shared" si="223"/>
        <v>0.35818178669458789</v>
      </c>
      <c r="AD648">
        <f t="shared" si="228"/>
        <v>1.0121871890574299</v>
      </c>
      <c r="AE648">
        <f t="shared" si="233"/>
        <v>2.8962984166047245E-4</v>
      </c>
      <c r="AF648">
        <f t="shared" si="224"/>
        <v>2.0419458707270355E-3</v>
      </c>
      <c r="AG648">
        <f t="shared" si="218"/>
        <v>2.7464818797365673</v>
      </c>
      <c r="AH648">
        <f t="shared" si="229"/>
        <v>0.20850760383675743</v>
      </c>
      <c r="AI648">
        <f t="shared" si="227"/>
        <v>8.9804081419014414E-2</v>
      </c>
    </row>
    <row r="649" spans="1:35" x14ac:dyDescent="0.25">
      <c r="A649" s="3">
        <v>44616.791666666664</v>
      </c>
      <c r="B649">
        <v>387.75567532999997</v>
      </c>
      <c r="C649">
        <v>5488.542136619094</v>
      </c>
      <c r="D649">
        <v>1.2128563373125194E-2</v>
      </c>
      <c r="E649">
        <v>111</v>
      </c>
      <c r="F649">
        <v>30289294.275569562</v>
      </c>
      <c r="G649">
        <v>1008092.9563019263</v>
      </c>
      <c r="H649">
        <f t="shared" si="219"/>
        <v>775906.40110745456</v>
      </c>
      <c r="I649">
        <v>3024.2788689057788</v>
      </c>
      <c r="J649">
        <v>3.6443958618109867E-2</v>
      </c>
      <c r="K649">
        <v>19048</v>
      </c>
      <c r="L649">
        <f t="shared" si="239"/>
        <v>4.2974751256666971E-2</v>
      </c>
      <c r="M649" s="9">
        <f t="shared" si="220"/>
        <v>1.9978788730568828E-2</v>
      </c>
      <c r="N649">
        <f t="shared" si="234"/>
        <v>0.52629161429045213</v>
      </c>
      <c r="O649">
        <f t="shared" si="221"/>
        <v>0.37588179613720224</v>
      </c>
      <c r="P649" s="4">
        <v>0.34346794986911988</v>
      </c>
      <c r="Q649">
        <f t="shared" si="235"/>
        <v>0.35813920598540971</v>
      </c>
      <c r="R649" s="4">
        <f t="shared" si="225"/>
        <v>0.15382421046639425</v>
      </c>
      <c r="S649">
        <f t="shared" si="232"/>
        <v>0.49179425469463411</v>
      </c>
      <c r="T649" s="4">
        <f t="shared" si="226"/>
        <v>0.35428193314703726</v>
      </c>
      <c r="U649" s="27">
        <f t="shared" si="240"/>
        <v>7.0648209611606436E-2</v>
      </c>
      <c r="V649">
        <v>0</v>
      </c>
      <c r="W649">
        <f t="shared" si="230"/>
        <v>0</v>
      </c>
      <c r="X649">
        <f t="shared" si="231"/>
        <v>3024.2788689057788</v>
      </c>
      <c r="Y649" s="5">
        <f t="shared" si="236"/>
        <v>3.6443958618109867E-2</v>
      </c>
      <c r="Z649" s="4">
        <f t="shared" si="237"/>
        <v>0.35813920598540971</v>
      </c>
      <c r="AA649" s="4">
        <f t="shared" si="222"/>
        <v>0.15382421046639425</v>
      </c>
      <c r="AB649">
        <f t="shared" si="238"/>
        <v>0.49179425469463411</v>
      </c>
      <c r="AC649" s="4">
        <f t="shared" si="223"/>
        <v>0.35428193314703726</v>
      </c>
      <c r="AD649">
        <f t="shared" si="228"/>
        <v>1.0865981277547703</v>
      </c>
      <c r="AE649">
        <f t="shared" si="233"/>
        <v>9.9841477641270565E-5</v>
      </c>
      <c r="AF649">
        <f t="shared" si="224"/>
        <v>1.1528251082268959E-3</v>
      </c>
      <c r="AG649">
        <f t="shared" si="218"/>
        <v>2.867084120592581</v>
      </c>
      <c r="AH649">
        <f t="shared" si="229"/>
        <v>0.2086074453143987</v>
      </c>
      <c r="AI649">
        <f t="shared" si="227"/>
        <v>7.8856435098431987E-2</v>
      </c>
    </row>
    <row r="650" spans="1:35" x14ac:dyDescent="0.25">
      <c r="A650" s="3">
        <v>44617.791666666664</v>
      </c>
      <c r="B650">
        <v>389.54802154999999</v>
      </c>
      <c r="C650">
        <v>5457.0254756269642</v>
      </c>
      <c r="D650">
        <v>1.2121262679323917E-2</v>
      </c>
      <c r="E650">
        <v>56</v>
      </c>
      <c r="F650">
        <v>30337794.800324634</v>
      </c>
      <c r="G650">
        <v>290243.49756292423</v>
      </c>
      <c r="H650">
        <f t="shared" si="219"/>
        <v>739671.20002579386</v>
      </c>
      <c r="I650">
        <v>870.73049268877264</v>
      </c>
      <c r="J650">
        <v>1.0475930499338771E-2</v>
      </c>
      <c r="K650">
        <v>19049</v>
      </c>
      <c r="L650">
        <f t="shared" si="239"/>
        <v>1.0370524183264432E-2</v>
      </c>
      <c r="M650" s="9">
        <f t="shared" si="220"/>
        <v>3.3000862980962761E-2</v>
      </c>
      <c r="N650">
        <f t="shared" si="234"/>
        <v>0.20990156905628815</v>
      </c>
      <c r="O650">
        <f t="shared" si="221"/>
        <v>0.37259003145485309</v>
      </c>
      <c r="P650" s="4">
        <v>0.36849106001410015</v>
      </c>
      <c r="Q650">
        <f t="shared" si="235"/>
        <v>0</v>
      </c>
      <c r="R650" s="4">
        <f t="shared" si="225"/>
        <v>0.14332420127617443</v>
      </c>
      <c r="S650">
        <f t="shared" si="232"/>
        <v>0.1847088628097793</v>
      </c>
      <c r="T650" s="4">
        <f t="shared" si="226"/>
        <v>0.34506131156321973</v>
      </c>
      <c r="U650" s="27">
        <f t="shared" si="240"/>
        <v>7.1384680773410605E-2</v>
      </c>
      <c r="V650">
        <v>0</v>
      </c>
      <c r="W650">
        <f t="shared" si="230"/>
        <v>0</v>
      </c>
      <c r="X650">
        <f t="shared" si="231"/>
        <v>870.73049268877264</v>
      </c>
      <c r="Y650" s="5">
        <f t="shared" si="236"/>
        <v>1.0475930499338771E-2</v>
      </c>
      <c r="Z650" s="4">
        <f t="shared" si="237"/>
        <v>0</v>
      </c>
      <c r="AA650" s="4">
        <f t="shared" si="222"/>
        <v>0.14332420127617443</v>
      </c>
      <c r="AB650">
        <f t="shared" si="238"/>
        <v>0.1847088628097793</v>
      </c>
      <c r="AC650" s="4">
        <f t="shared" si="223"/>
        <v>0.34506131156321973</v>
      </c>
      <c r="AD650">
        <f t="shared" si="228"/>
        <v>1.0598057193733497</v>
      </c>
      <c r="AE650">
        <f t="shared" si="233"/>
        <v>2.8700767579226643E-5</v>
      </c>
      <c r="AF650">
        <f t="shared" si="224"/>
        <v>1.5324073144014072E-3</v>
      </c>
      <c r="AG650">
        <f t="shared" si="218"/>
        <v>2.8969719943956309</v>
      </c>
      <c r="AH650">
        <f t="shared" si="229"/>
        <v>0.20863614608197792</v>
      </c>
      <c r="AI650">
        <f t="shared" si="227"/>
        <v>7.6178685540332136E-2</v>
      </c>
    </row>
    <row r="651" spans="1:35" x14ac:dyDescent="0.25">
      <c r="A651" s="3">
        <v>44618.791666666664</v>
      </c>
      <c r="B651">
        <v>384.31400277</v>
      </c>
      <c r="C651">
        <v>5533.2130853604722</v>
      </c>
      <c r="D651">
        <v>1.2122199142090404E-2</v>
      </c>
      <c r="E651">
        <v>102</v>
      </c>
      <c r="F651">
        <v>29004214.392894961</v>
      </c>
      <c r="G651">
        <v>921093.26062168123</v>
      </c>
      <c r="H651">
        <f t="shared" si="219"/>
        <v>730538.90440173994</v>
      </c>
      <c r="I651">
        <v>2763.2797818650438</v>
      </c>
      <c r="J651">
        <v>3.4774157531665906E-2</v>
      </c>
      <c r="K651">
        <v>19050</v>
      </c>
      <c r="L651">
        <f t="shared" si="239"/>
        <v>-2.73920322405776E-2</v>
      </c>
      <c r="M651" s="9">
        <f t="shared" si="220"/>
        <v>1.1959112212828017E-2</v>
      </c>
      <c r="N651">
        <f t="shared" si="234"/>
        <v>0.52246822682516436</v>
      </c>
      <c r="O651">
        <f t="shared" si="221"/>
        <v>0.37765883890916169</v>
      </c>
      <c r="P651" s="4">
        <v>0.35515938438245326</v>
      </c>
      <c r="Q651">
        <f t="shared" si="235"/>
        <v>0.33897681657055551</v>
      </c>
      <c r="R651" s="4">
        <f t="shared" si="225"/>
        <v>0.14652238596189407</v>
      </c>
      <c r="S651">
        <f t="shared" si="232"/>
        <v>0.47802006261149638</v>
      </c>
      <c r="T651" s="4">
        <f t="shared" si="226"/>
        <v>0.34714443725599703</v>
      </c>
      <c r="U651" s="27">
        <f t="shared" si="240"/>
        <v>6.945584723400601E-2</v>
      </c>
      <c r="V651">
        <v>0</v>
      </c>
      <c r="W651">
        <f t="shared" si="230"/>
        <v>0</v>
      </c>
      <c r="X651">
        <f t="shared" si="231"/>
        <v>2763.2797818650438</v>
      </c>
      <c r="Y651" s="5">
        <f t="shared" si="236"/>
        <v>3.4774157531665906E-2</v>
      </c>
      <c r="Z651" s="4">
        <f t="shared" si="237"/>
        <v>0.33897681657055551</v>
      </c>
      <c r="AA651" s="4">
        <f t="shared" si="222"/>
        <v>0.14652238596189407</v>
      </c>
      <c r="AB651">
        <f t="shared" si="238"/>
        <v>0.47802006261149638</v>
      </c>
      <c r="AC651" s="4">
        <f t="shared" si="223"/>
        <v>0.34714443725599703</v>
      </c>
      <c r="AD651">
        <f t="shared" si="228"/>
        <v>1.0167223780702648</v>
      </c>
      <c r="AE651">
        <f t="shared" si="233"/>
        <v>9.5267126413413355E-5</v>
      </c>
      <c r="AF651">
        <f t="shared" si="224"/>
        <v>1.939539178800187E-3</v>
      </c>
      <c r="AG651">
        <f t="shared" si="218"/>
        <v>2.8186950211716018</v>
      </c>
      <c r="AH651">
        <f t="shared" si="229"/>
        <v>0.20873141320839134</v>
      </c>
      <c r="AI651">
        <f t="shared" si="227"/>
        <v>8.3402830347558021E-2</v>
      </c>
    </row>
    <row r="652" spans="1:35" x14ac:dyDescent="0.25">
      <c r="A652" s="3">
        <v>44619.791666666664</v>
      </c>
      <c r="B652">
        <v>378.51069711999997</v>
      </c>
      <c r="C652">
        <v>5618.8499606734722</v>
      </c>
      <c r="D652">
        <v>1.2121630872679328E-2</v>
      </c>
      <c r="E652">
        <v>91</v>
      </c>
      <c r="F652">
        <v>32704571.575488355</v>
      </c>
      <c r="G652">
        <v>1189677.0726897991</v>
      </c>
      <c r="H652">
        <f t="shared" si="219"/>
        <v>749918.8753248807</v>
      </c>
      <c r="I652">
        <v>3569.0312180693973</v>
      </c>
      <c r="J652">
        <v>3.9832241544227522E-2</v>
      </c>
      <c r="K652">
        <v>19051</v>
      </c>
      <c r="L652">
        <f t="shared" si="239"/>
        <v>-3.0573934369746824E-2</v>
      </c>
      <c r="M652" s="9">
        <f t="shared" si="220"/>
        <v>-2.9938638331373094E-3</v>
      </c>
      <c r="N652">
        <f t="shared" si="234"/>
        <v>0.56420809540652228</v>
      </c>
      <c r="O652">
        <f t="shared" si="221"/>
        <v>0.39014681795592465</v>
      </c>
      <c r="P652" s="4">
        <v>0.34909494184092965</v>
      </c>
      <c r="Q652">
        <f t="shared" si="235"/>
        <v>0.39416995607580363</v>
      </c>
      <c r="R652" s="4">
        <f t="shared" si="225"/>
        <v>0.15966138449775419</v>
      </c>
      <c r="S652">
        <f t="shared" si="232"/>
        <v>0.51862110674324846</v>
      </c>
      <c r="T652" s="4">
        <f t="shared" si="226"/>
        <v>0.35611675342820637</v>
      </c>
      <c r="U652" s="27">
        <f t="shared" si="240"/>
        <v>6.7364442860943008E-2</v>
      </c>
      <c r="V652">
        <v>0</v>
      </c>
      <c r="W652">
        <f t="shared" si="230"/>
        <v>0</v>
      </c>
      <c r="X652">
        <f t="shared" si="231"/>
        <v>3569.0312180693973</v>
      </c>
      <c r="Y652" s="5">
        <f t="shared" si="236"/>
        <v>3.9832241544227522E-2</v>
      </c>
      <c r="Z652" s="4">
        <f t="shared" si="237"/>
        <v>0.39416995607580363</v>
      </c>
      <c r="AA652" s="4">
        <f t="shared" si="222"/>
        <v>0.15966138449775419</v>
      </c>
      <c r="AB652">
        <f t="shared" si="238"/>
        <v>0.51862110674324846</v>
      </c>
      <c r="AC652" s="4">
        <f t="shared" si="223"/>
        <v>0.35611675342820637</v>
      </c>
      <c r="AD652">
        <f t="shared" si="228"/>
        <v>0.98186092322629481</v>
      </c>
      <c r="AE652">
        <f t="shared" si="233"/>
        <v>1.0912347470524405E-4</v>
      </c>
      <c r="AF652">
        <f t="shared" si="224"/>
        <v>2.0029530103315984E-3</v>
      </c>
      <c r="AG652">
        <f t="shared" si="218"/>
        <v>2.7338205098327935</v>
      </c>
      <c r="AH652">
        <f t="shared" si="229"/>
        <v>0.20884053668309657</v>
      </c>
      <c r="AI652">
        <f t="shared" si="227"/>
        <v>9.1339438978442322E-2</v>
      </c>
    </row>
    <row r="653" spans="1:35" x14ac:dyDescent="0.25">
      <c r="A653" s="3">
        <v>44620.791666666664</v>
      </c>
      <c r="B653">
        <v>365.53258693999999</v>
      </c>
      <c r="C653">
        <v>5440.9559870718558</v>
      </c>
      <c r="D653">
        <v>1.1721075823718468E-2</v>
      </c>
      <c r="E653">
        <v>99</v>
      </c>
      <c r="F653">
        <v>32259716.995301448</v>
      </c>
      <c r="G653">
        <v>775354.69641038415</v>
      </c>
      <c r="H653">
        <f t="shared" si="219"/>
        <v>755622.31191825459</v>
      </c>
      <c r="I653">
        <v>2326.0640892311526</v>
      </c>
      <c r="J653">
        <v>2.6318066977866778E-2</v>
      </c>
      <c r="K653">
        <v>19052</v>
      </c>
      <c r="L653">
        <f t="shared" si="239"/>
        <v>-2.7166706968478503E-3</v>
      </c>
      <c r="M653" s="9">
        <f t="shared" si="220"/>
        <v>-5.2123003797204638E-3</v>
      </c>
      <c r="N653">
        <f t="shared" si="234"/>
        <v>0.45776948587571142</v>
      </c>
      <c r="O653">
        <f t="shared" si="221"/>
        <v>0.39954806395839798</v>
      </c>
      <c r="P653" s="4">
        <v>0.36200021492405421</v>
      </c>
      <c r="Q653">
        <f t="shared" si="235"/>
        <v>0.21738573490897467</v>
      </c>
      <c r="R653" s="4">
        <f t="shared" si="225"/>
        <v>0.16690757566138667</v>
      </c>
      <c r="S653">
        <f t="shared" si="232"/>
        <v>0.40106664761446564</v>
      </c>
      <c r="T653" s="4">
        <f t="shared" si="226"/>
        <v>0.36129146162508935</v>
      </c>
      <c r="U653" s="27">
        <f t="shared" si="240"/>
        <v>6.7181684212946124E-2</v>
      </c>
      <c r="V653">
        <v>0</v>
      </c>
      <c r="W653">
        <f t="shared" si="230"/>
        <v>0</v>
      </c>
      <c r="X653">
        <f t="shared" si="231"/>
        <v>2326.0640892311526</v>
      </c>
      <c r="Y653" s="5">
        <f t="shared" si="236"/>
        <v>2.6318066977866778E-2</v>
      </c>
      <c r="Z653" s="4">
        <f t="shared" si="237"/>
        <v>0.21738573490897467</v>
      </c>
      <c r="AA653" s="4">
        <f t="shared" si="222"/>
        <v>0.16690757566138667</v>
      </c>
      <c r="AB653">
        <f t="shared" si="238"/>
        <v>0.40106664761446564</v>
      </c>
      <c r="AC653" s="4">
        <f t="shared" si="223"/>
        <v>0.36129146162508935</v>
      </c>
      <c r="AD653">
        <f t="shared" si="228"/>
        <v>0.96077287057710403</v>
      </c>
      <c r="AE653">
        <f t="shared" si="233"/>
        <v>7.2101693700423662E-5</v>
      </c>
      <c r="AF653">
        <f t="shared" si="224"/>
        <v>1.8788297606691096E-3</v>
      </c>
      <c r="AG653">
        <f t="shared" si="218"/>
        <v>2.7264036988413545</v>
      </c>
      <c r="AH653">
        <f t="shared" si="229"/>
        <v>0.20891263837679699</v>
      </c>
      <c r="AI653">
        <f t="shared" si="227"/>
        <v>9.2105968481743128E-2</v>
      </c>
    </row>
    <row r="654" spans="1:35" x14ac:dyDescent="0.25">
      <c r="A654" s="3">
        <v>44621.791666666664</v>
      </c>
      <c r="B654">
        <v>365.75136737000003</v>
      </c>
      <c r="C654">
        <v>5431.3960365579496</v>
      </c>
      <c r="D654">
        <v>1.1712688685331802E-2</v>
      </c>
      <c r="E654">
        <v>86</v>
      </c>
      <c r="F654">
        <v>32107925.679065775</v>
      </c>
      <c r="G654">
        <v>1455127.0987165445</v>
      </c>
      <c r="H654">
        <f t="shared" si="219"/>
        <v>765276.68293946015</v>
      </c>
      <c r="I654">
        <v>4365.3812961496333</v>
      </c>
      <c r="J654">
        <v>4.9625260411434252E-2</v>
      </c>
      <c r="K654">
        <v>19053</v>
      </c>
      <c r="L654">
        <f t="shared" si="239"/>
        <v>2.3569265325169108E-3</v>
      </c>
      <c r="M654" s="9">
        <f t="shared" si="220"/>
        <v>-1.0760771738021688E-2</v>
      </c>
      <c r="N654">
        <f t="shared" si="234"/>
        <v>0.62671813048339897</v>
      </c>
      <c r="O654">
        <f t="shared" si="221"/>
        <v>0.40745593799656576</v>
      </c>
      <c r="P654" s="4">
        <v>0.36175232329175866</v>
      </c>
      <c r="Q654">
        <f t="shared" si="235"/>
        <v>0.48343986721251569</v>
      </c>
      <c r="R654" s="4">
        <f t="shared" si="225"/>
        <v>0.1759000829981473</v>
      </c>
      <c r="S654">
        <f t="shared" si="232"/>
        <v>0.58933182783322136</v>
      </c>
      <c r="T654" s="4">
        <f t="shared" si="226"/>
        <v>0.36763378923342505</v>
      </c>
      <c r="U654" s="27">
        <f t="shared" si="240"/>
        <v>6.7340213254231493E-2</v>
      </c>
      <c r="V654">
        <v>0</v>
      </c>
      <c r="W654">
        <f t="shared" si="230"/>
        <v>0</v>
      </c>
      <c r="X654">
        <f t="shared" si="231"/>
        <v>4365.3812961496333</v>
      </c>
      <c r="Y654" s="5">
        <f t="shared" si="236"/>
        <v>4.9625260411434252E-2</v>
      </c>
      <c r="Z654" s="4">
        <f t="shared" si="237"/>
        <v>0.48343986721251569</v>
      </c>
      <c r="AA654" s="4">
        <f t="shared" si="222"/>
        <v>0.1759000829981473</v>
      </c>
      <c r="AB654">
        <f t="shared" si="238"/>
        <v>0.58933182783322136</v>
      </c>
      <c r="AC654" s="4">
        <f t="shared" si="223"/>
        <v>0.36763378923342505</v>
      </c>
      <c r="AD654">
        <f t="shared" si="228"/>
        <v>0.93846192190164335</v>
      </c>
      <c r="AE654">
        <f t="shared" si="233"/>
        <v>1.3595037589447752E-4</v>
      </c>
      <c r="AF654">
        <f t="shared" si="224"/>
        <v>1.6388125650041996E-3</v>
      </c>
      <c r="AG654">
        <f t="shared" si="218"/>
        <v>2.7328372107367129</v>
      </c>
      <c r="AH654">
        <f t="shared" si="229"/>
        <v>0.20904858875269147</v>
      </c>
      <c r="AI654">
        <f t="shared" si="227"/>
        <v>9.1657680652428075E-2</v>
      </c>
    </row>
    <row r="655" spans="1:35" x14ac:dyDescent="0.25">
      <c r="A655" s="3">
        <v>44622.791666666664</v>
      </c>
      <c r="B655">
        <v>363.85504460999999</v>
      </c>
      <c r="C655">
        <v>5460.1074724074497</v>
      </c>
      <c r="D655">
        <v>1.1712493727087329E-2</v>
      </c>
      <c r="E655">
        <v>65</v>
      </c>
      <c r="F655">
        <v>30956620.100450702</v>
      </c>
      <c r="G655">
        <v>564399.86847245309</v>
      </c>
      <c r="H655">
        <f t="shared" si="219"/>
        <v>759414.86915369867</v>
      </c>
      <c r="I655">
        <v>1693.1996054173594</v>
      </c>
      <c r="J655">
        <v>1.9963996520677603E-2</v>
      </c>
      <c r="K655">
        <v>19054</v>
      </c>
      <c r="L655">
        <f t="shared" si="239"/>
        <v>-1.0470494481549771E-2</v>
      </c>
      <c r="M655" s="9">
        <f t="shared" si="220"/>
        <v>-2.2924484616960387E-2</v>
      </c>
      <c r="N655">
        <f t="shared" si="234"/>
        <v>0.37487394463283075</v>
      </c>
      <c r="O655">
        <f t="shared" si="221"/>
        <v>0.41062743274077468</v>
      </c>
      <c r="P655" s="4">
        <v>0.35605840212117296</v>
      </c>
      <c r="Q655">
        <f t="shared" si="235"/>
        <v>0</v>
      </c>
      <c r="R655" s="4">
        <f t="shared" si="225"/>
        <v>0.1759000829981473</v>
      </c>
      <c r="S655">
        <f t="shared" si="232"/>
        <v>0.33169548108346686</v>
      </c>
      <c r="T655" s="4">
        <f t="shared" si="226"/>
        <v>0.36928010748051754</v>
      </c>
      <c r="U655" s="27">
        <f t="shared" si="240"/>
        <v>6.6638806369423056E-2</v>
      </c>
      <c r="V655">
        <v>0</v>
      </c>
      <c r="W655">
        <f t="shared" si="230"/>
        <v>0</v>
      </c>
      <c r="X655">
        <f t="shared" si="231"/>
        <v>1693.1996054173594</v>
      </c>
      <c r="Y655" s="5">
        <f t="shared" si="236"/>
        <v>1.9963996520677603E-2</v>
      </c>
      <c r="Z655" s="4">
        <f t="shared" si="237"/>
        <v>0</v>
      </c>
      <c r="AA655" s="4">
        <f t="shared" si="222"/>
        <v>0.1759000829981473</v>
      </c>
      <c r="AB655">
        <f t="shared" si="238"/>
        <v>0.33169548108346686</v>
      </c>
      <c r="AC655" s="4">
        <f t="shared" si="223"/>
        <v>0.36928010748051754</v>
      </c>
      <c r="AD655">
        <f t="shared" si="228"/>
        <v>0.91660266234089871</v>
      </c>
      <c r="AE655">
        <f t="shared" si="233"/>
        <v>5.4694385113323442E-5</v>
      </c>
      <c r="AF655">
        <f t="shared" si="224"/>
        <v>1.2051418689222881E-3</v>
      </c>
      <c r="AG655">
        <f t="shared" si="218"/>
        <v>2.7043723345202575</v>
      </c>
      <c r="AH655">
        <f t="shared" si="229"/>
        <v>0.2091032831378048</v>
      </c>
      <c r="AI655">
        <f t="shared" si="227"/>
        <v>9.4362008552981269E-2</v>
      </c>
    </row>
    <row r="656" spans="1:35" x14ac:dyDescent="0.25">
      <c r="A656" s="3">
        <v>44623.791666666664</v>
      </c>
      <c r="B656">
        <v>364.70223281</v>
      </c>
      <c r="C656">
        <v>5448.6304242554643</v>
      </c>
      <c r="D656">
        <v>1.171241892544881E-2</v>
      </c>
      <c r="E656">
        <v>95</v>
      </c>
      <c r="F656">
        <v>28506777.008501489</v>
      </c>
      <c r="G656">
        <v>1130644.9347866918</v>
      </c>
      <c r="H656">
        <f t="shared" si="219"/>
        <v>763164.65983289422</v>
      </c>
      <c r="I656">
        <v>3391.9348043600753</v>
      </c>
      <c r="J656">
        <v>4.3430241279896559E-2</v>
      </c>
      <c r="K656">
        <v>19055</v>
      </c>
      <c r="L656">
        <f t="shared" si="239"/>
        <v>4.4298552480454946E-3</v>
      </c>
      <c r="M656" s="9">
        <f t="shared" si="220"/>
        <v>-2.5999810897371585E-2</v>
      </c>
      <c r="N656">
        <f t="shared" si="234"/>
        <v>0.56812761250220212</v>
      </c>
      <c r="O656">
        <f t="shared" si="221"/>
        <v>0.41693491446693598</v>
      </c>
      <c r="P656" s="4">
        <v>0.33644699945503437</v>
      </c>
      <c r="Q656">
        <f t="shared" si="235"/>
        <v>0.42913162567929347</v>
      </c>
      <c r="R656" s="4">
        <f t="shared" si="225"/>
        <v>0.1851824323646922</v>
      </c>
      <c r="S656">
        <f t="shared" si="232"/>
        <v>0.54566642763225237</v>
      </c>
      <c r="T656" s="4">
        <f t="shared" si="226"/>
        <v>0.3751628617158963</v>
      </c>
      <c r="U656" s="27">
        <f t="shared" si="240"/>
        <v>6.6934661449319213E-2</v>
      </c>
      <c r="V656">
        <v>0</v>
      </c>
      <c r="W656">
        <f t="shared" si="230"/>
        <v>0</v>
      </c>
      <c r="X656">
        <f t="shared" si="231"/>
        <v>3391.9348043600753</v>
      </c>
      <c r="Y656" s="5">
        <f t="shared" si="236"/>
        <v>4.3430241279896559E-2</v>
      </c>
      <c r="Z656" s="4">
        <f t="shared" si="237"/>
        <v>0.42913162567929347</v>
      </c>
      <c r="AA656" s="4">
        <f t="shared" si="222"/>
        <v>0.1851824323646922</v>
      </c>
      <c r="AB656">
        <f t="shared" si="238"/>
        <v>0.54566642763225237</v>
      </c>
      <c r="AC656" s="4">
        <f t="shared" si="223"/>
        <v>0.3751628617158963</v>
      </c>
      <c r="AD656">
        <f t="shared" si="228"/>
        <v>0.93103220651948126</v>
      </c>
      <c r="AE656">
        <f t="shared" si="233"/>
        <v>1.1897988402362289E-4</v>
      </c>
      <c r="AF656">
        <f t="shared" si="224"/>
        <v>1.570322540393132E-3</v>
      </c>
      <c r="AG656">
        <f t="shared" si="218"/>
        <v>2.7163788865083429</v>
      </c>
      <c r="AH656">
        <f t="shared" si="229"/>
        <v>0.20922226302182842</v>
      </c>
      <c r="AI656">
        <f t="shared" si="227"/>
        <v>9.3375300717716936E-2</v>
      </c>
    </row>
    <row r="657" spans="1:35" x14ac:dyDescent="0.25">
      <c r="A657" s="3">
        <v>44624.791666666664</v>
      </c>
      <c r="B657">
        <v>364.71502165999999</v>
      </c>
      <c r="C657">
        <v>5392.1672923568512</v>
      </c>
      <c r="D657">
        <v>1.1651195811243464E-2</v>
      </c>
      <c r="E657">
        <v>58</v>
      </c>
      <c r="F657">
        <v>28719682.272423197</v>
      </c>
      <c r="G657">
        <v>473792.64579879871</v>
      </c>
      <c r="H657">
        <f t="shared" si="219"/>
        <v>758745.54888374731</v>
      </c>
      <c r="I657">
        <v>1421.3779373963962</v>
      </c>
      <c r="J657">
        <v>1.8064369313996281E-2</v>
      </c>
      <c r="K657">
        <v>19056</v>
      </c>
      <c r="L657">
        <f t="shared" si="239"/>
        <v>1.0451945571112044E-2</v>
      </c>
      <c r="M657" s="9">
        <f t="shared" si="220"/>
        <v>-1.8800229335108234E-2</v>
      </c>
      <c r="N657">
        <f t="shared" si="234"/>
        <v>0.36278681034121357</v>
      </c>
      <c r="O657">
        <f t="shared" si="221"/>
        <v>0.41776733919802028</v>
      </c>
      <c r="P657" s="4">
        <v>0.3348833597161997</v>
      </c>
      <c r="Q657">
        <f t="shared" si="235"/>
        <v>0</v>
      </c>
      <c r="R657" s="4">
        <f t="shared" si="225"/>
        <v>0.18038974265706312</v>
      </c>
      <c r="S657">
        <f t="shared" si="232"/>
        <v>0.30793647805633867</v>
      </c>
      <c r="T657" s="4">
        <f t="shared" si="226"/>
        <v>0.37321308491229455</v>
      </c>
      <c r="U657" s="27">
        <f t="shared" si="240"/>
        <v>6.7637927735841347E-2</v>
      </c>
      <c r="V657">
        <v>0</v>
      </c>
      <c r="W657">
        <f t="shared" si="230"/>
        <v>0</v>
      </c>
      <c r="X657">
        <f t="shared" si="231"/>
        <v>1421.3779373963962</v>
      </c>
      <c r="Y657" s="5">
        <f t="shared" si="236"/>
        <v>1.8064369313996281E-2</v>
      </c>
      <c r="Z657" s="4">
        <f t="shared" si="237"/>
        <v>0</v>
      </c>
      <c r="AA657" s="4">
        <f t="shared" si="222"/>
        <v>0.18038974265706312</v>
      </c>
      <c r="AB657">
        <f t="shared" si="238"/>
        <v>0.30793647805633867</v>
      </c>
      <c r="AC657" s="4">
        <f t="shared" si="223"/>
        <v>0.37321308491229455</v>
      </c>
      <c r="AD657">
        <f t="shared" si="228"/>
        <v>0.93990190722674472</v>
      </c>
      <c r="AE657">
        <f t="shared" si="233"/>
        <v>4.9490198117934217E-5</v>
      </c>
      <c r="AF657">
        <f t="shared" si="224"/>
        <v>1.715148244664455E-3</v>
      </c>
      <c r="AG657">
        <f t="shared" si="218"/>
        <v>2.744919221977856</v>
      </c>
      <c r="AH657">
        <f t="shared" si="229"/>
        <v>0.20927175321994634</v>
      </c>
      <c r="AI657">
        <f t="shared" si="227"/>
        <v>9.0781825480018785E-2</v>
      </c>
    </row>
    <row r="658" spans="1:35" x14ac:dyDescent="0.25">
      <c r="A658" s="3">
        <v>44625.791666666664</v>
      </c>
      <c r="B658">
        <v>362.75689075999998</v>
      </c>
      <c r="C658">
        <v>5441.8276360020191</v>
      </c>
      <c r="D658">
        <v>1.1672756341558283E-2</v>
      </c>
      <c r="E658">
        <v>83</v>
      </c>
      <c r="F658">
        <v>27772331.006492391</v>
      </c>
      <c r="G658">
        <v>407382.12137279566</v>
      </c>
      <c r="H658">
        <f t="shared" si="219"/>
        <v>744710.8748776702</v>
      </c>
      <c r="I658">
        <v>1222.1463641183871</v>
      </c>
      <c r="J658">
        <v>1.606215275192167E-2</v>
      </c>
      <c r="K658">
        <v>19057</v>
      </c>
      <c r="L658">
        <f t="shared" si="239"/>
        <v>-1.4550966363119332E-2</v>
      </c>
      <c r="M658" s="9">
        <f t="shared" si="220"/>
        <v>-2.3944528549691119E-2</v>
      </c>
      <c r="N658">
        <f t="shared" si="234"/>
        <v>0.32797987070997703</v>
      </c>
      <c r="O658">
        <f t="shared" si="221"/>
        <v>0.41502932379497037</v>
      </c>
      <c r="P658" s="4">
        <v>0.33807864177783703</v>
      </c>
      <c r="Q658">
        <f t="shared" si="235"/>
        <v>0</v>
      </c>
      <c r="R658" s="4">
        <f t="shared" si="225"/>
        <v>0.17230497045387433</v>
      </c>
      <c r="S658">
        <f t="shared" si="232"/>
        <v>0.28072609786256969</v>
      </c>
      <c r="T658" s="4">
        <f t="shared" si="226"/>
        <v>0.36872925494438041</v>
      </c>
      <c r="U658" s="27">
        <f t="shared" si="240"/>
        <v>6.666085642993809E-2</v>
      </c>
      <c r="V658">
        <v>0</v>
      </c>
      <c r="W658">
        <f t="shared" si="230"/>
        <v>0</v>
      </c>
      <c r="X658">
        <f t="shared" si="231"/>
        <v>1222.1463641183871</v>
      </c>
      <c r="Y658" s="5">
        <f t="shared" si="236"/>
        <v>1.606215275192167E-2</v>
      </c>
      <c r="Z658" s="4">
        <f t="shared" si="237"/>
        <v>0</v>
      </c>
      <c r="AA658" s="4">
        <f t="shared" si="222"/>
        <v>0.17230497045387433</v>
      </c>
      <c r="AB658">
        <f t="shared" si="238"/>
        <v>0.28072609786256969</v>
      </c>
      <c r="AC658" s="4">
        <f t="shared" si="223"/>
        <v>0.36872925494438041</v>
      </c>
      <c r="AD658">
        <f t="shared" si="228"/>
        <v>0.91607073474436718</v>
      </c>
      <c r="AE658">
        <f t="shared" si="233"/>
        <v>4.4004929719383289E-5</v>
      </c>
      <c r="AF658">
        <f t="shared" si="224"/>
        <v>1.2021874231804563E-3</v>
      </c>
      <c r="AG658">
        <f t="shared" si="218"/>
        <v>2.7052671820855152</v>
      </c>
      <c r="AH658">
        <f t="shared" si="229"/>
        <v>0.20931575814966571</v>
      </c>
      <c r="AI658">
        <f t="shared" si="227"/>
        <v>9.4511241749433372E-2</v>
      </c>
    </row>
    <row r="659" spans="1:35" x14ac:dyDescent="0.25">
      <c r="A659" s="3">
        <v>44626.791666666664</v>
      </c>
      <c r="B659">
        <v>359.90706497999997</v>
      </c>
      <c r="C659">
        <v>5488.082726326832</v>
      </c>
      <c r="D659">
        <v>1.1674896034463237E-2</v>
      </c>
      <c r="E659">
        <v>120</v>
      </c>
      <c r="F659">
        <v>27564807.157350205</v>
      </c>
      <c r="G659">
        <v>973983.57493479422</v>
      </c>
      <c r="H659">
        <f t="shared" si="219"/>
        <v>761352.53064544522</v>
      </c>
      <c r="I659">
        <v>2921.9507248043828</v>
      </c>
      <c r="J659">
        <v>3.8691074763032123E-2</v>
      </c>
      <c r="K659">
        <v>19058</v>
      </c>
      <c r="L659">
        <f t="shared" si="239"/>
        <v>-1.6351039590380704E-2</v>
      </c>
      <c r="M659" s="9">
        <f t="shared" si="220"/>
        <v>-3.3069032873838673E-2</v>
      </c>
      <c r="N659">
        <f t="shared" si="234"/>
        <v>0.51924506985032237</v>
      </c>
      <c r="O659">
        <f t="shared" si="221"/>
        <v>0.42174922732615777</v>
      </c>
      <c r="P659" s="4">
        <v>0.34196076542965781</v>
      </c>
      <c r="Q659">
        <f t="shared" si="235"/>
        <v>0.38241419955754491</v>
      </c>
      <c r="R659" s="4">
        <f t="shared" si="225"/>
        <v>0.18505211043912581</v>
      </c>
      <c r="S659">
        <f t="shared" si="232"/>
        <v>0.50974358074430781</v>
      </c>
      <c r="T659" s="4">
        <f t="shared" si="226"/>
        <v>0.37646988693657629</v>
      </c>
      <c r="U659" s="27">
        <f t="shared" si="240"/>
        <v>6.5579744863081796E-2</v>
      </c>
      <c r="V659">
        <v>0</v>
      </c>
      <c r="W659">
        <f t="shared" si="230"/>
        <v>0</v>
      </c>
      <c r="X659">
        <f t="shared" si="231"/>
        <v>2921.9507248043828</v>
      </c>
      <c r="Y659" s="5">
        <f t="shared" si="236"/>
        <v>3.8691074763032123E-2</v>
      </c>
      <c r="Z659" s="4">
        <f t="shared" si="237"/>
        <v>0.38241419955754491</v>
      </c>
      <c r="AA659" s="4">
        <f t="shared" si="222"/>
        <v>0.18505211043912581</v>
      </c>
      <c r="AB659">
        <f t="shared" si="238"/>
        <v>0.50974358074430781</v>
      </c>
      <c r="AC659" s="4">
        <f t="shared" si="223"/>
        <v>0.37646988693657629</v>
      </c>
      <c r="AD659">
        <f t="shared" si="228"/>
        <v>0.9112083708556612</v>
      </c>
      <c r="AE659">
        <f t="shared" si="233"/>
        <v>1.0599732664119553E-4</v>
      </c>
      <c r="AF659">
        <f t="shared" si="224"/>
        <v>1.1446321225758727E-3</v>
      </c>
      <c r="AG659">
        <f t="shared" si="218"/>
        <v>2.6613929236582581</v>
      </c>
      <c r="AH659">
        <f t="shared" si="229"/>
        <v>0.2094217554763069</v>
      </c>
      <c r="AI659">
        <f t="shared" si="227"/>
        <v>9.8724653663471384E-2</v>
      </c>
    </row>
    <row r="660" spans="1:35" x14ac:dyDescent="0.25">
      <c r="A660" s="3">
        <v>44627.791666666664</v>
      </c>
      <c r="B660">
        <v>362.08668656999998</v>
      </c>
      <c r="C660">
        <v>5443.6022590414468</v>
      </c>
      <c r="D660">
        <v>1.1662434891593626E-2</v>
      </c>
      <c r="E660">
        <v>71</v>
      </c>
      <c r="F660">
        <v>28071927.579549097</v>
      </c>
      <c r="G660">
        <v>166234.19434998548</v>
      </c>
      <c r="H660">
        <f t="shared" si="219"/>
        <v>756513.06486627203</v>
      </c>
      <c r="I660">
        <v>498.70258304995644</v>
      </c>
      <c r="J660">
        <v>6.4842872758707048E-3</v>
      </c>
      <c r="K660">
        <v>19059</v>
      </c>
      <c r="L660">
        <f t="shared" si="239"/>
        <v>1.4175746186617454E-2</v>
      </c>
      <c r="M660" s="9">
        <f t="shared" si="220"/>
        <v>-2.4686997242600994E-2</v>
      </c>
      <c r="N660">
        <f t="shared" si="234"/>
        <v>0.1721337188432982</v>
      </c>
      <c r="O660">
        <f t="shared" si="221"/>
        <v>0.41878681776005722</v>
      </c>
      <c r="P660" s="4">
        <v>0.33986604785535296</v>
      </c>
      <c r="Q660">
        <f t="shared" si="235"/>
        <v>0</v>
      </c>
      <c r="R660" s="4">
        <f t="shared" si="225"/>
        <v>0.18505211043912581</v>
      </c>
      <c r="S660">
        <f t="shared" si="232"/>
        <v>4.6735620384641768E-2</v>
      </c>
      <c r="T660" s="4">
        <f t="shared" si="226"/>
        <v>0.3721154332824041</v>
      </c>
      <c r="U660" s="27">
        <f t="shared" si="240"/>
        <v>6.6516007110658942E-2</v>
      </c>
      <c r="V660">
        <v>0</v>
      </c>
      <c r="W660">
        <f t="shared" si="230"/>
        <v>0</v>
      </c>
      <c r="X660">
        <f t="shared" si="231"/>
        <v>498.70258304995644</v>
      </c>
      <c r="Y660" s="5">
        <f t="shared" si="236"/>
        <v>6.4842872758707048E-3</v>
      </c>
      <c r="Z660" s="4">
        <f t="shared" si="237"/>
        <v>0</v>
      </c>
      <c r="AA660" s="4">
        <f t="shared" si="222"/>
        <v>0.18505211043912581</v>
      </c>
      <c r="AB660">
        <f t="shared" si="238"/>
        <v>4.6735620384641768E-2</v>
      </c>
      <c r="AC660" s="4">
        <f t="shared" si="223"/>
        <v>0.3721154332824041</v>
      </c>
      <c r="AD660">
        <f t="shared" si="228"/>
        <v>0.92825788124076103</v>
      </c>
      <c r="AE660">
        <f t="shared" si="233"/>
        <v>1.7765012820025108E-5</v>
      </c>
      <c r="AF660">
        <f t="shared" si="224"/>
        <v>1.5228564364100361E-3</v>
      </c>
      <c r="AG660">
        <f t="shared" si="218"/>
        <v>2.6993888281191936</v>
      </c>
      <c r="AH660">
        <f t="shared" si="229"/>
        <v>0.20943952048912692</v>
      </c>
      <c r="AI660">
        <f t="shared" si="227"/>
        <v>9.5194277984569142E-2</v>
      </c>
    </row>
    <row r="661" spans="1:35" x14ac:dyDescent="0.25">
      <c r="A661" s="3">
        <v>44628.791666666664</v>
      </c>
      <c r="B661">
        <v>357.48387739999998</v>
      </c>
      <c r="C661">
        <v>5506.7470887241543</v>
      </c>
      <c r="D661">
        <v>1.1653807354562134E-2</v>
      </c>
      <c r="E661">
        <v>117</v>
      </c>
      <c r="F661">
        <v>30035960.959706672</v>
      </c>
      <c r="G661">
        <v>1092552.1545484955</v>
      </c>
      <c r="H661">
        <f t="shared" si="219"/>
        <v>774616.9843382109</v>
      </c>
      <c r="I661">
        <v>3277.6564636454868</v>
      </c>
      <c r="J661">
        <v>3.9830408983268499E-2</v>
      </c>
      <c r="K661">
        <v>19060</v>
      </c>
      <c r="L661">
        <f t="shared" si="239"/>
        <v>-2.4326447999789488E-2</v>
      </c>
      <c r="M661" s="9">
        <f t="shared" si="220"/>
        <v>-3.1300414219108119E-2</v>
      </c>
      <c r="N661">
        <f t="shared" si="234"/>
        <v>0.53186943893872063</v>
      </c>
      <c r="O661">
        <f t="shared" si="221"/>
        <v>0.42422849601431223</v>
      </c>
      <c r="P661" s="4">
        <v>0.344274969480309</v>
      </c>
      <c r="Q661">
        <f t="shared" si="235"/>
        <v>0.39415135897917286</v>
      </c>
      <c r="R661" s="4">
        <f t="shared" si="225"/>
        <v>0.1981904890717649</v>
      </c>
      <c r="S661">
        <f t="shared" si="232"/>
        <v>0.51860697244823051</v>
      </c>
      <c r="T661" s="4">
        <f t="shared" si="226"/>
        <v>0.3794339090858127</v>
      </c>
      <c r="U661" s="27">
        <f t="shared" si="240"/>
        <v>6.4917431587152227E-2</v>
      </c>
      <c r="V661">
        <v>0</v>
      </c>
      <c r="W661">
        <f t="shared" si="230"/>
        <v>0</v>
      </c>
      <c r="X661">
        <f t="shared" si="231"/>
        <v>3277.6564636454868</v>
      </c>
      <c r="Y661" s="5">
        <f t="shared" si="236"/>
        <v>3.9830408983268499E-2</v>
      </c>
      <c r="Z661" s="4">
        <f t="shared" si="237"/>
        <v>0.39415135897917286</v>
      </c>
      <c r="AA661" s="4">
        <f t="shared" si="222"/>
        <v>0.1981904890717649</v>
      </c>
      <c r="AB661">
        <f t="shared" si="238"/>
        <v>0.51860697244823051</v>
      </c>
      <c r="AC661" s="4">
        <f t="shared" si="223"/>
        <v>0.3794339090858127</v>
      </c>
      <c r="AD661">
        <f t="shared" si="228"/>
        <v>0.91895189907807262</v>
      </c>
      <c r="AE661">
        <f t="shared" si="233"/>
        <v>1.0911845453812453E-4</v>
      </c>
      <c r="AF661">
        <f t="shared" si="224"/>
        <v>1.3840203021850961E-3</v>
      </c>
      <c r="AG661">
        <f t="shared" si="218"/>
        <v>2.6345145655694302</v>
      </c>
      <c r="AH661">
        <f t="shared" si="229"/>
        <v>0.20954863894366504</v>
      </c>
      <c r="AI661">
        <f t="shared" si="227"/>
        <v>0.1013863800099537</v>
      </c>
    </row>
    <row r="662" spans="1:35" x14ac:dyDescent="0.25">
      <c r="A662" s="3">
        <v>44629.791666666664</v>
      </c>
      <c r="B662">
        <v>360.83265502</v>
      </c>
      <c r="C662">
        <v>5452.2201884943815</v>
      </c>
      <c r="D662">
        <v>1.1649606025226642E-2</v>
      </c>
      <c r="E662">
        <v>93</v>
      </c>
      <c r="F662">
        <v>28474375.023571454</v>
      </c>
      <c r="G662">
        <v>446423.80092212168</v>
      </c>
      <c r="H662">
        <f t="shared" si="219"/>
        <v>776446.09718199377</v>
      </c>
      <c r="I662">
        <v>1339.2714027663651</v>
      </c>
      <c r="J662">
        <v>1.7167508035033609E-2</v>
      </c>
      <c r="K662">
        <v>19061</v>
      </c>
      <c r="L662">
        <f t="shared" si="239"/>
        <v>1.9275212470675439E-2</v>
      </c>
      <c r="M662" s="9">
        <f t="shared" si="220"/>
        <v>-2.005873259570352E-2</v>
      </c>
      <c r="N662">
        <f t="shared" si="234"/>
        <v>0.3502205519109326</v>
      </c>
      <c r="O662">
        <f t="shared" si="221"/>
        <v>0.42609133255184617</v>
      </c>
      <c r="P662" s="4">
        <v>0.35124371481994537</v>
      </c>
      <c r="Q662">
        <f t="shared" si="235"/>
        <v>0</v>
      </c>
      <c r="R662" s="4">
        <f t="shared" si="225"/>
        <v>0.1981904890717649</v>
      </c>
      <c r="S662">
        <f t="shared" si="232"/>
        <v>0.29605740032304645</v>
      </c>
      <c r="T662" s="4">
        <f t="shared" si="226"/>
        <v>0.38188143833051547</v>
      </c>
      <c r="U662" s="27">
        <f t="shared" si="240"/>
        <v>6.6180866242609174E-2</v>
      </c>
      <c r="V662">
        <v>0</v>
      </c>
      <c r="W662">
        <f t="shared" si="230"/>
        <v>0</v>
      </c>
      <c r="X662">
        <f t="shared" si="231"/>
        <v>1339.2714027663651</v>
      </c>
      <c r="Y662" s="5">
        <f t="shared" si="236"/>
        <v>1.7167508035033609E-2</v>
      </c>
      <c r="Z662" s="4">
        <f t="shared" si="237"/>
        <v>0</v>
      </c>
      <c r="AA662" s="4">
        <f t="shared" si="222"/>
        <v>0.1981904890717649</v>
      </c>
      <c r="AB662">
        <f t="shared" si="238"/>
        <v>0.29605740032304645</v>
      </c>
      <c r="AC662" s="4">
        <f t="shared" si="223"/>
        <v>0.38188143833051547</v>
      </c>
      <c r="AD662">
        <f t="shared" si="228"/>
        <v>0.90888892130011334</v>
      </c>
      <c r="AE662">
        <f t="shared" si="233"/>
        <v>4.7033162512679124E-5</v>
      </c>
      <c r="AF662">
        <f t="shared" si="224"/>
        <v>1.1491141125072879E-3</v>
      </c>
      <c r="AG662">
        <f t="shared" si="218"/>
        <v>2.6857879588794833</v>
      </c>
      <c r="AH662">
        <f t="shared" si="229"/>
        <v>0.20959567210617772</v>
      </c>
      <c r="AI662">
        <f t="shared" si="227"/>
        <v>9.6634119171119304E-2</v>
      </c>
    </row>
    <row r="663" spans="1:35" x14ac:dyDescent="0.25">
      <c r="A663" s="3">
        <v>44630.791666666664</v>
      </c>
      <c r="B663">
        <v>360.55239891000002</v>
      </c>
      <c r="C663">
        <v>5454.0122069102899</v>
      </c>
      <c r="D663">
        <v>1.1646117888881197E-2</v>
      </c>
      <c r="E663">
        <v>102</v>
      </c>
      <c r="F663">
        <v>28035724.786088869</v>
      </c>
      <c r="G663">
        <v>713255.52162341634</v>
      </c>
      <c r="H663">
        <f t="shared" si="219"/>
        <v>789774.82255052903</v>
      </c>
      <c r="I663">
        <v>2139.7665648702491</v>
      </c>
      <c r="J663">
        <v>2.7857842168759448E-2</v>
      </c>
      <c r="K663">
        <v>19062</v>
      </c>
      <c r="L663">
        <f t="shared" si="239"/>
        <v>-1.1056173617970204E-3</v>
      </c>
      <c r="M663" s="9">
        <f t="shared" si="220"/>
        <v>-3.0472756401251015E-2</v>
      </c>
      <c r="N663">
        <f t="shared" si="234"/>
        <v>0.43470743544452567</v>
      </c>
      <c r="O663">
        <f t="shared" si="221"/>
        <v>0.43130336041026657</v>
      </c>
      <c r="P663" s="4">
        <v>0.35638975060626338</v>
      </c>
      <c r="Q663">
        <f t="shared" si="235"/>
        <v>0.24407941180905932</v>
      </c>
      <c r="R663" s="4">
        <f t="shared" si="225"/>
        <v>0.2063264694654002</v>
      </c>
      <c r="S663">
        <f t="shared" si="232"/>
        <v>0.41614018954656051</v>
      </c>
      <c r="T663" s="4">
        <f t="shared" si="226"/>
        <v>0.39017940079150043</v>
      </c>
      <c r="U663" s="27">
        <f t="shared" si="240"/>
        <v>6.6107735962375805E-2</v>
      </c>
      <c r="V663">
        <v>0</v>
      </c>
      <c r="W663">
        <f t="shared" si="230"/>
        <v>0</v>
      </c>
      <c r="X663">
        <f t="shared" si="231"/>
        <v>2139.7665648702491</v>
      </c>
      <c r="Y663" s="5">
        <f t="shared" si="236"/>
        <v>2.7857842168759448E-2</v>
      </c>
      <c r="Z663" s="4">
        <f t="shared" si="237"/>
        <v>0.24407941180905932</v>
      </c>
      <c r="AA663" s="4">
        <f t="shared" si="222"/>
        <v>0.2063264694654002</v>
      </c>
      <c r="AB663">
        <f t="shared" si="238"/>
        <v>0.41614018954656051</v>
      </c>
      <c r="AC663" s="4">
        <f t="shared" si="223"/>
        <v>0.39017940079150043</v>
      </c>
      <c r="AD663">
        <f t="shared" si="228"/>
        <v>0.93695556225850885</v>
      </c>
      <c r="AE663">
        <f t="shared" si="233"/>
        <v>7.6319942816010687E-5</v>
      </c>
      <c r="AF663">
        <f t="shared" si="224"/>
        <v>1.810217319254237E-3</v>
      </c>
      <c r="AG663">
        <f t="shared" si="218"/>
        <v>2.6828201460170731</v>
      </c>
      <c r="AH663">
        <f t="shared" si="229"/>
        <v>0.20967199204899373</v>
      </c>
      <c r="AI663">
        <f t="shared" si="227"/>
        <v>9.6995015101149606E-2</v>
      </c>
    </row>
    <row r="664" spans="1:35" x14ac:dyDescent="0.25">
      <c r="A664" s="3">
        <v>44631.791666666664</v>
      </c>
      <c r="B664">
        <v>361.19651216</v>
      </c>
      <c r="C664">
        <v>5443.5326999988556</v>
      </c>
      <c r="D664">
        <v>1.1645132056147187E-2</v>
      </c>
      <c r="E664">
        <v>86</v>
      </c>
      <c r="F664">
        <v>28119175.4312298</v>
      </c>
      <c r="G664">
        <v>144919.2069944425</v>
      </c>
      <c r="H664">
        <f t="shared" si="219"/>
        <v>756472.17120407626</v>
      </c>
      <c r="I664">
        <v>434.75762098332751</v>
      </c>
      <c r="J664">
        <v>5.6433565076262392E-3</v>
      </c>
      <c r="K664">
        <v>19063</v>
      </c>
      <c r="L664">
        <f t="shared" si="239"/>
        <v>3.7081475177015637E-3</v>
      </c>
      <c r="M664" s="9">
        <f t="shared" si="220"/>
        <v>-1.8936615281442346E-2</v>
      </c>
      <c r="N664">
        <f t="shared" si="234"/>
        <v>0.17904836101647154</v>
      </c>
      <c r="O664">
        <f t="shared" si="221"/>
        <v>0.41966016011217999</v>
      </c>
      <c r="P664" s="4">
        <v>0.33461639439800839</v>
      </c>
      <c r="Q664">
        <f t="shared" si="235"/>
        <v>0</v>
      </c>
      <c r="R664" s="4">
        <f t="shared" si="225"/>
        <v>0.1942398028450536</v>
      </c>
      <c r="S664">
        <f t="shared" si="232"/>
        <v>0</v>
      </c>
      <c r="T664" s="4">
        <f t="shared" si="226"/>
        <v>0.37367766158757104</v>
      </c>
      <c r="U664" s="27">
        <f t="shared" si="240"/>
        <v>6.6353328264212669E-2</v>
      </c>
      <c r="V664">
        <v>0</v>
      </c>
      <c r="W664">
        <f t="shared" si="230"/>
        <v>0</v>
      </c>
      <c r="X664">
        <f t="shared" si="231"/>
        <v>434.75762098332751</v>
      </c>
      <c r="Y664" s="5">
        <f t="shared" si="236"/>
        <v>5.6433565076262392E-3</v>
      </c>
      <c r="Z664" s="4">
        <f t="shared" si="237"/>
        <v>0</v>
      </c>
      <c r="AA664" s="4">
        <f t="shared" si="222"/>
        <v>0.1942398028450536</v>
      </c>
      <c r="AB664">
        <f t="shared" si="238"/>
        <v>0</v>
      </c>
      <c r="AC664" s="4">
        <f t="shared" si="223"/>
        <v>0.37367766158757104</v>
      </c>
      <c r="AD664">
        <f t="shared" si="228"/>
        <v>0.96281692087848547</v>
      </c>
      <c r="AE664">
        <f t="shared" si="233"/>
        <v>1.5461131181823643E-5</v>
      </c>
      <c r="AF664">
        <f t="shared" si="224"/>
        <v>2.0757600513068297E-3</v>
      </c>
      <c r="AG664">
        <f t="shared" si="218"/>
        <v>2.6927869065706282</v>
      </c>
      <c r="AH664">
        <f t="shared" si="229"/>
        <v>0.20968745318017554</v>
      </c>
      <c r="AI664">
        <f t="shared" si="227"/>
        <v>9.6081495038177644E-2</v>
      </c>
    </row>
    <row r="665" spans="1:35" x14ac:dyDescent="0.25">
      <c r="A665" s="3">
        <v>44632.791666666664</v>
      </c>
      <c r="B665">
        <v>360.43568037</v>
      </c>
      <c r="C665">
        <v>5424.1775235355817</v>
      </c>
      <c r="D665">
        <v>1.1611881955954133E-2</v>
      </c>
      <c r="E665">
        <v>90</v>
      </c>
      <c r="F665">
        <v>27261460.281328134</v>
      </c>
      <c r="G665">
        <v>223629.00376731119</v>
      </c>
      <c r="H665">
        <f t="shared" si="219"/>
        <v>736506.06652448664</v>
      </c>
      <c r="I665">
        <v>670.88701130193363</v>
      </c>
      <c r="J665">
        <v>8.9824153437930189E-3</v>
      </c>
      <c r="K665">
        <v>19064</v>
      </c>
      <c r="L665">
        <f t="shared" si="239"/>
        <v>1.4533218484620775E-3</v>
      </c>
      <c r="M665" s="9">
        <f t="shared" si="220"/>
        <v>-1.0771032130298262E-2</v>
      </c>
      <c r="N665">
        <f t="shared" si="234"/>
        <v>0.26004767036029086</v>
      </c>
      <c r="O665">
        <f t="shared" si="221"/>
        <v>0.41424425089785849</v>
      </c>
      <c r="P665" s="4">
        <v>0.31684242365419929</v>
      </c>
      <c r="Q665">
        <f t="shared" si="235"/>
        <v>0</v>
      </c>
      <c r="R665" s="4">
        <f t="shared" si="225"/>
        <v>0.18630116111414782</v>
      </c>
      <c r="S665">
        <f t="shared" si="232"/>
        <v>0.14889339393040868</v>
      </c>
      <c r="T665" s="4">
        <f t="shared" si="226"/>
        <v>0.36488425192774904</v>
      </c>
      <c r="U665" s="27">
        <f t="shared" si="240"/>
        <v>6.6449831113761404E-2</v>
      </c>
      <c r="V665">
        <v>0</v>
      </c>
      <c r="W665">
        <f t="shared" si="230"/>
        <v>0</v>
      </c>
      <c r="X665">
        <f t="shared" si="231"/>
        <v>670.88701130193363</v>
      </c>
      <c r="Y665" s="5">
        <f t="shared" si="236"/>
        <v>8.9824153437930189E-3</v>
      </c>
      <c r="Z665" s="4">
        <f t="shared" si="237"/>
        <v>0</v>
      </c>
      <c r="AA665" s="4">
        <f t="shared" si="222"/>
        <v>0.18630116111414782</v>
      </c>
      <c r="AB665">
        <f t="shared" si="238"/>
        <v>0.14889339393040868</v>
      </c>
      <c r="AC665" s="4">
        <f t="shared" si="223"/>
        <v>0.36488425192774904</v>
      </c>
      <c r="AD665">
        <f t="shared" si="228"/>
        <v>0.96315922888385586</v>
      </c>
      <c r="AE665">
        <f t="shared" si="233"/>
        <v>2.4609054301092547E-5</v>
      </c>
      <c r="AF665">
        <f t="shared" si="224"/>
        <v>2.0282806981855028E-3</v>
      </c>
      <c r="AG665">
        <f t="shared" si="218"/>
        <v>2.6967032377707278</v>
      </c>
      <c r="AH665">
        <f t="shared" si="229"/>
        <v>0.20971206223447664</v>
      </c>
      <c r="AI665">
        <f t="shared" si="227"/>
        <v>9.5743183131249188E-2</v>
      </c>
    </row>
    <row r="666" spans="1:35" x14ac:dyDescent="0.25">
      <c r="A666" s="3">
        <v>44633.833333333336</v>
      </c>
      <c r="B666">
        <v>357.01427692999999</v>
      </c>
      <c r="C666">
        <v>5476.8328519861225</v>
      </c>
      <c r="D666">
        <v>1.161177434920334E-2</v>
      </c>
      <c r="E666">
        <v>91</v>
      </c>
      <c r="F666">
        <v>28364747.181954019</v>
      </c>
      <c r="G666">
        <v>659820.20121112384</v>
      </c>
      <c r="H666">
        <f t="shared" si="219"/>
        <v>743743.1788364813</v>
      </c>
      <c r="I666">
        <v>1979.4606036333716</v>
      </c>
      <c r="J666">
        <v>2.5471868855078166E-2</v>
      </c>
      <c r="K666">
        <v>19065</v>
      </c>
      <c r="L666">
        <f t="shared" si="239"/>
        <v>-1.9198458388313678E-2</v>
      </c>
      <c r="M666" s="9">
        <f t="shared" si="220"/>
        <v>-1.7606263191619603E-2</v>
      </c>
      <c r="N666">
        <f t="shared" si="234"/>
        <v>0.43870355434037528</v>
      </c>
      <c r="O666">
        <f t="shared" si="221"/>
        <v>0.41937233101534044</v>
      </c>
      <c r="P666" s="4">
        <v>0.30869770305103461</v>
      </c>
      <c r="Q666">
        <f t="shared" si="235"/>
        <v>0.20121374893283539</v>
      </c>
      <c r="R666" s="4">
        <f t="shared" si="225"/>
        <v>0.19300828607857567</v>
      </c>
      <c r="S666">
        <f t="shared" si="232"/>
        <v>0.39253645798371017</v>
      </c>
      <c r="T666" s="4">
        <f t="shared" si="226"/>
        <v>0.36917457252308805</v>
      </c>
      <c r="U666" s="27">
        <f t="shared" si="240"/>
        <v>6.518626486848729E-2</v>
      </c>
      <c r="V666">
        <v>0</v>
      </c>
      <c r="W666">
        <f t="shared" si="230"/>
        <v>0</v>
      </c>
      <c r="X666">
        <f t="shared" si="231"/>
        <v>1979.4606036333716</v>
      </c>
      <c r="Y666" s="5">
        <f t="shared" si="236"/>
        <v>2.5471868855078166E-2</v>
      </c>
      <c r="Z666" s="4">
        <f t="shared" si="237"/>
        <v>0.20121374893283539</v>
      </c>
      <c r="AA666" s="4">
        <f t="shared" si="222"/>
        <v>0.19300828607857567</v>
      </c>
      <c r="AB666">
        <f t="shared" si="238"/>
        <v>0.39253645798371017</v>
      </c>
      <c r="AC666" s="4">
        <f t="shared" si="223"/>
        <v>0.36917457252308805</v>
      </c>
      <c r="AD666">
        <f t="shared" si="228"/>
        <v>0.95479666647252981</v>
      </c>
      <c r="AE666">
        <f t="shared" si="233"/>
        <v>6.978350714306072E-5</v>
      </c>
      <c r="AF666">
        <f t="shared" si="224"/>
        <v>1.9657611998797897E-3</v>
      </c>
      <c r="AG666">
        <f t="shared" si="218"/>
        <v>2.6454245042110451</v>
      </c>
      <c r="AH666">
        <f t="shared" si="229"/>
        <v>0.2097818457416197</v>
      </c>
      <c r="AI666">
        <f t="shared" si="227"/>
        <v>0.10061815198999491</v>
      </c>
    </row>
    <row r="667" spans="1:35" x14ac:dyDescent="0.25">
      <c r="A667" s="3">
        <v>44634.833333333336</v>
      </c>
      <c r="B667">
        <v>360.57314756</v>
      </c>
      <c r="C667">
        <v>5423.7209821589304</v>
      </c>
      <c r="D667">
        <v>1.1611210897119905E-2</v>
      </c>
      <c r="E667">
        <v>112</v>
      </c>
      <c r="F667">
        <v>28433935.072801352</v>
      </c>
      <c r="G667">
        <v>1272678.8943352681</v>
      </c>
      <c r="H667">
        <f t="shared" si="219"/>
        <v>758171.99418113276</v>
      </c>
      <c r="I667">
        <v>3818.0366830058042</v>
      </c>
      <c r="J667">
        <v>4.9011274230212301E-2</v>
      </c>
      <c r="K667">
        <v>19066</v>
      </c>
      <c r="L667">
        <f t="shared" si="239"/>
        <v>1.9663948808731523E-2</v>
      </c>
      <c r="M667" s="9">
        <f t="shared" si="220"/>
        <v>-7.5082535375350628E-3</v>
      </c>
      <c r="N667">
        <f t="shared" si="234"/>
        <v>0.62452586205588934</v>
      </c>
      <c r="O667">
        <f t="shared" si="221"/>
        <v>0.42606201877752869</v>
      </c>
      <c r="P667" s="4">
        <v>0.3146300208070632</v>
      </c>
      <c r="Q667">
        <f t="shared" si="235"/>
        <v>0.47833274585865349</v>
      </c>
      <c r="R667" s="4">
        <f t="shared" si="225"/>
        <v>0.20051547393947586</v>
      </c>
      <c r="S667">
        <f t="shared" si="232"/>
        <v>0.58514965081376413</v>
      </c>
      <c r="T667" s="4">
        <f t="shared" si="226"/>
        <v>0.37462940590308236</v>
      </c>
      <c r="U667" s="27">
        <f t="shared" si="240"/>
        <v>6.6480770073919365E-2</v>
      </c>
      <c r="V667">
        <v>0</v>
      </c>
      <c r="W667">
        <f t="shared" si="230"/>
        <v>0</v>
      </c>
      <c r="X667">
        <f t="shared" si="231"/>
        <v>3818.0366830058042</v>
      </c>
      <c r="Y667" s="5">
        <f t="shared" si="236"/>
        <v>4.9011274230212301E-2</v>
      </c>
      <c r="Z667" s="4">
        <f t="shared" si="237"/>
        <v>0.47833274585865349</v>
      </c>
      <c r="AA667" s="4">
        <f t="shared" si="222"/>
        <v>0.20051547393947586</v>
      </c>
      <c r="AB667">
        <f t="shared" si="238"/>
        <v>0.58514965081376413</v>
      </c>
      <c r="AC667" s="4">
        <f t="shared" si="223"/>
        <v>0.37462940590308236</v>
      </c>
      <c r="AD667">
        <f t="shared" si="228"/>
        <v>0.96569674965033325</v>
      </c>
      <c r="AE667">
        <f t="shared" si="233"/>
        <v>1.3426844923268558E-4</v>
      </c>
      <c r="AF667">
        <f t="shared" si="224"/>
        <v>2.1376706230917808E-3</v>
      </c>
      <c r="AG667">
        <f t="shared" si="218"/>
        <v>2.6979588195025821</v>
      </c>
      <c r="AH667">
        <f t="shared" si="229"/>
        <v>0.20991611419085238</v>
      </c>
      <c r="AI667">
        <f t="shared" si="227"/>
        <v>9.5849700886962097E-2</v>
      </c>
    </row>
    <row r="668" spans="1:35" x14ac:dyDescent="0.25">
      <c r="A668" s="3">
        <v>44635.833333333336</v>
      </c>
      <c r="B668">
        <v>362.62672035999998</v>
      </c>
      <c r="C668">
        <v>5394.4103465677181</v>
      </c>
      <c r="D668">
        <v>1.1611243070042517E-2</v>
      </c>
      <c r="E668">
        <v>161</v>
      </c>
      <c r="F668">
        <v>29690760.719139557</v>
      </c>
      <c r="G668">
        <v>1232515.8913666692</v>
      </c>
      <c r="H668">
        <f t="shared" si="219"/>
        <v>788731.21728702937</v>
      </c>
      <c r="I668">
        <v>3697.5476741000075</v>
      </c>
      <c r="J668">
        <v>4.545538303356797E-2</v>
      </c>
      <c r="K668">
        <v>19067</v>
      </c>
      <c r="L668">
        <f t="shared" si="239"/>
        <v>1.1097956135751564E-2</v>
      </c>
      <c r="M668" s="9">
        <f t="shared" si="220"/>
        <v>-6.5186467390230341E-3</v>
      </c>
      <c r="N668">
        <f t="shared" si="234"/>
        <v>0.60174087566482359</v>
      </c>
      <c r="O668">
        <f t="shared" si="221"/>
        <v>0.43968428084996147</v>
      </c>
      <c r="P668" s="4">
        <v>0.32164217513536253</v>
      </c>
      <c r="Q668">
        <f t="shared" si="235"/>
        <v>0.44761041787197553</v>
      </c>
      <c r="R668" s="4">
        <f t="shared" si="225"/>
        <v>0.21543582120187504</v>
      </c>
      <c r="S668">
        <f t="shared" si="232"/>
        <v>0.56031507589419316</v>
      </c>
      <c r="T668" s="4">
        <f t="shared" si="226"/>
        <v>0.38711171380407944</v>
      </c>
      <c r="U668" s="27">
        <f t="shared" si="240"/>
        <v>6.7222679971079169E-2</v>
      </c>
      <c r="V668">
        <v>0</v>
      </c>
      <c r="W668">
        <f t="shared" si="230"/>
        <v>0</v>
      </c>
      <c r="X668">
        <f t="shared" si="231"/>
        <v>3697.5476741000075</v>
      </c>
      <c r="Y668" s="5">
        <f t="shared" si="236"/>
        <v>4.545538303356797E-2</v>
      </c>
      <c r="Z668" s="4">
        <f t="shared" si="237"/>
        <v>0.44761041787197553</v>
      </c>
      <c r="AA668" s="4">
        <f t="shared" si="222"/>
        <v>0.21543582120187504</v>
      </c>
      <c r="AB668">
        <f t="shared" si="238"/>
        <v>0.56031507589419316</v>
      </c>
      <c r="AC668" s="4">
        <f t="shared" si="223"/>
        <v>0.38711171380407944</v>
      </c>
      <c r="AD668">
        <f t="shared" si="228"/>
        <v>0.94256289251938241</v>
      </c>
      <c r="AE668">
        <f t="shared" si="233"/>
        <v>1.2452754210621672E-4</v>
      </c>
      <c r="AF668">
        <f t="shared" si="224"/>
        <v>1.9479416328229693E-3</v>
      </c>
      <c r="AG668">
        <f t="shared" si="218"/>
        <v>2.7280674110260095</v>
      </c>
      <c r="AH668">
        <f t="shared" si="229"/>
        <v>0.21004064173295858</v>
      </c>
      <c r="AI668">
        <f t="shared" si="227"/>
        <v>9.3184032220622548E-2</v>
      </c>
    </row>
    <row r="669" spans="1:35" x14ac:dyDescent="0.25">
      <c r="A669" s="3">
        <v>44636.833333333336</v>
      </c>
      <c r="B669">
        <v>367.21630256999998</v>
      </c>
      <c r="C669">
        <v>5325.3165288713608</v>
      </c>
      <c r="D669">
        <v>1.1608842159134136E-2</v>
      </c>
      <c r="E669">
        <v>68</v>
      </c>
      <c r="F669">
        <v>29935917.513542186</v>
      </c>
      <c r="G669">
        <v>496418.02802006231</v>
      </c>
      <c r="H669">
        <f t="shared" si="219"/>
        <v>793028.68718093634</v>
      </c>
      <c r="I669">
        <v>1489.2540840601869</v>
      </c>
      <c r="J669">
        <v>1.8158045112065417E-2</v>
      </c>
      <c r="K669">
        <v>19068</v>
      </c>
      <c r="L669">
        <f t="shared" si="239"/>
        <v>2.5468212708926324E-2</v>
      </c>
      <c r="M669" s="9">
        <f t="shared" si="220"/>
        <v>-9.7982688206741282E-3</v>
      </c>
      <c r="N669">
        <f t="shared" si="234"/>
        <v>0.37651049559146715</v>
      </c>
      <c r="O669">
        <f t="shared" si="221"/>
        <v>0.44352044452032768</v>
      </c>
      <c r="P669" s="4">
        <v>0.32307984946000068</v>
      </c>
      <c r="Q669">
        <f t="shared" si="235"/>
        <v>0</v>
      </c>
      <c r="R669" s="4">
        <f t="shared" si="225"/>
        <v>0.21543582120187504</v>
      </c>
      <c r="S669">
        <f t="shared" si="232"/>
        <v>0.30915090312385479</v>
      </c>
      <c r="T669" s="4">
        <f t="shared" si="226"/>
        <v>0.3905199150334564</v>
      </c>
      <c r="U669" s="27">
        <f t="shared" si="240"/>
        <v>6.8956709066799307E-2</v>
      </c>
      <c r="V669">
        <v>0</v>
      </c>
      <c r="W669">
        <f t="shared" si="230"/>
        <v>0</v>
      </c>
      <c r="X669">
        <f t="shared" si="231"/>
        <v>1489.2540840601869</v>
      </c>
      <c r="Y669" s="5">
        <f t="shared" si="236"/>
        <v>1.8158045112065417E-2</v>
      </c>
      <c r="Z669" s="4">
        <f t="shared" si="237"/>
        <v>0</v>
      </c>
      <c r="AA669" s="4">
        <f t="shared" si="222"/>
        <v>0.21543582120187504</v>
      </c>
      <c r="AB669">
        <f t="shared" si="238"/>
        <v>0.30915090312385479</v>
      </c>
      <c r="AC669" s="4">
        <f t="shared" si="223"/>
        <v>0.3905199150334564</v>
      </c>
      <c r="AD669">
        <f t="shared" si="228"/>
        <v>0.96652951968928724</v>
      </c>
      <c r="AE669">
        <f t="shared" si="233"/>
        <v>4.9746831406067684E-5</v>
      </c>
      <c r="AF669">
        <f t="shared" si="224"/>
        <v>2.2591172009986948E-3</v>
      </c>
      <c r="AG669">
        <f t="shared" si="218"/>
        <v>2.7984387242173345</v>
      </c>
      <c r="AH669">
        <f t="shared" si="229"/>
        <v>0.21009038856436466</v>
      </c>
      <c r="AI669">
        <f t="shared" si="227"/>
        <v>8.6735534982075757E-2</v>
      </c>
    </row>
    <row r="670" spans="1:35" x14ac:dyDescent="0.25">
      <c r="A670" s="3">
        <v>44637.833333333336</v>
      </c>
      <c r="B670">
        <v>372.60378179000003</v>
      </c>
      <c r="C670">
        <v>5285.3910294970401</v>
      </c>
      <c r="D670">
        <v>1.1649140229283025E-2</v>
      </c>
      <c r="E670">
        <v>85</v>
      </c>
      <c r="F670">
        <v>31156130.188611504</v>
      </c>
      <c r="G670">
        <v>546082.61871648917</v>
      </c>
      <c r="H670">
        <f t="shared" si="219"/>
        <v>793021.33192295174</v>
      </c>
      <c r="I670">
        <v>1638.2478561494675</v>
      </c>
      <c r="J670">
        <v>1.9192385699849466E-2</v>
      </c>
      <c r="K670">
        <v>19069</v>
      </c>
      <c r="L670">
        <f t="shared" si="239"/>
        <v>2.2090099842973519E-2</v>
      </c>
      <c r="M670" s="9">
        <f t="shared" si="220"/>
        <v>-2.7021831988100452E-3</v>
      </c>
      <c r="N670">
        <f t="shared" si="234"/>
        <v>0.39150040893646759</v>
      </c>
      <c r="O670">
        <f t="shared" si="221"/>
        <v>0.44474451282143906</v>
      </c>
      <c r="P670" s="4">
        <v>0.30594964695522259</v>
      </c>
      <c r="Q670">
        <f t="shared" si="235"/>
        <v>0</v>
      </c>
      <c r="R670" s="4">
        <f t="shared" si="225"/>
        <v>0.21543582120187504</v>
      </c>
      <c r="S670">
        <f t="shared" si="232"/>
        <v>0.32225611802503834</v>
      </c>
      <c r="T670" s="4">
        <f t="shared" si="226"/>
        <v>0.39132640947573105</v>
      </c>
      <c r="U670" s="27">
        <f t="shared" si="240"/>
        <v>7.04969187162406E-2</v>
      </c>
      <c r="V670">
        <v>0</v>
      </c>
      <c r="W670">
        <f t="shared" si="230"/>
        <v>0</v>
      </c>
      <c r="X670">
        <f t="shared" si="231"/>
        <v>1638.2478561494675</v>
      </c>
      <c r="Y670" s="5">
        <f t="shared" si="236"/>
        <v>1.9192385699849466E-2</v>
      </c>
      <c r="Z670" s="4">
        <f t="shared" si="237"/>
        <v>0</v>
      </c>
      <c r="AA670" s="4">
        <f t="shared" si="222"/>
        <v>0.21543582120187504</v>
      </c>
      <c r="AB670">
        <f t="shared" si="238"/>
        <v>0.32225611802503834</v>
      </c>
      <c r="AC670" s="4">
        <f t="shared" si="223"/>
        <v>0.39132640947573105</v>
      </c>
      <c r="AD670">
        <f t="shared" si="228"/>
        <v>0.99330538815008407</v>
      </c>
      <c r="AE670">
        <f t="shared" si="233"/>
        <v>5.2580496251143397E-5</v>
      </c>
      <c r="AF670">
        <f t="shared" si="224"/>
        <v>2.4038159171455575E-3</v>
      </c>
      <c r="AG670">
        <f t="shared" si="218"/>
        <v>2.8609443510771428</v>
      </c>
      <c r="AH670">
        <f t="shared" si="229"/>
        <v>0.2101429690606158</v>
      </c>
      <c r="AI670">
        <f t="shared" si="227"/>
        <v>8.1073173613013694E-2</v>
      </c>
    </row>
    <row r="671" spans="1:35" x14ac:dyDescent="0.25">
      <c r="A671" s="3">
        <v>44638.833333333336</v>
      </c>
      <c r="B671">
        <v>370.80978383000001</v>
      </c>
      <c r="C671">
        <v>5311.1963918215406</v>
      </c>
      <c r="D671">
        <v>1.1649140229283025E-2</v>
      </c>
      <c r="E671">
        <v>71</v>
      </c>
      <c r="F671">
        <v>31297706.464057278</v>
      </c>
      <c r="G671">
        <v>229274.2819988963</v>
      </c>
      <c r="H671">
        <f t="shared" si="219"/>
        <v>787686.54147593118</v>
      </c>
      <c r="I671">
        <v>687.8228459966889</v>
      </c>
      <c r="J671">
        <v>8.0215251260378102E-3</v>
      </c>
      <c r="K671">
        <v>19070</v>
      </c>
      <c r="L671">
        <f t="shared" si="239"/>
        <v>-9.6969027031204944E-3</v>
      </c>
      <c r="M671" s="9">
        <f t="shared" si="220"/>
        <v>-4.0769692735481613E-3</v>
      </c>
      <c r="N671">
        <f t="shared" si="234"/>
        <v>0.25212201443895932</v>
      </c>
      <c r="O671">
        <f t="shared" si="221"/>
        <v>0.44265006142541063</v>
      </c>
      <c r="P671" s="4">
        <v>0.31904413485644106</v>
      </c>
      <c r="Q671">
        <f t="shared" si="235"/>
        <v>0</v>
      </c>
      <c r="R671" s="4">
        <f t="shared" si="225"/>
        <v>0.21543582120187504</v>
      </c>
      <c r="S671">
        <f t="shared" si="232"/>
        <v>0.12034168444090429</v>
      </c>
      <c r="T671" s="4">
        <f t="shared" si="226"/>
        <v>0.38732933181203116</v>
      </c>
      <c r="U671" s="27">
        <f t="shared" si="240"/>
        <v>6.9816620677215474E-2</v>
      </c>
      <c r="V671">
        <v>0</v>
      </c>
      <c r="W671">
        <f t="shared" si="230"/>
        <v>0</v>
      </c>
      <c r="X671">
        <f t="shared" si="231"/>
        <v>687.8228459966889</v>
      </c>
      <c r="Y671" s="5">
        <f t="shared" si="236"/>
        <v>8.0215251260378102E-3</v>
      </c>
      <c r="Z671" s="4">
        <f t="shared" si="237"/>
        <v>0</v>
      </c>
      <c r="AA671" s="4">
        <f t="shared" si="222"/>
        <v>0.21543582120187504</v>
      </c>
      <c r="AB671">
        <f t="shared" si="238"/>
        <v>0.12034168444090429</v>
      </c>
      <c r="AC671" s="4">
        <f t="shared" si="223"/>
        <v>0.38732933181203116</v>
      </c>
      <c r="AD671">
        <f t="shared" si="228"/>
        <v>1.0033701380287914</v>
      </c>
      <c r="AE671">
        <f t="shared" si="233"/>
        <v>2.1976539681414959E-5</v>
      </c>
      <c r="AF671">
        <f t="shared" si="224"/>
        <v>2.3932077905863824E-3</v>
      </c>
      <c r="AG671">
        <f t="shared" ref="AG671:AG734" si="241">U671/$U$31</f>
        <v>2.833336125537075</v>
      </c>
      <c r="AH671">
        <f t="shared" si="229"/>
        <v>0.21016494560029722</v>
      </c>
      <c r="AI671">
        <f t="shared" si="227"/>
        <v>8.361652501008332E-2</v>
      </c>
    </row>
    <row r="672" spans="1:35" x14ac:dyDescent="0.25">
      <c r="A672" s="3">
        <v>44639.833333333336</v>
      </c>
      <c r="B672">
        <v>369.86750351000001</v>
      </c>
      <c r="C672">
        <v>5325.122883001015</v>
      </c>
      <c r="D672">
        <v>1.1649352947710991E-2</v>
      </c>
      <c r="E672">
        <v>73</v>
      </c>
      <c r="F672">
        <v>30456558.068720564</v>
      </c>
      <c r="G672">
        <v>193323.08654402141</v>
      </c>
      <c r="H672">
        <f t="shared" ref="H672:H735" si="242">AVERAGE(G643:G672)</f>
        <v>758435.67476627044</v>
      </c>
      <c r="I672">
        <v>579.96925963206422</v>
      </c>
      <c r="J672">
        <v>6.9505155273310954E-3</v>
      </c>
      <c r="K672">
        <v>19071</v>
      </c>
      <c r="L672">
        <f t="shared" si="239"/>
        <v>-5.1630450724556558E-3</v>
      </c>
      <c r="M672" s="9">
        <f t="shared" ref="M672:M735" si="243">AVERAGE(L643:L672)*10+POWER(P672/SQRT(365/10),2)/2</f>
        <v>8.0728979243191879E-4</v>
      </c>
      <c r="N672">
        <f t="shared" si="234"/>
        <v>0.23575482297459482</v>
      </c>
      <c r="O672">
        <f t="shared" ref="O672:O735" si="244">AVERAGE(N643:N672)</f>
        <v>0.43260382634996442</v>
      </c>
      <c r="P672" s="4">
        <v>0.32046440804301929</v>
      </c>
      <c r="Q672">
        <f t="shared" si="235"/>
        <v>0</v>
      </c>
      <c r="R672" s="4">
        <f t="shared" si="225"/>
        <v>0.20297137701098852</v>
      </c>
      <c r="S672">
        <f t="shared" si="232"/>
        <v>7.6902823253899258E-2</v>
      </c>
      <c r="T672" s="4">
        <f t="shared" si="226"/>
        <v>0.37311234639386437</v>
      </c>
      <c r="U672" s="27">
        <f t="shared" si="240"/>
        <v>6.9457083270453704E-2</v>
      </c>
      <c r="V672">
        <v>0</v>
      </c>
      <c r="W672">
        <f t="shared" si="230"/>
        <v>0</v>
      </c>
      <c r="X672">
        <f t="shared" si="231"/>
        <v>579.96925963206422</v>
      </c>
      <c r="Y672" s="5">
        <f t="shared" si="236"/>
        <v>6.9505155273310954E-3</v>
      </c>
      <c r="Z672" s="4">
        <f t="shared" si="237"/>
        <v>0</v>
      </c>
      <c r="AA672" s="4">
        <f t="shared" ref="AA672:AA735" si="245">AVERAGE(Z643:Z672)</f>
        <v>0.20297137701098852</v>
      </c>
      <c r="AB672">
        <f t="shared" si="238"/>
        <v>7.6902823253899258E-2</v>
      </c>
      <c r="AC672" s="4">
        <f t="shared" ref="AC672:AC735" si="246">AVERAGE(AB643:AB672)</f>
        <v>0.37311234639386437</v>
      </c>
      <c r="AD672">
        <f t="shared" si="228"/>
        <v>1.0097633338058034</v>
      </c>
      <c r="AE672">
        <f t="shared" si="233"/>
        <v>1.9042326987727742E-5</v>
      </c>
      <c r="AF672">
        <f t="shared" ref="AF672:AF735" si="247">(2*SQRT(AD672)*EXP(SUM(AE643:AE672))/(1+AD672)-1)</f>
        <v>2.2978411117031694E-3</v>
      </c>
      <c r="AG672">
        <f t="shared" si="241"/>
        <v>2.8187451826759222</v>
      </c>
      <c r="AH672">
        <f t="shared" si="229"/>
        <v>0.21018398792728496</v>
      </c>
      <c r="AI672">
        <f t="shared" si="227"/>
        <v>8.4973099570074151E-2</v>
      </c>
    </row>
    <row r="673" spans="1:35" x14ac:dyDescent="0.25">
      <c r="A673" s="3">
        <v>44640.833333333336</v>
      </c>
      <c r="B673">
        <v>372.32762861999998</v>
      </c>
      <c r="C673">
        <v>5261.1255571882803</v>
      </c>
      <c r="D673">
        <v>1.1617121077909532E-2</v>
      </c>
      <c r="E673">
        <v>81</v>
      </c>
      <c r="F673">
        <v>30464040.125105102</v>
      </c>
      <c r="G673">
        <v>406528.59060336283</v>
      </c>
      <c r="H673">
        <f t="shared" si="242"/>
        <v>758029.53721527627</v>
      </c>
      <c r="I673">
        <v>1219.5857718100885</v>
      </c>
      <c r="J673">
        <v>1.4612270889961171E-2</v>
      </c>
      <c r="K673">
        <v>19072</v>
      </c>
      <c r="L673">
        <f t="shared" si="239"/>
        <v>1.8720145712312033E-2</v>
      </c>
      <c r="M673" s="9">
        <f t="shared" si="243"/>
        <v>1.0818011196840574E-2</v>
      </c>
      <c r="N673">
        <f t="shared" si="234"/>
        <v>0.33559889165546058</v>
      </c>
      <c r="O673">
        <f t="shared" si="244"/>
        <v>0.43314137446467543</v>
      </c>
      <c r="P673" s="4">
        <v>0.31268047784071806</v>
      </c>
      <c r="Q673">
        <f t="shared" si="235"/>
        <v>0</v>
      </c>
      <c r="R673" s="4">
        <f t="shared" ref="R673:R736" si="248">AVERAGE(Q644:Q673)</f>
        <v>0.20297137701098852</v>
      </c>
      <c r="S673">
        <f t="shared" si="232"/>
        <v>0.25924522584892684</v>
      </c>
      <c r="T673" s="4">
        <f t="shared" ref="T673:T736" si="249">AVERAGE(S644:S673)</f>
        <v>0.37299823813345523</v>
      </c>
      <c r="U673" s="27">
        <f t="shared" si="240"/>
        <v>7.0769576694722378E-2</v>
      </c>
      <c r="V673">
        <v>0</v>
      </c>
      <c r="W673">
        <f t="shared" si="230"/>
        <v>0</v>
      </c>
      <c r="X673">
        <f t="shared" si="231"/>
        <v>1219.5857718100885</v>
      </c>
      <c r="Y673" s="5">
        <f t="shared" si="236"/>
        <v>1.4612270889961171E-2</v>
      </c>
      <c r="Z673" s="4">
        <f t="shared" si="237"/>
        <v>0</v>
      </c>
      <c r="AA673" s="4">
        <f t="shared" si="245"/>
        <v>0.20297137701098852</v>
      </c>
      <c r="AB673">
        <f t="shared" si="238"/>
        <v>0.25924522584892684</v>
      </c>
      <c r="AC673" s="4">
        <f t="shared" si="246"/>
        <v>0.37299823813345523</v>
      </c>
      <c r="AD673">
        <f t="shared" si="228"/>
        <v>1.0338018613989415</v>
      </c>
      <c r="AE673">
        <f t="shared" si="233"/>
        <v>4.0032817552677845E-5</v>
      </c>
      <c r="AF673">
        <f t="shared" si="247"/>
        <v>2.1706137532766512E-3</v>
      </c>
      <c r="AG673">
        <f t="shared" si="241"/>
        <v>2.8720095056614645</v>
      </c>
      <c r="AH673">
        <f t="shared" si="229"/>
        <v>0.21022402074483765</v>
      </c>
      <c r="AI673">
        <f t="shared" si="227"/>
        <v>8.015392852745773E-2</v>
      </c>
    </row>
    <row r="674" spans="1:35" x14ac:dyDescent="0.25">
      <c r="A674" s="3">
        <v>44641.833333333336</v>
      </c>
      <c r="B674">
        <v>370.77953764</v>
      </c>
      <c r="C674">
        <v>5274.3699536541853</v>
      </c>
      <c r="D674">
        <v>1.1607121077909533E-2</v>
      </c>
      <c r="E674">
        <v>82</v>
      </c>
      <c r="F674">
        <v>31295156.873240922</v>
      </c>
      <c r="G674">
        <v>367437.38843138935</v>
      </c>
      <c r="H674">
        <f t="shared" si="242"/>
        <v>743297.91398787312</v>
      </c>
      <c r="I674">
        <v>1102.3121652941682</v>
      </c>
      <c r="J674">
        <v>1.2856428295344242E-2</v>
      </c>
      <c r="K674">
        <v>19073</v>
      </c>
      <c r="L674">
        <f t="shared" si="239"/>
        <v>-6.6807849993988202E-3</v>
      </c>
      <c r="M674" s="9">
        <f t="shared" si="243"/>
        <v>1.0222973300155352E-2</v>
      </c>
      <c r="N674">
        <f t="shared" si="234"/>
        <v>0.31470121987446487</v>
      </c>
      <c r="O674">
        <f t="shared" si="244"/>
        <v>0.42738094326169507</v>
      </c>
      <c r="P674" s="4">
        <v>0.31611161130959792</v>
      </c>
      <c r="Q674">
        <f t="shared" si="235"/>
        <v>0</v>
      </c>
      <c r="R674" s="4">
        <f t="shared" si="248"/>
        <v>0.19380100151198507</v>
      </c>
      <c r="S674">
        <f t="shared" si="232"/>
        <v>0.23056744429456133</v>
      </c>
      <c r="T674" s="4">
        <f t="shared" si="249"/>
        <v>0.36618155518138251</v>
      </c>
      <c r="U674" s="27">
        <f t="shared" si="240"/>
        <v>7.0298356182451102E-2</v>
      </c>
      <c r="V674">
        <v>0</v>
      </c>
      <c r="W674">
        <f t="shared" si="230"/>
        <v>0</v>
      </c>
      <c r="X674">
        <f t="shared" si="231"/>
        <v>1102.3121652941682</v>
      </c>
      <c r="Y674" s="5">
        <f t="shared" si="236"/>
        <v>1.2856428295344242E-2</v>
      </c>
      <c r="Z674" s="4">
        <f t="shared" si="237"/>
        <v>0</v>
      </c>
      <c r="AA674" s="4">
        <f t="shared" si="245"/>
        <v>0.19380100151198507</v>
      </c>
      <c r="AB674">
        <f t="shared" si="238"/>
        <v>0.23056744429456133</v>
      </c>
      <c r="AC674" s="4">
        <f t="shared" si="246"/>
        <v>0.36618155518138251</v>
      </c>
      <c r="AD674">
        <f t="shared" si="228"/>
        <v>1.0122453246433978</v>
      </c>
      <c r="AE674">
        <f t="shared" si="233"/>
        <v>3.522247090165996E-5</v>
      </c>
      <c r="AF674">
        <f t="shared" si="247"/>
        <v>2.2437757019249105E-3</v>
      </c>
      <c r="AG674">
        <f t="shared" si="241"/>
        <v>2.8528861781849741</v>
      </c>
      <c r="AH674">
        <f t="shared" si="229"/>
        <v>0.2102592432157393</v>
      </c>
      <c r="AI674">
        <f t="shared" ref="AI674:AI737" si="250">2*SQRT(AG674)*EXP(AH674)/(1+AG674)-1</f>
        <v>8.1933250458484874E-2</v>
      </c>
    </row>
    <row r="675" spans="1:35" x14ac:dyDescent="0.25">
      <c r="A675" s="3">
        <v>44642.833333333336</v>
      </c>
      <c r="B675">
        <v>372.19645988000002</v>
      </c>
      <c r="C675">
        <v>5263.6390804015737</v>
      </c>
      <c r="D675">
        <v>1.1617004904729143E-2</v>
      </c>
      <c r="E675">
        <v>77</v>
      </c>
      <c r="F675">
        <v>31869362.07475191</v>
      </c>
      <c r="G675">
        <v>392488.76046558056</v>
      </c>
      <c r="H675">
        <f t="shared" si="242"/>
        <v>731605.51919134706</v>
      </c>
      <c r="I675">
        <v>1177.4662813967418</v>
      </c>
      <c r="J675">
        <v>1.3485528568213626E-2</v>
      </c>
      <c r="K675">
        <v>19074</v>
      </c>
      <c r="L675">
        <f t="shared" si="239"/>
        <v>5.8507892582103675E-3</v>
      </c>
      <c r="M675" s="9">
        <f t="shared" si="243"/>
        <v>7.3714632091955124E-3</v>
      </c>
      <c r="N675">
        <f t="shared" si="234"/>
        <v>0.32542415227960814</v>
      </c>
      <c r="O675">
        <f t="shared" si="244"/>
        <v>0.42243699112141314</v>
      </c>
      <c r="P675" s="4">
        <v>0.31557511284129297</v>
      </c>
      <c r="Q675">
        <f t="shared" si="235"/>
        <v>0</v>
      </c>
      <c r="R675" s="4">
        <f t="shared" si="248"/>
        <v>0.18545333998824362</v>
      </c>
      <c r="S675">
        <f t="shared" si="232"/>
        <v>0.24123463381421978</v>
      </c>
      <c r="T675" s="4">
        <f t="shared" si="249"/>
        <v>0.36022616222193699</v>
      </c>
      <c r="U675" s="27">
        <f t="shared" si="240"/>
        <v>7.0710862617047898E-2</v>
      </c>
      <c r="V675">
        <v>0</v>
      </c>
      <c r="W675">
        <f t="shared" si="230"/>
        <v>0</v>
      </c>
      <c r="X675">
        <f t="shared" si="231"/>
        <v>1177.4662813967418</v>
      </c>
      <c r="Y675" s="5">
        <f t="shared" si="236"/>
        <v>1.3485528568213626E-2</v>
      </c>
      <c r="Z675" s="4">
        <f t="shared" si="237"/>
        <v>0</v>
      </c>
      <c r="AA675" s="4">
        <f t="shared" si="245"/>
        <v>0.18545333998824362</v>
      </c>
      <c r="AB675">
        <f t="shared" si="238"/>
        <v>0.24123463381421978</v>
      </c>
      <c r="AC675" s="4">
        <f t="shared" si="246"/>
        <v>0.36022616222193699</v>
      </c>
      <c r="AD675">
        <f t="shared" ref="AD675:AD738" si="251">U675/U646</f>
        <v>1.0256594136840667</v>
      </c>
      <c r="AE675">
        <f t="shared" si="233"/>
        <v>3.6945971100851343E-5</v>
      </c>
      <c r="AF675">
        <f t="shared" si="247"/>
        <v>2.1413834546799571E-3</v>
      </c>
      <c r="AG675">
        <f t="shared" si="241"/>
        <v>2.8696267389829995</v>
      </c>
      <c r="AH675">
        <f t="shared" ref="AH675:AH738" si="252">AE675+AH674</f>
        <v>0.21029618918684015</v>
      </c>
      <c r="AI675">
        <f t="shared" si="250"/>
        <v>8.0448572527194395E-2</v>
      </c>
    </row>
    <row r="676" spans="1:35" x14ac:dyDescent="0.25">
      <c r="A676" s="3">
        <v>44643.833333333336</v>
      </c>
      <c r="B676">
        <v>372.30562056000002</v>
      </c>
      <c r="C676">
        <v>5261.9774999885885</v>
      </c>
      <c r="D676">
        <v>1.1616502014668108E-2</v>
      </c>
      <c r="E676">
        <v>98</v>
      </c>
      <c r="F676">
        <v>32769983.503886964</v>
      </c>
      <c r="G676">
        <v>343547.02966298786</v>
      </c>
      <c r="H676">
        <f t="shared" si="242"/>
        <v>709309.96269024583</v>
      </c>
      <c r="I676">
        <v>1030.6410889889637</v>
      </c>
      <c r="J676">
        <v>1.1479529656655189E-2</v>
      </c>
      <c r="K676">
        <v>19075</v>
      </c>
      <c r="L676">
        <f t="shared" si="239"/>
        <v>6.0896604999155892E-4</v>
      </c>
      <c r="M676" s="9">
        <f t="shared" si="243"/>
        <v>9.9843817485098848E-3</v>
      </c>
      <c r="N676">
        <f t="shared" si="234"/>
        <v>0.29698088286423718</v>
      </c>
      <c r="O676">
        <f t="shared" si="244"/>
        <v>0.41411312260898908</v>
      </c>
      <c r="P676" s="4">
        <v>0.31231199207926702</v>
      </c>
      <c r="Q676">
        <f t="shared" si="235"/>
        <v>0</v>
      </c>
      <c r="R676" s="4">
        <f t="shared" si="248"/>
        <v>0.17317377126028283</v>
      </c>
      <c r="S676">
        <f t="shared" si="232"/>
        <v>0.20529529283208911</v>
      </c>
      <c r="T676" s="4">
        <f t="shared" si="249"/>
        <v>0.35042579050308459</v>
      </c>
      <c r="U676" s="27">
        <f t="shared" si="240"/>
        <v>7.0753936245604901E-2</v>
      </c>
      <c r="V676">
        <v>0</v>
      </c>
      <c r="W676">
        <f t="shared" si="230"/>
        <v>0</v>
      </c>
      <c r="X676">
        <f t="shared" si="231"/>
        <v>1030.6410889889637</v>
      </c>
      <c r="Y676" s="5">
        <f t="shared" si="236"/>
        <v>1.1479529656655189E-2</v>
      </c>
      <c r="Z676" s="4">
        <f t="shared" si="237"/>
        <v>0</v>
      </c>
      <c r="AA676" s="4">
        <f t="shared" si="245"/>
        <v>0.17317377126028283</v>
      </c>
      <c r="AB676">
        <f t="shared" si="238"/>
        <v>0.20529529283208911</v>
      </c>
      <c r="AC676" s="4">
        <f t="shared" si="246"/>
        <v>0.35042579050308459</v>
      </c>
      <c r="AD676">
        <f t="shared" si="251"/>
        <v>1.0183263120256674</v>
      </c>
      <c r="AE676">
        <f t="shared" si="233"/>
        <v>3.1450271617739672E-5</v>
      </c>
      <c r="AF676">
        <f t="shared" si="247"/>
        <v>2.1093856747822493E-3</v>
      </c>
      <c r="AG676">
        <f t="shared" si="241"/>
        <v>2.8713747764369</v>
      </c>
      <c r="AH676">
        <f t="shared" si="252"/>
        <v>0.21032763945845789</v>
      </c>
      <c r="AI676">
        <f t="shared" si="250"/>
        <v>8.0323574519644225E-2</v>
      </c>
    </row>
    <row r="677" spans="1:35" x14ac:dyDescent="0.25">
      <c r="A677" s="3">
        <v>44644.833333333336</v>
      </c>
      <c r="B677">
        <v>370.26272297999998</v>
      </c>
      <c r="C677">
        <v>5286.5254976298274</v>
      </c>
      <c r="D677">
        <v>1.1611079997343501E-2</v>
      </c>
      <c r="E677">
        <v>80</v>
      </c>
      <c r="F677">
        <v>32885821.126558874</v>
      </c>
      <c r="G677">
        <v>469939.00225579139</v>
      </c>
      <c r="H677">
        <f t="shared" si="242"/>
        <v>712552.89499303128</v>
      </c>
      <c r="I677">
        <v>1409.8170067673741</v>
      </c>
      <c r="J677">
        <v>1.564757058945716E-2</v>
      </c>
      <c r="K677">
        <v>19076</v>
      </c>
      <c r="L677">
        <f t="shared" si="239"/>
        <v>-1.0156579522223614E-2</v>
      </c>
      <c r="M677" s="9">
        <f t="shared" si="243"/>
        <v>3.9938011968604428E-3</v>
      </c>
      <c r="N677">
        <f t="shared" si="234"/>
        <v>0.352984948334364</v>
      </c>
      <c r="O677">
        <f t="shared" si="244"/>
        <v>0.41511426876719121</v>
      </c>
      <c r="P677" s="4">
        <v>0.31110711339010411</v>
      </c>
      <c r="Q677">
        <f t="shared" si="235"/>
        <v>0</v>
      </c>
      <c r="R677" s="4">
        <f t="shared" si="248"/>
        <v>0.17317377126028283</v>
      </c>
      <c r="S677">
        <f t="shared" si="232"/>
        <v>0.27475531791291863</v>
      </c>
      <c r="T677" s="4">
        <f t="shared" si="249"/>
        <v>0.35119227589027813</v>
      </c>
      <c r="U677" s="27">
        <f t="shared" si="240"/>
        <v>7.0038955292281171E-2</v>
      </c>
      <c r="V677">
        <v>0</v>
      </c>
      <c r="W677">
        <f t="shared" si="230"/>
        <v>0</v>
      </c>
      <c r="X677">
        <f t="shared" si="231"/>
        <v>1409.8170067673741</v>
      </c>
      <c r="Y677" s="5">
        <f t="shared" si="236"/>
        <v>1.564757058945716E-2</v>
      </c>
      <c r="Z677" s="4">
        <f t="shared" si="237"/>
        <v>0</v>
      </c>
      <c r="AA677" s="4">
        <f t="shared" si="245"/>
        <v>0.17317377126028283</v>
      </c>
      <c r="AB677">
        <f t="shared" si="238"/>
        <v>0.27475531791291863</v>
      </c>
      <c r="AC677" s="4">
        <f t="shared" si="246"/>
        <v>0.35119227589027813</v>
      </c>
      <c r="AD677">
        <f t="shared" si="251"/>
        <v>1.0349090780280512</v>
      </c>
      <c r="AE677">
        <f t="shared" si="233"/>
        <v>4.2869137514854517E-5</v>
      </c>
      <c r="AF677">
        <f t="shared" si="247"/>
        <v>2.0073762248438154E-3</v>
      </c>
      <c r="AG677">
        <f t="shared" si="241"/>
        <v>2.8423590299789194</v>
      </c>
      <c r="AH677">
        <f t="shared" si="252"/>
        <v>0.21037050859597275</v>
      </c>
      <c r="AI677">
        <f t="shared" si="250"/>
        <v>8.3014499633019101E-2</v>
      </c>
    </row>
    <row r="678" spans="1:35" x14ac:dyDescent="0.25">
      <c r="A678" s="3">
        <v>44645.833333333336</v>
      </c>
      <c r="B678">
        <v>371.60428117999999</v>
      </c>
      <c r="C678">
        <v>5267.3063155320615</v>
      </c>
      <c r="D678">
        <v>1.1610806445426407E-2</v>
      </c>
      <c r="E678">
        <v>52</v>
      </c>
      <c r="F678">
        <v>33099156.906223685</v>
      </c>
      <c r="G678">
        <v>119150.13639424847</v>
      </c>
      <c r="H678">
        <f t="shared" si="242"/>
        <v>623533.6506626819</v>
      </c>
      <c r="I678">
        <v>357.45040918274543</v>
      </c>
      <c r="J678">
        <v>3.9417740977918904E-3</v>
      </c>
      <c r="K678">
        <v>19077</v>
      </c>
      <c r="L678">
        <f t="shared" si="239"/>
        <v>7.2588400697375733E-3</v>
      </c>
      <c r="M678" s="9">
        <f t="shared" si="243"/>
        <v>1.5191663462703509E-2</v>
      </c>
      <c r="N678">
        <f t="shared" si="234"/>
        <v>0.15202158224930351</v>
      </c>
      <c r="O678">
        <f t="shared" si="244"/>
        <v>0.3895655772582779</v>
      </c>
      <c r="P678" s="4">
        <v>0.31208330011319152</v>
      </c>
      <c r="Q678">
        <f t="shared" si="235"/>
        <v>0</v>
      </c>
      <c r="R678" s="4">
        <f t="shared" si="248"/>
        <v>0.14563483631472648</v>
      </c>
      <c r="S678">
        <f t="shared" si="232"/>
        <v>0</v>
      </c>
      <c r="T678" s="4">
        <f t="shared" si="249"/>
        <v>0.32144983441855818</v>
      </c>
      <c r="U678" s="27">
        <f t="shared" si="240"/>
        <v>7.0549206543053203E-2</v>
      </c>
      <c r="V678">
        <v>0</v>
      </c>
      <c r="W678">
        <f t="shared" si="230"/>
        <v>0</v>
      </c>
      <c r="X678">
        <f t="shared" si="231"/>
        <v>357.45040918274543</v>
      </c>
      <c r="Y678" s="5">
        <f t="shared" si="236"/>
        <v>3.9417740977918904E-3</v>
      </c>
      <c r="Z678" s="4">
        <f t="shared" si="237"/>
        <v>0</v>
      </c>
      <c r="AA678" s="4">
        <f t="shared" si="245"/>
        <v>0.14563483631472648</v>
      </c>
      <c r="AB678">
        <f t="shared" si="238"/>
        <v>0</v>
      </c>
      <c r="AC678" s="4">
        <f t="shared" si="246"/>
        <v>0.32144983441855818</v>
      </c>
      <c r="AD678">
        <f t="shared" si="251"/>
        <v>0.9985986471688737</v>
      </c>
      <c r="AE678">
        <f t="shared" si="233"/>
        <v>1.0799322776936006E-5</v>
      </c>
      <c r="AF678">
        <f t="shared" si="247"/>
        <v>1.8752142832267893E-3</v>
      </c>
      <c r="AG678">
        <f t="shared" si="241"/>
        <v>2.8630663241431109</v>
      </c>
      <c r="AH678">
        <f t="shared" si="252"/>
        <v>0.2103813079187497</v>
      </c>
      <c r="AI678">
        <f t="shared" si="250"/>
        <v>8.1137612612427468E-2</v>
      </c>
    </row>
    <row r="679" spans="1:35" x14ac:dyDescent="0.25">
      <c r="A679" s="3">
        <v>44646.833333333336</v>
      </c>
      <c r="B679">
        <v>370.71041492000001</v>
      </c>
      <c r="C679">
        <v>5278.8239669340082</v>
      </c>
      <c r="D679">
        <v>1.1608786842854215E-2</v>
      </c>
      <c r="E679">
        <v>108</v>
      </c>
      <c r="F679">
        <v>34627561.95357798</v>
      </c>
      <c r="G679">
        <v>693133.0403210182</v>
      </c>
      <c r="H679">
        <f t="shared" si="242"/>
        <v>613034.98679665162</v>
      </c>
      <c r="I679">
        <v>2079.3991209630544</v>
      </c>
      <c r="J679">
        <v>2.1918397840685729E-2</v>
      </c>
      <c r="K679">
        <v>19078</v>
      </c>
      <c r="L679">
        <f t="shared" si="239"/>
        <v>-4.5925658364419884E-3</v>
      </c>
      <c r="M679" s="9">
        <f t="shared" si="243"/>
        <v>-7.6458644417976116E-4</v>
      </c>
      <c r="N679">
        <f t="shared" si="234"/>
        <v>0.41871929153343501</v>
      </c>
      <c r="O679">
        <f t="shared" si="244"/>
        <v>0.3859798331663773</v>
      </c>
      <c r="P679" s="4">
        <v>0.30010185871807937</v>
      </c>
      <c r="Q679">
        <f t="shared" si="235"/>
        <v>0.10981441000372678</v>
      </c>
      <c r="R679" s="4">
        <f t="shared" si="248"/>
        <v>0.13735734311533707</v>
      </c>
      <c r="S679">
        <f t="shared" si="232"/>
        <v>0.35448145611760501</v>
      </c>
      <c r="T679" s="4">
        <f t="shared" si="249"/>
        <v>0.31687274113265723</v>
      </c>
      <c r="U679" s="27">
        <f t="shared" si="240"/>
        <v>7.0225947529618457E-2</v>
      </c>
      <c r="V679">
        <v>0</v>
      </c>
      <c r="W679">
        <f t="shared" si="230"/>
        <v>0</v>
      </c>
      <c r="X679">
        <f t="shared" si="231"/>
        <v>2079.3991209630544</v>
      </c>
      <c r="Y679" s="5">
        <f t="shared" si="236"/>
        <v>2.1918397840685729E-2</v>
      </c>
      <c r="Z679" s="4">
        <f t="shared" si="237"/>
        <v>0.10981441000372678</v>
      </c>
      <c r="AA679" s="4">
        <f t="shared" si="245"/>
        <v>0.13735734311533707</v>
      </c>
      <c r="AB679">
        <f t="shared" si="238"/>
        <v>0.35448145611760501</v>
      </c>
      <c r="AC679" s="4">
        <f t="shared" si="246"/>
        <v>0.31687274113265723</v>
      </c>
      <c r="AD679">
        <f t="shared" si="251"/>
        <v>0.98376776037606439</v>
      </c>
      <c r="AE679">
        <f t="shared" si="233"/>
        <v>6.0048602089582765E-5</v>
      </c>
      <c r="AF679">
        <f t="shared" si="247"/>
        <v>1.8020549383568341E-3</v>
      </c>
      <c r="AG679">
        <f t="shared" si="241"/>
        <v>2.8499476507987702</v>
      </c>
      <c r="AH679">
        <f t="shared" si="252"/>
        <v>0.21044135652083928</v>
      </c>
      <c r="AI679">
        <f t="shared" si="250"/>
        <v>8.2398377678185808E-2</v>
      </c>
    </row>
    <row r="680" spans="1:35" x14ac:dyDescent="0.25">
      <c r="A680" s="3">
        <v>44647.833333333336</v>
      </c>
      <c r="B680">
        <v>372.48472614000002</v>
      </c>
      <c r="C680">
        <v>5249.6473301100195</v>
      </c>
      <c r="D680">
        <v>1.1603478596515813E-2</v>
      </c>
      <c r="E680">
        <v>104</v>
      </c>
      <c r="F680">
        <v>34927240.71585536</v>
      </c>
      <c r="G680">
        <v>864640.10289643169</v>
      </c>
      <c r="H680">
        <f t="shared" si="242"/>
        <v>632181.54030776874</v>
      </c>
      <c r="I680">
        <v>2593.9203086892953</v>
      </c>
      <c r="J680">
        <v>2.7107234733312266E-2</v>
      </c>
      <c r="K680">
        <v>19079</v>
      </c>
      <c r="L680">
        <f t="shared" si="239"/>
        <v>1.0317268530820935E-2</v>
      </c>
      <c r="M680" s="9">
        <f t="shared" si="243"/>
        <v>-1.0359422462108984E-3</v>
      </c>
      <c r="N680">
        <f t="shared" si="234"/>
        <v>0.46563795692781801</v>
      </c>
      <c r="O680">
        <f t="shared" si="244"/>
        <v>0.3945043794287616</v>
      </c>
      <c r="P680" s="4">
        <v>0.26748465301875723</v>
      </c>
      <c r="Q680">
        <f t="shared" si="235"/>
        <v>0.23145172236446829</v>
      </c>
      <c r="R680" s="4">
        <f t="shared" si="248"/>
        <v>0.14507240052748602</v>
      </c>
      <c r="S680">
        <f t="shared" si="232"/>
        <v>0.40886158767028952</v>
      </c>
      <c r="T680" s="4">
        <f t="shared" si="249"/>
        <v>0.32434449862800757</v>
      </c>
      <c r="U680" s="27">
        <f t="shared" si="240"/>
        <v>7.0954238012059689E-2</v>
      </c>
      <c r="V680">
        <v>0</v>
      </c>
      <c r="W680">
        <f t="shared" si="230"/>
        <v>0</v>
      </c>
      <c r="X680">
        <f t="shared" si="231"/>
        <v>2593.9203086892953</v>
      </c>
      <c r="Y680" s="5">
        <f t="shared" si="236"/>
        <v>2.7107234733312266E-2</v>
      </c>
      <c r="Z680" s="4">
        <f t="shared" si="237"/>
        <v>0.23145172236446829</v>
      </c>
      <c r="AA680" s="4">
        <f t="shared" si="245"/>
        <v>0.14507240052748602</v>
      </c>
      <c r="AB680">
        <f t="shared" si="238"/>
        <v>0.40886158767028952</v>
      </c>
      <c r="AC680" s="4">
        <f t="shared" si="246"/>
        <v>0.32434449862800757</v>
      </c>
      <c r="AD680">
        <f t="shared" si="251"/>
        <v>1.0215732848669372</v>
      </c>
      <c r="AE680">
        <f t="shared" si="233"/>
        <v>7.4263638917336318E-5</v>
      </c>
      <c r="AF680">
        <f t="shared" si="247"/>
        <v>1.8241918503647536E-3</v>
      </c>
      <c r="AG680">
        <f t="shared" si="241"/>
        <v>2.8795035318163542</v>
      </c>
      <c r="AH680">
        <f t="shared" si="252"/>
        <v>0.21051562015975661</v>
      </c>
      <c r="AI680">
        <f t="shared" si="250"/>
        <v>7.97878193177326E-2</v>
      </c>
    </row>
    <row r="681" spans="1:35" x14ac:dyDescent="0.25">
      <c r="A681" s="3">
        <v>44648.833333333336</v>
      </c>
      <c r="B681">
        <v>375.34901430000002</v>
      </c>
      <c r="C681">
        <v>5250.339670848145</v>
      </c>
      <c r="D681">
        <v>1.1648262267099106E-2</v>
      </c>
      <c r="E681">
        <v>99</v>
      </c>
      <c r="F681">
        <v>35644212.980769858</v>
      </c>
      <c r="G681">
        <v>524701.33509651513</v>
      </c>
      <c r="H681">
        <f t="shared" si="242"/>
        <v>618968.47612359643</v>
      </c>
      <c r="I681">
        <v>1574.1040052895455</v>
      </c>
      <c r="J681">
        <v>1.6118968940081642E-2</v>
      </c>
      <c r="K681">
        <v>19080</v>
      </c>
      <c r="L681">
        <f t="shared" si="239"/>
        <v>7.528390015543401E-3</v>
      </c>
      <c r="M681" s="9">
        <f t="shared" si="243"/>
        <v>1.059942109792229E-2</v>
      </c>
      <c r="N681">
        <f t="shared" si="234"/>
        <v>0.35334272124765964</v>
      </c>
      <c r="O681">
        <f t="shared" si="244"/>
        <v>0.38886686257617809</v>
      </c>
      <c r="P681" s="4">
        <v>0.26683194865559751</v>
      </c>
      <c r="Q681">
        <f t="shared" si="235"/>
        <v>0</v>
      </c>
      <c r="R681" s="4">
        <f t="shared" si="248"/>
        <v>0.13377317330846744</v>
      </c>
      <c r="S681">
        <f t="shared" si="232"/>
        <v>0.28153449438110573</v>
      </c>
      <c r="T681" s="4">
        <f t="shared" si="249"/>
        <v>0.31779497968699455</v>
      </c>
      <c r="U681" s="27">
        <f t="shared" si="240"/>
        <v>7.1490424968898403E-2</v>
      </c>
      <c r="V681">
        <v>0</v>
      </c>
      <c r="W681">
        <f t="shared" si="230"/>
        <v>0</v>
      </c>
      <c r="X681">
        <f t="shared" si="231"/>
        <v>1574.1040052895455</v>
      </c>
      <c r="Y681" s="5">
        <f t="shared" si="236"/>
        <v>1.6118968940081642E-2</v>
      </c>
      <c r="Z681" s="4">
        <f t="shared" si="237"/>
        <v>0</v>
      </c>
      <c r="AA681" s="4">
        <f t="shared" si="245"/>
        <v>0.13377317330846744</v>
      </c>
      <c r="AB681">
        <f t="shared" si="238"/>
        <v>0.28153449438110573</v>
      </c>
      <c r="AC681" s="4">
        <f t="shared" si="246"/>
        <v>0.31779497968699455</v>
      </c>
      <c r="AD681">
        <f t="shared" si="251"/>
        <v>1.0612486637271306</v>
      </c>
      <c r="AE681">
        <f t="shared" si="233"/>
        <v>4.4160583646947182E-5</v>
      </c>
      <c r="AF681">
        <f t="shared" si="247"/>
        <v>1.3876631473486167E-3</v>
      </c>
      <c r="AG681">
        <f t="shared" si="241"/>
        <v>2.9012633629298743</v>
      </c>
      <c r="AH681">
        <f t="shared" si="252"/>
        <v>0.21055978074340356</v>
      </c>
      <c r="AI681">
        <f t="shared" si="250"/>
        <v>7.7862230900436202E-2</v>
      </c>
    </row>
    <row r="682" spans="1:35" x14ac:dyDescent="0.25">
      <c r="A682" s="3">
        <v>44649.833333333336</v>
      </c>
      <c r="B682">
        <v>378.88079219000002</v>
      </c>
      <c r="C682">
        <v>5262.9336608943349</v>
      </c>
      <c r="D682">
        <v>1.1716766166959066E-2</v>
      </c>
      <c r="E682">
        <v>67</v>
      </c>
      <c r="F682">
        <v>35622015.158817939</v>
      </c>
      <c r="G682">
        <v>199643.77293593332</v>
      </c>
      <c r="H682">
        <f t="shared" si="242"/>
        <v>585967.36613180104</v>
      </c>
      <c r="I682">
        <v>598.93131880779993</v>
      </c>
      <c r="J682">
        <v>6.1369333090840559E-3</v>
      </c>
      <c r="K682">
        <v>19081</v>
      </c>
      <c r="L682">
        <f t="shared" si="239"/>
        <v>6.9694974290789528E-3</v>
      </c>
      <c r="M682" s="9">
        <f t="shared" si="243"/>
        <v>2.3046172043376108E-2</v>
      </c>
      <c r="N682">
        <f t="shared" si="234"/>
        <v>0.17236529465976602</v>
      </c>
      <c r="O682">
        <f t="shared" si="244"/>
        <v>0.37580543588461962</v>
      </c>
      <c r="P682" s="4">
        <v>0.25740098563016062</v>
      </c>
      <c r="Q682">
        <f t="shared" si="235"/>
        <v>0</v>
      </c>
      <c r="R682" s="4">
        <f t="shared" si="248"/>
        <v>0.12063417477260735</v>
      </c>
      <c r="S682">
        <f t="shared" si="232"/>
        <v>0</v>
      </c>
      <c r="T682" s="4">
        <f t="shared" si="249"/>
        <v>0.30050760946221972</v>
      </c>
      <c r="U682" s="27">
        <f t="shared" si="240"/>
        <v>7.1990417626813949E-2</v>
      </c>
      <c r="V682">
        <v>0</v>
      </c>
      <c r="W682">
        <f t="shared" si="230"/>
        <v>0</v>
      </c>
      <c r="X682">
        <f t="shared" si="231"/>
        <v>598.93131880779993</v>
      </c>
      <c r="Y682" s="5">
        <f t="shared" si="236"/>
        <v>6.1369333090840559E-3</v>
      </c>
      <c r="Z682" s="4">
        <f t="shared" si="237"/>
        <v>0</v>
      </c>
      <c r="AA682" s="4">
        <f t="shared" si="245"/>
        <v>0.12063417477260735</v>
      </c>
      <c r="AB682">
        <f t="shared" si="238"/>
        <v>0</v>
      </c>
      <c r="AC682" s="4">
        <f t="shared" si="246"/>
        <v>0.30050760946221972</v>
      </c>
      <c r="AD682">
        <f t="shared" si="251"/>
        <v>1.0715780419946834</v>
      </c>
      <c r="AE682">
        <f t="shared" si="233"/>
        <v>1.6813374569740506E-5</v>
      </c>
      <c r="AF682">
        <f t="shared" si="247"/>
        <v>1.1394144718666066E-3</v>
      </c>
      <c r="AG682">
        <f t="shared" si="241"/>
        <v>2.9215543372914814</v>
      </c>
      <c r="AH682">
        <f t="shared" si="252"/>
        <v>0.2105765941179733</v>
      </c>
      <c r="AI682">
        <f t="shared" si="250"/>
        <v>7.6046391755724807E-2</v>
      </c>
    </row>
    <row r="683" spans="1:35" x14ac:dyDescent="0.25">
      <c r="A683" s="3">
        <v>44650.833333333336</v>
      </c>
      <c r="B683">
        <v>379.73900904999999</v>
      </c>
      <c r="C683">
        <v>5275.1928017883574</v>
      </c>
      <c r="D683">
        <v>1.1743301667383705E-2</v>
      </c>
      <c r="E683">
        <v>49</v>
      </c>
      <c r="F683">
        <v>34630246.798077792</v>
      </c>
      <c r="G683">
        <v>377136.79809781717</v>
      </c>
      <c r="H683">
        <f t="shared" si="242"/>
        <v>572693.43618804857</v>
      </c>
      <c r="I683">
        <v>1131.4103942934514</v>
      </c>
      <c r="J683">
        <v>1.1924974035704304E-2</v>
      </c>
      <c r="K683">
        <v>19082</v>
      </c>
      <c r="L683">
        <f t="shared" si="239"/>
        <v>-6.4051975544223433E-5</v>
      </c>
      <c r="M683" s="9">
        <f t="shared" si="243"/>
        <v>2.3777356229194399E-2</v>
      </c>
      <c r="N683">
        <f t="shared" si="234"/>
        <v>0.27343105337762558</v>
      </c>
      <c r="O683">
        <f t="shared" si="244"/>
        <v>0.36966082146801682</v>
      </c>
      <c r="P683" s="4">
        <v>0.23470120880897055</v>
      </c>
      <c r="Q683">
        <f t="shared" si="235"/>
        <v>0</v>
      </c>
      <c r="R683" s="4">
        <f t="shared" si="248"/>
        <v>0.11338798360897485</v>
      </c>
      <c r="S683">
        <f t="shared" si="232"/>
        <v>0.21379829814899401</v>
      </c>
      <c r="T683" s="4">
        <f t="shared" si="249"/>
        <v>0.294265331146704</v>
      </c>
      <c r="U683" s="27">
        <f t="shared" si="240"/>
        <v>7.1985806646017489E-2</v>
      </c>
      <c r="V683">
        <v>0</v>
      </c>
      <c r="W683">
        <f t="shared" si="230"/>
        <v>0</v>
      </c>
      <c r="X683">
        <f t="shared" si="231"/>
        <v>1131.4103942934514</v>
      </c>
      <c r="Y683" s="5">
        <f t="shared" si="236"/>
        <v>1.1924974035704304E-2</v>
      </c>
      <c r="Z683" s="4">
        <f t="shared" si="237"/>
        <v>0</v>
      </c>
      <c r="AA683" s="4">
        <f t="shared" si="245"/>
        <v>0.11338798360897485</v>
      </c>
      <c r="AB683">
        <f t="shared" si="238"/>
        <v>0.21379829814899401</v>
      </c>
      <c r="AC683" s="4">
        <f t="shared" si="246"/>
        <v>0.294265331146704</v>
      </c>
      <c r="AD683">
        <f t="shared" si="251"/>
        <v>1.0689869123854323</v>
      </c>
      <c r="AE683">
        <f t="shared" si="233"/>
        <v>3.2670628050768114E-5</v>
      </c>
      <c r="AF683">
        <f t="shared" si="247"/>
        <v>1.1410788516443837E-3</v>
      </c>
      <c r="AG683">
        <f t="shared" si="241"/>
        <v>2.9213672119574556</v>
      </c>
      <c r="AH683">
        <f t="shared" si="252"/>
        <v>0.21060926474602407</v>
      </c>
      <c r="AI683">
        <f t="shared" si="250"/>
        <v>7.6098433752016303E-2</v>
      </c>
    </row>
    <row r="684" spans="1:35" x14ac:dyDescent="0.25">
      <c r="A684" s="3">
        <v>44651.833333333336</v>
      </c>
      <c r="B684">
        <v>386.22984078000002</v>
      </c>
      <c r="C684">
        <v>5183.7215376986787</v>
      </c>
      <c r="D684">
        <v>1.173912388181847E-2</v>
      </c>
      <c r="E684">
        <v>89</v>
      </c>
      <c r="F684">
        <v>35719792.38448523</v>
      </c>
      <c r="G684">
        <v>981485.26333057613</v>
      </c>
      <c r="H684">
        <f t="shared" si="242"/>
        <v>556905.37500851636</v>
      </c>
      <c r="I684">
        <v>2944.4557899917286</v>
      </c>
      <c r="J684">
        <v>3.0087699048715204E-2</v>
      </c>
      <c r="K684">
        <v>19083</v>
      </c>
      <c r="L684">
        <f t="shared" si="239"/>
        <v>3.4440423142054824E-2</v>
      </c>
      <c r="M684" s="9">
        <f t="shared" si="243"/>
        <v>3.4452130040380766E-2</v>
      </c>
      <c r="N684">
        <f t="shared" si="234"/>
        <v>0.44427478737419446</v>
      </c>
      <c r="O684">
        <f t="shared" si="244"/>
        <v>0.36357937669771007</v>
      </c>
      <c r="P684" s="4">
        <v>0.23161331596918339</v>
      </c>
      <c r="Q684">
        <f t="shared" si="235"/>
        <v>0.2782330216000653</v>
      </c>
      <c r="R684" s="4">
        <f t="shared" si="248"/>
        <v>0.10654775542189315</v>
      </c>
      <c r="S684">
        <f t="shared" si="232"/>
        <v>0.43704863847802267</v>
      </c>
      <c r="T684" s="4">
        <f t="shared" si="249"/>
        <v>0.28918922483486403</v>
      </c>
      <c r="U684" s="27">
        <f t="shared" si="240"/>
        <v>7.4508215375987841E-2</v>
      </c>
      <c r="V684">
        <v>0</v>
      </c>
      <c r="W684">
        <f t="shared" si="230"/>
        <v>0</v>
      </c>
      <c r="X684">
        <f t="shared" si="231"/>
        <v>2944.4557899917286</v>
      </c>
      <c r="Y684" s="5">
        <f t="shared" si="236"/>
        <v>3.0087699048715204E-2</v>
      </c>
      <c r="Z684" s="4">
        <f t="shared" si="237"/>
        <v>0.2782330216000653</v>
      </c>
      <c r="AA684" s="4">
        <f t="shared" si="245"/>
        <v>0.10654775542189315</v>
      </c>
      <c r="AB684">
        <f t="shared" si="238"/>
        <v>0.43704863847802267</v>
      </c>
      <c r="AC684" s="4">
        <f t="shared" si="246"/>
        <v>0.28918922483486403</v>
      </c>
      <c r="AD684">
        <f t="shared" si="251"/>
        <v>1.1180904856389449</v>
      </c>
      <c r="AE684">
        <f t="shared" si="233"/>
        <v>8.2428654853248116E-5</v>
      </c>
      <c r="AF684">
        <f t="shared" si="247"/>
        <v>8.6473838078360288E-5</v>
      </c>
      <c r="AG684">
        <f t="shared" si="241"/>
        <v>3.0237329768522816</v>
      </c>
      <c r="AH684">
        <f t="shared" si="252"/>
        <v>0.21069169340087732</v>
      </c>
      <c r="AI684">
        <f t="shared" si="250"/>
        <v>6.7025507199300671E-2</v>
      </c>
    </row>
    <row r="685" spans="1:35" x14ac:dyDescent="0.25">
      <c r="A685" s="3">
        <v>44652.833333333336</v>
      </c>
      <c r="B685">
        <v>389.87191179000001</v>
      </c>
      <c r="C685">
        <v>5181.8379682282584</v>
      </c>
      <c r="D685">
        <v>1.1791217149876495E-2</v>
      </c>
      <c r="E685">
        <v>70</v>
      </c>
      <c r="F685">
        <v>35994194.864117771</v>
      </c>
      <c r="G685">
        <v>1020801.715059298</v>
      </c>
      <c r="H685">
        <f t="shared" si="242"/>
        <v>572118.7698947445</v>
      </c>
      <c r="I685">
        <v>3062.4051451778942</v>
      </c>
      <c r="J685">
        <v>3.1054393137828793E-2</v>
      </c>
      <c r="K685">
        <v>19084</v>
      </c>
      <c r="L685">
        <f t="shared" si="239"/>
        <v>9.7490476026913502E-3</v>
      </c>
      <c r="M685" s="9">
        <f t="shared" si="243"/>
        <v>4.1355114844062499E-2</v>
      </c>
      <c r="N685">
        <f t="shared" si="234"/>
        <v>0.43129529480848283</v>
      </c>
      <c r="O685">
        <f t="shared" si="244"/>
        <v>0.36546008837023181</v>
      </c>
      <c r="P685" s="4">
        <v>0.25603468792295764</v>
      </c>
      <c r="Q685">
        <f t="shared" si="235"/>
        <v>0.29179987495132881</v>
      </c>
      <c r="R685" s="4">
        <f t="shared" si="248"/>
        <v>0.11627441792027078</v>
      </c>
      <c r="S685">
        <f t="shared" si="232"/>
        <v>0.44580832776923546</v>
      </c>
      <c r="T685" s="4">
        <f t="shared" si="249"/>
        <v>0.29299298639105625</v>
      </c>
      <c r="U685" s="27">
        <f t="shared" si="240"/>
        <v>7.5238151825751234E-2</v>
      </c>
      <c r="V685">
        <v>0</v>
      </c>
      <c r="W685">
        <f t="shared" si="230"/>
        <v>0</v>
      </c>
      <c r="X685">
        <f t="shared" si="231"/>
        <v>3062.4051451778942</v>
      </c>
      <c r="Y685" s="5">
        <f t="shared" si="236"/>
        <v>3.1054393137828793E-2</v>
      </c>
      <c r="Z685" s="4">
        <f t="shared" si="237"/>
        <v>0.29179987495132881</v>
      </c>
      <c r="AA685" s="4">
        <f t="shared" si="245"/>
        <v>0.11627441792027078</v>
      </c>
      <c r="AB685">
        <f t="shared" si="238"/>
        <v>0.44580832776923546</v>
      </c>
      <c r="AC685" s="4">
        <f t="shared" si="246"/>
        <v>0.29299298639105625</v>
      </c>
      <c r="AD685">
        <f t="shared" si="251"/>
        <v>1.1240536696031422</v>
      </c>
      <c r="AE685">
        <f t="shared" si="233"/>
        <v>8.5076910001856513E-5</v>
      </c>
      <c r="AF685">
        <f t="shared" si="247"/>
        <v>-3.4953346888744186E-5</v>
      </c>
      <c r="AG685">
        <f t="shared" si="241"/>
        <v>3.0533556554122003</v>
      </c>
      <c r="AH685">
        <f t="shared" si="252"/>
        <v>0.21077677031087919</v>
      </c>
      <c r="AI685">
        <f t="shared" si="250"/>
        <v>6.449388013334012E-2</v>
      </c>
    </row>
    <row r="686" spans="1:35" x14ac:dyDescent="0.25">
      <c r="A686" s="3">
        <v>44653.833333333336</v>
      </c>
      <c r="B686">
        <v>390.83203343000002</v>
      </c>
      <c r="C686">
        <v>5166.4640963167221</v>
      </c>
      <c r="D686">
        <v>1.1788088687601258E-2</v>
      </c>
      <c r="E686">
        <v>48</v>
      </c>
      <c r="F686">
        <v>36486941.115345791</v>
      </c>
      <c r="G686">
        <v>115051.30225155663</v>
      </c>
      <c r="H686">
        <f t="shared" si="242"/>
        <v>538265.64881023997</v>
      </c>
      <c r="I686">
        <v>345.15390675466989</v>
      </c>
      <c r="J686">
        <v>3.4527743930956429E-3</v>
      </c>
      <c r="K686">
        <v>19085</v>
      </c>
      <c r="L686">
        <f t="shared" si="239"/>
        <v>5.4309179324291204E-3</v>
      </c>
      <c r="M686" s="9">
        <f t="shared" si="243"/>
        <v>4.1675635384754363E-2</v>
      </c>
      <c r="N686">
        <f t="shared" si="234"/>
        <v>0</v>
      </c>
      <c r="O686">
        <f t="shared" si="244"/>
        <v>0.34652250128682499</v>
      </c>
      <c r="P686" s="4">
        <v>0.2541506814935669</v>
      </c>
      <c r="Q686">
        <f t="shared" si="235"/>
        <v>0</v>
      </c>
      <c r="R686" s="4">
        <f t="shared" si="248"/>
        <v>0.10197003039762767</v>
      </c>
      <c r="S686">
        <f t="shared" si="232"/>
        <v>0</v>
      </c>
      <c r="T686" s="4">
        <f t="shared" si="249"/>
        <v>0.27480410546998119</v>
      </c>
      <c r="U686" s="27">
        <f t="shared" si="240"/>
        <v>7.5647875634833536E-2</v>
      </c>
      <c r="V686">
        <v>0</v>
      </c>
      <c r="W686">
        <f t="shared" si="230"/>
        <v>0</v>
      </c>
      <c r="X686">
        <f t="shared" si="231"/>
        <v>345.15390675466989</v>
      </c>
      <c r="Y686" s="5">
        <f t="shared" si="236"/>
        <v>3.4527743930956429E-3</v>
      </c>
      <c r="Z686" s="4">
        <f t="shared" si="237"/>
        <v>0</v>
      </c>
      <c r="AA686" s="4">
        <f t="shared" si="245"/>
        <v>0.10197003039762767</v>
      </c>
      <c r="AB686">
        <f t="shared" si="238"/>
        <v>0</v>
      </c>
      <c r="AC686" s="4">
        <f t="shared" si="246"/>
        <v>0.27480410546998119</v>
      </c>
      <c r="AD686">
        <f t="shared" si="251"/>
        <v>1.118423910476307</v>
      </c>
      <c r="AE686">
        <f t="shared" si="233"/>
        <v>9.4596111292507667E-6</v>
      </c>
      <c r="AF686">
        <f t="shared" si="247"/>
        <v>-9.9055625979449502E-7</v>
      </c>
      <c r="AG686">
        <f t="shared" si="241"/>
        <v>3.0699832901860558</v>
      </c>
      <c r="AH686">
        <f t="shared" si="252"/>
        <v>0.21078622992200843</v>
      </c>
      <c r="AI686">
        <f t="shared" si="250"/>
        <v>6.3037712300633597E-2</v>
      </c>
    </row>
    <row r="687" spans="1:35" x14ac:dyDescent="0.25">
      <c r="A687" s="3">
        <v>44654.833333333336</v>
      </c>
      <c r="B687">
        <v>390.78168677999997</v>
      </c>
      <c r="C687">
        <v>5164.6583525163815</v>
      </c>
      <c r="D687">
        <v>1.1784974068957356E-2</v>
      </c>
      <c r="E687">
        <v>66</v>
      </c>
      <c r="F687">
        <v>36516182.84067142</v>
      </c>
      <c r="G687">
        <v>299478.23820468038</v>
      </c>
      <c r="H687">
        <f t="shared" si="242"/>
        <v>532455.16855710268</v>
      </c>
      <c r="I687">
        <v>898.43471461404113</v>
      </c>
      <c r="J687">
        <v>8.9803655618922139E-3</v>
      </c>
      <c r="K687">
        <v>19086</v>
      </c>
      <c r="L687">
        <f t="shared" si="239"/>
        <v>2.2074615015962797E-4</v>
      </c>
      <c r="M687" s="9">
        <f t="shared" si="243"/>
        <v>3.8269540039807988E-2</v>
      </c>
      <c r="N687">
        <f t="shared" si="234"/>
        <v>0.13560910881746069</v>
      </c>
      <c r="O687">
        <f t="shared" si="244"/>
        <v>0.3389499112360333</v>
      </c>
      <c r="P687" s="4">
        <v>0.25476811934070703</v>
      </c>
      <c r="Q687">
        <f t="shared" si="235"/>
        <v>0</v>
      </c>
      <c r="R687" s="4">
        <f t="shared" si="248"/>
        <v>0.10197003039762767</v>
      </c>
      <c r="S687">
        <f t="shared" si="232"/>
        <v>0.14883831664228608</v>
      </c>
      <c r="T687" s="4">
        <f t="shared" si="249"/>
        <v>0.26950083342284609</v>
      </c>
      <c r="U687" s="27">
        <f t="shared" si="240"/>
        <v>7.5664576455400784E-2</v>
      </c>
      <c r="V687">
        <v>0</v>
      </c>
      <c r="W687">
        <f t="shared" si="230"/>
        <v>0</v>
      </c>
      <c r="X687">
        <f t="shared" si="231"/>
        <v>898.43471461404113</v>
      </c>
      <c r="Y687" s="5">
        <f t="shared" si="236"/>
        <v>8.9803655618922139E-3</v>
      </c>
      <c r="Z687" s="4">
        <f t="shared" si="237"/>
        <v>0</v>
      </c>
      <c r="AA687" s="4">
        <f t="shared" si="245"/>
        <v>0.10197003039762767</v>
      </c>
      <c r="AB687">
        <f t="shared" si="238"/>
        <v>0.14883831664228608</v>
      </c>
      <c r="AC687" s="4">
        <f t="shared" si="246"/>
        <v>0.26950083342284609</v>
      </c>
      <c r="AD687">
        <f t="shared" si="251"/>
        <v>1.1350675720004555</v>
      </c>
      <c r="AE687">
        <f t="shared" si="233"/>
        <v>2.4603438598372198E-5</v>
      </c>
      <c r="AF687">
        <f t="shared" si="247"/>
        <v>-4.6583461171567642E-4</v>
      </c>
      <c r="AG687">
        <f t="shared" si="241"/>
        <v>3.0706610519823201</v>
      </c>
      <c r="AH687">
        <f t="shared" si="252"/>
        <v>0.2108108333606068</v>
      </c>
      <c r="AI687">
        <f t="shared" si="250"/>
        <v>6.3004188291734708E-2</v>
      </c>
    </row>
    <row r="688" spans="1:35" x14ac:dyDescent="0.25">
      <c r="A688" s="3">
        <v>44655.833333333336</v>
      </c>
      <c r="B688">
        <v>389.79353813</v>
      </c>
      <c r="C688">
        <v>5191.2837710688491</v>
      </c>
      <c r="D688">
        <v>1.1800132214652969E-2</v>
      </c>
      <c r="E688">
        <v>48</v>
      </c>
      <c r="F688">
        <v>35805826.711048335</v>
      </c>
      <c r="G688">
        <v>237375.16353725488</v>
      </c>
      <c r="H688">
        <f t="shared" si="242"/>
        <v>526788.26996258472</v>
      </c>
      <c r="I688">
        <v>712.12549061176469</v>
      </c>
      <c r="J688">
        <v>7.2593158139004996E-3</v>
      </c>
      <c r="K688">
        <v>19087</v>
      </c>
      <c r="L688">
        <f t="shared" si="239"/>
        <v>-7.6739162814637224E-3</v>
      </c>
      <c r="M688" s="9">
        <f t="shared" si="243"/>
        <v>4.0563549194079833E-2</v>
      </c>
      <c r="N688">
        <f t="shared" si="234"/>
        <v>0</v>
      </c>
      <c r="O688">
        <f t="shared" si="244"/>
        <v>0.32801724887903405</v>
      </c>
      <c r="P688" s="4">
        <v>0.25500570759748242</v>
      </c>
      <c r="Q688">
        <f t="shared" si="235"/>
        <v>0</v>
      </c>
      <c r="R688" s="4">
        <f t="shared" si="248"/>
        <v>0.10197003039762767</v>
      </c>
      <c r="S688">
        <f t="shared" si="232"/>
        <v>9.1566623378694603E-2</v>
      </c>
      <c r="T688" s="4">
        <f t="shared" si="249"/>
        <v>0.26319551760671694</v>
      </c>
      <c r="U688" s="27">
        <f t="shared" si="240"/>
        <v>7.5086155047491124E-2</v>
      </c>
      <c r="V688">
        <v>0</v>
      </c>
      <c r="W688">
        <f t="shared" si="230"/>
        <v>0</v>
      </c>
      <c r="X688">
        <f t="shared" si="231"/>
        <v>712.12549061176469</v>
      </c>
      <c r="Y688" s="5">
        <f t="shared" si="236"/>
        <v>7.2593158139004996E-3</v>
      </c>
      <c r="Z688" s="4">
        <f t="shared" si="237"/>
        <v>0</v>
      </c>
      <c r="AA688" s="4">
        <f t="shared" si="245"/>
        <v>0.10197003039762767</v>
      </c>
      <c r="AB688">
        <f t="shared" si="238"/>
        <v>9.1566623378694603E-2</v>
      </c>
      <c r="AC688" s="4">
        <f t="shared" si="246"/>
        <v>0.26319551760671694</v>
      </c>
      <c r="AD688">
        <f t="shared" si="251"/>
        <v>1.1449595481692851</v>
      </c>
      <c r="AE688">
        <f t="shared" si="233"/>
        <v>1.9888338702067478E-5</v>
      </c>
      <c r="AF688">
        <f t="shared" si="247"/>
        <v>-7.7359641395147172E-4</v>
      </c>
      <c r="AG688">
        <f t="shared" si="241"/>
        <v>3.0471872393726915</v>
      </c>
      <c r="AH688">
        <f t="shared" si="252"/>
        <v>0.21083072169930886</v>
      </c>
      <c r="AI688">
        <f t="shared" si="250"/>
        <v>6.5096329684581011E-2</v>
      </c>
    </row>
    <row r="689" spans="1:35" x14ac:dyDescent="0.25">
      <c r="A689" s="3">
        <v>44656.833333333336</v>
      </c>
      <c r="B689">
        <v>385.50738826000003</v>
      </c>
      <c r="C689">
        <v>5244.247238078894</v>
      </c>
      <c r="D689">
        <v>1.1794422159460969E-2</v>
      </c>
      <c r="E689">
        <v>75</v>
      </c>
      <c r="F689">
        <v>33461587.211465858</v>
      </c>
      <c r="G689">
        <v>355823.99504976906</v>
      </c>
      <c r="H689">
        <f t="shared" si="242"/>
        <v>506182.95063308376</v>
      </c>
      <c r="I689">
        <v>1067.4719851493071</v>
      </c>
      <c r="J689">
        <v>1.164401652907811E-2</v>
      </c>
      <c r="K689">
        <v>19088</v>
      </c>
      <c r="L689">
        <f t="shared" si="239"/>
        <v>-2.1207541637123992E-2</v>
      </c>
      <c r="M689" s="9">
        <f t="shared" si="243"/>
        <v>3.8896827525877919E-2</v>
      </c>
      <c r="N689">
        <f t="shared" si="234"/>
        <v>0.19476256484260634</v>
      </c>
      <c r="O689">
        <f t="shared" si="244"/>
        <v>0.31720116537877679</v>
      </c>
      <c r="P689" s="4">
        <v>0.24805667148047766</v>
      </c>
      <c r="Q689">
        <f t="shared" si="235"/>
        <v>0</v>
      </c>
      <c r="R689" s="4">
        <f t="shared" si="248"/>
        <v>8.9222890412376202E-2</v>
      </c>
      <c r="S689">
        <f t="shared" si="232"/>
        <v>0.20847554350186159</v>
      </c>
      <c r="T689" s="4">
        <f t="shared" si="249"/>
        <v>0.2531532496986354</v>
      </c>
      <c r="U689" s="27">
        <f t="shared" si="240"/>
        <v>7.3510528920299634E-2</v>
      </c>
      <c r="V689">
        <v>0</v>
      </c>
      <c r="W689">
        <f t="shared" si="230"/>
        <v>0</v>
      </c>
      <c r="X689">
        <f t="shared" si="231"/>
        <v>1067.4719851493071</v>
      </c>
      <c r="Y689" s="5">
        <f t="shared" si="236"/>
        <v>1.164401652907811E-2</v>
      </c>
      <c r="Z689" s="4">
        <f t="shared" si="237"/>
        <v>0</v>
      </c>
      <c r="AA689" s="4">
        <f t="shared" si="245"/>
        <v>8.9222890412376202E-2</v>
      </c>
      <c r="AB689">
        <f t="shared" si="238"/>
        <v>0.20847554350186159</v>
      </c>
      <c r="AC689" s="4">
        <f t="shared" si="246"/>
        <v>0.2531532496986354</v>
      </c>
      <c r="AD689">
        <f t="shared" si="251"/>
        <v>1.1051554672848041</v>
      </c>
      <c r="AE689">
        <f t="shared" si="233"/>
        <v>3.1900906308871982E-5</v>
      </c>
      <c r="AF689">
        <f t="shared" si="247"/>
        <v>1.9175519680691977E-4</v>
      </c>
      <c r="AG689">
        <f t="shared" si="241"/>
        <v>2.983244321723447</v>
      </c>
      <c r="AH689">
        <f t="shared" si="252"/>
        <v>0.21086262260561772</v>
      </c>
      <c r="AI689">
        <f t="shared" si="250"/>
        <v>7.0813738979488505E-2</v>
      </c>
    </row>
    <row r="690" spans="1:35" x14ac:dyDescent="0.25">
      <c r="A690" s="3">
        <v>44657.833333333336</v>
      </c>
      <c r="B690">
        <v>387.21178894000002</v>
      </c>
      <c r="C690">
        <v>5221.3997614661621</v>
      </c>
      <c r="D690">
        <v>1.1794422159460969E-2</v>
      </c>
      <c r="E690">
        <v>61</v>
      </c>
      <c r="F690">
        <v>33862792.778955601</v>
      </c>
      <c r="G690">
        <v>253436.70605101998</v>
      </c>
      <c r="H690">
        <f t="shared" si="242"/>
        <v>509089.70102311828</v>
      </c>
      <c r="I690">
        <v>760.31011815305999</v>
      </c>
      <c r="J690">
        <v>8.19522462123474E-3</v>
      </c>
      <c r="K690">
        <v>19089</v>
      </c>
      <c r="L690">
        <f t="shared" si="239"/>
        <v>8.777635520379197E-3</v>
      </c>
      <c r="M690" s="9">
        <f t="shared" si="243"/>
        <v>3.7145010241482063E-2</v>
      </c>
      <c r="N690">
        <f t="shared" si="234"/>
        <v>0.12330349449077581</v>
      </c>
      <c r="O690">
        <f t="shared" si="244"/>
        <v>0.31557349123369266</v>
      </c>
      <c r="P690" s="4">
        <v>0.25495779399122609</v>
      </c>
      <c r="Q690">
        <f t="shared" si="235"/>
        <v>0</v>
      </c>
      <c r="R690" s="4">
        <f t="shared" si="248"/>
        <v>8.9222890412376202E-2</v>
      </c>
      <c r="S690">
        <f t="shared" si="232"/>
        <v>0.12598300272516774</v>
      </c>
      <c r="T690" s="4">
        <f t="shared" si="249"/>
        <v>0.25579482910998624</v>
      </c>
      <c r="U690" s="27">
        <f t="shared" si="240"/>
        <v>7.4158617732665522E-2</v>
      </c>
      <c r="V690">
        <v>0</v>
      </c>
      <c r="W690">
        <f t="shared" si="230"/>
        <v>0</v>
      </c>
      <c r="X690">
        <f t="shared" si="231"/>
        <v>760.31011815305999</v>
      </c>
      <c r="Y690" s="5">
        <f t="shared" si="236"/>
        <v>8.19522462123474E-3</v>
      </c>
      <c r="Z690" s="4">
        <f t="shared" si="237"/>
        <v>0</v>
      </c>
      <c r="AA690" s="4">
        <f t="shared" si="245"/>
        <v>8.9222890412376202E-2</v>
      </c>
      <c r="AB690">
        <f t="shared" si="238"/>
        <v>0.12598300272516774</v>
      </c>
      <c r="AC690" s="4">
        <f t="shared" si="246"/>
        <v>0.25579482910998624</v>
      </c>
      <c r="AD690">
        <f t="shared" si="251"/>
        <v>1.1423529230836393</v>
      </c>
      <c r="AE690">
        <f t="shared" si="233"/>
        <v>2.2452418137645701E-5</v>
      </c>
      <c r="AF690">
        <f t="shared" si="247"/>
        <v>-7.6664119934410913E-4</v>
      </c>
      <c r="AG690">
        <f t="shared" si="241"/>
        <v>3.0095454148846628</v>
      </c>
      <c r="AH690">
        <f t="shared" si="252"/>
        <v>0.21088507502375536</v>
      </c>
      <c r="AI690">
        <f t="shared" si="250"/>
        <v>6.8492636976826615E-2</v>
      </c>
    </row>
    <row r="691" spans="1:35" x14ac:dyDescent="0.25">
      <c r="A691" s="3">
        <v>44658.833333333336</v>
      </c>
      <c r="B691">
        <v>390.88458833999999</v>
      </c>
      <c r="C691">
        <v>5171.0751308133395</v>
      </c>
      <c r="D691">
        <v>1.1792570167711238E-2</v>
      </c>
      <c r="E691">
        <v>78</v>
      </c>
      <c r="F691">
        <v>32887158.813116129</v>
      </c>
      <c r="G691">
        <v>392756.33803960151</v>
      </c>
      <c r="H691">
        <f t="shared" si="242"/>
        <v>485763.17380615516</v>
      </c>
      <c r="I691">
        <v>1178.2690141188045</v>
      </c>
      <c r="J691">
        <v>1.3077085576083359E-2</v>
      </c>
      <c r="K691">
        <v>19090</v>
      </c>
      <c r="L691">
        <f t="shared" si="239"/>
        <v>1.9125441261501921E-2</v>
      </c>
      <c r="M691" s="9">
        <f t="shared" si="243"/>
        <v>5.1625278207474215E-2</v>
      </c>
      <c r="N691">
        <f t="shared" si="234"/>
        <v>8.572516601347703E-2</v>
      </c>
      <c r="O691">
        <f t="shared" si="244"/>
        <v>0.30070201546951786</v>
      </c>
      <c r="P691" s="4">
        <v>0.25442824700926953</v>
      </c>
      <c r="Q691">
        <f t="shared" si="235"/>
        <v>0</v>
      </c>
      <c r="R691" s="4">
        <f t="shared" si="248"/>
        <v>7.6084511779737088E-2</v>
      </c>
      <c r="S691">
        <f t="shared" si="232"/>
        <v>0.2343642562645562</v>
      </c>
      <c r="T691" s="4">
        <f t="shared" si="249"/>
        <v>0.24632007190386376</v>
      </c>
      <c r="U691" s="27">
        <f t="shared" si="240"/>
        <v>7.5590583863460362E-2</v>
      </c>
      <c r="V691">
        <v>0</v>
      </c>
      <c r="W691">
        <f t="shared" si="230"/>
        <v>0</v>
      </c>
      <c r="X691">
        <f t="shared" si="231"/>
        <v>1178.2690141188045</v>
      </c>
      <c r="Y691" s="5">
        <f t="shared" si="236"/>
        <v>1.3077085576083359E-2</v>
      </c>
      <c r="Z691" s="4">
        <f t="shared" si="237"/>
        <v>0</v>
      </c>
      <c r="AA691" s="4">
        <f t="shared" si="245"/>
        <v>7.6084511779737088E-2</v>
      </c>
      <c r="AB691">
        <f t="shared" si="238"/>
        <v>0.2343642562645562</v>
      </c>
      <c r="AC691" s="4">
        <f t="shared" si="246"/>
        <v>0.24632007190386376</v>
      </c>
      <c r="AD691">
        <f t="shared" si="251"/>
        <v>1.1421818443167029</v>
      </c>
      <c r="AE691">
        <f t="shared" si="233"/>
        <v>3.5826989921122598E-5</v>
      </c>
      <c r="AF691">
        <f t="shared" si="247"/>
        <v>-8.3490482430170765E-4</v>
      </c>
      <c r="AG691">
        <f t="shared" si="241"/>
        <v>3.067658244316561</v>
      </c>
      <c r="AH691">
        <f t="shared" si="252"/>
        <v>0.2109209020136765</v>
      </c>
      <c r="AI691">
        <f t="shared" si="250"/>
        <v>6.3385685028167105E-2</v>
      </c>
    </row>
    <row r="692" spans="1:35" x14ac:dyDescent="0.25">
      <c r="A692" s="3">
        <v>44659.833333333336</v>
      </c>
      <c r="B692">
        <v>392.73974852999999</v>
      </c>
      <c r="C692">
        <v>5147.4303862276365</v>
      </c>
      <c r="D692">
        <v>1.17932918006115E-2</v>
      </c>
      <c r="E692">
        <v>63</v>
      </c>
      <c r="F692">
        <v>33405446.380452581</v>
      </c>
      <c r="G692">
        <v>163035.0283680057</v>
      </c>
      <c r="H692">
        <f t="shared" si="242"/>
        <v>476316.88138768461</v>
      </c>
      <c r="I692">
        <v>489.10508510401712</v>
      </c>
      <c r="J692">
        <v>5.3441392169939804E-3</v>
      </c>
      <c r="K692">
        <v>19091</v>
      </c>
      <c r="L692">
        <f t="shared" si="239"/>
        <v>9.3178156418407196E-3</v>
      </c>
      <c r="M692" s="9">
        <f t="shared" si="243"/>
        <v>4.8200995356914932E-2</v>
      </c>
      <c r="N692">
        <f t="shared" si="234"/>
        <v>0</v>
      </c>
      <c r="O692">
        <f t="shared" si="244"/>
        <v>0.28902799707248678</v>
      </c>
      <c r="P692" s="4">
        <v>0.23886762223812077</v>
      </c>
      <c r="Q692">
        <f t="shared" si="235"/>
        <v>0</v>
      </c>
      <c r="R692" s="4">
        <f t="shared" si="248"/>
        <v>7.6084511779737088E-2</v>
      </c>
      <c r="S692">
        <f t="shared" si="232"/>
        <v>0</v>
      </c>
      <c r="T692" s="4">
        <f t="shared" si="249"/>
        <v>0.23645149189309553</v>
      </c>
      <c r="U692" s="27">
        <f t="shared" si="240"/>
        <v>7.629821465498722E-2</v>
      </c>
      <c r="V692">
        <v>0</v>
      </c>
      <c r="W692">
        <f t="shared" si="230"/>
        <v>0</v>
      </c>
      <c r="X692">
        <f t="shared" si="231"/>
        <v>489.10508510401712</v>
      </c>
      <c r="Y692" s="5">
        <f t="shared" si="236"/>
        <v>5.3441392169939804E-3</v>
      </c>
      <c r="Z692" s="4">
        <f t="shared" si="237"/>
        <v>0</v>
      </c>
      <c r="AA692" s="4">
        <f t="shared" si="245"/>
        <v>7.6084511779737088E-2</v>
      </c>
      <c r="AB692">
        <f t="shared" si="238"/>
        <v>0</v>
      </c>
      <c r="AC692" s="4">
        <f t="shared" si="246"/>
        <v>0.23645149189309553</v>
      </c>
      <c r="AD692">
        <f t="shared" si="251"/>
        <v>1.1541495642569148</v>
      </c>
      <c r="AE692">
        <f t="shared" si="233"/>
        <v>1.464137012140448E-5</v>
      </c>
      <c r="AF692">
        <f t="shared" si="247"/>
        <v>-1.2263251406677833E-3</v>
      </c>
      <c r="AG692">
        <f t="shared" si="241"/>
        <v>3.096375702505278</v>
      </c>
      <c r="AH692">
        <f t="shared" si="252"/>
        <v>0.21093554338379791</v>
      </c>
      <c r="AI692">
        <f t="shared" si="250"/>
        <v>6.0877362054094553E-2</v>
      </c>
    </row>
    <row r="693" spans="1:35" x14ac:dyDescent="0.25">
      <c r="A693" s="3">
        <v>44660.833333333336</v>
      </c>
      <c r="B693">
        <v>392.23528537999999</v>
      </c>
      <c r="C693">
        <v>5147.9337680754388</v>
      </c>
      <c r="D693">
        <v>1.1786011747958638E-2</v>
      </c>
      <c r="E693">
        <v>66</v>
      </c>
      <c r="F693">
        <v>33125992.921212256</v>
      </c>
      <c r="G693">
        <v>264889.26240084629</v>
      </c>
      <c r="H693">
        <f t="shared" si="242"/>
        <v>461371.33941359899</v>
      </c>
      <c r="I693">
        <v>794.66778720253888</v>
      </c>
      <c r="J693">
        <v>8.7560769278312127E-3</v>
      </c>
      <c r="K693">
        <v>19092</v>
      </c>
      <c r="L693">
        <f t="shared" si="239"/>
        <v>-1.3830855484275174E-3</v>
      </c>
      <c r="M693" s="9">
        <f t="shared" si="243"/>
        <v>4.8087983372323721E-2</v>
      </c>
      <c r="N693">
        <f t="shared" si="234"/>
        <v>0</v>
      </c>
      <c r="O693">
        <f t="shared" si="244"/>
        <v>0.27453774922433588</v>
      </c>
      <c r="P693" s="4">
        <v>0.23571082273245264</v>
      </c>
      <c r="Q693">
        <f t="shared" si="235"/>
        <v>0</v>
      </c>
      <c r="R693" s="4">
        <f t="shared" si="248"/>
        <v>6.7948531386101782E-2</v>
      </c>
      <c r="S693">
        <f t="shared" si="232"/>
        <v>0.14268333970166736</v>
      </c>
      <c r="T693" s="4">
        <f t="shared" si="249"/>
        <v>0.22733626356493244</v>
      </c>
      <c r="U693" s="27">
        <f t="shared" si="240"/>
        <v>7.6192760639699847E-2</v>
      </c>
      <c r="V693">
        <v>0</v>
      </c>
      <c r="W693">
        <f t="shared" si="230"/>
        <v>0</v>
      </c>
      <c r="X693">
        <f t="shared" si="231"/>
        <v>794.66778720253888</v>
      </c>
      <c r="Y693" s="5">
        <f t="shared" si="236"/>
        <v>8.7560769278312127E-3</v>
      </c>
      <c r="Z693" s="4">
        <f t="shared" si="237"/>
        <v>0</v>
      </c>
      <c r="AA693" s="4">
        <f t="shared" si="245"/>
        <v>6.7948531386101782E-2</v>
      </c>
      <c r="AB693">
        <f t="shared" si="238"/>
        <v>0.14268333970166736</v>
      </c>
      <c r="AC693" s="4">
        <f t="shared" si="246"/>
        <v>0.22733626356493244</v>
      </c>
      <c r="AD693">
        <f t="shared" si="251"/>
        <v>1.1482884526350734</v>
      </c>
      <c r="AE693">
        <f t="shared" si="233"/>
        <v>2.3988964119481151E-5</v>
      </c>
      <c r="AF693">
        <f t="shared" si="247"/>
        <v>-1.099864564610642E-3</v>
      </c>
      <c r="AG693">
        <f t="shared" si="241"/>
        <v>3.0920961102219726</v>
      </c>
      <c r="AH693">
        <f t="shared" si="252"/>
        <v>0.21095953234791739</v>
      </c>
      <c r="AI693">
        <f t="shared" si="250"/>
        <v>6.1278151071628928E-2</v>
      </c>
    </row>
    <row r="694" spans="1:35" x14ac:dyDescent="0.25">
      <c r="A694" s="3">
        <v>44661.833333333336</v>
      </c>
      <c r="B694">
        <v>388.73164893000001</v>
      </c>
      <c r="C694">
        <v>5148.0040298554795</v>
      </c>
      <c r="D694">
        <v>1.1732640276203715E-2</v>
      </c>
      <c r="E694">
        <v>105</v>
      </c>
      <c r="F694">
        <v>30732802.590917982</v>
      </c>
      <c r="G694">
        <v>627918.05502570106</v>
      </c>
      <c r="H694">
        <f t="shared" si="242"/>
        <v>477471.30101464095</v>
      </c>
      <c r="I694">
        <v>1883.7541650771032</v>
      </c>
      <c r="J694">
        <v>2.2372520964174296E-2</v>
      </c>
      <c r="K694">
        <v>19093</v>
      </c>
      <c r="L694">
        <f t="shared" si="239"/>
        <v>-8.9862689303219726E-3</v>
      </c>
      <c r="M694" s="9">
        <f t="shared" si="243"/>
        <v>4.3855588703678193E-2</v>
      </c>
      <c r="N694">
        <f t="shared" si="234"/>
        <v>0.32982553061411896</v>
      </c>
      <c r="O694">
        <f t="shared" si="244"/>
        <v>0.27956365487759088</v>
      </c>
      <c r="P694" s="4">
        <v>0.23556792660290563</v>
      </c>
      <c r="Q694">
        <f t="shared" si="235"/>
        <v>0.12526847022445492</v>
      </c>
      <c r="R694" s="4">
        <f t="shared" si="248"/>
        <v>7.212414706025029E-2</v>
      </c>
      <c r="S694">
        <f t="shared" si="232"/>
        <v>0.3595693086446145</v>
      </c>
      <c r="T694" s="4">
        <f t="shared" si="249"/>
        <v>0.2393219071864196</v>
      </c>
      <c r="U694" s="27">
        <f t="shared" si="240"/>
        <v>7.5511139205715214E-2</v>
      </c>
      <c r="V694">
        <v>0</v>
      </c>
      <c r="W694">
        <f t="shared" si="230"/>
        <v>0</v>
      </c>
      <c r="X694">
        <f t="shared" si="231"/>
        <v>1883.7541650771032</v>
      </c>
      <c r="Y694" s="5">
        <f t="shared" si="236"/>
        <v>2.2372520964174296E-2</v>
      </c>
      <c r="Z694" s="4">
        <f t="shared" si="237"/>
        <v>0.12526847022445492</v>
      </c>
      <c r="AA694" s="4">
        <f t="shared" si="245"/>
        <v>7.212414706025029E-2</v>
      </c>
      <c r="AB694">
        <f t="shared" si="238"/>
        <v>0.3595693086446145</v>
      </c>
      <c r="AC694" s="4">
        <f t="shared" si="246"/>
        <v>0.2393219071864196</v>
      </c>
      <c r="AD694">
        <f t="shared" si="251"/>
        <v>1.1363631470551212</v>
      </c>
      <c r="AE694">
        <f t="shared" si="233"/>
        <v>6.1292699548207646E-5</v>
      </c>
      <c r="AF694">
        <f t="shared" si="247"/>
        <v>-7.0764592774019697E-4</v>
      </c>
      <c r="AG694">
        <f t="shared" si="241"/>
        <v>3.0644341779468789</v>
      </c>
      <c r="AH694">
        <f t="shared" si="252"/>
        <v>0.21102082504746561</v>
      </c>
      <c r="AI694">
        <f t="shared" si="250"/>
        <v>6.3776102000627777E-2</v>
      </c>
    </row>
    <row r="695" spans="1:35" x14ac:dyDescent="0.25">
      <c r="A695" s="3">
        <v>44662.833333333336</v>
      </c>
      <c r="B695">
        <v>389.09363853000002</v>
      </c>
      <c r="C695">
        <v>5136.7933620885533</v>
      </c>
      <c r="D695">
        <v>1.1724993496021709E-2</v>
      </c>
      <c r="E695">
        <v>61</v>
      </c>
      <c r="F695">
        <v>31062130.125903916</v>
      </c>
      <c r="G695">
        <v>283158.24481787888</v>
      </c>
      <c r="H695">
        <f t="shared" si="242"/>
        <v>479455.60904965986</v>
      </c>
      <c r="I695">
        <v>849.47473445363664</v>
      </c>
      <c r="J695">
        <v>9.9818742893298153E-3</v>
      </c>
      <c r="K695">
        <v>19094</v>
      </c>
      <c r="L695">
        <f t="shared" si="239"/>
        <v>3.1108208758169145E-3</v>
      </c>
      <c r="M695" s="9">
        <f t="shared" si="243"/>
        <v>4.4438627040806797E-2</v>
      </c>
      <c r="N695">
        <f t="shared" si="234"/>
        <v>8.8210158473879197E-2</v>
      </c>
      <c r="O695">
        <f t="shared" si="244"/>
        <v>0.27383573781471043</v>
      </c>
      <c r="P695" s="4">
        <v>0.24025313800672657</v>
      </c>
      <c r="Q695">
        <f t="shared" si="235"/>
        <v>0</v>
      </c>
      <c r="R695" s="4">
        <f t="shared" si="248"/>
        <v>7.212414706025029E-2</v>
      </c>
      <c r="S695">
        <f t="shared" si="232"/>
        <v>0.17368049493368629</v>
      </c>
      <c r="T695" s="4">
        <f t="shared" si="249"/>
        <v>0.24014814388652886</v>
      </c>
      <c r="U695" s="27">
        <f t="shared" si="240"/>
        <v>7.5746406581517545E-2</v>
      </c>
      <c r="V695">
        <v>0</v>
      </c>
      <c r="W695">
        <f t="shared" si="230"/>
        <v>0</v>
      </c>
      <c r="X695">
        <f t="shared" si="231"/>
        <v>849.47473445363664</v>
      </c>
      <c r="Y695" s="5">
        <f t="shared" si="236"/>
        <v>9.9818742893298153E-3</v>
      </c>
      <c r="Z695" s="4">
        <f t="shared" si="237"/>
        <v>0</v>
      </c>
      <c r="AA695" s="4">
        <f t="shared" si="245"/>
        <v>7.212414706025029E-2</v>
      </c>
      <c r="AB695">
        <f t="shared" si="238"/>
        <v>0.17368049493368629</v>
      </c>
      <c r="AC695" s="4">
        <f t="shared" si="246"/>
        <v>0.24014814388652886</v>
      </c>
      <c r="AD695">
        <f t="shared" si="251"/>
        <v>1.1619994907567606</v>
      </c>
      <c r="AE695">
        <f t="shared" si="233"/>
        <v>2.7347226853776223E-5</v>
      </c>
      <c r="AF695">
        <f t="shared" si="247"/>
        <v>-1.4779896791818903E-3</v>
      </c>
      <c r="AG695">
        <f t="shared" si="241"/>
        <v>3.0739819267286901</v>
      </c>
      <c r="AH695">
        <f t="shared" si="252"/>
        <v>0.21104817227431938</v>
      </c>
      <c r="AI695">
        <f t="shared" si="250"/>
        <v>6.2964129433387805E-2</v>
      </c>
    </row>
    <row r="696" spans="1:35" x14ac:dyDescent="0.25">
      <c r="A696" s="3">
        <v>44663.833333333336</v>
      </c>
      <c r="B696">
        <v>388.78774844999998</v>
      </c>
      <c r="C696">
        <v>5140.9376377363506</v>
      </c>
      <c r="D696">
        <v>1.1724824166824976E-2</v>
      </c>
      <c r="E696">
        <v>50</v>
      </c>
      <c r="F696">
        <v>32085851.163437445</v>
      </c>
      <c r="G696">
        <v>256637.86002441435</v>
      </c>
      <c r="H696">
        <f t="shared" si="242"/>
        <v>466016.19767676957</v>
      </c>
      <c r="I696">
        <v>769.913580073243</v>
      </c>
      <c r="J696">
        <v>8.7583294984226769E-3</v>
      </c>
      <c r="K696">
        <v>19095</v>
      </c>
      <c r="L696">
        <f t="shared" si="239"/>
        <v>-1.5929271186584184E-3</v>
      </c>
      <c r="M696" s="9">
        <f t="shared" si="243"/>
        <v>5.0308494128514063E-2</v>
      </c>
      <c r="N696">
        <f t="shared" si="234"/>
        <v>0</v>
      </c>
      <c r="O696">
        <f t="shared" si="244"/>
        <v>0.2592122860033646</v>
      </c>
      <c r="P696" s="4">
        <v>0.24045915834038234</v>
      </c>
      <c r="Q696">
        <f t="shared" si="235"/>
        <v>0</v>
      </c>
      <c r="R696" s="4">
        <f t="shared" si="248"/>
        <v>6.5417022095822439E-2</v>
      </c>
      <c r="S696">
        <f t="shared" si="232"/>
        <v>0.14274647453843867</v>
      </c>
      <c r="T696" s="4">
        <f t="shared" si="249"/>
        <v>0.23182181110501981</v>
      </c>
      <c r="U696" s="27">
        <f t="shared" si="240"/>
        <v>7.5625844125428915E-2</v>
      </c>
      <c r="V696">
        <v>0</v>
      </c>
      <c r="W696">
        <f t="shared" si="230"/>
        <v>0</v>
      </c>
      <c r="X696">
        <f t="shared" si="231"/>
        <v>769.913580073243</v>
      </c>
      <c r="Y696" s="5">
        <f t="shared" si="236"/>
        <v>8.7583294984226769E-3</v>
      </c>
      <c r="Z696" s="4">
        <f t="shared" si="237"/>
        <v>0</v>
      </c>
      <c r="AA696" s="4">
        <f t="shared" si="245"/>
        <v>6.5417022095822439E-2</v>
      </c>
      <c r="AB696">
        <f t="shared" si="238"/>
        <v>0.14274647453843867</v>
      </c>
      <c r="AC696" s="4">
        <f t="shared" si="246"/>
        <v>0.23182181110501981</v>
      </c>
      <c r="AD696">
        <f t="shared" si="251"/>
        <v>1.1375596889347284</v>
      </c>
      <c r="AE696">
        <f t="shared" si="233"/>
        <v>2.3995135397676679E-5</v>
      </c>
      <c r="AF696">
        <f t="shared" si="247"/>
        <v>-7.8436395679915005E-4</v>
      </c>
      <c r="AG696">
        <f t="shared" si="241"/>
        <v>3.0690891954720643</v>
      </c>
      <c r="AH696">
        <f t="shared" si="252"/>
        <v>0.21107216740971704</v>
      </c>
      <c r="AI696">
        <f t="shared" si="250"/>
        <v>6.3420476663714975E-2</v>
      </c>
    </row>
    <row r="697" spans="1:35" x14ac:dyDescent="0.25">
      <c r="A697" s="3">
        <v>44664.833333333336</v>
      </c>
      <c r="B697">
        <v>388.29871864</v>
      </c>
      <c r="C697">
        <v>5148.0163357828233</v>
      </c>
      <c r="D697">
        <v>1.1724824166824976E-2</v>
      </c>
      <c r="E697">
        <v>44</v>
      </c>
      <c r="F697">
        <v>31094399.013579149</v>
      </c>
      <c r="G697">
        <v>611490.76830198115</v>
      </c>
      <c r="H697">
        <f t="shared" si="242"/>
        <v>443976.59347565996</v>
      </c>
      <c r="I697">
        <v>1834.4723049059435</v>
      </c>
      <c r="J697">
        <v>2.1533858589717649E-2</v>
      </c>
      <c r="K697">
        <v>19096</v>
      </c>
      <c r="L697">
        <f t="shared" si="239"/>
        <v>-2.6346044262491489E-3</v>
      </c>
      <c r="M697" s="9">
        <f t="shared" si="243"/>
        <v>4.2781880932350129E-2</v>
      </c>
      <c r="N697">
        <f t="shared" si="234"/>
        <v>0.32476206991821466</v>
      </c>
      <c r="O697">
        <f t="shared" si="244"/>
        <v>0.24922015959877547</v>
      </c>
      <c r="P697" s="4">
        <v>0.22577859116324853</v>
      </c>
      <c r="Q697">
        <f t="shared" si="235"/>
        <v>9.4778112645916165E-2</v>
      </c>
      <c r="R697" s="4">
        <f t="shared" si="248"/>
        <v>5.263186765539786E-2</v>
      </c>
      <c r="S697">
        <f t="shared" si="232"/>
        <v>0.35011539343980991</v>
      </c>
      <c r="T697" s="4">
        <f t="shared" si="249"/>
        <v>0.22398733585922134</v>
      </c>
      <c r="U697" s="27">
        <f t="shared" si="240"/>
        <v>7.5426862176216095E-2</v>
      </c>
      <c r="V697">
        <v>0</v>
      </c>
      <c r="W697">
        <f t="shared" si="230"/>
        <v>0</v>
      </c>
      <c r="X697">
        <f t="shared" si="231"/>
        <v>1834.4723049059435</v>
      </c>
      <c r="Y697" s="5">
        <f t="shared" si="236"/>
        <v>2.1533858589717649E-2</v>
      </c>
      <c r="Z697" s="4">
        <f t="shared" si="237"/>
        <v>9.4778112645916165E-2</v>
      </c>
      <c r="AA697" s="4">
        <f t="shared" si="245"/>
        <v>5.263186765539786E-2</v>
      </c>
      <c r="AB697">
        <f t="shared" si="238"/>
        <v>0.35011539343980991</v>
      </c>
      <c r="AC697" s="4">
        <f t="shared" si="246"/>
        <v>0.22398733585922134</v>
      </c>
      <c r="AD697">
        <f t="shared" si="251"/>
        <v>1.1220448546333852</v>
      </c>
      <c r="AE697">
        <f t="shared" si="233"/>
        <v>5.899513260154735E-5</v>
      </c>
      <c r="AF697">
        <f t="shared" si="247"/>
        <v>-4.4145964297925833E-4</v>
      </c>
      <c r="AG697">
        <f t="shared" si="241"/>
        <v>3.0610140016347542</v>
      </c>
      <c r="AH697">
        <f t="shared" si="252"/>
        <v>0.21113116254231859</v>
      </c>
      <c r="AI697">
        <f t="shared" si="250"/>
        <v>6.4195126477916364E-2</v>
      </c>
    </row>
    <row r="698" spans="1:35" x14ac:dyDescent="0.25">
      <c r="A698" s="3">
        <v>44665.833333333336</v>
      </c>
      <c r="B698">
        <v>387.30195961999999</v>
      </c>
      <c r="C698">
        <v>5161.1299470130225</v>
      </c>
      <c r="D698">
        <v>1.1724439709798456E-2</v>
      </c>
      <c r="E698">
        <v>68</v>
      </c>
      <c r="F698">
        <v>31345332.612620428</v>
      </c>
      <c r="G698">
        <v>204343.06349778228</v>
      </c>
      <c r="H698">
        <f t="shared" si="242"/>
        <v>409704.16588003031</v>
      </c>
      <c r="I698">
        <v>613.02919049334685</v>
      </c>
      <c r="J698">
        <v>7.1384042177935567E-3</v>
      </c>
      <c r="K698">
        <v>19097</v>
      </c>
      <c r="L698">
        <f t="shared" si="239"/>
        <v>-5.1143651480570233E-3</v>
      </c>
      <c r="M698" s="9">
        <f t="shared" si="243"/>
        <v>3.7345714392215269E-2</v>
      </c>
      <c r="N698">
        <f t="shared" si="234"/>
        <v>7.876264843104297E-2</v>
      </c>
      <c r="O698">
        <f t="shared" si="244"/>
        <v>0.23178755202431614</v>
      </c>
      <c r="P698" s="4">
        <v>0.22053487865601903</v>
      </c>
      <c r="Q698">
        <f t="shared" si="235"/>
        <v>0</v>
      </c>
      <c r="R698" s="4">
        <f t="shared" si="248"/>
        <v>3.7711520392998674E-2</v>
      </c>
      <c r="S698">
        <f t="shared" si="232"/>
        <v>8.6122899092634819E-2</v>
      </c>
      <c r="T698" s="4">
        <f t="shared" si="249"/>
        <v>0.20818092996583606</v>
      </c>
      <c r="U698" s="27">
        <f t="shared" si="240"/>
        <v>7.504208644158418E-2</v>
      </c>
      <c r="V698">
        <v>0</v>
      </c>
      <c r="W698">
        <f t="shared" si="230"/>
        <v>0</v>
      </c>
      <c r="X698">
        <f t="shared" si="231"/>
        <v>613.02919049334685</v>
      </c>
      <c r="Y698" s="5">
        <f t="shared" si="236"/>
        <v>7.1384042177935567E-3</v>
      </c>
      <c r="Z698" s="4">
        <f t="shared" si="237"/>
        <v>0</v>
      </c>
      <c r="AA698" s="4">
        <f t="shared" si="245"/>
        <v>3.7711520392998674E-2</v>
      </c>
      <c r="AB698">
        <f t="shared" si="238"/>
        <v>8.6122899092634819E-2</v>
      </c>
      <c r="AC698" s="4">
        <f t="shared" si="246"/>
        <v>0.20818092996583606</v>
      </c>
      <c r="AD698">
        <f t="shared" si="251"/>
        <v>1.0882492429980943</v>
      </c>
      <c r="AE698">
        <f t="shared" si="233"/>
        <v>1.955708058861496E-5</v>
      </c>
      <c r="AF698">
        <f t="shared" si="247"/>
        <v>2.1635262036356906E-4</v>
      </c>
      <c r="AG698">
        <f t="shared" si="241"/>
        <v>3.0453988232060674</v>
      </c>
      <c r="AH698">
        <f t="shared" si="252"/>
        <v>0.21115071962290721</v>
      </c>
      <c r="AI698">
        <f t="shared" si="250"/>
        <v>6.5595387712367614E-2</v>
      </c>
    </row>
    <row r="699" spans="1:35" x14ac:dyDescent="0.25">
      <c r="A699" s="3">
        <v>44666.833333333336</v>
      </c>
      <c r="B699">
        <v>388.79888454000002</v>
      </c>
      <c r="C699">
        <v>5143.1878399782845</v>
      </c>
      <c r="D699">
        <v>1.1726250857886157E-2</v>
      </c>
      <c r="E699">
        <v>49</v>
      </c>
      <c r="F699">
        <v>31559011.608192645</v>
      </c>
      <c r="G699">
        <v>347486.59797545499</v>
      </c>
      <c r="H699">
        <f t="shared" si="242"/>
        <v>404739.7848785434</v>
      </c>
      <c r="I699">
        <v>1042.4597939263649</v>
      </c>
      <c r="J699">
        <v>1.205670917413481E-2</v>
      </c>
      <c r="K699">
        <v>19098</v>
      </c>
      <c r="L699">
        <f t="shared" si="239"/>
        <v>7.3400053456421791E-3</v>
      </c>
      <c r="M699" s="9">
        <f t="shared" si="243"/>
        <v>3.1319252960115784E-2</v>
      </c>
      <c r="N699">
        <f t="shared" si="234"/>
        <v>0.24627717506567964</v>
      </c>
      <c r="O699">
        <f t="shared" si="244"/>
        <v>0.22744644134012321</v>
      </c>
      <c r="P699" s="4">
        <v>0.22321214274125861</v>
      </c>
      <c r="Q699">
        <f t="shared" si="235"/>
        <v>0</v>
      </c>
      <c r="R699" s="4">
        <f t="shared" si="248"/>
        <v>3.7711520392998674E-2</v>
      </c>
      <c r="S699">
        <f t="shared" si="232"/>
        <v>0.21624891537034396</v>
      </c>
      <c r="T699" s="4">
        <f t="shared" si="249"/>
        <v>0.20508419704071904</v>
      </c>
      <c r="U699" s="27">
        <f t="shared" si="240"/>
        <v>7.5594922183834068E-2</v>
      </c>
      <c r="V699">
        <v>0</v>
      </c>
      <c r="W699">
        <f t="shared" si="230"/>
        <v>0</v>
      </c>
      <c r="X699">
        <f t="shared" si="231"/>
        <v>1042.4597939263649</v>
      </c>
      <c r="Y699" s="5">
        <f t="shared" si="236"/>
        <v>1.205670917413481E-2</v>
      </c>
      <c r="Z699" s="4">
        <f t="shared" si="237"/>
        <v>0</v>
      </c>
      <c r="AA699" s="4">
        <f t="shared" si="245"/>
        <v>3.7711520392998674E-2</v>
      </c>
      <c r="AB699">
        <f t="shared" si="238"/>
        <v>0.21624891537034396</v>
      </c>
      <c r="AC699" s="4">
        <f t="shared" si="246"/>
        <v>0.20508419704071904</v>
      </c>
      <c r="AD699">
        <f t="shared" si="251"/>
        <v>1.0723152665453877</v>
      </c>
      <c r="AE699">
        <f t="shared" si="233"/>
        <v>3.3031534381968732E-5</v>
      </c>
      <c r="AF699">
        <f t="shared" si="247"/>
        <v>4.8424754087439403E-4</v>
      </c>
      <c r="AG699">
        <f t="shared" si="241"/>
        <v>3.0678343043968077</v>
      </c>
      <c r="AH699">
        <f t="shared" si="252"/>
        <v>0.21118375115728918</v>
      </c>
      <c r="AI699">
        <f t="shared" si="250"/>
        <v>6.3649716608541462E-2</v>
      </c>
    </row>
    <row r="700" spans="1:35" x14ac:dyDescent="0.25">
      <c r="A700" s="3">
        <v>44667.833333333336</v>
      </c>
      <c r="B700">
        <v>387.52695468000002</v>
      </c>
      <c r="C700">
        <v>5159.130472150423</v>
      </c>
      <c r="D700">
        <v>1.172471404506469E-2</v>
      </c>
      <c r="E700">
        <v>60</v>
      </c>
      <c r="F700">
        <v>30883580.093169585</v>
      </c>
      <c r="G700">
        <v>417708.77290117985</v>
      </c>
      <c r="H700">
        <f t="shared" si="242"/>
        <v>400460.65668469976</v>
      </c>
      <c r="I700">
        <v>1253.1263187035395</v>
      </c>
      <c r="J700">
        <v>1.4810171131291593E-2</v>
      </c>
      <c r="K700">
        <v>19099</v>
      </c>
      <c r="L700">
        <f t="shared" si="239"/>
        <v>-6.3717593548813156E-3</v>
      </c>
      <c r="M700" s="9">
        <f t="shared" si="243"/>
        <v>2.1792454539690174E-2</v>
      </c>
      <c r="N700">
        <f t="shared" si="234"/>
        <v>0.31803688122051765</v>
      </c>
      <c r="O700">
        <f t="shared" si="244"/>
        <v>0.22499765708292491</v>
      </c>
      <c r="P700" s="4">
        <v>0.21665475559949152</v>
      </c>
      <c r="Q700">
        <f t="shared" si="235"/>
        <v>0</v>
      </c>
      <c r="R700" s="4">
        <f t="shared" si="248"/>
        <v>3.7711520392998674E-2</v>
      </c>
      <c r="S700">
        <f t="shared" si="232"/>
        <v>0.26228093536531483</v>
      </c>
      <c r="T700" s="4">
        <f t="shared" si="249"/>
        <v>0.20308502428539493</v>
      </c>
      <c r="U700" s="27">
        <f t="shared" si="240"/>
        <v>7.5114780828264546E-2</v>
      </c>
      <c r="V700">
        <v>0</v>
      </c>
      <c r="W700">
        <f t="shared" si="230"/>
        <v>0</v>
      </c>
      <c r="X700">
        <f t="shared" si="231"/>
        <v>1253.1263187035395</v>
      </c>
      <c r="Y700" s="5">
        <f t="shared" si="236"/>
        <v>1.4810171131291593E-2</v>
      </c>
      <c r="Z700" s="4">
        <f t="shared" si="237"/>
        <v>0</v>
      </c>
      <c r="AA700" s="4">
        <f t="shared" si="245"/>
        <v>3.7711520392998674E-2</v>
      </c>
      <c r="AB700">
        <f t="shared" si="238"/>
        <v>0.26228093536531483</v>
      </c>
      <c r="AC700" s="4">
        <f t="shared" si="246"/>
        <v>0.20308502428539493</v>
      </c>
      <c r="AD700">
        <f t="shared" si="251"/>
        <v>1.0758868031660278</v>
      </c>
      <c r="AE700">
        <f t="shared" si="233"/>
        <v>4.0574988142701251E-5</v>
      </c>
      <c r="AF700">
        <f t="shared" si="247"/>
        <v>4.1281276824944868E-4</v>
      </c>
      <c r="AG700">
        <f t="shared" si="241"/>
        <v>3.0483489463989026</v>
      </c>
      <c r="AH700">
        <f t="shared" si="252"/>
        <v>0.21122432614543188</v>
      </c>
      <c r="AI700">
        <f t="shared" si="250"/>
        <v>6.5412910872601815E-2</v>
      </c>
    </row>
    <row r="701" spans="1:35" x14ac:dyDescent="0.25">
      <c r="A701" s="3">
        <v>44668.833333333336</v>
      </c>
      <c r="B701" s="1">
        <v>382.53597335000001</v>
      </c>
      <c r="C701">
        <v>5116.0226248555609</v>
      </c>
      <c r="D701">
        <v>1.159942301381083E-2</v>
      </c>
      <c r="E701">
        <v>71</v>
      </c>
      <c r="F701">
        <v>31294192.656902649</v>
      </c>
      <c r="G701">
        <v>678256.1324009595</v>
      </c>
      <c r="H701">
        <f t="shared" si="242"/>
        <v>415426.7183647686</v>
      </c>
      <c r="I701">
        <v>2034.7683972028785</v>
      </c>
      <c r="J701">
        <v>2.3732533161076239E-2</v>
      </c>
      <c r="K701">
        <v>19100</v>
      </c>
      <c r="L701">
        <f t="shared" si="239"/>
        <v>-4.5719639549925374E-3</v>
      </c>
      <c r="M701" s="9">
        <f t="shared" si="243"/>
        <v>2.3427612420766557E-2</v>
      </c>
      <c r="N701">
        <f t="shared" si="234"/>
        <v>0.41210142931168131</v>
      </c>
      <c r="O701">
        <f t="shared" si="244"/>
        <v>0.23033030424534892</v>
      </c>
      <c r="P701" s="4">
        <v>0.20395824467605445</v>
      </c>
      <c r="Q701">
        <f t="shared" si="235"/>
        <v>0.16301008314699644</v>
      </c>
      <c r="R701" s="4">
        <f t="shared" si="248"/>
        <v>4.3145189831231896E-2</v>
      </c>
      <c r="S701">
        <f t="shared" si="232"/>
        <v>0.37439308927166598</v>
      </c>
      <c r="T701" s="4">
        <f t="shared" si="249"/>
        <v>0.21155340444642032</v>
      </c>
      <c r="U701" s="27">
        <f t="shared" si="240"/>
        <v>7.4772142619443566E-2</v>
      </c>
      <c r="V701">
        <v>0</v>
      </c>
      <c r="W701">
        <f t="shared" si="230"/>
        <v>0</v>
      </c>
      <c r="X701">
        <f t="shared" si="231"/>
        <v>2034.7683972028785</v>
      </c>
      <c r="Y701" s="5">
        <f t="shared" si="236"/>
        <v>2.3732533161076239E-2</v>
      </c>
      <c r="Z701" s="4">
        <f t="shared" si="237"/>
        <v>0.16301008314699644</v>
      </c>
      <c r="AA701" s="4">
        <f t="shared" si="245"/>
        <v>4.3145189831231896E-2</v>
      </c>
      <c r="AB701">
        <f t="shared" si="238"/>
        <v>0.37439308927166598</v>
      </c>
      <c r="AC701" s="4">
        <f t="shared" si="246"/>
        <v>0.21155340444642032</v>
      </c>
      <c r="AD701">
        <f t="shared" si="251"/>
        <v>1.0765229275219339</v>
      </c>
      <c r="AE701">
        <f t="shared" si="233"/>
        <v>6.5018525047431212E-5</v>
      </c>
      <c r="AF701">
        <f t="shared" si="247"/>
        <v>4.4502107072719177E-4</v>
      </c>
      <c r="AG701">
        <f t="shared" si="241"/>
        <v>3.0344438159926321</v>
      </c>
      <c r="AH701">
        <f t="shared" si="252"/>
        <v>0.2112893446704793</v>
      </c>
      <c r="AI701">
        <f t="shared" si="250"/>
        <v>6.6713203464289661E-2</v>
      </c>
    </row>
    <row r="702" spans="1:35" x14ac:dyDescent="0.25">
      <c r="A702" s="3">
        <v>44669.833333333336</v>
      </c>
      <c r="B702" s="1">
        <v>382.91745711999999</v>
      </c>
      <c r="C702">
        <v>5111.072580060576</v>
      </c>
      <c r="D702">
        <v>1.159942301381083E-2</v>
      </c>
      <c r="E702">
        <v>32</v>
      </c>
      <c r="F702">
        <v>31710501.647796493</v>
      </c>
      <c r="G702">
        <v>150929.23918422905</v>
      </c>
      <c r="H702">
        <f t="shared" si="242"/>
        <v>414013.59011944215</v>
      </c>
      <c r="I702">
        <v>452.78771755268718</v>
      </c>
      <c r="J702">
        <v>5.2117597741697975E-3</v>
      </c>
      <c r="K702">
        <v>19101</v>
      </c>
      <c r="L702">
        <f t="shared" si="239"/>
        <v>1.9647781156552149E-3</v>
      </c>
      <c r="M702" s="9">
        <f t="shared" si="243"/>
        <v>2.579449520314251E-2</v>
      </c>
      <c r="N702">
        <f t="shared" si="234"/>
        <v>0.13194414751178643</v>
      </c>
      <c r="O702">
        <f t="shared" si="244"/>
        <v>0.22686994839658869</v>
      </c>
      <c r="P702" s="4">
        <v>0.20233069739270282</v>
      </c>
      <c r="Q702">
        <f t="shared" si="235"/>
        <v>0</v>
      </c>
      <c r="R702" s="4">
        <f t="shared" si="248"/>
        <v>4.3145189831231896E-2</v>
      </c>
      <c r="S702">
        <f t="shared" si="232"/>
        <v>0</v>
      </c>
      <c r="T702" s="4">
        <f t="shared" si="249"/>
        <v>0.20898997700462371</v>
      </c>
      <c r="U702" s="27">
        <f t="shared" si="240"/>
        <v>7.4919197706924692E-2</v>
      </c>
      <c r="V702">
        <v>0</v>
      </c>
      <c r="W702">
        <f t="shared" ref="W702:W742" si="253">V702*83333</f>
        <v>0</v>
      </c>
      <c r="X702">
        <f t="shared" ref="X702:X742" si="254">I702+W702</f>
        <v>452.78771755268718</v>
      </c>
      <c r="Y702" s="5">
        <f t="shared" si="236"/>
        <v>5.2117597741697975E-3</v>
      </c>
      <c r="Z702" s="4">
        <f t="shared" si="237"/>
        <v>0</v>
      </c>
      <c r="AA702" s="4">
        <f t="shared" si="245"/>
        <v>4.3145189831231896E-2</v>
      </c>
      <c r="AB702">
        <f t="shared" si="238"/>
        <v>0</v>
      </c>
      <c r="AC702" s="4">
        <f t="shared" si="246"/>
        <v>0.20898997700462371</v>
      </c>
      <c r="AD702">
        <f t="shared" si="251"/>
        <v>1.0586356624697992</v>
      </c>
      <c r="AE702">
        <f t="shared" si="233"/>
        <v>1.4278691960915631E-5</v>
      </c>
      <c r="AF702">
        <f t="shared" si="247"/>
        <v>7.1409132871691483E-4</v>
      </c>
      <c r="AG702">
        <f t="shared" si="241"/>
        <v>3.040411685645485</v>
      </c>
      <c r="AH702">
        <f t="shared" si="252"/>
        <v>0.21130362336244021</v>
      </c>
      <c r="AI702">
        <f t="shared" si="250"/>
        <v>6.6199737636456035E-2</v>
      </c>
    </row>
    <row r="703" spans="1:35" x14ac:dyDescent="0.25">
      <c r="A703" s="3">
        <v>44670.833333333336</v>
      </c>
      <c r="B703" s="1">
        <v>381.24041204999997</v>
      </c>
      <c r="C703">
        <v>5128.6260235911186</v>
      </c>
      <c r="D703">
        <v>1.1593557714133474E-2</v>
      </c>
      <c r="E703">
        <v>41</v>
      </c>
      <c r="F703">
        <v>31559874.968223032</v>
      </c>
      <c r="G703">
        <v>266916.20619447285</v>
      </c>
      <c r="H703">
        <f t="shared" si="242"/>
        <v>409359.84397247911</v>
      </c>
      <c r="I703">
        <v>800.74861858341853</v>
      </c>
      <c r="J703">
        <v>9.2609126644903218E-3</v>
      </c>
      <c r="K703">
        <v>19102</v>
      </c>
      <c r="L703">
        <f t="shared" si="239"/>
        <v>-7.8177816216181851E-3</v>
      </c>
      <c r="M703" s="9">
        <f t="shared" si="243"/>
        <v>1.6935786743436512E-2</v>
      </c>
      <c r="N703">
        <f t="shared" si="234"/>
        <v>0.25222701000511721</v>
      </c>
      <c r="O703">
        <f t="shared" si="244"/>
        <v>0.22409088567491056</v>
      </c>
      <c r="P703" s="4">
        <v>0.20002056229593482</v>
      </c>
      <c r="Q703">
        <f t="shared" si="235"/>
        <v>0</v>
      </c>
      <c r="R703" s="4">
        <f t="shared" si="248"/>
        <v>4.3145189831231896E-2</v>
      </c>
      <c r="S703">
        <f t="shared" si="232"/>
        <v>0.1561960989323814</v>
      </c>
      <c r="T703" s="4">
        <f t="shared" si="249"/>
        <v>0.20555500610740551</v>
      </c>
      <c r="U703" s="27">
        <f t="shared" si="240"/>
        <v>7.4335779270380764E-2</v>
      </c>
      <c r="V703">
        <v>0</v>
      </c>
      <c r="W703">
        <f t="shared" si="253"/>
        <v>0</v>
      </c>
      <c r="X703">
        <f t="shared" si="254"/>
        <v>800.74861858341853</v>
      </c>
      <c r="Y703" s="5">
        <f t="shared" si="236"/>
        <v>9.2609126644903218E-3</v>
      </c>
      <c r="Z703" s="4">
        <f t="shared" si="237"/>
        <v>0</v>
      </c>
      <c r="AA703" s="4">
        <f t="shared" si="245"/>
        <v>4.3145189831231896E-2</v>
      </c>
      <c r="AB703">
        <f t="shared" si="238"/>
        <v>0.1561960989323814</v>
      </c>
      <c r="AC703" s="4">
        <f t="shared" si="246"/>
        <v>0.20555500610740551</v>
      </c>
      <c r="AD703">
        <f t="shared" si="251"/>
        <v>1.0574326813197596</v>
      </c>
      <c r="AE703">
        <f t="shared" si="233"/>
        <v>2.5372041591479264E-5</v>
      </c>
      <c r="AF703">
        <f t="shared" si="247"/>
        <v>7.1546247748366376E-4</v>
      </c>
      <c r="AG703">
        <f t="shared" si="241"/>
        <v>3.0167350808982185</v>
      </c>
      <c r="AH703">
        <f t="shared" si="252"/>
        <v>0.21132899540403169</v>
      </c>
      <c r="AI703">
        <f t="shared" si="250"/>
        <v>6.8327504860012045E-2</v>
      </c>
    </row>
    <row r="704" spans="1:35" x14ac:dyDescent="0.25">
      <c r="A704" s="3">
        <v>44671.833333333336</v>
      </c>
      <c r="B704" s="1">
        <v>379.79813798999999</v>
      </c>
      <c r="C704">
        <v>5147.148832204909</v>
      </c>
      <c r="D704">
        <v>1.1592089294722573E-2</v>
      </c>
      <c r="E704">
        <v>53</v>
      </c>
      <c r="F704">
        <v>30714873.26308459</v>
      </c>
      <c r="G704">
        <v>359927.19174862455</v>
      </c>
      <c r="H704">
        <f t="shared" si="242"/>
        <v>409109.50408305373</v>
      </c>
      <c r="I704">
        <v>1079.7815752458737</v>
      </c>
      <c r="J704">
        <v>1.2831577444222335E-2</v>
      </c>
      <c r="K704">
        <v>19103</v>
      </c>
      <c r="L704">
        <f t="shared" si="239"/>
        <v>-7.395428028081086E-3</v>
      </c>
      <c r="M704" s="9">
        <f t="shared" si="243"/>
        <v>1.6668600087432116E-2</v>
      </c>
      <c r="N704">
        <f t="shared" si="234"/>
        <v>0.30415702457834498</v>
      </c>
      <c r="O704">
        <f t="shared" si="244"/>
        <v>0.22373941249837323</v>
      </c>
      <c r="P704" s="4">
        <v>0.19466187732611959</v>
      </c>
      <c r="Q704">
        <f t="shared" si="235"/>
        <v>0</v>
      </c>
      <c r="R704" s="4">
        <f t="shared" si="248"/>
        <v>4.3145189831231896E-2</v>
      </c>
      <c r="S704">
        <f t="shared" si="232"/>
        <v>0.23013591540554981</v>
      </c>
      <c r="T704" s="4">
        <f t="shared" si="249"/>
        <v>0.20554062181110516</v>
      </c>
      <c r="U704" s="27">
        <f t="shared" si="240"/>
        <v>7.3788062162427115E-2</v>
      </c>
      <c r="V704">
        <v>0</v>
      </c>
      <c r="W704">
        <f t="shared" si="253"/>
        <v>0</v>
      </c>
      <c r="X704">
        <f t="shared" si="254"/>
        <v>1079.7815752458737</v>
      </c>
      <c r="Y704" s="5">
        <f t="shared" si="236"/>
        <v>1.2831577444222335E-2</v>
      </c>
      <c r="Z704" s="4">
        <f t="shared" si="237"/>
        <v>0</v>
      </c>
      <c r="AA704" s="4">
        <f t="shared" si="245"/>
        <v>4.3145189831231896E-2</v>
      </c>
      <c r="AB704">
        <f t="shared" si="238"/>
        <v>0.23013591540554981</v>
      </c>
      <c r="AC704" s="4">
        <f t="shared" si="246"/>
        <v>0.20554062181110516</v>
      </c>
      <c r="AD704">
        <f t="shared" si="251"/>
        <v>1.0435180597646581</v>
      </c>
      <c r="AE704">
        <f t="shared" si="233"/>
        <v>3.5154388773830751E-5</v>
      </c>
      <c r="AF704">
        <f t="shared" si="247"/>
        <v>8.7848828533654277E-4</v>
      </c>
      <c r="AG704">
        <f t="shared" si="241"/>
        <v>2.9945073269123226</v>
      </c>
      <c r="AH704">
        <f t="shared" si="252"/>
        <v>0.21136414979280552</v>
      </c>
      <c r="AI704">
        <f t="shared" si="250"/>
        <v>7.0344908493995773E-2</v>
      </c>
    </row>
    <row r="705" spans="1:35" x14ac:dyDescent="0.25">
      <c r="A705" s="3">
        <v>44672.833333333336</v>
      </c>
      <c r="B705" s="1">
        <v>381.19550713000001</v>
      </c>
      <c r="C705">
        <v>5131.5852300955557</v>
      </c>
      <c r="D705">
        <v>1.1591785760739022E-2</v>
      </c>
      <c r="E705">
        <v>75</v>
      </c>
      <c r="F705">
        <v>30381435.257572617</v>
      </c>
      <c r="G705">
        <v>3485365.1156332009</v>
      </c>
      <c r="H705">
        <f t="shared" si="242"/>
        <v>512205.38258864102</v>
      </c>
      <c r="I705">
        <v>10456.095346899603</v>
      </c>
      <c r="J705">
        <v>0.12561864735034509</v>
      </c>
      <c r="K705">
        <v>19104</v>
      </c>
      <c r="L705">
        <f t="shared" si="239"/>
        <v>6.700803219623401E-3</v>
      </c>
      <c r="M705" s="9">
        <f t="shared" si="243"/>
        <v>1.6964028896687862E-2</v>
      </c>
      <c r="N705">
        <f t="shared" si="234"/>
        <v>0.99721883138121015</v>
      </c>
      <c r="O705">
        <f t="shared" si="244"/>
        <v>0.24613256846842665</v>
      </c>
      <c r="P705" s="4">
        <v>0.1969159122538067</v>
      </c>
      <c r="Q705">
        <f t="shared" si="235"/>
        <v>0.91742095066645468</v>
      </c>
      <c r="R705" s="4">
        <f t="shared" si="248"/>
        <v>7.3725888186780386E-2</v>
      </c>
      <c r="S705">
        <f t="shared" si="232"/>
        <v>0.97737357177720563</v>
      </c>
      <c r="T705" s="4">
        <f t="shared" si="249"/>
        <v>0.23007858640987131</v>
      </c>
      <c r="U705" s="27">
        <f t="shared" si="240"/>
        <v>7.4284161723433315E-2</v>
      </c>
      <c r="V705">
        <v>0</v>
      </c>
      <c r="W705">
        <f t="shared" si="253"/>
        <v>0</v>
      </c>
      <c r="X705">
        <f t="shared" si="254"/>
        <v>10456.095346899603</v>
      </c>
      <c r="Y705" s="5">
        <f t="shared" si="236"/>
        <v>0.12561864735034509</v>
      </c>
      <c r="Z705" s="4">
        <f t="shared" si="237"/>
        <v>0.91742095066645468</v>
      </c>
      <c r="AA705" s="4">
        <f t="shared" si="245"/>
        <v>7.3725888186780386E-2</v>
      </c>
      <c r="AB705">
        <f t="shared" si="238"/>
        <v>0.97737357177720563</v>
      </c>
      <c r="AC705" s="4">
        <f t="shared" si="246"/>
        <v>0.23007858640987131</v>
      </c>
      <c r="AD705">
        <f t="shared" si="251"/>
        <v>1.0498944039745592</v>
      </c>
      <c r="AE705">
        <f t="shared" si="233"/>
        <v>3.4410146797086158E-4</v>
      </c>
      <c r="AF705">
        <f t="shared" si="247"/>
        <v>1.1163794892088408E-3</v>
      </c>
      <c r="AG705">
        <f t="shared" si="241"/>
        <v>3.0146403094948018</v>
      </c>
      <c r="AH705">
        <f t="shared" si="252"/>
        <v>0.21170825126077639</v>
      </c>
      <c r="AI705">
        <f t="shared" si="250"/>
        <v>6.8919084501310568E-2</v>
      </c>
    </row>
    <row r="706" spans="1:35" x14ac:dyDescent="0.25">
      <c r="A706" s="3">
        <v>44673.833333333336</v>
      </c>
      <c r="B706" s="1">
        <v>381.15843278</v>
      </c>
      <c r="C706">
        <v>5126.0506120883774</v>
      </c>
      <c r="D706">
        <v>1.1584806425287929E-2</v>
      </c>
      <c r="E706">
        <v>47</v>
      </c>
      <c r="F706">
        <v>30347953.216604084</v>
      </c>
      <c r="G706">
        <v>141787.86957577677</v>
      </c>
      <c r="H706">
        <f t="shared" si="242"/>
        <v>505480.07725240069</v>
      </c>
      <c r="I706">
        <v>425.3636087273303</v>
      </c>
      <c r="J706">
        <v>5.1159205392649152E-3</v>
      </c>
      <c r="K706">
        <v>19105</v>
      </c>
      <c r="L706">
        <f t="shared" si="239"/>
        <v>9.818588390036625E-4</v>
      </c>
      <c r="M706" s="9">
        <f t="shared" si="243"/>
        <v>1.7102147389980837E-2</v>
      </c>
      <c r="N706">
        <f t="shared" si="234"/>
        <v>0.17393058574732226</v>
      </c>
      <c r="O706">
        <f t="shared" si="244"/>
        <v>0.24203089189786284</v>
      </c>
      <c r="P706" s="4">
        <v>0.19946127939153582</v>
      </c>
      <c r="Q706">
        <f t="shared" si="235"/>
        <v>0</v>
      </c>
      <c r="R706" s="4">
        <f t="shared" si="248"/>
        <v>7.3725888186780386E-2</v>
      </c>
      <c r="S706">
        <f t="shared" ref="S706:S742" si="255">SQRT(MAX(8*(J706-LN(COSH(LN(1.25)/2))),0))</f>
        <v>0</v>
      </c>
      <c r="T706" s="4">
        <f t="shared" si="249"/>
        <v>0.22323540998213504</v>
      </c>
      <c r="U706" s="27">
        <f t="shared" si="240"/>
        <v>7.4357134102644815E-2</v>
      </c>
      <c r="V706">
        <v>0</v>
      </c>
      <c r="W706">
        <f t="shared" si="253"/>
        <v>0</v>
      </c>
      <c r="X706">
        <f t="shared" si="254"/>
        <v>425.3636087273303</v>
      </c>
      <c r="Y706" s="5">
        <f t="shared" si="236"/>
        <v>5.1159205392649152E-3</v>
      </c>
      <c r="Z706" s="4">
        <f t="shared" si="237"/>
        <v>0</v>
      </c>
      <c r="AA706" s="4">
        <f t="shared" si="245"/>
        <v>7.3725888186780386E-2</v>
      </c>
      <c r="AB706">
        <f t="shared" si="238"/>
        <v>0</v>
      </c>
      <c r="AC706" s="4">
        <f t="shared" si="246"/>
        <v>0.22323540998213504</v>
      </c>
      <c r="AD706">
        <f t="shared" si="251"/>
        <v>1.0616539580344018</v>
      </c>
      <c r="AE706">
        <f t="shared" ref="AE706:AE742" si="256">LN(Y706/365+1)</f>
        <v>1.4016122429141053E-5</v>
      </c>
      <c r="AF706">
        <f t="shared" si="247"/>
        <v>9.4771929650994124E-4</v>
      </c>
      <c r="AG706">
        <f t="shared" si="241"/>
        <v>3.0176017143319429</v>
      </c>
      <c r="AH706">
        <f t="shared" si="252"/>
        <v>0.21172226738320551</v>
      </c>
      <c r="AI706">
        <f t="shared" si="250"/>
        <v>6.8670660368320036E-2</v>
      </c>
    </row>
    <row r="707" spans="1:35" x14ac:dyDescent="0.25">
      <c r="A707" s="3">
        <v>44674.833333333336</v>
      </c>
      <c r="B707" s="1">
        <v>380.86115988</v>
      </c>
      <c r="C707">
        <v>5130.1298313409343</v>
      </c>
      <c r="D707">
        <v>1.1584806425287929E-2</v>
      </c>
      <c r="E707">
        <v>28</v>
      </c>
      <c r="F707">
        <v>30083006.512979459</v>
      </c>
      <c r="G707">
        <v>76544.484412934733</v>
      </c>
      <c r="H707">
        <f t="shared" si="242"/>
        <v>492366.92665763869</v>
      </c>
      <c r="I707">
        <v>229.63345323880421</v>
      </c>
      <c r="J707">
        <v>2.7861646872296701E-3</v>
      </c>
      <c r="K707">
        <v>19106</v>
      </c>
      <c r="L707">
        <f t="shared" si="239"/>
        <v>-1.5756894303734395E-3</v>
      </c>
      <c r="M707" s="9">
        <f t="shared" si="243"/>
        <v>1.9965507792112092E-2</v>
      </c>
      <c r="N707">
        <f t="shared" ref="N707:N742" si="257">SQRT(MAX(8*(Y707/(365/10)-LN(COSH(M707/2))),0))*SQRT(365/10)</f>
        <v>8.7976555680805132E-2</v>
      </c>
      <c r="O707">
        <f t="shared" si="244"/>
        <v>0.23319727880941082</v>
      </c>
      <c r="P707" s="4">
        <v>0.20002112995981522</v>
      </c>
      <c r="Q707">
        <f t="shared" ref="Q707:Q742" si="258">SQRT(MAX(8*(J707-LN(COSH(LN(1.5)/2))),0))</f>
        <v>0</v>
      </c>
      <c r="R707" s="4">
        <f t="shared" si="248"/>
        <v>7.3725888186780386E-2</v>
      </c>
      <c r="S707">
        <f t="shared" si="255"/>
        <v>0</v>
      </c>
      <c r="T707" s="4">
        <f t="shared" si="249"/>
        <v>0.21407689938503777</v>
      </c>
      <c r="U707" s="27">
        <f t="shared" si="240"/>
        <v>7.4240062610744673E-2</v>
      </c>
      <c r="V707">
        <v>0</v>
      </c>
      <c r="W707">
        <f t="shared" si="253"/>
        <v>0</v>
      </c>
      <c r="X707">
        <f t="shared" si="254"/>
        <v>229.63345323880421</v>
      </c>
      <c r="Y707" s="5">
        <f t="shared" ref="Y707:Y742" si="259">X707*365/F707</f>
        <v>2.7861646872296701E-3</v>
      </c>
      <c r="Z707" s="4">
        <f t="shared" ref="Z707:Z742" si="260">SQRT(MAX(0,8*(Y707-LN(COSH(LN(1.5)/2))),0))</f>
        <v>0</v>
      </c>
      <c r="AA707" s="4">
        <f t="shared" si="245"/>
        <v>7.3725888186780386E-2</v>
      </c>
      <c r="AB707">
        <f t="shared" ref="AB707:AB742" si="261">SQRT(MAX(8*(Y707-LN(COSH(LN(1.25)/2))),0))</f>
        <v>0</v>
      </c>
      <c r="AC707" s="4">
        <f t="shared" si="246"/>
        <v>0.21407689938503777</v>
      </c>
      <c r="AD707">
        <f t="shared" si="251"/>
        <v>1.0523160535538993</v>
      </c>
      <c r="AE707">
        <f t="shared" si="256"/>
        <v>7.6332987765066443E-6</v>
      </c>
      <c r="AF707">
        <f t="shared" si="247"/>
        <v>1.0349203237176585E-3</v>
      </c>
      <c r="AG707">
        <f t="shared" si="241"/>
        <v>3.0128506552853476</v>
      </c>
      <c r="AH707">
        <f t="shared" si="252"/>
        <v>0.21172990068198203</v>
      </c>
      <c r="AI707">
        <f t="shared" si="250"/>
        <v>6.9101474193982826E-2</v>
      </c>
    </row>
    <row r="708" spans="1:35" x14ac:dyDescent="0.25">
      <c r="A708" s="3">
        <v>44675.833333333336</v>
      </c>
      <c r="B708" s="1">
        <v>381.87571042000002</v>
      </c>
      <c r="C708">
        <v>5116.4970959303009</v>
      </c>
      <c r="D708">
        <v>1.1584332969401041E-2</v>
      </c>
      <c r="E708">
        <v>58</v>
      </c>
      <c r="F708">
        <v>30796019.750269949</v>
      </c>
      <c r="G708">
        <v>401895.34973718639</v>
      </c>
      <c r="H708">
        <f t="shared" si="242"/>
        <v>501791.76710240333</v>
      </c>
      <c r="I708">
        <v>1205.6860492115593</v>
      </c>
      <c r="J708">
        <v>1.4290009278175033E-2</v>
      </c>
      <c r="K708">
        <v>19107</v>
      </c>
      <c r="L708">
        <f t="shared" ref="L708:L742" si="262">LN(U708/U707)</f>
        <v>5.3212144821776896E-3</v>
      </c>
      <c r="M708" s="9">
        <f t="shared" si="243"/>
        <v>1.930619964984923E-2</v>
      </c>
      <c r="N708">
        <f t="shared" si="257"/>
        <v>0.31735731347426632</v>
      </c>
      <c r="O708">
        <f t="shared" si="244"/>
        <v>0.23870846985024291</v>
      </c>
      <c r="P708" s="4">
        <v>0.19755466925006804</v>
      </c>
      <c r="Q708">
        <f t="shared" si="258"/>
        <v>0</v>
      </c>
      <c r="R708" s="4">
        <f t="shared" si="248"/>
        <v>7.3725888186780386E-2</v>
      </c>
      <c r="S708">
        <f t="shared" si="255"/>
        <v>0.25422429905729305</v>
      </c>
      <c r="T708" s="4">
        <f t="shared" si="249"/>
        <v>0.22255104268694753</v>
      </c>
      <c r="U708" s="27">
        <f t="shared" ref="U708:U742" si="263">B708/C708</f>
        <v>7.4636162839561995E-2</v>
      </c>
      <c r="V708">
        <v>0</v>
      </c>
      <c r="W708">
        <f t="shared" si="253"/>
        <v>0</v>
      </c>
      <c r="X708">
        <f t="shared" si="254"/>
        <v>1205.6860492115593</v>
      </c>
      <c r="Y708" s="5">
        <f t="shared" si="259"/>
        <v>1.4290009278175033E-2</v>
      </c>
      <c r="Z708" s="4">
        <f t="shared" si="260"/>
        <v>0</v>
      </c>
      <c r="AA708" s="4">
        <f t="shared" si="245"/>
        <v>7.3725888186780386E-2</v>
      </c>
      <c r="AB708">
        <f t="shared" si="261"/>
        <v>0.25422429905729305</v>
      </c>
      <c r="AC708" s="4">
        <f t="shared" si="246"/>
        <v>0.22255104268694753</v>
      </c>
      <c r="AD708">
        <f t="shared" si="251"/>
        <v>1.0628003674579611</v>
      </c>
      <c r="AE708">
        <f t="shared" si="256"/>
        <v>3.9149943982152124E-5</v>
      </c>
      <c r="AF708">
        <f t="shared" si="247"/>
        <v>9.245293753470385E-4</v>
      </c>
      <c r="AG708">
        <f t="shared" si="241"/>
        <v>3.0289254105048862</v>
      </c>
      <c r="AH708">
        <f t="shared" si="252"/>
        <v>0.21176905062596418</v>
      </c>
      <c r="AI708">
        <f t="shared" si="250"/>
        <v>6.7714616282267936E-2</v>
      </c>
    </row>
    <row r="709" spans="1:35" x14ac:dyDescent="0.25">
      <c r="A709" s="3">
        <v>44676.833333333336</v>
      </c>
      <c r="B709" s="1">
        <v>379.30260394999999</v>
      </c>
      <c r="C709">
        <v>5151.6780371046398</v>
      </c>
      <c r="D709">
        <v>1.1584332969401041E-2</v>
      </c>
      <c r="E709">
        <v>102</v>
      </c>
      <c r="F709">
        <v>28849620.527345534</v>
      </c>
      <c r="G709">
        <v>453387.2929416133</v>
      </c>
      <c r="H709">
        <f t="shared" si="242"/>
        <v>493800.24218975654</v>
      </c>
      <c r="I709">
        <v>1360.16187882484</v>
      </c>
      <c r="J709">
        <v>1.7208513550481214E-2</v>
      </c>
      <c r="K709">
        <v>19108</v>
      </c>
      <c r="L709">
        <f t="shared" si="262"/>
        <v>-1.3613326549376425E-2</v>
      </c>
      <c r="M709" s="9">
        <f t="shared" si="243"/>
        <v>1.6293301308643041E-2</v>
      </c>
      <c r="N709">
        <f t="shared" si="257"/>
        <v>0.35774082758050885</v>
      </c>
      <c r="O709">
        <f t="shared" si="244"/>
        <v>0.23667585438514538</v>
      </c>
      <c r="P709" s="4">
        <v>0.19644705592734907</v>
      </c>
      <c r="Q709">
        <f t="shared" si="258"/>
        <v>0</v>
      </c>
      <c r="R709" s="4">
        <f t="shared" si="248"/>
        <v>7.0065407853322811E-2</v>
      </c>
      <c r="S709">
        <f t="shared" si="255"/>
        <v>0.2966109040639292</v>
      </c>
      <c r="T709" s="4">
        <f t="shared" si="249"/>
        <v>0.22062202428515831</v>
      </c>
      <c r="U709" s="27">
        <f t="shared" si="263"/>
        <v>7.3627000992316796E-2</v>
      </c>
      <c r="V709">
        <v>0</v>
      </c>
      <c r="W709">
        <f t="shared" si="253"/>
        <v>0</v>
      </c>
      <c r="X709">
        <f t="shared" si="254"/>
        <v>1360.16187882484</v>
      </c>
      <c r="Y709" s="5">
        <f t="shared" si="259"/>
        <v>1.7208513550481214E-2</v>
      </c>
      <c r="Z709" s="4">
        <f t="shared" si="260"/>
        <v>0</v>
      </c>
      <c r="AA709" s="4">
        <f t="shared" si="245"/>
        <v>7.0065407853322811E-2</v>
      </c>
      <c r="AB709">
        <f t="shared" si="261"/>
        <v>0.2966109040639292</v>
      </c>
      <c r="AC709" s="4">
        <f t="shared" si="246"/>
        <v>0.22062202428515831</v>
      </c>
      <c r="AD709">
        <f t="shared" si="251"/>
        <v>1.0376688278972546</v>
      </c>
      <c r="AE709">
        <f t="shared" si="256"/>
        <v>4.7145501100361702E-5</v>
      </c>
      <c r="AF709">
        <f t="shared" si="247"/>
        <v>1.204664959174151E-3</v>
      </c>
      <c r="AG709">
        <f t="shared" si="241"/>
        <v>2.9879710547858807</v>
      </c>
      <c r="AH709">
        <f t="shared" si="252"/>
        <v>0.21181619612706454</v>
      </c>
      <c r="AI709">
        <f t="shared" si="250"/>
        <v>7.1412715731324239E-2</v>
      </c>
    </row>
    <row r="710" spans="1:35" x14ac:dyDescent="0.25">
      <c r="A710" s="3">
        <v>44677.833333333336</v>
      </c>
      <c r="B710" s="1">
        <v>377.08024422</v>
      </c>
      <c r="C710">
        <v>5130.2072243714747</v>
      </c>
      <c r="D710">
        <v>1.1525820940559322E-2</v>
      </c>
      <c r="E710">
        <v>82</v>
      </c>
      <c r="F710">
        <v>29639680.570092995</v>
      </c>
      <c r="G710">
        <v>365495.02759297856</v>
      </c>
      <c r="H710">
        <f t="shared" si="242"/>
        <v>477162.07301297481</v>
      </c>
      <c r="I710">
        <v>1096.4850827789357</v>
      </c>
      <c r="J710">
        <v>1.35027452225021E-2</v>
      </c>
      <c r="K710">
        <v>19109</v>
      </c>
      <c r="L710">
        <f t="shared" si="262"/>
        <v>-1.6998585587730342E-3</v>
      </c>
      <c r="M710" s="9">
        <f t="shared" si="243"/>
        <v>1.230234744557001E-2</v>
      </c>
      <c r="N710">
        <f t="shared" si="257"/>
        <v>0.32015278172084793</v>
      </c>
      <c r="O710">
        <f t="shared" si="244"/>
        <v>0.23182634854491307</v>
      </c>
      <c r="P710" s="4">
        <v>0.19916970893765953</v>
      </c>
      <c r="Q710">
        <f t="shared" si="258"/>
        <v>0</v>
      </c>
      <c r="R710" s="4">
        <f t="shared" si="248"/>
        <v>6.2350350441173881E-2</v>
      </c>
      <c r="S710">
        <f t="shared" si="255"/>
        <v>0.24151994076222466</v>
      </c>
      <c r="T710" s="4">
        <f t="shared" si="249"/>
        <v>0.21504396938822282</v>
      </c>
      <c r="U710" s="27">
        <f t="shared" si="263"/>
        <v>7.3501951817589173E-2</v>
      </c>
      <c r="V710">
        <v>0</v>
      </c>
      <c r="W710">
        <f t="shared" si="253"/>
        <v>0</v>
      </c>
      <c r="X710">
        <f t="shared" si="254"/>
        <v>1096.4850827789357</v>
      </c>
      <c r="Y710" s="5">
        <f t="shared" si="259"/>
        <v>1.35027452225021E-2</v>
      </c>
      <c r="Z710" s="4">
        <f t="shared" si="260"/>
        <v>0</v>
      </c>
      <c r="AA710" s="4">
        <f t="shared" si="245"/>
        <v>6.2350350441173881E-2</v>
      </c>
      <c r="AB710">
        <f t="shared" si="261"/>
        <v>0.24151994076222466</v>
      </c>
      <c r="AC710" s="4">
        <f t="shared" si="246"/>
        <v>0.21504396938822282</v>
      </c>
      <c r="AD710">
        <f t="shared" si="251"/>
        <v>1.0281370106495502</v>
      </c>
      <c r="AE710">
        <f t="shared" si="256"/>
        <v>3.6993138272732026E-5</v>
      </c>
      <c r="AF710">
        <f t="shared" si="247"/>
        <v>1.2420959868417736E-3</v>
      </c>
      <c r="AG710">
        <f t="shared" si="241"/>
        <v>2.9828962410697826</v>
      </c>
      <c r="AH710">
        <f t="shared" si="252"/>
        <v>0.21185318926533728</v>
      </c>
      <c r="AI710">
        <f t="shared" si="250"/>
        <v>7.1906112476252115E-2</v>
      </c>
    </row>
    <row r="711" spans="1:35" x14ac:dyDescent="0.25">
      <c r="A711" s="3">
        <v>44678.833333333336</v>
      </c>
      <c r="B711" s="1">
        <v>377.74588951999999</v>
      </c>
      <c r="C711">
        <v>5121.4998881862384</v>
      </c>
      <c r="D711">
        <v>1.1525820940559322E-2</v>
      </c>
      <c r="E711">
        <v>57</v>
      </c>
      <c r="F711">
        <v>29979100.543313868</v>
      </c>
      <c r="G711">
        <v>323560.11645180412</v>
      </c>
      <c r="H711">
        <f t="shared" si="242"/>
        <v>470457.36572481773</v>
      </c>
      <c r="I711">
        <v>970.68034935541243</v>
      </c>
      <c r="J711">
        <v>1.1818177366690325E-2</v>
      </c>
      <c r="K711">
        <v>19110</v>
      </c>
      <c r="L711">
        <f t="shared" si="262"/>
        <v>3.462415341406927E-3</v>
      </c>
      <c r="M711" s="9">
        <f t="shared" si="243"/>
        <v>1.094241039987975E-2</v>
      </c>
      <c r="N711">
        <f t="shared" si="257"/>
        <v>0.3002916318041291</v>
      </c>
      <c r="O711">
        <f t="shared" si="244"/>
        <v>0.23005797889679538</v>
      </c>
      <c r="P711" s="4">
        <v>0.19832268073414153</v>
      </c>
      <c r="Q711">
        <f t="shared" si="258"/>
        <v>0</v>
      </c>
      <c r="R711" s="4">
        <f t="shared" si="248"/>
        <v>6.2350350441173881E-2</v>
      </c>
      <c r="S711">
        <f t="shared" si="255"/>
        <v>0.21179079049688232</v>
      </c>
      <c r="T711" s="4">
        <f t="shared" si="249"/>
        <v>0.2127191792587487</v>
      </c>
      <c r="U711" s="27">
        <f t="shared" si="263"/>
        <v>7.3756887194578735E-2</v>
      </c>
      <c r="V711">
        <v>0</v>
      </c>
      <c r="W711">
        <f t="shared" si="253"/>
        <v>0</v>
      </c>
      <c r="X711">
        <f t="shared" si="254"/>
        <v>970.68034935541243</v>
      </c>
      <c r="Y711" s="5">
        <f t="shared" si="259"/>
        <v>1.1818177366690325E-2</v>
      </c>
      <c r="Z711" s="4">
        <f t="shared" si="260"/>
        <v>0</v>
      </c>
      <c r="AA711" s="4">
        <f t="shared" si="245"/>
        <v>6.2350350441173881E-2</v>
      </c>
      <c r="AB711">
        <f t="shared" si="261"/>
        <v>0.21179079049688232</v>
      </c>
      <c r="AC711" s="4">
        <f t="shared" si="246"/>
        <v>0.2127191792587487</v>
      </c>
      <c r="AD711">
        <f t="shared" si="251"/>
        <v>1.0245375652204418</v>
      </c>
      <c r="AE711">
        <f t="shared" si="256"/>
        <v>3.2378043953466315E-5</v>
      </c>
      <c r="AF711">
        <f t="shared" si="247"/>
        <v>1.2531174497825148E-3</v>
      </c>
      <c r="AG711">
        <f t="shared" si="241"/>
        <v>2.9932421673878356</v>
      </c>
      <c r="AH711">
        <f t="shared" si="252"/>
        <v>0.21188556730929076</v>
      </c>
      <c r="AI711">
        <f t="shared" si="250"/>
        <v>7.1016119321518412E-2</v>
      </c>
    </row>
    <row r="712" spans="1:35" x14ac:dyDescent="0.25">
      <c r="A712" s="3">
        <v>44679.833333333336</v>
      </c>
      <c r="B712" s="1">
        <v>375.33094488</v>
      </c>
      <c r="C712">
        <v>5143.7257887675223</v>
      </c>
      <c r="D712">
        <v>1.1513600869255396E-2</v>
      </c>
      <c r="E712">
        <v>69</v>
      </c>
      <c r="F712">
        <v>28956133.57353548</v>
      </c>
      <c r="G712">
        <v>186792.37750879541</v>
      </c>
      <c r="H712">
        <f t="shared" si="242"/>
        <v>470028.98587724648</v>
      </c>
      <c r="I712">
        <v>560.37713252638628</v>
      </c>
      <c r="J712">
        <v>7.0637073438239908E-3</v>
      </c>
      <c r="K712">
        <v>19111</v>
      </c>
      <c r="L712">
        <f t="shared" si="262"/>
        <v>-1.0743898599770631E-2</v>
      </c>
      <c r="M712" s="9">
        <f t="shared" si="243"/>
        <v>5.0172098847860698E-3</v>
      </c>
      <c r="N712">
        <f t="shared" si="257"/>
        <v>0.23577715600911367</v>
      </c>
      <c r="O712">
        <f t="shared" si="244"/>
        <v>0.2321717076084403</v>
      </c>
      <c r="P712" s="4">
        <v>0.19446906727569269</v>
      </c>
      <c r="Q712">
        <f t="shared" si="258"/>
        <v>0</v>
      </c>
      <c r="R712" s="4">
        <f t="shared" si="248"/>
        <v>6.2350350441173881E-2</v>
      </c>
      <c r="S712">
        <f t="shared" si="255"/>
        <v>8.2580740832010169E-2</v>
      </c>
      <c r="T712" s="4">
        <f t="shared" si="249"/>
        <v>0.21547187061981571</v>
      </c>
      <c r="U712" s="27">
        <f t="shared" si="263"/>
        <v>7.2968692401842103E-2</v>
      </c>
      <c r="V712">
        <v>0</v>
      </c>
      <c r="W712">
        <f t="shared" si="253"/>
        <v>0</v>
      </c>
      <c r="X712">
        <f t="shared" si="254"/>
        <v>560.37713252638628</v>
      </c>
      <c r="Y712" s="5">
        <f t="shared" si="259"/>
        <v>7.0637073438239908E-3</v>
      </c>
      <c r="Z712" s="4">
        <f t="shared" si="260"/>
        <v>0</v>
      </c>
      <c r="AA712" s="4">
        <f t="shared" si="245"/>
        <v>6.2350350441173881E-2</v>
      </c>
      <c r="AB712">
        <f t="shared" si="261"/>
        <v>8.2580740832010169E-2</v>
      </c>
      <c r="AC712" s="4">
        <f t="shared" si="246"/>
        <v>0.21547187061981571</v>
      </c>
      <c r="AD712">
        <f t="shared" si="251"/>
        <v>1.0136538826418637</v>
      </c>
      <c r="AE712">
        <f t="shared" si="256"/>
        <v>1.9352435600201973E-5</v>
      </c>
      <c r="AF712">
        <f t="shared" si="247"/>
        <v>1.3061888122150034E-3</v>
      </c>
      <c r="AG712">
        <f t="shared" si="241"/>
        <v>2.9612552170233113</v>
      </c>
      <c r="AH712">
        <f t="shared" si="252"/>
        <v>0.21190491974489095</v>
      </c>
      <c r="AI712">
        <f t="shared" si="250"/>
        <v>7.390095417439313E-2</v>
      </c>
    </row>
    <row r="713" spans="1:35" x14ac:dyDescent="0.25">
      <c r="A713" s="3">
        <v>44680.833333333336</v>
      </c>
      <c r="B713" s="1">
        <v>373.84111889000002</v>
      </c>
      <c r="C713">
        <v>5164.3894103291432</v>
      </c>
      <c r="D713">
        <v>1.1513600869255396E-2</v>
      </c>
      <c r="E713">
        <v>61</v>
      </c>
      <c r="F713">
        <v>28157836.470436405</v>
      </c>
      <c r="G713">
        <v>152327.76399880162</v>
      </c>
      <c r="H713">
        <f t="shared" si="242"/>
        <v>462535.35140727926</v>
      </c>
      <c r="I713">
        <v>456.98329199640483</v>
      </c>
      <c r="J713">
        <v>5.923711566185633E-3</v>
      </c>
      <c r="K713">
        <v>19112</v>
      </c>
      <c r="L713">
        <f t="shared" si="262"/>
        <v>-7.9864653996229891E-3</v>
      </c>
      <c r="M713" s="9">
        <f t="shared" si="243"/>
        <v>2.405156466095815E-3</v>
      </c>
      <c r="N713">
        <f t="shared" si="257"/>
        <v>0.217206234249851</v>
      </c>
      <c r="O713">
        <f t="shared" si="244"/>
        <v>0.23029754697084784</v>
      </c>
      <c r="P713" s="4">
        <v>0.19979250540316196</v>
      </c>
      <c r="Q713">
        <f t="shared" si="258"/>
        <v>0</v>
      </c>
      <c r="R713" s="4">
        <f t="shared" si="248"/>
        <v>6.2350350441173881E-2</v>
      </c>
      <c r="S713">
        <f t="shared" si="255"/>
        <v>0</v>
      </c>
      <c r="T713" s="4">
        <f t="shared" si="249"/>
        <v>0.2083452606815159</v>
      </c>
      <c r="U713" s="27">
        <f t="shared" si="263"/>
        <v>7.2388251385980193E-2</v>
      </c>
      <c r="V713">
        <v>0</v>
      </c>
      <c r="W713">
        <f t="shared" si="253"/>
        <v>0</v>
      </c>
      <c r="X713">
        <f t="shared" si="254"/>
        <v>456.98329199640483</v>
      </c>
      <c r="Y713" s="5">
        <f t="shared" si="259"/>
        <v>5.923711566185633E-3</v>
      </c>
      <c r="Z713" s="4">
        <f t="shared" si="260"/>
        <v>0</v>
      </c>
      <c r="AA713" s="4">
        <f t="shared" si="245"/>
        <v>6.2350350441173881E-2</v>
      </c>
      <c r="AB713">
        <f t="shared" si="261"/>
        <v>0</v>
      </c>
      <c r="AC713" s="4">
        <f t="shared" si="246"/>
        <v>0.2083452606815159</v>
      </c>
      <c r="AD713">
        <f t="shared" si="251"/>
        <v>0.97154724510163404</v>
      </c>
      <c r="AE713">
        <f t="shared" si="256"/>
        <v>1.6229215062289971E-5</v>
      </c>
      <c r="AF713">
        <f t="shared" si="247"/>
        <v>1.2084661648579242E-3</v>
      </c>
      <c r="AG713">
        <f t="shared" si="241"/>
        <v>2.9376994435837971</v>
      </c>
      <c r="AH713">
        <f t="shared" si="252"/>
        <v>0.21192114895995323</v>
      </c>
      <c r="AI713">
        <f t="shared" si="250"/>
        <v>7.6037229167379206E-2</v>
      </c>
    </row>
    <row r="714" spans="1:35" x14ac:dyDescent="0.25">
      <c r="A714" s="3">
        <v>44681.833333333336</v>
      </c>
      <c r="B714" s="1">
        <v>376.26191505999998</v>
      </c>
      <c r="C714">
        <v>5131.4806221371409</v>
      </c>
      <c r="D714">
        <v>1.1513600869255396E-2</v>
      </c>
      <c r="E714">
        <v>51</v>
      </c>
      <c r="F714">
        <v>29132098.39420088</v>
      </c>
      <c r="G714">
        <v>294316.82282177487</v>
      </c>
      <c r="H714">
        <f t="shared" si="242"/>
        <v>439629.73672365263</v>
      </c>
      <c r="I714">
        <v>882.95046846532466</v>
      </c>
      <c r="J714">
        <v>1.1062605811258583E-2</v>
      </c>
      <c r="K714">
        <v>19113</v>
      </c>
      <c r="L714">
        <f t="shared" si="262"/>
        <v>1.2847233106165527E-2</v>
      </c>
      <c r="M714" s="9">
        <f t="shared" si="243"/>
        <v>-4.7828905977311698E-3</v>
      </c>
      <c r="N714">
        <f t="shared" si="257"/>
        <v>0.2960842308124717</v>
      </c>
      <c r="O714">
        <f t="shared" si="244"/>
        <v>0.22535786175212374</v>
      </c>
      <c r="P714" s="4">
        <v>0.20155371598958161</v>
      </c>
      <c r="Q714">
        <f t="shared" si="258"/>
        <v>0</v>
      </c>
      <c r="R714" s="4">
        <f t="shared" si="248"/>
        <v>5.3075916387838366E-2</v>
      </c>
      <c r="S714">
        <f t="shared" si="255"/>
        <v>0.19700448344096225</v>
      </c>
      <c r="T714" s="4">
        <f t="shared" si="249"/>
        <v>0.2003437888469472</v>
      </c>
      <c r="U714" s="27">
        <f t="shared" si="263"/>
        <v>7.3324239681781311E-2</v>
      </c>
      <c r="V714">
        <v>0</v>
      </c>
      <c r="W714">
        <f t="shared" si="253"/>
        <v>0</v>
      </c>
      <c r="X714">
        <f t="shared" si="254"/>
        <v>882.95046846532466</v>
      </c>
      <c r="Y714" s="5">
        <f t="shared" si="259"/>
        <v>1.1062605811258583E-2</v>
      </c>
      <c r="Z714" s="4">
        <f t="shared" si="260"/>
        <v>0</v>
      </c>
      <c r="AA714" s="4">
        <f t="shared" si="245"/>
        <v>5.3075916387838366E-2</v>
      </c>
      <c r="AB714">
        <f t="shared" si="261"/>
        <v>0.19700448344096225</v>
      </c>
      <c r="AC714" s="4">
        <f t="shared" si="246"/>
        <v>0.2003437888469472</v>
      </c>
      <c r="AD714">
        <f t="shared" si="251"/>
        <v>0.97456194633272664</v>
      </c>
      <c r="AE714">
        <f t="shared" si="256"/>
        <v>3.0308049778460418E-5</v>
      </c>
      <c r="AF714">
        <f t="shared" si="247"/>
        <v>1.1774650323057578E-3</v>
      </c>
      <c r="AG714">
        <f t="shared" si="241"/>
        <v>2.9756842303845517</v>
      </c>
      <c r="AH714">
        <f t="shared" si="252"/>
        <v>0.2119514570097317</v>
      </c>
      <c r="AI714">
        <f t="shared" si="250"/>
        <v>7.2657027646162442E-2</v>
      </c>
    </row>
    <row r="715" spans="1:35" x14ac:dyDescent="0.25">
      <c r="A715" s="3">
        <v>44682.833333333336</v>
      </c>
      <c r="B715">
        <v>375.12012855</v>
      </c>
      <c r="C715">
        <v>5075.3061210579626</v>
      </c>
      <c r="D715">
        <v>1.1432604239421398E-2</v>
      </c>
      <c r="E715">
        <v>55</v>
      </c>
      <c r="F715">
        <v>29041893.324936707</v>
      </c>
      <c r="G715">
        <v>352546.32758397178</v>
      </c>
      <c r="H715">
        <f t="shared" si="242"/>
        <v>417354.55714114173</v>
      </c>
      <c r="I715">
        <v>1057.6389827519154</v>
      </c>
      <c r="J715">
        <v>1.3292460804302277E-2</v>
      </c>
      <c r="K715">
        <v>19114</v>
      </c>
      <c r="L715">
        <f t="shared" si="262"/>
        <v>7.9682292868827938E-3</v>
      </c>
      <c r="M715" s="9">
        <f t="shared" si="243"/>
        <v>-5.5330381290669634E-3</v>
      </c>
      <c r="N715">
        <f t="shared" si="257"/>
        <v>0.32437980549137779</v>
      </c>
      <c r="O715">
        <f t="shared" si="244"/>
        <v>0.22179401210822022</v>
      </c>
      <c r="P715" s="4">
        <v>0.17086947160441193</v>
      </c>
      <c r="Q715">
        <f t="shared" si="258"/>
        <v>0</v>
      </c>
      <c r="R715" s="4">
        <f t="shared" si="248"/>
        <v>4.3349253889460738E-2</v>
      </c>
      <c r="S715">
        <f t="shared" si="255"/>
        <v>0.23801177794426459</v>
      </c>
      <c r="T715" s="4">
        <f t="shared" si="249"/>
        <v>0.19341723718611487</v>
      </c>
      <c r="U715" s="27">
        <f t="shared" si="263"/>
        <v>7.3910838007108251E-2</v>
      </c>
      <c r="V715">
        <v>0</v>
      </c>
      <c r="W715">
        <f t="shared" si="253"/>
        <v>0</v>
      </c>
      <c r="X715">
        <f t="shared" si="254"/>
        <v>1057.6389827519154</v>
      </c>
      <c r="Y715" s="5">
        <f t="shared" si="259"/>
        <v>1.3292460804302277E-2</v>
      </c>
      <c r="Z715" s="4">
        <f t="shared" si="260"/>
        <v>0</v>
      </c>
      <c r="AA715" s="4">
        <f t="shared" si="245"/>
        <v>4.3349253889460738E-2</v>
      </c>
      <c r="AB715">
        <f t="shared" si="261"/>
        <v>0.23801177794426459</v>
      </c>
      <c r="AC715" s="4">
        <f t="shared" si="246"/>
        <v>0.19341723718611487</v>
      </c>
      <c r="AD715">
        <f t="shared" si="251"/>
        <v>0.97703785316972691</v>
      </c>
      <c r="AE715">
        <f t="shared" si="256"/>
        <v>3.6417037725256371E-5</v>
      </c>
      <c r="AF715">
        <f t="shared" si="247"/>
        <v>1.1443060369384916E-3</v>
      </c>
      <c r="AG715">
        <f t="shared" si="241"/>
        <v>2.9994898831103183</v>
      </c>
      <c r="AH715">
        <f t="shared" si="252"/>
        <v>0.21198787404745695</v>
      </c>
      <c r="AI715">
        <f t="shared" si="250"/>
        <v>7.0567999696793615E-2</v>
      </c>
    </row>
    <row r="716" spans="1:35" x14ac:dyDescent="0.25">
      <c r="A716" s="3">
        <v>44683.833333333336</v>
      </c>
      <c r="B716">
        <v>372.06858962000001</v>
      </c>
      <c r="C716">
        <v>5043.9965511522214</v>
      </c>
      <c r="D716">
        <v>1.1350768670119136E-2</v>
      </c>
      <c r="E716">
        <v>44</v>
      </c>
      <c r="F716">
        <v>28087033.375686623</v>
      </c>
      <c r="G716">
        <v>54375.426501604212</v>
      </c>
      <c r="H716">
        <f t="shared" si="242"/>
        <v>415332.02794947656</v>
      </c>
      <c r="I716">
        <v>163.12627950481263</v>
      </c>
      <c r="J716">
        <v>2.1198782805875831E-3</v>
      </c>
      <c r="K716">
        <v>19115</v>
      </c>
      <c r="L716">
        <f t="shared" si="262"/>
        <v>-1.9799913164815905E-3</v>
      </c>
      <c r="M716" s="9">
        <f t="shared" si="243"/>
        <v>-7.999699598318203E-3</v>
      </c>
      <c r="N716">
        <f t="shared" si="257"/>
        <v>0.12092645659396067</v>
      </c>
      <c r="O716">
        <f t="shared" si="244"/>
        <v>0.22582489399468558</v>
      </c>
      <c r="P716" s="4">
        <v>0.1716456062002682</v>
      </c>
      <c r="Q716">
        <f t="shared" si="258"/>
        <v>0</v>
      </c>
      <c r="R716" s="4">
        <f t="shared" si="248"/>
        <v>4.3349253889460738E-2</v>
      </c>
      <c r="S716">
        <f t="shared" si="255"/>
        <v>0</v>
      </c>
      <c r="T716" s="4">
        <f t="shared" si="249"/>
        <v>0.19341723718611487</v>
      </c>
      <c r="U716" s="27">
        <f t="shared" si="263"/>
        <v>7.3764639972841939E-2</v>
      </c>
      <c r="V716">
        <v>0</v>
      </c>
      <c r="W716">
        <f t="shared" si="253"/>
        <v>0</v>
      </c>
      <c r="X716">
        <f t="shared" si="254"/>
        <v>163.12627950481263</v>
      </c>
      <c r="Y716" s="5">
        <f t="shared" si="259"/>
        <v>2.1198782805875831E-3</v>
      </c>
      <c r="Z716" s="4">
        <f t="shared" si="260"/>
        <v>0</v>
      </c>
      <c r="AA716" s="4">
        <f t="shared" si="245"/>
        <v>4.3349253889460738E-2</v>
      </c>
      <c r="AB716">
        <f t="shared" si="261"/>
        <v>0</v>
      </c>
      <c r="AC716" s="4">
        <f t="shared" si="246"/>
        <v>0.19341723718611487</v>
      </c>
      <c r="AD716">
        <f t="shared" si="251"/>
        <v>0.97489001364226591</v>
      </c>
      <c r="AE716">
        <f t="shared" si="256"/>
        <v>5.8078688344458232E-6</v>
      </c>
      <c r="AF716">
        <f t="shared" si="247"/>
        <v>1.1272494814542622E-3</v>
      </c>
      <c r="AG716">
        <f t="shared" si="241"/>
        <v>2.9935567948578181</v>
      </c>
      <c r="AH716">
        <f t="shared" si="252"/>
        <v>0.21199368191629139</v>
      </c>
      <c r="AI716">
        <f t="shared" si="250"/>
        <v>7.1103819071442143E-2</v>
      </c>
    </row>
    <row r="717" spans="1:35" x14ac:dyDescent="0.25">
      <c r="A717" s="3">
        <v>44684.833333333336</v>
      </c>
      <c r="B717">
        <v>372.32558446000002</v>
      </c>
      <c r="C717">
        <v>5039.3628636426592</v>
      </c>
      <c r="D717">
        <v>1.1349085979945743E-2</v>
      </c>
      <c r="E717">
        <v>65</v>
      </c>
      <c r="F717">
        <v>29531625.506285064</v>
      </c>
      <c r="G717">
        <v>327538.67214899091</v>
      </c>
      <c r="H717">
        <f t="shared" si="242"/>
        <v>416267.37574762024</v>
      </c>
      <c r="I717">
        <v>982.61601644697271</v>
      </c>
      <c r="J717">
        <v>1.2144771574690813E-2</v>
      </c>
      <c r="K717">
        <v>19116</v>
      </c>
      <c r="L717">
        <f t="shared" si="262"/>
        <v>1.6095567539784314E-3</v>
      </c>
      <c r="M717" s="9">
        <f t="shared" si="243"/>
        <v>-7.5506932323817022E-3</v>
      </c>
      <c r="N717">
        <f t="shared" si="257"/>
        <v>0.3083459164613313</v>
      </c>
      <c r="O717">
        <f t="shared" si="244"/>
        <v>0.23158278758281459</v>
      </c>
      <c r="P717" s="4">
        <v>0.16865730782160435</v>
      </c>
      <c r="Q717">
        <f t="shared" si="258"/>
        <v>0</v>
      </c>
      <c r="R717" s="4">
        <f t="shared" si="248"/>
        <v>4.3349253889460738E-2</v>
      </c>
      <c r="S717">
        <f t="shared" si="255"/>
        <v>0.21787173429175755</v>
      </c>
      <c r="T717" s="4">
        <f t="shared" si="249"/>
        <v>0.19571835110776389</v>
      </c>
      <c r="U717" s="27">
        <f t="shared" si="263"/>
        <v>7.3883463948628561E-2</v>
      </c>
      <c r="V717">
        <v>0</v>
      </c>
      <c r="W717">
        <f t="shared" si="253"/>
        <v>0</v>
      </c>
      <c r="X717">
        <f t="shared" si="254"/>
        <v>982.61601644697271</v>
      </c>
      <c r="Y717" s="5">
        <f t="shared" si="259"/>
        <v>1.2144771574690813E-2</v>
      </c>
      <c r="Z717" s="4">
        <f t="shared" si="260"/>
        <v>0</v>
      </c>
      <c r="AA717" s="4">
        <f t="shared" si="245"/>
        <v>4.3349253889460738E-2</v>
      </c>
      <c r="AB717">
        <f t="shared" si="261"/>
        <v>0.21787173429175755</v>
      </c>
      <c r="AC717" s="4">
        <f t="shared" si="246"/>
        <v>0.19571835110776389</v>
      </c>
      <c r="AD717">
        <f t="shared" si="251"/>
        <v>0.98398251850688223</v>
      </c>
      <c r="AE717">
        <f t="shared" si="256"/>
        <v>3.3272793234525322E-5</v>
      </c>
      <c r="AF717">
        <f t="shared" si="247"/>
        <v>1.1842310535812306E-3</v>
      </c>
      <c r="AG717">
        <f t="shared" si="241"/>
        <v>2.9983789741599747</v>
      </c>
      <c r="AH717">
        <f t="shared" si="252"/>
        <v>0.21202695470952593</v>
      </c>
      <c r="AI717">
        <f t="shared" si="250"/>
        <v>7.0708964910286332E-2</v>
      </c>
    </row>
    <row r="718" spans="1:35" x14ac:dyDescent="0.25">
      <c r="A718" s="3">
        <v>44685.833333333336</v>
      </c>
      <c r="B718">
        <v>375.76223482</v>
      </c>
      <c r="C718">
        <v>4993.1488231355561</v>
      </c>
      <c r="D718">
        <v>1.1348468602286778E-2</v>
      </c>
      <c r="E718">
        <v>69</v>
      </c>
      <c r="F718">
        <v>27346315.498668704</v>
      </c>
      <c r="G718">
        <v>389400.41958792502</v>
      </c>
      <c r="H718">
        <f t="shared" si="242"/>
        <v>421334.88428264263</v>
      </c>
      <c r="I718">
        <v>1168.2012587637751</v>
      </c>
      <c r="J718">
        <v>1.5592355009198073E-2</v>
      </c>
      <c r="K718">
        <v>19117</v>
      </c>
      <c r="L718">
        <f t="shared" si="262"/>
        <v>1.8400811357128424E-2</v>
      </c>
      <c r="M718" s="9">
        <f t="shared" si="243"/>
        <v>1.1440386346283382E-3</v>
      </c>
      <c r="N718">
        <f t="shared" si="257"/>
        <v>0.35311622447242719</v>
      </c>
      <c r="O718">
        <f t="shared" si="244"/>
        <v>0.24335332839856216</v>
      </c>
      <c r="P718" s="4">
        <v>0.16933893399812752</v>
      </c>
      <c r="Q718">
        <f t="shared" si="258"/>
        <v>0</v>
      </c>
      <c r="R718" s="4">
        <f t="shared" si="248"/>
        <v>4.3349253889460738E-2</v>
      </c>
      <c r="S718">
        <f t="shared" si="255"/>
        <v>0.27395028760590179</v>
      </c>
      <c r="T718" s="4">
        <f t="shared" si="249"/>
        <v>0.20179780658200419</v>
      </c>
      <c r="U718" s="27">
        <f t="shared" si="263"/>
        <v>7.5255564800896915E-2</v>
      </c>
      <c r="V718">
        <v>0</v>
      </c>
      <c r="W718">
        <f t="shared" si="253"/>
        <v>0</v>
      </c>
      <c r="X718">
        <f t="shared" si="254"/>
        <v>1168.2012587637751</v>
      </c>
      <c r="Y718" s="5">
        <f t="shared" si="259"/>
        <v>1.5592355009198073E-2</v>
      </c>
      <c r="Z718" s="4">
        <f t="shared" si="260"/>
        <v>0</v>
      </c>
      <c r="AA718" s="4">
        <f t="shared" si="245"/>
        <v>4.3349253889460738E-2</v>
      </c>
      <c r="AB718">
        <f t="shared" si="261"/>
        <v>0.27395028760590179</v>
      </c>
      <c r="AC718" s="4">
        <f t="shared" si="246"/>
        <v>0.20179780658200419</v>
      </c>
      <c r="AD718">
        <f t="shared" si="251"/>
        <v>1.0237385842032134</v>
      </c>
      <c r="AE718">
        <f t="shared" si="256"/>
        <v>4.2717868426028237E-5</v>
      </c>
      <c r="AF718">
        <f t="shared" si="247"/>
        <v>1.1708338294902365E-3</v>
      </c>
      <c r="AG718">
        <f t="shared" si="241"/>
        <v>3.0540623182534374</v>
      </c>
      <c r="AH718">
        <f t="shared" si="252"/>
        <v>0.21206967257795195</v>
      </c>
      <c r="AI718">
        <f t="shared" si="250"/>
        <v>6.5808577939843405E-2</v>
      </c>
    </row>
    <row r="719" spans="1:35" x14ac:dyDescent="0.25">
      <c r="A719" s="3">
        <v>44686.833333333336</v>
      </c>
      <c r="B719">
        <v>373.69230979999998</v>
      </c>
      <c r="C719">
        <v>4999.7266822571937</v>
      </c>
      <c r="D719">
        <v>1.1324352077581507E-2</v>
      </c>
      <c r="E719">
        <v>73</v>
      </c>
      <c r="F719">
        <v>26936661.792777311</v>
      </c>
      <c r="G719">
        <v>213494.71734251257</v>
      </c>
      <c r="H719">
        <f t="shared" si="242"/>
        <v>416590.57502573408</v>
      </c>
      <c r="I719">
        <v>640.48415202753768</v>
      </c>
      <c r="J719">
        <v>8.6787560124742414E-3</v>
      </c>
      <c r="K719">
        <v>19118</v>
      </c>
      <c r="L719">
        <f t="shared" si="262"/>
        <v>-6.8403413879109705E-3</v>
      </c>
      <c r="M719" s="9">
        <f t="shared" si="243"/>
        <v>5.959796278130247E-3</v>
      </c>
      <c r="N719">
        <f t="shared" si="257"/>
        <v>0.26102413729815399</v>
      </c>
      <c r="O719">
        <f t="shared" si="244"/>
        <v>0.2455620474804138</v>
      </c>
      <c r="P719" s="4">
        <v>0.17499745658840629</v>
      </c>
      <c r="Q719">
        <f>SQRT(MAX(8*(J719-LN(COSH(LN(1.5)/2))),0))</f>
        <v>0</v>
      </c>
      <c r="R719" s="4">
        <f t="shared" si="248"/>
        <v>4.3349253889460738E-2</v>
      </c>
      <c r="S719">
        <f t="shared" si="255"/>
        <v>0.14049899681337813</v>
      </c>
      <c r="T719" s="4">
        <f t="shared" si="249"/>
        <v>0.19953192169238806</v>
      </c>
      <c r="U719" s="27">
        <f t="shared" si="263"/>
        <v>7.4742547652883212E-2</v>
      </c>
      <c r="V719">
        <v>0</v>
      </c>
      <c r="W719">
        <f t="shared" si="253"/>
        <v>0</v>
      </c>
      <c r="X719">
        <f t="shared" si="254"/>
        <v>640.48415202753768</v>
      </c>
      <c r="Y719" s="5">
        <f t="shared" si="259"/>
        <v>8.6787560124742414E-3</v>
      </c>
      <c r="Z719" s="4">
        <f t="shared" si="260"/>
        <v>0</v>
      </c>
      <c r="AA719" s="4">
        <f t="shared" si="245"/>
        <v>4.3349253889460738E-2</v>
      </c>
      <c r="AB719">
        <f t="shared" si="261"/>
        <v>0.14049899681337813</v>
      </c>
      <c r="AC719" s="4">
        <f t="shared" si="246"/>
        <v>0.19953192169238806</v>
      </c>
      <c r="AD719">
        <f t="shared" si="251"/>
        <v>1.0078740669401727</v>
      </c>
      <c r="AE719">
        <f t="shared" si="256"/>
        <v>2.3777131054607365E-5</v>
      </c>
      <c r="AF719">
        <f t="shared" si="247"/>
        <v>1.2238859322823981E-3</v>
      </c>
      <c r="AG719">
        <f t="shared" si="241"/>
        <v>3.0332427769409547</v>
      </c>
      <c r="AH719">
        <f t="shared" si="252"/>
        <v>0.21209344970900657</v>
      </c>
      <c r="AI719">
        <f t="shared" si="250"/>
        <v>6.7677847279594028E-2</v>
      </c>
    </row>
    <row r="720" spans="1:35" x14ac:dyDescent="0.25">
      <c r="A720" s="3">
        <v>44687.833333333336</v>
      </c>
      <c r="B720">
        <v>372.87019228999998</v>
      </c>
      <c r="C720">
        <v>5015.1712646016831</v>
      </c>
      <c r="D720">
        <v>1.1328767086381719E-2</v>
      </c>
      <c r="E720">
        <v>91</v>
      </c>
      <c r="F720">
        <v>26384319.784427978</v>
      </c>
      <c r="G720">
        <v>449416.25534389651</v>
      </c>
      <c r="H720">
        <f t="shared" si="242"/>
        <v>423123.22666882991</v>
      </c>
      <c r="I720">
        <v>1348.2487660316895</v>
      </c>
      <c r="J720">
        <v>1.8651638686247668E-2</v>
      </c>
      <c r="K720">
        <v>19119</v>
      </c>
      <c r="L720">
        <f t="shared" si="262"/>
        <v>-5.2867325211233916E-3</v>
      </c>
      <c r="M720" s="9">
        <f t="shared" si="243"/>
        <v>1.2052965169549697E-3</v>
      </c>
      <c r="N720">
        <f t="shared" si="257"/>
        <v>0.38621248619684534</v>
      </c>
      <c r="O720">
        <f t="shared" si="244"/>
        <v>0.25432568053728272</v>
      </c>
      <c r="P720" s="4">
        <v>0.16055710175255122</v>
      </c>
      <c r="Q720">
        <f t="shared" si="258"/>
        <v>0</v>
      </c>
      <c r="R720" s="4">
        <f t="shared" si="248"/>
        <v>4.3349253889460738E-2</v>
      </c>
      <c r="S720">
        <f t="shared" si="255"/>
        <v>0.31547270800459593</v>
      </c>
      <c r="T720" s="4">
        <f t="shared" si="249"/>
        <v>0.20584824520170236</v>
      </c>
      <c r="U720" s="27">
        <f t="shared" si="263"/>
        <v>7.4348446467184456E-2</v>
      </c>
      <c r="V720">
        <v>0</v>
      </c>
      <c r="W720">
        <f t="shared" si="253"/>
        <v>0</v>
      </c>
      <c r="X720">
        <f t="shared" si="254"/>
        <v>1348.2487660316895</v>
      </c>
      <c r="Y720" s="5">
        <f t="shared" si="259"/>
        <v>1.8651638686247668E-2</v>
      </c>
      <c r="Z720" s="4">
        <f t="shared" si="260"/>
        <v>0</v>
      </c>
      <c r="AA720" s="4">
        <f t="shared" si="245"/>
        <v>4.3349253889460738E-2</v>
      </c>
      <c r="AB720">
        <f t="shared" si="261"/>
        <v>0.31547270800459593</v>
      </c>
      <c r="AC720" s="4">
        <f t="shared" si="246"/>
        <v>0.20584824520170236</v>
      </c>
      <c r="AD720">
        <f t="shared" si="251"/>
        <v>0.9835675644665004</v>
      </c>
      <c r="AE720">
        <f t="shared" si="256"/>
        <v>5.1099074382426244E-5</v>
      </c>
      <c r="AF720">
        <f t="shared" si="247"/>
        <v>1.2259087202060037E-3</v>
      </c>
      <c r="AG720">
        <f t="shared" si="241"/>
        <v>3.0172491479780206</v>
      </c>
      <c r="AH720">
        <f t="shared" si="252"/>
        <v>0.21214454878338898</v>
      </c>
      <c r="AI720">
        <f t="shared" si="250"/>
        <v>6.9153401299877126E-2</v>
      </c>
    </row>
    <row r="721" spans="1:35" x14ac:dyDescent="0.25">
      <c r="A721" s="3">
        <v>44688.833333333336</v>
      </c>
      <c r="B721">
        <v>371.87196240999998</v>
      </c>
      <c r="C721">
        <v>5019.2455047219401</v>
      </c>
      <c r="D721">
        <v>1.1317603841378013E-2</v>
      </c>
      <c r="E721">
        <v>84</v>
      </c>
      <c r="F721">
        <v>25245504.193026062</v>
      </c>
      <c r="G721">
        <v>440836.19592291448</v>
      </c>
      <c r="H721">
        <f t="shared" si="242"/>
        <v>424725.8885982738</v>
      </c>
      <c r="I721">
        <v>1322.5085877687434</v>
      </c>
      <c r="J721">
        <v>1.9120855374674554E-2</v>
      </c>
      <c r="K721">
        <v>19120</v>
      </c>
      <c r="L721">
        <f t="shared" si="262"/>
        <v>-3.4927944145428241E-3</v>
      </c>
      <c r="M721" s="9">
        <f t="shared" si="243"/>
        <v>-6.3500897352216472E-3</v>
      </c>
      <c r="N721">
        <f t="shared" si="257"/>
        <v>0.38922362803818106</v>
      </c>
      <c r="O721">
        <f t="shared" si="244"/>
        <v>0.2644422959381062</v>
      </c>
      <c r="P721" s="4">
        <v>0.15688357030414166</v>
      </c>
      <c r="Q721">
        <f t="shared" si="258"/>
        <v>0</v>
      </c>
      <c r="R721" s="4">
        <f t="shared" si="248"/>
        <v>4.3349253889460738E-2</v>
      </c>
      <c r="S721">
        <f t="shared" si="255"/>
        <v>0.32136702227074909</v>
      </c>
      <c r="T721" s="4">
        <f t="shared" si="249"/>
        <v>0.20874833740190873</v>
      </c>
      <c r="U721" s="27">
        <f t="shared" si="263"/>
        <v>7.408921561221804E-2</v>
      </c>
      <c r="V721">
        <v>0</v>
      </c>
      <c r="W721">
        <f t="shared" si="253"/>
        <v>0</v>
      </c>
      <c r="X721">
        <f t="shared" si="254"/>
        <v>1322.5085877687434</v>
      </c>
      <c r="Y721" s="5">
        <f t="shared" si="259"/>
        <v>1.9120855374674554E-2</v>
      </c>
      <c r="Z721" s="4">
        <f t="shared" si="260"/>
        <v>0</v>
      </c>
      <c r="AA721" s="4">
        <f t="shared" si="245"/>
        <v>4.3349253889460738E-2</v>
      </c>
      <c r="AB721">
        <f t="shared" si="261"/>
        <v>0.32136702227074909</v>
      </c>
      <c r="AC721" s="4">
        <f t="shared" si="246"/>
        <v>0.20874833740190873</v>
      </c>
      <c r="AD721">
        <f t="shared" si="251"/>
        <v>0.97104782788485877</v>
      </c>
      <c r="AE721">
        <f t="shared" si="256"/>
        <v>5.2384533042400067E-5</v>
      </c>
      <c r="AF721">
        <f t="shared" si="247"/>
        <v>1.1688229388937543E-3</v>
      </c>
      <c r="AG721">
        <f t="shared" si="241"/>
        <v>3.0067289002332038</v>
      </c>
      <c r="AH721">
        <f t="shared" si="252"/>
        <v>0.21219693331643139</v>
      </c>
      <c r="AI721">
        <f t="shared" si="250"/>
        <v>7.0146240942410731E-2</v>
      </c>
    </row>
    <row r="722" spans="1:35" x14ac:dyDescent="0.25">
      <c r="A722" s="3">
        <v>44689.833333333336</v>
      </c>
      <c r="B722">
        <v>372.15170618000002</v>
      </c>
      <c r="C722">
        <v>5018.851196150641</v>
      </c>
      <c r="D722">
        <v>1.1317603841378013E-2</v>
      </c>
      <c r="E722">
        <v>142</v>
      </c>
      <c r="F722">
        <v>22701123.223323483</v>
      </c>
      <c r="G722">
        <v>2917671.6234409711</v>
      </c>
      <c r="H722">
        <f t="shared" si="242"/>
        <v>516547.10843403934</v>
      </c>
      <c r="I722">
        <v>8753.0148703229133</v>
      </c>
      <c r="J722">
        <v>0.14073534583458078</v>
      </c>
      <c r="K722">
        <v>19121</v>
      </c>
      <c r="L722">
        <f t="shared" si="262"/>
        <v>8.3053791225392302E-4</v>
      </c>
      <c r="M722" s="9">
        <f t="shared" si="243"/>
        <v>-9.2196969961838467E-3</v>
      </c>
      <c r="N722">
        <f t="shared" si="257"/>
        <v>1.0596132195295367</v>
      </c>
      <c r="O722">
        <f t="shared" si="244"/>
        <v>0.29976273658909075</v>
      </c>
      <c r="P722" s="4">
        <v>0.14715598074066161</v>
      </c>
      <c r="Q722">
        <f t="shared" si="258"/>
        <v>0.98111915106964809</v>
      </c>
      <c r="R722" s="4">
        <f t="shared" si="248"/>
        <v>7.6053225591782334E-2</v>
      </c>
      <c r="S722">
        <f t="shared" si="255"/>
        <v>1.0373970728136925</v>
      </c>
      <c r="T722" s="4">
        <f t="shared" si="249"/>
        <v>0.24332823982903182</v>
      </c>
      <c r="U722" s="27">
        <f t="shared" si="263"/>
        <v>7.4150775074868322E-2</v>
      </c>
      <c r="V722">
        <v>0</v>
      </c>
      <c r="W722">
        <f t="shared" si="253"/>
        <v>0</v>
      </c>
      <c r="X722">
        <f t="shared" si="254"/>
        <v>8753.0148703229133</v>
      </c>
      <c r="Y722" s="5">
        <f t="shared" si="259"/>
        <v>0.14073534583458078</v>
      </c>
      <c r="Z722" s="4">
        <f t="shared" si="260"/>
        <v>0.98111915106964809</v>
      </c>
      <c r="AA722" s="4">
        <f t="shared" si="245"/>
        <v>7.6053225591782334E-2</v>
      </c>
      <c r="AB722">
        <f t="shared" si="261"/>
        <v>1.0373970728136925</v>
      </c>
      <c r="AC722" s="4">
        <f t="shared" si="246"/>
        <v>0.24332823982903182</v>
      </c>
      <c r="AD722">
        <f t="shared" si="251"/>
        <v>0.97319974302430567</v>
      </c>
      <c r="AE722">
        <f t="shared" si="256"/>
        <v>3.8550197452237822E-4</v>
      </c>
      <c r="AF722">
        <f t="shared" si="247"/>
        <v>1.5558553490666593E-3</v>
      </c>
      <c r="AG722">
        <f t="shared" si="241"/>
        <v>3.0092271398744792</v>
      </c>
      <c r="AH722">
        <f t="shared" si="252"/>
        <v>0.21258243529095378</v>
      </c>
      <c r="AI722">
        <f t="shared" si="250"/>
        <v>7.0336159746955618E-2</v>
      </c>
    </row>
    <row r="723" spans="1:35" x14ac:dyDescent="0.25">
      <c r="A723" s="3">
        <v>44690.833333333336</v>
      </c>
      <c r="B723">
        <v>375.49864091000001</v>
      </c>
      <c r="C723">
        <v>4974.630573084376</v>
      </c>
      <c r="D723">
        <v>1.131674855606654E-2</v>
      </c>
      <c r="E723">
        <v>128</v>
      </c>
      <c r="F723">
        <v>23232921.868932672</v>
      </c>
      <c r="G723">
        <v>986991.89238426648</v>
      </c>
      <c r="H723">
        <f t="shared" si="242"/>
        <v>540617.19610015338</v>
      </c>
      <c r="I723">
        <v>2960.9756771527996</v>
      </c>
      <c r="J723">
        <v>4.651830399369488E-2</v>
      </c>
      <c r="K723">
        <v>19122</v>
      </c>
      <c r="L723">
        <f t="shared" si="262"/>
        <v>1.7803219270671761E-2</v>
      </c>
      <c r="M723" s="9">
        <f t="shared" si="243"/>
        <v>-2.8423823049224623E-3</v>
      </c>
      <c r="N723">
        <f t="shared" si="257"/>
        <v>0.60979631315890326</v>
      </c>
      <c r="O723">
        <f t="shared" si="244"/>
        <v>0.32008928036105416</v>
      </c>
      <c r="P723" s="4">
        <v>0.14259068879749739</v>
      </c>
      <c r="Q723">
        <f t="shared" si="258"/>
        <v>0.45701034328397844</v>
      </c>
      <c r="R723" s="4">
        <f t="shared" si="248"/>
        <v>9.1286903701248284E-2</v>
      </c>
      <c r="S723">
        <f t="shared" si="255"/>
        <v>0.56785240331914655</v>
      </c>
      <c r="T723" s="4">
        <f t="shared" si="249"/>
        <v>0.25750054194961453</v>
      </c>
      <c r="U723" s="27">
        <f t="shared" si="263"/>
        <v>7.5482718845830382E-2</v>
      </c>
      <c r="V723">
        <v>0</v>
      </c>
      <c r="W723">
        <f t="shared" si="253"/>
        <v>0</v>
      </c>
      <c r="X723">
        <f t="shared" si="254"/>
        <v>2960.9756771527996</v>
      </c>
      <c r="Y723" s="5">
        <f t="shared" si="259"/>
        <v>4.651830399369488E-2</v>
      </c>
      <c r="Z723" s="4">
        <f t="shared" si="260"/>
        <v>0.45701034328397844</v>
      </c>
      <c r="AA723" s="4">
        <f t="shared" si="245"/>
        <v>9.1286903701248284E-2</v>
      </c>
      <c r="AB723">
        <f t="shared" si="261"/>
        <v>0.56785240331914655</v>
      </c>
      <c r="AC723" s="4">
        <f t="shared" si="246"/>
        <v>0.25750054194961453</v>
      </c>
      <c r="AD723">
        <f t="shared" si="251"/>
        <v>0.99962362692201734</v>
      </c>
      <c r="AE723">
        <f t="shared" si="256"/>
        <v>1.2743928747084986E-4</v>
      </c>
      <c r="AF723">
        <f t="shared" si="247"/>
        <v>1.7518572288279799E-3</v>
      </c>
      <c r="AG723">
        <f t="shared" si="241"/>
        <v>3.06328080742305</v>
      </c>
      <c r="AH723">
        <f t="shared" si="252"/>
        <v>0.21270987457842463</v>
      </c>
      <c r="AI723">
        <f t="shared" si="250"/>
        <v>6.5676253703672138E-2</v>
      </c>
    </row>
    <row r="724" spans="1:35" x14ac:dyDescent="0.25">
      <c r="A724" s="3">
        <v>44691.833333333336</v>
      </c>
      <c r="B724">
        <v>365.76579462000001</v>
      </c>
      <c r="C724">
        <v>5077.5151666457041</v>
      </c>
      <c r="D724">
        <v>1.1279271008360146E-2</v>
      </c>
      <c r="E724">
        <v>171</v>
      </c>
      <c r="F724">
        <v>21024603.584622495</v>
      </c>
      <c r="G724">
        <v>3039759.5890816702</v>
      </c>
      <c r="H724">
        <f t="shared" si="242"/>
        <v>621011.91390201892</v>
      </c>
      <c r="I724">
        <v>9119.2787672450104</v>
      </c>
      <c r="J724">
        <v>0.15831626677988536</v>
      </c>
      <c r="K724">
        <v>19123</v>
      </c>
      <c r="L724">
        <f t="shared" si="262"/>
        <v>-4.673251893002428E-2</v>
      </c>
      <c r="M724" s="9">
        <f t="shared" si="243"/>
        <v>-1.5358099236584702E-2</v>
      </c>
      <c r="N724">
        <f t="shared" si="257"/>
        <v>1.1215707376736257</v>
      </c>
      <c r="O724">
        <f t="shared" si="244"/>
        <v>0.34648078726303777</v>
      </c>
      <c r="P724" s="4">
        <v>0.15867215208249599</v>
      </c>
      <c r="Q724">
        <f t="shared" si="258"/>
        <v>1.0503533482395644</v>
      </c>
      <c r="R724" s="4">
        <f t="shared" si="248"/>
        <v>0.12212306630175193</v>
      </c>
      <c r="S724">
        <f t="shared" si="255"/>
        <v>1.1031047340324738</v>
      </c>
      <c r="T724" s="4">
        <f t="shared" si="249"/>
        <v>0.28228505612920979</v>
      </c>
      <c r="U724" s="27">
        <f t="shared" si="263"/>
        <v>7.203637657701599E-2</v>
      </c>
      <c r="V724">
        <v>0</v>
      </c>
      <c r="W724">
        <f t="shared" si="253"/>
        <v>0</v>
      </c>
      <c r="X724">
        <f t="shared" si="254"/>
        <v>9119.2787672450104</v>
      </c>
      <c r="Y724" s="5">
        <f t="shared" si="259"/>
        <v>0.15831626677988536</v>
      </c>
      <c r="Z724" s="4">
        <f t="shared" si="260"/>
        <v>1.0503533482395644</v>
      </c>
      <c r="AA724" s="4">
        <f t="shared" si="245"/>
        <v>0.12212306630175193</v>
      </c>
      <c r="AB724">
        <f t="shared" si="261"/>
        <v>1.1031047340324738</v>
      </c>
      <c r="AC724" s="4">
        <f t="shared" si="246"/>
        <v>0.28228505612920979</v>
      </c>
      <c r="AD724">
        <f t="shared" si="251"/>
        <v>0.95102038272259348</v>
      </c>
      <c r="AE724">
        <f t="shared" si="256"/>
        <v>4.3364915726855667E-4</v>
      </c>
      <c r="AF724">
        <f t="shared" si="247"/>
        <v>1.8091129499762104E-3</v>
      </c>
      <c r="AG724">
        <f t="shared" si="241"/>
        <v>2.923419468439854</v>
      </c>
      <c r="AH724">
        <f t="shared" si="252"/>
        <v>0.2131435237356932</v>
      </c>
      <c r="AI724">
        <f t="shared" si="250"/>
        <v>7.8643365363730178E-2</v>
      </c>
    </row>
    <row r="725" spans="1:35" x14ac:dyDescent="0.25">
      <c r="A725" s="3">
        <v>44692.833333333336</v>
      </c>
      <c r="B725">
        <v>352.84167758000001</v>
      </c>
      <c r="C725">
        <v>5225.3286245745639</v>
      </c>
      <c r="D725">
        <v>1.1230970989893308E-2</v>
      </c>
      <c r="E725">
        <v>204</v>
      </c>
      <c r="F725">
        <v>20612433.034821898</v>
      </c>
      <c r="G725">
        <v>4295721.3038937896</v>
      </c>
      <c r="H725">
        <f t="shared" si="242"/>
        <v>754764.01587121596</v>
      </c>
      <c r="I725">
        <v>12887.163911681369</v>
      </c>
      <c r="J725">
        <v>0.22820279487711351</v>
      </c>
      <c r="K725">
        <v>19124</v>
      </c>
      <c r="L725">
        <f t="shared" si="262"/>
        <v>-6.4669461309516632E-2</v>
      </c>
      <c r="M725" s="9">
        <f t="shared" si="243"/>
        <v>-3.7487518658117384E-2</v>
      </c>
      <c r="N725">
        <f t="shared" si="257"/>
        <v>1.3320403144154815</v>
      </c>
      <c r="O725">
        <f t="shared" si="244"/>
        <v>0.38794179246109117</v>
      </c>
      <c r="P725" s="4">
        <v>0.24300089283317614</v>
      </c>
      <c r="Q725">
        <f t="shared" si="258"/>
        <v>1.2893154699048208</v>
      </c>
      <c r="R725" s="4">
        <f t="shared" si="248"/>
        <v>0.16510024863191264</v>
      </c>
      <c r="S725">
        <f t="shared" si="255"/>
        <v>1.3326410916006903</v>
      </c>
      <c r="T725" s="4">
        <f t="shared" si="249"/>
        <v>0.32091707601810993</v>
      </c>
      <c r="U725" s="27">
        <f t="shared" si="263"/>
        <v>6.7525260692810049E-2</v>
      </c>
      <c r="V725">
        <v>0</v>
      </c>
      <c r="W725">
        <f t="shared" si="253"/>
        <v>0</v>
      </c>
      <c r="X725">
        <f t="shared" si="254"/>
        <v>12887.163911681369</v>
      </c>
      <c r="Y725" s="5">
        <f t="shared" si="259"/>
        <v>0.22820279487711351</v>
      </c>
      <c r="Z725" s="4">
        <f t="shared" si="260"/>
        <v>1.2893154699048208</v>
      </c>
      <c r="AA725" s="4">
        <f t="shared" si="245"/>
        <v>0.16510024863191264</v>
      </c>
      <c r="AB725">
        <f t="shared" si="261"/>
        <v>1.3326410916006903</v>
      </c>
      <c r="AC725" s="4">
        <f t="shared" si="246"/>
        <v>0.32091707601810993</v>
      </c>
      <c r="AD725">
        <f t="shared" si="251"/>
        <v>0.8928860427768095</v>
      </c>
      <c r="AE725">
        <f t="shared" si="256"/>
        <v>6.2501777234173208E-4</v>
      </c>
      <c r="AF725">
        <f t="shared" si="247"/>
        <v>1.1173434544067273E-3</v>
      </c>
      <c r="AG725">
        <f t="shared" si="241"/>
        <v>2.7403469066741137</v>
      </c>
      <c r="AH725">
        <f t="shared" si="252"/>
        <v>0.21376854150803493</v>
      </c>
      <c r="AI725">
        <f t="shared" si="250"/>
        <v>9.6123231251397989E-2</v>
      </c>
    </row>
    <row r="726" spans="1:35" x14ac:dyDescent="0.25">
      <c r="A726" s="3">
        <v>44693.833333333336</v>
      </c>
      <c r="B726">
        <v>354.85184144999999</v>
      </c>
      <c r="C726">
        <v>5157.4581563171014</v>
      </c>
      <c r="D726">
        <v>1.1188574136571261E-2</v>
      </c>
      <c r="E726">
        <v>111</v>
      </c>
      <c r="F726">
        <v>20748442.783876669</v>
      </c>
      <c r="G726">
        <v>612065.78504992335</v>
      </c>
      <c r="H726">
        <f t="shared" si="242"/>
        <v>766611.61337206629</v>
      </c>
      <c r="I726">
        <v>1836.1973551497701</v>
      </c>
      <c r="J726">
        <v>3.230179930180007E-2</v>
      </c>
      <c r="K726">
        <v>19125</v>
      </c>
      <c r="L726">
        <f t="shared" si="262"/>
        <v>1.8754741217586256E-2</v>
      </c>
      <c r="M726" s="9">
        <f t="shared" si="243"/>
        <v>-3.0169620917986646E-2</v>
      </c>
      <c r="N726">
        <f t="shared" si="257"/>
        <v>0.47454518683594749</v>
      </c>
      <c r="O726">
        <f t="shared" si="244"/>
        <v>0.40375996535562275</v>
      </c>
      <c r="P726" s="4">
        <v>0.31325608176907116</v>
      </c>
      <c r="Q726">
        <f t="shared" si="258"/>
        <v>0.30842570634332889</v>
      </c>
      <c r="R726" s="4">
        <f t="shared" si="248"/>
        <v>0.17538110551002362</v>
      </c>
      <c r="S726">
        <f t="shared" si="255"/>
        <v>0.45686356214976509</v>
      </c>
      <c r="T726" s="4">
        <f t="shared" si="249"/>
        <v>0.33138764560515416</v>
      </c>
      <c r="U726" s="27">
        <f t="shared" si="263"/>
        <v>6.8803629752257026E-2</v>
      </c>
      <c r="V726">
        <v>0</v>
      </c>
      <c r="W726">
        <f t="shared" si="253"/>
        <v>0</v>
      </c>
      <c r="X726">
        <f t="shared" si="254"/>
        <v>1836.1973551497701</v>
      </c>
      <c r="Y726" s="5">
        <f t="shared" si="259"/>
        <v>3.230179930180007E-2</v>
      </c>
      <c r="Z726" s="4">
        <f t="shared" si="260"/>
        <v>0.30842570634332889</v>
      </c>
      <c r="AA726" s="4">
        <f t="shared" si="245"/>
        <v>0.17538110551002362</v>
      </c>
      <c r="AB726">
        <f t="shared" si="261"/>
        <v>0.45686356214976509</v>
      </c>
      <c r="AC726" s="4">
        <f t="shared" si="246"/>
        <v>0.33138764560515416</v>
      </c>
      <c r="AD726">
        <f t="shared" si="251"/>
        <v>0.91219000455718902</v>
      </c>
      <c r="AE726">
        <f t="shared" si="256"/>
        <v>8.8494164554801544E-5</v>
      </c>
      <c r="AF726">
        <f t="shared" si="247"/>
        <v>1.7308744609805249E-3</v>
      </c>
      <c r="AG726">
        <f t="shared" si="241"/>
        <v>2.7922263761008259</v>
      </c>
      <c r="AH726">
        <f t="shared" si="252"/>
        <v>0.21385703567258973</v>
      </c>
      <c r="AI726">
        <f t="shared" si="250"/>
        <v>9.1410139646559196E-2</v>
      </c>
    </row>
    <row r="727" spans="1:35" x14ac:dyDescent="0.25">
      <c r="A727" s="3">
        <v>44694.833333333336</v>
      </c>
      <c r="B727">
        <v>348.87605957</v>
      </c>
      <c r="C727">
        <v>5108.5315162317584</v>
      </c>
      <c r="D727">
        <v>1.1040553968078485E-2</v>
      </c>
      <c r="E727">
        <v>109</v>
      </c>
      <c r="F727">
        <v>21043903.229499392</v>
      </c>
      <c r="G727">
        <v>414520.17963153764</v>
      </c>
      <c r="H727">
        <f t="shared" si="242"/>
        <v>760045.92708305153</v>
      </c>
      <c r="I727">
        <v>1243.560538894613</v>
      </c>
      <c r="J727">
        <v>2.156917334899432E-2</v>
      </c>
      <c r="K727">
        <v>19126</v>
      </c>
      <c r="L727">
        <f t="shared" si="262"/>
        <v>-7.4517610190910797E-3</v>
      </c>
      <c r="M727" s="9">
        <f t="shared" si="243"/>
        <v>-3.1699877110000267E-2</v>
      </c>
      <c r="N727">
        <f t="shared" si="257"/>
        <v>0.36861459790396345</v>
      </c>
      <c r="O727">
        <f t="shared" si="244"/>
        <v>0.40522171628848097</v>
      </c>
      <c r="P727" s="4">
        <v>0.32192879312171446</v>
      </c>
      <c r="Q727">
        <f t="shared" si="258"/>
        <v>9.6256993049519998E-2</v>
      </c>
      <c r="R727" s="4">
        <f t="shared" si="248"/>
        <v>0.17543040152347705</v>
      </c>
      <c r="S727">
        <f t="shared" si="255"/>
        <v>0.35051862546479079</v>
      </c>
      <c r="T727" s="4">
        <f t="shared" si="249"/>
        <v>0.3314010866726535</v>
      </c>
      <c r="U727" s="27">
        <f t="shared" si="263"/>
        <v>6.8292827099429132E-2</v>
      </c>
      <c r="V727">
        <v>0</v>
      </c>
      <c r="W727">
        <f t="shared" si="253"/>
        <v>0</v>
      </c>
      <c r="X727">
        <f t="shared" si="254"/>
        <v>1243.560538894613</v>
      </c>
      <c r="Y727" s="5">
        <f t="shared" si="259"/>
        <v>2.156917334899432E-2</v>
      </c>
      <c r="Z727" s="4">
        <f t="shared" si="260"/>
        <v>9.6256993049519998E-2</v>
      </c>
      <c r="AA727" s="4">
        <f t="shared" si="245"/>
        <v>0.17543040152347705</v>
      </c>
      <c r="AB727">
        <f t="shared" si="261"/>
        <v>0.35051862546479079</v>
      </c>
      <c r="AC727" s="4">
        <f t="shared" si="246"/>
        <v>0.3314010866726535</v>
      </c>
      <c r="AD727">
        <f t="shared" si="251"/>
        <v>0.91006034530491176</v>
      </c>
      <c r="AE727">
        <f t="shared" si="256"/>
        <v>5.9091879654226502E-5</v>
      </c>
      <c r="AF727">
        <f t="shared" si="247"/>
        <v>1.6765293424667593E-3</v>
      </c>
      <c r="AG727">
        <f t="shared" si="241"/>
        <v>2.7714967046380856</v>
      </c>
      <c r="AH727">
        <f t="shared" si="252"/>
        <v>0.21391612755224396</v>
      </c>
      <c r="AI727">
        <f t="shared" si="250"/>
        <v>9.3392373021122577E-2</v>
      </c>
    </row>
    <row r="728" spans="1:35" x14ac:dyDescent="0.25">
      <c r="A728" s="3">
        <v>44695.833333333336</v>
      </c>
      <c r="B728">
        <v>348.69982927000001</v>
      </c>
      <c r="C728">
        <v>5083.1446563638074</v>
      </c>
      <c r="D728">
        <v>1.1009876652936242E-2</v>
      </c>
      <c r="E728">
        <v>89</v>
      </c>
      <c r="F728">
        <v>21686361.146249298</v>
      </c>
      <c r="G728">
        <v>273037.19682667789</v>
      </c>
      <c r="H728">
        <f t="shared" si="242"/>
        <v>762335.73152734817</v>
      </c>
      <c r="I728">
        <v>819.11159048003367</v>
      </c>
      <c r="J728">
        <v>1.3786348410826902E-2</v>
      </c>
      <c r="K728">
        <v>19127</v>
      </c>
      <c r="L728">
        <f t="shared" si="262"/>
        <v>4.476626591783767E-3</v>
      </c>
      <c r="M728" s="9">
        <f t="shared" si="243"/>
        <v>-2.8500974026910906E-2</v>
      </c>
      <c r="N728">
        <f t="shared" si="257"/>
        <v>0.28397647656406599</v>
      </c>
      <c r="O728">
        <f t="shared" si="244"/>
        <v>0.41206217722624844</v>
      </c>
      <c r="P728" s="4">
        <v>0.32214480269520834</v>
      </c>
      <c r="Q728">
        <f t="shared" si="258"/>
        <v>0</v>
      </c>
      <c r="R728" s="4">
        <f t="shared" si="248"/>
        <v>0.17543040152347705</v>
      </c>
      <c r="S728">
        <f t="shared" si="255"/>
        <v>0.24617210908709158</v>
      </c>
      <c r="T728" s="4">
        <f t="shared" si="249"/>
        <v>0.33673606033913539</v>
      </c>
      <c r="U728" s="27">
        <f t="shared" si="263"/>
        <v>6.8599233907980117E-2</v>
      </c>
      <c r="V728">
        <v>0</v>
      </c>
      <c r="W728">
        <f t="shared" si="253"/>
        <v>0</v>
      </c>
      <c r="X728">
        <f t="shared" si="254"/>
        <v>819.11159048003367</v>
      </c>
      <c r="Y728" s="5">
        <f t="shared" si="259"/>
        <v>1.3786348410826902E-2</v>
      </c>
      <c r="Z728" s="4">
        <f t="shared" si="260"/>
        <v>0</v>
      </c>
      <c r="AA728" s="4">
        <f t="shared" si="245"/>
        <v>0.17543040152347705</v>
      </c>
      <c r="AB728">
        <f t="shared" si="261"/>
        <v>0.24617210908709158</v>
      </c>
      <c r="AC728" s="4">
        <f t="shared" si="246"/>
        <v>0.33673606033913539</v>
      </c>
      <c r="AD728">
        <f t="shared" si="251"/>
        <v>0.90745822505324336</v>
      </c>
      <c r="AE728">
        <f t="shared" si="256"/>
        <v>3.7770104264473973E-5</v>
      </c>
      <c r="AF728">
        <f t="shared" si="247"/>
        <v>1.6262224391165869E-3</v>
      </c>
      <c r="AG728">
        <f t="shared" si="241"/>
        <v>2.7839314726253788</v>
      </c>
      <c r="AH728">
        <f t="shared" si="252"/>
        <v>0.21395389765650843</v>
      </c>
      <c r="AI728">
        <f t="shared" si="250"/>
        <v>9.2282562465828999E-2</v>
      </c>
    </row>
    <row r="729" spans="1:35" x14ac:dyDescent="0.25">
      <c r="A729" s="3">
        <v>44696.833333333336</v>
      </c>
      <c r="B729">
        <v>348.71560665999999</v>
      </c>
      <c r="C729">
        <v>5137.1253496660484</v>
      </c>
      <c r="D729">
        <v>1.1068063424542043E-2</v>
      </c>
      <c r="E729">
        <v>82</v>
      </c>
      <c r="F729">
        <v>20802922.065155949</v>
      </c>
      <c r="G729">
        <v>231420.49158804491</v>
      </c>
      <c r="H729">
        <f t="shared" si="242"/>
        <v>758466.86131443433</v>
      </c>
      <c r="I729">
        <v>694.26147476413473</v>
      </c>
      <c r="J729">
        <v>1.218124249541621E-2</v>
      </c>
      <c r="K729">
        <v>19128</v>
      </c>
      <c r="L729">
        <f t="shared" si="262"/>
        <v>-1.0518310294981903E-2</v>
      </c>
      <c r="M729" s="9">
        <f t="shared" si="243"/>
        <v>-3.445107985762455E-2</v>
      </c>
      <c r="N729">
        <f t="shared" si="257"/>
        <v>0.2326608587277082</v>
      </c>
      <c r="O729">
        <f t="shared" si="244"/>
        <v>0.41160830001498272</v>
      </c>
      <c r="P729" s="4">
        <v>0.32244673283602132</v>
      </c>
      <c r="Q729">
        <f t="shared" si="258"/>
        <v>0</v>
      </c>
      <c r="R729" s="4">
        <f t="shared" si="248"/>
        <v>0.17543040152347705</v>
      </c>
      <c r="S729">
        <f t="shared" si="255"/>
        <v>0.21854029369684069</v>
      </c>
      <c r="T729" s="4">
        <f t="shared" si="249"/>
        <v>0.33681243961668528</v>
      </c>
      <c r="U729" s="27">
        <f t="shared" si="263"/>
        <v>6.7881467342950683E-2</v>
      </c>
      <c r="V729">
        <v>0</v>
      </c>
      <c r="W729">
        <f t="shared" si="253"/>
        <v>0</v>
      </c>
      <c r="X729">
        <f t="shared" si="254"/>
        <v>694.26147476413473</v>
      </c>
      <c r="Y729" s="5">
        <f t="shared" si="259"/>
        <v>1.218124249541621E-2</v>
      </c>
      <c r="Z729" s="4">
        <f t="shared" si="260"/>
        <v>0</v>
      </c>
      <c r="AA729" s="4">
        <f t="shared" si="245"/>
        <v>0.17543040152347705</v>
      </c>
      <c r="AB729">
        <f t="shared" si="261"/>
        <v>0.21854029369684069</v>
      </c>
      <c r="AC729" s="4">
        <f t="shared" si="246"/>
        <v>0.33681243961668528</v>
      </c>
      <c r="AD729">
        <f t="shared" si="251"/>
        <v>0.90370319389134024</v>
      </c>
      <c r="AE729">
        <f t="shared" si="256"/>
        <v>3.3372710235636604E-5</v>
      </c>
      <c r="AF729">
        <f t="shared" si="247"/>
        <v>1.5236718020521511E-3</v>
      </c>
      <c r="AG729">
        <f t="shared" si="241"/>
        <v>2.7548026789559903</v>
      </c>
      <c r="AH729">
        <f t="shared" si="252"/>
        <v>0.21398727036674406</v>
      </c>
      <c r="AI729">
        <f t="shared" si="250"/>
        <v>9.5018901265756739E-2</v>
      </c>
    </row>
    <row r="730" spans="1:35" x14ac:dyDescent="0.25">
      <c r="A730" s="3">
        <v>44697.833333333336</v>
      </c>
      <c r="B730">
        <v>350.48074713</v>
      </c>
      <c r="C730">
        <v>5109.9648417962117</v>
      </c>
      <c r="D730">
        <v>1.1066267848394014E-2</v>
      </c>
      <c r="E730">
        <v>72</v>
      </c>
      <c r="F730">
        <v>21408099.51338879</v>
      </c>
      <c r="G730">
        <v>255299.49846337206</v>
      </c>
      <c r="H730">
        <f t="shared" si="242"/>
        <v>753053.21883317421</v>
      </c>
      <c r="I730">
        <v>765.89849539011618</v>
      </c>
      <c r="J730">
        <v>1.305827967786481E-2</v>
      </c>
      <c r="K730">
        <v>19129</v>
      </c>
      <c r="L730">
        <f t="shared" si="262"/>
        <v>1.0350194467418696E-2</v>
      </c>
      <c r="M730" s="9">
        <f t="shared" si="243"/>
        <v>-2.8896378368283911E-2</v>
      </c>
      <c r="N730">
        <f t="shared" si="257"/>
        <v>0.2720106115693976</v>
      </c>
      <c r="O730">
        <f t="shared" si="244"/>
        <v>0.41007409102661202</v>
      </c>
      <c r="P730" s="4">
        <v>0.32025650328425437</v>
      </c>
      <c r="Q730">
        <f t="shared" si="258"/>
        <v>0</v>
      </c>
      <c r="R730" s="4">
        <f t="shared" si="248"/>
        <v>0.17543040152347705</v>
      </c>
      <c r="S730">
        <f t="shared" si="255"/>
        <v>0.23404306746556325</v>
      </c>
      <c r="T730" s="4">
        <f t="shared" si="249"/>
        <v>0.33587117735336014</v>
      </c>
      <c r="U730" s="27">
        <f t="shared" si="263"/>
        <v>6.8587702260354877E-2</v>
      </c>
      <c r="V730">
        <v>0</v>
      </c>
      <c r="W730">
        <f t="shared" si="253"/>
        <v>0</v>
      </c>
      <c r="X730">
        <f t="shared" si="254"/>
        <v>765.89849539011618</v>
      </c>
      <c r="Y730" s="5">
        <f t="shared" si="259"/>
        <v>1.305827967786481E-2</v>
      </c>
      <c r="Z730" s="4">
        <f t="shared" si="260"/>
        <v>0</v>
      </c>
      <c r="AA730" s="4">
        <f t="shared" si="245"/>
        <v>0.17543040152347705</v>
      </c>
      <c r="AB730">
        <f t="shared" si="261"/>
        <v>0.23404306746556325</v>
      </c>
      <c r="AC730" s="4">
        <f t="shared" si="246"/>
        <v>0.33587117735336014</v>
      </c>
      <c r="AD730">
        <f t="shared" si="251"/>
        <v>0.91728951261214087</v>
      </c>
      <c r="AE730">
        <f t="shared" si="256"/>
        <v>3.5775468756706257E-5</v>
      </c>
      <c r="AF730">
        <f t="shared" si="247"/>
        <v>1.8690986775706797E-3</v>
      </c>
      <c r="AG730">
        <f t="shared" si="241"/>
        <v>2.7834634890208068</v>
      </c>
      <c r="AH730">
        <f t="shared" si="252"/>
        <v>0.21402304583550077</v>
      </c>
      <c r="AI730">
        <f t="shared" si="250"/>
        <v>9.2401381382194447E-2</v>
      </c>
    </row>
    <row r="731" spans="1:35" x14ac:dyDescent="0.25">
      <c r="A731" s="3">
        <v>44698.833333333336</v>
      </c>
      <c r="B731" s="1">
        <v>346.04937526999998</v>
      </c>
      <c r="C731">
        <v>5175.8684444068149</v>
      </c>
      <c r="D731">
        <v>1.1066233218641992E-2</v>
      </c>
      <c r="E731">
        <v>79</v>
      </c>
      <c r="F731">
        <v>19910983.142393392</v>
      </c>
      <c r="G731">
        <v>327498.26345045073</v>
      </c>
      <c r="H731">
        <f t="shared" si="242"/>
        <v>741361.28986815724</v>
      </c>
      <c r="I731">
        <v>982.49479035135221</v>
      </c>
      <c r="J731">
        <v>1.8010692687228949E-2</v>
      </c>
      <c r="K731">
        <v>19130</v>
      </c>
      <c r="L731">
        <f t="shared" si="262"/>
        <v>-2.5538923766996364E-2</v>
      </c>
      <c r="M731" s="9">
        <f t="shared" si="243"/>
        <v>-3.5832205007812652E-2</v>
      </c>
      <c r="N731">
        <f t="shared" si="257"/>
        <v>0.31180761052787342</v>
      </c>
      <c r="O731">
        <f t="shared" si="244"/>
        <v>0.40673096373381851</v>
      </c>
      <c r="P731" s="4">
        <v>0.32625895436348157</v>
      </c>
      <c r="Q731">
        <f t="shared" si="258"/>
        <v>0</v>
      </c>
      <c r="R731" s="4">
        <f t="shared" si="248"/>
        <v>0.16999673208524388</v>
      </c>
      <c r="S731">
        <f t="shared" si="255"/>
        <v>0.30723844405217798</v>
      </c>
      <c r="T731" s="4">
        <f t="shared" si="249"/>
        <v>0.33363268917937722</v>
      </c>
      <c r="U731" s="27">
        <f t="shared" si="263"/>
        <v>6.6858224660626839E-2</v>
      </c>
      <c r="V731">
        <v>0</v>
      </c>
      <c r="W731">
        <f t="shared" si="253"/>
        <v>0</v>
      </c>
      <c r="X731">
        <f t="shared" si="254"/>
        <v>982.49479035135221</v>
      </c>
      <c r="Y731" s="5">
        <f t="shared" si="259"/>
        <v>1.8010692687228949E-2</v>
      </c>
      <c r="Z731" s="4">
        <f t="shared" si="260"/>
        <v>0</v>
      </c>
      <c r="AA731" s="4">
        <f t="shared" si="245"/>
        <v>0.16999673208524388</v>
      </c>
      <c r="AB731">
        <f t="shared" si="261"/>
        <v>0.30723844405217798</v>
      </c>
      <c r="AC731" s="4">
        <f t="shared" si="246"/>
        <v>0.33363268917937722</v>
      </c>
      <c r="AD731">
        <f t="shared" si="251"/>
        <v>0.89240443980952044</v>
      </c>
      <c r="AE731">
        <f t="shared" si="256"/>
        <v>4.9343146133490493E-5</v>
      </c>
      <c r="AF731">
        <f t="shared" si="247"/>
        <v>1.1647711411564288E-3</v>
      </c>
      <c r="AG731">
        <f t="shared" si="241"/>
        <v>2.7132768871187789</v>
      </c>
      <c r="AH731">
        <f t="shared" si="252"/>
        <v>0.21407238898163428</v>
      </c>
      <c r="AI731">
        <f t="shared" si="250"/>
        <v>9.8980980088575254E-2</v>
      </c>
    </row>
    <row r="732" spans="1:35" x14ac:dyDescent="0.25">
      <c r="A732" s="3">
        <v>44699.833333333336</v>
      </c>
      <c r="B732" s="1">
        <v>344.63582169</v>
      </c>
      <c r="C732">
        <v>5173.4467543944711</v>
      </c>
      <c r="D732">
        <v>1.1040599146258186E-2</v>
      </c>
      <c r="E732">
        <v>71</v>
      </c>
      <c r="F732">
        <v>20826414.641112227</v>
      </c>
      <c r="G732">
        <v>260039.61488033185</v>
      </c>
      <c r="H732">
        <f t="shared" si="242"/>
        <v>744998.30239136063</v>
      </c>
      <c r="I732">
        <v>780.11884464099558</v>
      </c>
      <c r="J732">
        <v>1.3672222665339039E-2</v>
      </c>
      <c r="K732">
        <v>19131</v>
      </c>
      <c r="L732">
        <f t="shared" si="262"/>
        <v>-3.6252073733462889E-3</v>
      </c>
      <c r="M732" s="9">
        <f t="shared" si="243"/>
        <v>-3.7583704762927918E-2</v>
      </c>
      <c r="N732">
        <f t="shared" si="257"/>
        <v>0.24046474369775875</v>
      </c>
      <c r="O732">
        <f t="shared" si="244"/>
        <v>0.41034831694001755</v>
      </c>
      <c r="P732" s="4">
        <v>0.33853862912717647</v>
      </c>
      <c r="Q732">
        <f t="shared" si="258"/>
        <v>0</v>
      </c>
      <c r="R732" s="4">
        <f t="shared" si="248"/>
        <v>0.16999673208524388</v>
      </c>
      <c r="S732">
        <f t="shared" si="255"/>
        <v>0.24431066560525763</v>
      </c>
      <c r="T732" s="4">
        <f t="shared" si="249"/>
        <v>0.34177637803288585</v>
      </c>
      <c r="U732" s="27">
        <f t="shared" si="263"/>
        <v>6.6616288530901888E-2</v>
      </c>
      <c r="V732">
        <v>0</v>
      </c>
      <c r="W732">
        <f t="shared" si="253"/>
        <v>0</v>
      </c>
      <c r="X732">
        <f t="shared" si="254"/>
        <v>780.11884464099558</v>
      </c>
      <c r="Y732" s="5">
        <f t="shared" si="259"/>
        <v>1.3672222665339039E-2</v>
      </c>
      <c r="Z732" s="4">
        <f t="shared" si="260"/>
        <v>0</v>
      </c>
      <c r="AA732" s="4">
        <f t="shared" si="245"/>
        <v>0.16999673208524388</v>
      </c>
      <c r="AB732">
        <f t="shared" si="261"/>
        <v>0.24431066560525763</v>
      </c>
      <c r="AC732" s="4">
        <f t="shared" si="246"/>
        <v>0.34177637803288585</v>
      </c>
      <c r="AD732">
        <f t="shared" si="251"/>
        <v>0.89615376585478634</v>
      </c>
      <c r="AE732">
        <f t="shared" si="256"/>
        <v>3.745744274980337E-5</v>
      </c>
      <c r="AF732">
        <f t="shared" si="247"/>
        <v>1.3051203454117477E-3</v>
      </c>
      <c r="AG732">
        <f t="shared" si="241"/>
        <v>2.7034585033331822</v>
      </c>
      <c r="AH732">
        <f t="shared" si="252"/>
        <v>0.21410984642438408</v>
      </c>
      <c r="AI732">
        <f t="shared" si="250"/>
        <v>9.9940242725751416E-2</v>
      </c>
    </row>
    <row r="733" spans="1:35" x14ac:dyDescent="0.25">
      <c r="A733" s="3">
        <v>44700.833333333336</v>
      </c>
      <c r="B733" s="1">
        <v>345.76459073000001</v>
      </c>
      <c r="C733">
        <v>5156.862977226373</v>
      </c>
      <c r="D733">
        <v>1.1040599146258186E-2</v>
      </c>
      <c r="E733">
        <v>69</v>
      </c>
      <c r="F733">
        <v>20311106.659391001</v>
      </c>
      <c r="G733">
        <v>200553.5883251036</v>
      </c>
      <c r="H733">
        <f t="shared" si="242"/>
        <v>742786.2151290481</v>
      </c>
      <c r="I733">
        <v>601.66076497531083</v>
      </c>
      <c r="J733">
        <v>1.0812122790682693E-2</v>
      </c>
      <c r="K733">
        <v>19132</v>
      </c>
      <c r="L733">
        <f t="shared" si="262"/>
        <v>6.480605239506488E-3</v>
      </c>
      <c r="M733" s="9">
        <f t="shared" si="243"/>
        <v>-3.2818268284499803E-2</v>
      </c>
      <c r="N733">
        <f t="shared" si="257"/>
        <v>0.21722530382718444</v>
      </c>
      <c r="O733">
        <f t="shared" si="244"/>
        <v>0.40918159340075311</v>
      </c>
      <c r="P733" s="4">
        <v>0.3384639607341669</v>
      </c>
      <c r="Q733">
        <f t="shared" si="258"/>
        <v>0</v>
      </c>
      <c r="R733" s="4">
        <f t="shared" si="248"/>
        <v>0.16999673208524388</v>
      </c>
      <c r="S733">
        <f t="shared" si="255"/>
        <v>0.19185125053341001</v>
      </c>
      <c r="T733" s="4">
        <f t="shared" si="249"/>
        <v>0.34296488308625345</v>
      </c>
      <c r="U733" s="27">
        <f t="shared" si="263"/>
        <v>6.7049404309743765E-2</v>
      </c>
      <c r="V733">
        <v>0</v>
      </c>
      <c r="W733">
        <f t="shared" si="253"/>
        <v>0</v>
      </c>
      <c r="X733">
        <f t="shared" si="254"/>
        <v>601.66076497531083</v>
      </c>
      <c r="Y733" s="5">
        <f t="shared" si="259"/>
        <v>1.0812122790682693E-2</v>
      </c>
      <c r="Z733" s="4">
        <f t="shared" si="260"/>
        <v>0</v>
      </c>
      <c r="AA733" s="4">
        <f t="shared" si="245"/>
        <v>0.16999673208524388</v>
      </c>
      <c r="AB733">
        <f t="shared" si="261"/>
        <v>0.19185125053341001</v>
      </c>
      <c r="AC733" s="4">
        <f t="shared" si="246"/>
        <v>0.34296488308625345</v>
      </c>
      <c r="AD733">
        <f t="shared" si="251"/>
        <v>0.9086755004102185</v>
      </c>
      <c r="AE733">
        <f t="shared" si="256"/>
        <v>2.9621815490787074E-5</v>
      </c>
      <c r="AF733">
        <f t="shared" si="247"/>
        <v>1.6658763108632346E-3</v>
      </c>
      <c r="AG733">
        <f t="shared" si="241"/>
        <v>2.7210354437641202</v>
      </c>
      <c r="AH733">
        <f t="shared" si="252"/>
        <v>0.21413946823987487</v>
      </c>
      <c r="AI733">
        <f t="shared" si="250"/>
        <v>9.8330079770358347E-2</v>
      </c>
    </row>
    <row r="734" spans="1:35" x14ac:dyDescent="0.25">
      <c r="A734" s="3">
        <v>44701.833333333336</v>
      </c>
      <c r="B734" s="1">
        <v>346.19620773999998</v>
      </c>
      <c r="C734">
        <v>5150.539296722066</v>
      </c>
      <c r="D734">
        <v>1.1040630473400839E-2</v>
      </c>
      <c r="E734">
        <v>38</v>
      </c>
      <c r="F734">
        <v>20400340.295181882</v>
      </c>
      <c r="G734">
        <v>50155.669033013364</v>
      </c>
      <c r="H734">
        <f t="shared" si="242"/>
        <v>732460.49770519452</v>
      </c>
      <c r="I734">
        <v>150.4670070990401</v>
      </c>
      <c r="J734">
        <v>2.6921343858229982E-3</v>
      </c>
      <c r="K734">
        <v>19133</v>
      </c>
      <c r="L734">
        <f t="shared" si="262"/>
        <v>2.4745363027090499E-3</v>
      </c>
      <c r="M734" s="9">
        <f t="shared" si="243"/>
        <v>-2.950224311937364E-2</v>
      </c>
      <c r="N734">
        <f t="shared" si="257"/>
        <v>0</v>
      </c>
      <c r="O734">
        <f t="shared" si="244"/>
        <v>0.39904302591480828</v>
      </c>
      <c r="P734" s="4">
        <v>0.34126024925391363</v>
      </c>
      <c r="Q734">
        <f t="shared" si="258"/>
        <v>0</v>
      </c>
      <c r="R734" s="4">
        <f t="shared" si="248"/>
        <v>0.16999673208524388</v>
      </c>
      <c r="S734">
        <f t="shared" si="255"/>
        <v>0</v>
      </c>
      <c r="T734" s="4">
        <f t="shared" si="249"/>
        <v>0.33529368590606851</v>
      </c>
      <c r="U734" s="27">
        <f t="shared" si="263"/>
        <v>6.7215525947026178E-2</v>
      </c>
      <c r="V734">
        <v>0</v>
      </c>
      <c r="W734">
        <f t="shared" si="253"/>
        <v>0</v>
      </c>
      <c r="X734">
        <f t="shared" si="254"/>
        <v>150.4670070990401</v>
      </c>
      <c r="Y734" s="5">
        <f t="shared" si="259"/>
        <v>2.6921343858229982E-3</v>
      </c>
      <c r="Z734" s="4">
        <f t="shared" si="260"/>
        <v>0</v>
      </c>
      <c r="AA734" s="4">
        <f t="shared" si="245"/>
        <v>0.16999673208524388</v>
      </c>
      <c r="AB734">
        <f t="shared" si="261"/>
        <v>0</v>
      </c>
      <c r="AC734" s="4">
        <f t="shared" si="246"/>
        <v>0.33529368590606851</v>
      </c>
      <c r="AD734">
        <f t="shared" si="251"/>
        <v>0.90484329886195247</v>
      </c>
      <c r="AE734">
        <f t="shared" si="256"/>
        <v>7.3756834455981445E-6</v>
      </c>
      <c r="AF734">
        <f t="shared" si="247"/>
        <v>1.5345531823443004E-3</v>
      </c>
      <c r="AG734">
        <f t="shared" si="241"/>
        <v>2.7277770825254937</v>
      </c>
      <c r="AH734">
        <f t="shared" si="252"/>
        <v>0.21414684392332048</v>
      </c>
      <c r="AI734">
        <f t="shared" si="250"/>
        <v>9.7709170453883942E-2</v>
      </c>
    </row>
    <row r="735" spans="1:35" x14ac:dyDescent="0.25">
      <c r="A735" s="3">
        <v>44702.833333333336</v>
      </c>
      <c r="B735" s="1">
        <v>347.99455110999997</v>
      </c>
      <c r="C735">
        <v>5166.9335364563667</v>
      </c>
      <c r="D735">
        <v>1.108681281947688E-2</v>
      </c>
      <c r="E735">
        <v>49</v>
      </c>
      <c r="F735">
        <v>21083190.300522331</v>
      </c>
      <c r="G735">
        <v>36636.946676483647</v>
      </c>
      <c r="H735">
        <f t="shared" si="242"/>
        <v>617502.89207330393</v>
      </c>
      <c r="I735">
        <v>109.91084002945094</v>
      </c>
      <c r="J735">
        <v>1.9028171751480937E-3</v>
      </c>
      <c r="K735">
        <v>19134</v>
      </c>
      <c r="L735">
        <f t="shared" si="262"/>
        <v>2.0031740598468813E-3</v>
      </c>
      <c r="M735" s="9">
        <f t="shared" si="243"/>
        <v>-3.1073205730541929E-2</v>
      </c>
      <c r="N735">
        <f t="shared" si="257"/>
        <v>0</v>
      </c>
      <c r="O735">
        <f t="shared" si="244"/>
        <v>0.36580239820210131</v>
      </c>
      <c r="P735" s="4">
        <v>0.34071581020960412</v>
      </c>
      <c r="Q735">
        <f t="shared" si="258"/>
        <v>0</v>
      </c>
      <c r="R735" s="4">
        <f t="shared" si="248"/>
        <v>0.13941603372969535</v>
      </c>
      <c r="S735">
        <f t="shared" si="255"/>
        <v>0</v>
      </c>
      <c r="T735" s="4">
        <f t="shared" si="249"/>
        <v>0.30271456684682835</v>
      </c>
      <c r="U735" s="27">
        <f t="shared" si="263"/>
        <v>6.735030529319809E-2</v>
      </c>
      <c r="V735">
        <v>0</v>
      </c>
      <c r="W735">
        <f t="shared" si="253"/>
        <v>0</v>
      </c>
      <c r="X735">
        <f t="shared" si="254"/>
        <v>109.91084002945094</v>
      </c>
      <c r="Y735" s="5">
        <f t="shared" si="259"/>
        <v>1.9028171751480937E-3</v>
      </c>
      <c r="Z735" s="4">
        <f t="shared" si="260"/>
        <v>0</v>
      </c>
      <c r="AA735" s="4">
        <f t="shared" si="245"/>
        <v>0.13941603372969535</v>
      </c>
      <c r="AB735">
        <f t="shared" si="261"/>
        <v>0</v>
      </c>
      <c r="AC735" s="4">
        <f t="shared" si="246"/>
        <v>0.30271456684682835</v>
      </c>
      <c r="AD735">
        <f t="shared" si="251"/>
        <v>0.90576790117039352</v>
      </c>
      <c r="AE735">
        <f t="shared" si="256"/>
        <v>5.2131841514933782E-6</v>
      </c>
      <c r="AF735">
        <f t="shared" si="247"/>
        <v>1.2206129239045183E-3</v>
      </c>
      <c r="AG735">
        <f t="shared" ref="AG735:AG742" si="264">U735/$U$31</f>
        <v>2.7332467713586253</v>
      </c>
      <c r="AH735">
        <f t="shared" si="252"/>
        <v>0.21415205710747198</v>
      </c>
      <c r="AI735">
        <f t="shared" si="250"/>
        <v>9.7204995023082885E-2</v>
      </c>
    </row>
    <row r="736" spans="1:35" x14ac:dyDescent="0.25">
      <c r="A736" s="3">
        <v>44703.833333333336</v>
      </c>
      <c r="B736" s="1">
        <v>348.48039768000001</v>
      </c>
      <c r="C736">
        <v>5146.063827046667</v>
      </c>
      <c r="D736">
        <v>1.1071838558316976E-2</v>
      </c>
      <c r="E736">
        <v>65</v>
      </c>
      <c r="F736">
        <v>20239052.181958821</v>
      </c>
      <c r="G736">
        <v>176210.23797696442</v>
      </c>
      <c r="H736">
        <f t="shared" ref="H736:H742" si="265">AVERAGE(G707:G736)</f>
        <v>618650.30435334356</v>
      </c>
      <c r="I736">
        <v>528.63071393089331</v>
      </c>
      <c r="J736">
        <v>9.5335596178151433E-3</v>
      </c>
      <c r="K736">
        <v>19135</v>
      </c>
      <c r="L736">
        <f t="shared" si="262"/>
        <v>5.4424281295265171E-3</v>
      </c>
      <c r="M736" s="9">
        <f t="shared" ref="M736:M742" si="266">AVERAGE(L707:L736)*10+POWER(P736/SQRT(365/10),2)/2</f>
        <v>-2.9616560115639946E-2</v>
      </c>
      <c r="N736">
        <f t="shared" si="257"/>
        <v>0.21036638005807007</v>
      </c>
      <c r="O736">
        <f t="shared" ref="O736:O742" si="267">AVERAGE(N707:N736)</f>
        <v>0.36701692467912633</v>
      </c>
      <c r="P736" s="4">
        <v>0.33746388519648879</v>
      </c>
      <c r="Q736">
        <f t="shared" si="258"/>
        <v>0</v>
      </c>
      <c r="R736" s="4">
        <f t="shared" si="248"/>
        <v>0.13941603372969535</v>
      </c>
      <c r="S736">
        <f t="shared" si="255"/>
        <v>0.16302882244650133</v>
      </c>
      <c r="T736" s="4">
        <f t="shared" si="249"/>
        <v>0.3081488609283784</v>
      </c>
      <c r="U736" s="27">
        <f t="shared" si="263"/>
        <v>6.7717853760083144E-2</v>
      </c>
      <c r="V736">
        <v>0</v>
      </c>
      <c r="W736">
        <f t="shared" si="253"/>
        <v>0</v>
      </c>
      <c r="X736">
        <f t="shared" si="254"/>
        <v>528.63071393089331</v>
      </c>
      <c r="Y736" s="5">
        <f t="shared" si="259"/>
        <v>9.5335596178151433E-3</v>
      </c>
      <c r="Z736" s="4">
        <f t="shared" si="260"/>
        <v>0</v>
      </c>
      <c r="AA736" s="4">
        <f t="shared" ref="AA736:AA742" si="268">AVERAGE(Z707:Z736)</f>
        <v>0.13941603372969535</v>
      </c>
      <c r="AB736">
        <f t="shared" si="261"/>
        <v>0.16302882244650133</v>
      </c>
      <c r="AC736" s="4">
        <f t="shared" ref="AC736:AC742" si="269">AVERAGE(AB707:AB736)</f>
        <v>0.3081488609283784</v>
      </c>
      <c r="AD736">
        <f t="shared" si="251"/>
        <v>0.91214704539166735</v>
      </c>
      <c r="AE736">
        <f t="shared" si="256"/>
        <v>2.6119000314548248E-5</v>
      </c>
      <c r="AF736">
        <f t="shared" ref="AF736:AF742" si="270">(2*SQRT(AD736)*EXP(SUM(AE707:AE736))/(1+AD736)-1)</f>
        <v>1.4003165945741802E-3</v>
      </c>
      <c r="AG736">
        <f t="shared" si="264"/>
        <v>2.7481628234248783</v>
      </c>
      <c r="AH736">
        <f t="shared" si="252"/>
        <v>0.21417817610778653</v>
      </c>
      <c r="AI736">
        <f t="shared" si="250"/>
        <v>9.5845117722584527E-2</v>
      </c>
    </row>
    <row r="737" spans="1:35" x14ac:dyDescent="0.25">
      <c r="A737" s="3">
        <v>44704.833333333336</v>
      </c>
      <c r="B737" s="1">
        <v>346.24608511999998</v>
      </c>
      <c r="C737">
        <v>5181.3428805555886</v>
      </c>
      <c r="D737">
        <v>1.1071838558316976E-2</v>
      </c>
      <c r="E737">
        <v>72</v>
      </c>
      <c r="F737">
        <v>20513877.829931293</v>
      </c>
      <c r="G737">
        <v>1387832.5843075414</v>
      </c>
      <c r="H737">
        <f t="shared" si="265"/>
        <v>662359.90768316376</v>
      </c>
      <c r="I737">
        <v>4163.4977529226244</v>
      </c>
      <c r="J737">
        <v>7.4080419724418714E-2</v>
      </c>
      <c r="K737">
        <v>19136</v>
      </c>
      <c r="L737">
        <f t="shared" si="262"/>
        <v>-1.3264379010156261E-2</v>
      </c>
      <c r="M737" s="9">
        <f t="shared" si="266"/>
        <v>-3.3498532364558457E-2</v>
      </c>
      <c r="N737">
        <f t="shared" si="257"/>
        <v>0.74275617583857789</v>
      </c>
      <c r="O737">
        <f t="shared" si="267"/>
        <v>0.3888429120177187</v>
      </c>
      <c r="P737" s="4">
        <v>0.33900247700506997</v>
      </c>
      <c r="Q737">
        <f t="shared" si="258"/>
        <v>0.65525214972125845</v>
      </c>
      <c r="R737" s="4">
        <f t="shared" ref="R737:R742" si="271">AVERAGE(Q708:Q737)</f>
        <v>0.16125777205373731</v>
      </c>
      <c r="S737">
        <f t="shared" si="255"/>
        <v>0.73685363390643699</v>
      </c>
      <c r="T737" s="4">
        <f t="shared" ref="T737:T742" si="272">AVERAGE(S708:S737)</f>
        <v>0.33271064872525963</v>
      </c>
      <c r="U737" s="27">
        <f t="shared" si="263"/>
        <v>6.682554949593926E-2</v>
      </c>
      <c r="V737">
        <v>0</v>
      </c>
      <c r="W737">
        <f t="shared" si="253"/>
        <v>0</v>
      </c>
      <c r="X737">
        <f t="shared" si="254"/>
        <v>4163.4977529226244</v>
      </c>
      <c r="Y737" s="5">
        <f t="shared" si="259"/>
        <v>7.4080419724418714E-2</v>
      </c>
      <c r="Z737" s="4">
        <f t="shared" si="260"/>
        <v>0.65525214972125845</v>
      </c>
      <c r="AA737" s="4">
        <f t="shared" si="268"/>
        <v>0.16125777205373731</v>
      </c>
      <c r="AB737">
        <f t="shared" si="261"/>
        <v>0.73685363390643699</v>
      </c>
      <c r="AC737" s="4">
        <f t="shared" si="269"/>
        <v>0.33271064872525963</v>
      </c>
      <c r="AD737">
        <f t="shared" si="251"/>
        <v>0.89535081860501808</v>
      </c>
      <c r="AE737">
        <f t="shared" si="256"/>
        <v>2.0293946043405174E-4</v>
      </c>
      <c r="AF737">
        <f t="shared" si="270"/>
        <v>1.1252474034215698E-3</v>
      </c>
      <c r="AG737">
        <f t="shared" si="264"/>
        <v>2.7119508457890902</v>
      </c>
      <c r="AH737">
        <f t="shared" si="252"/>
        <v>0.21438111556822059</v>
      </c>
      <c r="AI737">
        <f t="shared" si="250"/>
        <v>9.9444273097061719E-2</v>
      </c>
    </row>
    <row r="738" spans="1:35" x14ac:dyDescent="0.25">
      <c r="A738" s="3">
        <v>44705.833333333336</v>
      </c>
      <c r="B738" s="1">
        <v>343.08633406000001</v>
      </c>
      <c r="C738">
        <v>5210.5044100262921</v>
      </c>
      <c r="D738">
        <v>1.1051975146688537E-2</v>
      </c>
      <c r="E738">
        <v>61</v>
      </c>
      <c r="F738">
        <v>20275335.43865433</v>
      </c>
      <c r="G738">
        <v>122897.78121928414</v>
      </c>
      <c r="H738">
        <f t="shared" si="265"/>
        <v>653059.98873256694</v>
      </c>
      <c r="I738">
        <v>368.69334365785244</v>
      </c>
      <c r="J738">
        <v>6.6372796071504951E-3</v>
      </c>
      <c r="K738">
        <v>19137</v>
      </c>
      <c r="L738">
        <f t="shared" si="262"/>
        <v>-1.4780033430858276E-2</v>
      </c>
      <c r="M738" s="9">
        <f t="shared" si="266"/>
        <v>-4.0173607596581819E-2</v>
      </c>
      <c r="N738">
        <f t="shared" si="257"/>
        <v>0</v>
      </c>
      <c r="O738">
        <f t="shared" si="267"/>
        <v>0.3782643349019098</v>
      </c>
      <c r="P738" s="4">
        <v>0.34171999262809061</v>
      </c>
      <c r="Q738">
        <f t="shared" si="258"/>
        <v>0</v>
      </c>
      <c r="R738" s="4">
        <f t="shared" si="271"/>
        <v>0.16125777205373731</v>
      </c>
      <c r="S738">
        <f t="shared" si="255"/>
        <v>5.8379421571095283E-2</v>
      </c>
      <c r="T738" s="4">
        <f t="shared" si="272"/>
        <v>0.32618248614238637</v>
      </c>
      <c r="U738" s="27">
        <f t="shared" si="263"/>
        <v>6.5845128813213846E-2</v>
      </c>
      <c r="V738">
        <v>0</v>
      </c>
      <c r="W738">
        <f t="shared" si="253"/>
        <v>0</v>
      </c>
      <c r="X738">
        <f t="shared" si="254"/>
        <v>368.69334365785244</v>
      </c>
      <c r="Y738" s="5">
        <f t="shared" si="259"/>
        <v>6.6372796071504951E-3</v>
      </c>
      <c r="Z738" s="4">
        <f t="shared" si="260"/>
        <v>0</v>
      </c>
      <c r="AA738" s="4">
        <f t="shared" si="268"/>
        <v>0.16125777205373731</v>
      </c>
      <c r="AB738">
        <f t="shared" si="261"/>
        <v>5.8379421571095283E-2</v>
      </c>
      <c r="AC738" s="4">
        <f t="shared" si="269"/>
        <v>0.32618248614238637</v>
      </c>
      <c r="AD738">
        <f t="shared" si="251"/>
        <v>0.89430681578467375</v>
      </c>
      <c r="AE738">
        <f t="shared" si="256"/>
        <v>1.8184162357857604E-5</v>
      </c>
      <c r="AF738">
        <f t="shared" si="270"/>
        <v>1.0718443365391739E-3</v>
      </c>
      <c r="AG738">
        <f t="shared" si="264"/>
        <v>2.6721628796623338</v>
      </c>
      <c r="AH738">
        <f t="shared" si="252"/>
        <v>0.21439929973057845</v>
      </c>
      <c r="AI738">
        <f t="shared" ref="AI738:AI742" si="273">2*SQRT(AG738)*EXP(AH738)/(1+AG738)-1</f>
        <v>0.10319416375598989</v>
      </c>
    </row>
    <row r="739" spans="1:35" x14ac:dyDescent="0.25">
      <c r="A739" s="3">
        <v>44706.833333333336</v>
      </c>
      <c r="B739" s="1">
        <v>331.77609145999998</v>
      </c>
      <c r="C739">
        <v>5388.8117164396235</v>
      </c>
      <c r="D739">
        <v>1.1051304138780062E-2</v>
      </c>
      <c r="E739">
        <v>117</v>
      </c>
      <c r="F739">
        <v>19433288.588933852</v>
      </c>
      <c r="G739">
        <v>811286.3624147533</v>
      </c>
      <c r="H739">
        <f t="shared" si="265"/>
        <v>664989.95771500492</v>
      </c>
      <c r="I739">
        <v>2433.8590872442601</v>
      </c>
      <c r="J739">
        <v>4.5713239052602987E-2</v>
      </c>
      <c r="K739">
        <v>19138</v>
      </c>
      <c r="L739">
        <f t="shared" si="262"/>
        <v>-6.7170033236455096E-2</v>
      </c>
      <c r="M739" s="9">
        <f t="shared" si="266"/>
        <v>-5.8018650953240096E-2</v>
      </c>
      <c r="N739">
        <f t="shared" si="257"/>
        <v>0.49280641267563208</v>
      </c>
      <c r="O739">
        <f t="shared" si="267"/>
        <v>0.3827665210717473</v>
      </c>
      <c r="P739" s="4">
        <v>0.34248734922320367</v>
      </c>
      <c r="Q739">
        <f t="shared" si="258"/>
        <v>0.4499088066928727</v>
      </c>
      <c r="R739" s="4">
        <f t="shared" si="271"/>
        <v>0.17625473227683308</v>
      </c>
      <c r="S739">
        <f t="shared" si="255"/>
        <v>0.56215285503730705</v>
      </c>
      <c r="T739" s="4">
        <f t="shared" si="272"/>
        <v>0.33503388450816562</v>
      </c>
      <c r="U739" s="27">
        <f t="shared" si="263"/>
        <v>6.1567579072739201E-2</v>
      </c>
      <c r="V739">
        <v>0</v>
      </c>
      <c r="W739">
        <f t="shared" si="253"/>
        <v>0</v>
      </c>
      <c r="X739">
        <f t="shared" si="254"/>
        <v>2433.8590872442601</v>
      </c>
      <c r="Y739" s="5">
        <f t="shared" si="259"/>
        <v>4.5713239052602987E-2</v>
      </c>
      <c r="Z739" s="4">
        <f t="shared" si="260"/>
        <v>0.4499088066928727</v>
      </c>
      <c r="AA739" s="4">
        <f t="shared" si="268"/>
        <v>0.17625473227683308</v>
      </c>
      <c r="AB739">
        <f t="shared" si="261"/>
        <v>0.56215285503730705</v>
      </c>
      <c r="AC739" s="4">
        <f t="shared" si="269"/>
        <v>0.33503388450816562</v>
      </c>
      <c r="AD739">
        <f t="shared" ref="AD739:AD742" si="274">U739/U710</f>
        <v>0.83763189344321531</v>
      </c>
      <c r="AE739">
        <f t="shared" si="256"/>
        <v>1.2523390873575322E-4</v>
      </c>
      <c r="AF739">
        <f t="shared" si="270"/>
        <v>-1.2097493508674839E-3</v>
      </c>
      <c r="AG739">
        <f t="shared" si="264"/>
        <v>2.4985690263519316</v>
      </c>
      <c r="AH739">
        <f t="shared" ref="AH739:AH742" si="275">AE739+AH738</f>
        <v>0.2145245336393142</v>
      </c>
      <c r="AI739">
        <f t="shared" si="273"/>
        <v>0.11982986575040711</v>
      </c>
    </row>
    <row r="740" spans="1:35" x14ac:dyDescent="0.25">
      <c r="A740" s="3">
        <v>44707.833333333336</v>
      </c>
      <c r="B740" s="1">
        <v>327.68506421000001</v>
      </c>
      <c r="C740">
        <v>5442.1644910317646</v>
      </c>
      <c r="D740">
        <v>1.1036087331344568E-2</v>
      </c>
      <c r="E740">
        <v>143</v>
      </c>
      <c r="F740">
        <v>18720724.978140887</v>
      </c>
      <c r="G740">
        <v>635887.6501943639</v>
      </c>
      <c r="H740">
        <f t="shared" si="265"/>
        <v>674003.04513505113</v>
      </c>
      <c r="I740">
        <v>1907.6629505830917</v>
      </c>
      <c r="J740">
        <v>3.7193910907609318E-2</v>
      </c>
      <c r="K740">
        <v>19139</v>
      </c>
      <c r="L740">
        <f t="shared" si="262"/>
        <v>-2.225930731313364E-2</v>
      </c>
      <c r="M740" s="9">
        <f t="shared" si="266"/>
        <v>-6.4251443338895126E-2</v>
      </c>
      <c r="N740">
        <f t="shared" si="257"/>
        <v>0.38327033263900001</v>
      </c>
      <c r="O740">
        <f t="shared" si="267"/>
        <v>0.38487043943568566</v>
      </c>
      <c r="P740" s="4">
        <v>0.40321664141570501</v>
      </c>
      <c r="Q740">
        <f t="shared" si="258"/>
        <v>0.36641958078117948</v>
      </c>
      <c r="R740" s="4">
        <f t="shared" si="271"/>
        <v>0.1884687183028724</v>
      </c>
      <c r="S740">
        <f t="shared" si="255"/>
        <v>0.4978566131594982</v>
      </c>
      <c r="T740" s="4">
        <f t="shared" si="272"/>
        <v>0.34357844025474144</v>
      </c>
      <c r="U740" s="27">
        <f t="shared" si="263"/>
        <v>6.0212267517822694E-2</v>
      </c>
      <c r="V740">
        <v>0</v>
      </c>
      <c r="W740">
        <f t="shared" si="253"/>
        <v>0</v>
      </c>
      <c r="X740">
        <f t="shared" si="254"/>
        <v>1907.6629505830917</v>
      </c>
      <c r="Y740" s="5">
        <f t="shared" si="259"/>
        <v>3.7193910907609318E-2</v>
      </c>
      <c r="Z740" s="4">
        <f t="shared" si="260"/>
        <v>0.36641958078117948</v>
      </c>
      <c r="AA740" s="4">
        <f t="shared" si="268"/>
        <v>0.1884687183028724</v>
      </c>
      <c r="AB740">
        <f t="shared" si="261"/>
        <v>0.4978566131594982</v>
      </c>
      <c r="AC740" s="4">
        <f t="shared" si="269"/>
        <v>0.34357844025474144</v>
      </c>
      <c r="AD740">
        <f t="shared" si="274"/>
        <v>0.81636128920376139</v>
      </c>
      <c r="AE740">
        <f t="shared" si="256"/>
        <v>1.0189593420731505E-4</v>
      </c>
      <c r="AF740">
        <f t="shared" si="270"/>
        <v>-2.3611282783245757E-3</v>
      </c>
      <c r="AG740">
        <f t="shared" si="264"/>
        <v>2.4435670346677942</v>
      </c>
      <c r="AH740">
        <f t="shared" si="275"/>
        <v>0.21462642957352152</v>
      </c>
      <c r="AI740">
        <f t="shared" si="273"/>
        <v>0.12523869098618423</v>
      </c>
    </row>
    <row r="741" spans="1:35" x14ac:dyDescent="0.25">
      <c r="A741" s="3">
        <v>44708.833333333336</v>
      </c>
      <c r="B741" s="1">
        <v>331.89675955000001</v>
      </c>
      <c r="C741">
        <v>5374.1764861790853</v>
      </c>
      <c r="D741">
        <v>1.1036087331344568E-2</v>
      </c>
      <c r="E741">
        <v>87</v>
      </c>
      <c r="F741">
        <v>19348586.744740147</v>
      </c>
      <c r="G741">
        <v>633168.37039963098</v>
      </c>
      <c r="H741">
        <f t="shared" si="265"/>
        <v>684323.3202666454</v>
      </c>
      <c r="I741">
        <v>1899.505111198893</v>
      </c>
      <c r="J741">
        <v>3.5833075290425162E-2</v>
      </c>
      <c r="K741">
        <v>19140</v>
      </c>
      <c r="L741">
        <f t="shared" si="262"/>
        <v>2.5342494023602207E-2</v>
      </c>
      <c r="M741" s="9">
        <f t="shared" si="266"/>
        <v>-5.6917253806831276E-2</v>
      </c>
      <c r="N741">
        <f t="shared" si="257"/>
        <v>0.41040969381074355</v>
      </c>
      <c r="O741">
        <f t="shared" si="267"/>
        <v>0.38854104150257285</v>
      </c>
      <c r="P741" s="4">
        <v>0.40689586852388021</v>
      </c>
      <c r="Q741">
        <f t="shared" si="258"/>
        <v>0.35125008788950085</v>
      </c>
      <c r="R741" s="4">
        <f t="shared" si="271"/>
        <v>0.20017705456585577</v>
      </c>
      <c r="S741">
        <f t="shared" si="255"/>
        <v>0.48680028998468455</v>
      </c>
      <c r="T741" s="4">
        <f t="shared" si="272"/>
        <v>0.35274542357100153</v>
      </c>
      <c r="U741" s="27">
        <f t="shared" si="263"/>
        <v>6.1757696347253921E-2</v>
      </c>
      <c r="V741">
        <v>0</v>
      </c>
      <c r="W741">
        <f t="shared" si="253"/>
        <v>0</v>
      </c>
      <c r="X741">
        <f t="shared" si="254"/>
        <v>1899.505111198893</v>
      </c>
      <c r="Y741" s="5">
        <f t="shared" si="259"/>
        <v>3.5833075290425162E-2</v>
      </c>
      <c r="Z741" s="4">
        <f t="shared" si="260"/>
        <v>0.35125008788950085</v>
      </c>
      <c r="AA741" s="4">
        <f t="shared" si="268"/>
        <v>0.20017705456585577</v>
      </c>
      <c r="AB741">
        <f t="shared" si="261"/>
        <v>0.48680028998468455</v>
      </c>
      <c r="AC741" s="4">
        <f t="shared" si="269"/>
        <v>0.35274542357100153</v>
      </c>
      <c r="AD741">
        <f t="shared" si="274"/>
        <v>0.84635881930227441</v>
      </c>
      <c r="AE741">
        <f t="shared" si="256"/>
        <v>9.8167990379962174E-5</v>
      </c>
      <c r="AF741">
        <f t="shared" si="270"/>
        <v>-6.3501782423835973E-4</v>
      </c>
      <c r="AG741">
        <f t="shared" si="264"/>
        <v>2.5062844691325501</v>
      </c>
      <c r="AH741">
        <f t="shared" si="275"/>
        <v>0.21472459756390147</v>
      </c>
      <c r="AI741">
        <f t="shared" si="273"/>
        <v>0.11931348745103088</v>
      </c>
    </row>
    <row r="742" spans="1:35" x14ac:dyDescent="0.25">
      <c r="A742" s="3">
        <v>44709.833333333336</v>
      </c>
      <c r="B742" s="1">
        <v>331.68370112000002</v>
      </c>
      <c r="C742">
        <v>5377.8377944504755</v>
      </c>
      <c r="D742">
        <v>1.1036087331344568E-2</v>
      </c>
      <c r="E742">
        <v>57</v>
      </c>
      <c r="F742">
        <v>19559579.255722683</v>
      </c>
      <c r="G742">
        <v>124483.88257975217</v>
      </c>
      <c r="H742">
        <f t="shared" si="265"/>
        <v>682246.37043567747</v>
      </c>
      <c r="I742">
        <v>373.45164773925654</v>
      </c>
      <c r="J742">
        <v>6.9689562154026143E-3</v>
      </c>
      <c r="K742">
        <v>19141</v>
      </c>
      <c r="L742">
        <f t="shared" si="262"/>
        <v>-1.3231940607904809E-3</v>
      </c>
      <c r="M742" s="9">
        <f t="shared" si="266"/>
        <v>-5.3768736199046444E-2</v>
      </c>
      <c r="N742">
        <f t="shared" si="257"/>
        <v>0</v>
      </c>
      <c r="O742">
        <f t="shared" si="267"/>
        <v>0.38068180296893572</v>
      </c>
      <c r="P742" s="4">
        <v>0.40763818443350791</v>
      </c>
      <c r="Q742">
        <f t="shared" si="258"/>
        <v>0</v>
      </c>
      <c r="R742" s="4">
        <f t="shared" si="271"/>
        <v>0.20017705456585577</v>
      </c>
      <c r="S742">
        <f t="shared" si="255"/>
        <v>7.7856083442417137E-2</v>
      </c>
      <c r="T742" s="4">
        <f t="shared" si="272"/>
        <v>0.35258793499134838</v>
      </c>
      <c r="U742" s="27">
        <f t="shared" si="263"/>
        <v>6.1676032970401723E-2</v>
      </c>
      <c r="V742">
        <v>0</v>
      </c>
      <c r="W742">
        <f t="shared" si="253"/>
        <v>0</v>
      </c>
      <c r="X742">
        <f t="shared" si="254"/>
        <v>373.45164773925654</v>
      </c>
      <c r="Y742" s="5">
        <f t="shared" si="259"/>
        <v>6.9689562154026143E-3</v>
      </c>
      <c r="Z742" s="4">
        <f t="shared" si="260"/>
        <v>0</v>
      </c>
      <c r="AA742" s="4">
        <f t="shared" si="268"/>
        <v>0.20017705456585577</v>
      </c>
      <c r="AB742">
        <f t="shared" si="261"/>
        <v>7.7856083442417137E-2</v>
      </c>
      <c r="AC742" s="4">
        <f t="shared" si="269"/>
        <v>0.35258793499134838</v>
      </c>
      <c r="AD742">
        <f t="shared" si="274"/>
        <v>0.85201716838744967</v>
      </c>
      <c r="AE742">
        <f t="shared" si="256"/>
        <v>1.9092848457521979E-5</v>
      </c>
      <c r="AF742">
        <f t="shared" si="270"/>
        <v>-3.6368982320544863E-4</v>
      </c>
      <c r="AG742">
        <f t="shared" si="264"/>
        <v>2.5029703614956533</v>
      </c>
      <c r="AH742">
        <f t="shared" si="275"/>
        <v>0.214743690412359</v>
      </c>
      <c r="AI742">
        <f t="shared" si="273"/>
        <v>0.1196528403424284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P700"/>
  <sheetViews>
    <sheetView workbookViewId="0">
      <selection activeCell="U9" sqref="U9"/>
    </sheetView>
  </sheetViews>
  <sheetFormatPr defaultRowHeight="15" x14ac:dyDescent="0.25"/>
  <cols>
    <col min="1" max="1" width="14.85546875" bestFit="1" customWidth="1"/>
  </cols>
  <sheetData>
    <row r="1" spans="1:16" x14ac:dyDescent="0.25">
      <c r="A1" t="s">
        <v>0</v>
      </c>
      <c r="B1" s="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M1" t="s">
        <v>10</v>
      </c>
      <c r="N1" t="s">
        <v>97</v>
      </c>
    </row>
    <row r="2" spans="1:16" x14ac:dyDescent="0.25">
      <c r="A2" s="2">
        <v>44012.833333333336</v>
      </c>
      <c r="B2" s="1">
        <v>1.8102081299999999</v>
      </c>
      <c r="C2">
        <v>16840.819647</v>
      </c>
      <c r="D2">
        <v>1.7448816630000001E-9</v>
      </c>
      <c r="E2">
        <v>4</v>
      </c>
      <c r="F2">
        <v>33359.666620738179</v>
      </c>
      <c r="G2">
        <v>0</v>
      </c>
      <c r="H2">
        <v>0</v>
      </c>
      <c r="I2">
        <v>0</v>
      </c>
      <c r="J2">
        <v>18444</v>
      </c>
      <c r="M2" t="s">
        <v>80</v>
      </c>
      <c r="N2">
        <v>200</v>
      </c>
    </row>
    <row r="3" spans="1:16" x14ac:dyDescent="0.25">
      <c r="A3" s="2">
        <v>44013.833333333336</v>
      </c>
      <c r="B3" s="1">
        <v>0.18893431999999999</v>
      </c>
      <c r="C3">
        <v>1715.018388</v>
      </c>
      <c r="D3">
        <v>1.7987569699999999E-10</v>
      </c>
      <c r="E3">
        <v>10</v>
      </c>
      <c r="F3">
        <v>3422.0096250052984</v>
      </c>
      <c r="G3">
        <v>0</v>
      </c>
      <c r="H3">
        <v>0</v>
      </c>
      <c r="I3">
        <v>0</v>
      </c>
      <c r="J3">
        <v>18445</v>
      </c>
      <c r="M3" t="s">
        <v>12</v>
      </c>
      <c r="N3">
        <v>18444</v>
      </c>
    </row>
    <row r="4" spans="1:16" x14ac:dyDescent="0.25">
      <c r="A4" s="2">
        <v>44014.833333333336</v>
      </c>
      <c r="B4" s="1">
        <v>6.2886299999999999E-3</v>
      </c>
      <c r="C4">
        <v>57.083902999999999</v>
      </c>
      <c r="D4">
        <v>5.9861450000000002E-12</v>
      </c>
      <c r="E4">
        <v>1</v>
      </c>
      <c r="F4">
        <v>113.18475047389023</v>
      </c>
      <c r="G4">
        <v>0</v>
      </c>
      <c r="H4">
        <v>0</v>
      </c>
      <c r="I4">
        <v>0</v>
      </c>
      <c r="J4">
        <v>18446</v>
      </c>
      <c r="M4" t="s">
        <v>13</v>
      </c>
      <c r="N4">
        <v>2</v>
      </c>
    </row>
    <row r="5" spans="1:16" x14ac:dyDescent="0.25">
      <c r="A5" s="2">
        <v>44015.833333333336</v>
      </c>
      <c r="B5" s="1">
        <v>6.2886299999999999E-3</v>
      </c>
      <c r="C5">
        <v>57.083902999999999</v>
      </c>
      <c r="D5">
        <v>5.9861450000000002E-12</v>
      </c>
      <c r="E5">
        <v>0</v>
      </c>
      <c r="F5">
        <v>113.18475047389023</v>
      </c>
      <c r="G5">
        <v>0</v>
      </c>
      <c r="H5">
        <v>0</v>
      </c>
      <c r="I5">
        <v>0</v>
      </c>
      <c r="J5">
        <v>18447</v>
      </c>
      <c r="M5" t="s">
        <v>14</v>
      </c>
      <c r="N5" t="s">
        <v>15</v>
      </c>
    </row>
    <row r="6" spans="1:16" x14ac:dyDescent="0.25">
      <c r="A6" s="2">
        <v>44016.833333333336</v>
      </c>
      <c r="B6" s="1">
        <v>8.8167129999999996E-2</v>
      </c>
      <c r="C6">
        <v>800.32119799999998</v>
      </c>
      <c r="D6">
        <v>8.3939283999999997E-11</v>
      </c>
      <c r="E6">
        <v>1</v>
      </c>
      <c r="F6">
        <v>1597.5265689356436</v>
      </c>
      <c r="G6">
        <v>0</v>
      </c>
      <c r="H6">
        <v>0</v>
      </c>
      <c r="I6">
        <v>0</v>
      </c>
      <c r="J6">
        <v>18448</v>
      </c>
      <c r="M6" t="s">
        <v>16</v>
      </c>
      <c r="N6" t="s">
        <v>17</v>
      </c>
    </row>
    <row r="7" spans="1:16" x14ac:dyDescent="0.25">
      <c r="A7" s="2">
        <v>44017.833333333336</v>
      </c>
      <c r="B7" s="1">
        <v>6.1948699999999999E-3</v>
      </c>
      <c r="C7">
        <v>57.950547999999998</v>
      </c>
      <c r="D7">
        <v>5.9861450000000002E-12</v>
      </c>
      <c r="E7">
        <v>3</v>
      </c>
      <c r="F7">
        <v>114.72539438907442</v>
      </c>
      <c r="G7">
        <v>0</v>
      </c>
      <c r="H7">
        <v>0</v>
      </c>
      <c r="I7">
        <v>0</v>
      </c>
      <c r="J7">
        <v>18449</v>
      </c>
      <c r="M7" t="s">
        <v>18</v>
      </c>
      <c r="N7" t="s">
        <v>19</v>
      </c>
      <c r="O7" t="s">
        <v>83</v>
      </c>
      <c r="P7">
        <v>18444</v>
      </c>
    </row>
    <row r="8" spans="1:16" x14ac:dyDescent="0.25">
      <c r="A8" s="2">
        <v>44018.833333333336</v>
      </c>
      <c r="B8" s="1">
        <v>6.1948699999999999E-3</v>
      </c>
      <c r="C8">
        <v>57.950547999999998</v>
      </c>
      <c r="D8">
        <v>5.9861450000000002E-12</v>
      </c>
      <c r="E8">
        <v>0</v>
      </c>
      <c r="F8">
        <v>114.72539438907442</v>
      </c>
      <c r="G8">
        <v>0</v>
      </c>
      <c r="H8">
        <v>0</v>
      </c>
      <c r="I8">
        <v>0</v>
      </c>
      <c r="J8">
        <v>18450</v>
      </c>
      <c r="M8" t="s">
        <v>20</v>
      </c>
      <c r="N8" t="s">
        <v>21</v>
      </c>
      <c r="O8" t="s">
        <v>82</v>
      </c>
      <c r="P8">
        <v>19143</v>
      </c>
    </row>
    <row r="9" spans="1:16" x14ac:dyDescent="0.25">
      <c r="A9" s="2">
        <v>44019.833333333336</v>
      </c>
      <c r="B9" s="1">
        <v>6.1948699999999999E-3</v>
      </c>
      <c r="C9">
        <v>57.950547999999998</v>
      </c>
      <c r="D9">
        <v>5.9861450000000002E-12</v>
      </c>
      <c r="E9">
        <v>0</v>
      </c>
      <c r="F9">
        <v>114.72539438907442</v>
      </c>
      <c r="G9">
        <v>0</v>
      </c>
      <c r="H9">
        <v>0</v>
      </c>
      <c r="I9">
        <v>0</v>
      </c>
      <c r="J9">
        <v>18451</v>
      </c>
      <c r="M9" t="s">
        <v>22</v>
      </c>
      <c r="N9" t="s">
        <v>23</v>
      </c>
      <c r="O9" t="s">
        <v>98</v>
      </c>
      <c r="P9">
        <f>P8-P7</f>
        <v>699</v>
      </c>
    </row>
    <row r="10" spans="1:16" x14ac:dyDescent="0.25">
      <c r="A10" s="2">
        <v>44020.833333333336</v>
      </c>
      <c r="B10" s="1">
        <v>6.1948699999999999E-3</v>
      </c>
      <c r="C10">
        <v>57.950547999999998</v>
      </c>
      <c r="D10">
        <v>5.9861450000000002E-12</v>
      </c>
      <c r="E10">
        <v>0</v>
      </c>
      <c r="F10">
        <v>114.72539438907442</v>
      </c>
      <c r="G10">
        <v>0</v>
      </c>
      <c r="H10">
        <v>0</v>
      </c>
      <c r="I10">
        <v>0</v>
      </c>
      <c r="J10">
        <v>18452</v>
      </c>
      <c r="M10" t="s">
        <v>24</v>
      </c>
      <c r="N10" t="s">
        <v>25</v>
      </c>
    </row>
    <row r="11" spans="1:16" x14ac:dyDescent="0.25">
      <c r="A11" s="2">
        <v>44021.833333333336</v>
      </c>
      <c r="B11" s="1">
        <v>6.1948699999999999E-3</v>
      </c>
      <c r="C11">
        <v>57.950547999999998</v>
      </c>
      <c r="D11">
        <v>5.9861450000000002E-12</v>
      </c>
      <c r="E11">
        <v>0</v>
      </c>
      <c r="F11">
        <v>114.72539438907442</v>
      </c>
      <c r="G11">
        <v>0</v>
      </c>
      <c r="H11">
        <v>0</v>
      </c>
      <c r="I11">
        <v>0</v>
      </c>
      <c r="J11">
        <v>18453</v>
      </c>
      <c r="M11" t="s">
        <v>26</v>
      </c>
      <c r="N11" t="s">
        <v>27</v>
      </c>
    </row>
    <row r="12" spans="1:16" x14ac:dyDescent="0.25">
      <c r="A12" s="2">
        <v>44022.833333333336</v>
      </c>
      <c r="B12" s="1">
        <v>6.1948699999999999E-3</v>
      </c>
      <c r="C12">
        <v>57.950547999999998</v>
      </c>
      <c r="D12">
        <v>5.9861450000000002E-12</v>
      </c>
      <c r="E12">
        <v>0</v>
      </c>
      <c r="F12">
        <v>114.72539438907442</v>
      </c>
      <c r="G12">
        <v>0</v>
      </c>
      <c r="H12">
        <v>0</v>
      </c>
      <c r="I12">
        <v>0</v>
      </c>
      <c r="J12">
        <v>18454</v>
      </c>
      <c r="M12" t="s">
        <v>28</v>
      </c>
      <c r="N12" t="s">
        <v>29</v>
      </c>
    </row>
    <row r="13" spans="1:16" x14ac:dyDescent="0.25">
      <c r="A13" s="2">
        <v>44023.833333333336</v>
      </c>
      <c r="B13" s="1">
        <v>6.1948699999999999E-3</v>
      </c>
      <c r="C13">
        <v>57.950547999999998</v>
      </c>
      <c r="D13">
        <v>5.9861450000000002E-12</v>
      </c>
      <c r="E13">
        <v>0</v>
      </c>
      <c r="F13">
        <v>114.72539438907442</v>
      </c>
      <c r="G13">
        <v>0</v>
      </c>
      <c r="H13">
        <v>0</v>
      </c>
      <c r="I13">
        <v>0</v>
      </c>
      <c r="J13">
        <v>18455</v>
      </c>
      <c r="M13" t="s">
        <v>30</v>
      </c>
      <c r="N13" t="s">
        <v>31</v>
      </c>
    </row>
    <row r="14" spans="1:16" x14ac:dyDescent="0.25">
      <c r="A14" s="2">
        <v>44024.833333333336</v>
      </c>
      <c r="B14" s="1">
        <v>6.1948699999999999E-3</v>
      </c>
      <c r="C14">
        <v>57.950547999999998</v>
      </c>
      <c r="D14">
        <v>5.9861450000000002E-12</v>
      </c>
      <c r="E14">
        <v>0</v>
      </c>
      <c r="F14">
        <v>114.72539438907442</v>
      </c>
      <c r="G14">
        <v>0</v>
      </c>
      <c r="H14">
        <v>0</v>
      </c>
      <c r="I14">
        <v>0</v>
      </c>
      <c r="J14">
        <v>18456</v>
      </c>
      <c r="M14" t="s">
        <v>32</v>
      </c>
      <c r="N14" t="s">
        <v>33</v>
      </c>
    </row>
    <row r="15" spans="1:16" x14ac:dyDescent="0.25">
      <c r="A15" s="2">
        <v>44025.833333333336</v>
      </c>
      <c r="B15" s="1">
        <v>6.1948699999999999E-3</v>
      </c>
      <c r="C15">
        <v>57.950547999999998</v>
      </c>
      <c r="D15">
        <v>5.9861450000000002E-12</v>
      </c>
      <c r="E15">
        <v>0</v>
      </c>
      <c r="F15">
        <v>114.72539438907442</v>
      </c>
      <c r="G15">
        <v>0</v>
      </c>
      <c r="H15">
        <v>0</v>
      </c>
      <c r="I15">
        <v>0</v>
      </c>
      <c r="J15">
        <v>18457</v>
      </c>
    </row>
    <row r="16" spans="1:16" x14ac:dyDescent="0.25">
      <c r="A16" s="2">
        <v>44026.833333333336</v>
      </c>
      <c r="B16">
        <v>6.1948699999999999E-3</v>
      </c>
      <c r="C16">
        <v>57.950547999999998</v>
      </c>
      <c r="D16">
        <v>5.9861450000000002E-12</v>
      </c>
      <c r="E16">
        <v>0</v>
      </c>
      <c r="F16">
        <v>114.72539438907442</v>
      </c>
      <c r="G16">
        <v>0</v>
      </c>
      <c r="H16">
        <v>0</v>
      </c>
      <c r="I16">
        <v>0</v>
      </c>
      <c r="J16">
        <v>18458</v>
      </c>
    </row>
    <row r="17" spans="1:10" x14ac:dyDescent="0.25">
      <c r="A17" s="2">
        <v>44027.833333333336</v>
      </c>
      <c r="B17">
        <v>6.1948699999999999E-3</v>
      </c>
      <c r="C17">
        <v>57.950547999999998</v>
      </c>
      <c r="D17">
        <v>5.9861450000000002E-12</v>
      </c>
      <c r="E17">
        <v>0</v>
      </c>
      <c r="F17">
        <v>114.72539438907442</v>
      </c>
      <c r="G17">
        <v>0</v>
      </c>
      <c r="H17">
        <v>0</v>
      </c>
      <c r="I17">
        <v>0</v>
      </c>
      <c r="J17">
        <v>18459</v>
      </c>
    </row>
    <row r="18" spans="1:10" x14ac:dyDescent="0.25">
      <c r="A18" s="2">
        <v>44028.833333333336</v>
      </c>
      <c r="B18">
        <v>2.5194859999999999E-2</v>
      </c>
      <c r="C18">
        <v>235.68799999999999</v>
      </c>
      <c r="D18">
        <v>2.4349031000000001E-11</v>
      </c>
      <c r="E18">
        <v>1</v>
      </c>
      <c r="F18">
        <v>462.59483107995851</v>
      </c>
      <c r="G18">
        <v>0</v>
      </c>
      <c r="H18">
        <v>0</v>
      </c>
      <c r="I18">
        <v>0</v>
      </c>
      <c r="J18">
        <v>18460</v>
      </c>
    </row>
    <row r="19" spans="1:10" x14ac:dyDescent="0.25">
      <c r="A19" s="2">
        <v>44029.833333333336</v>
      </c>
      <c r="B19">
        <v>2.5194859999999999E-2</v>
      </c>
      <c r="C19">
        <v>235.68799999999999</v>
      </c>
      <c r="D19">
        <v>2.4349031000000001E-11</v>
      </c>
      <c r="E19">
        <v>0</v>
      </c>
      <c r="F19">
        <v>462.59483107995851</v>
      </c>
      <c r="G19">
        <v>0</v>
      </c>
      <c r="H19">
        <v>0</v>
      </c>
      <c r="I19">
        <v>0</v>
      </c>
      <c r="J19">
        <v>18461</v>
      </c>
    </row>
    <row r="20" spans="1:10" x14ac:dyDescent="0.25">
      <c r="A20" s="2">
        <v>44030.833333333336</v>
      </c>
      <c r="B20">
        <v>2.5194859999999999E-2</v>
      </c>
      <c r="C20">
        <v>235.68799999999999</v>
      </c>
      <c r="D20">
        <v>2.4349031000000001E-11</v>
      </c>
      <c r="E20">
        <v>0</v>
      </c>
      <c r="F20">
        <v>462.59483107995851</v>
      </c>
      <c r="G20">
        <v>0</v>
      </c>
      <c r="H20">
        <v>0</v>
      </c>
      <c r="I20">
        <v>0</v>
      </c>
      <c r="J20">
        <v>18462</v>
      </c>
    </row>
    <row r="21" spans="1:10" x14ac:dyDescent="0.25">
      <c r="A21" s="2">
        <v>44031.833333333336</v>
      </c>
      <c r="B21">
        <v>2.5311630000000002E-2</v>
      </c>
      <c r="C21">
        <v>234.603949</v>
      </c>
      <c r="D21">
        <v>2.4349031000000001E-11</v>
      </c>
      <c r="E21">
        <v>1</v>
      </c>
      <c r="F21">
        <v>464.05283518907078</v>
      </c>
      <c r="G21">
        <v>0</v>
      </c>
      <c r="H21">
        <v>0</v>
      </c>
      <c r="I21">
        <v>0</v>
      </c>
      <c r="J21">
        <v>18463</v>
      </c>
    </row>
    <row r="22" spans="1:10" x14ac:dyDescent="0.25">
      <c r="A22" s="2">
        <v>44032.833333333336</v>
      </c>
      <c r="B22">
        <v>2.5311630000000002E-2</v>
      </c>
      <c r="C22">
        <v>234.603949</v>
      </c>
      <c r="D22">
        <v>2.4349031000000001E-11</v>
      </c>
      <c r="E22">
        <v>0</v>
      </c>
      <c r="F22">
        <v>464.05283518907078</v>
      </c>
      <c r="G22">
        <v>0</v>
      </c>
      <c r="H22">
        <v>0</v>
      </c>
      <c r="I22">
        <v>0</v>
      </c>
      <c r="J22">
        <v>18464</v>
      </c>
    </row>
    <row r="23" spans="1:10" x14ac:dyDescent="0.25">
      <c r="A23" s="2">
        <v>44033.833333333336</v>
      </c>
      <c r="B23">
        <v>2.5311630000000002E-2</v>
      </c>
      <c r="C23">
        <v>234.603949</v>
      </c>
      <c r="D23">
        <v>2.4349031000000001E-11</v>
      </c>
      <c r="E23">
        <v>0</v>
      </c>
      <c r="F23">
        <v>464.05283518907078</v>
      </c>
      <c r="G23">
        <v>0</v>
      </c>
      <c r="H23">
        <v>0</v>
      </c>
      <c r="I23">
        <v>0</v>
      </c>
      <c r="J23">
        <v>18465</v>
      </c>
    </row>
    <row r="24" spans="1:10" x14ac:dyDescent="0.25">
      <c r="A24" s="2">
        <v>44034.833333333336</v>
      </c>
      <c r="B24">
        <v>2.5311630000000002E-2</v>
      </c>
      <c r="C24">
        <v>234.603949</v>
      </c>
      <c r="D24">
        <v>2.4349031000000001E-11</v>
      </c>
      <c r="E24">
        <v>0</v>
      </c>
      <c r="F24">
        <v>464.05283518907078</v>
      </c>
      <c r="G24">
        <v>0</v>
      </c>
      <c r="H24">
        <v>0</v>
      </c>
      <c r="I24">
        <v>0</v>
      </c>
      <c r="J24">
        <v>18466</v>
      </c>
    </row>
    <row r="25" spans="1:10" x14ac:dyDescent="0.25">
      <c r="A25" s="2">
        <v>44035.833333333336</v>
      </c>
      <c r="B25">
        <v>2.5311630000000002E-2</v>
      </c>
      <c r="C25">
        <v>234.603949</v>
      </c>
      <c r="D25">
        <v>2.4349031000000001E-11</v>
      </c>
      <c r="E25">
        <v>0</v>
      </c>
      <c r="F25">
        <v>464.05283518907078</v>
      </c>
      <c r="G25">
        <v>0</v>
      </c>
      <c r="H25">
        <v>0</v>
      </c>
      <c r="I25">
        <v>0</v>
      </c>
      <c r="J25">
        <v>18467</v>
      </c>
    </row>
    <row r="26" spans="1:10" x14ac:dyDescent="0.25">
      <c r="A26" s="2">
        <v>44036.833333333336</v>
      </c>
      <c r="B26">
        <v>2.5311630000000002E-2</v>
      </c>
      <c r="C26">
        <v>234.603949</v>
      </c>
      <c r="D26">
        <v>2.4349031000000001E-11</v>
      </c>
      <c r="E26">
        <v>0</v>
      </c>
      <c r="F26">
        <v>464.05283518907078</v>
      </c>
      <c r="G26">
        <v>0</v>
      </c>
      <c r="H26">
        <v>0</v>
      </c>
      <c r="I26">
        <v>0</v>
      </c>
      <c r="J26">
        <v>18468</v>
      </c>
    </row>
    <row r="27" spans="1:10" x14ac:dyDescent="0.25">
      <c r="A27" s="2">
        <v>44037.833333333336</v>
      </c>
      <c r="B27">
        <v>2.52678E-2</v>
      </c>
      <c r="C27">
        <v>235.012203</v>
      </c>
      <c r="D27">
        <v>2.4349031000000001E-11</v>
      </c>
      <c r="E27">
        <v>2</v>
      </c>
      <c r="F27">
        <v>484.34668865051628</v>
      </c>
      <c r="G27">
        <v>0</v>
      </c>
      <c r="H27">
        <v>0</v>
      </c>
      <c r="I27">
        <v>0</v>
      </c>
      <c r="J27">
        <v>18469</v>
      </c>
    </row>
    <row r="28" spans="1:10" x14ac:dyDescent="0.25">
      <c r="A28" s="2">
        <v>44038.833333333336</v>
      </c>
      <c r="B28">
        <v>2.3654089999999999E-2</v>
      </c>
      <c r="C28">
        <v>251.09335799999999</v>
      </c>
      <c r="D28">
        <v>2.4349031000000001E-11</v>
      </c>
      <c r="E28">
        <v>1</v>
      </c>
      <c r="F28">
        <v>507.44419746018502</v>
      </c>
      <c r="G28">
        <v>0</v>
      </c>
      <c r="H28">
        <v>0</v>
      </c>
      <c r="I28">
        <v>0</v>
      </c>
      <c r="J28">
        <v>18470</v>
      </c>
    </row>
    <row r="29" spans="1:10" x14ac:dyDescent="0.25">
      <c r="A29" s="2">
        <v>44039.833333333336</v>
      </c>
      <c r="B29">
        <v>2.3077670000000002E-2</v>
      </c>
      <c r="C29">
        <v>257.38399700000002</v>
      </c>
      <c r="D29">
        <v>2.4349031000000001E-11</v>
      </c>
      <c r="E29">
        <v>1</v>
      </c>
      <c r="F29">
        <v>506.93097681504423</v>
      </c>
      <c r="G29">
        <v>0</v>
      </c>
      <c r="H29">
        <v>0</v>
      </c>
      <c r="I29">
        <v>0</v>
      </c>
      <c r="J29">
        <v>18471</v>
      </c>
    </row>
    <row r="30" spans="1:10" x14ac:dyDescent="0.25">
      <c r="A30" s="2">
        <v>44040.833333333336</v>
      </c>
      <c r="B30">
        <v>2.2986300000000001E-2</v>
      </c>
      <c r="C30">
        <v>258.41021599999999</v>
      </c>
      <c r="D30">
        <v>2.4349031000000001E-11</v>
      </c>
      <c r="E30">
        <v>1</v>
      </c>
      <c r="F30">
        <v>508.08805610919143</v>
      </c>
      <c r="G30">
        <v>0</v>
      </c>
      <c r="H30">
        <v>0</v>
      </c>
      <c r="I30">
        <v>0</v>
      </c>
      <c r="J30">
        <v>18472</v>
      </c>
    </row>
    <row r="31" spans="1:10" x14ac:dyDescent="0.25">
      <c r="A31" s="2">
        <v>44041.833333333336</v>
      </c>
      <c r="B31">
        <v>2.2986300000000001E-2</v>
      </c>
      <c r="C31">
        <v>258.41021599999999</v>
      </c>
      <c r="D31">
        <v>2.4349031000000001E-11</v>
      </c>
      <c r="E31">
        <v>0</v>
      </c>
      <c r="F31">
        <v>508.08805610919143</v>
      </c>
      <c r="G31">
        <v>0</v>
      </c>
      <c r="H31">
        <v>0</v>
      </c>
      <c r="I31">
        <v>0</v>
      </c>
      <c r="J31">
        <v>18473</v>
      </c>
    </row>
    <row r="32" spans="1:10" x14ac:dyDescent="0.25">
      <c r="A32" s="2">
        <v>44042.833333333336</v>
      </c>
      <c r="B32">
        <v>2.2986300000000001E-2</v>
      </c>
      <c r="C32">
        <v>258.41021599999999</v>
      </c>
      <c r="D32">
        <v>2.4349031000000001E-11</v>
      </c>
      <c r="E32">
        <v>0</v>
      </c>
      <c r="F32">
        <v>508.08805610919143</v>
      </c>
      <c r="G32">
        <v>0</v>
      </c>
      <c r="H32">
        <v>0</v>
      </c>
      <c r="I32">
        <v>0</v>
      </c>
      <c r="J32">
        <v>18474</v>
      </c>
    </row>
    <row r="33" spans="1:10" x14ac:dyDescent="0.25">
      <c r="A33" s="2">
        <v>44043.833333333336</v>
      </c>
      <c r="B33">
        <v>2.2986300000000001E-2</v>
      </c>
      <c r="C33">
        <v>258.41021599999999</v>
      </c>
      <c r="D33">
        <v>2.4349031000000001E-11</v>
      </c>
      <c r="E33">
        <v>0</v>
      </c>
      <c r="F33">
        <v>508.08805610919143</v>
      </c>
      <c r="G33">
        <v>0</v>
      </c>
      <c r="H33">
        <v>0</v>
      </c>
      <c r="I33">
        <v>0</v>
      </c>
      <c r="J33">
        <v>18475</v>
      </c>
    </row>
    <row r="34" spans="1:10" x14ac:dyDescent="0.25">
      <c r="A34" s="2">
        <v>44044.833333333336</v>
      </c>
      <c r="B34">
        <v>2.2986300000000001E-2</v>
      </c>
      <c r="C34">
        <v>258.41021599999999</v>
      </c>
      <c r="D34">
        <v>2.4349031000000001E-11</v>
      </c>
      <c r="E34">
        <v>0</v>
      </c>
      <c r="F34">
        <v>508.08805610919143</v>
      </c>
      <c r="G34">
        <v>0</v>
      </c>
      <c r="H34">
        <v>0</v>
      </c>
      <c r="I34">
        <v>0</v>
      </c>
      <c r="J34">
        <v>18476</v>
      </c>
    </row>
    <row r="35" spans="1:10" x14ac:dyDescent="0.25">
      <c r="A35" s="2">
        <v>44045.833333333336</v>
      </c>
      <c r="B35">
        <v>2.2986300000000001E-2</v>
      </c>
      <c r="C35">
        <v>258.41021599999999</v>
      </c>
      <c r="D35">
        <v>2.4349031000000001E-11</v>
      </c>
      <c r="E35">
        <v>0</v>
      </c>
      <c r="F35">
        <v>508.08805610919143</v>
      </c>
      <c r="G35">
        <v>0</v>
      </c>
      <c r="H35">
        <v>0</v>
      </c>
      <c r="I35">
        <v>0</v>
      </c>
      <c r="J35">
        <v>18477</v>
      </c>
    </row>
    <row r="36" spans="1:10" x14ac:dyDescent="0.25">
      <c r="A36" s="2">
        <v>44046.833333333336</v>
      </c>
      <c r="B36">
        <v>2.2986300000000001E-2</v>
      </c>
      <c r="C36">
        <v>258.41021599999999</v>
      </c>
      <c r="D36">
        <v>2.4349031000000001E-11</v>
      </c>
      <c r="E36">
        <v>0</v>
      </c>
      <c r="F36">
        <v>508.08805610919143</v>
      </c>
      <c r="G36">
        <v>0</v>
      </c>
      <c r="H36">
        <v>0</v>
      </c>
      <c r="I36">
        <v>0</v>
      </c>
      <c r="J36">
        <v>18478</v>
      </c>
    </row>
    <row r="37" spans="1:10" x14ac:dyDescent="0.25">
      <c r="A37" s="2">
        <v>44047.833333333336</v>
      </c>
      <c r="B37">
        <v>2.2986300000000001E-2</v>
      </c>
      <c r="C37">
        <v>258.41021599999999</v>
      </c>
      <c r="D37">
        <v>2.4349031000000001E-11</v>
      </c>
      <c r="E37">
        <v>0</v>
      </c>
      <c r="F37">
        <v>508.08805610919143</v>
      </c>
      <c r="G37">
        <v>0</v>
      </c>
      <c r="H37">
        <v>0</v>
      </c>
      <c r="I37">
        <v>0</v>
      </c>
      <c r="J37">
        <v>18479</v>
      </c>
    </row>
    <row r="38" spans="1:10" x14ac:dyDescent="0.25">
      <c r="A38" s="2">
        <v>44048.833333333336</v>
      </c>
      <c r="B38">
        <v>2.2986300000000001E-2</v>
      </c>
      <c r="C38">
        <v>258.41021599999999</v>
      </c>
      <c r="D38">
        <v>2.4349031000000001E-11</v>
      </c>
      <c r="E38">
        <v>0</v>
      </c>
      <c r="F38">
        <v>508.08805610919143</v>
      </c>
      <c r="G38">
        <v>0</v>
      </c>
      <c r="H38">
        <v>0</v>
      </c>
      <c r="I38">
        <v>0</v>
      </c>
      <c r="J38">
        <v>18480</v>
      </c>
    </row>
    <row r="39" spans="1:10" x14ac:dyDescent="0.25">
      <c r="A39" s="2">
        <v>44049.833333333336</v>
      </c>
      <c r="B39">
        <v>2.2986300000000001E-2</v>
      </c>
      <c r="C39">
        <v>258.41021599999999</v>
      </c>
      <c r="D39">
        <v>2.4349031000000001E-11</v>
      </c>
      <c r="E39">
        <v>0</v>
      </c>
      <c r="F39">
        <v>508.08805610919143</v>
      </c>
      <c r="G39">
        <v>0</v>
      </c>
      <c r="H39">
        <v>0</v>
      </c>
      <c r="I39">
        <v>0</v>
      </c>
      <c r="J39">
        <v>18481</v>
      </c>
    </row>
    <row r="40" spans="1:10" x14ac:dyDescent="0.25">
      <c r="A40" s="2">
        <v>44050.833333333336</v>
      </c>
      <c r="B40">
        <v>2.2986300000000001E-2</v>
      </c>
      <c r="C40">
        <v>258.41021599999999</v>
      </c>
      <c r="D40">
        <v>2.4349031000000001E-11</v>
      </c>
      <c r="E40">
        <v>0</v>
      </c>
      <c r="F40">
        <v>508.08805610919143</v>
      </c>
      <c r="G40">
        <v>0</v>
      </c>
      <c r="H40">
        <v>0</v>
      </c>
      <c r="I40">
        <v>0</v>
      </c>
      <c r="J40">
        <v>18482</v>
      </c>
    </row>
    <row r="41" spans="1:10" x14ac:dyDescent="0.25">
      <c r="A41" s="2">
        <v>44051.833333333336</v>
      </c>
      <c r="B41">
        <v>2.2986300000000001E-2</v>
      </c>
      <c r="C41">
        <v>258.41021599999999</v>
      </c>
      <c r="D41">
        <v>2.4349031000000001E-11</v>
      </c>
      <c r="E41">
        <v>0</v>
      </c>
      <c r="F41">
        <v>508.08805610919143</v>
      </c>
      <c r="G41">
        <v>0</v>
      </c>
      <c r="H41">
        <v>0</v>
      </c>
      <c r="I41">
        <v>0</v>
      </c>
      <c r="J41">
        <v>18483</v>
      </c>
    </row>
    <row r="42" spans="1:10" x14ac:dyDescent="0.25">
      <c r="A42" s="2">
        <v>44052.833333333336</v>
      </c>
      <c r="B42">
        <v>2.2986300000000001E-2</v>
      </c>
      <c r="C42">
        <v>258.41021599999999</v>
      </c>
      <c r="D42">
        <v>2.4349031000000001E-11</v>
      </c>
      <c r="E42">
        <v>0</v>
      </c>
      <c r="F42">
        <v>508.08805610919143</v>
      </c>
      <c r="G42">
        <v>0</v>
      </c>
      <c r="H42">
        <v>0</v>
      </c>
      <c r="I42">
        <v>0</v>
      </c>
      <c r="J42">
        <v>18484</v>
      </c>
    </row>
    <row r="43" spans="1:10" x14ac:dyDescent="0.25">
      <c r="A43" s="2">
        <v>44053.833333333336</v>
      </c>
      <c r="B43">
        <v>2.2986300000000001E-2</v>
      </c>
      <c r="C43">
        <v>258.41021599999999</v>
      </c>
      <c r="D43">
        <v>2.4349031000000001E-11</v>
      </c>
      <c r="E43">
        <v>0</v>
      </c>
      <c r="F43">
        <v>508.08805610919143</v>
      </c>
      <c r="G43">
        <v>0</v>
      </c>
      <c r="H43">
        <v>0</v>
      </c>
      <c r="I43">
        <v>0</v>
      </c>
      <c r="J43">
        <v>18485</v>
      </c>
    </row>
    <row r="44" spans="1:10" x14ac:dyDescent="0.25">
      <c r="A44" s="2">
        <v>44054.833333333336</v>
      </c>
      <c r="B44">
        <v>2.2986300000000001E-2</v>
      </c>
      <c r="C44">
        <v>258.41021599999999</v>
      </c>
      <c r="D44">
        <v>2.4349031000000001E-11</v>
      </c>
      <c r="E44">
        <v>0</v>
      </c>
      <c r="F44">
        <v>508.08805610919143</v>
      </c>
      <c r="G44">
        <v>0</v>
      </c>
      <c r="H44">
        <v>0</v>
      </c>
      <c r="I44">
        <v>0</v>
      </c>
      <c r="J44">
        <v>18486</v>
      </c>
    </row>
    <row r="45" spans="1:10" x14ac:dyDescent="0.25">
      <c r="A45" s="2">
        <v>44055.833333333336</v>
      </c>
      <c r="B45">
        <v>2.2986300000000001E-2</v>
      </c>
      <c r="C45">
        <v>258.41021599999999</v>
      </c>
      <c r="D45">
        <v>2.4349031000000001E-11</v>
      </c>
      <c r="E45">
        <v>0</v>
      </c>
      <c r="F45">
        <v>508.08805610919143</v>
      </c>
      <c r="G45">
        <v>0</v>
      </c>
      <c r="H45">
        <v>0</v>
      </c>
      <c r="I45">
        <v>0</v>
      </c>
      <c r="J45">
        <v>18487</v>
      </c>
    </row>
    <row r="46" spans="1:10" x14ac:dyDescent="0.25">
      <c r="A46" s="2">
        <v>44056.833333333336</v>
      </c>
      <c r="B46">
        <v>2.2157639999999999E-2</v>
      </c>
      <c r="C46">
        <v>268.10358100000002</v>
      </c>
      <c r="D46">
        <v>2.4349031000000001E-11</v>
      </c>
      <c r="E46">
        <v>2</v>
      </c>
      <c r="F46">
        <v>532.4517175676466</v>
      </c>
      <c r="G46">
        <v>0</v>
      </c>
      <c r="H46">
        <v>0</v>
      </c>
      <c r="I46">
        <v>0</v>
      </c>
      <c r="J46">
        <v>18488</v>
      </c>
    </row>
    <row r="47" spans="1:10" x14ac:dyDescent="0.25">
      <c r="A47" s="2">
        <v>44057.833333333336</v>
      </c>
      <c r="B47">
        <v>2.2157639999999999E-2</v>
      </c>
      <c r="C47">
        <v>268.10358100000002</v>
      </c>
      <c r="D47">
        <v>2.4349031000000001E-11</v>
      </c>
      <c r="E47">
        <v>0</v>
      </c>
      <c r="F47">
        <v>532.4517175676466</v>
      </c>
      <c r="G47">
        <v>0</v>
      </c>
      <c r="H47">
        <v>0</v>
      </c>
      <c r="I47">
        <v>0</v>
      </c>
      <c r="J47">
        <v>18489</v>
      </c>
    </row>
    <row r="48" spans="1:10" x14ac:dyDescent="0.25">
      <c r="A48" s="2">
        <v>44058.833333333336</v>
      </c>
      <c r="B48">
        <v>2.2157639999999999E-2</v>
      </c>
      <c r="C48">
        <v>268.10358100000002</v>
      </c>
      <c r="D48">
        <v>2.4349031000000001E-11</v>
      </c>
      <c r="E48">
        <v>0</v>
      </c>
      <c r="F48">
        <v>532.4517175676466</v>
      </c>
      <c r="G48">
        <v>0</v>
      </c>
      <c r="H48">
        <v>0</v>
      </c>
      <c r="I48">
        <v>0</v>
      </c>
      <c r="J48">
        <v>18490</v>
      </c>
    </row>
    <row r="49" spans="1:10" x14ac:dyDescent="0.25">
      <c r="A49" s="2">
        <v>44059.833333333336</v>
      </c>
      <c r="B49">
        <v>2.2157639999999999E-2</v>
      </c>
      <c r="C49">
        <v>268.10358100000002</v>
      </c>
      <c r="D49">
        <v>2.4349031000000001E-11</v>
      </c>
      <c r="E49">
        <v>0</v>
      </c>
      <c r="F49">
        <v>532.4517175676466</v>
      </c>
      <c r="G49">
        <v>0</v>
      </c>
      <c r="H49">
        <v>0</v>
      </c>
      <c r="I49">
        <v>0</v>
      </c>
      <c r="J49">
        <v>18491</v>
      </c>
    </row>
    <row r="50" spans="1:10" x14ac:dyDescent="0.25">
      <c r="A50" s="2">
        <v>44060.833333333336</v>
      </c>
      <c r="B50">
        <v>2.2157639999999999E-2</v>
      </c>
      <c r="C50">
        <v>268.10358100000002</v>
      </c>
      <c r="D50">
        <v>2.4349031000000001E-11</v>
      </c>
      <c r="E50">
        <v>0</v>
      </c>
      <c r="F50">
        <v>532.4517175676466</v>
      </c>
      <c r="G50">
        <v>0</v>
      </c>
      <c r="H50">
        <v>0</v>
      </c>
      <c r="I50">
        <v>0</v>
      </c>
      <c r="J50">
        <v>18492</v>
      </c>
    </row>
    <row r="51" spans="1:10" x14ac:dyDescent="0.25">
      <c r="A51" s="2">
        <v>44061.833333333336</v>
      </c>
      <c r="B51">
        <v>2.2157639999999999E-2</v>
      </c>
      <c r="C51">
        <v>268.10358100000002</v>
      </c>
      <c r="D51">
        <v>2.4349031000000001E-11</v>
      </c>
      <c r="E51">
        <v>0</v>
      </c>
      <c r="F51">
        <v>532.4517175676466</v>
      </c>
      <c r="G51">
        <v>0</v>
      </c>
      <c r="H51">
        <v>0</v>
      </c>
      <c r="I51">
        <v>0</v>
      </c>
      <c r="J51">
        <v>18493</v>
      </c>
    </row>
    <row r="52" spans="1:10" x14ac:dyDescent="0.25">
      <c r="A52" s="2">
        <v>44062.833333333336</v>
      </c>
      <c r="B52">
        <v>2.2157639999999999E-2</v>
      </c>
      <c r="C52">
        <v>268.10358100000002</v>
      </c>
      <c r="D52">
        <v>2.4349031000000001E-11</v>
      </c>
      <c r="E52">
        <v>0</v>
      </c>
      <c r="F52">
        <v>532.4517175676466</v>
      </c>
      <c r="G52">
        <v>0</v>
      </c>
      <c r="H52">
        <v>0</v>
      </c>
      <c r="I52">
        <v>0</v>
      </c>
      <c r="J52">
        <v>18494</v>
      </c>
    </row>
    <row r="53" spans="1:10" x14ac:dyDescent="0.25">
      <c r="A53" s="2">
        <v>44063.833333333336</v>
      </c>
      <c r="B53">
        <v>5.4480900000000001E-3</v>
      </c>
      <c r="C53">
        <v>65.920862</v>
      </c>
      <c r="D53">
        <v>5.9861450000000002E-12</v>
      </c>
      <c r="E53">
        <v>1</v>
      </c>
      <c r="F53">
        <v>130.56669219832875</v>
      </c>
      <c r="G53">
        <v>0</v>
      </c>
      <c r="H53">
        <v>0</v>
      </c>
      <c r="I53">
        <v>0</v>
      </c>
      <c r="J53">
        <v>18495</v>
      </c>
    </row>
    <row r="54" spans="1:10" x14ac:dyDescent="0.25">
      <c r="A54" s="2">
        <v>44064.833333333336</v>
      </c>
      <c r="B54">
        <v>5.4480900000000001E-3</v>
      </c>
      <c r="C54">
        <v>65.920862</v>
      </c>
      <c r="D54">
        <v>5.9861450000000002E-12</v>
      </c>
      <c r="E54">
        <v>0</v>
      </c>
      <c r="F54">
        <v>130.56669219832875</v>
      </c>
      <c r="G54">
        <v>0</v>
      </c>
      <c r="H54">
        <v>0</v>
      </c>
      <c r="I54">
        <v>0</v>
      </c>
      <c r="J54">
        <v>18496</v>
      </c>
    </row>
    <row r="55" spans="1:10" x14ac:dyDescent="0.25">
      <c r="A55" s="2">
        <v>44065.833333333336</v>
      </c>
      <c r="B55">
        <v>5.4480900000000001E-3</v>
      </c>
      <c r="C55">
        <v>65.920862</v>
      </c>
      <c r="D55">
        <v>5.9861450000000002E-12</v>
      </c>
      <c r="E55">
        <v>0</v>
      </c>
      <c r="F55">
        <v>130.56669219832875</v>
      </c>
      <c r="G55">
        <v>0</v>
      </c>
      <c r="H55">
        <v>0</v>
      </c>
      <c r="I55">
        <v>0</v>
      </c>
      <c r="J55">
        <v>18497</v>
      </c>
    </row>
    <row r="56" spans="1:10" x14ac:dyDescent="0.25">
      <c r="A56" s="2">
        <v>44066.833333333336</v>
      </c>
      <c r="B56">
        <v>5.4480900000000001E-3</v>
      </c>
      <c r="C56">
        <v>65.920862</v>
      </c>
      <c r="D56">
        <v>5.9861450000000002E-12</v>
      </c>
      <c r="E56">
        <v>0</v>
      </c>
      <c r="F56">
        <v>130.56669219832875</v>
      </c>
      <c r="G56">
        <v>0</v>
      </c>
      <c r="H56">
        <v>0</v>
      </c>
      <c r="I56">
        <v>0</v>
      </c>
      <c r="J56">
        <v>18498</v>
      </c>
    </row>
    <row r="57" spans="1:10" x14ac:dyDescent="0.25">
      <c r="A57" s="2">
        <v>44067.833333333336</v>
      </c>
      <c r="B57">
        <v>5.4480900000000001E-3</v>
      </c>
      <c r="C57">
        <v>65.920862</v>
      </c>
      <c r="D57">
        <v>5.9861450000000002E-12</v>
      </c>
      <c r="E57">
        <v>0</v>
      </c>
      <c r="F57">
        <v>130.56669219832875</v>
      </c>
      <c r="G57">
        <v>0</v>
      </c>
      <c r="H57">
        <v>0</v>
      </c>
      <c r="I57">
        <v>0</v>
      </c>
      <c r="J57">
        <v>18499</v>
      </c>
    </row>
    <row r="58" spans="1:10" x14ac:dyDescent="0.25">
      <c r="A58" s="2">
        <v>44068.833333333336</v>
      </c>
      <c r="B58">
        <v>5.4480900000000001E-3</v>
      </c>
      <c r="C58">
        <v>65.920862</v>
      </c>
      <c r="D58">
        <v>5.9861450000000002E-12</v>
      </c>
      <c r="E58">
        <v>0</v>
      </c>
      <c r="F58">
        <v>130.56669219832875</v>
      </c>
      <c r="G58">
        <v>0</v>
      </c>
      <c r="H58">
        <v>0</v>
      </c>
      <c r="I58">
        <v>0</v>
      </c>
      <c r="J58">
        <v>18500</v>
      </c>
    </row>
    <row r="59" spans="1:10" x14ac:dyDescent="0.25">
      <c r="A59" s="2">
        <v>44069.833333333336</v>
      </c>
      <c r="B59">
        <v>5.4480900000000001E-3</v>
      </c>
      <c r="C59">
        <v>65.920862</v>
      </c>
      <c r="D59">
        <v>5.9861450000000002E-12</v>
      </c>
      <c r="E59">
        <v>0</v>
      </c>
      <c r="F59">
        <v>130.56669219832875</v>
      </c>
      <c r="G59">
        <v>0</v>
      </c>
      <c r="H59">
        <v>0</v>
      </c>
      <c r="I59">
        <v>0</v>
      </c>
      <c r="J59">
        <v>18501</v>
      </c>
    </row>
    <row r="60" spans="1:10" x14ac:dyDescent="0.25">
      <c r="A60" s="2">
        <v>44070.833333333336</v>
      </c>
      <c r="B60">
        <v>5.5711299999999997E-3</v>
      </c>
      <c r="C60">
        <v>64.469272000000004</v>
      </c>
      <c r="D60">
        <v>5.9861450000000002E-12</v>
      </c>
      <c r="E60">
        <v>2</v>
      </c>
      <c r="F60">
        <v>128.16820894731066</v>
      </c>
      <c r="G60">
        <v>0</v>
      </c>
      <c r="H60">
        <v>0</v>
      </c>
      <c r="I60">
        <v>0</v>
      </c>
      <c r="J60">
        <v>18502</v>
      </c>
    </row>
    <row r="61" spans="1:10" x14ac:dyDescent="0.25">
      <c r="A61" s="2">
        <v>44071.833333333336</v>
      </c>
      <c r="B61">
        <v>5.5711299999999997E-3</v>
      </c>
      <c r="C61">
        <v>64.469272000000004</v>
      </c>
      <c r="D61">
        <v>5.9861450000000002E-12</v>
      </c>
      <c r="E61">
        <v>0</v>
      </c>
      <c r="F61">
        <v>128.16820894731066</v>
      </c>
      <c r="G61">
        <v>0</v>
      </c>
      <c r="H61">
        <v>0</v>
      </c>
      <c r="I61">
        <v>0</v>
      </c>
      <c r="J61">
        <v>18503</v>
      </c>
    </row>
    <row r="62" spans="1:10" x14ac:dyDescent="0.25">
      <c r="A62" s="2">
        <v>44072.833333333336</v>
      </c>
      <c r="B62">
        <v>5.5711299999999997E-3</v>
      </c>
      <c r="C62">
        <v>64.469272000000004</v>
      </c>
      <c r="D62">
        <v>5.9861450000000002E-12</v>
      </c>
      <c r="E62">
        <v>0</v>
      </c>
      <c r="F62">
        <v>128.16820894731066</v>
      </c>
      <c r="G62">
        <v>0</v>
      </c>
      <c r="H62">
        <v>0</v>
      </c>
      <c r="I62">
        <v>0</v>
      </c>
      <c r="J62">
        <v>18504</v>
      </c>
    </row>
    <row r="63" spans="1:10" x14ac:dyDescent="0.25">
      <c r="A63" s="2">
        <v>44073.833333333336</v>
      </c>
      <c r="B63">
        <v>5.5711299999999997E-3</v>
      </c>
      <c r="C63">
        <v>64.469272000000004</v>
      </c>
      <c r="D63">
        <v>5.9861450000000002E-12</v>
      </c>
      <c r="E63">
        <v>0</v>
      </c>
      <c r="F63">
        <v>128.16820894731066</v>
      </c>
      <c r="G63">
        <v>0</v>
      </c>
      <c r="H63">
        <v>0</v>
      </c>
      <c r="I63">
        <v>0</v>
      </c>
      <c r="J63">
        <v>18505</v>
      </c>
    </row>
    <row r="64" spans="1:10" x14ac:dyDescent="0.25">
      <c r="A64" s="2">
        <v>44074.833333333336</v>
      </c>
      <c r="B64">
        <v>5.5711299999999997E-3</v>
      </c>
      <c r="C64">
        <v>64.469272000000004</v>
      </c>
      <c r="D64">
        <v>5.9861450000000002E-12</v>
      </c>
      <c r="E64">
        <v>0</v>
      </c>
      <c r="F64">
        <v>128.16820894731066</v>
      </c>
      <c r="G64">
        <v>0</v>
      </c>
      <c r="H64">
        <v>0</v>
      </c>
      <c r="I64">
        <v>0</v>
      </c>
      <c r="J64">
        <v>18506</v>
      </c>
    </row>
    <row r="65" spans="1:10" x14ac:dyDescent="0.25">
      <c r="A65" s="2">
        <v>44075.833333333336</v>
      </c>
      <c r="B65">
        <v>5.5711299999999997E-3</v>
      </c>
      <c r="C65">
        <v>64.469272000000004</v>
      </c>
      <c r="D65">
        <v>5.9861450000000002E-12</v>
      </c>
      <c r="E65">
        <v>0</v>
      </c>
      <c r="F65">
        <v>128.16820894731066</v>
      </c>
      <c r="G65">
        <v>0</v>
      </c>
      <c r="H65">
        <v>0</v>
      </c>
      <c r="I65">
        <v>0</v>
      </c>
      <c r="J65">
        <v>18507</v>
      </c>
    </row>
    <row r="66" spans="1:10" x14ac:dyDescent="0.25">
      <c r="A66" s="2">
        <v>44076.833333333336</v>
      </c>
      <c r="B66">
        <v>5.5711299999999997E-3</v>
      </c>
      <c r="C66">
        <v>64.469272000000004</v>
      </c>
      <c r="D66">
        <v>5.9861450000000002E-12</v>
      </c>
      <c r="E66">
        <v>0</v>
      </c>
      <c r="F66">
        <v>128.16820894731066</v>
      </c>
      <c r="G66">
        <v>0</v>
      </c>
      <c r="H66">
        <v>0</v>
      </c>
      <c r="I66">
        <v>0</v>
      </c>
      <c r="J66">
        <v>18508</v>
      </c>
    </row>
    <row r="67" spans="1:10" x14ac:dyDescent="0.25">
      <c r="A67" s="2">
        <v>44077.833333333336</v>
      </c>
      <c r="B67">
        <v>5.5711299999999997E-3</v>
      </c>
      <c r="C67">
        <v>64.469272000000004</v>
      </c>
      <c r="D67">
        <v>5.9861450000000002E-12</v>
      </c>
      <c r="E67">
        <v>0</v>
      </c>
      <c r="F67">
        <v>128.16820894731066</v>
      </c>
      <c r="G67">
        <v>0</v>
      </c>
      <c r="H67">
        <v>0</v>
      </c>
      <c r="I67">
        <v>0</v>
      </c>
      <c r="J67">
        <v>18509</v>
      </c>
    </row>
    <row r="68" spans="1:10" x14ac:dyDescent="0.25">
      <c r="A68" s="2">
        <v>44078.833333333336</v>
      </c>
      <c r="B68">
        <v>5.5711299999999997E-3</v>
      </c>
      <c r="C68">
        <v>64.469272000000004</v>
      </c>
      <c r="D68">
        <v>5.9861450000000002E-12</v>
      </c>
      <c r="E68">
        <v>0</v>
      </c>
      <c r="F68">
        <v>128.16820894731066</v>
      </c>
      <c r="G68">
        <v>0</v>
      </c>
      <c r="H68">
        <v>0</v>
      </c>
      <c r="I68">
        <v>0</v>
      </c>
      <c r="J68">
        <v>18510</v>
      </c>
    </row>
    <row r="69" spans="1:10" x14ac:dyDescent="0.25">
      <c r="A69" s="2">
        <v>44079.833333333336</v>
      </c>
      <c r="B69">
        <v>5.5711299999999997E-3</v>
      </c>
      <c r="C69">
        <v>64.469272000000004</v>
      </c>
      <c r="D69">
        <v>5.9861450000000002E-12</v>
      </c>
      <c r="E69">
        <v>0</v>
      </c>
      <c r="F69">
        <v>128.16820894731066</v>
      </c>
      <c r="G69">
        <v>0</v>
      </c>
      <c r="H69">
        <v>0</v>
      </c>
      <c r="I69">
        <v>0</v>
      </c>
      <c r="J69">
        <v>18511</v>
      </c>
    </row>
    <row r="70" spans="1:10" x14ac:dyDescent="0.25">
      <c r="A70" s="2">
        <v>44080.833333333336</v>
      </c>
      <c r="B70">
        <v>5.5711299999999997E-3</v>
      </c>
      <c r="C70">
        <v>64.469272000000004</v>
      </c>
      <c r="D70">
        <v>5.9861450000000002E-12</v>
      </c>
      <c r="E70">
        <v>0</v>
      </c>
      <c r="F70">
        <v>128.16820894731066</v>
      </c>
      <c r="G70">
        <v>0</v>
      </c>
      <c r="H70">
        <v>0</v>
      </c>
      <c r="I70">
        <v>0</v>
      </c>
      <c r="J70">
        <v>18512</v>
      </c>
    </row>
    <row r="71" spans="1:10" x14ac:dyDescent="0.25">
      <c r="A71" s="2">
        <v>44081.833333333336</v>
      </c>
      <c r="B71">
        <v>5.83645E-3</v>
      </c>
      <c r="C71">
        <v>61.546948</v>
      </c>
      <c r="D71">
        <v>5.9861450000000002E-12</v>
      </c>
      <c r="E71">
        <v>1</v>
      </c>
      <c r="F71">
        <v>119.37190826338475</v>
      </c>
      <c r="G71">
        <v>0</v>
      </c>
      <c r="H71">
        <v>0</v>
      </c>
      <c r="I71">
        <v>0</v>
      </c>
      <c r="J71">
        <v>18513</v>
      </c>
    </row>
    <row r="72" spans="1:10" x14ac:dyDescent="0.25">
      <c r="A72" s="2">
        <v>44082.833333333336</v>
      </c>
      <c r="B72">
        <v>5.83645E-3</v>
      </c>
      <c r="C72">
        <v>61.546948</v>
      </c>
      <c r="D72">
        <v>5.9861450000000002E-12</v>
      </c>
      <c r="E72">
        <v>0</v>
      </c>
      <c r="F72">
        <v>119.37190826338475</v>
      </c>
      <c r="G72">
        <v>0</v>
      </c>
      <c r="H72">
        <v>0</v>
      </c>
      <c r="I72">
        <v>0</v>
      </c>
      <c r="J72">
        <v>18514</v>
      </c>
    </row>
    <row r="73" spans="1:10" x14ac:dyDescent="0.25">
      <c r="A73" s="2">
        <v>44083.833333333336</v>
      </c>
      <c r="B73">
        <v>5.83645E-3</v>
      </c>
      <c r="C73">
        <v>61.546948</v>
      </c>
      <c r="D73">
        <v>5.9861450000000002E-12</v>
      </c>
      <c r="E73">
        <v>0</v>
      </c>
      <c r="F73">
        <v>119.37190826338475</v>
      </c>
      <c r="G73">
        <v>0</v>
      </c>
      <c r="H73">
        <v>0</v>
      </c>
      <c r="I73">
        <v>0</v>
      </c>
      <c r="J73">
        <v>18515</v>
      </c>
    </row>
    <row r="74" spans="1:10" x14ac:dyDescent="0.25">
      <c r="A74" s="2">
        <v>44084.833333333336</v>
      </c>
      <c r="B74">
        <v>5.83645E-3</v>
      </c>
      <c r="C74">
        <v>61.546948</v>
      </c>
      <c r="D74">
        <v>5.9861450000000002E-12</v>
      </c>
      <c r="E74">
        <v>0</v>
      </c>
      <c r="F74">
        <v>119.37190826338475</v>
      </c>
      <c r="G74">
        <v>0</v>
      </c>
      <c r="H74">
        <v>0</v>
      </c>
      <c r="I74">
        <v>0</v>
      </c>
      <c r="J74">
        <v>18516</v>
      </c>
    </row>
    <row r="75" spans="1:10" x14ac:dyDescent="0.25">
      <c r="A75" s="2">
        <v>44085.833333333336</v>
      </c>
      <c r="B75">
        <v>5.83645E-3</v>
      </c>
      <c r="C75">
        <v>61.546948</v>
      </c>
      <c r="D75">
        <v>5.9861450000000002E-12</v>
      </c>
      <c r="E75">
        <v>0</v>
      </c>
      <c r="F75">
        <v>119.37190826338475</v>
      </c>
      <c r="G75">
        <v>0</v>
      </c>
      <c r="H75">
        <v>0</v>
      </c>
      <c r="I75">
        <v>0</v>
      </c>
      <c r="J75">
        <v>18517</v>
      </c>
    </row>
    <row r="76" spans="1:10" x14ac:dyDescent="0.25">
      <c r="A76" s="2">
        <v>44086.833333333336</v>
      </c>
      <c r="B76">
        <v>5.83645E-3</v>
      </c>
      <c r="C76">
        <v>61.546948</v>
      </c>
      <c r="D76">
        <v>5.9861450000000002E-12</v>
      </c>
      <c r="E76">
        <v>0</v>
      </c>
      <c r="F76">
        <v>119.37190826338475</v>
      </c>
      <c r="G76">
        <v>0</v>
      </c>
      <c r="H76">
        <v>0</v>
      </c>
      <c r="I76">
        <v>0</v>
      </c>
      <c r="J76">
        <v>18518</v>
      </c>
    </row>
    <row r="77" spans="1:10" x14ac:dyDescent="0.25">
      <c r="A77" s="2">
        <v>44087.833333333336</v>
      </c>
      <c r="B77">
        <v>5.83645E-3</v>
      </c>
      <c r="C77">
        <v>61.546948</v>
      </c>
      <c r="D77">
        <v>5.9861450000000002E-12</v>
      </c>
      <c r="E77">
        <v>0</v>
      </c>
      <c r="F77">
        <v>119.37190826338475</v>
      </c>
      <c r="G77">
        <v>0</v>
      </c>
      <c r="H77">
        <v>0</v>
      </c>
      <c r="I77">
        <v>0</v>
      </c>
      <c r="J77">
        <v>18519</v>
      </c>
    </row>
    <row r="78" spans="1:10" x14ac:dyDescent="0.25">
      <c r="A78" s="2">
        <v>44088.833333333336</v>
      </c>
      <c r="B78">
        <v>5.8228500000000001E-3</v>
      </c>
      <c r="C78">
        <v>61.691282000000001</v>
      </c>
      <c r="D78">
        <v>5.9861450000000002E-12</v>
      </c>
      <c r="E78">
        <v>2</v>
      </c>
      <c r="F78">
        <v>124.15922383593389</v>
      </c>
      <c r="G78">
        <v>0</v>
      </c>
      <c r="H78">
        <v>0</v>
      </c>
      <c r="I78">
        <v>0</v>
      </c>
      <c r="J78">
        <v>18520</v>
      </c>
    </row>
    <row r="79" spans="1:10" x14ac:dyDescent="0.25">
      <c r="A79" s="2">
        <v>44089.833333333336</v>
      </c>
      <c r="B79">
        <v>5.8228500000000001E-3</v>
      </c>
      <c r="C79">
        <v>61.691282000000001</v>
      </c>
      <c r="D79">
        <v>5.9861450000000002E-12</v>
      </c>
      <c r="E79">
        <v>0</v>
      </c>
      <c r="F79">
        <v>124.15922383593389</v>
      </c>
      <c r="G79">
        <v>0</v>
      </c>
      <c r="H79">
        <v>0</v>
      </c>
      <c r="I79">
        <v>0</v>
      </c>
      <c r="J79">
        <v>18521</v>
      </c>
    </row>
    <row r="80" spans="1:10" x14ac:dyDescent="0.25">
      <c r="A80" s="2">
        <v>44090.833333333336</v>
      </c>
      <c r="B80">
        <v>5.7668499999999996E-3</v>
      </c>
      <c r="C80">
        <v>62.292149000000002</v>
      </c>
      <c r="D80">
        <v>5.9861450000000002E-12</v>
      </c>
      <c r="E80">
        <v>1</v>
      </c>
      <c r="F80">
        <v>124.22023194596245</v>
      </c>
      <c r="G80">
        <v>0</v>
      </c>
      <c r="H80">
        <v>0</v>
      </c>
      <c r="I80">
        <v>0</v>
      </c>
      <c r="J80">
        <v>18522</v>
      </c>
    </row>
    <row r="81" spans="1:10" x14ac:dyDescent="0.25">
      <c r="A81" s="2">
        <v>44091.833333333336</v>
      </c>
      <c r="B81">
        <v>5.7633199999999997E-3</v>
      </c>
      <c r="C81">
        <v>62.330457000000003</v>
      </c>
      <c r="D81">
        <v>5.9861450000000002E-12</v>
      </c>
      <c r="E81">
        <v>1</v>
      </c>
      <c r="F81">
        <v>124.62145256007197</v>
      </c>
      <c r="G81">
        <v>0</v>
      </c>
      <c r="H81">
        <v>0</v>
      </c>
      <c r="I81">
        <v>0</v>
      </c>
      <c r="J81">
        <v>18523</v>
      </c>
    </row>
    <row r="82" spans="1:10" x14ac:dyDescent="0.25">
      <c r="A82" s="2">
        <v>44092.833333333336</v>
      </c>
      <c r="B82">
        <v>5.7233199999999996E-3</v>
      </c>
      <c r="C82">
        <v>62.767392999999998</v>
      </c>
      <c r="D82">
        <v>5.9861450000000002E-12</v>
      </c>
      <c r="E82">
        <v>1</v>
      </c>
      <c r="F82">
        <v>126.07484580067435</v>
      </c>
      <c r="G82">
        <v>0</v>
      </c>
      <c r="H82">
        <v>0</v>
      </c>
      <c r="I82">
        <v>0</v>
      </c>
      <c r="J82">
        <v>18524</v>
      </c>
    </row>
    <row r="83" spans="1:10" x14ac:dyDescent="0.25">
      <c r="A83" s="2">
        <v>44093.833333333336</v>
      </c>
      <c r="B83">
        <v>5.7233199999999996E-3</v>
      </c>
      <c r="C83">
        <v>62.767392999999998</v>
      </c>
      <c r="D83">
        <v>5.9861450000000002E-12</v>
      </c>
      <c r="E83">
        <v>0</v>
      </c>
      <c r="F83">
        <v>126.07484580067435</v>
      </c>
      <c r="G83">
        <v>0</v>
      </c>
      <c r="H83">
        <v>0</v>
      </c>
      <c r="I83">
        <v>0</v>
      </c>
      <c r="J83">
        <v>18525</v>
      </c>
    </row>
    <row r="84" spans="1:10" x14ac:dyDescent="0.25">
      <c r="A84" s="2">
        <v>44094.833333333336</v>
      </c>
      <c r="B84">
        <v>6.1375400000000004E-3</v>
      </c>
      <c r="C84">
        <v>58.607444000000001</v>
      </c>
      <c r="D84">
        <v>5.9861450000000002E-12</v>
      </c>
      <c r="E84">
        <v>5</v>
      </c>
      <c r="F84">
        <v>122.42970732448499</v>
      </c>
      <c r="G84">
        <v>0</v>
      </c>
      <c r="H84">
        <v>0</v>
      </c>
      <c r="I84">
        <v>0</v>
      </c>
      <c r="J84">
        <v>18526</v>
      </c>
    </row>
    <row r="85" spans="1:10" x14ac:dyDescent="0.25">
      <c r="A85" s="2">
        <v>44095.833333333336</v>
      </c>
      <c r="B85">
        <v>5.9469400000000004E-3</v>
      </c>
      <c r="C85">
        <v>60.491548999999999</v>
      </c>
      <c r="D85">
        <v>5.9861450000000002E-12</v>
      </c>
      <c r="E85">
        <v>3</v>
      </c>
      <c r="F85">
        <v>122.82511600629321</v>
      </c>
      <c r="G85">
        <v>0</v>
      </c>
      <c r="H85">
        <v>0</v>
      </c>
      <c r="I85">
        <v>0</v>
      </c>
      <c r="J85">
        <v>18527</v>
      </c>
    </row>
    <row r="86" spans="1:10" x14ac:dyDescent="0.25">
      <c r="A86" s="2">
        <v>44096.833333333336</v>
      </c>
      <c r="B86">
        <v>5.9469400000000004E-3</v>
      </c>
      <c r="C86">
        <v>60.491548999999999</v>
      </c>
      <c r="D86">
        <v>5.9861450000000002E-12</v>
      </c>
      <c r="E86">
        <v>0</v>
      </c>
      <c r="F86">
        <v>122.82511600629321</v>
      </c>
      <c r="G86">
        <v>0</v>
      </c>
      <c r="H86">
        <v>0</v>
      </c>
      <c r="I86">
        <v>0</v>
      </c>
      <c r="J86">
        <v>18528</v>
      </c>
    </row>
    <row r="87" spans="1:10" x14ac:dyDescent="0.25">
      <c r="A87" s="2">
        <v>44097.833333333336</v>
      </c>
      <c r="B87">
        <v>5.7620199999999996E-3</v>
      </c>
      <c r="C87">
        <v>62.438752999999998</v>
      </c>
      <c r="D87">
        <v>5.9861450000000002E-12</v>
      </c>
      <c r="E87">
        <v>1</v>
      </c>
      <c r="F87">
        <v>123.3588875235823</v>
      </c>
      <c r="G87">
        <v>0</v>
      </c>
      <c r="H87">
        <v>0</v>
      </c>
      <c r="I87">
        <v>0</v>
      </c>
      <c r="J87">
        <v>18529</v>
      </c>
    </row>
    <row r="88" spans="1:10" x14ac:dyDescent="0.25">
      <c r="A88" s="2">
        <v>44098.833333333336</v>
      </c>
      <c r="B88">
        <v>5.6714799999999996E-3</v>
      </c>
      <c r="C88">
        <v>63.438642000000002</v>
      </c>
      <c r="D88">
        <v>5.9861450000000002E-12</v>
      </c>
      <c r="E88">
        <v>2</v>
      </c>
      <c r="F88">
        <v>123.66951720595817</v>
      </c>
      <c r="G88">
        <v>0</v>
      </c>
      <c r="H88">
        <v>0</v>
      </c>
      <c r="I88">
        <v>0</v>
      </c>
      <c r="J88">
        <v>18530</v>
      </c>
    </row>
    <row r="89" spans="1:10" x14ac:dyDescent="0.25">
      <c r="A89" s="2">
        <v>44099.833333333336</v>
      </c>
      <c r="B89">
        <v>9.8052189999999997E-2</v>
      </c>
      <c r="C89">
        <v>1047.3027549999999</v>
      </c>
      <c r="D89">
        <v>1.01144002E-10</v>
      </c>
      <c r="E89">
        <v>3</v>
      </c>
      <c r="F89">
        <v>2094.4420967301999</v>
      </c>
      <c r="G89">
        <v>0</v>
      </c>
      <c r="H89">
        <v>0</v>
      </c>
      <c r="I89">
        <v>0</v>
      </c>
      <c r="J89">
        <v>18531</v>
      </c>
    </row>
    <row r="90" spans="1:10" x14ac:dyDescent="0.25">
      <c r="A90" s="2">
        <v>44100.833333333336</v>
      </c>
      <c r="B90">
        <v>0.76133740000000005</v>
      </c>
      <c r="C90">
        <v>8161.9732720000002</v>
      </c>
      <c r="D90">
        <v>7.8678207199999995E-10</v>
      </c>
      <c r="E90">
        <v>10</v>
      </c>
      <c r="F90">
        <v>16336.666490551432</v>
      </c>
      <c r="G90">
        <v>0</v>
      </c>
      <c r="H90">
        <v>0</v>
      </c>
      <c r="I90">
        <v>0</v>
      </c>
      <c r="J90">
        <v>18532</v>
      </c>
    </row>
    <row r="91" spans="1:10" x14ac:dyDescent="0.25">
      <c r="A91" s="2">
        <v>44101.833333333336</v>
      </c>
      <c r="B91">
        <v>0.77268623000000003</v>
      </c>
      <c r="C91">
        <v>8440.3314599999994</v>
      </c>
      <c r="D91">
        <v>8.0594864900000003E-10</v>
      </c>
      <c r="E91">
        <v>13</v>
      </c>
      <c r="F91">
        <v>16762.443869570136</v>
      </c>
      <c r="G91">
        <v>0</v>
      </c>
      <c r="H91">
        <v>0</v>
      </c>
      <c r="I91">
        <v>0</v>
      </c>
      <c r="J91">
        <v>18533</v>
      </c>
    </row>
    <row r="92" spans="1:10" x14ac:dyDescent="0.25">
      <c r="A92" s="2">
        <v>44102.833333333336</v>
      </c>
      <c r="B92">
        <v>0.80373888000000004</v>
      </c>
      <c r="C92">
        <v>8590.1412660000005</v>
      </c>
      <c r="D92">
        <v>8.2919899400000002E-10</v>
      </c>
      <c r="E92">
        <v>19</v>
      </c>
      <c r="F92">
        <v>17199.356762396699</v>
      </c>
      <c r="G92">
        <v>0</v>
      </c>
      <c r="H92">
        <v>0</v>
      </c>
      <c r="I92">
        <v>0</v>
      </c>
      <c r="J92">
        <v>18534</v>
      </c>
    </row>
    <row r="93" spans="1:10" x14ac:dyDescent="0.25">
      <c r="A93" s="2">
        <v>44103.833333333336</v>
      </c>
      <c r="B93">
        <v>0.80415488000000002</v>
      </c>
      <c r="C93">
        <v>8587.0825289999993</v>
      </c>
      <c r="D93">
        <v>8.2919899400000002E-10</v>
      </c>
      <c r="E93">
        <v>6</v>
      </c>
      <c r="F93">
        <v>17145.081951902459</v>
      </c>
      <c r="G93">
        <v>0</v>
      </c>
      <c r="H93">
        <v>0</v>
      </c>
      <c r="I93">
        <v>0</v>
      </c>
      <c r="J93">
        <v>18535</v>
      </c>
    </row>
    <row r="94" spans="1:10" x14ac:dyDescent="0.25">
      <c r="A94" s="2">
        <v>44104.833333333336</v>
      </c>
      <c r="B94">
        <v>0.80878925999999995</v>
      </c>
      <c r="C94">
        <v>8539.6420589999998</v>
      </c>
      <c r="D94">
        <v>8.2919899400000002E-10</v>
      </c>
      <c r="E94">
        <v>11</v>
      </c>
      <c r="F94">
        <v>17078.907815231421</v>
      </c>
      <c r="G94">
        <v>0</v>
      </c>
      <c r="H94">
        <v>0</v>
      </c>
      <c r="I94">
        <v>0</v>
      </c>
      <c r="J94">
        <v>18536</v>
      </c>
    </row>
    <row r="95" spans="1:10" x14ac:dyDescent="0.25">
      <c r="A95" s="2">
        <v>44105.833333333336</v>
      </c>
      <c r="B95">
        <v>0.81087233000000003</v>
      </c>
      <c r="C95">
        <v>8518.4126789999991</v>
      </c>
      <c r="D95">
        <v>8.2919899400000002E-10</v>
      </c>
      <c r="E95">
        <v>10</v>
      </c>
      <c r="F95">
        <v>17004.955660139472</v>
      </c>
      <c r="G95">
        <v>0</v>
      </c>
      <c r="H95">
        <v>0</v>
      </c>
      <c r="I95">
        <v>0</v>
      </c>
      <c r="J95">
        <v>18537</v>
      </c>
    </row>
    <row r="96" spans="1:10" x14ac:dyDescent="0.25">
      <c r="A96" s="2">
        <v>44106.833333333336</v>
      </c>
      <c r="B96">
        <v>0.80958898000000001</v>
      </c>
      <c r="C96">
        <v>8535.0453550000002</v>
      </c>
      <c r="D96">
        <v>8.2919899400000002E-10</v>
      </c>
      <c r="E96">
        <v>10</v>
      </c>
      <c r="F96">
        <v>17080.185699163172</v>
      </c>
      <c r="G96">
        <v>0</v>
      </c>
      <c r="H96">
        <v>0</v>
      </c>
      <c r="I96">
        <v>0</v>
      </c>
      <c r="J96">
        <v>18538</v>
      </c>
    </row>
    <row r="97" spans="1:10" x14ac:dyDescent="0.25">
      <c r="A97" s="2">
        <v>44107.833333333336</v>
      </c>
      <c r="B97">
        <v>0.80364557000000003</v>
      </c>
      <c r="C97">
        <v>8598.5441030000002</v>
      </c>
      <c r="D97">
        <v>8.2919899400000002E-10</v>
      </c>
      <c r="E97">
        <v>4</v>
      </c>
      <c r="F97">
        <v>17124.825751447464</v>
      </c>
      <c r="G97">
        <v>0</v>
      </c>
      <c r="H97">
        <v>0</v>
      </c>
      <c r="I97">
        <v>0</v>
      </c>
      <c r="J97">
        <v>18539</v>
      </c>
    </row>
    <row r="98" spans="1:10" x14ac:dyDescent="0.25">
      <c r="A98" s="2">
        <v>44108.833333333336</v>
      </c>
      <c r="B98">
        <v>0.80313168999999995</v>
      </c>
      <c r="C98">
        <v>8604.3683000000001</v>
      </c>
      <c r="D98">
        <v>8.2919899400000002E-10</v>
      </c>
      <c r="E98">
        <v>6</v>
      </c>
      <c r="F98">
        <v>17159.714166171765</v>
      </c>
      <c r="G98">
        <v>0</v>
      </c>
      <c r="H98">
        <v>0</v>
      </c>
      <c r="I98">
        <v>0</v>
      </c>
      <c r="J98">
        <v>18540</v>
      </c>
    </row>
    <row r="99" spans="1:10" x14ac:dyDescent="0.25">
      <c r="A99" s="2">
        <v>44109.833333333336</v>
      </c>
      <c r="B99">
        <v>0.80825762999999995</v>
      </c>
      <c r="C99">
        <v>8550.4085859999996</v>
      </c>
      <c r="D99">
        <v>8.2919899400000002E-10</v>
      </c>
      <c r="E99">
        <v>7</v>
      </c>
      <c r="F99">
        <v>17062.458302005874</v>
      </c>
      <c r="G99">
        <v>0</v>
      </c>
      <c r="H99">
        <v>0</v>
      </c>
      <c r="I99">
        <v>0</v>
      </c>
      <c r="J99">
        <v>18541</v>
      </c>
    </row>
    <row r="100" spans="1:10" x14ac:dyDescent="0.25">
      <c r="A100" s="2">
        <v>44110.833333333336</v>
      </c>
      <c r="B100">
        <v>2.3728275999999999</v>
      </c>
      <c r="C100">
        <v>25334.404280999999</v>
      </c>
      <c r="D100">
        <v>2.4454895410000002E-9</v>
      </c>
      <c r="E100">
        <v>11</v>
      </c>
      <c r="F100">
        <v>50562.342518498175</v>
      </c>
      <c r="G100">
        <v>0</v>
      </c>
      <c r="H100">
        <v>0</v>
      </c>
      <c r="I100">
        <v>0</v>
      </c>
      <c r="J100">
        <v>18542</v>
      </c>
    </row>
    <row r="101" spans="1:10" x14ac:dyDescent="0.25">
      <c r="A101" s="2">
        <v>44111.833333333336</v>
      </c>
      <c r="B101">
        <v>2.3517551399999999</v>
      </c>
      <c r="C101">
        <v>25570.280210000001</v>
      </c>
      <c r="D101">
        <v>2.4454895410000002E-9</v>
      </c>
      <c r="E101">
        <v>10</v>
      </c>
      <c r="F101">
        <v>51069.399961201096</v>
      </c>
      <c r="G101">
        <v>0</v>
      </c>
      <c r="H101">
        <v>0</v>
      </c>
      <c r="I101">
        <v>0</v>
      </c>
      <c r="J101">
        <v>18543</v>
      </c>
    </row>
    <row r="102" spans="1:10" x14ac:dyDescent="0.25">
      <c r="A102" s="2">
        <v>44112.833333333336</v>
      </c>
      <c r="B102">
        <v>2.4288264599999998</v>
      </c>
      <c r="C102">
        <v>27093.701123999999</v>
      </c>
      <c r="D102">
        <v>2.5581505810000001E-9</v>
      </c>
      <c r="E102">
        <v>7</v>
      </c>
      <c r="F102">
        <v>53817.131961390842</v>
      </c>
      <c r="G102">
        <v>0</v>
      </c>
      <c r="H102">
        <v>0</v>
      </c>
      <c r="I102">
        <v>0</v>
      </c>
      <c r="J102">
        <v>18544</v>
      </c>
    </row>
    <row r="103" spans="1:10" x14ac:dyDescent="0.25">
      <c r="A103" s="2">
        <v>44113.833333333336</v>
      </c>
      <c r="B103">
        <v>2.4098547099999998</v>
      </c>
      <c r="C103">
        <v>27311.466074</v>
      </c>
      <c r="D103">
        <v>2.5581505810000001E-9</v>
      </c>
      <c r="E103">
        <v>15</v>
      </c>
      <c r="F103">
        <v>54325.158623333613</v>
      </c>
      <c r="G103">
        <v>0</v>
      </c>
      <c r="H103">
        <v>0</v>
      </c>
      <c r="I103">
        <v>0</v>
      </c>
      <c r="J103">
        <v>18545</v>
      </c>
    </row>
    <row r="104" spans="1:10" x14ac:dyDescent="0.25">
      <c r="A104" s="2">
        <v>44114.833333333336</v>
      </c>
      <c r="B104">
        <v>2.4025138400000001</v>
      </c>
      <c r="C104">
        <v>27396.585915</v>
      </c>
      <c r="D104">
        <v>2.5581505810000001E-9</v>
      </c>
      <c r="E104">
        <v>12</v>
      </c>
      <c r="F104">
        <v>54456.88621769561</v>
      </c>
      <c r="G104">
        <v>0</v>
      </c>
      <c r="H104">
        <v>0</v>
      </c>
      <c r="I104">
        <v>0</v>
      </c>
      <c r="J104">
        <v>18546</v>
      </c>
    </row>
    <row r="105" spans="1:10" x14ac:dyDescent="0.25">
      <c r="A105" s="2">
        <v>44115.833333333336</v>
      </c>
      <c r="B105">
        <v>2.37332169</v>
      </c>
      <c r="C105">
        <v>27737.245148000002</v>
      </c>
      <c r="D105">
        <v>2.5581505810000001E-9</v>
      </c>
      <c r="E105">
        <v>17</v>
      </c>
      <c r="F105">
        <v>55066.995397750856</v>
      </c>
      <c r="G105">
        <v>0</v>
      </c>
      <c r="H105">
        <v>0</v>
      </c>
      <c r="I105">
        <v>0</v>
      </c>
      <c r="J105">
        <v>18547</v>
      </c>
    </row>
    <row r="106" spans="1:10" x14ac:dyDescent="0.25">
      <c r="A106" s="2">
        <v>44116.833333333336</v>
      </c>
      <c r="B106">
        <v>2.3999568</v>
      </c>
      <c r="C106">
        <v>27431.196293000001</v>
      </c>
      <c r="D106">
        <v>2.5581505810000001E-9</v>
      </c>
      <c r="E106">
        <v>19</v>
      </c>
      <c r="F106">
        <v>54742.962680688375</v>
      </c>
      <c r="G106">
        <v>0</v>
      </c>
      <c r="H106">
        <v>0</v>
      </c>
      <c r="I106">
        <v>0</v>
      </c>
      <c r="J106">
        <v>18548</v>
      </c>
    </row>
    <row r="107" spans="1:10" x14ac:dyDescent="0.25">
      <c r="A107" s="2">
        <v>44117.833333333336</v>
      </c>
      <c r="B107">
        <v>2.40431258</v>
      </c>
      <c r="C107">
        <v>27385.941926</v>
      </c>
      <c r="D107">
        <v>2.5581505810000001E-9</v>
      </c>
      <c r="E107">
        <v>14</v>
      </c>
      <c r="F107">
        <v>54686.613504211418</v>
      </c>
      <c r="G107">
        <v>0</v>
      </c>
      <c r="H107">
        <v>0</v>
      </c>
      <c r="I107">
        <v>0</v>
      </c>
      <c r="J107">
        <v>18549</v>
      </c>
    </row>
    <row r="108" spans="1:10" x14ac:dyDescent="0.25">
      <c r="A108" s="2">
        <v>44118.833333333336</v>
      </c>
      <c r="B108">
        <v>2.3870054700000001</v>
      </c>
      <c r="C108">
        <v>27586.969943</v>
      </c>
      <c r="D108">
        <v>2.5581505810000001E-9</v>
      </c>
      <c r="E108">
        <v>14</v>
      </c>
      <c r="F108">
        <v>54964.892608277056</v>
      </c>
      <c r="G108">
        <v>0</v>
      </c>
      <c r="H108">
        <v>0</v>
      </c>
      <c r="I108">
        <v>0</v>
      </c>
      <c r="J108">
        <v>18550</v>
      </c>
    </row>
    <row r="109" spans="1:10" x14ac:dyDescent="0.25">
      <c r="A109" s="2">
        <v>44119.833333333336</v>
      </c>
      <c r="B109">
        <v>2.4117726300000002</v>
      </c>
      <c r="C109">
        <v>27306.006075000001</v>
      </c>
      <c r="D109">
        <v>2.5581505810000001E-9</v>
      </c>
      <c r="E109">
        <v>8</v>
      </c>
      <c r="F109">
        <v>54400.606360805679</v>
      </c>
      <c r="G109">
        <v>0</v>
      </c>
      <c r="H109">
        <v>0</v>
      </c>
      <c r="I109">
        <v>0</v>
      </c>
      <c r="J109">
        <v>18551</v>
      </c>
    </row>
    <row r="110" spans="1:10" x14ac:dyDescent="0.25">
      <c r="A110" s="2">
        <v>44120.833333333336</v>
      </c>
      <c r="B110">
        <v>2.4076830400000002</v>
      </c>
      <c r="C110">
        <v>27352.890973000001</v>
      </c>
      <c r="D110">
        <v>2.5581505810000001E-9</v>
      </c>
      <c r="E110">
        <v>5</v>
      </c>
      <c r="F110">
        <v>54620.492222982226</v>
      </c>
      <c r="G110">
        <v>0</v>
      </c>
      <c r="H110">
        <v>0</v>
      </c>
      <c r="I110">
        <v>0</v>
      </c>
      <c r="J110">
        <v>18552</v>
      </c>
    </row>
    <row r="111" spans="1:10" x14ac:dyDescent="0.25">
      <c r="A111" s="2">
        <v>44121.833333333336</v>
      </c>
      <c r="B111">
        <v>2.39748399</v>
      </c>
      <c r="C111">
        <v>27470.348302999999</v>
      </c>
      <c r="D111">
        <v>2.5581505810000001E-9</v>
      </c>
      <c r="E111">
        <v>8</v>
      </c>
      <c r="F111">
        <v>54918.204580151665</v>
      </c>
      <c r="G111">
        <v>0</v>
      </c>
      <c r="H111">
        <v>0</v>
      </c>
      <c r="I111">
        <v>0</v>
      </c>
      <c r="J111">
        <v>18553</v>
      </c>
    </row>
    <row r="112" spans="1:10" x14ac:dyDescent="0.25">
      <c r="A112" s="2">
        <v>44122.833333333336</v>
      </c>
      <c r="B112">
        <v>2.36652766</v>
      </c>
      <c r="C112">
        <v>27832.155999999999</v>
      </c>
      <c r="D112">
        <v>2.5581505810000001E-9</v>
      </c>
      <c r="E112">
        <v>16</v>
      </c>
      <c r="F112">
        <v>55515.886289725182</v>
      </c>
      <c r="G112">
        <v>0</v>
      </c>
      <c r="H112">
        <v>0</v>
      </c>
      <c r="I112">
        <v>0</v>
      </c>
      <c r="J112">
        <v>18554</v>
      </c>
    </row>
    <row r="113" spans="1:10" x14ac:dyDescent="0.25">
      <c r="A113" s="2">
        <v>44123.833333333336</v>
      </c>
      <c r="B113">
        <v>2.34534675</v>
      </c>
      <c r="C113">
        <v>28178.06495</v>
      </c>
      <c r="D113">
        <v>2.5622821600000001E-9</v>
      </c>
      <c r="E113">
        <v>26</v>
      </c>
      <c r="F113">
        <v>56099.745761930244</v>
      </c>
      <c r="G113">
        <v>0</v>
      </c>
      <c r="H113">
        <v>0</v>
      </c>
      <c r="I113">
        <v>0</v>
      </c>
      <c r="J113">
        <v>18555</v>
      </c>
    </row>
    <row r="114" spans="1:10" x14ac:dyDescent="0.25">
      <c r="A114" s="2">
        <v>44124.833333333336</v>
      </c>
      <c r="B114">
        <v>1.9168938900000001</v>
      </c>
      <c r="C114">
        <v>24705.542742000001</v>
      </c>
      <c r="D114">
        <v>2.1685052920000002E-9</v>
      </c>
      <c r="E114">
        <v>39</v>
      </c>
      <c r="F114">
        <v>49326.395629977545</v>
      </c>
      <c r="G114">
        <v>0</v>
      </c>
      <c r="H114">
        <v>0</v>
      </c>
      <c r="I114">
        <v>0</v>
      </c>
      <c r="J114">
        <v>18556</v>
      </c>
    </row>
    <row r="115" spans="1:10" x14ac:dyDescent="0.25">
      <c r="A115" s="2">
        <v>44125.833333333336</v>
      </c>
      <c r="B115">
        <v>1.3008300100000001</v>
      </c>
      <c r="C115">
        <v>17135.549752999999</v>
      </c>
      <c r="D115">
        <v>1.4876872369999999E-9</v>
      </c>
      <c r="E115">
        <v>13</v>
      </c>
      <c r="F115">
        <v>34136.150830334387</v>
      </c>
      <c r="G115">
        <v>0</v>
      </c>
      <c r="H115">
        <v>0</v>
      </c>
      <c r="I115">
        <v>0</v>
      </c>
      <c r="J115">
        <v>18557</v>
      </c>
    </row>
    <row r="116" spans="1:10" x14ac:dyDescent="0.25">
      <c r="A116" s="2">
        <v>44126.833333333336</v>
      </c>
      <c r="B116">
        <v>68.847010569999995</v>
      </c>
      <c r="C116">
        <v>892549.126453</v>
      </c>
      <c r="D116">
        <v>7.8100227397999997E-8</v>
      </c>
      <c r="E116">
        <v>114</v>
      </c>
      <c r="F116">
        <v>1777580.3218479143</v>
      </c>
      <c r="G116">
        <v>64425.783768236302</v>
      </c>
      <c r="H116">
        <v>193.2773513047089</v>
      </c>
      <c r="I116">
        <v>3.9686664146282406E-2</v>
      </c>
      <c r="J116">
        <v>18558</v>
      </c>
    </row>
    <row r="117" spans="1:10" x14ac:dyDescent="0.25">
      <c r="A117" s="2">
        <v>44127.833333333336</v>
      </c>
      <c r="B117">
        <v>71.293590359999996</v>
      </c>
      <c r="C117">
        <v>941567.35798600002</v>
      </c>
      <c r="D117">
        <v>8.1617520778000003E-8</v>
      </c>
      <c r="E117">
        <v>114</v>
      </c>
      <c r="F117">
        <v>1873670.3967350363</v>
      </c>
      <c r="G117">
        <v>86469.183826129622</v>
      </c>
      <c r="H117">
        <v>259.40755147838888</v>
      </c>
      <c r="I117">
        <v>5.053383799765588E-2</v>
      </c>
      <c r="J117">
        <v>18559</v>
      </c>
    </row>
    <row r="118" spans="1:10" x14ac:dyDescent="0.25">
      <c r="A118" s="2">
        <v>44128.833333333336</v>
      </c>
      <c r="B118">
        <v>82.084884630000005</v>
      </c>
      <c r="C118">
        <v>1069718.633587</v>
      </c>
      <c r="D118">
        <v>9.3326626465999999E-8</v>
      </c>
      <c r="E118">
        <v>111</v>
      </c>
      <c r="F118">
        <v>2135828.6955513679</v>
      </c>
      <c r="G118">
        <v>137380.64230512994</v>
      </c>
      <c r="H118">
        <v>412.14192691538983</v>
      </c>
      <c r="I118">
        <v>7.0432522813016638E-2</v>
      </c>
      <c r="J118">
        <v>18560</v>
      </c>
    </row>
    <row r="119" spans="1:10" x14ac:dyDescent="0.25">
      <c r="A119" s="2">
        <v>44129.833333333336</v>
      </c>
      <c r="B119">
        <v>78.879337910000004</v>
      </c>
      <c r="C119">
        <v>1037251.810683</v>
      </c>
      <c r="D119">
        <v>9.0055428384000003E-8</v>
      </c>
      <c r="E119">
        <v>175</v>
      </c>
      <c r="F119">
        <v>2067335.806802263</v>
      </c>
      <c r="G119">
        <v>243997.98697476432</v>
      </c>
      <c r="H119">
        <v>731.99396092429299</v>
      </c>
      <c r="I119">
        <v>0.12923773431401803</v>
      </c>
      <c r="J119">
        <v>18561</v>
      </c>
    </row>
    <row r="120" spans="1:10" x14ac:dyDescent="0.25">
      <c r="A120" s="2">
        <v>44130.833333333336</v>
      </c>
      <c r="B120">
        <v>83.925289480000004</v>
      </c>
      <c r="C120">
        <v>1152542.279686</v>
      </c>
      <c r="D120">
        <v>9.7895133188000005E-8</v>
      </c>
      <c r="E120">
        <v>168</v>
      </c>
      <c r="F120">
        <v>2299408.910340928</v>
      </c>
      <c r="G120">
        <v>177393.29513666296</v>
      </c>
      <c r="H120">
        <v>532.17988540998886</v>
      </c>
      <c r="I120">
        <v>8.4476344029581749E-2</v>
      </c>
      <c r="J120">
        <v>18562</v>
      </c>
    </row>
    <row r="121" spans="1:10" x14ac:dyDescent="0.25">
      <c r="A121" s="2">
        <v>44131.833333333336</v>
      </c>
      <c r="B121">
        <v>84.034223109999999</v>
      </c>
      <c r="C121">
        <v>1116516.5093</v>
      </c>
      <c r="D121">
        <v>9.6379676296000001E-8</v>
      </c>
      <c r="E121">
        <v>225</v>
      </c>
      <c r="F121">
        <v>2229656.8561119586</v>
      </c>
      <c r="G121">
        <v>280748.26638755866</v>
      </c>
      <c r="H121">
        <v>842.24479916267603</v>
      </c>
      <c r="I121">
        <v>0.13787742757441604</v>
      </c>
      <c r="J121">
        <v>18563</v>
      </c>
    </row>
    <row r="122" spans="1:10" x14ac:dyDescent="0.25">
      <c r="A122" s="2">
        <v>44132.833333333336</v>
      </c>
      <c r="B122">
        <v>2.5052567799999998</v>
      </c>
      <c r="C122">
        <v>33656.823491000003</v>
      </c>
      <c r="D122">
        <v>2.8869336730000001E-9</v>
      </c>
      <c r="E122">
        <v>95</v>
      </c>
      <c r="F122">
        <v>67286.225417695023</v>
      </c>
      <c r="G122">
        <v>20023.888892401344</v>
      </c>
      <c r="H122">
        <v>60.071666677204036</v>
      </c>
      <c r="I122">
        <v>0.32586399669572341</v>
      </c>
      <c r="J122">
        <v>18564</v>
      </c>
    </row>
    <row r="123" spans="1:10" x14ac:dyDescent="0.25">
      <c r="A123" s="2">
        <v>44133.833333333336</v>
      </c>
      <c r="B123">
        <v>2.5228837799999999</v>
      </c>
      <c r="C123">
        <v>34603.728203999999</v>
      </c>
      <c r="D123">
        <v>2.9354493040000002E-9</v>
      </c>
      <c r="E123">
        <v>88</v>
      </c>
      <c r="F123">
        <v>68842.067532117057</v>
      </c>
      <c r="G123">
        <v>0</v>
      </c>
      <c r="H123">
        <v>0</v>
      </c>
      <c r="I123">
        <v>0</v>
      </c>
      <c r="J123">
        <v>18565</v>
      </c>
    </row>
    <row r="124" spans="1:10" x14ac:dyDescent="0.25">
      <c r="A124" s="2">
        <v>44134.833333333336</v>
      </c>
      <c r="B124">
        <v>1.9512116799999999</v>
      </c>
      <c r="C124">
        <v>26929.255111999999</v>
      </c>
      <c r="D124">
        <v>2.2764751480000002E-9</v>
      </c>
      <c r="E124">
        <v>51</v>
      </c>
      <c r="F124">
        <v>53742.117131916952</v>
      </c>
      <c r="G124">
        <v>0</v>
      </c>
      <c r="H124">
        <v>0</v>
      </c>
      <c r="I124">
        <v>0</v>
      </c>
      <c r="J124">
        <v>18566</v>
      </c>
    </row>
    <row r="125" spans="1:10" x14ac:dyDescent="0.25">
      <c r="A125" s="2">
        <v>44135.833333333336</v>
      </c>
      <c r="B125">
        <v>1.96824752</v>
      </c>
      <c r="C125">
        <v>27248.830798999999</v>
      </c>
      <c r="D125">
        <v>2.2982801069999999E-9</v>
      </c>
      <c r="E125">
        <v>65</v>
      </c>
      <c r="F125">
        <v>54178.494652642024</v>
      </c>
      <c r="G125">
        <v>0</v>
      </c>
      <c r="H125">
        <v>0</v>
      </c>
      <c r="I125">
        <v>0</v>
      </c>
      <c r="J125">
        <v>18567</v>
      </c>
    </row>
    <row r="126" spans="1:10" x14ac:dyDescent="0.25">
      <c r="A126" s="2">
        <v>44136.791666666664</v>
      </c>
      <c r="B126">
        <v>1.9754029500000001</v>
      </c>
      <c r="C126">
        <v>26884.831966999998</v>
      </c>
      <c r="D126">
        <v>2.2862903759999998E-9</v>
      </c>
      <c r="E126">
        <v>44</v>
      </c>
      <c r="F126">
        <v>53654.003005263286</v>
      </c>
      <c r="G126">
        <v>0</v>
      </c>
      <c r="H126">
        <v>0</v>
      </c>
      <c r="I126">
        <v>0</v>
      </c>
      <c r="J126">
        <v>18568</v>
      </c>
    </row>
    <row r="127" spans="1:10" x14ac:dyDescent="0.25">
      <c r="A127" s="2">
        <v>44137.791666666664</v>
      </c>
      <c r="B127">
        <v>2.4499366600000001</v>
      </c>
      <c r="C127">
        <v>34414.451992000002</v>
      </c>
      <c r="D127">
        <v>2.8804292799999998E-9</v>
      </c>
      <c r="E127">
        <v>31</v>
      </c>
      <c r="F127">
        <v>68436.871308018977</v>
      </c>
      <c r="G127">
        <v>0</v>
      </c>
      <c r="H127">
        <v>0</v>
      </c>
      <c r="I127">
        <v>0</v>
      </c>
      <c r="J127">
        <v>18569</v>
      </c>
    </row>
    <row r="128" spans="1:10" x14ac:dyDescent="0.25">
      <c r="A128" s="2">
        <v>44138.791666666664</v>
      </c>
      <c r="B128">
        <v>2.5114372299999999</v>
      </c>
      <c r="C128">
        <v>35441.005972999999</v>
      </c>
      <c r="D128">
        <v>2.957836986E-9</v>
      </c>
      <c r="E128">
        <v>39</v>
      </c>
      <c r="F128">
        <v>70641.053570887627</v>
      </c>
      <c r="G128">
        <v>0</v>
      </c>
      <c r="H128">
        <v>0</v>
      </c>
      <c r="I128">
        <v>0</v>
      </c>
      <c r="J128">
        <v>18570</v>
      </c>
    </row>
    <row r="129" spans="1:10" x14ac:dyDescent="0.25">
      <c r="A129" s="2">
        <v>44139.791666666664</v>
      </c>
      <c r="B129">
        <v>2.3789209100000002</v>
      </c>
      <c r="C129">
        <v>37008.229008000002</v>
      </c>
      <c r="D129">
        <v>2.9401816149999999E-9</v>
      </c>
      <c r="E129">
        <v>57</v>
      </c>
      <c r="F129">
        <v>73714.113378514026</v>
      </c>
      <c r="G129">
        <v>0</v>
      </c>
      <c r="H129">
        <v>0</v>
      </c>
      <c r="I129">
        <v>0</v>
      </c>
      <c r="J129">
        <v>18571</v>
      </c>
    </row>
    <row r="130" spans="1:10" x14ac:dyDescent="0.25">
      <c r="A130" s="2">
        <v>44140.791666666664</v>
      </c>
      <c r="B130">
        <v>2.3745158200000001</v>
      </c>
      <c r="C130">
        <v>37097.039474999998</v>
      </c>
      <c r="D130">
        <v>2.9401816149999999E-9</v>
      </c>
      <c r="E130">
        <v>44</v>
      </c>
      <c r="F130">
        <v>73907.632127571807</v>
      </c>
      <c r="G130">
        <v>0</v>
      </c>
      <c r="H130">
        <v>0</v>
      </c>
      <c r="I130">
        <v>0</v>
      </c>
      <c r="J130">
        <v>18572</v>
      </c>
    </row>
    <row r="131" spans="1:10" x14ac:dyDescent="0.25">
      <c r="A131" s="2">
        <v>44141.791666666664</v>
      </c>
      <c r="B131">
        <v>511.54288579000001</v>
      </c>
      <c r="C131">
        <v>7613735.2934109997</v>
      </c>
      <c r="D131">
        <v>6.18096491549E-7</v>
      </c>
      <c r="E131">
        <v>142</v>
      </c>
      <c r="F131">
        <v>15195456.69248906</v>
      </c>
      <c r="G131">
        <v>487759.21381434059</v>
      </c>
      <c r="H131">
        <v>1463.2776414430218</v>
      </c>
      <c r="I131">
        <v>3.5148422975052843E-2</v>
      </c>
      <c r="J131">
        <v>18573</v>
      </c>
    </row>
    <row r="132" spans="1:10" x14ac:dyDescent="0.25">
      <c r="A132" s="2">
        <v>44142.791666666664</v>
      </c>
      <c r="B132">
        <v>500.78511268</v>
      </c>
      <c r="C132">
        <v>7779773.5963599999</v>
      </c>
      <c r="D132">
        <v>6.1811698516199998E-7</v>
      </c>
      <c r="E132">
        <v>196</v>
      </c>
      <c r="F132">
        <v>15494800.165045468</v>
      </c>
      <c r="G132">
        <v>647211.99158961209</v>
      </c>
      <c r="H132">
        <v>1941.6359747688364</v>
      </c>
      <c r="I132">
        <v>4.5737739321696225E-2</v>
      </c>
      <c r="J132">
        <v>18574</v>
      </c>
    </row>
    <row r="133" spans="1:10" x14ac:dyDescent="0.25">
      <c r="A133" s="2">
        <v>44143.791666666664</v>
      </c>
      <c r="B133">
        <v>894.35297881999998</v>
      </c>
      <c r="C133">
        <v>13682188.831835</v>
      </c>
      <c r="D133">
        <v>1.0951775478779999E-6</v>
      </c>
      <c r="E133">
        <v>225</v>
      </c>
      <c r="F133">
        <v>27273965.205279876</v>
      </c>
      <c r="G133">
        <v>2192176.0134933917</v>
      </c>
      <c r="H133">
        <v>6576.5280404801752</v>
      </c>
      <c r="I133">
        <v>8.8011872007175987E-2</v>
      </c>
      <c r="J133">
        <v>18575</v>
      </c>
    </row>
    <row r="134" spans="1:10" x14ac:dyDescent="0.25">
      <c r="A134" s="2">
        <v>44144.791666666664</v>
      </c>
      <c r="B134">
        <v>1004.3052437699999</v>
      </c>
      <c r="C134">
        <v>15397251.389629999</v>
      </c>
      <c r="D134">
        <v>1.231035613255E-6</v>
      </c>
      <c r="E134">
        <v>137</v>
      </c>
      <c r="F134">
        <v>30715200.626442377</v>
      </c>
      <c r="G134">
        <v>828875.13773426332</v>
      </c>
      <c r="H134">
        <v>2486.6254132027898</v>
      </c>
      <c r="I134">
        <v>2.9549482253345912E-2</v>
      </c>
      <c r="J134">
        <v>18576</v>
      </c>
    </row>
    <row r="135" spans="1:10" x14ac:dyDescent="0.25">
      <c r="A135" s="2">
        <v>44145.791666666664</v>
      </c>
      <c r="B135">
        <v>989.72650771999997</v>
      </c>
      <c r="C135">
        <v>15627425.675318999</v>
      </c>
      <c r="D135">
        <v>1.231035613255E-6</v>
      </c>
      <c r="E135">
        <v>150</v>
      </c>
      <c r="F135">
        <v>31120869.091940735</v>
      </c>
      <c r="G135">
        <v>1115771.6801976007</v>
      </c>
      <c r="H135">
        <v>3347.3150405928022</v>
      </c>
      <c r="I135">
        <v>3.9258864725367527E-2</v>
      </c>
      <c r="J135">
        <v>18577</v>
      </c>
    </row>
    <row r="136" spans="1:10" x14ac:dyDescent="0.25">
      <c r="A136" s="2">
        <v>44146.791666666664</v>
      </c>
      <c r="B136">
        <v>974.07808446000001</v>
      </c>
      <c r="C136">
        <v>15894541.279328</v>
      </c>
      <c r="D136">
        <v>1.2313630354159999E-6</v>
      </c>
      <c r="E136">
        <v>232</v>
      </c>
      <c r="F136">
        <v>31702641.864990819</v>
      </c>
      <c r="G136">
        <v>2496026.9114855137</v>
      </c>
      <c r="H136">
        <v>7488.080734456541</v>
      </c>
      <c r="I136">
        <v>8.6212041246154017E-2</v>
      </c>
      <c r="J136">
        <v>18578</v>
      </c>
    </row>
    <row r="137" spans="1:10" x14ac:dyDescent="0.25">
      <c r="A137" s="2">
        <v>44147.791666666664</v>
      </c>
      <c r="B137">
        <v>1391.399872</v>
      </c>
      <c r="C137">
        <v>22725473.448883999</v>
      </c>
      <c r="D137">
        <v>1.759559494803E-6</v>
      </c>
      <c r="E137">
        <v>189</v>
      </c>
      <c r="F137">
        <v>45315605.050844237</v>
      </c>
      <c r="G137">
        <v>1402127.9859622032</v>
      </c>
      <c r="H137">
        <v>4206.38395788661</v>
      </c>
      <c r="I137">
        <v>3.3880826326956638E-2</v>
      </c>
      <c r="J137">
        <v>18579</v>
      </c>
    </row>
    <row r="138" spans="1:10" x14ac:dyDescent="0.25">
      <c r="A138" s="2">
        <v>44148.791666666664</v>
      </c>
      <c r="B138">
        <v>1402.7218852200001</v>
      </c>
      <c r="C138">
        <v>22545546.031544</v>
      </c>
      <c r="D138">
        <v>1.759559494803E-6</v>
      </c>
      <c r="E138">
        <v>162</v>
      </c>
      <c r="F138">
        <v>45014634.057375014</v>
      </c>
      <c r="G138">
        <v>1160106.5821185932</v>
      </c>
      <c r="H138">
        <v>3480.3197463557794</v>
      </c>
      <c r="I138">
        <v>2.8220082957927235E-2</v>
      </c>
      <c r="J138">
        <v>18580</v>
      </c>
    </row>
    <row r="139" spans="1:10" x14ac:dyDescent="0.25">
      <c r="A139" s="2">
        <v>44149.791666666664</v>
      </c>
      <c r="B139">
        <v>1405.8277758300001</v>
      </c>
      <c r="C139">
        <v>22499166.481095999</v>
      </c>
      <c r="D139">
        <v>1.759559322918E-6</v>
      </c>
      <c r="E139">
        <v>173</v>
      </c>
      <c r="F139">
        <v>44871115.770683028</v>
      </c>
      <c r="G139">
        <v>1139632.982762235</v>
      </c>
      <c r="H139">
        <v>3418.898948286705</v>
      </c>
      <c r="I139">
        <v>2.7810721768144076E-2</v>
      </c>
      <c r="J139">
        <v>18581</v>
      </c>
    </row>
    <row r="140" spans="1:10" x14ac:dyDescent="0.25">
      <c r="A140" s="2">
        <v>44150.791666666664</v>
      </c>
      <c r="B140">
        <v>1064.9733054400001</v>
      </c>
      <c r="C140">
        <v>17846550.116253</v>
      </c>
      <c r="D140">
        <v>1.3636313187709999E-6</v>
      </c>
      <c r="E140">
        <v>305</v>
      </c>
      <c r="F140">
        <v>35668847.931485571</v>
      </c>
      <c r="G140">
        <v>3014757.1516846409</v>
      </c>
      <c r="H140">
        <v>9044.2714550539222</v>
      </c>
      <c r="I140">
        <v>9.2550201997992923E-2</v>
      </c>
      <c r="J140">
        <v>18582</v>
      </c>
    </row>
    <row r="141" spans="1:10" x14ac:dyDescent="0.25">
      <c r="A141" s="2">
        <v>44151.791666666664</v>
      </c>
      <c r="B141">
        <v>614.19922243999997</v>
      </c>
      <c r="C141">
        <v>10898662.923776999</v>
      </c>
      <c r="D141">
        <v>8.0904477346900003E-7</v>
      </c>
      <c r="E141">
        <v>384</v>
      </c>
      <c r="F141">
        <v>21728846.382661093</v>
      </c>
      <c r="G141">
        <v>2585593.4343979028</v>
      </c>
      <c r="H141">
        <v>7756.7803031937083</v>
      </c>
      <c r="I141">
        <v>0.1302979808870538</v>
      </c>
      <c r="J141">
        <v>18583</v>
      </c>
    </row>
    <row r="142" spans="1:10" x14ac:dyDescent="0.25">
      <c r="A142" s="2">
        <v>44152.791666666664</v>
      </c>
      <c r="B142">
        <v>451.25769452999998</v>
      </c>
      <c r="C142">
        <v>8067520.5443810001</v>
      </c>
      <c r="D142">
        <v>5.9630701707100005E-7</v>
      </c>
      <c r="E142">
        <v>570</v>
      </c>
      <c r="F142">
        <v>16055881.082789972</v>
      </c>
      <c r="G142">
        <v>3301693.5062358766</v>
      </c>
      <c r="H142">
        <v>9905.0805187076294</v>
      </c>
      <c r="I142">
        <v>0.22517321663546214</v>
      </c>
      <c r="J142">
        <v>18584</v>
      </c>
    </row>
    <row r="143" spans="1:10" x14ac:dyDescent="0.25">
      <c r="A143" s="2">
        <v>44153.791666666664</v>
      </c>
      <c r="B143">
        <v>452.76036918</v>
      </c>
      <c r="C143">
        <v>8049886.3443489997</v>
      </c>
      <c r="D143">
        <v>5.9648184988799995E-7</v>
      </c>
      <c r="E143">
        <v>312</v>
      </c>
      <c r="F143">
        <v>16085723.590258691</v>
      </c>
      <c r="G143">
        <v>1472683.2727894029</v>
      </c>
      <c r="H143">
        <v>4418.0498183682084</v>
      </c>
      <c r="I143">
        <v>0.10024965147859179</v>
      </c>
      <c r="J143">
        <v>18585</v>
      </c>
    </row>
    <row r="144" spans="1:10" x14ac:dyDescent="0.25">
      <c r="A144" s="2">
        <v>44154.791666666664</v>
      </c>
      <c r="B144">
        <v>441.89581693000002</v>
      </c>
      <c r="C144">
        <v>8242388.6609239997</v>
      </c>
      <c r="D144">
        <v>5.9613005252300003E-7</v>
      </c>
      <c r="E144">
        <v>291</v>
      </c>
      <c r="F144">
        <v>16432119.631779058</v>
      </c>
      <c r="G144">
        <v>1424975.4952449631</v>
      </c>
      <c r="H144">
        <v>4274.926485734889</v>
      </c>
      <c r="I144">
        <v>9.4957205902736E-2</v>
      </c>
      <c r="J144">
        <v>18586</v>
      </c>
    </row>
    <row r="145" spans="1:10" x14ac:dyDescent="0.25">
      <c r="A145" s="2">
        <v>44155.791666666664</v>
      </c>
      <c r="B145">
        <v>405.94791938999998</v>
      </c>
      <c r="C145">
        <v>7605910.5733129997</v>
      </c>
      <c r="D145">
        <v>5.4875828332499999E-7</v>
      </c>
      <c r="E145">
        <v>215</v>
      </c>
      <c r="F145">
        <v>15195254.028753726</v>
      </c>
      <c r="G145">
        <v>1026666.1712539111</v>
      </c>
      <c r="H145">
        <v>3079.9985137617332</v>
      </c>
      <c r="I145">
        <v>7.3983590889348E-2</v>
      </c>
      <c r="J145">
        <v>18587</v>
      </c>
    </row>
    <row r="146" spans="1:10" x14ac:dyDescent="0.25">
      <c r="A146" s="2">
        <v>44156.791666666664</v>
      </c>
      <c r="B146">
        <v>374.16980840999997</v>
      </c>
      <c r="C146">
        <v>6875735.4470920004</v>
      </c>
      <c r="D146">
        <v>5.0076393317500004E-7</v>
      </c>
      <c r="E146">
        <v>294</v>
      </c>
      <c r="F146">
        <v>13728020.091792475</v>
      </c>
      <c r="G146">
        <v>1489814.452414043</v>
      </c>
      <c r="H146">
        <v>4469.4433572421294</v>
      </c>
      <c r="I146">
        <v>0.11883336522567484</v>
      </c>
      <c r="J146">
        <v>18588</v>
      </c>
    </row>
    <row r="147" spans="1:10" x14ac:dyDescent="0.25">
      <c r="A147" s="2">
        <v>44157.791666666664</v>
      </c>
      <c r="B147">
        <v>337.80063789000002</v>
      </c>
      <c r="C147">
        <v>6205804.129652</v>
      </c>
      <c r="D147">
        <v>4.5190420971699998E-7</v>
      </c>
      <c r="E147">
        <v>259</v>
      </c>
      <c r="F147">
        <v>12417125.288145587</v>
      </c>
      <c r="G147">
        <v>1191717.2909924588</v>
      </c>
      <c r="H147">
        <v>3575.1518729773766</v>
      </c>
      <c r="I147">
        <v>0.10509118683714473</v>
      </c>
      <c r="J147">
        <v>18589</v>
      </c>
    </row>
    <row r="148" spans="1:10" x14ac:dyDescent="0.25">
      <c r="A148" s="2">
        <v>44158.791666666664</v>
      </c>
      <c r="B148">
        <v>432.21558956000001</v>
      </c>
      <c r="C148">
        <v>8278155.9392670002</v>
      </c>
      <c r="D148">
        <v>5.9014042315799998E-7</v>
      </c>
      <c r="E148">
        <v>295</v>
      </c>
      <c r="F148">
        <v>16540125.688602878</v>
      </c>
      <c r="G148">
        <v>1925829.5228852821</v>
      </c>
      <c r="H148">
        <v>5777.4885686558464</v>
      </c>
      <c r="I148">
        <v>0.12749500017478466</v>
      </c>
      <c r="J148">
        <v>18590</v>
      </c>
    </row>
    <row r="149" spans="1:10" x14ac:dyDescent="0.25">
      <c r="A149" s="2">
        <v>44159.791666666664</v>
      </c>
      <c r="B149">
        <v>437.465306</v>
      </c>
      <c r="C149">
        <v>8185674.8199270004</v>
      </c>
      <c r="D149">
        <v>5.9014042315799998E-7</v>
      </c>
      <c r="E149">
        <v>299</v>
      </c>
      <c r="F149">
        <v>16381087.774829324</v>
      </c>
      <c r="G149">
        <v>2295416.8419082244</v>
      </c>
      <c r="H149">
        <v>6886.250525724673</v>
      </c>
      <c r="I149">
        <v>0.15343800585402173</v>
      </c>
      <c r="J149">
        <v>18591</v>
      </c>
    </row>
    <row r="150" spans="1:10" x14ac:dyDescent="0.25">
      <c r="A150" s="2">
        <v>44160.791666666664</v>
      </c>
      <c r="B150">
        <v>517.76606018999996</v>
      </c>
      <c r="C150">
        <v>8861376.7660719994</v>
      </c>
      <c r="D150">
        <v>6.6702210324699995E-7</v>
      </c>
      <c r="E150">
        <v>682</v>
      </c>
      <c r="F150">
        <v>17669716.815343399</v>
      </c>
      <c r="G150">
        <v>7673820.6762922751</v>
      </c>
      <c r="H150">
        <v>23021.462028876827</v>
      </c>
      <c r="I150">
        <v>0.47554998919074298</v>
      </c>
      <c r="J150">
        <v>18592</v>
      </c>
    </row>
    <row r="151" spans="1:10" x14ac:dyDescent="0.25">
      <c r="A151" s="2">
        <v>44161.791666666664</v>
      </c>
      <c r="B151">
        <v>518.81433441000001</v>
      </c>
      <c r="C151">
        <v>8850433.1848680004</v>
      </c>
      <c r="D151">
        <v>6.6705595810999998E-7</v>
      </c>
      <c r="E151">
        <v>310</v>
      </c>
      <c r="F151">
        <v>17694803.906249743</v>
      </c>
      <c r="G151">
        <v>2014000.4527414173</v>
      </c>
      <c r="H151">
        <v>6042.0013582242518</v>
      </c>
      <c r="I151">
        <v>0.12463153067059063</v>
      </c>
      <c r="J151">
        <v>18593</v>
      </c>
    </row>
    <row r="152" spans="1:10" x14ac:dyDescent="0.25">
      <c r="A152" s="2">
        <v>44162.791666666664</v>
      </c>
      <c r="B152">
        <v>472.23605225</v>
      </c>
      <c r="C152">
        <v>8360532.8011630001</v>
      </c>
      <c r="D152">
        <v>6.1842474247299998E-7</v>
      </c>
      <c r="E152">
        <v>207</v>
      </c>
      <c r="F152">
        <v>16728532.951234264</v>
      </c>
      <c r="G152">
        <v>1087230.3301782743</v>
      </c>
      <c r="H152">
        <v>3261.690990534823</v>
      </c>
      <c r="I152">
        <v>7.1166862929087374E-2</v>
      </c>
      <c r="J152">
        <v>18594</v>
      </c>
    </row>
    <row r="153" spans="1:10" x14ac:dyDescent="0.25">
      <c r="A153" s="2">
        <v>44163.791666666664</v>
      </c>
      <c r="B153">
        <v>419.60107259</v>
      </c>
      <c r="C153">
        <v>7622080.9892309997</v>
      </c>
      <c r="D153">
        <v>5.5650778813000004E-7</v>
      </c>
      <c r="E153">
        <v>232</v>
      </c>
      <c r="F153">
        <v>15222319.037069876</v>
      </c>
      <c r="G153">
        <v>918830.50190534955</v>
      </c>
      <c r="H153">
        <v>2756.4915057160488</v>
      </c>
      <c r="I153">
        <v>6.6095014638454477E-2</v>
      </c>
      <c r="J153">
        <v>18595</v>
      </c>
    </row>
    <row r="154" spans="1:10" x14ac:dyDescent="0.25">
      <c r="A154" s="2">
        <v>44164.791666666664</v>
      </c>
      <c r="B154">
        <v>405.09541669999999</v>
      </c>
      <c r="C154">
        <v>7988818.5714830002</v>
      </c>
      <c r="D154">
        <v>5.5958862599500001E-7</v>
      </c>
      <c r="E154">
        <v>301</v>
      </c>
      <c r="F154">
        <v>15926623.099398416</v>
      </c>
      <c r="G154">
        <v>2014967.5607930082</v>
      </c>
      <c r="H154">
        <v>6044.9026823790246</v>
      </c>
      <c r="I154">
        <v>0.13853467023726357</v>
      </c>
      <c r="J154">
        <v>18596</v>
      </c>
    </row>
    <row r="155" spans="1:10" x14ac:dyDescent="0.25">
      <c r="A155" s="2">
        <v>44165.791666666664</v>
      </c>
      <c r="B155">
        <v>362.61295263</v>
      </c>
      <c r="C155">
        <v>6799850.9607640002</v>
      </c>
      <c r="D155">
        <v>4.8821118073700003E-7</v>
      </c>
      <c r="E155">
        <v>316</v>
      </c>
      <c r="F155">
        <v>13604134.796512473</v>
      </c>
      <c r="G155">
        <v>2288665.7589859883</v>
      </c>
      <c r="H155">
        <v>6865.9972769579654</v>
      </c>
      <c r="I155">
        <v>0.1842152436428455</v>
      </c>
      <c r="J155">
        <v>18597</v>
      </c>
    </row>
    <row r="156" spans="1:10" x14ac:dyDescent="0.25">
      <c r="A156" s="2">
        <v>44166.791666666664</v>
      </c>
      <c r="B156">
        <v>358.51738834999998</v>
      </c>
      <c r="C156">
        <v>6881280.7072050003</v>
      </c>
      <c r="D156">
        <v>4.8822556671699998E-7</v>
      </c>
      <c r="E156">
        <v>214</v>
      </c>
      <c r="F156">
        <v>13737473.404126279</v>
      </c>
      <c r="G156">
        <v>1105040.075007573</v>
      </c>
      <c r="H156">
        <v>3315.1202250227193</v>
      </c>
      <c r="I156">
        <v>8.8081617815532448E-2</v>
      </c>
      <c r="J156">
        <v>18598</v>
      </c>
    </row>
    <row r="157" spans="1:10" x14ac:dyDescent="0.25">
      <c r="A157" s="2">
        <v>44167.791666666664</v>
      </c>
      <c r="B157">
        <v>327.84008162999999</v>
      </c>
      <c r="C157">
        <v>6398601.0931129996</v>
      </c>
      <c r="D157">
        <v>4.5008209824600002E-7</v>
      </c>
      <c r="E157">
        <v>319</v>
      </c>
      <c r="F157">
        <v>12783303.371978343</v>
      </c>
      <c r="G157">
        <v>1106062.3758677207</v>
      </c>
      <c r="H157">
        <v>3318.187127603162</v>
      </c>
      <c r="I157">
        <v>9.4743765858677137E-2</v>
      </c>
      <c r="J157">
        <v>18599</v>
      </c>
    </row>
    <row r="158" spans="1:10" x14ac:dyDescent="0.25">
      <c r="A158" s="2">
        <v>44168.791666666664</v>
      </c>
      <c r="B158">
        <v>255.28949634</v>
      </c>
      <c r="C158">
        <v>4745790.7801559996</v>
      </c>
      <c r="D158">
        <v>3.41907771025E-7</v>
      </c>
      <c r="E158">
        <v>515</v>
      </c>
      <c r="F158">
        <v>9501081.8025828749</v>
      </c>
      <c r="G158">
        <v>1592781.7213396758</v>
      </c>
      <c r="H158">
        <v>4778.3451640190278</v>
      </c>
      <c r="I158">
        <v>0.18356814740746802</v>
      </c>
      <c r="J158">
        <v>18600</v>
      </c>
    </row>
    <row r="159" spans="1:10" x14ac:dyDescent="0.25">
      <c r="A159" s="2">
        <v>44169.791666666664</v>
      </c>
      <c r="B159">
        <v>264.51433106000002</v>
      </c>
      <c r="C159">
        <v>5067021.237644</v>
      </c>
      <c r="D159">
        <v>3.59542774936E-7</v>
      </c>
      <c r="E159">
        <v>223</v>
      </c>
      <c r="F159">
        <v>10111844.067936772</v>
      </c>
      <c r="G159">
        <v>660843.48244116933</v>
      </c>
      <c r="H159">
        <v>1982.530447323508</v>
      </c>
      <c r="I159">
        <v>7.1561982998490703E-2</v>
      </c>
      <c r="J159">
        <v>18601</v>
      </c>
    </row>
    <row r="160" spans="1:10" x14ac:dyDescent="0.25">
      <c r="A160" s="2">
        <v>44170.791666666664</v>
      </c>
      <c r="B160">
        <v>264.09301749999997</v>
      </c>
      <c r="C160">
        <v>5116560.1076130001</v>
      </c>
      <c r="D160">
        <v>3.60903777968E-7</v>
      </c>
      <c r="E160">
        <v>281</v>
      </c>
      <c r="F160">
        <v>10206768.251319362</v>
      </c>
      <c r="G160">
        <v>977933.47515368846</v>
      </c>
      <c r="H160">
        <v>2933.8004254610655</v>
      </c>
      <c r="I160">
        <v>0.10491441844531631</v>
      </c>
      <c r="J160">
        <v>18602</v>
      </c>
    </row>
    <row r="161" spans="1:10" x14ac:dyDescent="0.25">
      <c r="A161" s="2">
        <v>44171.791666666664</v>
      </c>
      <c r="B161">
        <v>265.29648057999998</v>
      </c>
      <c r="C161">
        <v>5090046.9096499998</v>
      </c>
      <c r="D161">
        <v>3.6072261723900001E-7</v>
      </c>
      <c r="E161">
        <v>207</v>
      </c>
      <c r="F161">
        <v>10165275.683101591</v>
      </c>
      <c r="G161">
        <v>601649.28653774178</v>
      </c>
      <c r="H161">
        <v>1804.9478596132253</v>
      </c>
      <c r="I161">
        <v>6.480945419453836E-2</v>
      </c>
      <c r="J161">
        <v>18603</v>
      </c>
    </row>
    <row r="162" spans="1:10" x14ac:dyDescent="0.25">
      <c r="A162" s="2">
        <v>44172.791666666664</v>
      </c>
      <c r="B162">
        <v>272.2932328</v>
      </c>
      <c r="C162">
        <v>4974126.6847350001</v>
      </c>
      <c r="D162">
        <v>3.6115111654000002E-7</v>
      </c>
      <c r="E162">
        <v>237</v>
      </c>
      <c r="F162">
        <v>9936595.3690491002</v>
      </c>
      <c r="G162">
        <v>1038268.1347777096</v>
      </c>
      <c r="H162">
        <v>3114.8044043331288</v>
      </c>
      <c r="I162">
        <v>0.11441580997882476</v>
      </c>
      <c r="J162">
        <v>18604</v>
      </c>
    </row>
    <row r="163" spans="1:10" x14ac:dyDescent="0.25">
      <c r="A163" s="2">
        <v>44173.791666666664</v>
      </c>
      <c r="B163">
        <v>281.90487660999997</v>
      </c>
      <c r="C163">
        <v>5228569.8168829996</v>
      </c>
      <c r="D163">
        <v>3.7662691803899999E-7</v>
      </c>
      <c r="E163">
        <v>286</v>
      </c>
      <c r="F163">
        <v>10454734.535276653</v>
      </c>
      <c r="G163">
        <v>1126844.5549689082</v>
      </c>
      <c r="H163">
        <v>3380.5336649067249</v>
      </c>
      <c r="I163">
        <v>0.11802258426816221</v>
      </c>
      <c r="J163">
        <v>18605</v>
      </c>
    </row>
    <row r="164" spans="1:10" x14ac:dyDescent="0.25">
      <c r="A164" s="2">
        <v>44174.791666666664</v>
      </c>
      <c r="B164">
        <v>271.20974066999997</v>
      </c>
      <c r="C164">
        <v>4965965.2143080002</v>
      </c>
      <c r="D164">
        <v>3.5995595691800001E-7</v>
      </c>
      <c r="E164">
        <v>160</v>
      </c>
      <c r="F164">
        <v>9933482.1507344339</v>
      </c>
      <c r="G164">
        <v>585312.1333169773</v>
      </c>
      <c r="H164">
        <v>1755.9363999509319</v>
      </c>
      <c r="I164">
        <v>6.4520857465345513E-2</v>
      </c>
      <c r="J164">
        <v>18606</v>
      </c>
    </row>
    <row r="165" spans="1:10" x14ac:dyDescent="0.25">
      <c r="A165" s="2">
        <v>44175.791666666664</v>
      </c>
      <c r="B165">
        <v>233.35802322000001</v>
      </c>
      <c r="C165">
        <v>4205336.1884559998</v>
      </c>
      <c r="D165">
        <v>3.0718480297300001E-7</v>
      </c>
      <c r="E165">
        <v>215</v>
      </c>
      <c r="F165">
        <v>8407424.0808971394</v>
      </c>
      <c r="G165">
        <v>768334.58437604038</v>
      </c>
      <c r="H165">
        <v>2305.0037531281214</v>
      </c>
      <c r="I165">
        <v>0.10006945787394944</v>
      </c>
      <c r="J165">
        <v>18607</v>
      </c>
    </row>
    <row r="166" spans="1:10" x14ac:dyDescent="0.25">
      <c r="A166" s="2">
        <v>44176.791666666664</v>
      </c>
      <c r="B166">
        <v>228.47051293999999</v>
      </c>
      <c r="C166">
        <v>4289581.6917970004</v>
      </c>
      <c r="D166">
        <v>3.0693655218299999E-7</v>
      </c>
      <c r="E166">
        <v>177</v>
      </c>
      <c r="F166">
        <v>8572590.775600411</v>
      </c>
      <c r="G166">
        <v>404789.55903836759</v>
      </c>
      <c r="H166">
        <v>1214.3686771151029</v>
      </c>
      <c r="I166">
        <v>5.1704855480631341E-2</v>
      </c>
      <c r="J166">
        <v>18608</v>
      </c>
    </row>
    <row r="167" spans="1:10" x14ac:dyDescent="0.25">
      <c r="A167" s="2">
        <v>44177.791666666664</v>
      </c>
      <c r="B167">
        <v>226.24358674000001</v>
      </c>
      <c r="C167">
        <v>4333029.9514140002</v>
      </c>
      <c r="D167">
        <v>3.0692899416399999E-7</v>
      </c>
      <c r="E167">
        <v>202</v>
      </c>
      <c r="F167">
        <v>8666434.461281918</v>
      </c>
      <c r="G167">
        <v>480123.79748117481</v>
      </c>
      <c r="H167">
        <v>1440.3713924435244</v>
      </c>
      <c r="I167">
        <v>6.0663420532475927E-2</v>
      </c>
      <c r="J167">
        <v>18609</v>
      </c>
    </row>
    <row r="168" spans="1:10" x14ac:dyDescent="0.25">
      <c r="A168" s="2">
        <v>44178.791666666664</v>
      </c>
      <c r="B168">
        <v>225.05769064</v>
      </c>
      <c r="C168">
        <v>4357311.3212660002</v>
      </c>
      <c r="D168">
        <v>3.0692899416399999E-7</v>
      </c>
      <c r="E168">
        <v>151</v>
      </c>
      <c r="F168">
        <v>8718004.7940540463</v>
      </c>
      <c r="G168">
        <v>480133.22254019551</v>
      </c>
      <c r="H168">
        <v>1440.3996676205866</v>
      </c>
      <c r="I168">
        <v>6.0305757005328711E-2</v>
      </c>
      <c r="J168">
        <v>18610</v>
      </c>
    </row>
    <row r="169" spans="1:10" x14ac:dyDescent="0.25">
      <c r="A169" s="2">
        <v>44179.791666666664</v>
      </c>
      <c r="B169">
        <v>224.70868331</v>
      </c>
      <c r="C169">
        <v>4372127.1697150003</v>
      </c>
      <c r="D169">
        <v>3.0714684871400001E-7</v>
      </c>
      <c r="E169">
        <v>163</v>
      </c>
      <c r="F169">
        <v>8720038.7840029374</v>
      </c>
      <c r="G169">
        <v>614995.31005786767</v>
      </c>
      <c r="H169">
        <v>1844.985930173603</v>
      </c>
      <c r="I169">
        <v>7.7226705200986664E-2</v>
      </c>
      <c r="J169">
        <v>18611</v>
      </c>
    </row>
    <row r="170" spans="1:10" x14ac:dyDescent="0.25">
      <c r="A170" s="2">
        <v>44180.791666666664</v>
      </c>
      <c r="B170">
        <v>183.31305902</v>
      </c>
      <c r="C170">
        <v>3929446.8687749999</v>
      </c>
      <c r="D170">
        <v>2.6288056698300002E-7</v>
      </c>
      <c r="E170">
        <v>290</v>
      </c>
      <c r="F170">
        <v>7850860.9263151065</v>
      </c>
      <c r="G170">
        <v>1272719.8748393937</v>
      </c>
      <c r="H170">
        <v>3818.1596245181809</v>
      </c>
      <c r="I170">
        <v>0.17751279458764427</v>
      </c>
      <c r="J170">
        <v>18612</v>
      </c>
    </row>
    <row r="171" spans="1:10" x14ac:dyDescent="0.25">
      <c r="A171" s="2">
        <v>44181.791666666664</v>
      </c>
      <c r="B171">
        <v>93.027146389999999</v>
      </c>
      <c r="C171">
        <v>2117131.4345260002</v>
      </c>
      <c r="D171">
        <v>1.3734242283700001E-7</v>
      </c>
      <c r="E171">
        <v>348</v>
      </c>
      <c r="F171">
        <v>4236229.2314355997</v>
      </c>
      <c r="G171">
        <v>1335666.4845251329</v>
      </c>
      <c r="H171">
        <v>4006.999453575399</v>
      </c>
      <c r="I171">
        <v>0.34524921118571783</v>
      </c>
      <c r="J171">
        <v>18613</v>
      </c>
    </row>
    <row r="172" spans="1:10" x14ac:dyDescent="0.25">
      <c r="A172" s="2">
        <v>44182.791666666664</v>
      </c>
      <c r="B172">
        <v>91.9590417</v>
      </c>
      <c r="C172">
        <v>2135291.4233539999</v>
      </c>
      <c r="D172">
        <v>1.37091861843E-7</v>
      </c>
      <c r="E172">
        <v>201</v>
      </c>
      <c r="F172">
        <v>4254606.3026621444</v>
      </c>
      <c r="G172">
        <v>455393.18493396952</v>
      </c>
      <c r="H172">
        <v>1366.1795548019086</v>
      </c>
      <c r="I172">
        <v>0.11720368514254385</v>
      </c>
      <c r="J172">
        <v>18614</v>
      </c>
    </row>
    <row r="173" spans="1:10" x14ac:dyDescent="0.25">
      <c r="A173" s="2">
        <v>44183.791666666664</v>
      </c>
      <c r="B173">
        <v>91.125101430000001</v>
      </c>
      <c r="C173">
        <v>2170900.4040109999</v>
      </c>
      <c r="D173">
        <v>1.37560623938E-7</v>
      </c>
      <c r="E173">
        <v>195</v>
      </c>
      <c r="F173">
        <v>4333783.4191273842</v>
      </c>
      <c r="G173">
        <v>430566.05585109745</v>
      </c>
      <c r="H173">
        <v>1291.6981675532925</v>
      </c>
      <c r="I173">
        <v>0.10878943074914509</v>
      </c>
      <c r="J173">
        <v>18615</v>
      </c>
    </row>
    <row r="174" spans="1:10" x14ac:dyDescent="0.25">
      <c r="A174" s="2">
        <v>44184.791666666664</v>
      </c>
      <c r="B174">
        <v>91.730103349999993</v>
      </c>
      <c r="C174">
        <v>2157460.4812989999</v>
      </c>
      <c r="D174">
        <v>1.37540990269E-7</v>
      </c>
      <c r="E174">
        <v>227</v>
      </c>
      <c r="F174">
        <v>4319414.5925554866</v>
      </c>
      <c r="G174">
        <v>498335.73029681522</v>
      </c>
      <c r="H174">
        <v>1495.0071908904456</v>
      </c>
      <c r="I174">
        <v>0.12633138426107288</v>
      </c>
      <c r="J174">
        <v>18616</v>
      </c>
    </row>
    <row r="175" spans="1:10" x14ac:dyDescent="0.25">
      <c r="A175" s="2">
        <v>44185.791666666664</v>
      </c>
      <c r="B175">
        <v>93.257678060000003</v>
      </c>
      <c r="C175">
        <v>2135412.2861859999</v>
      </c>
      <c r="D175">
        <v>1.3790338806800001E-7</v>
      </c>
      <c r="E175">
        <v>231</v>
      </c>
      <c r="F175">
        <v>4265260.226691925</v>
      </c>
      <c r="G175">
        <v>699078.3424968404</v>
      </c>
      <c r="H175">
        <v>2097.2350274905211</v>
      </c>
      <c r="I175">
        <v>0.17947106257283252</v>
      </c>
      <c r="J175">
        <v>18617</v>
      </c>
    </row>
    <row r="176" spans="1:10" x14ac:dyDescent="0.25">
      <c r="A176" s="2">
        <v>44186.791666666664</v>
      </c>
      <c r="B176">
        <v>96.015633070000007</v>
      </c>
      <c r="C176">
        <v>2280192.9266889999</v>
      </c>
      <c r="D176">
        <v>1.44544096687E-7</v>
      </c>
      <c r="E176">
        <v>208</v>
      </c>
      <c r="F176">
        <v>4561843.4119564528</v>
      </c>
      <c r="G176">
        <v>506904.76821207569</v>
      </c>
      <c r="H176">
        <v>1520.7143046362271</v>
      </c>
      <c r="I176">
        <v>0.12167465453492456</v>
      </c>
      <c r="J176">
        <v>18618</v>
      </c>
    </row>
    <row r="177" spans="1:10" x14ac:dyDescent="0.25">
      <c r="A177" s="2">
        <v>44187.791666666664</v>
      </c>
      <c r="B177">
        <v>97.600925430000004</v>
      </c>
      <c r="C177">
        <v>2261867.8808550001</v>
      </c>
      <c r="D177">
        <v>1.4509161139700001E-7</v>
      </c>
      <c r="E177">
        <v>171</v>
      </c>
      <c r="F177">
        <v>4513921.3735913672</v>
      </c>
      <c r="G177">
        <v>562534.57579269016</v>
      </c>
      <c r="H177">
        <v>1687.6037273780705</v>
      </c>
      <c r="I177">
        <v>0.13646125165067136</v>
      </c>
      <c r="J177">
        <v>18619</v>
      </c>
    </row>
    <row r="178" spans="1:10" x14ac:dyDescent="0.25">
      <c r="A178" s="2">
        <v>44188.791666666664</v>
      </c>
      <c r="B178">
        <v>96.529280779999993</v>
      </c>
      <c r="C178">
        <v>2293756.9483940001</v>
      </c>
      <c r="D178">
        <v>1.4526588612099999E-7</v>
      </c>
      <c r="E178">
        <v>171</v>
      </c>
      <c r="F178">
        <v>4586373.9587125229</v>
      </c>
      <c r="G178">
        <v>421787.86094644124</v>
      </c>
      <c r="H178">
        <v>1265.3635828393237</v>
      </c>
      <c r="I178">
        <v>0.10070214768662364</v>
      </c>
      <c r="J178">
        <v>18620</v>
      </c>
    </row>
    <row r="179" spans="1:10" x14ac:dyDescent="0.25">
      <c r="A179" s="2">
        <v>44189.791666666664</v>
      </c>
      <c r="B179">
        <v>94.81923304</v>
      </c>
      <c r="C179">
        <v>2337173.3570659999</v>
      </c>
      <c r="D179">
        <v>1.4526588612099999E-7</v>
      </c>
      <c r="E179">
        <v>230</v>
      </c>
      <c r="F179">
        <v>4680154.6453110026</v>
      </c>
      <c r="G179">
        <v>674864.13472298731</v>
      </c>
      <c r="H179">
        <v>2024.592404168962</v>
      </c>
      <c r="I179">
        <v>0.15789568583210034</v>
      </c>
      <c r="J179">
        <v>18621</v>
      </c>
    </row>
    <row r="180" spans="1:10" x14ac:dyDescent="0.25">
      <c r="A180" s="2">
        <v>44190.791666666664</v>
      </c>
      <c r="B180">
        <v>91.307336120000002</v>
      </c>
      <c r="C180">
        <v>2421338.1275300002</v>
      </c>
      <c r="D180">
        <v>1.4500280895799999E-7</v>
      </c>
      <c r="E180">
        <v>343</v>
      </c>
      <c r="F180">
        <v>4833180.8229759578</v>
      </c>
      <c r="G180">
        <v>1002044.7791670347</v>
      </c>
      <c r="H180">
        <v>3006.1343375011043</v>
      </c>
      <c r="I180">
        <v>0.22702213580999328</v>
      </c>
      <c r="J180">
        <v>18622</v>
      </c>
    </row>
    <row r="181" spans="1:10" x14ac:dyDescent="0.25">
      <c r="A181" s="2">
        <v>44191.791666666664</v>
      </c>
      <c r="B181">
        <v>92.292286660000002</v>
      </c>
      <c r="C181">
        <v>2412997.790515</v>
      </c>
      <c r="D181">
        <v>1.4537622523400001E-7</v>
      </c>
      <c r="E181">
        <v>494</v>
      </c>
      <c r="F181">
        <v>4831087.2773862686</v>
      </c>
      <c r="G181">
        <v>1735122.487156153</v>
      </c>
      <c r="H181">
        <v>5205.3674614684587</v>
      </c>
      <c r="I181">
        <v>0.39327774770898155</v>
      </c>
      <c r="J181">
        <v>18623</v>
      </c>
    </row>
    <row r="182" spans="1:10" x14ac:dyDescent="0.25">
      <c r="A182" s="2">
        <v>44192.791666666664</v>
      </c>
      <c r="B182">
        <v>90.910181739999999</v>
      </c>
      <c r="C182">
        <v>2450008.5841290001</v>
      </c>
      <c r="D182">
        <v>1.4532560096699999E-7</v>
      </c>
      <c r="E182">
        <v>247</v>
      </c>
      <c r="F182">
        <v>4903572.9765484445</v>
      </c>
      <c r="G182">
        <v>675861.78168539738</v>
      </c>
      <c r="H182">
        <v>2027.5853450561922</v>
      </c>
      <c r="I182">
        <v>0.15092436769778309</v>
      </c>
      <c r="J182">
        <v>18624</v>
      </c>
    </row>
    <row r="183" spans="1:10" x14ac:dyDescent="0.25">
      <c r="A183" s="2">
        <v>44193.791666666664</v>
      </c>
      <c r="B183">
        <v>90.379472899999996</v>
      </c>
      <c r="C183">
        <v>2472033.769566</v>
      </c>
      <c r="D183">
        <v>1.4548963760099999E-7</v>
      </c>
      <c r="E183">
        <v>208</v>
      </c>
      <c r="F183">
        <v>4938383.986389718</v>
      </c>
      <c r="G183">
        <v>680482.31007247244</v>
      </c>
      <c r="H183">
        <v>2041.4469302174173</v>
      </c>
      <c r="I183">
        <v>0.15088501250266179</v>
      </c>
      <c r="J183">
        <v>18625</v>
      </c>
    </row>
    <row r="184" spans="1:10" x14ac:dyDescent="0.25">
      <c r="A184" s="2">
        <v>44194.791666666664</v>
      </c>
      <c r="B184">
        <v>88.118362750000003</v>
      </c>
      <c r="C184">
        <v>2539326.8039850001</v>
      </c>
      <c r="D184">
        <v>1.45531193955E-7</v>
      </c>
      <c r="E184">
        <v>214</v>
      </c>
      <c r="F184">
        <v>5064814.6240125345</v>
      </c>
      <c r="G184">
        <v>792902.94571180968</v>
      </c>
      <c r="H184">
        <v>2378.7088371354289</v>
      </c>
      <c r="I184">
        <v>0.17142359395309684</v>
      </c>
      <c r="J184">
        <v>18626</v>
      </c>
    </row>
    <row r="185" spans="1:10" x14ac:dyDescent="0.25">
      <c r="A185" s="2">
        <v>44195.791666666664</v>
      </c>
      <c r="B185">
        <v>88.068638239999999</v>
      </c>
      <c r="C185">
        <v>2548194.806603</v>
      </c>
      <c r="D185">
        <v>1.4567876310700001E-7</v>
      </c>
      <c r="E185">
        <v>203</v>
      </c>
      <c r="F185">
        <v>5082843.8466249276</v>
      </c>
      <c r="G185">
        <v>756340.61463533237</v>
      </c>
      <c r="H185">
        <v>2269.0218439059972</v>
      </c>
      <c r="I185">
        <v>0.16293889759678917</v>
      </c>
      <c r="J185">
        <v>18627</v>
      </c>
    </row>
    <row r="186" spans="1:10" x14ac:dyDescent="0.25">
      <c r="A186" s="2">
        <v>44196.791666666664</v>
      </c>
      <c r="B186">
        <v>84.30507369</v>
      </c>
      <c r="C186">
        <v>2481009.5283960002</v>
      </c>
      <c r="D186">
        <v>1.4060387262400001E-7</v>
      </c>
      <c r="E186">
        <v>185</v>
      </c>
      <c r="F186">
        <v>4949599.5972340526</v>
      </c>
      <c r="G186">
        <v>442067.32062124938</v>
      </c>
      <c r="H186">
        <v>1326.2019618637482</v>
      </c>
      <c r="I186">
        <v>9.7798560584733712E-2</v>
      </c>
      <c r="J186">
        <v>18628</v>
      </c>
    </row>
    <row r="187" spans="1:10" x14ac:dyDescent="0.25">
      <c r="A187" s="2">
        <v>44197.791666666664</v>
      </c>
      <c r="B187">
        <v>80.436817570000002</v>
      </c>
      <c r="C187">
        <v>2595097.084601</v>
      </c>
      <c r="D187">
        <v>1.4034526196200001E-7</v>
      </c>
      <c r="E187">
        <v>419</v>
      </c>
      <c r="F187">
        <v>5183391.9130808478</v>
      </c>
      <c r="G187">
        <v>1427328.7079562952</v>
      </c>
      <c r="H187">
        <v>4281.9861238688854</v>
      </c>
      <c r="I187">
        <v>0.30152551869904604</v>
      </c>
      <c r="J187">
        <v>18629</v>
      </c>
    </row>
    <row r="188" spans="1:10" x14ac:dyDescent="0.25">
      <c r="A188" s="2">
        <v>44198.791666666664</v>
      </c>
      <c r="B188">
        <v>79.435014510000002</v>
      </c>
      <c r="C188">
        <v>2615759.722449</v>
      </c>
      <c r="D188">
        <v>1.3989596136999999E-7</v>
      </c>
      <c r="E188">
        <v>346</v>
      </c>
      <c r="F188">
        <v>5226349.8879823228</v>
      </c>
      <c r="G188">
        <v>1592712.0696322871</v>
      </c>
      <c r="H188">
        <v>4778.1362088968617</v>
      </c>
      <c r="I188">
        <v>0.33369746642061282</v>
      </c>
      <c r="J188">
        <v>18630</v>
      </c>
    </row>
    <row r="189" spans="1:10" x14ac:dyDescent="0.25">
      <c r="A189" s="2">
        <v>44199.791666666664</v>
      </c>
      <c r="B189">
        <v>80.896557130000005</v>
      </c>
      <c r="C189">
        <v>2584726.1231959998</v>
      </c>
      <c r="D189">
        <v>1.4012649683599999E-7</v>
      </c>
      <c r="E189">
        <v>286</v>
      </c>
      <c r="F189">
        <v>5167600.5666467249</v>
      </c>
      <c r="G189">
        <v>2603163.9254083326</v>
      </c>
      <c r="H189">
        <v>7809.4917762249979</v>
      </c>
      <c r="I189">
        <v>0.5516031011994027</v>
      </c>
      <c r="J189">
        <v>18631</v>
      </c>
    </row>
    <row r="190" spans="1:10" x14ac:dyDescent="0.25">
      <c r="A190" s="2">
        <v>44200.791666666664</v>
      </c>
      <c r="B190">
        <v>79.233499600000002</v>
      </c>
      <c r="C190">
        <v>2699743.8179060002</v>
      </c>
      <c r="D190">
        <v>1.4162819979000001E-7</v>
      </c>
      <c r="E190">
        <v>242</v>
      </c>
      <c r="F190">
        <v>5389810.7267512027</v>
      </c>
      <c r="G190">
        <v>1257133.9593149994</v>
      </c>
      <c r="H190">
        <v>3771.4018779449984</v>
      </c>
      <c r="I190">
        <v>0.25540074693488718</v>
      </c>
      <c r="J190">
        <v>18632</v>
      </c>
    </row>
    <row r="191" spans="1:10" x14ac:dyDescent="0.25">
      <c r="A191" s="2">
        <v>44201.791666666664</v>
      </c>
      <c r="B191">
        <v>86.140694740000001</v>
      </c>
      <c r="C191">
        <v>3166262.2577200001</v>
      </c>
      <c r="D191">
        <v>1.5980267047299999E-7</v>
      </c>
      <c r="E191">
        <v>276</v>
      </c>
      <c r="F191">
        <v>6332195.2905954029</v>
      </c>
      <c r="G191">
        <v>1414540.4511565282</v>
      </c>
      <c r="H191">
        <v>4243.6213534695844</v>
      </c>
      <c r="I191">
        <v>0.24461055336004275</v>
      </c>
      <c r="J191">
        <v>18633</v>
      </c>
    </row>
    <row r="192" spans="1:10" x14ac:dyDescent="0.25">
      <c r="A192" s="2">
        <v>44202.791666666664</v>
      </c>
      <c r="B192">
        <v>85.291083520000001</v>
      </c>
      <c r="C192">
        <v>3337328.0630370001</v>
      </c>
      <c r="D192">
        <v>1.63103109794E-7</v>
      </c>
      <c r="E192">
        <v>319</v>
      </c>
      <c r="F192">
        <v>6680293.1796269817</v>
      </c>
      <c r="G192">
        <v>2001548.74668908</v>
      </c>
      <c r="H192">
        <v>6004.6462400672399</v>
      </c>
      <c r="I192">
        <v>0.3280837859494849</v>
      </c>
      <c r="J192">
        <v>18634</v>
      </c>
    </row>
    <row r="193" spans="1:10" x14ac:dyDescent="0.25">
      <c r="A193" s="2">
        <v>44203.791666666664</v>
      </c>
      <c r="B193">
        <v>89.748496360000004</v>
      </c>
      <c r="C193">
        <v>3656997.1551700002</v>
      </c>
      <c r="D193">
        <v>1.74976831141E-7</v>
      </c>
      <c r="E193">
        <v>366</v>
      </c>
      <c r="F193">
        <v>7316209.4825642928</v>
      </c>
      <c r="G193">
        <v>2173324.1755895223</v>
      </c>
      <c r="H193">
        <v>6519.9725267685671</v>
      </c>
      <c r="I193">
        <v>0.32527635764694141</v>
      </c>
      <c r="J193">
        <v>18635</v>
      </c>
    </row>
    <row r="194" spans="1:10" x14ac:dyDescent="0.25">
      <c r="A194" s="2">
        <v>44204.791666666664</v>
      </c>
      <c r="B194">
        <v>94.697187839999998</v>
      </c>
      <c r="C194">
        <v>3817241.2040289999</v>
      </c>
      <c r="D194">
        <v>1.8354653434699999E-7</v>
      </c>
      <c r="E194">
        <v>214</v>
      </c>
      <c r="F194">
        <v>7622565.17353292</v>
      </c>
      <c r="G194">
        <v>1157761.613857449</v>
      </c>
      <c r="H194">
        <v>3473.284841572347</v>
      </c>
      <c r="I194">
        <v>0.16631526767075555</v>
      </c>
      <c r="J194">
        <v>18636</v>
      </c>
    </row>
    <row r="195" spans="1:10" x14ac:dyDescent="0.25">
      <c r="A195" s="2">
        <v>44205.791666666664</v>
      </c>
      <c r="B195">
        <v>98.186879450000006</v>
      </c>
      <c r="C195">
        <v>3763974.8977660001</v>
      </c>
      <c r="D195">
        <v>1.8540851858200001E-7</v>
      </c>
      <c r="E195">
        <v>367</v>
      </c>
      <c r="F195">
        <v>7524685.8833353398</v>
      </c>
      <c r="G195">
        <v>2440987.4130668109</v>
      </c>
      <c r="H195">
        <v>7322.962239200433</v>
      </c>
      <c r="I195">
        <v>0.35521498953566888</v>
      </c>
      <c r="J195">
        <v>18637</v>
      </c>
    </row>
    <row r="196" spans="1:10" x14ac:dyDescent="0.25">
      <c r="A196" s="2">
        <v>44206.791666666664</v>
      </c>
      <c r="B196">
        <v>111.23281105</v>
      </c>
      <c r="C196">
        <v>3958065.960188</v>
      </c>
      <c r="D196">
        <v>2.0171726737700001E-7</v>
      </c>
      <c r="E196">
        <v>696</v>
      </c>
      <c r="F196">
        <v>7903532.4369787145</v>
      </c>
      <c r="G196">
        <v>8307420.5322256479</v>
      </c>
      <c r="H196">
        <v>24922.261596676944</v>
      </c>
      <c r="I196">
        <v>1.1509569367016419</v>
      </c>
      <c r="J196">
        <v>18638</v>
      </c>
    </row>
    <row r="197" spans="1:10" x14ac:dyDescent="0.25">
      <c r="A197" s="2">
        <v>44207.791666666664</v>
      </c>
      <c r="B197">
        <v>119.17304871</v>
      </c>
      <c r="C197">
        <v>4037862.4020090001</v>
      </c>
      <c r="D197">
        <v>2.10695831488E-7</v>
      </c>
      <c r="E197">
        <v>368</v>
      </c>
      <c r="F197">
        <v>8052227.0365614165</v>
      </c>
      <c r="G197">
        <v>2439313.559767365</v>
      </c>
      <c r="H197">
        <v>7317.9406793020953</v>
      </c>
      <c r="I197">
        <v>0.33171547893735204</v>
      </c>
      <c r="J197">
        <v>18639</v>
      </c>
    </row>
    <row r="198" spans="1:10" x14ac:dyDescent="0.25">
      <c r="A198" s="2">
        <v>44208.791666666664</v>
      </c>
      <c r="B198">
        <v>117.28495253</v>
      </c>
      <c r="C198">
        <v>4365905.759176</v>
      </c>
      <c r="D198">
        <v>2.17091735446E-7</v>
      </c>
      <c r="E198">
        <v>411</v>
      </c>
      <c r="F198">
        <v>8729508.2403608393</v>
      </c>
      <c r="G198">
        <v>3208073.2671611337</v>
      </c>
      <c r="H198">
        <v>9624.2198014834012</v>
      </c>
      <c r="I198">
        <v>0.40240986442968707</v>
      </c>
      <c r="J198">
        <v>18640</v>
      </c>
    </row>
    <row r="199" spans="1:10" x14ac:dyDescent="0.25">
      <c r="A199" s="2">
        <v>44209.791666666664</v>
      </c>
      <c r="B199">
        <v>117.93153504999999</v>
      </c>
      <c r="C199">
        <v>4614648.3469350003</v>
      </c>
      <c r="D199">
        <v>2.2361759100200001E-7</v>
      </c>
      <c r="E199">
        <v>336</v>
      </c>
      <c r="F199">
        <v>9251233.0919928774</v>
      </c>
      <c r="G199">
        <v>2536947.4600932775</v>
      </c>
      <c r="H199">
        <v>7610.8423802798325</v>
      </c>
      <c r="I199">
        <v>0.30027969689862372</v>
      </c>
      <c r="J199">
        <v>18641</v>
      </c>
    </row>
    <row r="200" spans="1:10" x14ac:dyDescent="0.25">
      <c r="A200" s="2">
        <v>44210.791666666664</v>
      </c>
      <c r="B200">
        <v>123.02423301</v>
      </c>
      <c r="C200">
        <v>4524599.533415</v>
      </c>
      <c r="D200">
        <v>2.2593629115E-7</v>
      </c>
      <c r="E200">
        <v>356</v>
      </c>
      <c r="F200">
        <v>9069630.6649931557</v>
      </c>
      <c r="G200">
        <v>2894208.5643276945</v>
      </c>
      <c r="H200">
        <v>8682.6256929830834</v>
      </c>
      <c r="I200">
        <v>0.3494252958029595</v>
      </c>
      <c r="J200">
        <v>18642</v>
      </c>
    </row>
    <row r="201" spans="1:10" x14ac:dyDescent="0.25">
      <c r="A201" s="2">
        <v>44211.791666666664</v>
      </c>
      <c r="B201">
        <v>124.41656251000001</v>
      </c>
      <c r="C201">
        <v>4514097.4112870004</v>
      </c>
      <c r="D201">
        <v>2.26802803793E-7</v>
      </c>
      <c r="E201">
        <v>268</v>
      </c>
      <c r="F201">
        <v>9042712.6825856324</v>
      </c>
      <c r="G201">
        <v>1929159.2271138493</v>
      </c>
      <c r="H201">
        <v>5787.4776813415483</v>
      </c>
      <c r="I201">
        <v>0.23360571410808625</v>
      </c>
      <c r="J201">
        <v>18643</v>
      </c>
    </row>
    <row r="202" spans="1:10" x14ac:dyDescent="0.25">
      <c r="A202" s="2">
        <v>44212.791666666664</v>
      </c>
      <c r="B202" s="1">
        <v>120.19023683</v>
      </c>
      <c r="C202">
        <v>4310614.7310939999</v>
      </c>
      <c r="D202">
        <v>2.1768243858099999E-7</v>
      </c>
      <c r="E202">
        <v>330</v>
      </c>
      <c r="F202">
        <v>8638218.9562933166</v>
      </c>
      <c r="G202">
        <v>2056255.3323759546</v>
      </c>
      <c r="H202">
        <v>6168.7659971278636</v>
      </c>
      <c r="I202">
        <v>0.26065553563113636</v>
      </c>
      <c r="J202">
        <v>18644</v>
      </c>
    </row>
    <row r="203" spans="1:10" x14ac:dyDescent="0.25">
      <c r="A203" s="2">
        <v>44213.791666666664</v>
      </c>
      <c r="B203" s="1">
        <v>120.56292711</v>
      </c>
      <c r="C203">
        <v>4410876.4023059998</v>
      </c>
      <c r="D203">
        <v>2.2039445292600001E-7</v>
      </c>
      <c r="E203">
        <v>266</v>
      </c>
      <c r="F203">
        <v>8819495.1139275357</v>
      </c>
      <c r="G203">
        <v>1923197.2344766476</v>
      </c>
      <c r="H203">
        <v>5769.5917034299428</v>
      </c>
      <c r="I203">
        <v>0.23877795095394302</v>
      </c>
      <c r="J203">
        <v>18645</v>
      </c>
    </row>
    <row r="204" spans="1:10" x14ac:dyDescent="0.25">
      <c r="A204" s="2">
        <v>44214.791666666664</v>
      </c>
      <c r="B204" s="1">
        <v>121.41075626</v>
      </c>
      <c r="C204">
        <v>4385609.6956169996</v>
      </c>
      <c r="D204">
        <v>2.20347514182E-7</v>
      </c>
      <c r="E204">
        <v>324</v>
      </c>
      <c r="F204">
        <v>8774067.186366016</v>
      </c>
      <c r="G204">
        <v>2502932.8807825879</v>
      </c>
      <c r="H204">
        <v>7508.7986423477641</v>
      </c>
      <c r="I204">
        <v>0.31236500088758307</v>
      </c>
      <c r="J204">
        <v>18646</v>
      </c>
    </row>
    <row r="205" spans="1:10" x14ac:dyDescent="0.25">
      <c r="A205" s="2">
        <v>44215.791666666664</v>
      </c>
      <c r="B205" s="1">
        <v>122.56012506</v>
      </c>
      <c r="C205">
        <v>4380228.7281919997</v>
      </c>
      <c r="D205">
        <v>2.21096057157E-7</v>
      </c>
      <c r="E205">
        <v>367</v>
      </c>
      <c r="F205">
        <v>8741304.7690741979</v>
      </c>
      <c r="G205">
        <v>2040662.8636534975</v>
      </c>
      <c r="H205">
        <v>6121.9885909604927</v>
      </c>
      <c r="I205">
        <v>0.25562840957177163</v>
      </c>
      <c r="J205">
        <v>18647</v>
      </c>
    </row>
    <row r="206" spans="1:10" x14ac:dyDescent="0.25">
      <c r="A206" s="2">
        <v>44216.791666666664</v>
      </c>
      <c r="B206" s="1">
        <v>140.61474816</v>
      </c>
      <c r="C206">
        <v>4310026.9845139999</v>
      </c>
      <c r="D206">
        <v>2.34506673894E-7</v>
      </c>
      <c r="E206">
        <v>666</v>
      </c>
      <c r="F206">
        <v>8613687.7858492564</v>
      </c>
      <c r="G206">
        <v>5065015.8750328645</v>
      </c>
      <c r="H206">
        <v>15195.047625098594</v>
      </c>
      <c r="I206">
        <v>0.64388128767243991</v>
      </c>
      <c r="J206">
        <v>18648</v>
      </c>
    </row>
    <row r="207" spans="1:10" x14ac:dyDescent="0.25">
      <c r="A207" s="2">
        <v>44217.791666666664</v>
      </c>
      <c r="B207" s="1">
        <v>114.53223206</v>
      </c>
      <c r="C207">
        <v>3769212.048434</v>
      </c>
      <c r="D207">
        <v>1.97584697546E-7</v>
      </c>
      <c r="E207">
        <v>633</v>
      </c>
      <c r="F207">
        <v>7524921.2354362514</v>
      </c>
      <c r="G207">
        <v>4753799.6284084953</v>
      </c>
      <c r="H207">
        <v>14261.398885225486</v>
      </c>
      <c r="I207">
        <v>0.69175615667497725</v>
      </c>
      <c r="J207">
        <v>18649</v>
      </c>
    </row>
    <row r="208" spans="1:10" x14ac:dyDescent="0.25">
      <c r="A208" s="2">
        <v>44218.791666666664</v>
      </c>
      <c r="B208" s="1">
        <v>117.36024114</v>
      </c>
      <c r="C208">
        <v>3753881.8998270002</v>
      </c>
      <c r="D208">
        <v>1.99360948422E-7</v>
      </c>
      <c r="E208">
        <v>686</v>
      </c>
      <c r="F208">
        <v>7499706.6604863983</v>
      </c>
      <c r="G208">
        <v>3029392.0969928298</v>
      </c>
      <c r="H208">
        <v>9088.1762909784902</v>
      </c>
      <c r="I208">
        <v>0.44230854570410766</v>
      </c>
      <c r="J208">
        <v>18650</v>
      </c>
    </row>
    <row r="209" spans="1:10" x14ac:dyDescent="0.25">
      <c r="A209" s="2">
        <v>44219.791666666664</v>
      </c>
      <c r="B209" s="1">
        <v>140.18721471999999</v>
      </c>
      <c r="C209">
        <v>4526088.5661289999</v>
      </c>
      <c r="D209">
        <v>2.3906312577699998E-7</v>
      </c>
      <c r="E209">
        <v>479</v>
      </c>
      <c r="F209">
        <v>9047950.3441068158</v>
      </c>
      <c r="G209">
        <v>2270965.6870329306</v>
      </c>
      <c r="H209">
        <v>6812.8970610987917</v>
      </c>
      <c r="I209">
        <v>0.27483654670151031</v>
      </c>
      <c r="J209">
        <v>18651</v>
      </c>
    </row>
    <row r="210" spans="1:10" x14ac:dyDescent="0.25">
      <c r="A210" s="2">
        <v>44220.791666666664</v>
      </c>
      <c r="B210" s="1">
        <v>143.35271032</v>
      </c>
      <c r="C210">
        <v>4608692.7800629996</v>
      </c>
      <c r="D210">
        <v>2.43603797268E-7</v>
      </c>
      <c r="E210">
        <v>654</v>
      </c>
      <c r="F210">
        <v>9229074.5565230325</v>
      </c>
      <c r="G210">
        <v>4343453.2952933954</v>
      </c>
      <c r="H210">
        <v>13030.359885880187</v>
      </c>
      <c r="I210">
        <v>0.51533675768007636</v>
      </c>
      <c r="J210">
        <v>18652</v>
      </c>
    </row>
    <row r="211" spans="1:10" x14ac:dyDescent="0.25">
      <c r="A211" s="2">
        <v>44221.791666666664</v>
      </c>
      <c r="B211" s="1">
        <v>142.33454118</v>
      </c>
      <c r="C211">
        <v>4626914.3854350001</v>
      </c>
      <c r="D211">
        <v>2.4285621083199997E-7</v>
      </c>
      <c r="E211">
        <v>662</v>
      </c>
      <c r="F211">
        <v>9248087.7731765546</v>
      </c>
      <c r="G211">
        <v>4529943.8029464465</v>
      </c>
      <c r="H211">
        <v>13589.83140883934</v>
      </c>
      <c r="I211">
        <v>0.5363582813966512</v>
      </c>
      <c r="J211">
        <v>18653</v>
      </c>
    </row>
    <row r="212" spans="1:10" x14ac:dyDescent="0.25">
      <c r="A212" s="2">
        <v>44222.791666666664</v>
      </c>
      <c r="B212" s="1">
        <v>148.29059891</v>
      </c>
      <c r="C212">
        <v>4495968.7026939997</v>
      </c>
      <c r="D212">
        <v>2.43984769669E-7</v>
      </c>
      <c r="E212">
        <v>726</v>
      </c>
      <c r="F212">
        <v>8988359.8218358718</v>
      </c>
      <c r="G212">
        <v>4537731.7556137796</v>
      </c>
      <c r="H212">
        <v>13613.19526684134</v>
      </c>
      <c r="I212">
        <v>0.55280566987606516</v>
      </c>
      <c r="J212">
        <v>18654</v>
      </c>
    </row>
    <row r="213" spans="1:10" x14ac:dyDescent="0.25">
      <c r="A213" s="2">
        <v>44223.791666666664</v>
      </c>
      <c r="B213" s="1">
        <v>172.01163611000001</v>
      </c>
      <c r="C213">
        <v>5690011.3831099998</v>
      </c>
      <c r="D213">
        <v>2.95321477053E-7</v>
      </c>
      <c r="E213">
        <v>540</v>
      </c>
      <c r="F213">
        <v>11409636.005791383</v>
      </c>
      <c r="G213">
        <v>3477377.1582428524</v>
      </c>
      <c r="H213">
        <v>10432.131474728558</v>
      </c>
      <c r="I213">
        <v>0.3337291379272021</v>
      </c>
      <c r="J213">
        <v>18655</v>
      </c>
    </row>
    <row r="214" spans="1:10" x14ac:dyDescent="0.25">
      <c r="A214" s="2">
        <v>44224.791666666664</v>
      </c>
      <c r="B214" s="1">
        <v>173.37185518000001</v>
      </c>
      <c r="C214">
        <v>5935114.5141099999</v>
      </c>
      <c r="D214">
        <v>3.0205474972799999E-7</v>
      </c>
      <c r="E214">
        <v>844</v>
      </c>
      <c r="F214">
        <v>11866862.93629854</v>
      </c>
      <c r="G214">
        <v>9824603.2039922439</v>
      </c>
      <c r="H214">
        <v>29473.809611976732</v>
      </c>
      <c r="I214">
        <v>0.90655302636596202</v>
      </c>
      <c r="J214">
        <v>18656</v>
      </c>
    </row>
    <row r="215" spans="1:10" x14ac:dyDescent="0.25">
      <c r="A215" s="2">
        <v>44225.791666666664</v>
      </c>
      <c r="B215" s="1">
        <v>207.41323223000001</v>
      </c>
      <c r="C215">
        <v>7139033.9926530002</v>
      </c>
      <c r="D215">
        <v>3.62060844476E-7</v>
      </c>
      <c r="E215">
        <v>397</v>
      </c>
      <c r="F215">
        <v>14273774.583589552</v>
      </c>
      <c r="G215">
        <v>3266105.8882432841</v>
      </c>
      <c r="H215">
        <v>9798.3176647298533</v>
      </c>
      <c r="I215">
        <v>0.25055642617042162</v>
      </c>
      <c r="J215">
        <v>18657</v>
      </c>
    </row>
    <row r="216" spans="1:10" x14ac:dyDescent="0.25">
      <c r="A216" s="2">
        <v>44226.791666666664</v>
      </c>
      <c r="B216">
        <v>211.77570513000001</v>
      </c>
      <c r="C216">
        <v>7002032.8427929999</v>
      </c>
      <c r="D216">
        <v>3.6204858825599999E-7</v>
      </c>
      <c r="E216">
        <v>390</v>
      </c>
      <c r="F216">
        <v>14006070.223806612</v>
      </c>
      <c r="G216">
        <v>3530608.135727467</v>
      </c>
      <c r="H216">
        <v>10591.824407182401</v>
      </c>
      <c r="I216">
        <v>0.27602431280477036</v>
      </c>
      <c r="J216">
        <v>18658</v>
      </c>
    </row>
    <row r="217" spans="1:10" x14ac:dyDescent="0.25">
      <c r="A217" s="2">
        <v>44227.791666666664</v>
      </c>
      <c r="B217">
        <v>206.61374429</v>
      </c>
      <c r="C217">
        <v>6968473.8918369999</v>
      </c>
      <c r="D217">
        <v>3.5635375676600001E-7</v>
      </c>
      <c r="E217">
        <v>455</v>
      </c>
      <c r="F217">
        <v>13931900.516805558</v>
      </c>
      <c r="G217">
        <v>5257443.83012171</v>
      </c>
      <c r="H217">
        <v>15772.33149036513</v>
      </c>
      <c r="I217">
        <v>0.4132172051500746</v>
      </c>
      <c r="J217">
        <v>18659</v>
      </c>
    </row>
    <row r="218" spans="1:10" x14ac:dyDescent="0.25">
      <c r="A218" s="2">
        <v>44228.791666666664</v>
      </c>
      <c r="B218">
        <v>148.53166304999999</v>
      </c>
      <c r="C218">
        <v>5268437.6872359999</v>
      </c>
      <c r="D218">
        <v>2.6255889170599999E-7</v>
      </c>
      <c r="E218">
        <v>323</v>
      </c>
      <c r="F218">
        <v>10522842.63785707</v>
      </c>
      <c r="G218">
        <v>2163774.6544531253</v>
      </c>
      <c r="H218">
        <v>6491.3239633593757</v>
      </c>
      <c r="I218">
        <v>0.2251609501506977</v>
      </c>
      <c r="J218">
        <v>18660</v>
      </c>
    </row>
    <row r="219" spans="1:10" x14ac:dyDescent="0.25">
      <c r="A219" s="2">
        <v>44229.791666666664</v>
      </c>
      <c r="B219">
        <v>166.18303388999999</v>
      </c>
      <c r="C219">
        <v>6266495.1886080001</v>
      </c>
      <c r="D219">
        <v>3.0267771164800002E-7</v>
      </c>
      <c r="E219">
        <v>345</v>
      </c>
      <c r="F219">
        <v>12523538.35040882</v>
      </c>
      <c r="G219">
        <v>2764779.556988108</v>
      </c>
      <c r="H219">
        <v>8294.3386709643237</v>
      </c>
      <c r="I219">
        <v>0.24173947731019246</v>
      </c>
      <c r="J219">
        <v>18661</v>
      </c>
    </row>
    <row r="220" spans="1:10" x14ac:dyDescent="0.25">
      <c r="A220" s="2">
        <v>44230.791666666664</v>
      </c>
      <c r="B220">
        <v>170.46770050000001</v>
      </c>
      <c r="C220">
        <v>6293695.7208730001</v>
      </c>
      <c r="D220">
        <v>3.0698368140600002E-7</v>
      </c>
      <c r="E220">
        <v>338</v>
      </c>
      <c r="F220">
        <v>12582578.994183177</v>
      </c>
      <c r="G220">
        <v>3214641.4258025549</v>
      </c>
      <c r="H220">
        <v>9643.9242774076647</v>
      </c>
      <c r="I220">
        <v>0.27975444166741015</v>
      </c>
      <c r="J220">
        <v>18662</v>
      </c>
    </row>
    <row r="221" spans="1:10" x14ac:dyDescent="0.25">
      <c r="A221" s="2">
        <v>44231.791666666664</v>
      </c>
      <c r="B221">
        <v>167.88044321000001</v>
      </c>
      <c r="C221">
        <v>6399574.0308830002</v>
      </c>
      <c r="D221">
        <v>3.0693194688500001E-7</v>
      </c>
      <c r="E221">
        <v>452</v>
      </c>
      <c r="F221">
        <v>12774921.486251917</v>
      </c>
      <c r="G221">
        <v>3659794.0151269506</v>
      </c>
      <c r="H221">
        <v>10979.382045380851</v>
      </c>
      <c r="I221">
        <v>0.31369855782493572</v>
      </c>
      <c r="J221">
        <v>18663</v>
      </c>
    </row>
    <row r="222" spans="1:10" x14ac:dyDescent="0.25">
      <c r="A222" s="2">
        <v>44232.791666666664</v>
      </c>
      <c r="B222">
        <v>94.415777070000004</v>
      </c>
      <c r="C222">
        <v>3697365.0882660002</v>
      </c>
      <c r="D222">
        <v>1.7478164133199999E-7</v>
      </c>
      <c r="E222">
        <v>485</v>
      </c>
      <c r="F222">
        <v>7394328.3172132708</v>
      </c>
      <c r="G222">
        <v>3597403.3804708351</v>
      </c>
      <c r="H222">
        <v>10792.210141412506</v>
      </c>
      <c r="I222">
        <v>0.53272677823157988</v>
      </c>
      <c r="J222">
        <v>18664</v>
      </c>
    </row>
    <row r="223" spans="1:10" x14ac:dyDescent="0.25">
      <c r="A223" s="2">
        <v>44233.791666666664</v>
      </c>
      <c r="B223">
        <v>94.681182710000002</v>
      </c>
      <c r="C223">
        <v>3711475.033365</v>
      </c>
      <c r="D223">
        <v>1.75184269406E-7</v>
      </c>
      <c r="E223">
        <v>389</v>
      </c>
      <c r="F223">
        <v>7406426.3202172099</v>
      </c>
      <c r="G223">
        <v>2468268.7398526892</v>
      </c>
      <c r="H223">
        <v>7404.8062195580678</v>
      </c>
      <c r="I223">
        <v>0.36492015896533359</v>
      </c>
      <c r="J223">
        <v>18665</v>
      </c>
    </row>
    <row r="224" spans="1:10" x14ac:dyDescent="0.25">
      <c r="A224" s="2">
        <v>44234.791666666664</v>
      </c>
      <c r="B224">
        <v>88.471095989999995</v>
      </c>
      <c r="C224">
        <v>4097093.4445329998</v>
      </c>
      <c r="D224">
        <v>1.7757179511200001E-7</v>
      </c>
      <c r="E224">
        <v>514</v>
      </c>
      <c r="F224">
        <v>8203223.0401276108</v>
      </c>
      <c r="G224">
        <v>5038103.3630880043</v>
      </c>
      <c r="H224">
        <v>15114.310089264014</v>
      </c>
      <c r="I224">
        <v>0.6725067885628947</v>
      </c>
      <c r="J224">
        <v>18666</v>
      </c>
    </row>
    <row r="225" spans="1:10" x14ac:dyDescent="0.25">
      <c r="A225" s="2">
        <v>44235.791666666664</v>
      </c>
      <c r="B225">
        <v>86.289086909999995</v>
      </c>
      <c r="C225">
        <v>4032741.391727</v>
      </c>
      <c r="D225">
        <v>1.73777063938E-7</v>
      </c>
      <c r="E225">
        <v>372</v>
      </c>
      <c r="F225">
        <v>8042678.6043928564</v>
      </c>
      <c r="G225">
        <v>2897156.6106050564</v>
      </c>
      <c r="H225">
        <v>8691.4698318151695</v>
      </c>
      <c r="I225">
        <v>0.39444402103545462</v>
      </c>
      <c r="J225">
        <v>18667</v>
      </c>
    </row>
    <row r="226" spans="1:10" x14ac:dyDescent="0.25">
      <c r="A226" s="2">
        <v>44236.791666666664</v>
      </c>
      <c r="B226">
        <v>88.104932649999995</v>
      </c>
      <c r="C226">
        <v>3954197.618063</v>
      </c>
      <c r="D226">
        <v>1.73727841462E-7</v>
      </c>
      <c r="E226">
        <v>288</v>
      </c>
      <c r="F226">
        <v>7943947.2144727325</v>
      </c>
      <c r="G226">
        <v>2202849.3147623031</v>
      </c>
      <c r="H226">
        <v>6608.5479442869091</v>
      </c>
      <c r="I226">
        <v>0.30364250095597128</v>
      </c>
      <c r="J226">
        <v>18668</v>
      </c>
    </row>
    <row r="227" spans="1:10" x14ac:dyDescent="0.25">
      <c r="A227" s="2">
        <v>44237.791666666664</v>
      </c>
      <c r="B227">
        <v>89.254835209999996</v>
      </c>
      <c r="C227">
        <v>4262125.7772120005</v>
      </c>
      <c r="D227">
        <v>1.81380882722E-7</v>
      </c>
      <c r="E227">
        <v>307</v>
      </c>
      <c r="F227">
        <v>8514347.2592674028</v>
      </c>
      <c r="G227">
        <v>2407764.7437598677</v>
      </c>
      <c r="H227">
        <v>7223.2942312796031</v>
      </c>
      <c r="I227">
        <v>0.30965408317676563</v>
      </c>
      <c r="J227">
        <v>18669</v>
      </c>
    </row>
    <row r="228" spans="1:10" x14ac:dyDescent="0.25">
      <c r="A228" s="2">
        <v>44238.791666666664</v>
      </c>
      <c r="B228">
        <v>87.661227539999999</v>
      </c>
      <c r="C228">
        <v>4147329.8341319999</v>
      </c>
      <c r="D228">
        <v>1.7717599604400001E-7</v>
      </c>
      <c r="E228">
        <v>317</v>
      </c>
      <c r="F228">
        <v>8305503.7139081312</v>
      </c>
      <c r="G228">
        <v>2242947.0222921497</v>
      </c>
      <c r="H228">
        <v>6728.8410668764491</v>
      </c>
      <c r="I228">
        <v>0.29571078094843539</v>
      </c>
      <c r="J228">
        <v>18670</v>
      </c>
    </row>
    <row r="229" spans="1:10" x14ac:dyDescent="0.25">
      <c r="A229" s="2">
        <v>44239.791666666664</v>
      </c>
      <c r="B229">
        <v>112.18492616</v>
      </c>
      <c r="C229">
        <v>5284263.2844230002</v>
      </c>
      <c r="D229">
        <v>2.26081981496E-7</v>
      </c>
      <c r="E229">
        <v>285</v>
      </c>
      <c r="F229">
        <v>10572919.621895794</v>
      </c>
      <c r="G229">
        <v>2116703.4495748789</v>
      </c>
      <c r="H229">
        <v>6350.1103487246364</v>
      </c>
      <c r="I229">
        <v>0.21921951175004745</v>
      </c>
      <c r="J229">
        <v>18671</v>
      </c>
    </row>
    <row r="230" spans="1:10" x14ac:dyDescent="0.25">
      <c r="A230" s="2">
        <v>44240.791666666664</v>
      </c>
      <c r="B230">
        <v>109.58702327</v>
      </c>
      <c r="C230">
        <v>5323872.1048379997</v>
      </c>
      <c r="D230">
        <v>2.2409135930499999E-7</v>
      </c>
      <c r="E230">
        <v>369</v>
      </c>
      <c r="F230">
        <v>10639657.968239287</v>
      </c>
      <c r="G230">
        <v>3073891.290941129</v>
      </c>
      <c r="H230">
        <v>9221.6738728233868</v>
      </c>
      <c r="I230">
        <v>0.316355184877954</v>
      </c>
      <c r="J230">
        <v>18672</v>
      </c>
    </row>
    <row r="231" spans="1:10" x14ac:dyDescent="0.25">
      <c r="A231" s="2">
        <v>44241.791666666664</v>
      </c>
      <c r="B231">
        <v>131.5303213</v>
      </c>
      <c r="C231">
        <v>6304200.3171699997</v>
      </c>
      <c r="D231">
        <v>2.6691621561900002E-7</v>
      </c>
      <c r="E231">
        <v>336</v>
      </c>
      <c r="F231">
        <v>12593435.396013107</v>
      </c>
      <c r="G231">
        <v>3314737.7110167737</v>
      </c>
      <c r="H231">
        <v>9944.2131330503216</v>
      </c>
      <c r="I231">
        <v>0.28821665251980855</v>
      </c>
      <c r="J231">
        <v>18673</v>
      </c>
    </row>
    <row r="232" spans="1:10" x14ac:dyDescent="0.25">
      <c r="A232" s="2">
        <v>44242.791666666664</v>
      </c>
      <c r="B232">
        <v>114.61380113</v>
      </c>
      <c r="C232">
        <v>5637480.3841080004</v>
      </c>
      <c r="D232">
        <v>2.3541750578599999E-7</v>
      </c>
      <c r="E232">
        <v>305</v>
      </c>
      <c r="F232">
        <v>11278151.556043789</v>
      </c>
      <c r="G232">
        <v>3279526.9641714799</v>
      </c>
      <c r="H232">
        <v>9838.5808925144393</v>
      </c>
      <c r="I232">
        <v>0.31841051327629699</v>
      </c>
      <c r="J232">
        <v>18674</v>
      </c>
    </row>
    <row r="233" spans="1:10" x14ac:dyDescent="0.25">
      <c r="A233" s="2">
        <v>44243.791666666664</v>
      </c>
      <c r="B233">
        <v>102.5099912</v>
      </c>
      <c r="C233">
        <v>5350918.7900120001</v>
      </c>
      <c r="D233">
        <v>2.1671293518799999E-7</v>
      </c>
      <c r="E233">
        <v>380</v>
      </c>
      <c r="F233">
        <v>10704255.408405853</v>
      </c>
      <c r="G233">
        <v>3378787.0725916685</v>
      </c>
      <c r="H233">
        <v>10136.361217775006</v>
      </c>
      <c r="I233">
        <v>0.34563560970177476</v>
      </c>
      <c r="J233">
        <v>18675</v>
      </c>
    </row>
    <row r="234" spans="1:10" x14ac:dyDescent="0.25">
      <c r="A234" s="2">
        <v>44244.791666666664</v>
      </c>
      <c r="B234">
        <v>103.27900087</v>
      </c>
      <c r="C234">
        <v>5326950.827211</v>
      </c>
      <c r="D234">
        <v>2.16940687022E-7</v>
      </c>
      <c r="E234">
        <v>208</v>
      </c>
      <c r="F234">
        <v>10665572.157004569</v>
      </c>
      <c r="G234">
        <v>1572130.6544011196</v>
      </c>
      <c r="H234">
        <v>4716.3919632033585</v>
      </c>
      <c r="I234">
        <v>0.16140559936474194</v>
      </c>
      <c r="J234">
        <v>18676</v>
      </c>
    </row>
    <row r="235" spans="1:10" x14ac:dyDescent="0.25">
      <c r="A235" s="2">
        <v>44245.791666666664</v>
      </c>
      <c r="B235">
        <v>102.85909473</v>
      </c>
      <c r="C235">
        <v>5772782.5426740004</v>
      </c>
      <c r="D235">
        <v>2.2520916399100001E-7</v>
      </c>
      <c r="E235">
        <v>307</v>
      </c>
      <c r="F235">
        <v>11509394.602061508</v>
      </c>
      <c r="G235">
        <v>2741713.3373750742</v>
      </c>
      <c r="H235">
        <v>8225.1400121252227</v>
      </c>
      <c r="I235">
        <v>0.2608457011186297</v>
      </c>
      <c r="J235">
        <v>18677</v>
      </c>
    </row>
    <row r="236" spans="1:10" x14ac:dyDescent="0.25">
      <c r="A236" s="2">
        <v>44246.791666666664</v>
      </c>
      <c r="B236">
        <v>61.227997809999998</v>
      </c>
      <c r="C236">
        <v>3411120.3757270002</v>
      </c>
      <c r="D236">
        <v>1.3349726555099999E-7</v>
      </c>
      <c r="E236">
        <v>243</v>
      </c>
      <c r="F236">
        <v>6844136.9266269961</v>
      </c>
      <c r="G236">
        <v>1701803.5154589766</v>
      </c>
      <c r="H236">
        <v>5105.4105463769301</v>
      </c>
      <c r="I236">
        <v>0.27227316890428693</v>
      </c>
      <c r="J236">
        <v>18678</v>
      </c>
    </row>
    <row r="237" spans="1:10" x14ac:dyDescent="0.25">
      <c r="A237" s="2">
        <v>44247.791666666664</v>
      </c>
      <c r="B237">
        <v>67.68599897</v>
      </c>
      <c r="C237">
        <v>3907887.4917899999</v>
      </c>
      <c r="D237">
        <v>1.50144591102E-7</v>
      </c>
      <c r="E237">
        <v>267</v>
      </c>
      <c r="F237">
        <v>7803892.6410373505</v>
      </c>
      <c r="G237">
        <v>1542727.9818159479</v>
      </c>
      <c r="H237">
        <v>4628.1839454478441</v>
      </c>
      <c r="I237">
        <v>0.21646724497531153</v>
      </c>
      <c r="J237">
        <v>18679</v>
      </c>
    </row>
    <row r="238" spans="1:10" x14ac:dyDescent="0.25">
      <c r="A238" s="2">
        <v>44248.791666666664</v>
      </c>
      <c r="B238">
        <v>70.745295470000002</v>
      </c>
      <c r="C238">
        <v>3831059.6765600001</v>
      </c>
      <c r="D238">
        <v>1.5174420730699999E-7</v>
      </c>
      <c r="E238">
        <v>406</v>
      </c>
      <c r="F238">
        <v>7648346.4515885562</v>
      </c>
      <c r="G238">
        <v>4012758.9802190219</v>
      </c>
      <c r="H238">
        <v>12038.276940657066</v>
      </c>
      <c r="I238">
        <v>0.57449948314347143</v>
      </c>
      <c r="J238">
        <v>18680</v>
      </c>
    </row>
    <row r="239" spans="1:10" x14ac:dyDescent="0.25">
      <c r="A239" s="2">
        <v>44249.791666666664</v>
      </c>
      <c r="B239">
        <v>91.857681810000003</v>
      </c>
      <c r="C239">
        <v>4492971.4301610002</v>
      </c>
      <c r="D239">
        <v>1.8685636518700001E-7</v>
      </c>
      <c r="E239">
        <v>459</v>
      </c>
      <c r="F239">
        <v>8958689.3070860393</v>
      </c>
      <c r="G239">
        <v>5158071.277814962</v>
      </c>
      <c r="H239">
        <v>15474.213833444886</v>
      </c>
      <c r="I239">
        <v>0.6304591950454097</v>
      </c>
      <c r="J239">
        <v>18681</v>
      </c>
    </row>
    <row r="240" spans="1:10" x14ac:dyDescent="0.25">
      <c r="A240" s="2">
        <v>44250.791666666664</v>
      </c>
      <c r="B240">
        <v>74.160714330000005</v>
      </c>
      <c r="C240">
        <v>3656707.8650099998</v>
      </c>
      <c r="D240">
        <v>1.5131113992199999E-7</v>
      </c>
      <c r="E240">
        <v>361</v>
      </c>
      <c r="F240">
        <v>7340577.4127398962</v>
      </c>
      <c r="G240">
        <v>2808839.0112112933</v>
      </c>
      <c r="H240">
        <v>8426.5170336338797</v>
      </c>
      <c r="I240">
        <v>0.41899683694342488</v>
      </c>
      <c r="J240">
        <v>18682</v>
      </c>
    </row>
    <row r="241" spans="1:10" x14ac:dyDescent="0.25">
      <c r="A241" s="2">
        <v>44251.791666666664</v>
      </c>
      <c r="B241">
        <v>84.159766700000006</v>
      </c>
      <c r="C241">
        <v>3939484.8000639998</v>
      </c>
      <c r="D241">
        <v>1.6717196988600001E-7</v>
      </c>
      <c r="E241">
        <v>264</v>
      </c>
      <c r="F241">
        <v>7900060.6554261697</v>
      </c>
      <c r="G241">
        <v>2125125.2088468084</v>
      </c>
      <c r="H241">
        <v>6375.3756265404254</v>
      </c>
      <c r="I241">
        <v>0.29455623256372632</v>
      </c>
      <c r="J241">
        <v>18683</v>
      </c>
    </row>
    <row r="242" spans="1:10" x14ac:dyDescent="0.25">
      <c r="A242" s="2">
        <v>44252.791666666664</v>
      </c>
      <c r="B242">
        <v>83.716954549999997</v>
      </c>
      <c r="C242">
        <v>3854307.9735349999</v>
      </c>
      <c r="D242">
        <v>1.6471687380699999E-7</v>
      </c>
      <c r="E242">
        <v>384</v>
      </c>
      <c r="F242">
        <v>7730206.200515857</v>
      </c>
      <c r="G242">
        <v>3152558.3856118107</v>
      </c>
      <c r="H242">
        <v>9457.6751568354321</v>
      </c>
      <c r="I242">
        <v>0.4465665394559033</v>
      </c>
      <c r="J242">
        <v>18684</v>
      </c>
    </row>
    <row r="243" spans="1:10" x14ac:dyDescent="0.25">
      <c r="A243" s="2">
        <v>44253.791666666664</v>
      </c>
      <c r="B243">
        <v>86.468922399999997</v>
      </c>
      <c r="C243">
        <v>3974280.8876490002</v>
      </c>
      <c r="D243">
        <v>1.6989145789899999E-7</v>
      </c>
      <c r="E243">
        <v>266</v>
      </c>
      <c r="F243">
        <v>7952305.3652614364</v>
      </c>
      <c r="G243">
        <v>1489835.683318377</v>
      </c>
      <c r="H243">
        <v>4469.5070499551312</v>
      </c>
      <c r="I243">
        <v>0.20514429442813412</v>
      </c>
      <c r="J243">
        <v>18685</v>
      </c>
    </row>
    <row r="244" spans="1:10" x14ac:dyDescent="0.25">
      <c r="A244" s="2">
        <v>44254.791666666664</v>
      </c>
      <c r="B244">
        <v>87.398890269999995</v>
      </c>
      <c r="C244">
        <v>3934712.4836400002</v>
      </c>
      <c r="D244">
        <v>1.6973890327000001E-7</v>
      </c>
      <c r="E244">
        <v>460</v>
      </c>
      <c r="F244">
        <v>7879436.1483611967</v>
      </c>
      <c r="G244">
        <v>3244973.025923321</v>
      </c>
      <c r="H244">
        <v>9734.9190777699641</v>
      </c>
      <c r="I244">
        <v>0.45095174280015687</v>
      </c>
      <c r="J244">
        <v>18686</v>
      </c>
    </row>
    <row r="245" spans="1:10" x14ac:dyDescent="0.25">
      <c r="A245" s="2">
        <v>44255.791666666664</v>
      </c>
      <c r="B245">
        <v>84.656005809999996</v>
      </c>
      <c r="C245">
        <v>4204141.5783139998</v>
      </c>
      <c r="D245">
        <v>1.7253862438099999E-7</v>
      </c>
      <c r="E245">
        <v>308</v>
      </c>
      <c r="F245">
        <v>8401191.0871238578</v>
      </c>
      <c r="G245">
        <v>2219367.1927163908</v>
      </c>
      <c r="H245">
        <v>6658.1015781491724</v>
      </c>
      <c r="I245">
        <v>0.28926934893185818</v>
      </c>
      <c r="J245">
        <v>18687</v>
      </c>
    </row>
    <row r="246" spans="1:10" x14ac:dyDescent="0.25">
      <c r="A246" s="2">
        <v>44256.791666666664</v>
      </c>
      <c r="B246">
        <v>87.740674119999994</v>
      </c>
      <c r="C246">
        <v>4244851.543114</v>
      </c>
      <c r="D246">
        <v>1.7633654270600001E-7</v>
      </c>
      <c r="E246">
        <v>353</v>
      </c>
      <c r="F246">
        <v>8480399.8549565505</v>
      </c>
      <c r="G246">
        <v>2639048.9708001865</v>
      </c>
      <c r="H246">
        <v>7917.1469124005598</v>
      </c>
      <c r="I246">
        <v>0.34075735489491377</v>
      </c>
      <c r="J246">
        <v>18688</v>
      </c>
    </row>
    <row r="247" spans="1:10" x14ac:dyDescent="0.25">
      <c r="A247" s="2">
        <v>44257.791666666664</v>
      </c>
      <c r="B247">
        <v>85.515184329999997</v>
      </c>
      <c r="C247">
        <v>4342616.194228</v>
      </c>
      <c r="D247">
        <v>1.75964518295E-7</v>
      </c>
      <c r="E247">
        <v>259</v>
      </c>
      <c r="F247">
        <v>8654830.7088391278</v>
      </c>
      <c r="G247">
        <v>1879498.562754889</v>
      </c>
      <c r="H247">
        <v>5638.4956882646675</v>
      </c>
      <c r="I247">
        <v>0.23779216433600814</v>
      </c>
      <c r="J247">
        <v>18689</v>
      </c>
    </row>
    <row r="248" spans="1:10" x14ac:dyDescent="0.25">
      <c r="A248" s="2">
        <v>44258.791666666664</v>
      </c>
      <c r="B248">
        <v>84.728509020000004</v>
      </c>
      <c r="C248">
        <v>4113071.717617</v>
      </c>
      <c r="D248">
        <v>1.7032415748099999E-7</v>
      </c>
      <c r="E248">
        <v>309</v>
      </c>
      <c r="F248">
        <v>8227692.9526319103</v>
      </c>
      <c r="G248">
        <v>2301278.7931517647</v>
      </c>
      <c r="H248">
        <v>6903.8363794552943</v>
      </c>
      <c r="I248">
        <v>0.30627057827858117</v>
      </c>
      <c r="J248">
        <v>18690</v>
      </c>
    </row>
    <row r="249" spans="1:10" x14ac:dyDescent="0.25">
      <c r="A249" s="2">
        <v>44259.791666666664</v>
      </c>
      <c r="B249">
        <v>90.836685360000004</v>
      </c>
      <c r="C249">
        <v>4427588.391845</v>
      </c>
      <c r="D249">
        <v>1.8283088860900001E-7</v>
      </c>
      <c r="E249">
        <v>293</v>
      </c>
      <c r="F249">
        <v>8859457.4246936608</v>
      </c>
      <c r="G249">
        <v>2173274.2416016161</v>
      </c>
      <c r="H249">
        <v>6519.8227248048488</v>
      </c>
      <c r="I249">
        <v>0.26860959768493448</v>
      </c>
      <c r="J249">
        <v>18691</v>
      </c>
    </row>
    <row r="250" spans="1:10" x14ac:dyDescent="0.25">
      <c r="A250" s="2">
        <v>44260.791666666664</v>
      </c>
      <c r="B250">
        <v>95.325330370000003</v>
      </c>
      <c r="C250">
        <v>4686646.4361110004</v>
      </c>
      <c r="D250">
        <v>1.9262497711600001E-7</v>
      </c>
      <c r="E250">
        <v>182</v>
      </c>
      <c r="F250">
        <v>9345325.8618139233</v>
      </c>
      <c r="G250">
        <v>1123743.6212912153</v>
      </c>
      <c r="H250">
        <v>3371.2308638736458</v>
      </c>
      <c r="I250">
        <v>0.13167002237362768</v>
      </c>
      <c r="J250">
        <v>18692</v>
      </c>
    </row>
    <row r="251" spans="1:10" x14ac:dyDescent="0.25">
      <c r="A251" s="2">
        <v>44261.791666666664</v>
      </c>
      <c r="B251">
        <v>70.836130949999998</v>
      </c>
      <c r="C251">
        <v>3639779.6438500001</v>
      </c>
      <c r="D251">
        <v>1.46289915627E-7</v>
      </c>
      <c r="E251">
        <v>161</v>
      </c>
      <c r="F251">
        <v>7284965.84963152</v>
      </c>
      <c r="G251">
        <v>760329.05845360365</v>
      </c>
      <c r="H251">
        <v>2280.9871753608109</v>
      </c>
      <c r="I251">
        <v>0.11428472503392828</v>
      </c>
      <c r="J251">
        <v>18693</v>
      </c>
    </row>
    <row r="252" spans="1:10" x14ac:dyDescent="0.25">
      <c r="A252" s="2">
        <v>44262.791666666664</v>
      </c>
      <c r="B252">
        <v>70.776282910000006</v>
      </c>
      <c r="C252">
        <v>3706618.1373060001</v>
      </c>
      <c r="D252">
        <v>1.47511474147E-7</v>
      </c>
      <c r="E252">
        <v>161</v>
      </c>
      <c r="F252">
        <v>7398788.2809216147</v>
      </c>
      <c r="G252">
        <v>874834.20908465178</v>
      </c>
      <c r="H252">
        <v>2624.5026272539553</v>
      </c>
      <c r="I252">
        <v>0.12947301944263359</v>
      </c>
      <c r="J252">
        <v>18694</v>
      </c>
    </row>
    <row r="253" spans="1:10" x14ac:dyDescent="0.25">
      <c r="A253" s="2">
        <v>44263.791666666664</v>
      </c>
      <c r="B253">
        <v>66.391767630000004</v>
      </c>
      <c r="C253">
        <v>3645050.4779480002</v>
      </c>
      <c r="D253">
        <v>1.41615245189E-7</v>
      </c>
      <c r="E253">
        <v>209</v>
      </c>
      <c r="F253">
        <v>7282438.6997370487</v>
      </c>
      <c r="G253">
        <v>1078481.0862113389</v>
      </c>
      <c r="H253">
        <v>3235.4432586340167</v>
      </c>
      <c r="I253">
        <v>0.16216226982371398</v>
      </c>
      <c r="J253">
        <v>18695</v>
      </c>
    </row>
    <row r="254" spans="1:10" x14ac:dyDescent="0.25">
      <c r="A254" s="2">
        <v>44264.791666666664</v>
      </c>
      <c r="B254">
        <v>66.085240729999995</v>
      </c>
      <c r="C254">
        <v>3705169.4796440001</v>
      </c>
      <c r="D254">
        <v>1.42397293246E-7</v>
      </c>
      <c r="E254">
        <v>172</v>
      </c>
      <c r="F254">
        <v>7389638.4032949023</v>
      </c>
      <c r="G254">
        <v>875251.52054458449</v>
      </c>
      <c r="H254">
        <v>2625.7545616337534</v>
      </c>
      <c r="I254">
        <v>0.12969517081769347</v>
      </c>
      <c r="J254">
        <v>18696</v>
      </c>
    </row>
    <row r="255" spans="1:10" x14ac:dyDescent="0.25">
      <c r="A255" s="2">
        <v>44265.791666666664</v>
      </c>
      <c r="B255">
        <v>64.955456240000004</v>
      </c>
      <c r="C255">
        <v>3744846.7074239999</v>
      </c>
      <c r="D255">
        <v>1.4187477902700001E-7</v>
      </c>
      <c r="E255">
        <v>165</v>
      </c>
      <c r="F255">
        <v>7503684.8762446884</v>
      </c>
      <c r="G255">
        <v>941069.79141776776</v>
      </c>
      <c r="H255">
        <v>2823.2093742533034</v>
      </c>
      <c r="I255">
        <v>0.13732871763641652</v>
      </c>
      <c r="J255">
        <v>18697</v>
      </c>
    </row>
    <row r="256" spans="1:10" x14ac:dyDescent="0.25">
      <c r="A256" s="2">
        <v>44266.791666666664</v>
      </c>
      <c r="B256">
        <v>65.189719289999999</v>
      </c>
      <c r="C256">
        <v>3734219.2118779998</v>
      </c>
      <c r="D256">
        <v>1.41879297901E-7</v>
      </c>
      <c r="E256">
        <v>136</v>
      </c>
      <c r="F256">
        <v>7460037.5507184723</v>
      </c>
      <c r="G256">
        <v>860375.53018270503</v>
      </c>
      <c r="H256">
        <v>2581.126590548115</v>
      </c>
      <c r="I256">
        <v>0.12628772967226254</v>
      </c>
      <c r="J256">
        <v>18698</v>
      </c>
    </row>
    <row r="257" spans="1:10" x14ac:dyDescent="0.25">
      <c r="A257" s="2">
        <v>44267.791666666664</v>
      </c>
      <c r="B257">
        <v>63.165968700000001</v>
      </c>
      <c r="C257">
        <v>3856447.2608500002</v>
      </c>
      <c r="D257">
        <v>1.4184605974E-7</v>
      </c>
      <c r="E257">
        <v>178</v>
      </c>
      <c r="F257">
        <v>7728696.5624877438</v>
      </c>
      <c r="G257">
        <v>1442739.4101002275</v>
      </c>
      <c r="H257">
        <v>4328.2182303006821</v>
      </c>
      <c r="I257">
        <v>0.2044069968702765</v>
      </c>
      <c r="J257">
        <v>18699</v>
      </c>
    </row>
    <row r="258" spans="1:10" x14ac:dyDescent="0.25">
      <c r="A258" s="2">
        <v>44268.791666666664</v>
      </c>
      <c r="B258">
        <v>80.343481229999995</v>
      </c>
      <c r="C258">
        <v>4756321.2387589999</v>
      </c>
      <c r="D258">
        <v>1.7760977510199999E-7</v>
      </c>
      <c r="E258">
        <v>157</v>
      </c>
      <c r="F258">
        <v>9515191.9857971296</v>
      </c>
      <c r="G258">
        <v>803698.40422690264</v>
      </c>
      <c r="H258">
        <v>2411.0952126807078</v>
      </c>
      <c r="I258">
        <v>9.2488911830898038E-2</v>
      </c>
      <c r="J258">
        <v>18700</v>
      </c>
    </row>
    <row r="259" spans="1:10" x14ac:dyDescent="0.25">
      <c r="A259" s="2">
        <v>44269.833333333336</v>
      </c>
      <c r="B259">
        <v>88.593739380000002</v>
      </c>
      <c r="C259">
        <v>4951395.4392959997</v>
      </c>
      <c r="D259">
        <v>1.9018736569200001E-7</v>
      </c>
      <c r="E259">
        <v>185</v>
      </c>
      <c r="F259">
        <v>9921668.0777575169</v>
      </c>
      <c r="G259">
        <v>1736611.0588324664</v>
      </c>
      <c r="H259">
        <v>5209.8331764973991</v>
      </c>
      <c r="I259">
        <v>0.19166022230521398</v>
      </c>
      <c r="J259">
        <v>18701</v>
      </c>
    </row>
    <row r="260" spans="1:10" x14ac:dyDescent="0.25">
      <c r="A260" s="2">
        <v>44270.833333333336</v>
      </c>
      <c r="B260">
        <v>82.597773020000005</v>
      </c>
      <c r="C260">
        <v>4668609.6582190003</v>
      </c>
      <c r="D260">
        <v>1.78221890472E-7</v>
      </c>
      <c r="E260">
        <v>198</v>
      </c>
      <c r="F260">
        <v>9340865.6751145665</v>
      </c>
      <c r="G260">
        <v>1657650.1817692909</v>
      </c>
      <c r="H260">
        <v>4972.9505453078727</v>
      </c>
      <c r="I260">
        <v>0.19432106318294862</v>
      </c>
      <c r="J260">
        <v>18702</v>
      </c>
    </row>
    <row r="261" spans="1:10" x14ac:dyDescent="0.25">
      <c r="A261" s="2">
        <v>44271.833333333336</v>
      </c>
      <c r="B261">
        <v>78.903155769999998</v>
      </c>
      <c r="C261">
        <v>4639590.8520130003</v>
      </c>
      <c r="D261">
        <v>1.7359941253300001E-7</v>
      </c>
      <c r="E261">
        <v>121</v>
      </c>
      <c r="F261">
        <v>9260776.5705066565</v>
      </c>
      <c r="G261">
        <v>867534.47468388767</v>
      </c>
      <c r="H261">
        <v>2602.6034240516633</v>
      </c>
      <c r="I261">
        <v>0.1025778175886696</v>
      </c>
      <c r="J261">
        <v>18703</v>
      </c>
    </row>
    <row r="262" spans="1:10" x14ac:dyDescent="0.25">
      <c r="A262" s="2">
        <v>44272.833333333336</v>
      </c>
      <c r="B262">
        <v>79.371984429999998</v>
      </c>
      <c r="C262">
        <v>4595534.4675540002</v>
      </c>
      <c r="D262">
        <v>1.7321954113499999E-7</v>
      </c>
      <c r="E262">
        <v>144</v>
      </c>
      <c r="F262">
        <v>9175330.828572331</v>
      </c>
      <c r="G262">
        <v>1178728.6386698363</v>
      </c>
      <c r="H262">
        <v>3536.1859160095091</v>
      </c>
      <c r="I262">
        <v>0.14067153364368695</v>
      </c>
      <c r="J262">
        <v>18704</v>
      </c>
    </row>
    <row r="263" spans="1:10" x14ac:dyDescent="0.25">
      <c r="A263" s="2">
        <v>44273.833333333336</v>
      </c>
      <c r="B263">
        <v>79.385900969999994</v>
      </c>
      <c r="C263">
        <v>4619131.4549219999</v>
      </c>
      <c r="D263">
        <v>1.7363514331999999E-7</v>
      </c>
      <c r="E263">
        <v>139</v>
      </c>
      <c r="F263">
        <v>9230674.0082513057</v>
      </c>
      <c r="G263">
        <v>776755.3766663624</v>
      </c>
      <c r="H263">
        <v>2330.2661299990873</v>
      </c>
      <c r="I263">
        <v>9.214355708904487E-2</v>
      </c>
      <c r="J263">
        <v>18705</v>
      </c>
    </row>
    <row r="264" spans="1:10" x14ac:dyDescent="0.25">
      <c r="A264" s="2">
        <v>44274.833333333336</v>
      </c>
      <c r="B264">
        <v>78.97951578</v>
      </c>
      <c r="C264">
        <v>4618260.9038869999</v>
      </c>
      <c r="D264">
        <v>1.7314084468500001E-7</v>
      </c>
      <c r="E264">
        <v>126</v>
      </c>
      <c r="F264">
        <v>9212341.3620885089</v>
      </c>
      <c r="G264">
        <v>589010.97381877503</v>
      </c>
      <c r="H264">
        <v>1767.0329214563251</v>
      </c>
      <c r="I264">
        <v>7.0011193786824646E-2</v>
      </c>
      <c r="J264">
        <v>18706</v>
      </c>
    </row>
    <row r="265" spans="1:10" x14ac:dyDescent="0.25">
      <c r="A265" s="2">
        <v>44275.833333333336</v>
      </c>
      <c r="B265">
        <v>90.184516479999999</v>
      </c>
      <c r="C265">
        <v>5175230.9664730001</v>
      </c>
      <c r="D265">
        <v>1.9580340073000001E-7</v>
      </c>
      <c r="E265">
        <v>133</v>
      </c>
      <c r="F265">
        <v>10360037.180104701</v>
      </c>
      <c r="G265">
        <v>822006.64589521894</v>
      </c>
      <c r="H265">
        <v>2466.0199376856567</v>
      </c>
      <c r="I265">
        <v>8.6881664766976063E-2</v>
      </c>
      <c r="J265">
        <v>18707</v>
      </c>
    </row>
    <row r="266" spans="1:10" x14ac:dyDescent="0.25">
      <c r="A266" s="2">
        <v>44276.833333333336</v>
      </c>
      <c r="B266">
        <v>88.855986119999997</v>
      </c>
      <c r="C266">
        <v>4807266.1968790004</v>
      </c>
      <c r="D266">
        <v>1.8722865037800001E-7</v>
      </c>
      <c r="E266">
        <v>200</v>
      </c>
      <c r="F266">
        <v>9644905.4161348995</v>
      </c>
      <c r="G266">
        <v>1610609.9553804575</v>
      </c>
      <c r="H266">
        <v>4831.8298661413728</v>
      </c>
      <c r="I266">
        <v>0.182854867419566</v>
      </c>
      <c r="J266">
        <v>18708</v>
      </c>
    </row>
    <row r="267" spans="1:10" x14ac:dyDescent="0.25">
      <c r="A267" s="2">
        <v>44277.833333333336</v>
      </c>
      <c r="B267">
        <v>87.485599960000002</v>
      </c>
      <c r="C267">
        <v>4769720.3731650002</v>
      </c>
      <c r="D267">
        <v>1.8493613776E-7</v>
      </c>
      <c r="E267">
        <v>225</v>
      </c>
      <c r="F267">
        <v>9540171.9963167477</v>
      </c>
      <c r="G267">
        <v>2008682.6774353229</v>
      </c>
      <c r="H267">
        <v>6026.0480323059692</v>
      </c>
      <c r="I267">
        <v>0.23055218843442871</v>
      </c>
      <c r="J267">
        <v>18709</v>
      </c>
    </row>
    <row r="268" spans="1:10" x14ac:dyDescent="0.25">
      <c r="A268" s="2">
        <v>44278.833333333336</v>
      </c>
      <c r="B268">
        <v>88.958000260000006</v>
      </c>
      <c r="C268">
        <v>4669377.8351800004</v>
      </c>
      <c r="D268">
        <v>1.84411307075E-7</v>
      </c>
      <c r="E268">
        <v>226</v>
      </c>
      <c r="F268">
        <v>9356164.4418709818</v>
      </c>
      <c r="G268">
        <v>1773101.5290266243</v>
      </c>
      <c r="H268">
        <v>5319.3045870798733</v>
      </c>
      <c r="I268">
        <v>0.20751518278102182</v>
      </c>
      <c r="J268">
        <v>18710</v>
      </c>
    </row>
    <row r="269" spans="1:10" x14ac:dyDescent="0.25">
      <c r="A269" s="2">
        <v>44279.833333333336</v>
      </c>
      <c r="B269">
        <v>89.857537089999994</v>
      </c>
      <c r="C269">
        <v>4654207.0077210004</v>
      </c>
      <c r="D269">
        <v>1.8495002156799999E-7</v>
      </c>
      <c r="E269">
        <v>261</v>
      </c>
      <c r="F269">
        <v>9295859.0576390736</v>
      </c>
      <c r="G269">
        <v>1537696.6187933078</v>
      </c>
      <c r="H269">
        <v>4613.0898563799237</v>
      </c>
      <c r="I269">
        <v>0.18113202740471751</v>
      </c>
      <c r="J269">
        <v>18711</v>
      </c>
    </row>
    <row r="270" spans="1:10" x14ac:dyDescent="0.25">
      <c r="A270" s="2">
        <v>44280.833333333336</v>
      </c>
      <c r="B270">
        <v>87.268125299999994</v>
      </c>
      <c r="C270">
        <v>4777922.4690349996</v>
      </c>
      <c r="D270">
        <v>1.8459697711699999E-7</v>
      </c>
      <c r="E270">
        <v>173</v>
      </c>
      <c r="F270">
        <v>9535621.0757522918</v>
      </c>
      <c r="G270">
        <v>1281778.8603885083</v>
      </c>
      <c r="H270">
        <v>3845.3365811655249</v>
      </c>
      <c r="I270">
        <v>0.14718997755630581</v>
      </c>
      <c r="J270">
        <v>18712</v>
      </c>
    </row>
    <row r="271" spans="1:10" x14ac:dyDescent="0.25">
      <c r="A271" s="2">
        <v>44281.833333333336</v>
      </c>
      <c r="B271">
        <v>105.54157693000001</v>
      </c>
      <c r="C271">
        <v>5917749.8679649998</v>
      </c>
      <c r="D271">
        <v>2.25862300663E-7</v>
      </c>
      <c r="E271">
        <v>140</v>
      </c>
      <c r="F271">
        <v>11835684.781004451</v>
      </c>
      <c r="G271">
        <v>971777.61676307465</v>
      </c>
      <c r="H271">
        <v>2915.3328502892241</v>
      </c>
      <c r="I271">
        <v>8.9905781544923916E-2</v>
      </c>
      <c r="J271">
        <v>18713</v>
      </c>
    </row>
    <row r="272" spans="1:10" x14ac:dyDescent="0.25">
      <c r="A272" s="2">
        <v>44282.833333333336</v>
      </c>
      <c r="B272">
        <v>105.46234145</v>
      </c>
      <c r="C272">
        <v>5847792.7263289997</v>
      </c>
      <c r="D272">
        <v>2.2436639640700001E-7</v>
      </c>
      <c r="E272">
        <v>141</v>
      </c>
      <c r="F272">
        <v>11731125.845775876</v>
      </c>
      <c r="G272">
        <v>1261169.6929881505</v>
      </c>
      <c r="H272">
        <v>3783.5090789644514</v>
      </c>
      <c r="I272">
        <v>0.11771937595565782</v>
      </c>
      <c r="J272">
        <v>18714</v>
      </c>
    </row>
    <row r="273" spans="1:10" x14ac:dyDescent="0.25">
      <c r="A273" s="2">
        <v>44283.833333333336</v>
      </c>
      <c r="B273">
        <v>101.08152686</v>
      </c>
      <c r="C273">
        <v>5826159.7505750004</v>
      </c>
      <c r="D273">
        <v>2.1914675595300001E-7</v>
      </c>
      <c r="E273">
        <v>199</v>
      </c>
      <c r="F273">
        <v>11614720.293231038</v>
      </c>
      <c r="G273">
        <v>1851105.772947435</v>
      </c>
      <c r="H273">
        <v>5553.3173188423052</v>
      </c>
      <c r="I273">
        <v>0.17451654195742769</v>
      </c>
      <c r="J273">
        <v>18715</v>
      </c>
    </row>
    <row r="274" spans="1:10" x14ac:dyDescent="0.25">
      <c r="A274" s="2">
        <v>44284.833333333336</v>
      </c>
      <c r="B274">
        <v>102.39256675</v>
      </c>
      <c r="C274">
        <v>5988685.0091319997</v>
      </c>
      <c r="D274">
        <v>2.2354914519699999E-7</v>
      </c>
      <c r="E274">
        <v>150</v>
      </c>
      <c r="F274">
        <v>11985126.109733948</v>
      </c>
      <c r="G274">
        <v>1233886.3081425685</v>
      </c>
      <c r="H274">
        <v>3701.6589244277056</v>
      </c>
      <c r="I274">
        <v>0.1127318557223012</v>
      </c>
      <c r="J274">
        <v>18716</v>
      </c>
    </row>
    <row r="275" spans="1:10" x14ac:dyDescent="0.25">
      <c r="A275" s="2">
        <v>44285.833333333336</v>
      </c>
      <c r="B275">
        <v>101.34043334</v>
      </c>
      <c r="C275">
        <v>5942481.1855199998</v>
      </c>
      <c r="D275">
        <v>2.2148346945E-7</v>
      </c>
      <c r="E275">
        <v>120</v>
      </c>
      <c r="F275">
        <v>11908627.327274153</v>
      </c>
      <c r="G275">
        <v>976017.9891181119</v>
      </c>
      <c r="H275">
        <v>2928.0539673543358</v>
      </c>
      <c r="I275">
        <v>8.974499484391571E-2</v>
      </c>
      <c r="J275">
        <v>18717</v>
      </c>
    </row>
    <row r="276" spans="1:10" x14ac:dyDescent="0.25">
      <c r="A276" s="2">
        <v>44286.833333333336</v>
      </c>
      <c r="B276">
        <v>92.329712430000001</v>
      </c>
      <c r="C276">
        <v>5436035.8590089995</v>
      </c>
      <c r="D276">
        <v>2.0213194389700001E-7</v>
      </c>
      <c r="E276">
        <v>209</v>
      </c>
      <c r="F276">
        <v>10880879.833919432</v>
      </c>
      <c r="G276">
        <v>1243004.7852712325</v>
      </c>
      <c r="H276">
        <v>3729.0143558136974</v>
      </c>
      <c r="I276">
        <v>0.12509009019923323</v>
      </c>
      <c r="J276">
        <v>18718</v>
      </c>
    </row>
    <row r="277" spans="1:10" x14ac:dyDescent="0.25">
      <c r="A277" s="2">
        <v>44287.833333333336</v>
      </c>
      <c r="B277">
        <v>87.620399629999994</v>
      </c>
      <c r="C277">
        <v>5186395.4100409998</v>
      </c>
      <c r="D277">
        <v>1.9230446314500001E-7</v>
      </c>
      <c r="E277">
        <v>118</v>
      </c>
      <c r="F277">
        <v>10379624.638029769</v>
      </c>
      <c r="G277">
        <v>565144.82684990368</v>
      </c>
      <c r="H277">
        <v>1695.434480549711</v>
      </c>
      <c r="I277">
        <v>5.9620035115076152E-2</v>
      </c>
      <c r="J277">
        <v>18719</v>
      </c>
    </row>
    <row r="278" spans="1:10" x14ac:dyDescent="0.25">
      <c r="A278" s="2">
        <v>44288.833333333336</v>
      </c>
      <c r="B278">
        <v>86.794563449999998</v>
      </c>
      <c r="C278">
        <v>4979085.1311760005</v>
      </c>
      <c r="D278">
        <v>1.87492024762E-7</v>
      </c>
      <c r="E278">
        <v>144</v>
      </c>
      <c r="F278">
        <v>9927678.270573236</v>
      </c>
      <c r="G278">
        <v>717963.01528863376</v>
      </c>
      <c r="H278">
        <v>2153.8890458659012</v>
      </c>
      <c r="I278">
        <v>7.9189663515924907E-2</v>
      </c>
      <c r="J278">
        <v>18720</v>
      </c>
    </row>
    <row r="279" spans="1:10" x14ac:dyDescent="0.25">
      <c r="A279" s="2">
        <v>44289.833333333336</v>
      </c>
      <c r="B279">
        <v>101.76269892000001</v>
      </c>
      <c r="C279">
        <v>5914722.899398</v>
      </c>
      <c r="D279">
        <v>2.21233717476E-7</v>
      </c>
      <c r="E279">
        <v>116</v>
      </c>
      <c r="F279">
        <v>11830033.634088846</v>
      </c>
      <c r="G279">
        <v>578911.30476487335</v>
      </c>
      <c r="H279">
        <v>1736.73391429462</v>
      </c>
      <c r="I279">
        <v>5.3584621846796653E-2</v>
      </c>
      <c r="J279">
        <v>18721</v>
      </c>
    </row>
    <row r="280" spans="1:10" x14ac:dyDescent="0.25">
      <c r="A280" s="2">
        <v>44290.833333333336</v>
      </c>
      <c r="B280">
        <v>101.5774811</v>
      </c>
      <c r="C280">
        <v>5986510.0501579996</v>
      </c>
      <c r="D280">
        <v>2.22326871301E-7</v>
      </c>
      <c r="E280">
        <v>123</v>
      </c>
      <c r="F280">
        <v>11949571.020651983</v>
      </c>
      <c r="G280">
        <v>758887.59852708329</v>
      </c>
      <c r="H280">
        <v>2276.6627955812501</v>
      </c>
      <c r="I280">
        <v>6.9540732378677222E-2</v>
      </c>
      <c r="J280">
        <v>18722</v>
      </c>
    </row>
    <row r="281" spans="1:10" x14ac:dyDescent="0.25">
      <c r="A281" s="2">
        <v>44291.833333333336</v>
      </c>
      <c r="B281">
        <v>102.34085457</v>
      </c>
      <c r="C281">
        <v>5945319.2836910002</v>
      </c>
      <c r="D281">
        <v>2.2235378704600001E-7</v>
      </c>
      <c r="E281">
        <v>125</v>
      </c>
      <c r="F281">
        <v>11877115.431410298</v>
      </c>
      <c r="G281">
        <v>680429.98133304587</v>
      </c>
      <c r="H281">
        <v>2041.2899439991377</v>
      </c>
      <c r="I281">
        <v>6.2731631587015307E-2</v>
      </c>
      <c r="J281">
        <v>18723</v>
      </c>
    </row>
    <row r="282" spans="1:10" x14ac:dyDescent="0.25">
      <c r="A282" s="2">
        <v>44292.833333333336</v>
      </c>
      <c r="B282">
        <v>104.89449811999999</v>
      </c>
      <c r="C282">
        <v>5874931.7036370002</v>
      </c>
      <c r="D282">
        <v>2.2368665094099999E-7</v>
      </c>
      <c r="E282">
        <v>197</v>
      </c>
      <c r="F282">
        <v>11733607.755618146</v>
      </c>
      <c r="G282">
        <v>1539365.3762364141</v>
      </c>
      <c r="H282">
        <v>4618.0961287092423</v>
      </c>
      <c r="I282">
        <v>0.14365616459028061</v>
      </c>
      <c r="J282">
        <v>18724</v>
      </c>
    </row>
    <row r="283" spans="1:10" x14ac:dyDescent="0.25">
      <c r="A283" s="2">
        <v>44293.833333333336</v>
      </c>
      <c r="B283">
        <v>103.40498177000001</v>
      </c>
      <c r="C283">
        <v>5984778.4841489997</v>
      </c>
      <c r="D283">
        <v>2.24097576855E-7</v>
      </c>
      <c r="E283">
        <v>194</v>
      </c>
      <c r="F283">
        <v>11990566.565894444</v>
      </c>
      <c r="G283">
        <v>1093250.8489552734</v>
      </c>
      <c r="H283">
        <v>3279.7525468658205</v>
      </c>
      <c r="I283">
        <v>9.9837624271320272E-2</v>
      </c>
      <c r="J283">
        <v>18725</v>
      </c>
    </row>
    <row r="284" spans="1:10" x14ac:dyDescent="0.25">
      <c r="A284" s="2">
        <v>44294.833333333336</v>
      </c>
      <c r="B284">
        <v>100.93848092</v>
      </c>
      <c r="C284">
        <v>5839288.4279089998</v>
      </c>
      <c r="D284">
        <v>2.1865295945800001E-7</v>
      </c>
      <c r="E284">
        <v>134</v>
      </c>
      <c r="F284">
        <v>11721477.739342604</v>
      </c>
      <c r="G284">
        <v>868886.57907516672</v>
      </c>
      <c r="H284">
        <v>2606.6597372255001</v>
      </c>
      <c r="I284">
        <v>8.1169868274703419E-2</v>
      </c>
      <c r="J284">
        <v>18726</v>
      </c>
    </row>
    <row r="285" spans="1:10" x14ac:dyDescent="0.25">
      <c r="A285" s="2">
        <v>44295.833333333336</v>
      </c>
      <c r="B285">
        <v>114.55467634</v>
      </c>
      <c r="C285">
        <v>6815122.4411909999</v>
      </c>
      <c r="D285">
        <v>2.5154697803600001E-7</v>
      </c>
      <c r="E285">
        <v>213</v>
      </c>
      <c r="F285">
        <v>13648426.720010441</v>
      </c>
      <c r="G285">
        <v>1623858.8057583021</v>
      </c>
      <c r="H285">
        <v>4871.5764172749068</v>
      </c>
      <c r="I285">
        <v>0.1302806124678362</v>
      </c>
      <c r="J285">
        <v>18727</v>
      </c>
    </row>
    <row r="286" spans="1:10" x14ac:dyDescent="0.25">
      <c r="A286" s="2">
        <v>44296.833333333336</v>
      </c>
      <c r="B286">
        <v>112.53072846000001</v>
      </c>
      <c r="C286">
        <v>6751199.652791</v>
      </c>
      <c r="D286">
        <v>2.4809230278400002E-7</v>
      </c>
      <c r="E286">
        <v>159</v>
      </c>
      <c r="F286">
        <v>13479918.179558396</v>
      </c>
      <c r="G286">
        <v>919488.02762803563</v>
      </c>
      <c r="H286">
        <v>2758.464082884107</v>
      </c>
      <c r="I286">
        <v>7.4691802787016856E-2</v>
      </c>
      <c r="J286">
        <v>18728</v>
      </c>
    </row>
    <row r="287" spans="1:10" x14ac:dyDescent="0.25">
      <c r="A287" s="2">
        <v>44297.833333333336</v>
      </c>
      <c r="B287">
        <v>112.69879206</v>
      </c>
      <c r="C287">
        <v>6723253.0858530002</v>
      </c>
      <c r="D287">
        <v>2.4769337981700001E-7</v>
      </c>
      <c r="E287">
        <v>162</v>
      </c>
      <c r="F287">
        <v>13470806.200648045</v>
      </c>
      <c r="G287">
        <v>1266563.0671656681</v>
      </c>
      <c r="H287">
        <v>3799.6892014970044</v>
      </c>
      <c r="I287">
        <v>0.10295497818680571</v>
      </c>
      <c r="J287">
        <v>18729</v>
      </c>
    </row>
    <row r="288" spans="1:10" x14ac:dyDescent="0.25">
      <c r="A288" s="2">
        <v>44298.833333333336</v>
      </c>
      <c r="B288">
        <v>108.63203702</v>
      </c>
      <c r="C288">
        <v>6918283.3900380004</v>
      </c>
      <c r="D288">
        <v>2.4658544219100002E-7</v>
      </c>
      <c r="E288">
        <v>201</v>
      </c>
      <c r="F288">
        <v>13823891.855261963</v>
      </c>
      <c r="G288">
        <v>1851399.9421383988</v>
      </c>
      <c r="H288">
        <v>5554.1998264151962</v>
      </c>
      <c r="I288">
        <v>0.1466506652299856</v>
      </c>
      <c r="J288">
        <v>18730</v>
      </c>
    </row>
    <row r="289" spans="1:10" x14ac:dyDescent="0.25">
      <c r="A289" s="2">
        <v>44299.833333333336</v>
      </c>
      <c r="B289">
        <v>109.24490408</v>
      </c>
      <c r="C289">
        <v>6867424.7237980003</v>
      </c>
      <c r="D289">
        <v>2.4623031230100001E-7</v>
      </c>
      <c r="E289">
        <v>242</v>
      </c>
      <c r="F289">
        <v>13714640.941823004</v>
      </c>
      <c r="G289">
        <v>2594824.4948595688</v>
      </c>
      <c r="H289">
        <v>7784.4734845787061</v>
      </c>
      <c r="I289">
        <v>0.20717515200901399</v>
      </c>
      <c r="J289">
        <v>18731</v>
      </c>
    </row>
    <row r="290" spans="1:10" x14ac:dyDescent="0.25">
      <c r="A290" s="2">
        <v>44300.833333333336</v>
      </c>
      <c r="B290">
        <v>109.19715565</v>
      </c>
      <c r="C290">
        <v>6897737.2881960003</v>
      </c>
      <c r="D290">
        <v>2.46647186011E-7</v>
      </c>
      <c r="E290">
        <v>154</v>
      </c>
      <c r="F290">
        <v>13759229.136017533</v>
      </c>
      <c r="G290">
        <v>1337620.3446769803</v>
      </c>
      <c r="H290">
        <v>4012.861034030941</v>
      </c>
      <c r="I290">
        <v>0.10645176869590488</v>
      </c>
      <c r="J290">
        <v>18732</v>
      </c>
    </row>
    <row r="291" spans="1:10" x14ac:dyDescent="0.25">
      <c r="A291" s="2">
        <v>44301.833333333336</v>
      </c>
      <c r="B291">
        <v>110.76118758</v>
      </c>
      <c r="C291">
        <v>6813150.3410019996</v>
      </c>
      <c r="D291">
        <v>2.4679383010300003E-7</v>
      </c>
      <c r="E291">
        <v>149</v>
      </c>
      <c r="F291">
        <v>13635186.960314581</v>
      </c>
      <c r="G291">
        <v>1576627.0148172716</v>
      </c>
      <c r="H291">
        <v>4729.8810444518149</v>
      </c>
      <c r="I291">
        <v>0.12661407476477185</v>
      </c>
      <c r="J291">
        <v>18733</v>
      </c>
    </row>
    <row r="292" spans="1:10" x14ac:dyDescent="0.25">
      <c r="A292" s="2">
        <v>44302.833333333336</v>
      </c>
      <c r="B292">
        <v>112.48775202</v>
      </c>
      <c r="C292">
        <v>6711283.6184719997</v>
      </c>
      <c r="D292">
        <v>2.4679383010300003E-7</v>
      </c>
      <c r="E292">
        <v>117</v>
      </c>
      <c r="F292">
        <v>13457962.870497648</v>
      </c>
      <c r="G292">
        <v>912820.17407260125</v>
      </c>
      <c r="H292">
        <v>2738.4605222178038</v>
      </c>
      <c r="I292">
        <v>7.4271128567360775E-2</v>
      </c>
      <c r="J292">
        <v>18734</v>
      </c>
    </row>
    <row r="293" spans="1:10" x14ac:dyDescent="0.25">
      <c r="A293" s="2">
        <v>44303.833333333336</v>
      </c>
      <c r="B293">
        <v>115.38587962</v>
      </c>
      <c r="C293">
        <v>6534033.1137009999</v>
      </c>
      <c r="D293">
        <v>2.4635896781500002E-7</v>
      </c>
      <c r="E293">
        <v>336</v>
      </c>
      <c r="F293">
        <v>13013566.547693949</v>
      </c>
      <c r="G293">
        <v>4725232.6185068721</v>
      </c>
      <c r="H293">
        <v>14175.697855520617</v>
      </c>
      <c r="I293">
        <v>0.39759505576754428</v>
      </c>
      <c r="J293">
        <v>18735</v>
      </c>
    </row>
    <row r="294" spans="1:10" x14ac:dyDescent="0.25">
      <c r="A294" s="2">
        <v>44304.833333333336</v>
      </c>
      <c r="B294">
        <v>115.602547</v>
      </c>
      <c r="C294">
        <v>6394075.4990379997</v>
      </c>
      <c r="D294">
        <v>2.4385723317399998E-7</v>
      </c>
      <c r="E294">
        <v>175</v>
      </c>
      <c r="F294">
        <v>12829460.045016736</v>
      </c>
      <c r="G294">
        <v>1376576.1821941182</v>
      </c>
      <c r="H294">
        <v>4129.7285465823543</v>
      </c>
      <c r="I294">
        <v>0.11749137642687074</v>
      </c>
      <c r="J294">
        <v>18736</v>
      </c>
    </row>
    <row r="295" spans="1:10" x14ac:dyDescent="0.25">
      <c r="A295" s="2">
        <v>44305.833333333336</v>
      </c>
      <c r="B295">
        <v>114.8049054</v>
      </c>
      <c r="C295">
        <v>6477626.7932660002</v>
      </c>
      <c r="D295">
        <v>2.4450576125799997E-7</v>
      </c>
      <c r="E295">
        <v>179</v>
      </c>
      <c r="F295">
        <v>12975446.720046399</v>
      </c>
      <c r="G295">
        <v>1586691.8071920048</v>
      </c>
      <c r="H295">
        <v>4760.0754215760144</v>
      </c>
      <c r="I295">
        <v>0.13390117244988636</v>
      </c>
      <c r="J295">
        <v>18737</v>
      </c>
    </row>
    <row r="296" spans="1:10" x14ac:dyDescent="0.25">
      <c r="A296" s="2">
        <v>44306.833333333336</v>
      </c>
      <c r="B296">
        <v>117.9399765</v>
      </c>
      <c r="C296">
        <v>6381670.5974819995</v>
      </c>
      <c r="D296">
        <v>2.4591274479099998E-7</v>
      </c>
      <c r="E296">
        <v>155</v>
      </c>
      <c r="F296">
        <v>12767736.294390803</v>
      </c>
      <c r="G296">
        <v>1160857.8382445034</v>
      </c>
      <c r="H296">
        <v>3482.5735147335104</v>
      </c>
      <c r="I296">
        <v>9.9558708260302622E-2</v>
      </c>
      <c r="J296">
        <v>18738</v>
      </c>
    </row>
    <row r="297" spans="1:10" x14ac:dyDescent="0.25">
      <c r="A297" s="2">
        <v>44307.833333333336</v>
      </c>
      <c r="B297">
        <v>120.43150274</v>
      </c>
      <c r="C297">
        <v>6270513.6235959996</v>
      </c>
      <c r="D297">
        <v>2.4615398169799999E-7</v>
      </c>
      <c r="E297">
        <v>291</v>
      </c>
      <c r="F297">
        <v>12524632.854308467</v>
      </c>
      <c r="G297">
        <v>2900846.8385366248</v>
      </c>
      <c r="H297">
        <v>8702.540515609875</v>
      </c>
      <c r="I297">
        <v>0.25361440332399965</v>
      </c>
      <c r="J297">
        <v>18739</v>
      </c>
    </row>
    <row r="298" spans="1:10" x14ac:dyDescent="0.25">
      <c r="A298" s="2">
        <v>44308.833333333336</v>
      </c>
      <c r="B298">
        <v>201.30343203999999</v>
      </c>
      <c r="C298">
        <v>10256205.499368001</v>
      </c>
      <c r="D298">
        <v>4.0658186840600002E-7</v>
      </c>
      <c r="E298">
        <v>430</v>
      </c>
      <c r="F298">
        <v>20547121.822957322</v>
      </c>
      <c r="G298">
        <v>4664593.5037517501</v>
      </c>
      <c r="H298">
        <v>13993.780511255251</v>
      </c>
      <c r="I298">
        <v>0.24858614898079273</v>
      </c>
      <c r="J298">
        <v>18740</v>
      </c>
    </row>
    <row r="299" spans="1:10" x14ac:dyDescent="0.25">
      <c r="A299" s="2">
        <v>44309.833333333336</v>
      </c>
      <c r="B299">
        <v>204.29746132</v>
      </c>
      <c r="C299">
        <v>10259700.968715999</v>
      </c>
      <c r="D299">
        <v>4.0952222634199999E-7</v>
      </c>
      <c r="E299">
        <v>240</v>
      </c>
      <c r="F299">
        <v>20502324.379400823</v>
      </c>
      <c r="G299">
        <v>2355604.3525754735</v>
      </c>
      <c r="H299">
        <v>7066.813057726421</v>
      </c>
      <c r="I299">
        <v>0.12580947985886495</v>
      </c>
      <c r="J299">
        <v>18741</v>
      </c>
    </row>
    <row r="300" spans="1:10" x14ac:dyDescent="0.25">
      <c r="A300" s="2">
        <v>44310.833333333336</v>
      </c>
      <c r="B300">
        <v>205.80635169000001</v>
      </c>
      <c r="C300">
        <v>10122355.446798</v>
      </c>
      <c r="D300">
        <v>4.0808202459900002E-7</v>
      </c>
      <c r="E300">
        <v>288</v>
      </c>
      <c r="F300">
        <v>20213752.437833674</v>
      </c>
      <c r="G300">
        <v>3123552.9209233741</v>
      </c>
      <c r="H300">
        <v>9370.6587627701228</v>
      </c>
      <c r="I300">
        <v>0.1692061114793019</v>
      </c>
      <c r="J300">
        <v>18742</v>
      </c>
    </row>
    <row r="301" spans="1:10" x14ac:dyDescent="0.25">
      <c r="A301" s="2">
        <v>44311.833333333336</v>
      </c>
      <c r="B301">
        <v>195.64224339</v>
      </c>
      <c r="C301">
        <v>10554101.614255</v>
      </c>
      <c r="D301">
        <v>4.0605562181400001E-7</v>
      </c>
      <c r="E301">
        <v>311</v>
      </c>
      <c r="F301">
        <v>21107990.857213888</v>
      </c>
      <c r="G301">
        <v>3769454.8600452896</v>
      </c>
      <c r="H301">
        <v>11308.364580135869</v>
      </c>
      <c r="I301">
        <v>0.19554457360108982</v>
      </c>
      <c r="J301">
        <v>18743</v>
      </c>
    </row>
    <row r="302" spans="1:10" x14ac:dyDescent="0.25">
      <c r="A302" s="2">
        <v>44312.833333333336</v>
      </c>
      <c r="B302">
        <v>193.74215584999999</v>
      </c>
      <c r="C302">
        <v>10664354.357546</v>
      </c>
      <c r="D302">
        <v>4.06103332862E-7</v>
      </c>
      <c r="E302">
        <v>166</v>
      </c>
      <c r="F302">
        <v>21314486.990418218</v>
      </c>
      <c r="G302">
        <v>1409144.1961629568</v>
      </c>
      <c r="H302">
        <v>4227.4325884888704</v>
      </c>
      <c r="I302">
        <v>7.2392682755727994E-2</v>
      </c>
      <c r="J302">
        <v>18744</v>
      </c>
    </row>
    <row r="303" spans="1:10" x14ac:dyDescent="0.25">
      <c r="A303" s="2">
        <v>44313.833333333336</v>
      </c>
      <c r="B303">
        <v>194.45663038000001</v>
      </c>
      <c r="C303">
        <v>10628572.14882</v>
      </c>
      <c r="D303">
        <v>4.0603161097999997E-7</v>
      </c>
      <c r="E303">
        <v>205</v>
      </c>
      <c r="F303">
        <v>21278777.660310555</v>
      </c>
      <c r="G303">
        <v>2388297.3920614538</v>
      </c>
      <c r="H303">
        <v>7164.8921761843612</v>
      </c>
      <c r="I303">
        <v>0.1229011217681535</v>
      </c>
      <c r="J303">
        <v>18745</v>
      </c>
    </row>
    <row r="304" spans="1:10" x14ac:dyDescent="0.25">
      <c r="A304" s="2">
        <v>44314.833333333336</v>
      </c>
      <c r="B304">
        <v>196.70481219999999</v>
      </c>
      <c r="C304">
        <v>10528986.159917001</v>
      </c>
      <c r="D304">
        <v>4.0635898577100001E-7</v>
      </c>
      <c r="E304">
        <v>197</v>
      </c>
      <c r="F304">
        <v>21068449.975121316</v>
      </c>
      <c r="G304">
        <v>1641775.220068584</v>
      </c>
      <c r="H304">
        <v>4925.3256602057518</v>
      </c>
      <c r="I304">
        <v>8.5328719867762734E-2</v>
      </c>
      <c r="J304">
        <v>18746</v>
      </c>
    </row>
    <row r="305" spans="1:10" x14ac:dyDescent="0.25">
      <c r="A305" s="2">
        <v>44315.833333333336</v>
      </c>
      <c r="B305">
        <v>190.05265700000001</v>
      </c>
      <c r="C305">
        <v>11006768.798901999</v>
      </c>
      <c r="D305">
        <v>4.0826885089900001E-7</v>
      </c>
      <c r="E305">
        <v>216</v>
      </c>
      <c r="F305">
        <v>21998622.007928584</v>
      </c>
      <c r="G305">
        <v>2141602.7271986958</v>
      </c>
      <c r="H305">
        <v>6424.8081815960877</v>
      </c>
      <c r="I305">
        <v>0.10660008547068923</v>
      </c>
      <c r="J305">
        <v>18747</v>
      </c>
    </row>
    <row r="306" spans="1:10" x14ac:dyDescent="0.25">
      <c r="A306" s="2">
        <v>44316.833333333336</v>
      </c>
      <c r="B306">
        <v>187.38901211999999</v>
      </c>
      <c r="C306">
        <v>10895834.627101</v>
      </c>
      <c r="D306">
        <v>4.0325111225E-7</v>
      </c>
      <c r="E306">
        <v>194</v>
      </c>
      <c r="F306">
        <v>21745905.681719951</v>
      </c>
      <c r="G306">
        <v>1788883.9423852402</v>
      </c>
      <c r="H306">
        <v>5366.6518271557206</v>
      </c>
      <c r="I306">
        <v>9.0078010342814485E-2</v>
      </c>
      <c r="J306">
        <v>18748</v>
      </c>
    </row>
    <row r="307" spans="1:10" x14ac:dyDescent="0.25">
      <c r="A307" s="2">
        <v>44317.833333333336</v>
      </c>
      <c r="B307">
        <v>190.24833032000001</v>
      </c>
      <c r="C307">
        <v>10732647.26639</v>
      </c>
      <c r="D307">
        <v>4.0318660988300001E-7</v>
      </c>
      <c r="E307">
        <v>189</v>
      </c>
      <c r="F307">
        <v>21461291.77726702</v>
      </c>
      <c r="G307">
        <v>1340275.0614720932</v>
      </c>
      <c r="H307">
        <v>4020.8251844162796</v>
      </c>
      <c r="I307">
        <v>6.8383637273246797E-2</v>
      </c>
      <c r="J307">
        <v>18749</v>
      </c>
    </row>
    <row r="308" spans="1:10" x14ac:dyDescent="0.25">
      <c r="A308" s="2">
        <v>44318.833333333336</v>
      </c>
      <c r="B308">
        <v>188.71876696999999</v>
      </c>
      <c r="C308">
        <v>10827352.876891</v>
      </c>
      <c r="D308">
        <v>4.0318660988300001E-7</v>
      </c>
      <c r="E308">
        <v>249</v>
      </c>
      <c r="F308">
        <v>21668704.618588943</v>
      </c>
      <c r="G308">
        <v>2587526.158617036</v>
      </c>
      <c r="H308">
        <v>7762.5784758511081</v>
      </c>
      <c r="I308">
        <v>0.13075729230509767</v>
      </c>
      <c r="J308">
        <v>18750</v>
      </c>
    </row>
    <row r="309" spans="1:10" x14ac:dyDescent="0.25">
      <c r="A309" s="2">
        <v>44319.833333333336</v>
      </c>
      <c r="B309">
        <v>196.17253416</v>
      </c>
      <c r="C309">
        <v>10426548.405889999</v>
      </c>
      <c r="D309">
        <v>4.0315084888400002E-7</v>
      </c>
      <c r="E309">
        <v>337</v>
      </c>
      <c r="F309">
        <v>20819949.070354678</v>
      </c>
      <c r="G309">
        <v>4227136.1967965458</v>
      </c>
      <c r="H309">
        <v>12681.408590389638</v>
      </c>
      <c r="I309">
        <v>0.22232110750371617</v>
      </c>
      <c r="J309">
        <v>18751</v>
      </c>
    </row>
    <row r="310" spans="1:10" x14ac:dyDescent="0.25">
      <c r="A310" s="2">
        <v>44320.833333333336</v>
      </c>
      <c r="B310">
        <v>49.051896880000001</v>
      </c>
      <c r="C310">
        <v>2818278.6559009999</v>
      </c>
      <c r="D310">
        <v>1.0477778310999999E-7</v>
      </c>
      <c r="E310">
        <v>221</v>
      </c>
      <c r="F310">
        <v>5624428.7589086071</v>
      </c>
      <c r="G310">
        <v>1895093.7624448012</v>
      </c>
      <c r="H310">
        <v>5685.2812873344037</v>
      </c>
      <c r="I310">
        <v>0.3689490539977478</v>
      </c>
      <c r="J310">
        <v>18752</v>
      </c>
    </row>
    <row r="311" spans="1:10" x14ac:dyDescent="0.25">
      <c r="A311" s="2">
        <v>44321.833333333336</v>
      </c>
      <c r="B311">
        <v>47.421894170000002</v>
      </c>
      <c r="C311">
        <v>2674670.8635900002</v>
      </c>
      <c r="D311">
        <v>1.0034795372E-7</v>
      </c>
      <c r="E311">
        <v>113</v>
      </c>
      <c r="F311">
        <v>5343292.9176092166</v>
      </c>
      <c r="G311">
        <v>272060.46463362483</v>
      </c>
      <c r="H311">
        <v>816.18139390087447</v>
      </c>
      <c r="I311">
        <v>5.5753299204699652E-2</v>
      </c>
      <c r="J311">
        <v>18753</v>
      </c>
    </row>
    <row r="312" spans="1:10" x14ac:dyDescent="0.25">
      <c r="A312" s="2">
        <v>44322.833333333336</v>
      </c>
      <c r="B312">
        <v>42.891093169999998</v>
      </c>
      <c r="C312">
        <v>2459556.6403310001</v>
      </c>
      <c r="D312">
        <v>9.1497790793999998E-8</v>
      </c>
      <c r="E312">
        <v>97</v>
      </c>
      <c r="F312">
        <v>4923625.7286009267</v>
      </c>
      <c r="G312">
        <v>336216.03860628529</v>
      </c>
      <c r="H312">
        <v>1008.6481158188559</v>
      </c>
      <c r="I312">
        <v>7.4773466255830937E-2</v>
      </c>
      <c r="J312">
        <v>18754</v>
      </c>
    </row>
    <row r="313" spans="1:10" x14ac:dyDescent="0.25">
      <c r="A313" s="2">
        <v>44323.833333333336</v>
      </c>
      <c r="B313">
        <v>40.04602199</v>
      </c>
      <c r="C313">
        <v>2344866.5498569999</v>
      </c>
      <c r="D313">
        <v>8.6314387362999995E-8</v>
      </c>
      <c r="E313">
        <v>69</v>
      </c>
      <c r="F313">
        <v>4690293.5239439728</v>
      </c>
      <c r="G313">
        <v>199768.69091535924</v>
      </c>
      <c r="H313">
        <v>599.30607274607769</v>
      </c>
      <c r="I313">
        <v>4.6638172096397645E-2</v>
      </c>
      <c r="J313">
        <v>18755</v>
      </c>
    </row>
    <row r="314" spans="1:10" x14ac:dyDescent="0.25">
      <c r="A314" s="2">
        <v>44324.833333333336</v>
      </c>
      <c r="B314">
        <v>39.317133560000002</v>
      </c>
      <c r="C314">
        <v>2287700.3715149998</v>
      </c>
      <c r="D314">
        <v>8.4462191290000004E-8</v>
      </c>
      <c r="E314">
        <v>84</v>
      </c>
      <c r="F314">
        <v>4583295.6262890343</v>
      </c>
      <c r="G314">
        <v>256889.37842649929</v>
      </c>
      <c r="H314">
        <v>770.66813527949785</v>
      </c>
      <c r="I314">
        <v>6.1373712785088769E-2</v>
      </c>
      <c r="J314">
        <v>18756</v>
      </c>
    </row>
    <row r="315" spans="1:10" x14ac:dyDescent="0.25">
      <c r="A315" s="2">
        <v>44325.833333333336</v>
      </c>
      <c r="B315">
        <v>40.239504969999999</v>
      </c>
      <c r="C315">
        <v>2236635.9074459998</v>
      </c>
      <c r="D315">
        <v>8.4462191290000004E-8</v>
      </c>
      <c r="E315">
        <v>91</v>
      </c>
      <c r="F315">
        <v>4492181.8142385436</v>
      </c>
      <c r="G315">
        <v>465413.19774878764</v>
      </c>
      <c r="H315">
        <v>1396.239593246363</v>
      </c>
      <c r="I315">
        <v>0.1134476458454093</v>
      </c>
      <c r="J315">
        <v>18757</v>
      </c>
    </row>
    <row r="316" spans="1:10" x14ac:dyDescent="0.25">
      <c r="A316" s="2">
        <v>44326.833333333336</v>
      </c>
      <c r="B316">
        <v>38.689050739999999</v>
      </c>
      <c r="C316">
        <v>2196709.451626</v>
      </c>
      <c r="D316">
        <v>8.2068531063999994E-8</v>
      </c>
      <c r="E316">
        <v>53</v>
      </c>
      <c r="F316">
        <v>4378264.5944571886</v>
      </c>
      <c r="G316">
        <v>144249.63569416283</v>
      </c>
      <c r="H316">
        <v>432.74890708248853</v>
      </c>
      <c r="I316">
        <v>3.6076702921306922E-2</v>
      </c>
      <c r="J316">
        <v>18758</v>
      </c>
    </row>
    <row r="317" spans="1:10" x14ac:dyDescent="0.25">
      <c r="A317" s="2">
        <v>44327.833333333336</v>
      </c>
      <c r="B317">
        <v>41.409011450000001</v>
      </c>
      <c r="C317">
        <v>2054117.415669</v>
      </c>
      <c r="D317">
        <v>8.2068531063999994E-8</v>
      </c>
      <c r="E317">
        <v>111</v>
      </c>
      <c r="F317">
        <v>4111130.6296938504</v>
      </c>
      <c r="G317">
        <v>590569.03224987513</v>
      </c>
      <c r="H317">
        <v>1771.7070967496254</v>
      </c>
      <c r="I317">
        <v>0.15729811299179516</v>
      </c>
      <c r="J317">
        <v>18759</v>
      </c>
    </row>
    <row r="318" spans="1:10" x14ac:dyDescent="0.25">
      <c r="A318" s="2">
        <v>44328.833333333336</v>
      </c>
      <c r="B318">
        <v>41.648472640000001</v>
      </c>
      <c r="C318">
        <v>2045951.8457500001</v>
      </c>
      <c r="D318">
        <v>8.2068531063999994E-8</v>
      </c>
      <c r="E318">
        <v>211</v>
      </c>
      <c r="F318">
        <v>4107512.5113828937</v>
      </c>
      <c r="G318">
        <v>1219884.222009283</v>
      </c>
      <c r="H318">
        <v>3659.6526660278491</v>
      </c>
      <c r="I318">
        <v>0.32520247215277365</v>
      </c>
      <c r="J318">
        <v>18760</v>
      </c>
    </row>
    <row r="319" spans="1:10" x14ac:dyDescent="0.25">
      <c r="A319" s="2">
        <v>44329.833333333336</v>
      </c>
      <c r="B319">
        <v>41.2667237</v>
      </c>
      <c r="C319">
        <v>2068546.9243079999</v>
      </c>
      <c r="D319">
        <v>8.2117757314999999E-8</v>
      </c>
      <c r="E319">
        <v>119</v>
      </c>
      <c r="F319">
        <v>4131446.6886965339</v>
      </c>
      <c r="G319">
        <v>397897.42842329445</v>
      </c>
      <c r="H319">
        <v>1193.6922852698833</v>
      </c>
      <c r="I319">
        <v>0.10545886633744013</v>
      </c>
      <c r="J319">
        <v>18761</v>
      </c>
    </row>
    <row r="320" spans="1:10" x14ac:dyDescent="0.25">
      <c r="A320" s="2">
        <v>44330.833333333336</v>
      </c>
      <c r="B320">
        <v>42.448854849999996</v>
      </c>
      <c r="C320">
        <v>1976591.6989200001</v>
      </c>
      <c r="D320">
        <v>8.1387215342000007E-8</v>
      </c>
      <c r="E320">
        <v>123</v>
      </c>
      <c r="F320">
        <v>3961269.3085988089</v>
      </c>
      <c r="G320">
        <v>434730.51715062076</v>
      </c>
      <c r="H320">
        <v>1304.1915514518623</v>
      </c>
      <c r="I320">
        <v>0.12017105609219797</v>
      </c>
      <c r="J320">
        <v>18762</v>
      </c>
    </row>
    <row r="321" spans="1:10" x14ac:dyDescent="0.25">
      <c r="A321" s="2">
        <v>44331.833333333336</v>
      </c>
      <c r="B321">
        <v>42.53939716</v>
      </c>
      <c r="C321">
        <v>1964014.2323980001</v>
      </c>
      <c r="D321">
        <v>8.1173677729999996E-8</v>
      </c>
      <c r="E321">
        <v>153</v>
      </c>
      <c r="F321">
        <v>3922247.6768929232</v>
      </c>
      <c r="G321">
        <v>657521.92324643105</v>
      </c>
      <c r="H321">
        <v>1972.5657697392933</v>
      </c>
      <c r="I321">
        <v>0.18356477338146884</v>
      </c>
      <c r="J321">
        <v>18763</v>
      </c>
    </row>
    <row r="322" spans="1:10" x14ac:dyDescent="0.25">
      <c r="A322" s="2">
        <v>44332.833333333336</v>
      </c>
      <c r="B322">
        <v>41.237164450000002</v>
      </c>
      <c r="C322">
        <v>1806887.16879</v>
      </c>
      <c r="D322">
        <v>7.6584868382999994E-8</v>
      </c>
      <c r="E322">
        <v>215</v>
      </c>
      <c r="F322">
        <v>3609107.8308700752</v>
      </c>
      <c r="G322">
        <v>1177106.2705856499</v>
      </c>
      <c r="H322">
        <v>3531.3188117569498</v>
      </c>
      <c r="I322">
        <v>0.35713296102337683</v>
      </c>
      <c r="J322">
        <v>18764</v>
      </c>
    </row>
    <row r="323" spans="1:10" x14ac:dyDescent="0.25">
      <c r="A323" s="2">
        <v>44333.833333333336</v>
      </c>
      <c r="B323">
        <v>41.029924600000001</v>
      </c>
      <c r="C323">
        <v>1756878.0469820001</v>
      </c>
      <c r="D323">
        <v>7.5281266438000005E-8</v>
      </c>
      <c r="E323">
        <v>165</v>
      </c>
      <c r="F323">
        <v>3502985.8962877984</v>
      </c>
      <c r="G323">
        <v>728730.37362221605</v>
      </c>
      <c r="H323">
        <v>2186.1911208666484</v>
      </c>
      <c r="I323">
        <v>0.22779416838701649</v>
      </c>
      <c r="J323">
        <v>18765</v>
      </c>
    </row>
    <row r="324" spans="1:10" x14ac:dyDescent="0.25">
      <c r="A324" s="2">
        <v>44334.833333333336</v>
      </c>
      <c r="B324">
        <v>44.22129992</v>
      </c>
      <c r="C324">
        <v>1638751.2183129999</v>
      </c>
      <c r="D324">
        <v>7.5281266438000005E-8</v>
      </c>
      <c r="E324">
        <v>340</v>
      </c>
      <c r="F324">
        <v>3255672.9079942345</v>
      </c>
      <c r="G324">
        <v>2567368.6464929739</v>
      </c>
      <c r="H324">
        <v>7702.1059394789218</v>
      </c>
      <c r="I324">
        <v>0.86349849857668348</v>
      </c>
      <c r="J324">
        <v>18766</v>
      </c>
    </row>
    <row r="325" spans="1:10" x14ac:dyDescent="0.25">
      <c r="A325" s="2">
        <v>44335.833333333336</v>
      </c>
      <c r="B325">
        <v>42.215697480000003</v>
      </c>
      <c r="C325">
        <v>1721353.6002150001</v>
      </c>
      <c r="D325">
        <v>7.5267152045000005E-8</v>
      </c>
      <c r="E325">
        <v>327</v>
      </c>
      <c r="F325">
        <v>3431649.9304533713</v>
      </c>
      <c r="G325">
        <v>1753137.7068533704</v>
      </c>
      <c r="H325">
        <v>5259.4131205601116</v>
      </c>
      <c r="I325">
        <v>0.55940606644303659</v>
      </c>
      <c r="J325">
        <v>18767</v>
      </c>
    </row>
    <row r="326" spans="1:10" x14ac:dyDescent="0.25">
      <c r="A326" s="2">
        <v>44336.833333333336</v>
      </c>
      <c r="B326">
        <v>43.716930179999999</v>
      </c>
      <c r="C326">
        <v>1626484.289536</v>
      </c>
      <c r="D326">
        <v>7.4348939765999995E-8</v>
      </c>
      <c r="E326">
        <v>309</v>
      </c>
      <c r="F326">
        <v>3248569.5261702733</v>
      </c>
      <c r="G326">
        <v>1520301.6537408794</v>
      </c>
      <c r="H326">
        <v>4560.9049612226381</v>
      </c>
      <c r="I326">
        <v>0.5124502638577686</v>
      </c>
      <c r="J326">
        <v>18768</v>
      </c>
    </row>
    <row r="327" spans="1:10" x14ac:dyDescent="0.25">
      <c r="A327" s="2">
        <v>44337.833333333336</v>
      </c>
      <c r="B327">
        <v>42.663241470000003</v>
      </c>
      <c r="C327">
        <v>1602615.119337</v>
      </c>
      <c r="D327">
        <v>7.2843132308000001E-8</v>
      </c>
      <c r="E327">
        <v>290</v>
      </c>
      <c r="F327">
        <v>3204183.123192993</v>
      </c>
      <c r="G327">
        <v>945125.45717243059</v>
      </c>
      <c r="H327">
        <v>2835.3763715172918</v>
      </c>
      <c r="I327">
        <v>0.32298789919738213</v>
      </c>
      <c r="J327">
        <v>18769</v>
      </c>
    </row>
    <row r="328" spans="1:10" x14ac:dyDescent="0.25">
      <c r="A328" s="2">
        <v>44338.833333333336</v>
      </c>
      <c r="B328">
        <v>42.293655610000002</v>
      </c>
      <c r="C328">
        <v>1470751.7783220001</v>
      </c>
      <c r="D328">
        <v>6.9344373294999995E-8</v>
      </c>
      <c r="E328">
        <v>426</v>
      </c>
      <c r="F328">
        <v>2939489.5254055737</v>
      </c>
      <c r="G328">
        <v>1879417.412193665</v>
      </c>
      <c r="H328">
        <v>5638.2522365809955</v>
      </c>
      <c r="I328">
        <v>0.70010865783511089</v>
      </c>
      <c r="J328">
        <v>18770</v>
      </c>
    </row>
    <row r="329" spans="1:10" x14ac:dyDescent="0.25">
      <c r="A329" s="2">
        <v>44339.833333333336</v>
      </c>
      <c r="B329">
        <v>39.905151910000001</v>
      </c>
      <c r="C329">
        <v>1542903.248986</v>
      </c>
      <c r="D329">
        <v>6.8895689438000003E-8</v>
      </c>
      <c r="E329">
        <v>314</v>
      </c>
      <c r="F329">
        <v>3087986.1800128748</v>
      </c>
      <c r="G329">
        <v>1417837.5872488425</v>
      </c>
      <c r="H329">
        <v>4253.5127617465278</v>
      </c>
      <c r="I329">
        <v>0.50276525461361021</v>
      </c>
      <c r="J329">
        <v>18771</v>
      </c>
    </row>
    <row r="330" spans="1:10" x14ac:dyDescent="0.25">
      <c r="A330" s="2">
        <v>44340.833333333336</v>
      </c>
      <c r="B330">
        <v>39.919442619999998</v>
      </c>
      <c r="C330">
        <v>1530347.824212</v>
      </c>
      <c r="D330">
        <v>6.8578614122000006E-8</v>
      </c>
      <c r="E330">
        <v>247</v>
      </c>
      <c r="F330">
        <v>3049821.1989400047</v>
      </c>
      <c r="G330">
        <v>722042.13306528062</v>
      </c>
      <c r="H330">
        <v>2166.1263991958417</v>
      </c>
      <c r="I330">
        <v>0.2592401600399642</v>
      </c>
      <c r="J330">
        <v>18772</v>
      </c>
    </row>
    <row r="331" spans="1:10" x14ac:dyDescent="0.25">
      <c r="A331" s="2">
        <v>44341.833333333336</v>
      </c>
      <c r="B331">
        <v>39.363483789999997</v>
      </c>
      <c r="C331">
        <v>1545744.3118400001</v>
      </c>
      <c r="D331">
        <v>6.8409409731999999E-8</v>
      </c>
      <c r="E331">
        <v>155</v>
      </c>
      <c r="F331">
        <v>3091000.1738328706</v>
      </c>
      <c r="G331">
        <v>476675.98037750041</v>
      </c>
      <c r="H331">
        <v>1430.0279411325012</v>
      </c>
      <c r="I331">
        <v>0.16886449988973218</v>
      </c>
      <c r="J331">
        <v>18773</v>
      </c>
    </row>
    <row r="332" spans="1:10" x14ac:dyDescent="0.25">
      <c r="A332" s="2">
        <v>44342.833333333336</v>
      </c>
      <c r="B332">
        <v>39.622667</v>
      </c>
      <c r="C332">
        <v>1522185.6558340001</v>
      </c>
      <c r="D332">
        <v>6.8089818575000003E-8</v>
      </c>
      <c r="E332">
        <v>108</v>
      </c>
      <c r="F332">
        <v>3043173.4794100858</v>
      </c>
      <c r="G332">
        <v>290432.19944611203</v>
      </c>
      <c r="H332">
        <v>871.29659833833614</v>
      </c>
      <c r="I332">
        <v>0.10450382160110733</v>
      </c>
      <c r="J332">
        <v>18774</v>
      </c>
    </row>
    <row r="333" spans="1:10" x14ac:dyDescent="0.25">
      <c r="A333" s="2">
        <v>44343.833333333336</v>
      </c>
      <c r="B333">
        <v>41.261595739999997</v>
      </c>
      <c r="C333">
        <v>1464951.840659</v>
      </c>
      <c r="D333">
        <v>6.8101987117000002E-8</v>
      </c>
      <c r="E333">
        <v>192</v>
      </c>
      <c r="F333">
        <v>2936044.0841749059</v>
      </c>
      <c r="G333">
        <v>935971.16870599741</v>
      </c>
      <c r="H333">
        <v>2807.9135061179923</v>
      </c>
      <c r="I333">
        <v>0.34907119932468034</v>
      </c>
      <c r="J333">
        <v>18775</v>
      </c>
    </row>
    <row r="334" spans="1:10" x14ac:dyDescent="0.25">
      <c r="A334" s="2">
        <v>44344.833333333336</v>
      </c>
      <c r="B334">
        <v>41.220655620000002</v>
      </c>
      <c r="C334">
        <v>1435462.821149</v>
      </c>
      <c r="D334">
        <v>6.7344762932999997E-8</v>
      </c>
      <c r="E334">
        <v>180</v>
      </c>
      <c r="F334">
        <v>2858910.1690874179</v>
      </c>
      <c r="G334">
        <v>500458.36045988859</v>
      </c>
      <c r="H334">
        <v>1501.3750813796657</v>
      </c>
      <c r="I334">
        <v>0.19168209992358859</v>
      </c>
      <c r="J334">
        <v>18776</v>
      </c>
    </row>
    <row r="335" spans="1:10" x14ac:dyDescent="0.25">
      <c r="A335" s="2">
        <v>44345.833333333336</v>
      </c>
      <c r="B335">
        <v>40.8091407</v>
      </c>
      <c r="C335">
        <v>1450516.974505</v>
      </c>
      <c r="D335">
        <v>6.7344762932999997E-8</v>
      </c>
      <c r="E335">
        <v>102</v>
      </c>
      <c r="F335">
        <v>2902012.9551746496</v>
      </c>
      <c r="G335">
        <v>191753.8722960366</v>
      </c>
      <c r="H335">
        <v>575.26161688810976</v>
      </c>
      <c r="I335">
        <v>7.2353395180320121E-2</v>
      </c>
      <c r="J335">
        <v>18777</v>
      </c>
    </row>
    <row r="336" spans="1:10" x14ac:dyDescent="0.25">
      <c r="A336" s="2">
        <v>44346.833333333336</v>
      </c>
      <c r="B336">
        <v>39.674273730000003</v>
      </c>
      <c r="C336">
        <v>1492211.189061</v>
      </c>
      <c r="D336">
        <v>6.7331374476000001E-8</v>
      </c>
      <c r="E336">
        <v>139</v>
      </c>
      <c r="F336">
        <v>2989739.4342094138</v>
      </c>
      <c r="G336">
        <v>259856.91940417461</v>
      </c>
      <c r="H336">
        <v>779.57075821252386</v>
      </c>
      <c r="I336">
        <v>9.5173286170610355E-2</v>
      </c>
      <c r="J336">
        <v>18778</v>
      </c>
    </row>
    <row r="337" spans="1:10" x14ac:dyDescent="0.25">
      <c r="A337" s="2">
        <v>44347.833333333336</v>
      </c>
      <c r="B337">
        <v>40.080826680000001</v>
      </c>
      <c r="C337">
        <v>1473200.128602</v>
      </c>
      <c r="D337">
        <v>6.7227186803000002E-8</v>
      </c>
      <c r="E337">
        <v>103</v>
      </c>
      <c r="F337">
        <v>2946003.5682190997</v>
      </c>
      <c r="G337">
        <v>230629.03549004364</v>
      </c>
      <c r="H337">
        <v>691.8871064701309</v>
      </c>
      <c r="I337">
        <v>8.5722501013215338E-2</v>
      </c>
      <c r="J337">
        <v>18779</v>
      </c>
    </row>
    <row r="338" spans="1:10" x14ac:dyDescent="0.25">
      <c r="A338" s="2">
        <v>44348.833333333336</v>
      </c>
      <c r="B338">
        <v>39.650988689999998</v>
      </c>
      <c r="C338">
        <v>1489630.722627</v>
      </c>
      <c r="D338">
        <v>6.7227186803000002E-8</v>
      </c>
      <c r="E338">
        <v>71</v>
      </c>
      <c r="F338">
        <v>2979381.2886561817</v>
      </c>
      <c r="G338">
        <v>153138.53386578633</v>
      </c>
      <c r="H338">
        <v>459.415601597359</v>
      </c>
      <c r="I338">
        <v>5.6282388300380765E-2</v>
      </c>
      <c r="J338">
        <v>18780</v>
      </c>
    </row>
    <row r="339" spans="1:10" x14ac:dyDescent="0.25">
      <c r="A339" s="2">
        <v>44349.833333333336</v>
      </c>
      <c r="B339">
        <v>38.946655079999999</v>
      </c>
      <c r="C339">
        <v>1517230.5810459999</v>
      </c>
      <c r="D339">
        <v>6.7227186803000002E-8</v>
      </c>
      <c r="E339">
        <v>114</v>
      </c>
      <c r="F339">
        <v>3043659.1355945603</v>
      </c>
      <c r="G339">
        <v>218939.81745636518</v>
      </c>
      <c r="H339">
        <v>656.81945236909553</v>
      </c>
      <c r="I339">
        <v>7.8766737480900031E-2</v>
      </c>
      <c r="J339">
        <v>18781</v>
      </c>
    </row>
    <row r="340" spans="1:10" x14ac:dyDescent="0.25">
      <c r="A340" s="2">
        <v>44350.833333333336</v>
      </c>
      <c r="B340">
        <v>39.655300689999997</v>
      </c>
      <c r="C340">
        <v>1457117.4021660001</v>
      </c>
      <c r="D340">
        <v>6.6462617514000005E-8</v>
      </c>
      <c r="E340">
        <v>107</v>
      </c>
      <c r="F340">
        <v>2920548.6008610721</v>
      </c>
      <c r="G340">
        <v>236130.1603564409</v>
      </c>
      <c r="H340">
        <v>708.39048106932273</v>
      </c>
      <c r="I340">
        <v>8.8532176973213264E-2</v>
      </c>
      <c r="J340">
        <v>18782</v>
      </c>
    </row>
    <row r="341" spans="1:10" x14ac:dyDescent="0.25">
      <c r="A341" s="2">
        <v>44351.833333333336</v>
      </c>
      <c r="B341">
        <v>40.660655149999997</v>
      </c>
      <c r="C341">
        <v>1438068.180653</v>
      </c>
      <c r="D341">
        <v>6.6838155247999996E-8</v>
      </c>
      <c r="E341">
        <v>106</v>
      </c>
      <c r="F341">
        <v>2886758.9516393878</v>
      </c>
      <c r="G341">
        <v>296910.28308189713</v>
      </c>
      <c r="H341">
        <v>890.73084924569139</v>
      </c>
      <c r="I341">
        <v>0.1126234526059212</v>
      </c>
      <c r="J341">
        <v>18783</v>
      </c>
    </row>
    <row r="342" spans="1:10" x14ac:dyDescent="0.25">
      <c r="A342" s="2">
        <v>44352.833333333336</v>
      </c>
      <c r="B342">
        <v>40.485323469999997</v>
      </c>
      <c r="C342">
        <v>1444664.7194630001</v>
      </c>
      <c r="D342">
        <v>6.6838155247999996E-8</v>
      </c>
      <c r="E342">
        <v>69</v>
      </c>
      <c r="F342">
        <v>2887350.291161444</v>
      </c>
      <c r="G342">
        <v>123275.37145316976</v>
      </c>
      <c r="H342">
        <v>369.82611435950929</v>
      </c>
      <c r="I342">
        <v>4.6751006330763629E-2</v>
      </c>
      <c r="J342">
        <v>18784</v>
      </c>
    </row>
    <row r="343" spans="1:10" x14ac:dyDescent="0.25">
      <c r="A343" s="2">
        <v>44353.833333333336</v>
      </c>
      <c r="B343">
        <v>37.239845039999999</v>
      </c>
      <c r="C343">
        <v>1250546.5206480001</v>
      </c>
      <c r="D343">
        <v>5.9628780738000001E-8</v>
      </c>
      <c r="E343">
        <v>91</v>
      </c>
      <c r="F343">
        <v>2497364.3709503449</v>
      </c>
      <c r="G343">
        <v>186673.79674915251</v>
      </c>
      <c r="H343">
        <v>560.02139024745748</v>
      </c>
      <c r="I343">
        <v>8.1849412852212991E-2</v>
      </c>
      <c r="J343">
        <v>18785</v>
      </c>
    </row>
    <row r="344" spans="1:10" x14ac:dyDescent="0.25">
      <c r="A344" s="2">
        <v>44354.833333333336</v>
      </c>
      <c r="B344">
        <v>37.22932565</v>
      </c>
      <c r="C344">
        <v>1251549.933372</v>
      </c>
      <c r="D344">
        <v>5.9612609772000006E-8</v>
      </c>
      <c r="E344">
        <v>165</v>
      </c>
      <c r="F344">
        <v>2495349.5163239916</v>
      </c>
      <c r="G344">
        <v>439120.06372043665</v>
      </c>
      <c r="H344">
        <v>1317.36019116131</v>
      </c>
      <c r="I344">
        <v>0.19269303423362488</v>
      </c>
      <c r="J344">
        <v>18786</v>
      </c>
    </row>
    <row r="345" spans="1:10" x14ac:dyDescent="0.25">
      <c r="A345" s="2">
        <v>44355.833333333336</v>
      </c>
      <c r="B345">
        <v>35.250374729999997</v>
      </c>
      <c r="C345">
        <v>1315773.014366</v>
      </c>
      <c r="D345">
        <v>5.9445141748000002E-8</v>
      </c>
      <c r="E345">
        <v>163</v>
      </c>
      <c r="F345">
        <v>2633954.0205411469</v>
      </c>
      <c r="G345">
        <v>446570.28625635424</v>
      </c>
      <c r="H345">
        <v>1339.7108587690627</v>
      </c>
      <c r="I345">
        <v>0.1856503415159251</v>
      </c>
      <c r="J345">
        <v>18787</v>
      </c>
    </row>
    <row r="346" spans="1:10" x14ac:dyDescent="0.25">
      <c r="A346" s="2">
        <v>44356.833333333336</v>
      </c>
      <c r="B346">
        <v>35.53222469</v>
      </c>
      <c r="C346">
        <v>1309030.4084620001</v>
      </c>
      <c r="D346">
        <v>5.9511248360999998E-8</v>
      </c>
      <c r="E346">
        <v>125</v>
      </c>
      <c r="F346">
        <v>2617550.6986271953</v>
      </c>
      <c r="G346">
        <v>264255.75986027741</v>
      </c>
      <c r="H346">
        <v>792.76727958083222</v>
      </c>
      <c r="I346">
        <v>0.11054611366219649</v>
      </c>
      <c r="J346">
        <v>18788</v>
      </c>
    </row>
    <row r="347" spans="1:10" x14ac:dyDescent="0.25">
      <c r="A347" s="2">
        <v>44357.833333333336</v>
      </c>
      <c r="B347">
        <v>35.420810490000001</v>
      </c>
      <c r="C347">
        <v>1313928.1374220001</v>
      </c>
      <c r="D347">
        <v>5.9511248360999998E-8</v>
      </c>
      <c r="E347">
        <v>125</v>
      </c>
      <c r="F347">
        <v>2633610.8204626446</v>
      </c>
      <c r="G347">
        <v>259844.59773853992</v>
      </c>
      <c r="H347">
        <v>779.53379321561977</v>
      </c>
      <c r="I347">
        <v>0.10803791976891941</v>
      </c>
      <c r="J347">
        <v>18789</v>
      </c>
    </row>
    <row r="348" spans="1:10" x14ac:dyDescent="0.25">
      <c r="A348" s="2">
        <v>44358.833333333336</v>
      </c>
      <c r="B348">
        <v>36.090178799999997</v>
      </c>
      <c r="C348">
        <v>1290172.89029</v>
      </c>
      <c r="D348">
        <v>5.9511248360999998E-8</v>
      </c>
      <c r="E348">
        <v>104</v>
      </c>
      <c r="F348">
        <v>2582364.1053978344</v>
      </c>
      <c r="G348">
        <v>204896.76083614724</v>
      </c>
      <c r="H348">
        <v>614.69028250844167</v>
      </c>
      <c r="I348">
        <v>8.6882385271156951E-2</v>
      </c>
      <c r="J348">
        <v>18790</v>
      </c>
    </row>
    <row r="349" spans="1:10" x14ac:dyDescent="0.25">
      <c r="A349" s="2">
        <v>44359.833333333336</v>
      </c>
      <c r="B349">
        <v>34.627103990000002</v>
      </c>
      <c r="C349">
        <v>1347378.273673</v>
      </c>
      <c r="D349">
        <v>5.9550385106E-8</v>
      </c>
      <c r="E349">
        <v>131</v>
      </c>
      <c r="F349">
        <v>2695020.2833338836</v>
      </c>
      <c r="G349">
        <v>299499.53375941084</v>
      </c>
      <c r="H349">
        <v>898.49860127823251</v>
      </c>
      <c r="I349">
        <v>0.12168813403543695</v>
      </c>
      <c r="J349">
        <v>18791</v>
      </c>
    </row>
    <row r="350" spans="1:10" x14ac:dyDescent="0.25">
      <c r="A350" s="2">
        <v>44360.833333333336</v>
      </c>
      <c r="B350">
        <v>32.733520419999998</v>
      </c>
      <c r="C350">
        <v>1325257.116188</v>
      </c>
      <c r="D350">
        <v>5.7405097862999999E-8</v>
      </c>
      <c r="E350">
        <v>123</v>
      </c>
      <c r="F350">
        <v>2648995.4595097927</v>
      </c>
      <c r="G350">
        <v>264468.58908072958</v>
      </c>
      <c r="H350">
        <v>793.40576724218874</v>
      </c>
      <c r="I350">
        <v>0.10932185784002411</v>
      </c>
      <c r="J350">
        <v>18792</v>
      </c>
    </row>
    <row r="351" spans="1:10" x14ac:dyDescent="0.25">
      <c r="A351" s="2">
        <v>44361.833333333336</v>
      </c>
      <c r="B351">
        <v>32.899940520000001</v>
      </c>
      <c r="C351">
        <v>1321776.496882</v>
      </c>
      <c r="D351">
        <v>5.7463191397000002E-8</v>
      </c>
      <c r="E351">
        <v>84</v>
      </c>
      <c r="F351">
        <v>2643010.159869561</v>
      </c>
      <c r="G351">
        <v>184473.52309010833</v>
      </c>
      <c r="H351">
        <v>553.42056927032502</v>
      </c>
      <c r="I351">
        <v>7.6427442788807809E-2</v>
      </c>
      <c r="J351">
        <v>18793</v>
      </c>
    </row>
    <row r="352" spans="1:10" x14ac:dyDescent="0.25">
      <c r="A352" s="2">
        <v>44362.833333333336</v>
      </c>
      <c r="B352">
        <v>33.702314659999999</v>
      </c>
      <c r="C352">
        <v>1290788.961987</v>
      </c>
      <c r="D352">
        <v>5.7450973053E-8</v>
      </c>
      <c r="E352">
        <v>84</v>
      </c>
      <c r="F352">
        <v>2575231.2285290421</v>
      </c>
      <c r="G352">
        <v>347811.24648233259</v>
      </c>
      <c r="H352">
        <v>1043.4337394469978</v>
      </c>
      <c r="I352">
        <v>0.14789091972750562</v>
      </c>
      <c r="J352">
        <v>18794</v>
      </c>
    </row>
    <row r="353" spans="1:10" x14ac:dyDescent="0.25">
      <c r="A353" s="2">
        <v>44363.833333333336</v>
      </c>
      <c r="B353">
        <v>33.817274589999997</v>
      </c>
      <c r="C353">
        <v>1287213.703376</v>
      </c>
      <c r="D353">
        <v>5.7450973053E-8</v>
      </c>
      <c r="E353">
        <v>107</v>
      </c>
      <c r="F353">
        <v>2576472.6230345257</v>
      </c>
      <c r="G353">
        <v>275273.53742398001</v>
      </c>
      <c r="H353">
        <v>825.82061227194004</v>
      </c>
      <c r="I353">
        <v>0.11699116100998792</v>
      </c>
      <c r="J353">
        <v>18795</v>
      </c>
    </row>
    <row r="354" spans="1:10" x14ac:dyDescent="0.25">
      <c r="A354" s="2">
        <v>44364.833333333336</v>
      </c>
      <c r="B354">
        <v>31.804896190000001</v>
      </c>
      <c r="C354">
        <v>1138713.8516800001</v>
      </c>
      <c r="D354">
        <v>5.2390747850999997E-8</v>
      </c>
      <c r="E354">
        <v>89</v>
      </c>
      <c r="F354">
        <v>2277263.8863321482</v>
      </c>
      <c r="G354">
        <v>196693.51652171541</v>
      </c>
      <c r="H354">
        <v>590.08054956514627</v>
      </c>
      <c r="I354">
        <v>9.4578147874718646E-2</v>
      </c>
      <c r="J354">
        <v>18796</v>
      </c>
    </row>
    <row r="355" spans="1:10" x14ac:dyDescent="0.25">
      <c r="A355" s="2">
        <v>44365.833333333336</v>
      </c>
      <c r="B355">
        <v>31.923018809999999</v>
      </c>
      <c r="C355">
        <v>1134878.308522</v>
      </c>
      <c r="D355">
        <v>5.2390747850999997E-8</v>
      </c>
      <c r="E355">
        <v>85</v>
      </c>
      <c r="F355">
        <v>2265884.2824661937</v>
      </c>
      <c r="G355">
        <v>126276.44750102457</v>
      </c>
      <c r="H355">
        <v>378.82934250307369</v>
      </c>
      <c r="I355">
        <v>6.1023729712766074E-2</v>
      </c>
      <c r="J355">
        <v>18797</v>
      </c>
    </row>
    <row r="356" spans="1:10" x14ac:dyDescent="0.25">
      <c r="A356" s="2">
        <v>44366.833333333336</v>
      </c>
      <c r="B356">
        <v>31.892079599999999</v>
      </c>
      <c r="C356">
        <v>1136410.6249150001</v>
      </c>
      <c r="D356">
        <v>5.2378641209000003E-8</v>
      </c>
      <c r="E356">
        <v>111</v>
      </c>
      <c r="F356">
        <v>2266760.9716832326</v>
      </c>
      <c r="G356">
        <v>314491.8638304398</v>
      </c>
      <c r="H356">
        <v>943.47559149131939</v>
      </c>
      <c r="I356">
        <v>0.15192099881559776</v>
      </c>
      <c r="J356">
        <v>18798</v>
      </c>
    </row>
    <row r="357" spans="1:10" x14ac:dyDescent="0.25">
      <c r="A357" s="2">
        <v>44367.833333333336</v>
      </c>
      <c r="B357">
        <v>33.881462980000002</v>
      </c>
      <c r="C357">
        <v>1071374.0884120001</v>
      </c>
      <c r="D357">
        <v>5.2378641209000003E-8</v>
      </c>
      <c r="E357">
        <v>221</v>
      </c>
      <c r="F357">
        <v>2141060.4202608317</v>
      </c>
      <c r="G357">
        <v>572791.47333797871</v>
      </c>
      <c r="H357">
        <v>1718.3744200139361</v>
      </c>
      <c r="I357">
        <v>0.2929420661695657</v>
      </c>
      <c r="J357">
        <v>18799</v>
      </c>
    </row>
    <row r="358" spans="1:10" x14ac:dyDescent="0.25">
      <c r="A358" s="2">
        <v>44368.833333333336</v>
      </c>
      <c r="B358">
        <v>33.573980140000003</v>
      </c>
      <c r="C358">
        <v>1082996.5036800001</v>
      </c>
      <c r="D358">
        <v>5.2378641209000003E-8</v>
      </c>
      <c r="E358">
        <v>237</v>
      </c>
      <c r="F358">
        <v>2172396.7198173404</v>
      </c>
      <c r="G358">
        <v>591063.27706398175</v>
      </c>
      <c r="H358">
        <v>1773.1898311919454</v>
      </c>
      <c r="I358">
        <v>0.29792637895323243</v>
      </c>
      <c r="J358">
        <v>18800</v>
      </c>
    </row>
    <row r="359" spans="1:10" x14ac:dyDescent="0.25">
      <c r="A359" s="2">
        <v>44369.833333333336</v>
      </c>
      <c r="B359">
        <v>32.93357365</v>
      </c>
      <c r="C359">
        <v>1107375.438694</v>
      </c>
      <c r="D359">
        <v>5.2435751064E-8</v>
      </c>
      <c r="E359">
        <v>135</v>
      </c>
      <c r="F359">
        <v>2219058.7045334349</v>
      </c>
      <c r="G359">
        <v>303398.23143409996</v>
      </c>
      <c r="H359">
        <v>910.19469430229992</v>
      </c>
      <c r="I359">
        <v>0.14971260685516211</v>
      </c>
      <c r="J359">
        <v>18801</v>
      </c>
    </row>
    <row r="360" spans="1:10" x14ac:dyDescent="0.25">
      <c r="A360" s="2">
        <v>44370.833333333336</v>
      </c>
      <c r="B360">
        <v>31.96276739</v>
      </c>
      <c r="C360">
        <v>1109636.839107</v>
      </c>
      <c r="D360">
        <v>5.1692805986999999E-8</v>
      </c>
      <c r="E360">
        <v>125</v>
      </c>
      <c r="F360">
        <v>2219196.7904259246</v>
      </c>
      <c r="G360">
        <v>241237.15002703646</v>
      </c>
      <c r="H360">
        <v>723.71145008110943</v>
      </c>
      <c r="I360">
        <v>0.11903166065272941</v>
      </c>
      <c r="J360">
        <v>18802</v>
      </c>
    </row>
    <row r="361" spans="1:10" x14ac:dyDescent="0.25">
      <c r="A361" s="2">
        <v>44371.833333333336</v>
      </c>
      <c r="B361">
        <v>34.226875440000001</v>
      </c>
      <c r="C361">
        <v>1086011.871058</v>
      </c>
      <c r="D361">
        <v>5.2901705306999999E-8</v>
      </c>
      <c r="E361">
        <v>144</v>
      </c>
      <c r="F361">
        <v>2171241.9594792794</v>
      </c>
      <c r="G361">
        <v>247766.54297993463</v>
      </c>
      <c r="H361">
        <v>743.29962893980394</v>
      </c>
      <c r="I361">
        <v>0.12495353794106592</v>
      </c>
      <c r="J361">
        <v>18803</v>
      </c>
    </row>
    <row r="362" spans="1:10" x14ac:dyDescent="0.25">
      <c r="A362" s="2">
        <v>44372.833333333336</v>
      </c>
      <c r="B362">
        <v>34.042205150000001</v>
      </c>
      <c r="C362">
        <v>1093305.3342919999</v>
      </c>
      <c r="D362">
        <v>5.2909608494E-8</v>
      </c>
      <c r="E362">
        <v>157</v>
      </c>
      <c r="F362">
        <v>2189033.9692413588</v>
      </c>
      <c r="G362">
        <v>355326.48781577719</v>
      </c>
      <c r="H362">
        <v>1065.9794634473317</v>
      </c>
      <c r="I362">
        <v>0.17774164751455099</v>
      </c>
      <c r="J362">
        <v>18804</v>
      </c>
    </row>
    <row r="363" spans="1:10" x14ac:dyDescent="0.25">
      <c r="A363" s="2">
        <v>44373.833333333336</v>
      </c>
      <c r="B363">
        <v>32.844542740000001</v>
      </c>
      <c r="C363">
        <v>1133669.0020359999</v>
      </c>
      <c r="D363">
        <v>5.2909608494E-8</v>
      </c>
      <c r="E363">
        <v>92</v>
      </c>
      <c r="F363">
        <v>2269768.6917769364</v>
      </c>
      <c r="G363">
        <v>161932.57619428902</v>
      </c>
      <c r="H363">
        <v>485.79772858286708</v>
      </c>
      <c r="I363">
        <v>7.8120810977408792E-2</v>
      </c>
      <c r="J363">
        <v>18805</v>
      </c>
    </row>
    <row r="364" spans="1:10" x14ac:dyDescent="0.25">
      <c r="A364" s="2">
        <v>44374.833333333336</v>
      </c>
      <c r="B364">
        <v>32.866596989999998</v>
      </c>
      <c r="C364">
        <v>1128595.3853470001</v>
      </c>
      <c r="D364">
        <v>5.2801007584999999E-8</v>
      </c>
      <c r="E364">
        <v>73</v>
      </c>
      <c r="F364">
        <v>2255349.2348741391</v>
      </c>
      <c r="G364">
        <v>111471.53474176902</v>
      </c>
      <c r="H364">
        <v>334.41460422530707</v>
      </c>
      <c r="I364">
        <v>5.4120811382476992E-2</v>
      </c>
      <c r="J364">
        <v>18806</v>
      </c>
    </row>
    <row r="365" spans="1:10" x14ac:dyDescent="0.25">
      <c r="A365" s="2">
        <v>44375.833333333336</v>
      </c>
      <c r="B365">
        <v>32.065027540000003</v>
      </c>
      <c r="C365">
        <v>1152417.1491670001</v>
      </c>
      <c r="D365">
        <v>5.2692406675000003E-8</v>
      </c>
      <c r="E365">
        <v>78</v>
      </c>
      <c r="F365">
        <v>2302835.2163746557</v>
      </c>
      <c r="G365">
        <v>120191.7316973878</v>
      </c>
      <c r="H365">
        <v>360.57519509216343</v>
      </c>
      <c r="I365">
        <v>5.715126521985045E-2</v>
      </c>
      <c r="J365">
        <v>18807</v>
      </c>
    </row>
    <row r="366" spans="1:10" x14ac:dyDescent="0.25">
      <c r="A366" s="2">
        <v>44376.833333333336</v>
      </c>
      <c r="B366">
        <v>32.465839359999997</v>
      </c>
      <c r="C366">
        <v>1138677.4293889999</v>
      </c>
      <c r="D366">
        <v>5.2692406675000003E-8</v>
      </c>
      <c r="E366">
        <v>92</v>
      </c>
      <c r="F366">
        <v>2276685.0233853292</v>
      </c>
      <c r="G366">
        <v>160754.79897073738</v>
      </c>
      <c r="H366">
        <v>482.26439691221213</v>
      </c>
      <c r="I366">
        <v>7.7317021487326276E-2</v>
      </c>
      <c r="J366">
        <v>18808</v>
      </c>
    </row>
    <row r="367" spans="1:10" x14ac:dyDescent="0.25">
      <c r="A367" s="2">
        <v>44377.833333333336</v>
      </c>
      <c r="B367">
        <v>33.273097460000002</v>
      </c>
      <c r="C367">
        <v>1111451.741006</v>
      </c>
      <c r="D367">
        <v>5.2692406675000003E-8</v>
      </c>
      <c r="E367">
        <v>94</v>
      </c>
      <c r="F367">
        <v>2220725.361272526</v>
      </c>
      <c r="G367">
        <v>133941.96547755261</v>
      </c>
      <c r="H367">
        <v>401.82589643265783</v>
      </c>
      <c r="I367">
        <v>6.6044390159923638E-2</v>
      </c>
      <c r="J367">
        <v>18809</v>
      </c>
    </row>
    <row r="368" spans="1:10" x14ac:dyDescent="0.25">
      <c r="A368" s="2">
        <v>44378.833333333336</v>
      </c>
      <c r="B368">
        <v>33.086636200000001</v>
      </c>
      <c r="C368">
        <v>1118076.5682359999</v>
      </c>
      <c r="D368">
        <v>5.2692406675000003E-8</v>
      </c>
      <c r="E368">
        <v>75</v>
      </c>
      <c r="F368">
        <v>2233998.2368554678</v>
      </c>
      <c r="G368">
        <v>119309.72344396138</v>
      </c>
      <c r="H368">
        <v>357.92917033188417</v>
      </c>
      <c r="I368">
        <v>5.8479968791304807E-2</v>
      </c>
      <c r="J368">
        <v>18810</v>
      </c>
    </row>
    <row r="369" spans="1:10" x14ac:dyDescent="0.25">
      <c r="A369" s="2">
        <v>44379.833333333336</v>
      </c>
      <c r="B369">
        <v>32.416384960000002</v>
      </c>
      <c r="C369">
        <v>1122417.553943</v>
      </c>
      <c r="D369">
        <v>5.2225200660999998E-8</v>
      </c>
      <c r="E369">
        <v>61</v>
      </c>
      <c r="F369">
        <v>2244525.5615911316</v>
      </c>
      <c r="G369">
        <v>527290.94745656115</v>
      </c>
      <c r="H369">
        <v>1581.8728423696834</v>
      </c>
      <c r="I369">
        <v>0.25724081620867373</v>
      </c>
      <c r="J369">
        <v>18811</v>
      </c>
    </row>
    <row r="370" spans="1:10" x14ac:dyDescent="0.25">
      <c r="A370" s="2">
        <v>44380.833333333336</v>
      </c>
      <c r="B370">
        <v>32.065051359999998</v>
      </c>
      <c r="C370">
        <v>1134928.7546999999</v>
      </c>
      <c r="D370">
        <v>5.2225200660999998E-8</v>
      </c>
      <c r="E370">
        <v>52</v>
      </c>
      <c r="F370">
        <v>2268560.8223977643</v>
      </c>
      <c r="G370">
        <v>71040.912547865955</v>
      </c>
      <c r="H370">
        <v>213.12273764359787</v>
      </c>
      <c r="I370">
        <v>3.4290374087344498E-2</v>
      </c>
      <c r="J370">
        <v>18812</v>
      </c>
    </row>
    <row r="371" spans="1:10" x14ac:dyDescent="0.25">
      <c r="A371" s="2">
        <v>44381.833333333336</v>
      </c>
      <c r="B371">
        <v>32.745194849999997</v>
      </c>
      <c r="C371">
        <v>1111742.559653</v>
      </c>
      <c r="D371">
        <v>5.2225898155999998E-8</v>
      </c>
      <c r="E371">
        <v>90</v>
      </c>
      <c r="F371">
        <v>2215701.406018672</v>
      </c>
      <c r="G371">
        <v>119305.24340668521</v>
      </c>
      <c r="H371">
        <v>357.91573022005565</v>
      </c>
      <c r="I371">
        <v>5.8960670952979209E-2</v>
      </c>
      <c r="J371">
        <v>18813</v>
      </c>
    </row>
    <row r="372" spans="1:10" x14ac:dyDescent="0.25">
      <c r="A372" s="2">
        <v>44382.833333333336</v>
      </c>
      <c r="B372">
        <v>32.735877119999998</v>
      </c>
      <c r="C372">
        <v>1112248.333444</v>
      </c>
      <c r="D372">
        <v>5.2225375035E-8</v>
      </c>
      <c r="E372">
        <v>52</v>
      </c>
      <c r="F372">
        <v>2230278.6852713898</v>
      </c>
      <c r="G372">
        <v>70778.556424559705</v>
      </c>
      <c r="H372">
        <v>212.33566927367912</v>
      </c>
      <c r="I372">
        <v>3.4750150192760343E-2</v>
      </c>
      <c r="J372">
        <v>18814</v>
      </c>
    </row>
    <row r="373" spans="1:10" x14ac:dyDescent="0.25">
      <c r="A373" s="2">
        <v>44383.833333333336</v>
      </c>
      <c r="B373">
        <v>32.704730439999999</v>
      </c>
      <c r="C373">
        <v>1113427.114261</v>
      </c>
      <c r="D373">
        <v>5.2225375035E-8</v>
      </c>
      <c r="E373">
        <v>42</v>
      </c>
      <c r="F373">
        <v>2225648.5088440645</v>
      </c>
      <c r="G373">
        <v>40049.235144040264</v>
      </c>
      <c r="H373">
        <v>120.14770543212079</v>
      </c>
      <c r="I373">
        <v>1.9703880603096892E-2</v>
      </c>
      <c r="J373">
        <v>18815</v>
      </c>
    </row>
    <row r="374" spans="1:10" x14ac:dyDescent="0.25">
      <c r="A374" s="2">
        <v>44384.833333333336</v>
      </c>
      <c r="B374">
        <v>33.248551239999998</v>
      </c>
      <c r="C374">
        <v>1091062.4329880001</v>
      </c>
      <c r="D374">
        <v>5.2089603896000002E-8</v>
      </c>
      <c r="E374">
        <v>76</v>
      </c>
      <c r="F374">
        <v>2182232.0051866584</v>
      </c>
      <c r="G374">
        <v>503664.10889093857</v>
      </c>
      <c r="H374">
        <v>1510.9923266728158</v>
      </c>
      <c r="I374">
        <v>0.25272848987860197</v>
      </c>
      <c r="J374">
        <v>18816</v>
      </c>
    </row>
    <row r="375" spans="1:10" x14ac:dyDescent="0.25">
      <c r="A375" s="2">
        <v>44385.833333333336</v>
      </c>
      <c r="B375">
        <v>32.753681270000001</v>
      </c>
      <c r="C375">
        <v>1107754.8252300001</v>
      </c>
      <c r="D375">
        <v>5.2089603896000002E-8</v>
      </c>
      <c r="E375">
        <v>49</v>
      </c>
      <c r="F375">
        <v>2221706.4817499365</v>
      </c>
      <c r="G375">
        <v>68367.612283429014</v>
      </c>
      <c r="H375">
        <v>205.10283685028705</v>
      </c>
      <c r="I375">
        <v>3.3695961219588726E-2</v>
      </c>
      <c r="J375">
        <v>18817</v>
      </c>
    </row>
    <row r="376" spans="1:10" x14ac:dyDescent="0.25">
      <c r="A376" s="2">
        <v>44386.833333333336</v>
      </c>
      <c r="B376">
        <v>32.847887710000002</v>
      </c>
      <c r="C376">
        <v>1102565.4659160001</v>
      </c>
      <c r="D376">
        <v>5.2038309657000002E-8</v>
      </c>
      <c r="E376">
        <v>62</v>
      </c>
      <c r="F376">
        <v>2206734.5487985718</v>
      </c>
      <c r="G376">
        <v>54119.659384003746</v>
      </c>
      <c r="H376">
        <v>162.35897815201125</v>
      </c>
      <c r="I376">
        <v>2.6854624203780198E-2</v>
      </c>
      <c r="J376">
        <v>18818</v>
      </c>
    </row>
    <row r="377" spans="1:10" x14ac:dyDescent="0.25">
      <c r="A377" s="2">
        <v>44387.833333333336</v>
      </c>
      <c r="B377">
        <v>32.458267290000002</v>
      </c>
      <c r="C377">
        <v>1115890.6122310001</v>
      </c>
      <c r="D377">
        <v>5.2038309657000002E-8</v>
      </c>
      <c r="E377">
        <v>34</v>
      </c>
      <c r="F377">
        <v>2228598.7004768341</v>
      </c>
      <c r="G377">
        <v>29886.047751332109</v>
      </c>
      <c r="H377">
        <v>89.658143253996329</v>
      </c>
      <c r="I377">
        <v>1.4684214919764032E-2</v>
      </c>
      <c r="J377">
        <v>18819</v>
      </c>
    </row>
    <row r="378" spans="1:10" x14ac:dyDescent="0.25">
      <c r="A378" s="2">
        <v>44388.833333333336</v>
      </c>
      <c r="B378">
        <v>32.989011550000001</v>
      </c>
      <c r="C378">
        <v>1098115.9445529999</v>
      </c>
      <c r="D378">
        <v>5.2038309657000002E-8</v>
      </c>
      <c r="E378">
        <v>46</v>
      </c>
      <c r="F378">
        <v>2192160.957605734</v>
      </c>
      <c r="G378">
        <v>59650.650545375167</v>
      </c>
      <c r="H378">
        <v>178.9519516361255</v>
      </c>
      <c r="I378">
        <v>2.9795924482901647E-2</v>
      </c>
      <c r="J378">
        <v>18820</v>
      </c>
    </row>
    <row r="379" spans="1:10" x14ac:dyDescent="0.25">
      <c r="A379" s="2">
        <v>44389.833333333336</v>
      </c>
      <c r="B379">
        <v>33.128977820000003</v>
      </c>
      <c r="C379">
        <v>1077785.685058</v>
      </c>
      <c r="D379">
        <v>5.1651641229000002E-8</v>
      </c>
      <c r="E379">
        <v>70</v>
      </c>
      <c r="F379">
        <v>2159444.1048223651</v>
      </c>
      <c r="G379">
        <v>171775.76936943753</v>
      </c>
      <c r="H379">
        <v>515.32730810831265</v>
      </c>
      <c r="I379">
        <v>8.710318875098029E-2</v>
      </c>
      <c r="J379">
        <v>18821</v>
      </c>
    </row>
    <row r="380" spans="1:10" x14ac:dyDescent="0.25">
      <c r="A380" s="2">
        <v>44390.833333333336</v>
      </c>
      <c r="B380">
        <v>33.176706199999998</v>
      </c>
      <c r="C380">
        <v>1093088.3665529999</v>
      </c>
      <c r="D380">
        <v>5.2047567067000003E-8</v>
      </c>
      <c r="E380">
        <v>66</v>
      </c>
      <c r="F380">
        <v>2179628.234085327</v>
      </c>
      <c r="G380">
        <v>96282.050248034444</v>
      </c>
      <c r="H380">
        <v>288.84615074410334</v>
      </c>
      <c r="I380">
        <v>4.8370104301681774E-2</v>
      </c>
      <c r="J380">
        <v>18822</v>
      </c>
    </row>
    <row r="381" spans="1:10" x14ac:dyDescent="0.25">
      <c r="A381" s="2">
        <v>44391.833333333336</v>
      </c>
      <c r="B381">
        <v>34.041175389999999</v>
      </c>
      <c r="C381">
        <v>1072437.711926</v>
      </c>
      <c r="D381">
        <v>5.2212582920999998E-8</v>
      </c>
      <c r="E381">
        <v>85</v>
      </c>
      <c r="F381">
        <v>2152937.0291223195</v>
      </c>
      <c r="G381">
        <v>114371.1685676903</v>
      </c>
      <c r="H381">
        <v>343.11350570307093</v>
      </c>
      <c r="I381">
        <v>5.8170038365068018E-2</v>
      </c>
      <c r="J381">
        <v>18823</v>
      </c>
    </row>
    <row r="382" spans="1:10" x14ac:dyDescent="0.25">
      <c r="A382" s="2">
        <v>44392.833333333336</v>
      </c>
      <c r="B382">
        <v>34.016917040000003</v>
      </c>
      <c r="C382">
        <v>1073417.3260969999</v>
      </c>
      <c r="D382">
        <v>5.2212582920999998E-8</v>
      </c>
      <c r="E382">
        <v>65</v>
      </c>
      <c r="F382">
        <v>2144156.4943285151</v>
      </c>
      <c r="G382">
        <v>71618.037688253491</v>
      </c>
      <c r="H382">
        <v>214.85411306476047</v>
      </c>
      <c r="I382">
        <v>3.657463971313199E-2</v>
      </c>
      <c r="J382">
        <v>18824</v>
      </c>
    </row>
    <row r="383" spans="1:10" x14ac:dyDescent="0.25">
      <c r="A383" s="2">
        <v>44393.833333333336</v>
      </c>
      <c r="B383">
        <v>34.414442749999999</v>
      </c>
      <c r="C383">
        <v>1083709.5358539999</v>
      </c>
      <c r="D383">
        <v>5.2739042352E-8</v>
      </c>
      <c r="E383">
        <v>60</v>
      </c>
      <c r="F383">
        <v>2170416.509281191</v>
      </c>
      <c r="G383">
        <v>388785.65667293203</v>
      </c>
      <c r="H383">
        <v>1166.3569700187961</v>
      </c>
      <c r="I383">
        <v>0.19614681893377814</v>
      </c>
      <c r="J383">
        <v>18825</v>
      </c>
    </row>
    <row r="384" spans="1:10" x14ac:dyDescent="0.25">
      <c r="A384" s="2">
        <v>44394.833333333336</v>
      </c>
      <c r="B384">
        <v>34.295257849999999</v>
      </c>
      <c r="C384">
        <v>1087651.635549</v>
      </c>
      <c r="D384">
        <v>5.2739042352E-8</v>
      </c>
      <c r="E384">
        <v>46</v>
      </c>
      <c r="F384">
        <v>2177310.0729746078</v>
      </c>
      <c r="G384">
        <v>58637.392283770991</v>
      </c>
      <c r="H384">
        <v>175.91217685131298</v>
      </c>
      <c r="I384">
        <v>2.9489573096499445E-2</v>
      </c>
      <c r="J384">
        <v>18826</v>
      </c>
    </row>
    <row r="385" spans="1:10" x14ac:dyDescent="0.25">
      <c r="A385" s="2">
        <v>44395.833333333336</v>
      </c>
      <c r="B385">
        <v>33.541968320000002</v>
      </c>
      <c r="C385">
        <v>1032866.546641</v>
      </c>
      <c r="D385">
        <v>5.0821344542999999E-8</v>
      </c>
      <c r="E385">
        <v>73</v>
      </c>
      <c r="F385">
        <v>2067828.7036870997</v>
      </c>
      <c r="G385">
        <v>63924.336299498857</v>
      </c>
      <c r="H385">
        <v>191.77300889849658</v>
      </c>
      <c r="I385">
        <v>3.385055450828247E-2</v>
      </c>
      <c r="J385">
        <v>18827</v>
      </c>
    </row>
    <row r="386" spans="1:10" x14ac:dyDescent="0.25">
      <c r="A386" s="2">
        <v>44396.833333333336</v>
      </c>
      <c r="B386">
        <v>34.175198029999997</v>
      </c>
      <c r="C386">
        <v>1016368.931046</v>
      </c>
      <c r="D386">
        <v>5.0821344542999999E-8</v>
      </c>
      <c r="E386">
        <v>94</v>
      </c>
      <c r="F386">
        <v>2031851.9239885488</v>
      </c>
      <c r="G386">
        <v>870319.91459743364</v>
      </c>
      <c r="H386">
        <v>2610.9597437923012</v>
      </c>
      <c r="I386">
        <v>0.46903039302856248</v>
      </c>
      <c r="J386">
        <v>18828</v>
      </c>
    </row>
    <row r="387" spans="1:10" x14ac:dyDescent="0.25">
      <c r="A387" s="2">
        <v>44397.833333333336</v>
      </c>
      <c r="B387">
        <v>32.940244300000003</v>
      </c>
      <c r="C387">
        <v>1055868.1230530001</v>
      </c>
      <c r="D387">
        <v>5.0846294802000002E-8</v>
      </c>
      <c r="E387">
        <v>73</v>
      </c>
      <c r="F387">
        <v>2113808.4386856603</v>
      </c>
      <c r="G387">
        <v>118807.32962720272</v>
      </c>
      <c r="H387">
        <v>356.42198888160817</v>
      </c>
      <c r="I387">
        <v>6.1544851255621737E-2</v>
      </c>
      <c r="J387">
        <v>18829</v>
      </c>
    </row>
    <row r="388" spans="1:10" x14ac:dyDescent="0.25">
      <c r="A388" s="2">
        <v>44398.833333333336</v>
      </c>
      <c r="B388">
        <v>32.817654079999997</v>
      </c>
      <c r="C388">
        <v>1058956.8324549999</v>
      </c>
      <c r="D388">
        <v>5.0820458713999999E-8</v>
      </c>
      <c r="E388">
        <v>75</v>
      </c>
      <c r="F388">
        <v>2119495.9010559502</v>
      </c>
      <c r="G388">
        <v>73697.050930787591</v>
      </c>
      <c r="H388">
        <v>221.09115279236278</v>
      </c>
      <c r="I388">
        <v>3.8074275458144492E-2</v>
      </c>
      <c r="J388">
        <v>18830</v>
      </c>
    </row>
    <row r="389" spans="1:10" x14ac:dyDescent="0.25">
      <c r="A389" s="2">
        <v>44399.833333333336</v>
      </c>
      <c r="B389">
        <v>32.348830270000001</v>
      </c>
      <c r="C389">
        <v>1077949.484776</v>
      </c>
      <c r="D389">
        <v>5.0899331789000001E-8</v>
      </c>
      <c r="E389">
        <v>63</v>
      </c>
      <c r="F389">
        <v>2153374.3818808659</v>
      </c>
      <c r="G389">
        <v>102272.12394438592</v>
      </c>
      <c r="H389">
        <v>306.8163718331578</v>
      </c>
      <c r="I389">
        <v>5.2005808493591647E-2</v>
      </c>
      <c r="J389">
        <v>18831</v>
      </c>
    </row>
    <row r="390" spans="1:10" x14ac:dyDescent="0.25">
      <c r="A390" s="2">
        <v>44400.833333333336</v>
      </c>
      <c r="B390">
        <v>32.183859900000002</v>
      </c>
      <c r="C390">
        <v>1098609.9584059999</v>
      </c>
      <c r="D390">
        <v>5.1247777416999999E-8</v>
      </c>
      <c r="E390">
        <v>58</v>
      </c>
      <c r="F390">
        <v>2200495.7121459879</v>
      </c>
      <c r="G390">
        <v>82851.852171932755</v>
      </c>
      <c r="H390">
        <v>248.55555651579826</v>
      </c>
      <c r="I390">
        <v>4.122833670045685E-2</v>
      </c>
      <c r="J390">
        <v>18832</v>
      </c>
    </row>
    <row r="391" spans="1:10" x14ac:dyDescent="0.25">
      <c r="A391" s="2">
        <v>44401.833333333336</v>
      </c>
      <c r="B391">
        <v>31.685706889999999</v>
      </c>
      <c r="C391">
        <v>1116541.698235</v>
      </c>
      <c r="D391">
        <v>5.1247777416999999E-8</v>
      </c>
      <c r="E391">
        <v>67</v>
      </c>
      <c r="F391">
        <v>2234335.3159377943</v>
      </c>
      <c r="G391">
        <v>219173.16124629026</v>
      </c>
      <c r="H391">
        <v>657.5194837388708</v>
      </c>
      <c r="I391">
        <v>0.10741208351887746</v>
      </c>
      <c r="J391">
        <v>18833</v>
      </c>
    </row>
    <row r="392" spans="1:10" x14ac:dyDescent="0.25">
      <c r="A392" s="2">
        <v>44402.833333333336</v>
      </c>
      <c r="B392">
        <v>30.73618441</v>
      </c>
      <c r="C392">
        <v>1152739.9451909999</v>
      </c>
      <c r="D392">
        <v>5.1253476159999999E-8</v>
      </c>
      <c r="E392">
        <v>173</v>
      </c>
      <c r="F392">
        <v>2301073.2424080153</v>
      </c>
      <c r="G392">
        <v>486495.50115955708</v>
      </c>
      <c r="H392">
        <v>1459.4865034786712</v>
      </c>
      <c r="I392">
        <v>0.23150613546409532</v>
      </c>
      <c r="J392">
        <v>18834</v>
      </c>
    </row>
    <row r="393" spans="1:10" x14ac:dyDescent="0.25">
      <c r="A393" s="2">
        <v>44403.833333333336</v>
      </c>
      <c r="B393">
        <v>30.125017750000001</v>
      </c>
      <c r="C393">
        <v>1184791.20157</v>
      </c>
      <c r="D393">
        <v>5.1426910182000003E-8</v>
      </c>
      <c r="E393">
        <v>107</v>
      </c>
      <c r="F393">
        <v>2365073.523832879</v>
      </c>
      <c r="G393">
        <v>226335.34775192366</v>
      </c>
      <c r="H393">
        <v>679.00604325577103</v>
      </c>
      <c r="I393">
        <v>0.10479048676115031</v>
      </c>
      <c r="J393">
        <v>18835</v>
      </c>
    </row>
    <row r="394" spans="1:10" x14ac:dyDescent="0.25">
      <c r="A394" s="2">
        <v>44404.833333333336</v>
      </c>
      <c r="B394">
        <v>29.901433659999999</v>
      </c>
      <c r="C394">
        <v>1194144.007771</v>
      </c>
      <c r="D394">
        <v>5.1426910182000003E-8</v>
      </c>
      <c r="E394">
        <v>86</v>
      </c>
      <c r="F394">
        <v>2384235.5802882528</v>
      </c>
      <c r="G394">
        <v>164022.17744261443</v>
      </c>
      <c r="H394">
        <v>492.06653232784328</v>
      </c>
      <c r="I394">
        <v>7.5329923680590632E-2</v>
      </c>
      <c r="J394">
        <v>18836</v>
      </c>
    </row>
    <row r="395" spans="1:10" x14ac:dyDescent="0.25">
      <c r="A395" s="2">
        <v>44405.833333333336</v>
      </c>
      <c r="B395">
        <v>29.855196360000001</v>
      </c>
      <c r="C395">
        <v>1197029.6624660001</v>
      </c>
      <c r="D395">
        <v>5.1441680187000002E-8</v>
      </c>
      <c r="E395">
        <v>60</v>
      </c>
      <c r="F395">
        <v>2398414.3939742567</v>
      </c>
      <c r="G395">
        <v>115898.13522321019</v>
      </c>
      <c r="H395">
        <v>347.69440566963061</v>
      </c>
      <c r="I395">
        <v>5.2913482502547612E-2</v>
      </c>
      <c r="J395">
        <v>18837</v>
      </c>
    </row>
    <row r="396" spans="1:10" x14ac:dyDescent="0.25">
      <c r="A396" s="2">
        <v>44406.833333333336</v>
      </c>
      <c r="B396">
        <v>29.29106294</v>
      </c>
      <c r="C396">
        <v>1227401.0138310001</v>
      </c>
      <c r="D396">
        <v>5.1584806773999999E-8</v>
      </c>
      <c r="E396">
        <v>79</v>
      </c>
      <c r="F396">
        <v>2462004.9179887259</v>
      </c>
      <c r="G396">
        <v>169538.82630040651</v>
      </c>
      <c r="H396">
        <v>508.61647890121952</v>
      </c>
      <c r="I396">
        <v>7.5403998360248303E-2</v>
      </c>
      <c r="J396">
        <v>18838</v>
      </c>
    </row>
    <row r="397" spans="1:10" x14ac:dyDescent="0.25">
      <c r="A397" s="2">
        <v>44407.833333333336</v>
      </c>
      <c r="B397">
        <v>29.311858059999999</v>
      </c>
      <c r="C397">
        <v>1227356.174594</v>
      </c>
      <c r="D397">
        <v>5.1595157911000002E-8</v>
      </c>
      <c r="E397">
        <v>57</v>
      </c>
      <c r="F397">
        <v>2455603.8508056551</v>
      </c>
      <c r="G397">
        <v>111007.47836432161</v>
      </c>
      <c r="H397">
        <v>333.02243509296483</v>
      </c>
      <c r="I397">
        <v>4.9500325050008356E-2</v>
      </c>
      <c r="J397">
        <v>18839</v>
      </c>
    </row>
    <row r="398" spans="1:10" x14ac:dyDescent="0.25">
      <c r="A398" s="2">
        <v>44408.833333333336</v>
      </c>
      <c r="B398">
        <v>30.09448506</v>
      </c>
      <c r="C398">
        <v>1202063.5926890001</v>
      </c>
      <c r="D398">
        <v>5.1730801411000001E-8</v>
      </c>
      <c r="E398">
        <v>52</v>
      </c>
      <c r="F398">
        <v>2395174.8971853722</v>
      </c>
      <c r="G398">
        <v>112241.3817038983</v>
      </c>
      <c r="H398">
        <v>336.7241451116949</v>
      </c>
      <c r="I398">
        <v>5.1313293701514849E-2</v>
      </c>
      <c r="J398">
        <v>18840</v>
      </c>
    </row>
    <row r="399" spans="1:10" x14ac:dyDescent="0.25">
      <c r="A399" s="2">
        <v>44409.833333333336</v>
      </c>
      <c r="B399">
        <v>30.353494869999999</v>
      </c>
      <c r="C399">
        <v>1192125.1924739999</v>
      </c>
      <c r="D399">
        <v>5.1730801411000001E-8</v>
      </c>
      <c r="E399">
        <v>76</v>
      </c>
      <c r="F399">
        <v>2380361.5334382108</v>
      </c>
      <c r="G399">
        <v>106723.67331725622</v>
      </c>
      <c r="H399">
        <v>320.1710199517687</v>
      </c>
      <c r="I399">
        <v>4.9094400426475837E-2</v>
      </c>
      <c r="J399">
        <v>18841</v>
      </c>
    </row>
    <row r="400" spans="1:10" x14ac:dyDescent="0.25">
      <c r="A400" s="2">
        <v>44410.833333333336</v>
      </c>
      <c r="B400">
        <v>30.655140329999998</v>
      </c>
      <c r="C400">
        <v>1173266.583113</v>
      </c>
      <c r="D400">
        <v>5.1563707012000002E-8</v>
      </c>
      <c r="E400">
        <v>63</v>
      </c>
      <c r="F400">
        <v>2343664.5082992422</v>
      </c>
      <c r="G400">
        <v>162120.44654398906</v>
      </c>
      <c r="H400">
        <v>486.36133963196721</v>
      </c>
      <c r="I400">
        <v>7.574543555062524E-2</v>
      </c>
      <c r="J400">
        <v>18842</v>
      </c>
    </row>
    <row r="401" spans="1:10" x14ac:dyDescent="0.25">
      <c r="A401" s="2">
        <v>44411.833333333336</v>
      </c>
      <c r="B401">
        <v>30.030144289999999</v>
      </c>
      <c r="C401">
        <v>1189866.5656320001</v>
      </c>
      <c r="D401">
        <v>5.1386670077999998E-8</v>
      </c>
      <c r="E401">
        <v>70</v>
      </c>
      <c r="F401">
        <v>2382163.2451348547</v>
      </c>
      <c r="G401">
        <v>129661.87972900493</v>
      </c>
      <c r="H401">
        <v>388.98563918701478</v>
      </c>
      <c r="I401">
        <v>5.9601187531219298E-2</v>
      </c>
      <c r="J401">
        <v>18843</v>
      </c>
    </row>
    <row r="402" spans="1:10" x14ac:dyDescent="0.25">
      <c r="A402" s="2">
        <v>44412.833333333336</v>
      </c>
      <c r="B402" s="1">
        <v>29.579356069999999</v>
      </c>
      <c r="C402">
        <v>1210391.8349510001</v>
      </c>
      <c r="D402">
        <v>5.1416839909E-8</v>
      </c>
      <c r="E402">
        <v>101</v>
      </c>
      <c r="F402">
        <v>2421070.9483815194</v>
      </c>
      <c r="G402">
        <v>318901.27280465054</v>
      </c>
      <c r="H402">
        <v>956.70381841395158</v>
      </c>
      <c r="I402">
        <v>0.14423240837057241</v>
      </c>
      <c r="J402">
        <v>18844</v>
      </c>
    </row>
    <row r="403" spans="1:10" x14ac:dyDescent="0.25">
      <c r="A403" s="2">
        <v>44413.833333333336</v>
      </c>
      <c r="B403" s="1">
        <v>28.992101049999999</v>
      </c>
      <c r="C403">
        <v>1235597.651758</v>
      </c>
      <c r="D403">
        <v>5.1416839909E-8</v>
      </c>
      <c r="E403">
        <v>82</v>
      </c>
      <c r="F403">
        <v>2476346.3471233142</v>
      </c>
      <c r="G403">
        <v>227696.75696301661</v>
      </c>
      <c r="H403">
        <v>683.09027088904986</v>
      </c>
      <c r="I403">
        <v>0.10068379536817976</v>
      </c>
      <c r="J403">
        <v>18845</v>
      </c>
    </row>
    <row r="404" spans="1:10" x14ac:dyDescent="0.25">
      <c r="A404" s="2">
        <v>44414.833333333336</v>
      </c>
      <c r="B404" s="1">
        <v>26.948221660000002</v>
      </c>
      <c r="C404">
        <v>1195980.0014229999</v>
      </c>
      <c r="D404">
        <v>4.8756326548999999E-8</v>
      </c>
      <c r="E404">
        <v>91</v>
      </c>
      <c r="F404">
        <v>2399280.7828808548</v>
      </c>
      <c r="G404">
        <v>227630.23691820865</v>
      </c>
      <c r="H404">
        <v>682.89071075462596</v>
      </c>
      <c r="I404">
        <v>0.10388742793419696</v>
      </c>
      <c r="J404">
        <v>18846</v>
      </c>
    </row>
    <row r="405" spans="1:10" x14ac:dyDescent="0.25">
      <c r="A405" s="2">
        <v>44415.833333333336</v>
      </c>
      <c r="B405" s="1">
        <v>27.124850169999998</v>
      </c>
      <c r="C405">
        <v>1188607.388695</v>
      </c>
      <c r="D405">
        <v>4.8756326548999999E-8</v>
      </c>
      <c r="E405">
        <v>70</v>
      </c>
      <c r="F405">
        <v>2378775.885129536</v>
      </c>
      <c r="G405">
        <v>139132.06363636965</v>
      </c>
      <c r="H405">
        <v>417.39619090910895</v>
      </c>
      <c r="I405">
        <v>6.4045381758832065E-2</v>
      </c>
      <c r="J405">
        <v>18847</v>
      </c>
    </row>
    <row r="406" spans="1:10" x14ac:dyDescent="0.25">
      <c r="A406" s="2">
        <v>44416.833333333336</v>
      </c>
      <c r="B406" s="1">
        <v>26.334689749999999</v>
      </c>
      <c r="C406">
        <v>1224826.2409109999</v>
      </c>
      <c r="D406">
        <v>4.8756326548999999E-8</v>
      </c>
      <c r="E406">
        <v>94</v>
      </c>
      <c r="F406">
        <v>2448627.7311715088</v>
      </c>
      <c r="G406">
        <v>181851.00034017785</v>
      </c>
      <c r="H406">
        <v>545.55300102053354</v>
      </c>
      <c r="I406">
        <v>8.1321812555486137E-2</v>
      </c>
      <c r="J406">
        <v>18848</v>
      </c>
    </row>
    <row r="407" spans="1:10" x14ac:dyDescent="0.25">
      <c r="A407" s="2">
        <v>44417.833333333336</v>
      </c>
      <c r="B407" s="1">
        <v>26.505182770000001</v>
      </c>
      <c r="C407">
        <v>1205946.9270279999</v>
      </c>
      <c r="D407">
        <v>4.8524474171000001E-8</v>
      </c>
      <c r="E407">
        <v>72</v>
      </c>
      <c r="F407">
        <v>2408778.2295649336</v>
      </c>
      <c r="G407">
        <v>182454.3719833642</v>
      </c>
      <c r="H407">
        <v>547.36311595009261</v>
      </c>
      <c r="I407">
        <v>8.2941440963566343E-2</v>
      </c>
      <c r="J407">
        <v>18849</v>
      </c>
    </row>
    <row r="408" spans="1:10" x14ac:dyDescent="0.25">
      <c r="A408" s="2">
        <v>44418.833333333336</v>
      </c>
      <c r="B408" s="1">
        <v>26.461533129999999</v>
      </c>
      <c r="C408">
        <v>1210196.382799</v>
      </c>
      <c r="D408">
        <v>4.8524474171000001E-8</v>
      </c>
      <c r="E408">
        <v>60</v>
      </c>
      <c r="F408">
        <v>2421152.0489413729</v>
      </c>
      <c r="G408">
        <v>902135.94349932601</v>
      </c>
      <c r="H408">
        <v>2706.407830497978</v>
      </c>
      <c r="I408">
        <v>0.40800364378754556</v>
      </c>
      <c r="J408">
        <v>18850</v>
      </c>
    </row>
    <row r="409" spans="1:10" x14ac:dyDescent="0.25">
      <c r="A409" s="2">
        <v>44419.833333333336</v>
      </c>
      <c r="B409" s="1">
        <v>26.855368349999999</v>
      </c>
      <c r="C409">
        <v>1192967.0259120001</v>
      </c>
      <c r="D409">
        <v>4.8524474171000001E-8</v>
      </c>
      <c r="E409">
        <v>68</v>
      </c>
      <c r="F409">
        <v>2383896.9546319321</v>
      </c>
      <c r="G409">
        <v>172201.81545473236</v>
      </c>
      <c r="H409">
        <v>516.60544636419706</v>
      </c>
      <c r="I409">
        <v>7.9097793030255076E-2</v>
      </c>
      <c r="J409">
        <v>18851</v>
      </c>
    </row>
    <row r="410" spans="1:10" x14ac:dyDescent="0.25">
      <c r="A410" s="2">
        <v>44420.833333333336</v>
      </c>
      <c r="B410" s="1">
        <v>25.932160379999999</v>
      </c>
      <c r="C410">
        <v>1236138.643252</v>
      </c>
      <c r="D410">
        <v>4.8524474171000001E-8</v>
      </c>
      <c r="E410">
        <v>73</v>
      </c>
      <c r="F410">
        <v>2475358.3486339059</v>
      </c>
      <c r="G410">
        <v>233104.21410962299</v>
      </c>
      <c r="H410">
        <v>699.31264232886895</v>
      </c>
      <c r="I410">
        <v>0.10311602543967154</v>
      </c>
      <c r="J410">
        <v>18852</v>
      </c>
    </row>
    <row r="411" spans="1:10" x14ac:dyDescent="0.25">
      <c r="A411" s="2">
        <v>44421.833333333336</v>
      </c>
      <c r="B411" s="1">
        <v>26.62369172</v>
      </c>
      <c r="C411">
        <v>1249647.0166829999</v>
      </c>
      <c r="D411">
        <v>4.9421933786000001E-8</v>
      </c>
      <c r="E411">
        <v>76</v>
      </c>
      <c r="F411">
        <v>2506052.6431410243</v>
      </c>
      <c r="G411">
        <v>217765.62190564579</v>
      </c>
      <c r="H411">
        <v>653.29686571693742</v>
      </c>
      <c r="I411">
        <v>9.5150976432725937E-2</v>
      </c>
      <c r="J411">
        <v>18853</v>
      </c>
    </row>
    <row r="412" spans="1:10" x14ac:dyDescent="0.25">
      <c r="A412" s="2">
        <v>44422.833333333336</v>
      </c>
      <c r="B412" s="1">
        <v>26.516877189999999</v>
      </c>
      <c r="C412">
        <v>1255223.2017560001</v>
      </c>
      <c r="D412">
        <v>4.9421933786000001E-8</v>
      </c>
      <c r="E412">
        <v>63</v>
      </c>
      <c r="F412">
        <v>2504747.7392359404</v>
      </c>
      <c r="G412">
        <v>178310.43359945173</v>
      </c>
      <c r="H412">
        <v>534.93130079835521</v>
      </c>
      <c r="I412">
        <v>7.7951931738626731E-2</v>
      </c>
      <c r="J412">
        <v>18854</v>
      </c>
    </row>
    <row r="413" spans="1:10" x14ac:dyDescent="0.25">
      <c r="A413" s="2">
        <v>44423.833333333336</v>
      </c>
      <c r="B413" s="1">
        <v>26.971295560000002</v>
      </c>
      <c r="C413">
        <v>1231507.473459</v>
      </c>
      <c r="D413">
        <v>4.9364911794999998E-8</v>
      </c>
      <c r="E413">
        <v>61</v>
      </c>
      <c r="F413">
        <v>2468431.0379020632</v>
      </c>
      <c r="G413">
        <v>93679.313405338238</v>
      </c>
      <c r="H413">
        <v>281.0379402160147</v>
      </c>
      <c r="I413">
        <v>4.1556294911130207E-2</v>
      </c>
      <c r="J413">
        <v>18855</v>
      </c>
    </row>
    <row r="414" spans="1:10" x14ac:dyDescent="0.25">
      <c r="A414" s="2">
        <v>44424.833333333336</v>
      </c>
      <c r="B414" s="1">
        <v>27.320927770000001</v>
      </c>
      <c r="C414">
        <v>1224218.487468</v>
      </c>
      <c r="D414">
        <v>4.9526291824999999E-8</v>
      </c>
      <c r="E414">
        <v>72</v>
      </c>
      <c r="F414">
        <v>2442456.3327457877</v>
      </c>
      <c r="G414">
        <v>171731.39645501724</v>
      </c>
      <c r="H414">
        <v>515.19418936505167</v>
      </c>
      <c r="I414">
        <v>7.6990477412893749E-2</v>
      </c>
      <c r="J414">
        <v>18856</v>
      </c>
    </row>
    <row r="415" spans="1:10" x14ac:dyDescent="0.25">
      <c r="A415" s="2">
        <v>44425.833333333336</v>
      </c>
      <c r="B415" s="1">
        <v>27.383285239999999</v>
      </c>
      <c r="C415">
        <v>1229881.9160790001</v>
      </c>
      <c r="D415">
        <v>4.9692312239E-8</v>
      </c>
      <c r="E415">
        <v>65</v>
      </c>
      <c r="F415">
        <v>2452524.9516995773</v>
      </c>
      <c r="G415">
        <v>82878.242664582067</v>
      </c>
      <c r="H415">
        <v>248.6347279937462</v>
      </c>
      <c r="I415">
        <v>3.7003364901477265E-2</v>
      </c>
      <c r="J415">
        <v>18857</v>
      </c>
    </row>
    <row r="416" spans="1:10" x14ac:dyDescent="0.25">
      <c r="A416" s="2">
        <v>44426.833333333336</v>
      </c>
      <c r="B416">
        <v>26.885295410000001</v>
      </c>
      <c r="C416">
        <v>1249625.658877</v>
      </c>
      <c r="D416">
        <v>4.9615190181000001E-8</v>
      </c>
      <c r="E416">
        <v>82</v>
      </c>
      <c r="F416">
        <v>2505085.5237152646</v>
      </c>
      <c r="G416">
        <v>291736.39294921258</v>
      </c>
      <c r="H416">
        <v>875.20917884763776</v>
      </c>
      <c r="I416">
        <v>0.1275211354084283</v>
      </c>
      <c r="J416">
        <v>18858</v>
      </c>
    </row>
    <row r="417" spans="1:10" x14ac:dyDescent="0.25">
      <c r="A417" s="2">
        <v>44427.833333333336</v>
      </c>
      <c r="B417">
        <v>26.215153539999999</v>
      </c>
      <c r="C417">
        <v>1285635.9918510001</v>
      </c>
      <c r="D417">
        <v>4.9680766071E-8</v>
      </c>
      <c r="E417">
        <v>77</v>
      </c>
      <c r="F417">
        <v>2575525.8635734869</v>
      </c>
      <c r="G417">
        <v>225249.54822789543</v>
      </c>
      <c r="H417">
        <v>675.74864468368628</v>
      </c>
      <c r="I417">
        <v>9.5766172958296883E-2</v>
      </c>
      <c r="J417">
        <v>18859</v>
      </c>
    </row>
    <row r="418" spans="1:10" x14ac:dyDescent="0.25">
      <c r="A418" s="2">
        <v>44428.833333333336</v>
      </c>
      <c r="B418">
        <v>26.173577989999998</v>
      </c>
      <c r="C418">
        <v>1288790.2028659999</v>
      </c>
      <c r="D418">
        <v>4.9680766071E-8</v>
      </c>
      <c r="E418">
        <v>111</v>
      </c>
      <c r="F418">
        <v>2577362.822294577</v>
      </c>
      <c r="G418">
        <v>371871.35012853111</v>
      </c>
      <c r="H418">
        <v>1115.6140503855934</v>
      </c>
      <c r="I418">
        <v>0.15799061151515328</v>
      </c>
      <c r="J418">
        <v>18860</v>
      </c>
    </row>
    <row r="419" spans="1:10" x14ac:dyDescent="0.25">
      <c r="A419" s="2">
        <v>44429.833333333336</v>
      </c>
      <c r="B419">
        <v>26.176253939999999</v>
      </c>
      <c r="C419">
        <v>1289925.6238919999</v>
      </c>
      <c r="D419">
        <v>4.9680766071E-8</v>
      </c>
      <c r="E419">
        <v>152</v>
      </c>
      <c r="F419">
        <v>2581798.7364088218</v>
      </c>
      <c r="G419">
        <v>423021.94536568626</v>
      </c>
      <c r="H419">
        <v>1269.0658360970588</v>
      </c>
      <c r="I419">
        <v>0.17941329958962315</v>
      </c>
      <c r="J419">
        <v>18861</v>
      </c>
    </row>
    <row r="420" spans="1:10" x14ac:dyDescent="0.25">
      <c r="A420" s="2">
        <v>44430.833333333336</v>
      </c>
      <c r="B420">
        <v>26.177135509999999</v>
      </c>
      <c r="C420">
        <v>1291068.1703890001</v>
      </c>
      <c r="D420">
        <v>4.9680766071E-8</v>
      </c>
      <c r="E420">
        <v>77</v>
      </c>
      <c r="F420">
        <v>2587406.9361518347</v>
      </c>
      <c r="G420">
        <v>395967.00827297143</v>
      </c>
      <c r="H420">
        <v>1187.9010248189143</v>
      </c>
      <c r="I420">
        <v>0.16757467408808865</v>
      </c>
      <c r="J420">
        <v>18862</v>
      </c>
    </row>
    <row r="421" spans="1:10" x14ac:dyDescent="0.25">
      <c r="A421" s="2">
        <v>44431.833333333336</v>
      </c>
      <c r="B421">
        <v>26.595084150000002</v>
      </c>
      <c r="C421">
        <v>1271206.288154</v>
      </c>
      <c r="D421">
        <v>4.9680766071E-8</v>
      </c>
      <c r="E421">
        <v>55</v>
      </c>
      <c r="F421">
        <v>2542634.5395004004</v>
      </c>
      <c r="G421">
        <v>144015.01261743344</v>
      </c>
      <c r="H421">
        <v>432.04503785230037</v>
      </c>
      <c r="I421">
        <v>6.2020882815143091E-2</v>
      </c>
      <c r="J421">
        <v>18863</v>
      </c>
    </row>
    <row r="422" spans="1:10" x14ac:dyDescent="0.25">
      <c r="A422" s="2">
        <v>44432.833333333336</v>
      </c>
      <c r="B422">
        <v>26.302085529999999</v>
      </c>
      <c r="C422">
        <v>1285635.0206579999</v>
      </c>
      <c r="D422">
        <v>4.9680766071E-8</v>
      </c>
      <c r="E422">
        <v>44</v>
      </c>
      <c r="F422">
        <v>2566467.0922487131</v>
      </c>
      <c r="G422">
        <v>88573.599396909398</v>
      </c>
      <c r="H422">
        <v>265.7207981907282</v>
      </c>
      <c r="I422">
        <v>3.779050650309948E-2</v>
      </c>
      <c r="J422">
        <v>18864</v>
      </c>
    </row>
    <row r="423" spans="1:10" x14ac:dyDescent="0.25">
      <c r="A423" s="2">
        <v>44433.833333333336</v>
      </c>
      <c r="B423">
        <v>26.800939320000001</v>
      </c>
      <c r="C423">
        <v>1262058.614298</v>
      </c>
      <c r="D423">
        <v>4.9680766071E-8</v>
      </c>
      <c r="E423">
        <v>68</v>
      </c>
      <c r="F423">
        <v>2526689.0520995883</v>
      </c>
      <c r="G423">
        <v>118023.03567164439</v>
      </c>
      <c r="H423">
        <v>354.06910701493319</v>
      </c>
      <c r="I423">
        <v>5.1148052409955541E-2</v>
      </c>
      <c r="J423">
        <v>18865</v>
      </c>
    </row>
    <row r="424" spans="1:10" x14ac:dyDescent="0.25">
      <c r="A424" s="2">
        <v>44434.833333333336</v>
      </c>
      <c r="B424">
        <v>26.393278729999999</v>
      </c>
      <c r="C424">
        <v>1288035.6453849999</v>
      </c>
      <c r="D424">
        <v>4.9801377781000001E-8</v>
      </c>
      <c r="E424">
        <v>40</v>
      </c>
      <c r="F424">
        <v>2584203.7879982661</v>
      </c>
      <c r="G424">
        <v>83315.070890616131</v>
      </c>
      <c r="H424">
        <v>249.9452126718484</v>
      </c>
      <c r="I424">
        <v>3.5302944391971409E-2</v>
      </c>
      <c r="J424">
        <v>18866</v>
      </c>
    </row>
    <row r="425" spans="1:10" x14ac:dyDescent="0.25">
      <c r="A425" s="2">
        <v>44435.833333333336</v>
      </c>
      <c r="B425">
        <v>26.391675660000001</v>
      </c>
      <c r="C425">
        <v>1288249.5464000001</v>
      </c>
      <c r="D425">
        <v>4.9801377781000001E-8</v>
      </c>
      <c r="E425">
        <v>34</v>
      </c>
      <c r="F425">
        <v>2574799.0844246713</v>
      </c>
      <c r="G425">
        <v>45242.722780702512</v>
      </c>
      <c r="H425">
        <v>135.72816834210755</v>
      </c>
      <c r="I425">
        <v>1.9240639685072339E-2</v>
      </c>
      <c r="J425">
        <v>18867</v>
      </c>
    </row>
    <row r="426" spans="1:10" x14ac:dyDescent="0.25">
      <c r="A426" s="2">
        <v>44436.833333333336</v>
      </c>
      <c r="B426">
        <v>26.325930060000001</v>
      </c>
      <c r="C426">
        <v>1291632.319409</v>
      </c>
      <c r="D426">
        <v>4.9801377781000001E-8</v>
      </c>
      <c r="E426">
        <v>32</v>
      </c>
      <c r="F426">
        <v>2581769.4233188066</v>
      </c>
      <c r="G426">
        <v>54944.644618293511</v>
      </c>
      <c r="H426">
        <v>164.83393385488054</v>
      </c>
      <c r="I426">
        <v>2.3303547293426163E-2</v>
      </c>
      <c r="J426">
        <v>18868</v>
      </c>
    </row>
    <row r="427" spans="1:10" x14ac:dyDescent="0.25">
      <c r="A427" s="2">
        <v>44437.833333333336</v>
      </c>
      <c r="B427">
        <v>26.842010139999999</v>
      </c>
      <c r="C427">
        <v>1267074.8019890001</v>
      </c>
      <c r="D427">
        <v>4.9801377781000001E-8</v>
      </c>
      <c r="E427">
        <v>57</v>
      </c>
      <c r="F427">
        <v>2527170.6348759425</v>
      </c>
      <c r="G427">
        <v>92841.469693146646</v>
      </c>
      <c r="H427">
        <v>278.52440907943992</v>
      </c>
      <c r="I427">
        <v>4.0227362533826715E-2</v>
      </c>
      <c r="J427">
        <v>18869</v>
      </c>
    </row>
    <row r="428" spans="1:10" x14ac:dyDescent="0.25">
      <c r="A428" s="2">
        <v>44438.833333333336</v>
      </c>
      <c r="B428">
        <v>26.785657530000002</v>
      </c>
      <c r="C428">
        <v>1270330.9791610001</v>
      </c>
      <c r="D428">
        <v>4.9801377781000001E-8</v>
      </c>
      <c r="E428">
        <v>75</v>
      </c>
      <c r="F428">
        <v>2535214.1883474845</v>
      </c>
      <c r="G428">
        <v>197074.05494132344</v>
      </c>
      <c r="H428">
        <v>591.22216482397039</v>
      </c>
      <c r="I428">
        <v>8.5119470833117425E-2</v>
      </c>
      <c r="J428">
        <v>18870</v>
      </c>
    </row>
    <row r="429" spans="1:10" x14ac:dyDescent="0.25">
      <c r="A429" s="2">
        <v>44439.833333333336</v>
      </c>
      <c r="B429">
        <v>26.471869550000001</v>
      </c>
      <c r="C429">
        <v>1286166.9602079999</v>
      </c>
      <c r="D429">
        <v>4.9801377781000001E-8</v>
      </c>
      <c r="E429">
        <v>61</v>
      </c>
      <c r="F429">
        <v>2561925.1566568599</v>
      </c>
      <c r="G429">
        <v>258315.22479215715</v>
      </c>
      <c r="H429">
        <v>774.94567437647152</v>
      </c>
      <c r="I429">
        <v>0.11040727337894565</v>
      </c>
      <c r="J429">
        <v>18871</v>
      </c>
    </row>
    <row r="430" spans="1:10" x14ac:dyDescent="0.25">
      <c r="A430" s="2">
        <v>44440.833333333336</v>
      </c>
      <c r="B430">
        <v>26.266979240000001</v>
      </c>
      <c r="C430">
        <v>1307291.7142709999</v>
      </c>
      <c r="D430">
        <v>5.0009928398000002E-8</v>
      </c>
      <c r="E430">
        <v>40</v>
      </c>
      <c r="F430">
        <v>2612239.5886378642</v>
      </c>
      <c r="G430">
        <v>70823.792363751039</v>
      </c>
      <c r="H430">
        <v>212.47137709125312</v>
      </c>
      <c r="I430">
        <v>2.9687955490616546E-2</v>
      </c>
      <c r="J430">
        <v>18872</v>
      </c>
    </row>
    <row r="431" spans="1:10" x14ac:dyDescent="0.25">
      <c r="A431" s="2">
        <v>44441.833333333336</v>
      </c>
      <c r="B431">
        <v>26.169039269999999</v>
      </c>
      <c r="C431">
        <v>1312548.997772</v>
      </c>
      <c r="D431">
        <v>5.0009928398000002E-8</v>
      </c>
      <c r="E431">
        <v>47</v>
      </c>
      <c r="F431">
        <v>2615808.7447039136</v>
      </c>
      <c r="G431">
        <v>121667.14420604867</v>
      </c>
      <c r="H431">
        <v>365.00143261814605</v>
      </c>
      <c r="I431">
        <v>5.0930911204941039E-2</v>
      </c>
      <c r="J431">
        <v>18873</v>
      </c>
    </row>
    <row r="432" spans="1:10" x14ac:dyDescent="0.25">
      <c r="A432" s="2">
        <v>44442.833333333336</v>
      </c>
      <c r="B432">
        <v>26.19200708</v>
      </c>
      <c r="C432">
        <v>1311835.0002979999</v>
      </c>
      <c r="D432">
        <v>5.0009928398000002E-8</v>
      </c>
      <c r="E432">
        <v>48</v>
      </c>
      <c r="F432">
        <v>2624839.1806517332</v>
      </c>
      <c r="G432">
        <v>146412.93570602479</v>
      </c>
      <c r="H432">
        <v>439.23880711807436</v>
      </c>
      <c r="I432">
        <v>6.1078852289262929E-2</v>
      </c>
      <c r="J432">
        <v>18874</v>
      </c>
    </row>
    <row r="433" spans="1:10" x14ac:dyDescent="0.25">
      <c r="A433" s="2">
        <v>44443.833333333336</v>
      </c>
      <c r="B433">
        <v>25.75415731</v>
      </c>
      <c r="C433">
        <v>1334604.9034839999</v>
      </c>
      <c r="D433">
        <v>5.0009928398000002E-8</v>
      </c>
      <c r="E433">
        <v>36</v>
      </c>
      <c r="F433">
        <v>2666981.7853016383</v>
      </c>
      <c r="G433">
        <v>155660.33860634686</v>
      </c>
      <c r="H433">
        <v>466.98101581904058</v>
      </c>
      <c r="I433">
        <v>6.3910474272201284E-2</v>
      </c>
      <c r="J433">
        <v>18875</v>
      </c>
    </row>
    <row r="434" spans="1:10" x14ac:dyDescent="0.25">
      <c r="A434" s="2">
        <v>44444.833333333336</v>
      </c>
      <c r="B434">
        <v>25.60238609</v>
      </c>
      <c r="C434">
        <v>1344764.0799440001</v>
      </c>
      <c r="D434">
        <v>5.0009928398000002E-8</v>
      </c>
      <c r="E434">
        <v>54</v>
      </c>
      <c r="F434">
        <v>2691714.9357719654</v>
      </c>
      <c r="G434">
        <v>921410.05857295427</v>
      </c>
      <c r="H434">
        <v>2764.2301757188629</v>
      </c>
      <c r="I434">
        <v>0.37483315960723257</v>
      </c>
      <c r="J434">
        <v>18876</v>
      </c>
    </row>
    <row r="435" spans="1:10" x14ac:dyDescent="0.25">
      <c r="A435" s="2">
        <v>44445.833333333336</v>
      </c>
      <c r="B435">
        <v>27.032051790000001</v>
      </c>
      <c r="C435">
        <v>1271992.4201430001</v>
      </c>
      <c r="D435">
        <v>4.9951297141000003E-8</v>
      </c>
      <c r="E435">
        <v>103</v>
      </c>
      <c r="F435">
        <v>2546528.8427467411</v>
      </c>
      <c r="G435">
        <v>448329.516688484</v>
      </c>
      <c r="H435">
        <v>1344.988550065452</v>
      </c>
      <c r="I435">
        <v>0.19278038894873548</v>
      </c>
      <c r="J435">
        <v>18877</v>
      </c>
    </row>
    <row r="436" spans="1:10" x14ac:dyDescent="0.25">
      <c r="A436" s="2">
        <v>44446.833333333336</v>
      </c>
      <c r="B436">
        <v>27.260519930000001</v>
      </c>
      <c r="C436">
        <v>1261868.770572</v>
      </c>
      <c r="D436">
        <v>4.9951297141000003E-8</v>
      </c>
      <c r="E436">
        <v>63</v>
      </c>
      <c r="F436">
        <v>2515740.6363455397</v>
      </c>
      <c r="G436">
        <v>179129.57939231524</v>
      </c>
      <c r="H436">
        <v>537.38873817694571</v>
      </c>
      <c r="I436">
        <v>7.7967850342281542E-2</v>
      </c>
      <c r="J436">
        <v>18878</v>
      </c>
    </row>
    <row r="437" spans="1:10" x14ac:dyDescent="0.25">
      <c r="A437" s="2">
        <v>44447.833333333336</v>
      </c>
      <c r="B437">
        <v>26.701076010000001</v>
      </c>
      <c r="C437">
        <v>1242815.4102159999</v>
      </c>
      <c r="D437">
        <v>4.9053837525999997E-8</v>
      </c>
      <c r="E437">
        <v>65</v>
      </c>
      <c r="F437">
        <v>2476429.7627098206</v>
      </c>
      <c r="G437">
        <v>128079.76554852103</v>
      </c>
      <c r="H437">
        <v>384.23929664556312</v>
      </c>
      <c r="I437">
        <v>5.6632877454261245E-2</v>
      </c>
      <c r="J437">
        <v>18879</v>
      </c>
    </row>
    <row r="438" spans="1:10" x14ac:dyDescent="0.25">
      <c r="A438" s="2">
        <v>44448.833333333336</v>
      </c>
      <c r="B438">
        <v>27.69353538</v>
      </c>
      <c r="C438">
        <v>1240560.058825</v>
      </c>
      <c r="D438">
        <v>4.9889711583999997E-8</v>
      </c>
      <c r="E438">
        <v>91</v>
      </c>
      <c r="F438">
        <v>2479792.0406326102</v>
      </c>
      <c r="G438">
        <v>371733.77761832229</v>
      </c>
      <c r="H438">
        <v>1115.2013328549669</v>
      </c>
      <c r="I438">
        <v>0.1641462186434885</v>
      </c>
      <c r="J438">
        <v>18880</v>
      </c>
    </row>
    <row r="439" spans="1:10" x14ac:dyDescent="0.25">
      <c r="A439" s="2">
        <v>44449.833333333336</v>
      </c>
      <c r="B439">
        <v>27.515805189999998</v>
      </c>
      <c r="C439">
        <v>1247024.316633</v>
      </c>
      <c r="D439">
        <v>4.9853659339000001E-8</v>
      </c>
      <c r="E439">
        <v>46</v>
      </c>
      <c r="F439">
        <v>2485491.2544554649</v>
      </c>
      <c r="G439">
        <v>85212.69712714036</v>
      </c>
      <c r="H439">
        <v>255.63809138142108</v>
      </c>
      <c r="I439">
        <v>3.7541030646137237E-2</v>
      </c>
      <c r="J439">
        <v>18881</v>
      </c>
    </row>
    <row r="440" spans="1:10" x14ac:dyDescent="0.25">
      <c r="A440" s="2">
        <v>44450.833333333336</v>
      </c>
      <c r="B440">
        <v>27.348382860000001</v>
      </c>
      <c r="C440">
        <v>1263815.6173409999</v>
      </c>
      <c r="D440">
        <v>5.0029618208000001E-8</v>
      </c>
      <c r="E440">
        <v>60</v>
      </c>
      <c r="F440">
        <v>2524391.0701895515</v>
      </c>
      <c r="G440">
        <v>94429.760817985079</v>
      </c>
      <c r="H440">
        <v>283.28928245395525</v>
      </c>
      <c r="I440">
        <v>4.0960606031588249E-2</v>
      </c>
      <c r="J440">
        <v>18882</v>
      </c>
    </row>
    <row r="441" spans="1:10" x14ac:dyDescent="0.25">
      <c r="A441" s="2">
        <v>44451.833333333336</v>
      </c>
      <c r="B441">
        <v>27.636262890000001</v>
      </c>
      <c r="C441">
        <v>1251066.904849</v>
      </c>
      <c r="D441">
        <v>5.0029618208000001E-8</v>
      </c>
      <c r="E441">
        <v>57</v>
      </c>
      <c r="F441">
        <v>2493678.8494527764</v>
      </c>
      <c r="G441">
        <v>138685.50665992335</v>
      </c>
      <c r="H441">
        <v>416.05651997977009</v>
      </c>
      <c r="I441">
        <v>6.089823067069805E-2</v>
      </c>
      <c r="J441">
        <v>18883</v>
      </c>
    </row>
    <row r="442" spans="1:10" x14ac:dyDescent="0.25">
      <c r="A442" s="2">
        <v>44452.833333333336</v>
      </c>
      <c r="B442">
        <v>27.61892624</v>
      </c>
      <c r="C442">
        <v>1297354.366435</v>
      </c>
      <c r="D442">
        <v>5.0920542227999997E-8</v>
      </c>
      <c r="E442">
        <v>55</v>
      </c>
      <c r="F442">
        <v>2599003.1574204117</v>
      </c>
      <c r="G442">
        <v>168865.76046126254</v>
      </c>
      <c r="H442">
        <v>506.59728138378762</v>
      </c>
      <c r="I442">
        <v>7.1145741849967276E-2</v>
      </c>
      <c r="J442">
        <v>18884</v>
      </c>
    </row>
    <row r="443" spans="1:10" x14ac:dyDescent="0.25">
      <c r="A443" s="2">
        <v>44453.833333333336</v>
      </c>
      <c r="B443">
        <v>27.423036459999999</v>
      </c>
      <c r="C443">
        <v>1315254.5103509999</v>
      </c>
      <c r="D443">
        <v>5.1085595522E-8</v>
      </c>
      <c r="E443">
        <v>31</v>
      </c>
      <c r="F443">
        <v>2635236.1097319406</v>
      </c>
      <c r="G443">
        <v>49194.225228831136</v>
      </c>
      <c r="H443">
        <v>147.58267568649342</v>
      </c>
      <c r="I443">
        <v>2.0441309386523845E-2</v>
      </c>
      <c r="J443">
        <v>18885</v>
      </c>
    </row>
    <row r="444" spans="1:10" x14ac:dyDescent="0.25">
      <c r="A444" s="2">
        <v>44454.833333333336</v>
      </c>
      <c r="B444">
        <v>27.547400280000002</v>
      </c>
      <c r="C444">
        <v>1309642.042959</v>
      </c>
      <c r="D444">
        <v>5.1085595522E-8</v>
      </c>
      <c r="E444">
        <v>64</v>
      </c>
      <c r="F444">
        <v>2626521.9008861431</v>
      </c>
      <c r="G444">
        <v>108806.06049179599</v>
      </c>
      <c r="H444">
        <v>326.41818147538794</v>
      </c>
      <c r="I444">
        <v>4.5361371705417701E-2</v>
      </c>
      <c r="J444">
        <v>18886</v>
      </c>
    </row>
    <row r="445" spans="1:10" x14ac:dyDescent="0.25">
      <c r="A445" s="2">
        <v>44455.833333333336</v>
      </c>
      <c r="B445">
        <v>27.69265661</v>
      </c>
      <c r="C445">
        <v>1312049.0751489999</v>
      </c>
      <c r="D445">
        <v>5.1263438524E-8</v>
      </c>
      <c r="E445">
        <v>40</v>
      </c>
      <c r="F445">
        <v>2618555.8802294978</v>
      </c>
      <c r="G445">
        <v>63211.747050785649</v>
      </c>
      <c r="H445">
        <v>189.63524115235694</v>
      </c>
      <c r="I445">
        <v>2.6433219754143231E-2</v>
      </c>
      <c r="J445">
        <v>18887</v>
      </c>
    </row>
    <row r="446" spans="1:10" x14ac:dyDescent="0.25">
      <c r="A446" s="2">
        <v>44456.833333333336</v>
      </c>
      <c r="B446">
        <v>27.500055140000001</v>
      </c>
      <c r="C446">
        <v>1321427.683581</v>
      </c>
      <c r="D446">
        <v>5.1263438524E-8</v>
      </c>
      <c r="E446">
        <v>43</v>
      </c>
      <c r="F446">
        <v>2637512.6754597626</v>
      </c>
      <c r="G446">
        <v>63242.385760143174</v>
      </c>
      <c r="H446">
        <v>189.72715728042954</v>
      </c>
      <c r="I446">
        <v>2.6255954351114264E-2</v>
      </c>
      <c r="J446">
        <v>18888</v>
      </c>
    </row>
    <row r="447" spans="1:10" x14ac:dyDescent="0.25">
      <c r="A447" s="2">
        <v>44457.833333333336</v>
      </c>
      <c r="B447">
        <v>27.841337450000001</v>
      </c>
      <c r="C447">
        <v>1306277.9741849999</v>
      </c>
      <c r="D447">
        <v>5.1279266607E-8</v>
      </c>
      <c r="E447">
        <v>40</v>
      </c>
      <c r="F447">
        <v>2618115.7444357029</v>
      </c>
      <c r="G447">
        <v>81306.567528926826</v>
      </c>
      <c r="H447">
        <v>243.91970258678049</v>
      </c>
      <c r="I447">
        <v>3.40056361653958E-2</v>
      </c>
      <c r="J447">
        <v>18889</v>
      </c>
    </row>
    <row r="448" spans="1:10" x14ac:dyDescent="0.25">
      <c r="A448" s="2">
        <v>44458.833333333336</v>
      </c>
      <c r="B448">
        <v>29.29414229</v>
      </c>
      <c r="C448">
        <v>1242136.5176830001</v>
      </c>
      <c r="D448">
        <v>5.1279266607E-8</v>
      </c>
      <c r="E448">
        <v>93</v>
      </c>
      <c r="F448">
        <v>2493250.2390916678</v>
      </c>
      <c r="G448">
        <v>218792.06933427838</v>
      </c>
      <c r="H448">
        <v>656.37620800283514</v>
      </c>
      <c r="I448">
        <v>9.609036115376722E-2</v>
      </c>
      <c r="J448">
        <v>18890</v>
      </c>
    </row>
    <row r="449" spans="1:10" x14ac:dyDescent="0.25">
      <c r="A449" s="2">
        <v>44459.833333333336</v>
      </c>
      <c r="B449">
        <v>30.02178073</v>
      </c>
      <c r="C449">
        <v>1212841.537736</v>
      </c>
      <c r="D449">
        <v>5.1279266607E-8</v>
      </c>
      <c r="E449">
        <v>79</v>
      </c>
      <c r="F449">
        <v>2426096.8284995519</v>
      </c>
      <c r="G449">
        <v>275082.15801775531</v>
      </c>
      <c r="H449">
        <v>825.24647405326596</v>
      </c>
      <c r="I449">
        <v>0.12415619998799965</v>
      </c>
      <c r="J449">
        <v>18891</v>
      </c>
    </row>
    <row r="450" spans="1:10" x14ac:dyDescent="0.25">
      <c r="A450" s="2">
        <v>44460.833333333336</v>
      </c>
      <c r="B450">
        <v>28.523425540000002</v>
      </c>
      <c r="C450">
        <v>1244519.333226</v>
      </c>
      <c r="D450">
        <v>5.0619204637000001E-8</v>
      </c>
      <c r="E450">
        <v>57</v>
      </c>
      <c r="F450">
        <v>2487035.8920513419</v>
      </c>
      <c r="G450">
        <v>206914.88729263545</v>
      </c>
      <c r="H450">
        <v>620.74466187790642</v>
      </c>
      <c r="I450">
        <v>9.1101138632364589E-2</v>
      </c>
      <c r="J450">
        <v>18892</v>
      </c>
    </row>
    <row r="451" spans="1:10" x14ac:dyDescent="0.25">
      <c r="A451" s="2">
        <v>44461.833333333336</v>
      </c>
      <c r="B451">
        <v>28.17496512</v>
      </c>
      <c r="C451">
        <v>1259616.5917</v>
      </c>
      <c r="D451">
        <v>5.0604107188E-8</v>
      </c>
      <c r="E451">
        <v>65</v>
      </c>
      <c r="F451">
        <v>2515576.1485758983</v>
      </c>
      <c r="G451">
        <v>151936.50967746435</v>
      </c>
      <c r="H451">
        <v>455.80952903239307</v>
      </c>
      <c r="I451">
        <v>6.6136132746769785E-2</v>
      </c>
      <c r="J451">
        <v>18893</v>
      </c>
    </row>
    <row r="452" spans="1:10" x14ac:dyDescent="0.25">
      <c r="A452" s="2">
        <v>44462.833333333336</v>
      </c>
      <c r="B452">
        <v>28.846268139999999</v>
      </c>
      <c r="C452">
        <v>1231228.524367</v>
      </c>
      <c r="D452">
        <v>5.0604107188E-8</v>
      </c>
      <c r="E452">
        <v>112</v>
      </c>
      <c r="F452">
        <v>2457077.0339362407</v>
      </c>
      <c r="G452">
        <v>308758.59796518239</v>
      </c>
      <c r="H452">
        <v>926.27579389554717</v>
      </c>
      <c r="I452">
        <v>0.13759872405394349</v>
      </c>
      <c r="J452">
        <v>18894</v>
      </c>
    </row>
    <row r="453" spans="1:10" x14ac:dyDescent="0.25">
      <c r="A453" s="2">
        <v>44463.833333333336</v>
      </c>
      <c r="B453">
        <v>28.83519939</v>
      </c>
      <c r="C453">
        <v>1232013.1824370001</v>
      </c>
      <c r="D453">
        <v>5.0604107188E-8</v>
      </c>
      <c r="E453">
        <v>50</v>
      </c>
      <c r="F453">
        <v>2457516.6404961715</v>
      </c>
      <c r="G453">
        <v>103731.73550500876</v>
      </c>
      <c r="H453">
        <v>311.19520651502631</v>
      </c>
      <c r="I453">
        <v>4.6219931334850119E-2</v>
      </c>
      <c r="J453">
        <v>18895</v>
      </c>
    </row>
    <row r="454" spans="1:10" x14ac:dyDescent="0.25">
      <c r="A454" s="2">
        <v>44464.833333333336</v>
      </c>
      <c r="B454">
        <v>28.74467142</v>
      </c>
      <c r="C454">
        <v>1236735.4739550001</v>
      </c>
      <c r="D454">
        <v>5.0604107188E-8</v>
      </c>
      <c r="E454">
        <v>71</v>
      </c>
      <c r="F454">
        <v>2472566.9979575938</v>
      </c>
      <c r="G454">
        <v>279803.08534355834</v>
      </c>
      <c r="H454">
        <v>839.40925603067501</v>
      </c>
      <c r="I454">
        <v>0.12391347886802583</v>
      </c>
      <c r="J454">
        <v>18896</v>
      </c>
    </row>
    <row r="455" spans="1:10" x14ac:dyDescent="0.25">
      <c r="A455" s="2">
        <v>44465.833333333336</v>
      </c>
      <c r="B455">
        <v>28.928488399999999</v>
      </c>
      <c r="C455">
        <v>1233698.848885</v>
      </c>
      <c r="D455">
        <v>5.0604107188E-8</v>
      </c>
      <c r="E455">
        <v>73</v>
      </c>
      <c r="F455">
        <v>2465625.7505321363</v>
      </c>
      <c r="G455">
        <v>2486394.3087974912</v>
      </c>
      <c r="H455">
        <v>7459.1829263924737</v>
      </c>
      <c r="I455">
        <v>1.1042234481634756</v>
      </c>
      <c r="J455">
        <v>18897</v>
      </c>
    </row>
    <row r="456" spans="1:10" x14ac:dyDescent="0.25">
      <c r="A456" s="2">
        <v>44466.833333333336</v>
      </c>
      <c r="B456">
        <v>29.501997899999999</v>
      </c>
      <c r="C456">
        <v>1210105.418212</v>
      </c>
      <c r="D456">
        <v>5.0604107188E-8</v>
      </c>
      <c r="E456">
        <v>44</v>
      </c>
      <c r="F456">
        <v>2417114.5637958469</v>
      </c>
      <c r="G456">
        <v>131577.43832347097</v>
      </c>
      <c r="H456">
        <v>394.73231497041292</v>
      </c>
      <c r="I456">
        <v>5.9607143625803619E-2</v>
      </c>
      <c r="J456">
        <v>18898</v>
      </c>
    </row>
    <row r="457" spans="1:10" x14ac:dyDescent="0.25">
      <c r="A457" s="2">
        <v>44467.833333333336</v>
      </c>
      <c r="B457">
        <v>29.393750399999998</v>
      </c>
      <c r="C457">
        <v>1216324.668446</v>
      </c>
      <c r="D457">
        <v>5.0604107188E-8</v>
      </c>
      <c r="E457">
        <v>89</v>
      </c>
      <c r="F457">
        <v>2436389.6253270367</v>
      </c>
      <c r="G457">
        <v>659525.43219923193</v>
      </c>
      <c r="H457">
        <v>1978.5762965976958</v>
      </c>
      <c r="I457">
        <v>0.29641414523804693</v>
      </c>
      <c r="J457">
        <v>18899</v>
      </c>
    </row>
    <row r="458" spans="1:10" x14ac:dyDescent="0.25">
      <c r="A458" s="2">
        <v>44468.833333333336</v>
      </c>
      <c r="B458">
        <v>28.670802909999999</v>
      </c>
      <c r="C458">
        <v>1247564.523915</v>
      </c>
      <c r="D458">
        <v>5.0604107188E-8</v>
      </c>
      <c r="E458">
        <v>47</v>
      </c>
      <c r="F458">
        <v>2496334.791970938</v>
      </c>
      <c r="G458">
        <v>189371.0099742951</v>
      </c>
      <c r="H458">
        <v>568.11302992288529</v>
      </c>
      <c r="I458">
        <v>8.306628445383106E-2</v>
      </c>
      <c r="J458">
        <v>18900</v>
      </c>
    </row>
    <row r="459" spans="1:10" x14ac:dyDescent="0.25">
      <c r="A459" s="2">
        <v>44469.833333333336</v>
      </c>
      <c r="B459">
        <v>27.257785800000001</v>
      </c>
      <c r="C459">
        <v>1313271.458382</v>
      </c>
      <c r="D459">
        <v>5.0604107188E-8</v>
      </c>
      <c r="E459">
        <v>66</v>
      </c>
      <c r="F459">
        <v>2620078.4526408412</v>
      </c>
      <c r="G459">
        <v>339840.12899851176</v>
      </c>
      <c r="H459">
        <v>1019.5203869955353</v>
      </c>
      <c r="I459">
        <v>0.1420281674689155</v>
      </c>
      <c r="J459">
        <v>18901</v>
      </c>
    </row>
    <row r="460" spans="1:10" x14ac:dyDescent="0.25">
      <c r="A460" s="2">
        <v>44470.833333333336</v>
      </c>
      <c r="B460">
        <v>27.382537750000001</v>
      </c>
      <c r="C460">
        <v>1307560.6342180001</v>
      </c>
      <c r="D460">
        <v>5.0604107188E-8</v>
      </c>
      <c r="E460">
        <v>34</v>
      </c>
      <c r="F460">
        <v>2611845.2809070204</v>
      </c>
      <c r="G460">
        <v>90445.527567511032</v>
      </c>
      <c r="H460">
        <v>271.33658270253312</v>
      </c>
      <c r="I460">
        <v>3.7918728728078228E-2</v>
      </c>
      <c r="J460">
        <v>18902</v>
      </c>
    </row>
    <row r="461" spans="1:10" x14ac:dyDescent="0.25">
      <c r="A461" s="2">
        <v>44471.833333333336</v>
      </c>
      <c r="B461">
        <v>27.215546530000001</v>
      </c>
      <c r="C461">
        <v>1314768.266904</v>
      </c>
      <c r="D461">
        <v>5.0578986045999998E-8</v>
      </c>
      <c r="E461">
        <v>32</v>
      </c>
      <c r="F461">
        <v>2625532.0901104752</v>
      </c>
      <c r="G461">
        <v>165135.21851267735</v>
      </c>
      <c r="H461">
        <v>495.40565553803208</v>
      </c>
      <c r="I461">
        <v>6.8871016641725055E-2</v>
      </c>
      <c r="J461">
        <v>18903</v>
      </c>
    </row>
    <row r="462" spans="1:10" x14ac:dyDescent="0.25">
      <c r="A462" s="2">
        <v>44472.833333333336</v>
      </c>
      <c r="B462">
        <v>27.38895248</v>
      </c>
      <c r="C462">
        <v>1338029.699053</v>
      </c>
      <c r="D462">
        <v>5.1178321352000003E-8</v>
      </c>
      <c r="E462">
        <v>51</v>
      </c>
      <c r="F462">
        <v>2682543.7720265491</v>
      </c>
      <c r="G462">
        <v>144492.15720139898</v>
      </c>
      <c r="H462">
        <v>433.47647160419695</v>
      </c>
      <c r="I462">
        <v>5.8980924667635208E-2</v>
      </c>
      <c r="J462">
        <v>18904</v>
      </c>
    </row>
    <row r="463" spans="1:10" x14ac:dyDescent="0.25">
      <c r="A463" s="2">
        <v>44473.833333333336</v>
      </c>
      <c r="B463">
        <v>26.594350469999998</v>
      </c>
      <c r="C463">
        <v>1381110.3993869999</v>
      </c>
      <c r="D463">
        <v>5.1178321352000003E-8</v>
      </c>
      <c r="E463">
        <v>76</v>
      </c>
      <c r="F463">
        <v>2751778.0775748715</v>
      </c>
      <c r="G463">
        <v>1339144.4821043299</v>
      </c>
      <c r="H463">
        <v>4017.4334463129899</v>
      </c>
      <c r="I463">
        <v>0.53287843952755809</v>
      </c>
      <c r="J463">
        <v>18905</v>
      </c>
    </row>
    <row r="464" spans="1:10" x14ac:dyDescent="0.25">
      <c r="A464" s="2">
        <v>44474.833333333336</v>
      </c>
      <c r="B464">
        <v>25.86487125</v>
      </c>
      <c r="C464">
        <v>1435636.9725289999</v>
      </c>
      <c r="D464">
        <v>5.1437063399000001E-8</v>
      </c>
      <c r="E464">
        <v>52</v>
      </c>
      <c r="F464">
        <v>2864776.1090483307</v>
      </c>
      <c r="G464">
        <v>386418.92795143841</v>
      </c>
      <c r="H464">
        <v>1159.2567838543152</v>
      </c>
      <c r="I464">
        <v>0.14770045197262799</v>
      </c>
      <c r="J464">
        <v>18906</v>
      </c>
    </row>
    <row r="465" spans="1:10" x14ac:dyDescent="0.25">
      <c r="A465" s="2">
        <v>44475.833333333336</v>
      </c>
      <c r="B465">
        <v>26.221367000000001</v>
      </c>
      <c r="C465">
        <v>1416559.436977</v>
      </c>
      <c r="D465">
        <v>5.1437063399000001E-8</v>
      </c>
      <c r="E465">
        <v>42</v>
      </c>
      <c r="F465">
        <v>2825761.3847179245</v>
      </c>
      <c r="G465">
        <v>147382.29085740037</v>
      </c>
      <c r="H465">
        <v>442.14687257220112</v>
      </c>
      <c r="I465">
        <v>5.7111548541089283E-2</v>
      </c>
      <c r="J465">
        <v>18907</v>
      </c>
    </row>
    <row r="466" spans="1:10" x14ac:dyDescent="0.25">
      <c r="A466" s="2">
        <v>44476.833333333336</v>
      </c>
      <c r="B466">
        <v>26.170759260000001</v>
      </c>
      <c r="C466">
        <v>1419717.983544</v>
      </c>
      <c r="D466">
        <v>5.1437063399000001E-8</v>
      </c>
      <c r="E466">
        <v>46</v>
      </c>
      <c r="F466">
        <v>2829127.4069349631</v>
      </c>
      <c r="G466">
        <v>140619.36065539121</v>
      </c>
      <c r="H466">
        <v>421.85808196617364</v>
      </c>
      <c r="I466">
        <v>5.4426039470760773E-2</v>
      </c>
      <c r="J466">
        <v>18908</v>
      </c>
    </row>
    <row r="467" spans="1:10" x14ac:dyDescent="0.25">
      <c r="A467" s="2">
        <v>44477.833333333336</v>
      </c>
      <c r="B467">
        <v>26.084033030000001</v>
      </c>
      <c r="C467">
        <v>1424918.5887200001</v>
      </c>
      <c r="D467">
        <v>5.1437063399000001E-8</v>
      </c>
      <c r="E467">
        <v>25</v>
      </c>
      <c r="F467">
        <v>2856079.863017987</v>
      </c>
      <c r="G467">
        <v>162446.6898198711</v>
      </c>
      <c r="H467">
        <v>487.34006945961329</v>
      </c>
      <c r="I467">
        <v>6.2280865341347989E-2</v>
      </c>
      <c r="J467">
        <v>18909</v>
      </c>
    </row>
    <row r="468" spans="1:10" x14ac:dyDescent="0.25">
      <c r="A468" s="2">
        <v>44478.833333333336</v>
      </c>
      <c r="B468">
        <v>26.044056080000001</v>
      </c>
      <c r="C468">
        <v>1428452.0102639999</v>
      </c>
      <c r="D468">
        <v>5.1437063399000001E-8</v>
      </c>
      <c r="E468">
        <v>48</v>
      </c>
      <c r="F468">
        <v>2846975.2582688471</v>
      </c>
      <c r="G468">
        <v>475918.1869942302</v>
      </c>
      <c r="H468">
        <v>1427.7545609826907</v>
      </c>
      <c r="I468">
        <v>0.18304704729874066</v>
      </c>
      <c r="J468">
        <v>18910</v>
      </c>
    </row>
    <row r="469" spans="1:10" x14ac:dyDescent="0.25">
      <c r="A469" s="2">
        <v>44479.833333333336</v>
      </c>
      <c r="B469">
        <v>25.64201641</v>
      </c>
      <c r="C469">
        <v>1461115.305281</v>
      </c>
      <c r="D469">
        <v>5.1604743990999999E-8</v>
      </c>
      <c r="E469">
        <v>83</v>
      </c>
      <c r="F469">
        <v>2932924.4178911964</v>
      </c>
      <c r="G469">
        <v>263226.61167120916</v>
      </c>
      <c r="H469">
        <v>789.67983501362755</v>
      </c>
      <c r="I469">
        <v>9.8274997480915907E-2</v>
      </c>
      <c r="J469">
        <v>18911</v>
      </c>
    </row>
    <row r="470" spans="1:10" x14ac:dyDescent="0.25">
      <c r="A470" s="2">
        <v>44480.833333333336</v>
      </c>
      <c r="B470">
        <v>22.52371518</v>
      </c>
      <c r="C470">
        <v>1266785.737561</v>
      </c>
      <c r="D470">
        <v>4.5025951798E-8</v>
      </c>
      <c r="E470">
        <v>51</v>
      </c>
      <c r="F470">
        <v>2528765.037456362</v>
      </c>
      <c r="G470">
        <v>165787.24525585302</v>
      </c>
      <c r="H470">
        <v>497.36173576755908</v>
      </c>
      <c r="I470">
        <v>7.178881029522767E-2</v>
      </c>
      <c r="J470">
        <v>18912</v>
      </c>
    </row>
    <row r="471" spans="1:10" x14ac:dyDescent="0.25">
      <c r="A471" s="2">
        <v>44481.833333333336</v>
      </c>
      <c r="B471">
        <v>22.217776780000001</v>
      </c>
      <c r="C471">
        <v>1285353.6479750001</v>
      </c>
      <c r="D471">
        <v>4.5025951798E-8</v>
      </c>
      <c r="E471">
        <v>58</v>
      </c>
      <c r="F471">
        <v>2562834.2163518243</v>
      </c>
      <c r="G471">
        <v>369210.89283048926</v>
      </c>
      <c r="H471">
        <v>1107.6326784914679</v>
      </c>
      <c r="I471">
        <v>0.15774954348193609</v>
      </c>
      <c r="J471">
        <v>18913</v>
      </c>
    </row>
    <row r="472" spans="1:10" x14ac:dyDescent="0.25">
      <c r="A472" s="2">
        <v>44482.833333333336</v>
      </c>
      <c r="B472">
        <v>22.385073259999999</v>
      </c>
      <c r="C472">
        <v>1276271.523297</v>
      </c>
      <c r="D472">
        <v>4.5025951798E-8</v>
      </c>
      <c r="E472">
        <v>52</v>
      </c>
      <c r="F472">
        <v>2561461.0833597765</v>
      </c>
      <c r="G472">
        <v>176675.93920682679</v>
      </c>
      <c r="H472">
        <v>530.02781762048039</v>
      </c>
      <c r="I472">
        <v>7.5527266327903991E-2</v>
      </c>
      <c r="J472">
        <v>18914</v>
      </c>
    </row>
    <row r="473" spans="1:10" x14ac:dyDescent="0.25">
      <c r="A473" s="2">
        <v>44483.833333333336</v>
      </c>
      <c r="B473">
        <v>18.49025752</v>
      </c>
      <c r="C473">
        <v>1127914.993337</v>
      </c>
      <c r="D473">
        <v>3.8447159605E-8</v>
      </c>
      <c r="E473">
        <v>67</v>
      </c>
      <c r="F473">
        <v>2259788.3651333237</v>
      </c>
      <c r="G473">
        <v>503246.024835555</v>
      </c>
      <c r="H473">
        <v>1509.738074506665</v>
      </c>
      <c r="I473">
        <v>0.24385221452470904</v>
      </c>
      <c r="J473">
        <v>18915</v>
      </c>
    </row>
    <row r="474" spans="1:10" x14ac:dyDescent="0.25">
      <c r="A474" s="2">
        <v>44484.833333333336</v>
      </c>
      <c r="B474">
        <v>18.509497369999998</v>
      </c>
      <c r="C474">
        <v>1126891.7919300001</v>
      </c>
      <c r="D474">
        <v>3.8447159605E-8</v>
      </c>
      <c r="E474">
        <v>38</v>
      </c>
      <c r="F474">
        <v>2249922.1861982499</v>
      </c>
      <c r="G474">
        <v>49857.808853450908</v>
      </c>
      <c r="H474">
        <v>149.57342656035271</v>
      </c>
      <c r="I474">
        <v>2.4264972819694756E-2</v>
      </c>
      <c r="J474">
        <v>18916</v>
      </c>
    </row>
    <row r="475" spans="1:10" x14ac:dyDescent="0.25">
      <c r="A475" s="2">
        <v>44485.833333333336</v>
      </c>
      <c r="B475">
        <v>18.402437750000001</v>
      </c>
      <c r="C475">
        <v>1131353.268253</v>
      </c>
      <c r="D475">
        <v>3.8406496948999997E-8</v>
      </c>
      <c r="E475">
        <v>38</v>
      </c>
      <c r="F475">
        <v>2262221.6253168681</v>
      </c>
      <c r="G475">
        <v>99596.270583171121</v>
      </c>
      <c r="H475">
        <v>298.78881174951334</v>
      </c>
      <c r="I475">
        <v>4.820832542138602E-2</v>
      </c>
      <c r="J475">
        <v>18917</v>
      </c>
    </row>
    <row r="476" spans="1:10" x14ac:dyDescent="0.25">
      <c r="A476" s="2">
        <v>44486.833333333336</v>
      </c>
      <c r="B476">
        <v>18.30565138</v>
      </c>
      <c r="C476">
        <v>1133298.3379259999</v>
      </c>
      <c r="D476">
        <v>3.8321911388999999E-8</v>
      </c>
      <c r="E476">
        <v>75</v>
      </c>
      <c r="F476">
        <v>2263686.7698145225</v>
      </c>
      <c r="G476">
        <v>326880.1260415499</v>
      </c>
      <c r="H476">
        <v>980.64037812464971</v>
      </c>
      <c r="I476">
        <v>0.15811981710032472</v>
      </c>
      <c r="J476">
        <v>18918</v>
      </c>
    </row>
    <row r="477" spans="1:10" x14ac:dyDescent="0.25">
      <c r="A477" s="2">
        <v>44487.833333333336</v>
      </c>
      <c r="B477">
        <v>17.967122280000002</v>
      </c>
      <c r="C477">
        <v>1155016.8111169999</v>
      </c>
      <c r="D477">
        <v>3.8321911388999999E-8</v>
      </c>
      <c r="E477">
        <v>49</v>
      </c>
      <c r="F477">
        <v>2312121.2366418862</v>
      </c>
      <c r="G477">
        <v>120681.47670941986</v>
      </c>
      <c r="H477">
        <v>362.04443012825959</v>
      </c>
      <c r="I477">
        <v>5.7153671227354541E-2</v>
      </c>
      <c r="J477">
        <v>18919</v>
      </c>
    </row>
    <row r="478" spans="1:10" x14ac:dyDescent="0.25">
      <c r="A478" s="2">
        <v>44488.833333333336</v>
      </c>
      <c r="B478">
        <v>17.754315829999999</v>
      </c>
      <c r="C478">
        <v>1169413.3450760001</v>
      </c>
      <c r="D478">
        <v>3.8321911388999999E-8</v>
      </c>
      <c r="E478">
        <v>70</v>
      </c>
      <c r="F478">
        <v>2339423.6011914727</v>
      </c>
      <c r="G478">
        <v>183624.64075854141</v>
      </c>
      <c r="H478">
        <v>550.8739222756243</v>
      </c>
      <c r="I478">
        <v>8.594808632699015E-2</v>
      </c>
      <c r="J478">
        <v>18920</v>
      </c>
    </row>
    <row r="479" spans="1:10" x14ac:dyDescent="0.25">
      <c r="A479" s="2">
        <v>44489.833333333336</v>
      </c>
      <c r="B479">
        <v>18.006900250000001</v>
      </c>
      <c r="C479">
        <v>1122965.3002559999</v>
      </c>
      <c r="D479">
        <v>3.7807161642999999E-8</v>
      </c>
      <c r="E479">
        <v>71</v>
      </c>
      <c r="F479">
        <v>2243824.0605792012</v>
      </c>
      <c r="G479">
        <v>248313.10124306125</v>
      </c>
      <c r="H479">
        <v>744.93930372918373</v>
      </c>
      <c r="I479">
        <v>0.12117832705250758</v>
      </c>
      <c r="J479">
        <v>18921</v>
      </c>
    </row>
    <row r="480" spans="1:10" x14ac:dyDescent="0.25">
      <c r="A480" s="2">
        <v>44490.833333333336</v>
      </c>
      <c r="B480">
        <v>18.263729720000001</v>
      </c>
      <c r="C480">
        <v>1107427.807515</v>
      </c>
      <c r="D480">
        <v>3.7807161642999999E-8</v>
      </c>
      <c r="E480">
        <v>37</v>
      </c>
      <c r="F480">
        <v>2215513.9230806069</v>
      </c>
      <c r="G480">
        <v>85734.978480168822</v>
      </c>
      <c r="H480">
        <v>257.20493544050646</v>
      </c>
      <c r="I480">
        <v>4.2373825981309003E-2</v>
      </c>
      <c r="J480">
        <v>18922</v>
      </c>
    </row>
    <row r="481" spans="1:10" x14ac:dyDescent="0.25">
      <c r="A481" s="2">
        <v>44491.833333333336</v>
      </c>
      <c r="B481">
        <v>18.172955999999999</v>
      </c>
      <c r="C481">
        <v>1113356.997919</v>
      </c>
      <c r="D481">
        <v>3.7807161642999999E-8</v>
      </c>
      <c r="E481">
        <v>38</v>
      </c>
      <c r="F481">
        <v>2222063.1123242001</v>
      </c>
      <c r="G481">
        <v>132278.42736730707</v>
      </c>
      <c r="H481">
        <v>396.83528210192122</v>
      </c>
      <c r="I481">
        <v>6.5184862285796466E-2</v>
      </c>
      <c r="J481">
        <v>18923</v>
      </c>
    </row>
    <row r="482" spans="1:10" x14ac:dyDescent="0.25">
      <c r="A482" s="2">
        <v>44492.833333333336</v>
      </c>
      <c r="B482">
        <v>18.280349090000001</v>
      </c>
      <c r="C482">
        <v>1107008.5321450001</v>
      </c>
      <c r="D482">
        <v>3.7807161642999999E-8</v>
      </c>
      <c r="E482">
        <v>33</v>
      </c>
      <c r="F482">
        <v>2217207.5772432974</v>
      </c>
      <c r="G482">
        <v>64419.697906851812</v>
      </c>
      <c r="H482">
        <v>193.25909372055543</v>
      </c>
      <c r="I482">
        <v>3.1814598656435281E-2</v>
      </c>
      <c r="J482">
        <v>18924</v>
      </c>
    </row>
    <row r="483" spans="1:10" x14ac:dyDescent="0.25">
      <c r="A483" s="2">
        <v>44493.833333333336</v>
      </c>
      <c r="B483">
        <v>17.980976330000001</v>
      </c>
      <c r="C483">
        <v>1125872.5549649999</v>
      </c>
      <c r="D483">
        <v>3.7807161642999999E-8</v>
      </c>
      <c r="E483">
        <v>42</v>
      </c>
      <c r="F483">
        <v>2259912.4887510752</v>
      </c>
      <c r="G483">
        <v>144532.94739757065</v>
      </c>
      <c r="H483">
        <v>433.59884219271197</v>
      </c>
      <c r="I483">
        <v>7.0030843312788235E-2</v>
      </c>
      <c r="J483">
        <v>18925</v>
      </c>
    </row>
    <row r="484" spans="1:10" x14ac:dyDescent="0.25">
      <c r="A484" s="2">
        <v>44494.833333333336</v>
      </c>
      <c r="B484">
        <v>18.352213729999999</v>
      </c>
      <c r="C484">
        <v>1101815.3741530001</v>
      </c>
      <c r="D484">
        <v>3.7782259493000003E-8</v>
      </c>
      <c r="E484">
        <v>29</v>
      </c>
      <c r="F484">
        <v>2206169.7444264404</v>
      </c>
      <c r="G484">
        <v>57697.578306193063</v>
      </c>
      <c r="H484">
        <v>173.0927349185792</v>
      </c>
      <c r="I484">
        <v>2.8637346879084605E-2</v>
      </c>
      <c r="J484">
        <v>18926</v>
      </c>
    </row>
    <row r="485" spans="1:10" x14ac:dyDescent="0.25">
      <c r="A485" s="2">
        <v>44495.833333333336</v>
      </c>
      <c r="B485">
        <v>18.48797501</v>
      </c>
      <c r="C485">
        <v>1084243.432124</v>
      </c>
      <c r="D485">
        <v>3.7614578900999998E-8</v>
      </c>
      <c r="E485">
        <v>31</v>
      </c>
      <c r="F485">
        <v>2165209.9026521426</v>
      </c>
      <c r="G485">
        <v>69376.542711386035</v>
      </c>
      <c r="H485">
        <v>208.12962813415811</v>
      </c>
      <c r="I485">
        <v>3.5085427133838686E-2</v>
      </c>
      <c r="J485">
        <v>18927</v>
      </c>
    </row>
    <row r="486" spans="1:10" x14ac:dyDescent="0.25">
      <c r="A486" s="2">
        <v>44496.833333333336</v>
      </c>
      <c r="B486">
        <v>17.976810919999998</v>
      </c>
      <c r="C486">
        <v>1098022.961538</v>
      </c>
      <c r="D486">
        <v>3.7318654132E-8</v>
      </c>
      <c r="E486">
        <v>54</v>
      </c>
      <c r="F486">
        <v>2188170.4574980582</v>
      </c>
      <c r="G486">
        <v>141650.99726404666</v>
      </c>
      <c r="H486">
        <v>424.95299179213998</v>
      </c>
      <c r="I486">
        <v>7.088471625811113E-2</v>
      </c>
      <c r="J486">
        <v>18928</v>
      </c>
    </row>
    <row r="487" spans="1:10" x14ac:dyDescent="0.25">
      <c r="A487" s="2">
        <v>44497.833333333336</v>
      </c>
      <c r="B487">
        <v>17.759879990000002</v>
      </c>
      <c r="C487">
        <v>1112489.026782</v>
      </c>
      <c r="D487">
        <v>3.7318654132E-8</v>
      </c>
      <c r="E487">
        <v>46</v>
      </c>
      <c r="F487">
        <v>2214013.6908528744</v>
      </c>
      <c r="G487">
        <v>358632.68723659677</v>
      </c>
      <c r="H487">
        <v>1075.8980617097902</v>
      </c>
      <c r="I487">
        <v>0.17737143819232568</v>
      </c>
      <c r="J487">
        <v>18929</v>
      </c>
    </row>
    <row r="488" spans="1:10" x14ac:dyDescent="0.25">
      <c r="A488" s="2">
        <v>44498.833333333336</v>
      </c>
      <c r="B488">
        <v>17.902318529999999</v>
      </c>
      <c r="C488">
        <v>1104031.3472500001</v>
      </c>
      <c r="D488">
        <v>3.7318654132E-8</v>
      </c>
      <c r="E488">
        <v>48</v>
      </c>
      <c r="F488">
        <v>2200659.0665290789</v>
      </c>
      <c r="G488">
        <v>131762.5327731953</v>
      </c>
      <c r="H488">
        <v>395.28759831958592</v>
      </c>
      <c r="I488">
        <v>6.5562165253616481E-2</v>
      </c>
      <c r="J488">
        <v>18930</v>
      </c>
    </row>
    <row r="489" spans="1:10" x14ac:dyDescent="0.25">
      <c r="A489" s="2">
        <v>44499.833333333336</v>
      </c>
      <c r="B489">
        <v>17.919606609999999</v>
      </c>
      <c r="C489">
        <v>1103105.1765759999</v>
      </c>
      <c r="D489">
        <v>3.7318654132E-8</v>
      </c>
      <c r="E489">
        <v>24</v>
      </c>
      <c r="F489">
        <v>2204636.7647236437</v>
      </c>
      <c r="G489">
        <v>46274.840526759981</v>
      </c>
      <c r="H489">
        <v>138.82452158027994</v>
      </c>
      <c r="I489">
        <v>2.2983809028129808E-2</v>
      </c>
      <c r="J489">
        <v>18931</v>
      </c>
    </row>
    <row r="490" spans="1:10" x14ac:dyDescent="0.25">
      <c r="A490" s="2">
        <v>44500.833333333336</v>
      </c>
      <c r="B490">
        <v>18.024658760000001</v>
      </c>
      <c r="C490">
        <v>1097187.1305269999</v>
      </c>
      <c r="D490">
        <v>3.7318654132E-8</v>
      </c>
      <c r="E490">
        <v>32</v>
      </c>
      <c r="F490">
        <v>2191436.900078116</v>
      </c>
      <c r="G490">
        <v>173885.35124665956</v>
      </c>
      <c r="H490">
        <v>521.65605373997869</v>
      </c>
      <c r="I490">
        <v>8.6885668306627986E-2</v>
      </c>
      <c r="J490">
        <v>18932</v>
      </c>
    </row>
    <row r="491" spans="1:10" x14ac:dyDescent="0.25">
      <c r="A491" s="2">
        <v>44501.833333333336</v>
      </c>
      <c r="B491">
        <v>17.69337608</v>
      </c>
      <c r="C491">
        <v>1117840.040574</v>
      </c>
      <c r="D491">
        <v>3.7318654132E-8</v>
      </c>
      <c r="E491">
        <v>17</v>
      </c>
      <c r="F491">
        <v>2239000.5228956616</v>
      </c>
      <c r="G491">
        <v>36415.190955544691</v>
      </c>
      <c r="H491">
        <v>109.24557286663408</v>
      </c>
      <c r="I491">
        <v>1.780912227959297E-2</v>
      </c>
      <c r="J491">
        <v>18933</v>
      </c>
    </row>
    <row r="492" spans="1:10" x14ac:dyDescent="0.25">
      <c r="A492" s="2">
        <v>44502.833333333336</v>
      </c>
      <c r="B492">
        <v>17.317976989999998</v>
      </c>
      <c r="C492">
        <v>1088412.1753499999</v>
      </c>
      <c r="D492">
        <v>3.6427730111999997E-8</v>
      </c>
      <c r="E492">
        <v>34</v>
      </c>
      <c r="F492">
        <v>2177554.9845482088</v>
      </c>
      <c r="G492">
        <v>73403.443694631118</v>
      </c>
      <c r="H492">
        <v>220.21033108389335</v>
      </c>
      <c r="I492">
        <v>3.6911477053837675E-2</v>
      </c>
      <c r="J492">
        <v>18934</v>
      </c>
    </row>
    <row r="493" spans="1:10" x14ac:dyDescent="0.25">
      <c r="A493" s="2">
        <v>44503.833333333336</v>
      </c>
      <c r="B493">
        <v>17.468019810000001</v>
      </c>
      <c r="C493">
        <v>1079300.550608</v>
      </c>
      <c r="D493">
        <v>3.6427730111999997E-8</v>
      </c>
      <c r="E493">
        <v>37</v>
      </c>
      <c r="F493">
        <v>2151392.6435398199</v>
      </c>
      <c r="G493">
        <v>79278.622165785418</v>
      </c>
      <c r="H493">
        <v>237.83586649735625</v>
      </c>
      <c r="I493">
        <v>4.0350649860316057E-2</v>
      </c>
      <c r="J493">
        <v>18935</v>
      </c>
    </row>
    <row r="494" spans="1:10" x14ac:dyDescent="0.25">
      <c r="A494" s="2">
        <v>44504.833333333336</v>
      </c>
      <c r="B494">
        <v>17.600405389999999</v>
      </c>
      <c r="C494">
        <v>1071516.807482</v>
      </c>
      <c r="D494">
        <v>3.6427730111999997E-8</v>
      </c>
      <c r="E494">
        <v>59</v>
      </c>
      <c r="F494">
        <v>2138918.2746595927</v>
      </c>
      <c r="G494">
        <v>112904.7403428312</v>
      </c>
      <c r="H494">
        <v>338.71422102849357</v>
      </c>
      <c r="I494">
        <v>5.7800567763663567E-2</v>
      </c>
      <c r="J494">
        <v>18936</v>
      </c>
    </row>
    <row r="495" spans="1:10" x14ac:dyDescent="0.25">
      <c r="A495" s="2">
        <v>44505.833333333336</v>
      </c>
      <c r="B495">
        <v>17.582936929999999</v>
      </c>
      <c r="C495">
        <v>1072743.0807380001</v>
      </c>
      <c r="D495">
        <v>3.6427730111999997E-8</v>
      </c>
      <c r="E495">
        <v>29</v>
      </c>
      <c r="F495">
        <v>2151174.3205146044</v>
      </c>
      <c r="G495">
        <v>53686.492295534903</v>
      </c>
      <c r="H495">
        <v>161.0594768866047</v>
      </c>
      <c r="I495">
        <v>2.7327729093357598E-2</v>
      </c>
      <c r="J495">
        <v>18937</v>
      </c>
    </row>
    <row r="496" spans="1:10" x14ac:dyDescent="0.25">
      <c r="A496" s="2">
        <v>44506.833333333336</v>
      </c>
      <c r="B496">
        <v>17.524836969999999</v>
      </c>
      <c r="C496">
        <v>1095699.971196</v>
      </c>
      <c r="D496">
        <v>3.6752848708999998E-8</v>
      </c>
      <c r="E496">
        <v>25</v>
      </c>
      <c r="F496">
        <v>2197354.3684103396</v>
      </c>
      <c r="G496">
        <v>34028.64354920372</v>
      </c>
      <c r="H496">
        <v>102.08593064761116</v>
      </c>
      <c r="I496">
        <v>1.6957376207522933E-2</v>
      </c>
      <c r="J496">
        <v>18938</v>
      </c>
    </row>
    <row r="497" spans="1:10" x14ac:dyDescent="0.25">
      <c r="A497" s="2">
        <v>44507.791666666664</v>
      </c>
      <c r="B497">
        <v>16.907083960000001</v>
      </c>
      <c r="C497">
        <v>1136410.872557</v>
      </c>
      <c r="D497">
        <v>3.6752848708999998E-8</v>
      </c>
      <c r="E497">
        <v>58</v>
      </c>
      <c r="F497">
        <v>2271291.7344250558</v>
      </c>
      <c r="G497">
        <v>222573.46309198957</v>
      </c>
      <c r="H497">
        <v>667.72038927596873</v>
      </c>
      <c r="I497">
        <v>0.10730367147108127</v>
      </c>
      <c r="J497">
        <v>18939</v>
      </c>
    </row>
    <row r="498" spans="1:10" x14ac:dyDescent="0.25">
      <c r="A498" s="2">
        <v>44508.791666666664</v>
      </c>
      <c r="B498">
        <v>16.935825319999999</v>
      </c>
      <c r="C498">
        <v>1134729.9031460001</v>
      </c>
      <c r="D498">
        <v>3.6752848708999998E-8</v>
      </c>
      <c r="E498">
        <v>30</v>
      </c>
      <c r="F498">
        <v>2272722.3056918927</v>
      </c>
      <c r="G498">
        <v>83114.433724230505</v>
      </c>
      <c r="H498">
        <v>249.34330117269153</v>
      </c>
      <c r="I498">
        <v>4.0044621685677441E-2</v>
      </c>
      <c r="J498">
        <v>18940</v>
      </c>
    </row>
    <row r="499" spans="1:10" x14ac:dyDescent="0.25">
      <c r="A499" s="2">
        <v>44509.791666666664</v>
      </c>
      <c r="B499">
        <v>17.194561830000001</v>
      </c>
      <c r="C499">
        <v>1119438.5701639999</v>
      </c>
      <c r="D499">
        <v>3.6752848708999998E-8</v>
      </c>
      <c r="E499">
        <v>56</v>
      </c>
      <c r="F499">
        <v>2232385.4078565775</v>
      </c>
      <c r="G499">
        <v>638042.59582461556</v>
      </c>
      <c r="H499">
        <v>1914.1277874738466</v>
      </c>
      <c r="I499">
        <v>0.31296416827001589</v>
      </c>
      <c r="J499">
        <v>18941</v>
      </c>
    </row>
    <row r="500" spans="1:10" x14ac:dyDescent="0.25">
      <c r="A500" s="2">
        <v>44510.791666666664</v>
      </c>
      <c r="B500">
        <v>17.186723700000002</v>
      </c>
      <c r="C500">
        <v>1120088.700342</v>
      </c>
      <c r="D500">
        <v>3.6752848708999998E-8</v>
      </c>
      <c r="E500">
        <v>21</v>
      </c>
      <c r="F500">
        <v>2236221.9846792901</v>
      </c>
      <c r="G500">
        <v>46497.883817584618</v>
      </c>
      <c r="H500">
        <v>139.49365145275385</v>
      </c>
      <c r="I500">
        <v>2.2768393803961822E-2</v>
      </c>
      <c r="J500">
        <v>18942</v>
      </c>
    </row>
    <row r="501" spans="1:10" x14ac:dyDescent="0.25">
      <c r="A501" s="2">
        <v>44511.791666666664</v>
      </c>
      <c r="B501">
        <v>17.293703140000002</v>
      </c>
      <c r="C501">
        <v>1113867.683775</v>
      </c>
      <c r="D501">
        <v>3.6752848708999998E-8</v>
      </c>
      <c r="E501">
        <v>43</v>
      </c>
      <c r="F501">
        <v>2222713.1193753998</v>
      </c>
      <c r="G501">
        <v>248532.63098577678</v>
      </c>
      <c r="H501">
        <v>745.59789295733037</v>
      </c>
      <c r="I501">
        <v>0.1224374070396903</v>
      </c>
      <c r="J501">
        <v>18943</v>
      </c>
    </row>
    <row r="502" spans="1:10" x14ac:dyDescent="0.25">
      <c r="A502" s="2">
        <v>44512.791666666664</v>
      </c>
      <c r="B502">
        <v>17.292107640000001</v>
      </c>
      <c r="C502">
        <v>1114114.9517399999</v>
      </c>
      <c r="D502">
        <v>3.6752848708999998E-8</v>
      </c>
      <c r="E502">
        <v>27</v>
      </c>
      <c r="F502">
        <v>2223652.4632009291</v>
      </c>
      <c r="G502">
        <v>47999.550000864307</v>
      </c>
      <c r="H502">
        <v>143.99865000259291</v>
      </c>
      <c r="I502">
        <v>2.3636565569822653E-2</v>
      </c>
      <c r="J502">
        <v>18944</v>
      </c>
    </row>
    <row r="503" spans="1:10" x14ac:dyDescent="0.25">
      <c r="A503" s="2">
        <v>44513.791666666664</v>
      </c>
      <c r="B503">
        <v>17.297481860000001</v>
      </c>
      <c r="C503">
        <v>1113918.0138320001</v>
      </c>
      <c r="D503">
        <v>3.6752848708999998E-8</v>
      </c>
      <c r="E503">
        <v>36</v>
      </c>
      <c r="F503">
        <v>2235229.1723344289</v>
      </c>
      <c r="G503">
        <v>49786.327985603944</v>
      </c>
      <c r="H503">
        <v>149.35898395681184</v>
      </c>
      <c r="I503">
        <v>2.4389458503398499E-2</v>
      </c>
      <c r="J503">
        <v>18945</v>
      </c>
    </row>
    <row r="504" spans="1:10" x14ac:dyDescent="0.25">
      <c r="A504" s="2">
        <v>44514.791666666664</v>
      </c>
      <c r="B504">
        <v>17.398344399999999</v>
      </c>
      <c r="C504">
        <v>1107654.0730570001</v>
      </c>
      <c r="D504">
        <v>3.6752848708999998E-8</v>
      </c>
      <c r="E504">
        <v>36</v>
      </c>
      <c r="F504">
        <v>2215874.782749339</v>
      </c>
      <c r="G504">
        <v>65296.665146286628</v>
      </c>
      <c r="H504">
        <v>195.8899954388599</v>
      </c>
      <c r="I504">
        <v>3.2267097803455609E-2</v>
      </c>
      <c r="J504">
        <v>18946</v>
      </c>
    </row>
    <row r="505" spans="1:10" x14ac:dyDescent="0.25">
      <c r="A505" s="2">
        <v>44515.791666666664</v>
      </c>
      <c r="B505">
        <v>17.91724387</v>
      </c>
      <c r="C505">
        <v>1079197.606005</v>
      </c>
      <c r="D505">
        <v>3.6752848708999998E-8</v>
      </c>
      <c r="E505">
        <v>61</v>
      </c>
      <c r="F505">
        <v>2163069.1839938038</v>
      </c>
      <c r="G505">
        <v>1219756.5747580566</v>
      </c>
      <c r="H505">
        <v>3659.2697242741697</v>
      </c>
      <c r="I505">
        <v>0.61747144254258757</v>
      </c>
      <c r="J505">
        <v>18947</v>
      </c>
    </row>
    <row r="506" spans="1:10" x14ac:dyDescent="0.25">
      <c r="A506" s="2">
        <v>44516.791666666664</v>
      </c>
      <c r="B506">
        <v>17.939933100000001</v>
      </c>
      <c r="C506">
        <v>1078070.7551200001</v>
      </c>
      <c r="D506">
        <v>3.6752848708999998E-8</v>
      </c>
      <c r="E506">
        <v>43</v>
      </c>
      <c r="F506">
        <v>2164581.3771321187</v>
      </c>
      <c r="G506">
        <v>79136.082963170804</v>
      </c>
      <c r="H506">
        <v>237.40824888951241</v>
      </c>
      <c r="I506">
        <v>4.0032687964580489E-2</v>
      </c>
      <c r="J506">
        <v>18948</v>
      </c>
    </row>
    <row r="507" spans="1:10" x14ac:dyDescent="0.25">
      <c r="A507" s="2">
        <v>44517.791666666664</v>
      </c>
      <c r="B507">
        <v>18.494963349999999</v>
      </c>
      <c r="C507">
        <v>1046240.880264</v>
      </c>
      <c r="D507">
        <v>3.6752848708999998E-8</v>
      </c>
      <c r="E507">
        <v>73</v>
      </c>
      <c r="F507">
        <v>2096646.0061622115</v>
      </c>
      <c r="G507">
        <v>177273.90188534043</v>
      </c>
      <c r="H507">
        <v>531.82170565602132</v>
      </c>
      <c r="I507">
        <v>9.2583546289611296E-2</v>
      </c>
      <c r="J507">
        <v>18949</v>
      </c>
    </row>
    <row r="508" spans="1:10" x14ac:dyDescent="0.25">
      <c r="A508" s="2">
        <v>44518.791666666664</v>
      </c>
      <c r="B508">
        <v>18.261874150000001</v>
      </c>
      <c r="C508">
        <v>1059911.4291310001</v>
      </c>
      <c r="D508">
        <v>3.6752848708999998E-8</v>
      </c>
      <c r="E508">
        <v>39</v>
      </c>
      <c r="F508">
        <v>2118959.7636069446</v>
      </c>
      <c r="G508">
        <v>104739.9313224401</v>
      </c>
      <c r="H508">
        <v>314.2197939673203</v>
      </c>
      <c r="I508">
        <v>5.4125720916400714E-2</v>
      </c>
      <c r="J508">
        <v>18950</v>
      </c>
    </row>
    <row r="509" spans="1:10" x14ac:dyDescent="0.25">
      <c r="A509" s="2">
        <v>44519.791666666664</v>
      </c>
      <c r="B509">
        <v>18.025809859999999</v>
      </c>
      <c r="C509">
        <v>1073007.359984</v>
      </c>
      <c r="D509">
        <v>3.6736747887E-8</v>
      </c>
      <c r="E509">
        <v>24</v>
      </c>
      <c r="F509">
        <v>2150214.2419411447</v>
      </c>
      <c r="G509">
        <v>51672.629084273365</v>
      </c>
      <c r="H509">
        <v>155.01788725282009</v>
      </c>
      <c r="I509">
        <v>2.6314368002789964E-2</v>
      </c>
      <c r="J509">
        <v>18951</v>
      </c>
    </row>
    <row r="510" spans="1:10" x14ac:dyDescent="0.25">
      <c r="A510" s="2">
        <v>44520.791666666664</v>
      </c>
      <c r="B510">
        <v>18.0043793</v>
      </c>
      <c r="C510">
        <v>1072127.7714879999</v>
      </c>
      <c r="D510">
        <v>3.6684084549999999E-8</v>
      </c>
      <c r="E510">
        <v>24</v>
      </c>
      <c r="F510">
        <v>2138679.1900783628</v>
      </c>
      <c r="G510">
        <v>306708.94782306917</v>
      </c>
      <c r="H510">
        <v>920.12684346920753</v>
      </c>
      <c r="I510">
        <v>0.15703444416736251</v>
      </c>
      <c r="J510">
        <v>18952</v>
      </c>
    </row>
    <row r="511" spans="1:10" x14ac:dyDescent="0.25">
      <c r="A511" s="2">
        <v>44521.791666666664</v>
      </c>
      <c r="B511">
        <v>18.540072720000001</v>
      </c>
      <c r="C511">
        <v>1041546.033024</v>
      </c>
      <c r="D511">
        <v>3.6684084549999999E-8</v>
      </c>
      <c r="E511">
        <v>42</v>
      </c>
      <c r="F511">
        <v>2087520.6717907377</v>
      </c>
      <c r="G511">
        <v>133848.6354291118</v>
      </c>
      <c r="H511">
        <v>401.54590628733541</v>
      </c>
      <c r="I511">
        <v>7.0209726675017889E-2</v>
      </c>
      <c r="J511">
        <v>18953</v>
      </c>
    </row>
    <row r="512" spans="1:10" x14ac:dyDescent="0.25">
      <c r="A512" s="2">
        <v>44522.791666666664</v>
      </c>
      <c r="B512">
        <v>18.294647900000001</v>
      </c>
      <c r="C512">
        <v>1055895.8352709999</v>
      </c>
      <c r="D512">
        <v>3.6684084549999999E-8</v>
      </c>
      <c r="E512">
        <v>46</v>
      </c>
      <c r="F512">
        <v>2106238.5288368128</v>
      </c>
      <c r="G512">
        <v>125699.64849924615</v>
      </c>
      <c r="H512">
        <v>377.09894549773844</v>
      </c>
      <c r="I512">
        <v>6.5349253288367076E-2</v>
      </c>
      <c r="J512">
        <v>18954</v>
      </c>
    </row>
    <row r="513" spans="1:10" x14ac:dyDescent="0.25">
      <c r="A513" s="2">
        <v>44523.791666666664</v>
      </c>
      <c r="B513">
        <v>18.398405910000001</v>
      </c>
      <c r="C513">
        <v>1050106.3121849999</v>
      </c>
      <c r="D513">
        <v>3.6684084549999999E-8</v>
      </c>
      <c r="E513">
        <v>29</v>
      </c>
      <c r="F513">
        <v>2103828.5736807263</v>
      </c>
      <c r="G513">
        <v>55075.303225417585</v>
      </c>
      <c r="H513">
        <v>165.22590967625277</v>
      </c>
      <c r="I513">
        <v>2.8665575601686082E-2</v>
      </c>
      <c r="J513">
        <v>18955</v>
      </c>
    </row>
    <row r="514" spans="1:10" x14ac:dyDescent="0.25">
      <c r="A514" s="2">
        <v>44524.791666666664</v>
      </c>
      <c r="B514">
        <v>18.092372709999999</v>
      </c>
      <c r="C514">
        <v>1069197.261041</v>
      </c>
      <c r="D514">
        <v>3.6670131249000001E-8</v>
      </c>
      <c r="E514">
        <v>49</v>
      </c>
      <c r="F514">
        <v>2140525.1976311249</v>
      </c>
      <c r="G514">
        <v>935249.70179282676</v>
      </c>
      <c r="H514">
        <v>2805.7491053784802</v>
      </c>
      <c r="I514">
        <v>0.4784332483432075</v>
      </c>
      <c r="J514">
        <v>18956</v>
      </c>
    </row>
    <row r="515" spans="1:10" x14ac:dyDescent="0.25">
      <c r="A515" s="2">
        <v>44525.791666666664</v>
      </c>
      <c r="B515">
        <v>18.820854950000001</v>
      </c>
      <c r="C515">
        <v>1018701.3460969999</v>
      </c>
      <c r="D515">
        <v>3.6501503678000001E-8</v>
      </c>
      <c r="E515">
        <v>58</v>
      </c>
      <c r="F515">
        <v>2027928.2713597124</v>
      </c>
      <c r="G515">
        <v>107965.3911643309</v>
      </c>
      <c r="H515">
        <v>323.89617349299272</v>
      </c>
      <c r="I515">
        <v>5.8296984658966863E-2</v>
      </c>
      <c r="J515">
        <v>18957</v>
      </c>
    </row>
    <row r="516" spans="1:10" x14ac:dyDescent="0.25">
      <c r="A516" s="2">
        <v>44526.791666666664</v>
      </c>
      <c r="B516">
        <v>18.757211640000001</v>
      </c>
      <c r="C516">
        <v>1022399.563584</v>
      </c>
      <c r="D516">
        <v>3.6501503678000001E-8</v>
      </c>
      <c r="E516">
        <v>41</v>
      </c>
      <c r="F516">
        <v>2043261.22764227</v>
      </c>
      <c r="G516">
        <v>80783.416313852096</v>
      </c>
      <c r="H516">
        <v>242.35024894155629</v>
      </c>
      <c r="I516">
        <v>4.3292477568196215E-2</v>
      </c>
      <c r="J516">
        <v>18958</v>
      </c>
    </row>
    <row r="517" spans="1:10" x14ac:dyDescent="0.25">
      <c r="A517" s="2">
        <v>44527.791666666664</v>
      </c>
      <c r="B517">
        <v>18.36879952</v>
      </c>
      <c r="C517">
        <v>1044744.823392</v>
      </c>
      <c r="D517">
        <v>3.6501503678000001E-8</v>
      </c>
      <c r="E517">
        <v>42</v>
      </c>
      <c r="F517">
        <v>2095203.3410056813</v>
      </c>
      <c r="G517">
        <v>236763.79904674811</v>
      </c>
      <c r="H517">
        <v>710.29139714024438</v>
      </c>
      <c r="I517">
        <v>0.12373804245259945</v>
      </c>
      <c r="J517">
        <v>18959</v>
      </c>
    </row>
    <row r="518" spans="1:10" x14ac:dyDescent="0.25">
      <c r="A518" s="2">
        <v>44528.791666666664</v>
      </c>
      <c r="B518">
        <v>18.071619720000001</v>
      </c>
      <c r="C518">
        <v>1053076.816265</v>
      </c>
      <c r="D518">
        <v>3.6346167817000001E-8</v>
      </c>
      <c r="E518">
        <v>27</v>
      </c>
      <c r="F518">
        <v>2107024.9275055742</v>
      </c>
      <c r="G518">
        <v>56677.813011630016</v>
      </c>
      <c r="H518">
        <v>170.03343903489005</v>
      </c>
      <c r="I518">
        <v>2.9454898438818152E-2</v>
      </c>
      <c r="J518">
        <v>18960</v>
      </c>
    </row>
    <row r="519" spans="1:10" x14ac:dyDescent="0.25">
      <c r="A519" s="2">
        <v>44529.791666666664</v>
      </c>
      <c r="B519">
        <v>18.270820369999999</v>
      </c>
      <c r="C519">
        <v>1043321.914194</v>
      </c>
      <c r="D519">
        <v>3.6346167817000001E-8</v>
      </c>
      <c r="E519">
        <v>41</v>
      </c>
      <c r="F519">
        <v>2091018.5573385993</v>
      </c>
      <c r="G519">
        <v>726260.9532072742</v>
      </c>
      <c r="H519">
        <v>2178.7828596218228</v>
      </c>
      <c r="I519">
        <v>0.38031979246236275</v>
      </c>
      <c r="J519">
        <v>18961</v>
      </c>
    </row>
    <row r="520" spans="1:10" x14ac:dyDescent="0.25">
      <c r="A520" s="2">
        <v>44530.791666666664</v>
      </c>
      <c r="B520">
        <v>18.30136117</v>
      </c>
      <c r="C520">
        <v>1041860.026769</v>
      </c>
      <c r="D520">
        <v>3.6346167817000001E-8</v>
      </c>
      <c r="E520">
        <v>36</v>
      </c>
      <c r="F520">
        <v>2087024.6219489067</v>
      </c>
      <c r="G520">
        <v>93623.581460083064</v>
      </c>
      <c r="H520">
        <v>280.87074438024922</v>
      </c>
      <c r="I520">
        <v>4.9121519995800389E-2</v>
      </c>
      <c r="J520">
        <v>18962</v>
      </c>
    </row>
    <row r="521" spans="1:10" x14ac:dyDescent="0.25">
      <c r="A521" s="2">
        <v>44531.791666666664</v>
      </c>
      <c r="B521">
        <v>18.365075610000002</v>
      </c>
      <c r="C521">
        <v>1038393.841822</v>
      </c>
      <c r="D521">
        <v>3.6346167817000001E-8</v>
      </c>
      <c r="E521">
        <v>28</v>
      </c>
      <c r="F521">
        <v>2082434.300258318</v>
      </c>
      <c r="G521">
        <v>49496.226536284623</v>
      </c>
      <c r="H521">
        <v>148.48867960885389</v>
      </c>
      <c r="I521">
        <v>2.6026448013514072E-2</v>
      </c>
      <c r="J521">
        <v>18963</v>
      </c>
    </row>
    <row r="522" spans="1:10" x14ac:dyDescent="0.25">
      <c r="A522" s="2">
        <v>44532.791666666664</v>
      </c>
      <c r="B522">
        <v>18.887018640000001</v>
      </c>
      <c r="C522">
        <v>1010015.344992</v>
      </c>
      <c r="D522">
        <v>3.6346167817000001E-8</v>
      </c>
      <c r="E522">
        <v>42</v>
      </c>
      <c r="F522">
        <v>2026596.9839543928</v>
      </c>
      <c r="G522">
        <v>106954.82990188508</v>
      </c>
      <c r="H522">
        <v>320.86448970565527</v>
      </c>
      <c r="I522">
        <v>5.7789259369192755E-2</v>
      </c>
      <c r="J522">
        <v>18964</v>
      </c>
    </row>
    <row r="523" spans="1:10" x14ac:dyDescent="0.25">
      <c r="A523" s="2">
        <v>44533.791666666664</v>
      </c>
      <c r="B523">
        <v>19.72527638</v>
      </c>
      <c r="C523">
        <v>967835.53892800002</v>
      </c>
      <c r="D523">
        <v>3.6346167817000001E-8</v>
      </c>
      <c r="E523">
        <v>68</v>
      </c>
      <c r="F523">
        <v>1933626.7289694191</v>
      </c>
      <c r="G523">
        <v>246938.92525359482</v>
      </c>
      <c r="H523">
        <v>740.81677576078448</v>
      </c>
      <c r="I523">
        <v>0.13983987659128122</v>
      </c>
      <c r="J523">
        <v>18965</v>
      </c>
    </row>
    <row r="524" spans="1:10" x14ac:dyDescent="0.25">
      <c r="A524" s="2">
        <v>44534.791666666664</v>
      </c>
      <c r="B524">
        <v>19.709621500000001</v>
      </c>
      <c r="C524">
        <v>968824.57643899997</v>
      </c>
      <c r="D524">
        <v>3.6346167817000001E-8</v>
      </c>
      <c r="E524">
        <v>35</v>
      </c>
      <c r="F524">
        <v>1944977.3754347234</v>
      </c>
      <c r="G524">
        <v>73360.759091316606</v>
      </c>
      <c r="H524">
        <v>220.08227727394981</v>
      </c>
      <c r="I524">
        <v>4.1301267675176452E-2</v>
      </c>
      <c r="J524">
        <v>18966</v>
      </c>
    </row>
    <row r="525" spans="1:10" x14ac:dyDescent="0.25">
      <c r="A525" s="2">
        <v>44535.791666666664</v>
      </c>
      <c r="B525">
        <v>19.31900117</v>
      </c>
      <c r="C525">
        <v>975145.664598</v>
      </c>
      <c r="D525">
        <v>3.6087425770000003E-8</v>
      </c>
      <c r="E525">
        <v>44</v>
      </c>
      <c r="F525">
        <v>1953857.5022299206</v>
      </c>
      <c r="G525">
        <v>256888.33892984892</v>
      </c>
      <c r="H525">
        <v>770.66501678954683</v>
      </c>
      <c r="I525">
        <v>0.14396788445787251</v>
      </c>
      <c r="J525">
        <v>18967</v>
      </c>
    </row>
    <row r="526" spans="1:10" x14ac:dyDescent="0.25">
      <c r="A526" s="2">
        <v>44536.791666666664</v>
      </c>
      <c r="B526">
        <v>19.40190544</v>
      </c>
      <c r="C526">
        <v>981071.09294300003</v>
      </c>
      <c r="D526">
        <v>3.6272157411000003E-8</v>
      </c>
      <c r="E526">
        <v>27</v>
      </c>
      <c r="F526">
        <v>1963099.2554147756</v>
      </c>
      <c r="G526">
        <v>42131.822674189505</v>
      </c>
      <c r="H526">
        <v>126.39546802256852</v>
      </c>
      <c r="I526">
        <v>2.3500770886131259E-2</v>
      </c>
      <c r="J526">
        <v>18968</v>
      </c>
    </row>
    <row r="527" spans="1:10" x14ac:dyDescent="0.25">
      <c r="A527" s="2">
        <v>44537.791666666664</v>
      </c>
      <c r="B527">
        <v>19.595568719999999</v>
      </c>
      <c r="C527">
        <v>987059.18167299998</v>
      </c>
      <c r="D527">
        <v>3.6557396088000001E-8</v>
      </c>
      <c r="E527">
        <v>33</v>
      </c>
      <c r="F527">
        <v>1974786.3057482606</v>
      </c>
      <c r="G527">
        <v>115236.50090637487</v>
      </c>
      <c r="H527">
        <v>345.7095027191246</v>
      </c>
      <c r="I527">
        <v>6.3897530646825337E-2</v>
      </c>
      <c r="J527">
        <v>18969</v>
      </c>
    </row>
    <row r="528" spans="1:10" x14ac:dyDescent="0.25">
      <c r="A528" s="2">
        <v>44538.791666666664</v>
      </c>
      <c r="B528">
        <v>20.08680876</v>
      </c>
      <c r="C528">
        <v>963076.13346399995</v>
      </c>
      <c r="D528">
        <v>3.6557396088000001E-8</v>
      </c>
      <c r="E528">
        <v>40</v>
      </c>
      <c r="F528">
        <v>1931504.8453760857</v>
      </c>
      <c r="G528">
        <v>52413.729673663671</v>
      </c>
      <c r="H528">
        <v>157.24118902099102</v>
      </c>
      <c r="I528">
        <v>2.9714154810461607E-2</v>
      </c>
      <c r="J528">
        <v>18970</v>
      </c>
    </row>
    <row r="529" spans="1:10" x14ac:dyDescent="0.25">
      <c r="A529" s="2">
        <v>44539.791666666664</v>
      </c>
      <c r="B529">
        <v>20.192084789999999</v>
      </c>
      <c r="C529">
        <v>958258.95813399996</v>
      </c>
      <c r="D529">
        <v>3.6557396088000001E-8</v>
      </c>
      <c r="E529">
        <v>55</v>
      </c>
      <c r="F529">
        <v>1915349.1456555384</v>
      </c>
      <c r="G529">
        <v>68615.012803183417</v>
      </c>
      <c r="H529">
        <v>205.84503840955026</v>
      </c>
      <c r="I529">
        <v>3.9227019882983799E-2</v>
      </c>
      <c r="J529">
        <v>18971</v>
      </c>
    </row>
    <row r="530" spans="1:10" x14ac:dyDescent="0.25">
      <c r="A530" s="2">
        <v>44540.791666666664</v>
      </c>
      <c r="B530">
        <v>19.828508339999999</v>
      </c>
      <c r="C530">
        <v>975959.62745799997</v>
      </c>
      <c r="D530">
        <v>3.6557396088000001E-8</v>
      </c>
      <c r="E530">
        <v>34</v>
      </c>
      <c r="F530">
        <v>1955495.4682868742</v>
      </c>
      <c r="G530">
        <v>42913.132822603438</v>
      </c>
      <c r="H530">
        <v>128.7393984678103</v>
      </c>
      <c r="I530">
        <v>2.4029654480312645E-2</v>
      </c>
      <c r="J530">
        <v>18972</v>
      </c>
    </row>
    <row r="531" spans="1:10" x14ac:dyDescent="0.25">
      <c r="A531" s="2">
        <v>44541.791666666664</v>
      </c>
      <c r="B531">
        <v>19.65694701</v>
      </c>
      <c r="C531">
        <v>984568.24265899998</v>
      </c>
      <c r="D531">
        <v>3.6557396088000001E-8</v>
      </c>
      <c r="E531">
        <v>21</v>
      </c>
      <c r="F531">
        <v>1973184.8461139819</v>
      </c>
      <c r="G531">
        <v>30167.590810118829</v>
      </c>
      <c r="H531">
        <v>90.502772430356487</v>
      </c>
      <c r="I531">
        <v>1.6741215098087125E-2</v>
      </c>
      <c r="J531">
        <v>18973</v>
      </c>
    </row>
    <row r="532" spans="1:10" x14ac:dyDescent="0.25">
      <c r="A532" s="2">
        <v>44542.791666666664</v>
      </c>
      <c r="B532">
        <v>20.315919220000001</v>
      </c>
      <c r="C532">
        <v>953700.44831600005</v>
      </c>
      <c r="D532">
        <v>3.6557396088000001E-8</v>
      </c>
      <c r="E532">
        <v>46</v>
      </c>
      <c r="F532">
        <v>1909294.4831400292</v>
      </c>
      <c r="G532">
        <v>363652.4512862757</v>
      </c>
      <c r="H532">
        <v>1090.9573538588272</v>
      </c>
      <c r="I532">
        <v>0.20855841656421298</v>
      </c>
      <c r="J532">
        <v>18974</v>
      </c>
    </row>
    <row r="533" spans="1:10" x14ac:dyDescent="0.25">
      <c r="A533" s="2">
        <v>44543.791666666664</v>
      </c>
      <c r="B533">
        <v>19.983053380000001</v>
      </c>
      <c r="C533">
        <v>965388.04936900001</v>
      </c>
      <c r="D533">
        <v>3.6475269684E-8</v>
      </c>
      <c r="E533">
        <v>52</v>
      </c>
      <c r="F533">
        <v>1929399.8756420966</v>
      </c>
      <c r="G533">
        <v>50520.791350903979</v>
      </c>
      <c r="H533">
        <v>151.56237405271193</v>
      </c>
      <c r="I533">
        <v>2.8672266038593731E-2</v>
      </c>
      <c r="J533">
        <v>18975</v>
      </c>
    </row>
    <row r="534" spans="1:10" x14ac:dyDescent="0.25">
      <c r="A534" s="2">
        <v>44544.791666666664</v>
      </c>
      <c r="B534">
        <v>19.930920539999999</v>
      </c>
      <c r="C534">
        <v>976074.61985400005</v>
      </c>
      <c r="D534">
        <v>3.6624619716000001E-8</v>
      </c>
      <c r="E534">
        <v>32</v>
      </c>
      <c r="F534">
        <v>1951161.97506869</v>
      </c>
      <c r="G534">
        <v>71834.356726652622</v>
      </c>
      <c r="H534">
        <v>215.50307017995786</v>
      </c>
      <c r="I534">
        <v>4.0313731827884489E-2</v>
      </c>
      <c r="J534">
        <v>18976</v>
      </c>
    </row>
    <row r="535" spans="1:10" x14ac:dyDescent="0.25">
      <c r="A535" s="2">
        <v>44545.791666666664</v>
      </c>
      <c r="B535">
        <v>20.173778909999999</v>
      </c>
      <c r="C535">
        <v>964405.45143899997</v>
      </c>
      <c r="D535">
        <v>3.6624619716000001E-8</v>
      </c>
      <c r="E535">
        <v>19</v>
      </c>
      <c r="F535">
        <v>1928783.720495753</v>
      </c>
      <c r="G535">
        <v>27313.902475995867</v>
      </c>
      <c r="H535">
        <v>81.941707427987595</v>
      </c>
      <c r="I535">
        <v>1.5506519934504666E-2</v>
      </c>
      <c r="J535">
        <v>18977</v>
      </c>
    </row>
    <row r="536" spans="1:10" x14ac:dyDescent="0.25">
      <c r="A536" s="2">
        <v>44546.791666666664</v>
      </c>
      <c r="B536">
        <v>20.465334030000001</v>
      </c>
      <c r="C536">
        <v>951106.80318100005</v>
      </c>
      <c r="D536">
        <v>3.6624619716000001E-8</v>
      </c>
      <c r="E536">
        <v>26</v>
      </c>
      <c r="F536">
        <v>1889216.5527448209</v>
      </c>
      <c r="G536">
        <v>151120.7293573526</v>
      </c>
      <c r="H536">
        <v>453.36218807205779</v>
      </c>
      <c r="I536">
        <v>8.7590381529254108E-2</v>
      </c>
      <c r="J536">
        <v>18978</v>
      </c>
    </row>
    <row r="537" spans="1:10" x14ac:dyDescent="0.25">
      <c r="A537" s="2">
        <v>44547.791666666664</v>
      </c>
      <c r="B537">
        <v>20.38780603</v>
      </c>
      <c r="C537">
        <v>955438.68576799997</v>
      </c>
      <c r="D537">
        <v>3.6624619716000001E-8</v>
      </c>
      <c r="E537">
        <v>27</v>
      </c>
      <c r="F537">
        <v>1914669.5868290733</v>
      </c>
      <c r="G537">
        <v>240051.08254373522</v>
      </c>
      <c r="H537">
        <v>720.15324763120566</v>
      </c>
      <c r="I537">
        <v>0.1372852721919042</v>
      </c>
      <c r="J537">
        <v>18979</v>
      </c>
    </row>
    <row r="538" spans="1:10" x14ac:dyDescent="0.25">
      <c r="A538" s="2">
        <v>44548.791666666664</v>
      </c>
      <c r="B538">
        <v>20.385079319999999</v>
      </c>
      <c r="C538">
        <v>955873.39447699999</v>
      </c>
      <c r="D538">
        <v>3.6624619716000001E-8</v>
      </c>
      <c r="E538">
        <v>30</v>
      </c>
      <c r="F538">
        <v>1903445.0695450504</v>
      </c>
      <c r="G538">
        <v>102879.05018360837</v>
      </c>
      <c r="H538">
        <v>308.63715055082514</v>
      </c>
      <c r="I538">
        <v>5.9183509812540426E-2</v>
      </c>
      <c r="J538">
        <v>18980</v>
      </c>
    </row>
    <row r="539" spans="1:10" x14ac:dyDescent="0.25">
      <c r="A539" s="2">
        <v>44549.791666666664</v>
      </c>
      <c r="B539">
        <v>20.407066090000001</v>
      </c>
      <c r="C539">
        <v>955084.93376799999</v>
      </c>
      <c r="D539">
        <v>3.6624619716000001E-8</v>
      </c>
      <c r="E539">
        <v>30</v>
      </c>
      <c r="F539">
        <v>1915505.8973052411</v>
      </c>
      <c r="G539">
        <v>80004.497220575868</v>
      </c>
      <c r="H539">
        <v>240.01349166172761</v>
      </c>
      <c r="I539">
        <v>4.5734614850194068E-2</v>
      </c>
      <c r="J539">
        <v>18981</v>
      </c>
    </row>
    <row r="540" spans="1:10" x14ac:dyDescent="0.25">
      <c r="A540" s="2">
        <v>44550.791666666664</v>
      </c>
      <c r="B540">
        <v>20.02497528</v>
      </c>
      <c r="C540">
        <v>974041.17939399998</v>
      </c>
      <c r="D540">
        <v>3.6624619716000001E-8</v>
      </c>
      <c r="E540">
        <v>59</v>
      </c>
      <c r="F540">
        <v>1953614.3040196279</v>
      </c>
      <c r="G540">
        <v>243305.54749412485</v>
      </c>
      <c r="H540">
        <v>729.91664248237453</v>
      </c>
      <c r="I540">
        <v>0.13637265757007375</v>
      </c>
      <c r="J540">
        <v>18982</v>
      </c>
    </row>
    <row r="541" spans="1:10" x14ac:dyDescent="0.25">
      <c r="A541" s="2">
        <v>44551.791666666664</v>
      </c>
      <c r="B541">
        <v>19.956884079999998</v>
      </c>
      <c r="C541">
        <v>977468.281388</v>
      </c>
      <c r="D541">
        <v>3.6624619716000001E-8</v>
      </c>
      <c r="E541">
        <v>24</v>
      </c>
      <c r="F541">
        <v>1950593.6973173441</v>
      </c>
      <c r="G541">
        <v>34604.152533745379</v>
      </c>
      <c r="H541">
        <v>103.81245760123613</v>
      </c>
      <c r="I541">
        <v>1.9425648240616957E-2</v>
      </c>
      <c r="J541">
        <v>18983</v>
      </c>
    </row>
    <row r="542" spans="1:10" x14ac:dyDescent="0.25">
      <c r="A542" s="2">
        <v>44552.791666666664</v>
      </c>
      <c r="B542">
        <v>19.559908570000001</v>
      </c>
      <c r="C542">
        <v>997574.61280500004</v>
      </c>
      <c r="D542">
        <v>3.6624619716000001E-8</v>
      </c>
      <c r="E542">
        <v>25</v>
      </c>
      <c r="F542">
        <v>1988521.3364141968</v>
      </c>
      <c r="G542">
        <v>88855.219368362828</v>
      </c>
      <c r="H542">
        <v>266.56565810508852</v>
      </c>
      <c r="I542">
        <v>4.8929052671774324E-2</v>
      </c>
      <c r="J542">
        <v>18984</v>
      </c>
    </row>
    <row r="543" spans="1:10" x14ac:dyDescent="0.25">
      <c r="A543" s="2">
        <v>44553.791666666664</v>
      </c>
      <c r="B543">
        <v>19.623882930000001</v>
      </c>
      <c r="C543">
        <v>994441.61044199998</v>
      </c>
      <c r="D543">
        <v>3.6624619716000001E-8</v>
      </c>
      <c r="E543">
        <v>23</v>
      </c>
      <c r="F543">
        <v>1988882.8476412506</v>
      </c>
      <c r="G543">
        <v>39866.59778995446</v>
      </c>
      <c r="H543">
        <v>119.59979336986338</v>
      </c>
      <c r="I543">
        <v>2.1948967296777807E-2</v>
      </c>
      <c r="J543">
        <v>18985</v>
      </c>
    </row>
    <row r="544" spans="1:10" x14ac:dyDescent="0.25">
      <c r="A544" s="2">
        <v>44554.791666666664</v>
      </c>
      <c r="B544">
        <v>19.615616119999999</v>
      </c>
      <c r="C544">
        <v>994907.39310600003</v>
      </c>
      <c r="D544">
        <v>3.6624619716000001E-8</v>
      </c>
      <c r="E544">
        <v>7</v>
      </c>
      <c r="F544">
        <v>1991085.1719224502</v>
      </c>
      <c r="G544">
        <v>15557.943960337925</v>
      </c>
      <c r="H544">
        <v>46.673831881013776</v>
      </c>
      <c r="I544">
        <v>8.5561124540550568E-3</v>
      </c>
      <c r="J544">
        <v>18986</v>
      </c>
    </row>
    <row r="545" spans="1:10" x14ac:dyDescent="0.25">
      <c r="A545" s="2">
        <v>44555.791666666664</v>
      </c>
      <c r="B545">
        <v>19.596160019999999</v>
      </c>
      <c r="C545">
        <v>994992.65752200002</v>
      </c>
      <c r="D545">
        <v>3.6606819055999998E-8</v>
      </c>
      <c r="E545">
        <v>17</v>
      </c>
      <c r="F545">
        <v>1992118.2494278657</v>
      </c>
      <c r="G545">
        <v>21671.770803442785</v>
      </c>
      <c r="H545">
        <v>65.015312410328363</v>
      </c>
      <c r="I545">
        <v>1.1912239163807296E-2</v>
      </c>
      <c r="J545">
        <v>18987</v>
      </c>
    </row>
    <row r="546" spans="1:10" x14ac:dyDescent="0.25">
      <c r="A546" s="2">
        <v>44556.791666666664</v>
      </c>
      <c r="B546">
        <v>19.31123156</v>
      </c>
      <c r="C546">
        <v>985902.35360200005</v>
      </c>
      <c r="D546">
        <v>3.6172230346999999E-8</v>
      </c>
      <c r="E546">
        <v>16</v>
      </c>
      <c r="F546">
        <v>1967814.8346702044</v>
      </c>
      <c r="G546">
        <v>20167.96574636182</v>
      </c>
      <c r="H546">
        <v>60.503897239085461</v>
      </c>
      <c r="I546">
        <v>1.1222561240609483E-2</v>
      </c>
      <c r="J546">
        <v>18988</v>
      </c>
    </row>
    <row r="547" spans="1:10" x14ac:dyDescent="0.25">
      <c r="A547" s="2">
        <v>44557.791666666664</v>
      </c>
      <c r="B547">
        <v>19.9747773</v>
      </c>
      <c r="C547">
        <v>953417.09944200004</v>
      </c>
      <c r="D547">
        <v>3.6172230346999999E-8</v>
      </c>
      <c r="E547">
        <v>28</v>
      </c>
      <c r="F547">
        <v>1904316.1241237603</v>
      </c>
      <c r="G547">
        <v>90047.403902455393</v>
      </c>
      <c r="H547">
        <v>270.14221170736619</v>
      </c>
      <c r="I547">
        <v>5.1778119202009434E-2</v>
      </c>
      <c r="J547">
        <v>18989</v>
      </c>
    </row>
    <row r="548" spans="1:10" x14ac:dyDescent="0.25">
      <c r="A548" s="2">
        <v>44558.791666666664</v>
      </c>
      <c r="B548">
        <v>5.4884954199999996</v>
      </c>
      <c r="C548">
        <v>251421.681063</v>
      </c>
      <c r="D548">
        <v>9.7363326550000004E-9</v>
      </c>
      <c r="E548">
        <v>10</v>
      </c>
      <c r="F548">
        <v>505159.94730922725</v>
      </c>
      <c r="G548">
        <v>13379.833066044195</v>
      </c>
      <c r="H548">
        <v>40.139499198132583</v>
      </c>
      <c r="I548">
        <v>2.900253134746255E-2</v>
      </c>
      <c r="J548">
        <v>18990</v>
      </c>
    </row>
    <row r="549" spans="1:10" x14ac:dyDescent="0.25">
      <c r="A549" s="2">
        <v>44559.791666666664</v>
      </c>
      <c r="B549">
        <v>5.4409102899999997</v>
      </c>
      <c r="C549">
        <v>253769.86506099999</v>
      </c>
      <c r="D549">
        <v>9.7363326550000004E-9</v>
      </c>
      <c r="E549">
        <v>20</v>
      </c>
      <c r="F549">
        <v>508708.9565825836</v>
      </c>
      <c r="G549">
        <v>51540.486211326795</v>
      </c>
      <c r="H549">
        <v>154.62145863398038</v>
      </c>
      <c r="I549">
        <v>0.11094129889226928</v>
      </c>
      <c r="J549">
        <v>18991</v>
      </c>
    </row>
    <row r="550" spans="1:10" x14ac:dyDescent="0.25">
      <c r="A550" s="2">
        <v>44560.791666666664</v>
      </c>
      <c r="B550">
        <v>5.47285383</v>
      </c>
      <c r="C550">
        <v>252399.67597499999</v>
      </c>
      <c r="D550">
        <v>9.7363326550000004E-9</v>
      </c>
      <c r="E550">
        <v>29</v>
      </c>
      <c r="F550">
        <v>506939.15603174327</v>
      </c>
      <c r="G550">
        <v>38007.723740070003</v>
      </c>
      <c r="H550">
        <v>114.02317122021002</v>
      </c>
      <c r="I550">
        <v>8.2097539714944823E-2</v>
      </c>
      <c r="J550">
        <v>18992</v>
      </c>
    </row>
    <row r="551" spans="1:10" x14ac:dyDescent="0.25">
      <c r="A551" s="2">
        <v>44561.791666666664</v>
      </c>
      <c r="B551">
        <v>5.4132925099999998</v>
      </c>
      <c r="C551">
        <v>255189.04643799999</v>
      </c>
      <c r="D551">
        <v>9.7363326550000004E-9</v>
      </c>
      <c r="E551">
        <v>8</v>
      </c>
      <c r="F551">
        <v>512435.70635763858</v>
      </c>
      <c r="G551">
        <v>4073.6925227163988</v>
      </c>
      <c r="H551">
        <v>12.221077568149196</v>
      </c>
      <c r="I551">
        <v>8.7048838654917114E-3</v>
      </c>
      <c r="J551">
        <v>18993</v>
      </c>
    </row>
    <row r="552" spans="1:10" x14ac:dyDescent="0.25">
      <c r="A552" s="2">
        <v>44562.791666666664</v>
      </c>
      <c r="B552">
        <v>5.4132989900000004</v>
      </c>
      <c r="C552">
        <v>255191.55252200001</v>
      </c>
      <c r="D552">
        <v>9.7363326550000004E-9</v>
      </c>
      <c r="E552">
        <v>2</v>
      </c>
      <c r="F552">
        <v>510118.22241887345</v>
      </c>
      <c r="G552">
        <v>937.4411230076314</v>
      </c>
      <c r="H552">
        <v>2.8123233690228941</v>
      </c>
      <c r="I552">
        <v>2.0122747719654444E-3</v>
      </c>
      <c r="J552">
        <v>18994</v>
      </c>
    </row>
    <row r="553" spans="1:10" x14ac:dyDescent="0.25">
      <c r="A553" s="2">
        <v>44563.791666666664</v>
      </c>
      <c r="B553">
        <v>5.48368842</v>
      </c>
      <c r="C553">
        <v>251941.51954400001</v>
      </c>
      <c r="D553">
        <v>9.7363326550000004E-9</v>
      </c>
      <c r="E553">
        <v>9</v>
      </c>
      <c r="F553">
        <v>502521.21181071212</v>
      </c>
      <c r="G553">
        <v>8667.530840789188</v>
      </c>
      <c r="H553">
        <v>26.002592522367564</v>
      </c>
      <c r="I553">
        <v>1.8886658010844676E-2</v>
      </c>
      <c r="J553">
        <v>18995</v>
      </c>
    </row>
    <row r="554" spans="1:10" x14ac:dyDescent="0.25">
      <c r="A554" s="2">
        <v>44564.791666666664</v>
      </c>
      <c r="B554">
        <v>5.4636354799999998</v>
      </c>
      <c r="C554">
        <v>252888.25130999999</v>
      </c>
      <c r="D554">
        <v>9.7363326550000004E-9</v>
      </c>
      <c r="E554">
        <v>9</v>
      </c>
      <c r="F554">
        <v>503624.54679231934</v>
      </c>
      <c r="G554">
        <v>7346.1755500723748</v>
      </c>
      <c r="H554">
        <v>22.038526650217126</v>
      </c>
      <c r="I554">
        <v>1.5972339471067118E-2</v>
      </c>
      <c r="J554">
        <v>18996</v>
      </c>
    </row>
    <row r="555" spans="1:10" x14ac:dyDescent="0.25">
      <c r="A555" s="2">
        <v>44565.791666666664</v>
      </c>
      <c r="B555">
        <v>5.6348716300000001</v>
      </c>
      <c r="C555">
        <v>245482.12721800001</v>
      </c>
      <c r="D555">
        <v>9.7363326550000004E-9</v>
      </c>
      <c r="E555">
        <v>23</v>
      </c>
      <c r="F555">
        <v>489010.10681677307</v>
      </c>
      <c r="G555">
        <v>94108.554749819989</v>
      </c>
      <c r="H555">
        <v>282.32566424945998</v>
      </c>
      <c r="I555">
        <v>0.2107295248391752</v>
      </c>
      <c r="J555">
        <v>18997</v>
      </c>
    </row>
    <row r="556" spans="1:10" x14ac:dyDescent="0.25">
      <c r="A556" s="2">
        <v>44566.791666666664</v>
      </c>
      <c r="B556">
        <v>5.6761028800000002</v>
      </c>
      <c r="C556">
        <v>243835.784078</v>
      </c>
      <c r="D556">
        <v>9.7363326550000004E-9</v>
      </c>
      <c r="E556">
        <v>17</v>
      </c>
      <c r="F556">
        <v>488692.79749588558</v>
      </c>
      <c r="G556">
        <v>46533.048523896709</v>
      </c>
      <c r="H556">
        <v>139.59914557169012</v>
      </c>
      <c r="I556">
        <v>0.10426527338802427</v>
      </c>
      <c r="J556">
        <v>18998</v>
      </c>
    </row>
    <row r="557" spans="1:10" x14ac:dyDescent="0.25">
      <c r="A557" s="2">
        <v>44567.791666666664</v>
      </c>
      <c r="B557">
        <v>5.7526901500000003</v>
      </c>
      <c r="C557">
        <v>241112.08692100001</v>
      </c>
      <c r="D557">
        <v>9.7363326550000004E-9</v>
      </c>
      <c r="E557">
        <v>21</v>
      </c>
      <c r="F557">
        <v>480865.60537895269</v>
      </c>
      <c r="G557">
        <v>104740.32622265452</v>
      </c>
      <c r="H557">
        <v>314.22097866796355</v>
      </c>
      <c r="I557">
        <v>0.23850875573315991</v>
      </c>
      <c r="J557">
        <v>18999</v>
      </c>
    </row>
    <row r="558" spans="1:10" x14ac:dyDescent="0.25">
      <c r="A558" s="2">
        <v>44568.791666666664</v>
      </c>
      <c r="B558">
        <v>5.7588980100000002</v>
      </c>
      <c r="C558">
        <v>241024.219052</v>
      </c>
      <c r="D558">
        <v>9.7363326550000004E-9</v>
      </c>
      <c r="E558">
        <v>20</v>
      </c>
      <c r="F558">
        <v>482820.19049526361</v>
      </c>
      <c r="G558">
        <v>57801.410204305619</v>
      </c>
      <c r="H558">
        <v>173.40423061291685</v>
      </c>
      <c r="I558">
        <v>0.13108926556859793</v>
      </c>
      <c r="J558">
        <v>19000</v>
      </c>
    </row>
    <row r="559" spans="1:10" x14ac:dyDescent="0.25">
      <c r="A559" s="2">
        <v>44569.791666666664</v>
      </c>
      <c r="B559">
        <v>5.7174453200000004</v>
      </c>
      <c r="C559">
        <v>242808.83923000001</v>
      </c>
      <c r="D559">
        <v>9.7363326550000004E-9</v>
      </c>
      <c r="E559">
        <v>8</v>
      </c>
      <c r="F559">
        <v>484461.15798258659</v>
      </c>
      <c r="G559">
        <v>12468.505058305203</v>
      </c>
      <c r="H559">
        <v>37.405515174915614</v>
      </c>
      <c r="I559">
        <v>2.818185279434712E-2</v>
      </c>
      <c r="J559">
        <v>19001</v>
      </c>
    </row>
    <row r="560" spans="1:10" x14ac:dyDescent="0.25">
      <c r="A560" s="2">
        <v>44570.791666666664</v>
      </c>
      <c r="B560">
        <v>5.7764427700000001</v>
      </c>
      <c r="C560">
        <v>240416.482995</v>
      </c>
      <c r="D560">
        <v>9.7363326550000004E-9</v>
      </c>
      <c r="E560">
        <v>13</v>
      </c>
      <c r="F560">
        <v>481955.70221573708</v>
      </c>
      <c r="G560">
        <v>29506.658972677957</v>
      </c>
      <c r="H560">
        <v>88.519976918033876</v>
      </c>
      <c r="I560">
        <v>6.7038923756979604E-2</v>
      </c>
      <c r="J560">
        <v>19002</v>
      </c>
    </row>
    <row r="561" spans="1:10" x14ac:dyDescent="0.25">
      <c r="A561" s="2">
        <v>44571.791666666664</v>
      </c>
      <c r="B561">
        <v>5.7240304999999996</v>
      </c>
      <c r="C561">
        <v>242641.649706</v>
      </c>
      <c r="D561">
        <v>9.7363326550000004E-9</v>
      </c>
      <c r="E561">
        <v>7</v>
      </c>
      <c r="F561">
        <v>487001.24895716703</v>
      </c>
      <c r="G561">
        <v>7925.0478586782292</v>
      </c>
      <c r="H561">
        <v>23.775143576034687</v>
      </c>
      <c r="I561">
        <v>1.7819107084088619E-2</v>
      </c>
      <c r="J561">
        <v>19003</v>
      </c>
    </row>
    <row r="562" spans="1:10" x14ac:dyDescent="0.25">
      <c r="A562" s="2">
        <v>44572.791666666664</v>
      </c>
      <c r="B562">
        <v>5.6340651199999998</v>
      </c>
      <c r="C562">
        <v>246590.898751</v>
      </c>
      <c r="D562">
        <v>9.7363326550000004E-9</v>
      </c>
      <c r="E562">
        <v>13</v>
      </c>
      <c r="F562">
        <v>494711.63934349129</v>
      </c>
      <c r="G562">
        <v>25060.052056558383</v>
      </c>
      <c r="H562">
        <v>75.180156169675143</v>
      </c>
      <c r="I562">
        <v>5.5468185544101559E-2</v>
      </c>
      <c r="J562">
        <v>19004</v>
      </c>
    </row>
    <row r="563" spans="1:10" x14ac:dyDescent="0.25">
      <c r="A563" s="2">
        <v>44573.791666666664</v>
      </c>
      <c r="B563">
        <v>5.6852401500000003</v>
      </c>
      <c r="C563">
        <v>244475.76003599999</v>
      </c>
      <c r="D563">
        <v>9.7363326550000004E-9</v>
      </c>
      <c r="E563">
        <v>9</v>
      </c>
      <c r="F563">
        <v>487096.21090024675</v>
      </c>
      <c r="G563">
        <v>36280.680874318539</v>
      </c>
      <c r="H563">
        <v>108.84204262295562</v>
      </c>
      <c r="I563">
        <v>8.1559545462189256E-2</v>
      </c>
      <c r="J563">
        <v>19005</v>
      </c>
    </row>
    <row r="564" spans="1:10" x14ac:dyDescent="0.25">
      <c r="A564" s="2">
        <v>44574.791666666664</v>
      </c>
      <c r="B564">
        <v>5.6611815500000002</v>
      </c>
      <c r="C564">
        <v>245535.27721</v>
      </c>
      <c r="D564">
        <v>9.7363326550000004E-9</v>
      </c>
      <c r="E564">
        <v>11</v>
      </c>
      <c r="F564">
        <v>491475.42935969605</v>
      </c>
      <c r="G564">
        <v>6795.0640295558378</v>
      </c>
      <c r="H564">
        <v>20.385192088667512</v>
      </c>
      <c r="I564">
        <v>1.5139302329024662E-2</v>
      </c>
      <c r="J564">
        <v>19006</v>
      </c>
    </row>
    <row r="565" spans="1:10" x14ac:dyDescent="0.25">
      <c r="A565" s="2">
        <v>44575.791666666664</v>
      </c>
      <c r="B565">
        <v>5.6694035300000003</v>
      </c>
      <c r="C565">
        <v>245185.87279699999</v>
      </c>
      <c r="D565">
        <v>9.7363326550000004E-9</v>
      </c>
      <c r="E565">
        <v>6</v>
      </c>
      <c r="F565">
        <v>491839.74090320169</v>
      </c>
      <c r="G565">
        <v>2222.0269142506177</v>
      </c>
      <c r="H565">
        <v>6.6660807427518529</v>
      </c>
      <c r="I565">
        <v>4.9469761565755326E-3</v>
      </c>
      <c r="J565">
        <v>19007</v>
      </c>
    </row>
    <row r="566" spans="1:10" x14ac:dyDescent="0.25">
      <c r="A566" s="2">
        <v>44576.791666666664</v>
      </c>
      <c r="B566">
        <v>5.6567976900000003</v>
      </c>
      <c r="C566">
        <v>245744.36133499999</v>
      </c>
      <c r="D566">
        <v>9.7363326550000004E-9</v>
      </c>
      <c r="E566">
        <v>4</v>
      </c>
      <c r="F566">
        <v>487991.94128023006</v>
      </c>
      <c r="G566">
        <v>4054.5142952812489</v>
      </c>
      <c r="H566">
        <v>12.163542885843746</v>
      </c>
      <c r="I566">
        <v>9.0978821119168177E-3</v>
      </c>
      <c r="J566">
        <v>19008</v>
      </c>
    </row>
    <row r="567" spans="1:10" x14ac:dyDescent="0.25">
      <c r="A567" s="2">
        <v>44577.791666666664</v>
      </c>
      <c r="B567">
        <v>5.72393149</v>
      </c>
      <c r="C567">
        <v>242928.43234299999</v>
      </c>
      <c r="D567">
        <v>9.7363326550000004E-9</v>
      </c>
      <c r="E567">
        <v>13</v>
      </c>
      <c r="F567">
        <v>484864.91486723331</v>
      </c>
      <c r="G567">
        <v>22250.117764557817</v>
      </c>
      <c r="H567">
        <v>66.750353293673456</v>
      </c>
      <c r="I567">
        <v>5.0248797562228602E-2</v>
      </c>
      <c r="J567">
        <v>19009</v>
      </c>
    </row>
    <row r="568" spans="1:10" x14ac:dyDescent="0.25">
      <c r="A568" s="2">
        <v>44578.791666666664</v>
      </c>
      <c r="B568">
        <v>5.73622955</v>
      </c>
      <c r="C568">
        <v>242432.29543100001</v>
      </c>
      <c r="D568">
        <v>9.7363326550000004E-9</v>
      </c>
      <c r="E568">
        <v>9</v>
      </c>
      <c r="F568">
        <v>485402.92285553389</v>
      </c>
      <c r="G568">
        <v>8200.2194876826943</v>
      </c>
      <c r="H568">
        <v>24.600658463048084</v>
      </c>
      <c r="I568">
        <v>1.849852960544484E-2</v>
      </c>
      <c r="J568">
        <v>19010</v>
      </c>
    </row>
    <row r="569" spans="1:10" x14ac:dyDescent="0.25">
      <c r="A569" s="2">
        <v>44579.791666666664</v>
      </c>
      <c r="B569">
        <v>5.7551585699999999</v>
      </c>
      <c r="C569">
        <v>240533.907637</v>
      </c>
      <c r="D569">
        <v>9.7123782060000002E-9</v>
      </c>
      <c r="E569">
        <v>16</v>
      </c>
      <c r="F569">
        <v>480029.51613771677</v>
      </c>
      <c r="G569">
        <v>29484.279234896432</v>
      </c>
      <c r="H569">
        <v>88.452837704689301</v>
      </c>
      <c r="I569">
        <v>6.7256876247895545E-2</v>
      </c>
      <c r="J569">
        <v>19011</v>
      </c>
    </row>
    <row r="570" spans="1:10" x14ac:dyDescent="0.25">
      <c r="A570" s="2">
        <v>44580.791666666664</v>
      </c>
      <c r="B570">
        <v>5.7827258500000003</v>
      </c>
      <c r="C570">
        <v>238358.53713400001</v>
      </c>
      <c r="D570">
        <v>9.6882118159999992E-9</v>
      </c>
      <c r="E570">
        <v>19</v>
      </c>
      <c r="F570">
        <v>474949.35625807871</v>
      </c>
      <c r="G570">
        <v>56330.474427825517</v>
      </c>
      <c r="H570">
        <v>168.99142328347656</v>
      </c>
      <c r="I570">
        <v>0.12987041394146484</v>
      </c>
      <c r="J570">
        <v>19012</v>
      </c>
    </row>
    <row r="571" spans="1:10" x14ac:dyDescent="0.25">
      <c r="A571" s="2">
        <v>44581.791666666664</v>
      </c>
      <c r="B571">
        <v>6.14688166</v>
      </c>
      <c r="C571">
        <v>224458.222618</v>
      </c>
      <c r="D571">
        <v>9.6882118159999992E-9</v>
      </c>
      <c r="E571">
        <v>22</v>
      </c>
      <c r="F571">
        <v>448017.97439786291</v>
      </c>
      <c r="G571">
        <v>77840.69761408896</v>
      </c>
      <c r="H571">
        <v>233.52209284226689</v>
      </c>
      <c r="I571">
        <v>0.19025032199206782</v>
      </c>
      <c r="J571">
        <v>19013</v>
      </c>
    </row>
    <row r="572" spans="1:10" x14ac:dyDescent="0.25">
      <c r="A572" s="2">
        <v>44582.791666666664</v>
      </c>
      <c r="B572">
        <v>6.2741526600000004</v>
      </c>
      <c r="C572">
        <v>220382.96565500001</v>
      </c>
      <c r="D572">
        <v>9.6882118159999992E-9</v>
      </c>
      <c r="E572">
        <v>41</v>
      </c>
      <c r="F572">
        <v>442036.67792038363</v>
      </c>
      <c r="G572">
        <v>122416.08729972957</v>
      </c>
      <c r="H572">
        <v>367.24826189918872</v>
      </c>
      <c r="I572">
        <v>0.30324545968411065</v>
      </c>
      <c r="J572">
        <v>19014</v>
      </c>
    </row>
    <row r="573" spans="1:10" x14ac:dyDescent="0.25">
      <c r="A573" s="2">
        <v>44583.791666666664</v>
      </c>
      <c r="B573">
        <v>6.2007143400000002</v>
      </c>
      <c r="C573">
        <v>223237.400815</v>
      </c>
      <c r="D573">
        <v>9.6882118159999992E-9</v>
      </c>
      <c r="E573">
        <v>22</v>
      </c>
      <c r="F573">
        <v>448764.33685524546</v>
      </c>
      <c r="G573">
        <v>86948.420330310284</v>
      </c>
      <c r="H573">
        <v>260.84526099093085</v>
      </c>
      <c r="I573">
        <v>0.21215705536868554</v>
      </c>
      <c r="J573">
        <v>19015</v>
      </c>
    </row>
    <row r="574" spans="1:10" x14ac:dyDescent="0.25">
      <c r="A574" s="2">
        <v>44584.791666666664</v>
      </c>
      <c r="B574">
        <v>6.1486839599999996</v>
      </c>
      <c r="C574">
        <v>225642.792373</v>
      </c>
      <c r="D574">
        <v>9.6882118159999992E-9</v>
      </c>
      <c r="E574">
        <v>48</v>
      </c>
      <c r="F574">
        <v>449639.10946175316</v>
      </c>
      <c r="G574">
        <v>173676.61836642958</v>
      </c>
      <c r="H574">
        <v>521.02985509928874</v>
      </c>
      <c r="I574">
        <v>0.42295230354604413</v>
      </c>
      <c r="J574">
        <v>19016</v>
      </c>
    </row>
    <row r="575" spans="1:10" x14ac:dyDescent="0.25">
      <c r="A575" s="2">
        <v>44585.791666666664</v>
      </c>
      <c r="B575">
        <v>6.5180250800000001</v>
      </c>
      <c r="C575">
        <v>239986.50718099999</v>
      </c>
      <c r="D575">
        <v>1.0280817337E-8</v>
      </c>
      <c r="E575">
        <v>21</v>
      </c>
      <c r="F575">
        <v>479110.77113361593</v>
      </c>
      <c r="G575">
        <v>100036.19818259844</v>
      </c>
      <c r="H575">
        <v>300.10859454779535</v>
      </c>
      <c r="I575">
        <v>0.22863113002190583</v>
      </c>
      <c r="J575">
        <v>19017</v>
      </c>
    </row>
    <row r="576" spans="1:10" x14ac:dyDescent="0.25">
      <c r="A576" s="2">
        <v>44586.791666666664</v>
      </c>
      <c r="B576">
        <v>6.5571702500000004</v>
      </c>
      <c r="C576">
        <v>239260.86072299999</v>
      </c>
      <c r="D576">
        <v>1.0280817337E-8</v>
      </c>
      <c r="E576">
        <v>37</v>
      </c>
      <c r="F576">
        <v>477636.20516799274</v>
      </c>
      <c r="G576">
        <v>197667.0852733631</v>
      </c>
      <c r="H576">
        <v>593.00125582008934</v>
      </c>
      <c r="I576">
        <v>0.4531596558895804</v>
      </c>
      <c r="J576">
        <v>19018</v>
      </c>
    </row>
    <row r="577" spans="1:10" x14ac:dyDescent="0.25">
      <c r="A577" s="2">
        <v>44587.791666666664</v>
      </c>
      <c r="B577">
        <v>6.54180823</v>
      </c>
      <c r="C577">
        <v>240295.91872099999</v>
      </c>
      <c r="D577">
        <v>1.0280817337E-8</v>
      </c>
      <c r="E577">
        <v>34</v>
      </c>
      <c r="F577">
        <v>482858.94362961844</v>
      </c>
      <c r="G577">
        <v>154494.90858350639</v>
      </c>
      <c r="H577">
        <v>463.4847257505192</v>
      </c>
      <c r="I577">
        <v>0.35035475086634088</v>
      </c>
      <c r="J577">
        <v>19019</v>
      </c>
    </row>
    <row r="578" spans="1:10" x14ac:dyDescent="0.25">
      <c r="A578" s="2">
        <v>44588.791666666664</v>
      </c>
      <c r="B578">
        <v>6.6825081099999997</v>
      </c>
      <c r="C578">
        <v>255114.34306799999</v>
      </c>
      <c r="D578">
        <v>1.070405348E-8</v>
      </c>
      <c r="E578">
        <v>24</v>
      </c>
      <c r="F578">
        <v>509028.70072851336</v>
      </c>
      <c r="G578">
        <v>35738.009179819164</v>
      </c>
      <c r="H578">
        <v>107.21402753945749</v>
      </c>
      <c r="I578">
        <v>7.6878022783185535E-2</v>
      </c>
      <c r="J578">
        <v>19020</v>
      </c>
    </row>
    <row r="579" spans="1:10" x14ac:dyDescent="0.25">
      <c r="A579" s="2">
        <v>44589.791666666664</v>
      </c>
      <c r="B579">
        <v>6.69938257</v>
      </c>
      <c r="C579">
        <v>254675.26779300001</v>
      </c>
      <c r="D579">
        <v>1.070405348E-8</v>
      </c>
      <c r="E579">
        <v>22</v>
      </c>
      <c r="F579">
        <v>508632.17284465971</v>
      </c>
      <c r="G579">
        <v>69285.109801118204</v>
      </c>
      <c r="H579">
        <v>207.8553294033546</v>
      </c>
      <c r="I579">
        <v>0.14915925354842796</v>
      </c>
      <c r="J579">
        <v>19021</v>
      </c>
    </row>
    <row r="580" spans="1:10" x14ac:dyDescent="0.25">
      <c r="A580" s="2">
        <v>44590.791666666664</v>
      </c>
      <c r="B580">
        <v>6.7169898400000001</v>
      </c>
      <c r="C580">
        <v>254095.98165500001</v>
      </c>
      <c r="D580">
        <v>1.070405348E-8</v>
      </c>
      <c r="E580">
        <v>11</v>
      </c>
      <c r="F580">
        <v>510543.20160828048</v>
      </c>
      <c r="G580">
        <v>29955.294913510716</v>
      </c>
      <c r="H580">
        <v>89.865884740532152</v>
      </c>
      <c r="I580">
        <v>6.4247350326018388E-2</v>
      </c>
      <c r="J580">
        <v>19022</v>
      </c>
    </row>
    <row r="581" spans="1:10" x14ac:dyDescent="0.25">
      <c r="A581" s="2">
        <v>44591.791666666664</v>
      </c>
      <c r="B581">
        <v>6.6817360399999997</v>
      </c>
      <c r="C581">
        <v>256073.846555</v>
      </c>
      <c r="D581">
        <v>1.0713661611E-8</v>
      </c>
      <c r="E581">
        <v>13</v>
      </c>
      <c r="F581">
        <v>512472.60918977263</v>
      </c>
      <c r="G581">
        <v>60143.741387005131</v>
      </c>
      <c r="H581">
        <v>180.43122416101539</v>
      </c>
      <c r="I581">
        <v>0.12850910592644593</v>
      </c>
      <c r="J581">
        <v>19023</v>
      </c>
    </row>
    <row r="582" spans="1:10" x14ac:dyDescent="0.25">
      <c r="A582" s="2">
        <v>44592.791666666664</v>
      </c>
      <c r="B582">
        <v>6.6346010900000003</v>
      </c>
      <c r="C582">
        <v>258067.418619</v>
      </c>
      <c r="D582">
        <v>1.0713661611E-8</v>
      </c>
      <c r="E582">
        <v>16</v>
      </c>
      <c r="F582">
        <v>516429.73606515728</v>
      </c>
      <c r="G582">
        <v>58981.092673242187</v>
      </c>
      <c r="H582">
        <v>176.94327801972656</v>
      </c>
      <c r="I582">
        <v>0.12505921322286459</v>
      </c>
      <c r="J582">
        <v>19024</v>
      </c>
    </row>
    <row r="583" spans="1:10" x14ac:dyDescent="0.25">
      <c r="A583" s="2">
        <v>44593.791666666664</v>
      </c>
      <c r="B583">
        <v>6.7871837900000003</v>
      </c>
      <c r="C583">
        <v>252631.55451399999</v>
      </c>
      <c r="D583">
        <v>1.0713661611E-8</v>
      </c>
      <c r="E583">
        <v>18</v>
      </c>
      <c r="F583">
        <v>505336.89231850347</v>
      </c>
      <c r="G583">
        <v>129016.99170907029</v>
      </c>
      <c r="H583">
        <v>387.0509751272109</v>
      </c>
      <c r="I583">
        <v>0.2795632143009858</v>
      </c>
      <c r="J583">
        <v>19025</v>
      </c>
    </row>
    <row r="584" spans="1:10" x14ac:dyDescent="0.25">
      <c r="A584" s="2">
        <v>44594.791666666664</v>
      </c>
      <c r="B584">
        <v>6.8225698599999998</v>
      </c>
      <c r="C584">
        <v>251410.63296799999</v>
      </c>
      <c r="D584">
        <v>1.0713661611E-8</v>
      </c>
      <c r="E584">
        <v>9</v>
      </c>
      <c r="F584">
        <v>501047.18582176242</v>
      </c>
      <c r="G584">
        <v>30766.610020925196</v>
      </c>
      <c r="H584">
        <v>92.299830062775584</v>
      </c>
      <c r="I584">
        <v>6.7238054471175965E-2</v>
      </c>
      <c r="J584">
        <v>19026</v>
      </c>
    </row>
    <row r="585" spans="1:10" x14ac:dyDescent="0.25">
      <c r="A585" s="2">
        <v>44595.791666666664</v>
      </c>
      <c r="B585">
        <v>6.4325670800000001</v>
      </c>
      <c r="C585">
        <v>266874.39602599997</v>
      </c>
      <c r="D585">
        <v>1.0713661611E-8</v>
      </c>
      <c r="E585">
        <v>21</v>
      </c>
      <c r="F585">
        <v>533911.89402910206</v>
      </c>
      <c r="G585">
        <v>73176.239232252672</v>
      </c>
      <c r="H585">
        <v>219.52871769675801</v>
      </c>
      <c r="I585">
        <v>0.15007716227230017</v>
      </c>
      <c r="J585">
        <v>19027</v>
      </c>
    </row>
    <row r="586" spans="1:10" x14ac:dyDescent="0.25">
      <c r="A586" s="2">
        <v>44596.791666666664</v>
      </c>
      <c r="B586">
        <v>6.4064408999999998</v>
      </c>
      <c r="C586">
        <v>268027.07538400003</v>
      </c>
      <c r="D586">
        <v>1.0713661611E-8</v>
      </c>
      <c r="E586">
        <v>9</v>
      </c>
      <c r="F586">
        <v>534366.7048924102</v>
      </c>
      <c r="G586">
        <v>21806.900354627644</v>
      </c>
      <c r="H586">
        <v>65.42070106388293</v>
      </c>
      <c r="I586">
        <v>4.4685710523684287E-2</v>
      </c>
      <c r="J586">
        <v>19028</v>
      </c>
    </row>
    <row r="587" spans="1:10" x14ac:dyDescent="0.25">
      <c r="A587" s="2">
        <v>44597.791666666664</v>
      </c>
      <c r="B587">
        <v>6.3791038200000001</v>
      </c>
      <c r="C587">
        <v>269233.85177100002</v>
      </c>
      <c r="D587">
        <v>1.0713661611E-8</v>
      </c>
      <c r="E587">
        <v>6</v>
      </c>
      <c r="F587">
        <v>536266.84662499733</v>
      </c>
      <c r="G587">
        <v>19831.459408586394</v>
      </c>
      <c r="H587">
        <v>59.494378225759185</v>
      </c>
      <c r="I587">
        <v>4.0493735887401149E-2</v>
      </c>
      <c r="J587">
        <v>19029</v>
      </c>
    </row>
    <row r="588" spans="1:10" x14ac:dyDescent="0.25">
      <c r="A588" s="2">
        <v>44598.791666666664</v>
      </c>
      <c r="B588">
        <v>6.2473474800000002</v>
      </c>
      <c r="C588">
        <v>275001.38680400001</v>
      </c>
      <c r="D588">
        <v>1.0713661611E-8</v>
      </c>
      <c r="E588">
        <v>17</v>
      </c>
      <c r="F588">
        <v>551075.7395066201</v>
      </c>
      <c r="G588">
        <v>29658.078672974829</v>
      </c>
      <c r="H588">
        <v>88.974236018924486</v>
      </c>
      <c r="I588">
        <v>5.8931275356057126E-2</v>
      </c>
      <c r="J588">
        <v>19030</v>
      </c>
    </row>
    <row r="589" spans="1:10" x14ac:dyDescent="0.25">
      <c r="A589" s="2">
        <v>44599.791666666664</v>
      </c>
      <c r="B589">
        <v>6.2450637799999997</v>
      </c>
      <c r="C589">
        <v>275241.91537499998</v>
      </c>
      <c r="D589">
        <v>1.0713661611E-8</v>
      </c>
      <c r="E589">
        <v>19</v>
      </c>
      <c r="F589">
        <v>547772.27018705732</v>
      </c>
      <c r="G589">
        <v>47618.146131688132</v>
      </c>
      <c r="H589">
        <v>142.85443839506439</v>
      </c>
      <c r="I589">
        <v>9.5188955067756001E-2</v>
      </c>
      <c r="J589">
        <v>19031</v>
      </c>
    </row>
    <row r="590" spans="1:10" x14ac:dyDescent="0.25">
      <c r="A590" s="2">
        <v>44600.791666666664</v>
      </c>
      <c r="B590">
        <v>6.2322030799999997</v>
      </c>
      <c r="C590">
        <v>275864.57585999998</v>
      </c>
      <c r="D590">
        <v>1.0713661611E-8</v>
      </c>
      <c r="E590">
        <v>16</v>
      </c>
      <c r="F590">
        <v>553394.62127853185</v>
      </c>
      <c r="G590">
        <v>18161.918547284775</v>
      </c>
      <c r="H590">
        <v>54.485755641854325</v>
      </c>
      <c r="I590">
        <v>3.5936924654833696E-2</v>
      </c>
      <c r="J590">
        <v>19032</v>
      </c>
    </row>
    <row r="591" spans="1:10" x14ac:dyDescent="0.25">
      <c r="A591" s="2">
        <v>44601.791666666664</v>
      </c>
      <c r="B591">
        <v>6.2839871799999996</v>
      </c>
      <c r="C591">
        <v>273928.16741699999</v>
      </c>
      <c r="D591">
        <v>1.0713661611E-8</v>
      </c>
      <c r="E591">
        <v>36</v>
      </c>
      <c r="F591">
        <v>548921.23983023898</v>
      </c>
      <c r="G591">
        <v>115722.73900569041</v>
      </c>
      <c r="H591">
        <v>347.16821701707124</v>
      </c>
      <c r="I591">
        <v>0.23084623078243374</v>
      </c>
      <c r="J591">
        <v>19033</v>
      </c>
    </row>
    <row r="592" spans="1:10" x14ac:dyDescent="0.25">
      <c r="A592" s="2">
        <v>44602.791666666664</v>
      </c>
      <c r="B592">
        <v>6.3901661299999999</v>
      </c>
      <c r="C592">
        <v>269792.28288900002</v>
      </c>
      <c r="D592">
        <v>1.0713661611E-8</v>
      </c>
      <c r="E592">
        <v>31</v>
      </c>
      <c r="F592">
        <v>540875.65786559088</v>
      </c>
      <c r="G592">
        <v>144758.67580914492</v>
      </c>
      <c r="H592">
        <v>434.27602742743477</v>
      </c>
      <c r="I592">
        <v>0.29306319799365804</v>
      </c>
      <c r="J592">
        <v>19034</v>
      </c>
    </row>
    <row r="593" spans="1:10" x14ac:dyDescent="0.25">
      <c r="A593" s="2">
        <v>44603.791666666664</v>
      </c>
      <c r="B593">
        <v>6.41964019</v>
      </c>
      <c r="C593">
        <v>268575.64264699997</v>
      </c>
      <c r="D593">
        <v>1.0713661611E-8</v>
      </c>
      <c r="E593">
        <v>11</v>
      </c>
      <c r="F593">
        <v>536358.71307993762</v>
      </c>
      <c r="G593">
        <v>7381.4931601881335</v>
      </c>
      <c r="H593">
        <v>22.144479480564399</v>
      </c>
      <c r="I593">
        <v>1.5069644275922063E-2</v>
      </c>
      <c r="J593">
        <v>19035</v>
      </c>
    </row>
    <row r="594" spans="1:10" x14ac:dyDescent="0.25">
      <c r="A594" s="2">
        <v>44604.791666666664</v>
      </c>
      <c r="B594">
        <v>6.3896459400000003</v>
      </c>
      <c r="C594">
        <v>269854.99920199998</v>
      </c>
      <c r="D594">
        <v>1.0713661611E-8</v>
      </c>
      <c r="E594">
        <v>9</v>
      </c>
      <c r="F594">
        <v>539756.21558988094</v>
      </c>
      <c r="G594">
        <v>6201.8843120031543</v>
      </c>
      <c r="H594">
        <v>18.605652936009463</v>
      </c>
      <c r="I594">
        <v>1.2581723240040386E-2</v>
      </c>
      <c r="J594">
        <v>19036</v>
      </c>
    </row>
    <row r="595" spans="1:10" x14ac:dyDescent="0.25">
      <c r="A595" s="2">
        <v>44605.791666666664</v>
      </c>
      <c r="B595">
        <v>6.3647894899999997</v>
      </c>
      <c r="C595">
        <v>271007.59717800003</v>
      </c>
      <c r="D595">
        <v>1.0713661611E-8</v>
      </c>
      <c r="E595">
        <v>14</v>
      </c>
      <c r="F595">
        <v>542632.0467241942</v>
      </c>
      <c r="G595">
        <v>33354.71261274119</v>
      </c>
      <c r="H595">
        <v>100.06413783822357</v>
      </c>
      <c r="I595">
        <v>6.7307875624816368E-2</v>
      </c>
      <c r="J595">
        <v>19037</v>
      </c>
    </row>
    <row r="596" spans="1:10" x14ac:dyDescent="0.25">
      <c r="A596" s="2">
        <v>44606.791666666664</v>
      </c>
      <c r="B596">
        <v>6.6287230700000004</v>
      </c>
      <c r="C596">
        <v>292991.55972800002</v>
      </c>
      <c r="D596">
        <v>1.1361673531999999E-8</v>
      </c>
      <c r="E596">
        <v>32</v>
      </c>
      <c r="F596">
        <v>587291.73579565412</v>
      </c>
      <c r="G596">
        <v>113811.63679779609</v>
      </c>
      <c r="H596">
        <v>341.43491039338829</v>
      </c>
      <c r="I596">
        <v>0.21220074231888914</v>
      </c>
      <c r="J596">
        <v>19038</v>
      </c>
    </row>
    <row r="597" spans="1:10" x14ac:dyDescent="0.25">
      <c r="A597" s="2">
        <v>44607.791666666664</v>
      </c>
      <c r="B597">
        <v>6.64109616</v>
      </c>
      <c r="C597">
        <v>292765.19309900003</v>
      </c>
      <c r="D597">
        <v>1.1361673531999999E-8</v>
      </c>
      <c r="E597">
        <v>23</v>
      </c>
      <c r="F597">
        <v>584549.2462011287</v>
      </c>
      <c r="G597">
        <v>109075.57572209135</v>
      </c>
      <c r="H597">
        <v>327.22672716627409</v>
      </c>
      <c r="I597">
        <v>0.20432453927858546</v>
      </c>
      <c r="J597">
        <v>19039</v>
      </c>
    </row>
    <row r="598" spans="1:10" x14ac:dyDescent="0.25">
      <c r="A598" s="2">
        <v>44608.791666666664</v>
      </c>
      <c r="B598">
        <v>6.8299030700000003</v>
      </c>
      <c r="C598">
        <v>285078.91635399999</v>
      </c>
      <c r="D598">
        <v>1.1361673531999999E-8</v>
      </c>
      <c r="E598">
        <v>38</v>
      </c>
      <c r="F598">
        <v>563030.9786216463</v>
      </c>
      <c r="G598">
        <v>137666.07733470693</v>
      </c>
      <c r="H598">
        <v>412.99823200412084</v>
      </c>
      <c r="I598">
        <v>0.267737230108618</v>
      </c>
      <c r="J598">
        <v>19040</v>
      </c>
    </row>
    <row r="599" spans="1:10" x14ac:dyDescent="0.25">
      <c r="A599" s="2">
        <v>44609.791666666664</v>
      </c>
      <c r="B599">
        <v>6.9842175600000003</v>
      </c>
      <c r="C599">
        <v>278878.17366500001</v>
      </c>
      <c r="D599">
        <v>1.1361673531999999E-8</v>
      </c>
      <c r="E599">
        <v>18</v>
      </c>
      <c r="F599">
        <v>559077.03058820055</v>
      </c>
      <c r="G599">
        <v>32933.117125888974</v>
      </c>
      <c r="H599">
        <v>98.799351377666923</v>
      </c>
      <c r="I599">
        <v>6.4502315923993747E-2</v>
      </c>
      <c r="J599">
        <v>19041</v>
      </c>
    </row>
    <row r="600" spans="1:10" x14ac:dyDescent="0.25">
      <c r="A600" s="2">
        <v>44610.791666666664</v>
      </c>
      <c r="B600">
        <v>7.0050477400000002</v>
      </c>
      <c r="C600">
        <v>278318.24489500001</v>
      </c>
      <c r="D600">
        <v>1.1361673531999999E-8</v>
      </c>
      <c r="E600">
        <v>18</v>
      </c>
      <c r="F600">
        <v>559143.26215932239</v>
      </c>
      <c r="G600">
        <v>93407.412454242934</v>
      </c>
      <c r="H600">
        <v>280.22223736272883</v>
      </c>
      <c r="I600">
        <v>0.18292470563340532</v>
      </c>
      <c r="J600">
        <v>19042</v>
      </c>
    </row>
    <row r="601" spans="1:10" x14ac:dyDescent="0.25">
      <c r="A601" s="2">
        <v>44611.791666666664</v>
      </c>
      <c r="B601">
        <v>6.8819342199999998</v>
      </c>
      <c r="C601">
        <v>266287.66185099998</v>
      </c>
      <c r="D601">
        <v>1.1009104788E-8</v>
      </c>
      <c r="E601">
        <v>34</v>
      </c>
      <c r="F601">
        <v>532967.67278332531</v>
      </c>
      <c r="G601">
        <v>102627.20375674608</v>
      </c>
      <c r="H601">
        <v>307.88161127023824</v>
      </c>
      <c r="I601">
        <v>0.21085104003920146</v>
      </c>
      <c r="J601">
        <v>19043</v>
      </c>
    </row>
    <row r="602" spans="1:10" x14ac:dyDescent="0.25">
      <c r="A602" s="2">
        <v>44612.791666666664</v>
      </c>
      <c r="B602" s="1">
        <v>6.6044764000000002</v>
      </c>
      <c r="C602">
        <v>242789.809011</v>
      </c>
      <c r="D602">
        <v>1.0290425468E-8</v>
      </c>
      <c r="E602">
        <v>42</v>
      </c>
      <c r="F602">
        <v>488521.88343713206</v>
      </c>
      <c r="G602">
        <v>134239.31261481502</v>
      </c>
      <c r="H602">
        <v>402.71793784444509</v>
      </c>
      <c r="I602">
        <v>0.30089142840238575</v>
      </c>
      <c r="J602">
        <v>19044</v>
      </c>
    </row>
    <row r="603" spans="1:10" x14ac:dyDescent="0.25">
      <c r="A603" s="2">
        <v>44613.791666666664</v>
      </c>
      <c r="B603" s="1">
        <v>6.4559541100000004</v>
      </c>
      <c r="C603">
        <v>248642.104903</v>
      </c>
      <c r="D603">
        <v>1.0290425468E-8</v>
      </c>
      <c r="E603">
        <v>31</v>
      </c>
      <c r="F603">
        <v>496518.75053775095</v>
      </c>
      <c r="G603">
        <v>90764.326621598768</v>
      </c>
      <c r="H603">
        <v>272.29297986479634</v>
      </c>
      <c r="I603">
        <v>0.20016754159437158</v>
      </c>
      <c r="J603">
        <v>19045</v>
      </c>
    </row>
    <row r="604" spans="1:10" x14ac:dyDescent="0.25">
      <c r="A604" s="2">
        <v>44614.791666666664</v>
      </c>
      <c r="B604" s="1">
        <v>6.5520980099999999</v>
      </c>
      <c r="C604">
        <v>245181.85030399999</v>
      </c>
      <c r="D604">
        <v>1.0290425468E-8</v>
      </c>
      <c r="E604">
        <v>27</v>
      </c>
      <c r="F604">
        <v>488264.97304132825</v>
      </c>
      <c r="G604">
        <v>64494.852972583198</v>
      </c>
      <c r="H604">
        <v>193.48455891774961</v>
      </c>
      <c r="I604">
        <v>0.14463839903379871</v>
      </c>
      <c r="J604">
        <v>19046</v>
      </c>
    </row>
    <row r="605" spans="1:10" x14ac:dyDescent="0.25">
      <c r="A605" s="2">
        <v>44615.791666666664</v>
      </c>
      <c r="B605" s="1">
        <v>6.5046690199999997</v>
      </c>
      <c r="C605">
        <v>247805.716957</v>
      </c>
      <c r="D605">
        <v>1.0290425468E-8</v>
      </c>
      <c r="E605">
        <v>57</v>
      </c>
      <c r="F605">
        <v>494267.15406178753</v>
      </c>
      <c r="G605">
        <v>293749.17672136566</v>
      </c>
      <c r="H605">
        <v>881.24753016409704</v>
      </c>
      <c r="I605">
        <v>0.65077225113300941</v>
      </c>
      <c r="J605">
        <v>19047</v>
      </c>
    </row>
    <row r="606" spans="1:10" x14ac:dyDescent="0.25">
      <c r="A606" s="2">
        <v>44616.791666666664</v>
      </c>
      <c r="B606" s="1">
        <v>6.3747710499999997</v>
      </c>
      <c r="C606">
        <v>253069.80160000001</v>
      </c>
      <c r="D606">
        <v>1.0290425468E-8</v>
      </c>
      <c r="E606">
        <v>36</v>
      </c>
      <c r="F606">
        <v>501759.34701265191</v>
      </c>
      <c r="G606">
        <v>71347.57464910351</v>
      </c>
      <c r="H606">
        <v>214.04272394731052</v>
      </c>
      <c r="I606">
        <v>0.15570331615326818</v>
      </c>
      <c r="J606">
        <v>19048</v>
      </c>
    </row>
    <row r="607" spans="1:10" x14ac:dyDescent="0.25">
      <c r="A607" s="2">
        <v>44617.791666666664</v>
      </c>
      <c r="B607" s="1">
        <v>6.4151256999999999</v>
      </c>
      <c r="C607">
        <v>251607.11979299999</v>
      </c>
      <c r="D607">
        <v>1.0290425468E-8</v>
      </c>
      <c r="E607">
        <v>28</v>
      </c>
      <c r="F607">
        <v>501621.75639688561</v>
      </c>
      <c r="G607">
        <v>43772.114162587284</v>
      </c>
      <c r="H607">
        <v>131.31634248776186</v>
      </c>
      <c r="I607">
        <v>9.5551009095606806E-2</v>
      </c>
      <c r="J607">
        <v>19049</v>
      </c>
    </row>
    <row r="608" spans="1:10" x14ac:dyDescent="0.25">
      <c r="A608" s="2">
        <v>44618.791666666664</v>
      </c>
      <c r="B608" s="1">
        <v>6.5410470399999996</v>
      </c>
      <c r="C608">
        <v>246996.48609699999</v>
      </c>
      <c r="D608">
        <v>1.0290425468E-8</v>
      </c>
      <c r="E608">
        <v>31</v>
      </c>
      <c r="F608">
        <v>492822.97171095811</v>
      </c>
      <c r="G608">
        <v>79442.983897626167</v>
      </c>
      <c r="H608">
        <v>238.32895169287852</v>
      </c>
      <c r="I608">
        <v>0.17651382415452935</v>
      </c>
      <c r="J608">
        <v>19050</v>
      </c>
    </row>
    <row r="609" spans="1:10" x14ac:dyDescent="0.25">
      <c r="A609" s="2">
        <v>44619.791666666664</v>
      </c>
      <c r="B609" s="1">
        <v>6.1051654199999996</v>
      </c>
      <c r="C609">
        <v>266291.38221499999</v>
      </c>
      <c r="D609">
        <v>1.0290425468E-8</v>
      </c>
      <c r="E609">
        <v>70</v>
      </c>
      <c r="F609">
        <v>530911.09901575081</v>
      </c>
      <c r="G609">
        <v>651009.3857144299</v>
      </c>
      <c r="H609">
        <v>1953.0281571432897</v>
      </c>
      <c r="I609">
        <v>1.342701779410628</v>
      </c>
      <c r="J609">
        <v>19051</v>
      </c>
    </row>
    <row r="610" spans="1:10" x14ac:dyDescent="0.25">
      <c r="A610" s="2">
        <v>44620.791666666664</v>
      </c>
      <c r="B610" s="1">
        <v>6.4792933399999999</v>
      </c>
      <c r="C610">
        <v>285176.07345500001</v>
      </c>
      <c r="D610">
        <v>1.0953521009999999E-8</v>
      </c>
      <c r="E610">
        <v>62</v>
      </c>
      <c r="F610">
        <v>571517.88467379636</v>
      </c>
      <c r="G610">
        <v>292642.74582513218</v>
      </c>
      <c r="H610">
        <v>877.9282374753966</v>
      </c>
      <c r="I610">
        <v>0.5606890270134216</v>
      </c>
      <c r="J610">
        <v>19052</v>
      </c>
    </row>
    <row r="611" spans="1:10" x14ac:dyDescent="0.25">
      <c r="A611" s="2">
        <v>44621.791666666664</v>
      </c>
      <c r="B611" s="1">
        <v>6.6553833999999998</v>
      </c>
      <c r="C611">
        <v>293767.27461800002</v>
      </c>
      <c r="D611">
        <v>1.1246449396000001E-8</v>
      </c>
      <c r="E611">
        <v>39</v>
      </c>
      <c r="F611">
        <v>586367.85553871782</v>
      </c>
      <c r="G611">
        <v>479659.15303187171</v>
      </c>
      <c r="H611">
        <v>1438.9774590956151</v>
      </c>
      <c r="I611">
        <v>0.8957291359147822</v>
      </c>
      <c r="J611">
        <v>19053</v>
      </c>
    </row>
    <row r="612" spans="1:10" x14ac:dyDescent="0.25">
      <c r="A612" s="2">
        <v>44622.791666666664</v>
      </c>
      <c r="B612" s="1">
        <v>6.7622755200000002</v>
      </c>
      <c r="C612">
        <v>289301.35527499998</v>
      </c>
      <c r="D612">
        <v>1.1246449396000001E-8</v>
      </c>
      <c r="E612">
        <v>31</v>
      </c>
      <c r="F612">
        <v>576646.27912250883</v>
      </c>
      <c r="G612">
        <v>60199.774219608007</v>
      </c>
      <c r="H612">
        <v>180.59932265882404</v>
      </c>
      <c r="I612">
        <v>0.11431401737436044</v>
      </c>
      <c r="J612">
        <v>19054</v>
      </c>
    </row>
    <row r="613" spans="1:10" x14ac:dyDescent="0.25">
      <c r="A613" s="2">
        <v>44623.791666666664</v>
      </c>
      <c r="B613" s="1">
        <v>7.0518188200000003</v>
      </c>
      <c r="C613">
        <v>277473.78505599999</v>
      </c>
      <c r="D613">
        <v>1.1246449396000001E-8</v>
      </c>
      <c r="E613">
        <v>17</v>
      </c>
      <c r="F613">
        <v>552027.08597033564</v>
      </c>
      <c r="G613">
        <v>17367.845342217217</v>
      </c>
      <c r="H613">
        <v>52.103536026651653</v>
      </c>
      <c r="I613">
        <v>3.4450828832608797E-2</v>
      </c>
      <c r="J613">
        <v>19055</v>
      </c>
    </row>
    <row r="614" spans="1:10" x14ac:dyDescent="0.25">
      <c r="A614" s="2">
        <v>44624.791666666664</v>
      </c>
      <c r="B614" s="1">
        <v>7.0440491200000004</v>
      </c>
      <c r="C614">
        <v>277796.15849200002</v>
      </c>
      <c r="D614">
        <v>1.1246449396000001E-8</v>
      </c>
      <c r="E614">
        <v>12</v>
      </c>
      <c r="F614">
        <v>555808.37077747809</v>
      </c>
      <c r="G614">
        <v>5427.9513423790077</v>
      </c>
      <c r="H614">
        <v>16.283854027137025</v>
      </c>
      <c r="I614">
        <v>1.069362577535663E-2</v>
      </c>
      <c r="J614">
        <v>19056</v>
      </c>
    </row>
    <row r="615" spans="1:10" x14ac:dyDescent="0.25">
      <c r="A615" s="2">
        <v>44625.791666666664</v>
      </c>
      <c r="B615" s="1">
        <v>7.1428351399999999</v>
      </c>
      <c r="C615">
        <v>274192.35884</v>
      </c>
      <c r="D615">
        <v>1.1246449396000001E-8</v>
      </c>
      <c r="E615">
        <v>30</v>
      </c>
      <c r="F615">
        <v>547787.6437862796</v>
      </c>
      <c r="G615">
        <v>80086.663544503623</v>
      </c>
      <c r="H615">
        <v>240.25999063351088</v>
      </c>
      <c r="I615">
        <v>0.1600892199303528</v>
      </c>
      <c r="J615">
        <v>19057</v>
      </c>
    </row>
    <row r="616" spans="1:10" x14ac:dyDescent="0.25">
      <c r="A616" s="2">
        <v>44626.791666666664</v>
      </c>
      <c r="B616">
        <v>9.9370973899999999</v>
      </c>
      <c r="C616">
        <v>380374.27984999999</v>
      </c>
      <c r="D616">
        <v>1.5617132518999999E-8</v>
      </c>
      <c r="E616">
        <v>38</v>
      </c>
      <c r="F616">
        <v>762351.20596340252</v>
      </c>
      <c r="G616">
        <v>88930.452609164611</v>
      </c>
      <c r="H616">
        <v>266.79135782749381</v>
      </c>
      <c r="I616">
        <v>0.12773488760206672</v>
      </c>
      <c r="J616">
        <v>19058</v>
      </c>
    </row>
    <row r="617" spans="1:10" x14ac:dyDescent="0.25">
      <c r="A617" s="2">
        <v>44627.791666666664</v>
      </c>
      <c r="B617">
        <v>10.124776669999999</v>
      </c>
      <c r="C617">
        <v>391355.71618500003</v>
      </c>
      <c r="D617">
        <v>1.5986673946999999E-8</v>
      </c>
      <c r="E617">
        <v>32</v>
      </c>
      <c r="F617">
        <v>781831.21220008552</v>
      </c>
      <c r="G617">
        <v>51786.476642498077</v>
      </c>
      <c r="H617">
        <v>155.35942992749423</v>
      </c>
      <c r="I617">
        <v>7.2529966876051497E-2</v>
      </c>
      <c r="J617">
        <v>19059</v>
      </c>
    </row>
    <row r="618" spans="1:10" x14ac:dyDescent="0.25">
      <c r="A618" s="2">
        <v>44628.791666666664</v>
      </c>
      <c r="B618">
        <v>9.7304693600000007</v>
      </c>
      <c r="C618">
        <v>407317.66227199999</v>
      </c>
      <c r="D618">
        <v>1.5986673946999999E-8</v>
      </c>
      <c r="E618">
        <v>37</v>
      </c>
      <c r="F618">
        <v>815739.53727919841</v>
      </c>
      <c r="G618">
        <v>34109.270384316034</v>
      </c>
      <c r="H618">
        <v>102.3278111529481</v>
      </c>
      <c r="I618">
        <v>4.5786245932618819E-2</v>
      </c>
      <c r="J618">
        <v>19060</v>
      </c>
    </row>
    <row r="619" spans="1:10" x14ac:dyDescent="0.25">
      <c r="A619" s="2">
        <v>44629.791666666664</v>
      </c>
      <c r="B619">
        <v>10.04138288</v>
      </c>
      <c r="C619">
        <v>395092.87875799998</v>
      </c>
      <c r="D619">
        <v>1.5986673946999999E-8</v>
      </c>
      <c r="E619">
        <v>61</v>
      </c>
      <c r="F619">
        <v>791099.20433429535</v>
      </c>
      <c r="G619">
        <v>130127.5249099041</v>
      </c>
      <c r="H619">
        <v>390.3825747297123</v>
      </c>
      <c r="I619">
        <v>0.18011601957841566</v>
      </c>
      <c r="J619">
        <v>19061</v>
      </c>
    </row>
    <row r="620" spans="1:10" x14ac:dyDescent="0.25">
      <c r="A620" s="2">
        <v>44630.791666666664</v>
      </c>
      <c r="B620">
        <v>10.033328020000001</v>
      </c>
      <c r="C620">
        <v>389512.36709399999</v>
      </c>
      <c r="D620">
        <v>1.5863025727E-8</v>
      </c>
      <c r="E620">
        <v>46</v>
      </c>
      <c r="F620">
        <v>780419.59465658851</v>
      </c>
      <c r="G620">
        <v>67866.86506218616</v>
      </c>
      <c r="H620">
        <v>203.60059518655848</v>
      </c>
      <c r="I620">
        <v>9.5223412830625645E-2</v>
      </c>
      <c r="J620">
        <v>19062</v>
      </c>
    </row>
    <row r="621" spans="1:10" x14ac:dyDescent="0.25">
      <c r="A621" s="2">
        <v>44631.791666666664</v>
      </c>
      <c r="B621">
        <v>10.00155294</v>
      </c>
      <c r="C621">
        <v>390759.28064800001</v>
      </c>
      <c r="D621">
        <v>1.5863025727E-8</v>
      </c>
      <c r="E621">
        <v>14</v>
      </c>
      <c r="F621">
        <v>780963.76309876319</v>
      </c>
      <c r="G621">
        <v>3141.2548739182262</v>
      </c>
      <c r="H621">
        <v>9.4237646217546782</v>
      </c>
      <c r="I621">
        <v>4.4043965283258159E-3</v>
      </c>
      <c r="J621">
        <v>19063</v>
      </c>
    </row>
    <row r="622" spans="1:10" x14ac:dyDescent="0.25">
      <c r="A622" s="2">
        <v>44632.791666666664</v>
      </c>
      <c r="B622">
        <v>10.18714512</v>
      </c>
      <c r="C622">
        <v>383690.581015</v>
      </c>
      <c r="D622">
        <v>1.5863025727E-8</v>
      </c>
      <c r="E622">
        <v>26</v>
      </c>
      <c r="F622">
        <v>768806.279632124</v>
      </c>
      <c r="G622">
        <v>16973.892570603857</v>
      </c>
      <c r="H622">
        <v>50.921677711811576</v>
      </c>
      <c r="I622">
        <v>2.4175677094761604E-2</v>
      </c>
      <c r="J622">
        <v>19064</v>
      </c>
    </row>
    <row r="623" spans="1:10" x14ac:dyDescent="0.25">
      <c r="A623" s="2">
        <v>44633.833333333336</v>
      </c>
      <c r="B623">
        <v>9.9536155399999995</v>
      </c>
      <c r="C623">
        <v>392838.80053399998</v>
      </c>
      <c r="D623">
        <v>1.5863025727E-8</v>
      </c>
      <c r="E623">
        <v>49</v>
      </c>
      <c r="F623">
        <v>787872.52340970293</v>
      </c>
      <c r="G623">
        <v>48411.529525373342</v>
      </c>
      <c r="H623">
        <v>145.23458857612002</v>
      </c>
      <c r="I623">
        <v>6.7283251103703812E-2</v>
      </c>
      <c r="J623">
        <v>19065</v>
      </c>
    </row>
    <row r="624" spans="1:10" x14ac:dyDescent="0.25">
      <c r="A624" s="2">
        <v>44634.833333333336</v>
      </c>
      <c r="B624">
        <v>9.9579023200000005</v>
      </c>
      <c r="C624">
        <v>393402.24750400003</v>
      </c>
      <c r="D624">
        <v>1.5863025727E-8</v>
      </c>
      <c r="E624">
        <v>45</v>
      </c>
      <c r="F624">
        <v>785675.30386607733</v>
      </c>
      <c r="G624">
        <v>242754.08061110729</v>
      </c>
      <c r="H624">
        <v>728.26224183332192</v>
      </c>
      <c r="I624">
        <v>0.33832769970134158</v>
      </c>
      <c r="J624">
        <v>19066</v>
      </c>
    </row>
    <row r="625" spans="1:10" x14ac:dyDescent="0.25">
      <c r="A625" s="2">
        <v>44635.833333333336</v>
      </c>
      <c r="B625">
        <v>9.85643095</v>
      </c>
      <c r="C625">
        <v>403307.20761300001</v>
      </c>
      <c r="D625">
        <v>1.5970626258999998E-8</v>
      </c>
      <c r="E625">
        <v>53</v>
      </c>
      <c r="F625">
        <v>806883.25994154357</v>
      </c>
      <c r="G625">
        <v>149952.02532035194</v>
      </c>
      <c r="H625">
        <v>449.85607596105581</v>
      </c>
      <c r="I625">
        <v>0.20349594033922702</v>
      </c>
      <c r="J625">
        <v>19067</v>
      </c>
    </row>
    <row r="626" spans="1:10" x14ac:dyDescent="0.25">
      <c r="A626" s="2">
        <v>44636.833333333336</v>
      </c>
      <c r="B626">
        <v>9.8674193999999993</v>
      </c>
      <c r="C626">
        <v>402901.33651599998</v>
      </c>
      <c r="D626">
        <v>1.5970626258999998E-8</v>
      </c>
      <c r="E626">
        <v>16</v>
      </c>
      <c r="F626">
        <v>806012.08447462693</v>
      </c>
      <c r="G626">
        <v>14442.693250857536</v>
      </c>
      <c r="H626">
        <v>43.328079752572606</v>
      </c>
      <c r="I626">
        <v>1.9620982630796827E-2</v>
      </c>
      <c r="J626">
        <v>19068</v>
      </c>
    </row>
    <row r="627" spans="1:10" x14ac:dyDescent="0.25">
      <c r="A627" s="2">
        <v>44637.833333333336</v>
      </c>
      <c r="B627">
        <v>9.0691812899999995</v>
      </c>
      <c r="C627">
        <v>378077.29368900001</v>
      </c>
      <c r="D627">
        <v>1.4830388757E-8</v>
      </c>
      <c r="E627">
        <v>25</v>
      </c>
      <c r="F627">
        <v>756655.54551070754</v>
      </c>
      <c r="G627">
        <v>26452.289278014356</v>
      </c>
      <c r="H627">
        <v>79.356867834043072</v>
      </c>
      <c r="I627">
        <v>3.8280637644538124E-2</v>
      </c>
      <c r="J627">
        <v>19069</v>
      </c>
    </row>
    <row r="628" spans="1:10" x14ac:dyDescent="0.25">
      <c r="A628" s="2">
        <v>44638.833333333336</v>
      </c>
      <c r="B628">
        <v>9.0164381200000001</v>
      </c>
      <c r="C628">
        <v>380357.85651999997</v>
      </c>
      <c r="D628">
        <v>1.4830388757E-8</v>
      </c>
      <c r="E628">
        <v>15</v>
      </c>
      <c r="F628">
        <v>760801.05420206336</v>
      </c>
      <c r="G628">
        <v>23086.033219385306</v>
      </c>
      <c r="H628">
        <v>69.258099658155928</v>
      </c>
      <c r="I628">
        <v>3.3227091676075592E-2</v>
      </c>
      <c r="J628">
        <v>19070</v>
      </c>
    </row>
    <row r="629" spans="1:10" x14ac:dyDescent="0.25">
      <c r="A629" s="2">
        <v>44639.833333333336</v>
      </c>
      <c r="B629">
        <v>9.0550124000000007</v>
      </c>
      <c r="C629">
        <v>375403.65352200001</v>
      </c>
      <c r="D629">
        <v>1.4762076777E-8</v>
      </c>
      <c r="E629">
        <v>21</v>
      </c>
      <c r="F629">
        <v>751116.58025749447</v>
      </c>
      <c r="G629">
        <v>49499.311707045985</v>
      </c>
      <c r="H629">
        <v>148.49793512113797</v>
      </c>
      <c r="I629">
        <v>7.2161562857038994E-2</v>
      </c>
      <c r="J629">
        <v>19071</v>
      </c>
    </row>
    <row r="630" spans="1:10" x14ac:dyDescent="0.25">
      <c r="A630" s="2">
        <v>44640.833333333336</v>
      </c>
      <c r="B630">
        <v>9.0907777999999997</v>
      </c>
      <c r="C630">
        <v>373976.643476</v>
      </c>
      <c r="D630">
        <v>1.4762076777E-8</v>
      </c>
      <c r="E630">
        <v>16</v>
      </c>
      <c r="F630">
        <v>748031.53155669954</v>
      </c>
      <c r="G630">
        <v>16651.068456996105</v>
      </c>
      <c r="H630">
        <v>49.953205370988314</v>
      </c>
      <c r="I630">
        <v>2.4374533948411117E-2</v>
      </c>
      <c r="J630">
        <v>19072</v>
      </c>
    </row>
    <row r="631" spans="1:10" x14ac:dyDescent="0.25">
      <c r="A631" s="2">
        <v>44641.833333333336</v>
      </c>
      <c r="B631">
        <v>8.9320177199999993</v>
      </c>
      <c r="C631">
        <v>380830.89213200001</v>
      </c>
      <c r="D631">
        <v>1.4762076777E-8</v>
      </c>
      <c r="E631">
        <v>32</v>
      </c>
      <c r="F631">
        <v>762027.76986174611</v>
      </c>
      <c r="G631">
        <v>69456.071927837475</v>
      </c>
      <c r="H631">
        <v>208.36821578351243</v>
      </c>
      <c r="I631">
        <v>9.9805285015768519E-2</v>
      </c>
      <c r="J631">
        <v>19073</v>
      </c>
    </row>
    <row r="632" spans="1:10" x14ac:dyDescent="0.25">
      <c r="A632" s="2">
        <v>44642.833333333336</v>
      </c>
      <c r="B632">
        <v>8.9380646499999994</v>
      </c>
      <c r="C632">
        <v>380631.287549</v>
      </c>
      <c r="D632">
        <v>1.4762076777E-8</v>
      </c>
      <c r="E632">
        <v>26</v>
      </c>
      <c r="F632">
        <v>763149.67608941649</v>
      </c>
      <c r="G632">
        <v>19274.861458587864</v>
      </c>
      <c r="H632">
        <v>57.824584375763592</v>
      </c>
      <c r="I632">
        <v>2.7656400780127925E-2</v>
      </c>
      <c r="J632">
        <v>19074</v>
      </c>
    </row>
    <row r="633" spans="1:10" x14ac:dyDescent="0.25">
      <c r="A633" s="2">
        <v>44643.833333333336</v>
      </c>
      <c r="B633">
        <v>8.8042175799999995</v>
      </c>
      <c r="C633">
        <v>386475.80186000001</v>
      </c>
      <c r="D633">
        <v>1.4762076777E-8</v>
      </c>
      <c r="E633">
        <v>22</v>
      </c>
      <c r="F633">
        <v>773129.68425503222</v>
      </c>
      <c r="G633">
        <v>19184.441217756648</v>
      </c>
      <c r="H633">
        <v>57.553323653269949</v>
      </c>
      <c r="I633">
        <v>2.7171331745831619E-2</v>
      </c>
      <c r="J633">
        <v>19075</v>
      </c>
    </row>
    <row r="634" spans="1:10" x14ac:dyDescent="0.25">
      <c r="A634" s="2">
        <v>44644.833333333336</v>
      </c>
      <c r="B634">
        <v>8.7613214900000003</v>
      </c>
      <c r="C634">
        <v>388401.36434099998</v>
      </c>
      <c r="D634">
        <v>1.4762076777E-8</v>
      </c>
      <c r="E634">
        <v>11</v>
      </c>
      <c r="F634">
        <v>778633.13766536419</v>
      </c>
      <c r="G634">
        <v>11120.127716856525</v>
      </c>
      <c r="H634">
        <v>33.360383150569575</v>
      </c>
      <c r="I634">
        <v>1.5638352981569414E-2</v>
      </c>
      <c r="J634">
        <v>19076</v>
      </c>
    </row>
    <row r="635" spans="1:10" x14ac:dyDescent="0.25">
      <c r="A635" s="2">
        <v>44645.833333333336</v>
      </c>
      <c r="B635">
        <v>8.7242203200000006</v>
      </c>
      <c r="C635">
        <v>390076.98337099998</v>
      </c>
      <c r="D635">
        <v>1.4762076777E-8</v>
      </c>
      <c r="E635">
        <v>6</v>
      </c>
      <c r="F635">
        <v>778802.80277977127</v>
      </c>
      <c r="G635">
        <v>7968.4121541656532</v>
      </c>
      <c r="H635">
        <v>23.905236462496958</v>
      </c>
      <c r="I635">
        <v>1.1203620836581336E-2</v>
      </c>
      <c r="J635">
        <v>19077</v>
      </c>
    </row>
    <row r="636" spans="1:10" x14ac:dyDescent="0.25">
      <c r="A636" s="2">
        <v>44646.833333333336</v>
      </c>
      <c r="B636">
        <v>8.5247344599999995</v>
      </c>
      <c r="C636">
        <v>399294.106676</v>
      </c>
      <c r="D636">
        <v>1.4762076777E-8</v>
      </c>
      <c r="E636">
        <v>18</v>
      </c>
      <c r="F636">
        <v>792746.44861424132</v>
      </c>
      <c r="G636">
        <v>29357.861752777138</v>
      </c>
      <c r="H636">
        <v>88.07358525833142</v>
      </c>
      <c r="I636">
        <v>4.0551248984445419E-2</v>
      </c>
      <c r="J636">
        <v>19078</v>
      </c>
    </row>
    <row r="637" spans="1:10" x14ac:dyDescent="0.25">
      <c r="A637" s="2">
        <v>44647.833333333336</v>
      </c>
      <c r="B637">
        <v>8.4857623800000006</v>
      </c>
      <c r="C637">
        <v>401250.02887400001</v>
      </c>
      <c r="D637">
        <v>1.4762076777E-8</v>
      </c>
      <c r="E637">
        <v>29</v>
      </c>
      <c r="F637">
        <v>801399.96593169135</v>
      </c>
      <c r="G637">
        <v>41128.151535246063</v>
      </c>
      <c r="H637">
        <v>123.38445460573818</v>
      </c>
      <c r="I637">
        <v>5.6195817127016316E-2</v>
      </c>
      <c r="J637">
        <v>19079</v>
      </c>
    </row>
    <row r="638" spans="1:10" x14ac:dyDescent="0.25">
      <c r="A638" s="2">
        <v>44648.833333333336</v>
      </c>
      <c r="B638">
        <v>8.4898403299999998</v>
      </c>
      <c r="C638">
        <v>401551.90152700001</v>
      </c>
      <c r="D638">
        <v>1.4762076777E-8</v>
      </c>
      <c r="E638">
        <v>32</v>
      </c>
      <c r="F638">
        <v>802395.62118935003</v>
      </c>
      <c r="G638">
        <v>165923.46740391158</v>
      </c>
      <c r="H638">
        <v>497.77040221173473</v>
      </c>
      <c r="I638">
        <v>0.22642969628620233</v>
      </c>
      <c r="J638">
        <v>19080</v>
      </c>
    </row>
    <row r="639" spans="1:10" x14ac:dyDescent="0.25">
      <c r="A639" s="2">
        <v>44649.833333333336</v>
      </c>
      <c r="B639">
        <v>8.5750779500000007</v>
      </c>
      <c r="C639">
        <v>403277.010832</v>
      </c>
      <c r="D639">
        <v>1.4856647336999999E-8</v>
      </c>
      <c r="E639">
        <v>20</v>
      </c>
      <c r="F639">
        <v>805805.78694899217</v>
      </c>
      <c r="G639">
        <v>234945.3325450531</v>
      </c>
      <c r="H639">
        <v>704.83599763515929</v>
      </c>
      <c r="I639">
        <v>0.31926444721985858</v>
      </c>
      <c r="J639">
        <v>19081</v>
      </c>
    </row>
    <row r="640" spans="1:10" x14ac:dyDescent="0.25">
      <c r="A640" s="2">
        <v>44650.833333333336</v>
      </c>
      <c r="B640">
        <v>8.7080707299999993</v>
      </c>
      <c r="C640">
        <v>397171.93804400001</v>
      </c>
      <c r="D640">
        <v>1.4856647336999999E-8</v>
      </c>
      <c r="E640">
        <v>16</v>
      </c>
      <c r="F640">
        <v>793814.87561790121</v>
      </c>
      <c r="G640">
        <v>18191.371218885779</v>
      </c>
      <c r="H640">
        <v>54.574113656657339</v>
      </c>
      <c r="I640">
        <v>2.5093446969200035E-2</v>
      </c>
      <c r="J640">
        <v>19082</v>
      </c>
    </row>
    <row r="641" spans="1:10" x14ac:dyDescent="0.25">
      <c r="A641" s="2">
        <v>44651.833333333336</v>
      </c>
      <c r="B641">
        <v>8.6580307100000002</v>
      </c>
      <c r="C641">
        <v>399542.363809</v>
      </c>
      <c r="D641">
        <v>1.4856647336999999E-8</v>
      </c>
      <c r="E641">
        <v>21</v>
      </c>
      <c r="F641">
        <v>800968.63720293879</v>
      </c>
      <c r="G641">
        <v>24910.039615258444</v>
      </c>
      <c r="H641">
        <v>74.730118845775337</v>
      </c>
      <c r="I641">
        <v>3.40543837945518E-2</v>
      </c>
      <c r="J641">
        <v>19083</v>
      </c>
    </row>
    <row r="642" spans="1:10" x14ac:dyDescent="0.25">
      <c r="A642" s="2">
        <v>44652.833333333336</v>
      </c>
      <c r="B642">
        <v>8.6514016700000003</v>
      </c>
      <c r="C642">
        <v>399908.642567</v>
      </c>
      <c r="D642">
        <v>1.4856647336999999E-8</v>
      </c>
      <c r="E642">
        <v>23</v>
      </c>
      <c r="F642">
        <v>797454.59637153114</v>
      </c>
      <c r="G642">
        <v>20103.790987759174</v>
      </c>
      <c r="H642">
        <v>60.31137296327752</v>
      </c>
      <c r="I642">
        <v>2.7604895917284572E-2</v>
      </c>
      <c r="J642">
        <v>19084</v>
      </c>
    </row>
    <row r="643" spans="1:10" x14ac:dyDescent="0.25">
      <c r="A643" s="2">
        <v>44653.833333333336</v>
      </c>
      <c r="B643">
        <v>8.6186274699999998</v>
      </c>
      <c r="C643">
        <v>401517.86017599999</v>
      </c>
      <c r="D643">
        <v>1.4856647336999999E-8</v>
      </c>
      <c r="E643">
        <v>20</v>
      </c>
      <c r="F643">
        <v>803368.72223063628</v>
      </c>
      <c r="G643">
        <v>29614.26472230742</v>
      </c>
      <c r="H643">
        <v>88.842794166922261</v>
      </c>
      <c r="I643">
        <v>4.0364553627241034E-2</v>
      </c>
      <c r="J643">
        <v>19085</v>
      </c>
    </row>
    <row r="644" spans="1:10" x14ac:dyDescent="0.25">
      <c r="A644" s="2">
        <v>44654.833333333336</v>
      </c>
      <c r="B644">
        <v>10.81616752</v>
      </c>
      <c r="C644">
        <v>502545.22737899999</v>
      </c>
      <c r="D644">
        <v>1.8613873857E-8</v>
      </c>
      <c r="E644">
        <v>27</v>
      </c>
      <c r="F644">
        <v>1008123.119634002</v>
      </c>
      <c r="G644">
        <v>107966.69518631666</v>
      </c>
      <c r="H644">
        <v>323.90008555894997</v>
      </c>
      <c r="I644">
        <v>0.11727092547181901</v>
      </c>
      <c r="J644">
        <v>19086</v>
      </c>
    </row>
    <row r="645" spans="1:10" x14ac:dyDescent="0.25">
      <c r="A645" s="2">
        <v>44655.833333333336</v>
      </c>
      <c r="B645">
        <v>10.92325495</v>
      </c>
      <c r="C645">
        <v>497640.819395</v>
      </c>
      <c r="D645">
        <v>1.8613873857E-8</v>
      </c>
      <c r="E645">
        <v>9</v>
      </c>
      <c r="F645">
        <v>997715.63961396273</v>
      </c>
      <c r="G645">
        <v>7491.4494911717229</v>
      </c>
      <c r="H645">
        <v>22.474348473515168</v>
      </c>
      <c r="I645">
        <v>8.2219190189371013E-3</v>
      </c>
      <c r="J645">
        <v>19087</v>
      </c>
    </row>
    <row r="646" spans="1:10" x14ac:dyDescent="0.25">
      <c r="A646" s="2">
        <v>44656.833333333336</v>
      </c>
      <c r="B646">
        <v>11.17351172</v>
      </c>
      <c r="C646">
        <v>486764.545988</v>
      </c>
      <c r="D646">
        <v>1.8613873857E-8</v>
      </c>
      <c r="E646">
        <v>35</v>
      </c>
      <c r="F646">
        <v>971756.95561884693</v>
      </c>
      <c r="G646">
        <v>91198.997314204345</v>
      </c>
      <c r="H646">
        <v>273.59699194261304</v>
      </c>
      <c r="I646">
        <v>0.10276530719088886</v>
      </c>
      <c r="J646">
        <v>19088</v>
      </c>
    </row>
    <row r="647" spans="1:10" x14ac:dyDescent="0.25">
      <c r="A647" s="2">
        <v>44657.833333333336</v>
      </c>
      <c r="B647">
        <v>11.180923979999999</v>
      </c>
      <c r="C647">
        <v>486598.24909499998</v>
      </c>
      <c r="D647">
        <v>1.8613873857E-8</v>
      </c>
      <c r="E647">
        <v>31</v>
      </c>
      <c r="F647">
        <v>970341.26964985719</v>
      </c>
      <c r="G647">
        <v>52756.526127834477</v>
      </c>
      <c r="H647">
        <v>158.26957838350344</v>
      </c>
      <c r="I647">
        <v>5.9534101987462819E-2</v>
      </c>
      <c r="J647">
        <v>19089</v>
      </c>
    </row>
    <row r="648" spans="1:10" x14ac:dyDescent="0.25">
      <c r="A648" s="2">
        <v>44658.833333333336</v>
      </c>
      <c r="B648">
        <v>10.93116669</v>
      </c>
      <c r="C648">
        <v>463327.60422500002</v>
      </c>
      <c r="D648">
        <v>1.7958356557999999E-8</v>
      </c>
      <c r="E648">
        <v>22</v>
      </c>
      <c r="F648">
        <v>924598.19205936661</v>
      </c>
      <c r="G648">
        <v>17275.250267924275</v>
      </c>
      <c r="H648">
        <v>51.825750803772827</v>
      </c>
      <c r="I648">
        <v>2.0459048271816757E-2</v>
      </c>
      <c r="J648">
        <v>19090</v>
      </c>
    </row>
    <row r="649" spans="1:10" x14ac:dyDescent="0.25">
      <c r="A649" s="2">
        <v>44659.833333333336</v>
      </c>
      <c r="B649">
        <v>10.89863334</v>
      </c>
      <c r="C649">
        <v>464750.19803500001</v>
      </c>
      <c r="D649">
        <v>1.7958356557999999E-8</v>
      </c>
      <c r="E649">
        <v>20</v>
      </c>
      <c r="F649">
        <v>928701.63806969672</v>
      </c>
      <c r="G649">
        <v>13159.346353968758</v>
      </c>
      <c r="H649">
        <v>39.478039061906273</v>
      </c>
      <c r="I649">
        <v>1.5515730420747244E-2</v>
      </c>
      <c r="J649">
        <v>19091</v>
      </c>
    </row>
    <row r="650" spans="1:10" x14ac:dyDescent="0.25">
      <c r="A650" s="2">
        <v>44660.833333333336</v>
      </c>
      <c r="B650">
        <v>9.0418288100000002</v>
      </c>
      <c r="C650">
        <v>383414.88753200002</v>
      </c>
      <c r="D650">
        <v>1.4856647336999999E-8</v>
      </c>
      <c r="E650">
        <v>16</v>
      </c>
      <c r="F650">
        <v>764979.10144451656</v>
      </c>
      <c r="G650">
        <v>7740.0624820308931</v>
      </c>
      <c r="H650">
        <v>23.22018744609268</v>
      </c>
      <c r="I650">
        <v>1.1079215630622743E-2</v>
      </c>
      <c r="J650">
        <v>19092</v>
      </c>
    </row>
    <row r="651" spans="1:10" x14ac:dyDescent="0.25">
      <c r="A651" s="2">
        <v>44661.833333333336</v>
      </c>
      <c r="B651">
        <v>9.3680334300000005</v>
      </c>
      <c r="C651">
        <v>370241.490429</v>
      </c>
      <c r="D651">
        <v>1.4856647336999999E-8</v>
      </c>
      <c r="E651">
        <v>38</v>
      </c>
      <c r="F651">
        <v>740852.83160775458</v>
      </c>
      <c r="G651">
        <v>59484.402800962984</v>
      </c>
      <c r="H651">
        <v>178.45320840288895</v>
      </c>
      <c r="I651">
        <v>8.7919514224844716E-2</v>
      </c>
      <c r="J651">
        <v>19093</v>
      </c>
    </row>
    <row r="652" spans="1:10" x14ac:dyDescent="0.25">
      <c r="A652" s="2">
        <v>44662.833333333336</v>
      </c>
      <c r="B652">
        <v>9.1032736700000001</v>
      </c>
      <c r="C652">
        <v>361465.71286099998</v>
      </c>
      <c r="D652">
        <v>1.4469148391E-8</v>
      </c>
      <c r="E652">
        <v>22</v>
      </c>
      <c r="F652">
        <v>724873.84451797325</v>
      </c>
      <c r="G652">
        <v>24629.113876677991</v>
      </c>
      <c r="H652">
        <v>73.887341630033973</v>
      </c>
      <c r="I652">
        <v>3.7204928690586392E-2</v>
      </c>
      <c r="J652">
        <v>19094</v>
      </c>
    </row>
    <row r="653" spans="1:10" x14ac:dyDescent="0.25">
      <c r="A653" s="2">
        <v>44663.833333333336</v>
      </c>
      <c r="B653">
        <v>8.9392138600000006</v>
      </c>
      <c r="C653">
        <v>368131.26757999999</v>
      </c>
      <c r="D653">
        <v>1.4469148391E-8</v>
      </c>
      <c r="E653">
        <v>14</v>
      </c>
      <c r="F653">
        <v>735978.44401500036</v>
      </c>
      <c r="G653">
        <v>10434.627863837866</v>
      </c>
      <c r="H653">
        <v>31.3038835915136</v>
      </c>
      <c r="I653">
        <v>1.5524799134836599E-2</v>
      </c>
      <c r="J653">
        <v>19095</v>
      </c>
    </row>
    <row r="654" spans="1:10" x14ac:dyDescent="0.25">
      <c r="A654" s="2">
        <v>44664.833333333336</v>
      </c>
      <c r="B654">
        <v>9.0634650000000008</v>
      </c>
      <c r="C654">
        <v>363152.65939400002</v>
      </c>
      <c r="D654">
        <v>1.4469148391E-8</v>
      </c>
      <c r="E654">
        <v>18</v>
      </c>
      <c r="F654">
        <v>726126.34843252786</v>
      </c>
      <c r="G654">
        <v>22846.787367941768</v>
      </c>
      <c r="H654">
        <v>68.540362103825302</v>
      </c>
      <c r="I654">
        <v>3.4453001494712809E-2</v>
      </c>
      <c r="J654">
        <v>19096</v>
      </c>
    </row>
    <row r="655" spans="1:10" x14ac:dyDescent="0.25">
      <c r="A655" s="2">
        <v>44665.833333333336</v>
      </c>
      <c r="B655">
        <v>9.0137239999999998</v>
      </c>
      <c r="C655">
        <v>364834.59769899998</v>
      </c>
      <c r="D655">
        <v>1.4462240627E-8</v>
      </c>
      <c r="E655">
        <v>8</v>
      </c>
      <c r="F655">
        <v>728235.52473596111</v>
      </c>
      <c r="G655">
        <v>8822.4378397754899</v>
      </c>
      <c r="H655">
        <v>26.467313519326471</v>
      </c>
      <c r="I655">
        <v>1.3265721193781129E-2</v>
      </c>
      <c r="J655">
        <v>19097</v>
      </c>
    </row>
    <row r="656" spans="1:10" x14ac:dyDescent="0.25">
      <c r="A656" s="2">
        <v>44666.833333333336</v>
      </c>
      <c r="B656">
        <v>8.9986811800000002</v>
      </c>
      <c r="C656">
        <v>365484.53974799998</v>
      </c>
      <c r="D656">
        <v>1.4462240627E-8</v>
      </c>
      <c r="E656">
        <v>22</v>
      </c>
      <c r="F656">
        <v>730736.5636264137</v>
      </c>
      <c r="G656">
        <v>13296.165965875431</v>
      </c>
      <c r="H656">
        <v>39.888497897626294</v>
      </c>
      <c r="I656">
        <v>1.9924145659798935E-2</v>
      </c>
      <c r="J656">
        <v>19098</v>
      </c>
    </row>
    <row r="657" spans="1:10" x14ac:dyDescent="0.25">
      <c r="A657" s="2">
        <v>44667.833333333336</v>
      </c>
      <c r="B657">
        <v>9.0864161299999999</v>
      </c>
      <c r="C657">
        <v>362079.21110700001</v>
      </c>
      <c r="D657">
        <v>1.4462240627E-8</v>
      </c>
      <c r="E657">
        <v>28</v>
      </c>
      <c r="F657">
        <v>722629.02033304924</v>
      </c>
      <c r="G657">
        <v>42306.611985347023</v>
      </c>
      <c r="H657">
        <v>126.91983595604107</v>
      </c>
      <c r="I657">
        <v>6.410722351366975E-2</v>
      </c>
      <c r="J657">
        <v>19099</v>
      </c>
    </row>
    <row r="658" spans="1:10" x14ac:dyDescent="0.25">
      <c r="A658" s="2">
        <v>44668.833333333336</v>
      </c>
      <c r="B658">
        <v>8.9765897199999998</v>
      </c>
      <c r="C658">
        <v>366573.79096000001</v>
      </c>
      <c r="D658">
        <v>1.4462240627E-8</v>
      </c>
      <c r="E658">
        <v>19</v>
      </c>
      <c r="F658">
        <v>734295.31232535909</v>
      </c>
      <c r="G658">
        <v>21270.221311283018</v>
      </c>
      <c r="H658">
        <v>63.810663933849057</v>
      </c>
      <c r="I658">
        <v>3.1718699472692451E-2</v>
      </c>
      <c r="J658">
        <v>19100</v>
      </c>
    </row>
    <row r="659" spans="1:10" x14ac:dyDescent="0.25">
      <c r="A659" s="2">
        <v>44669.833333333336</v>
      </c>
      <c r="B659">
        <v>8.9285767200000006</v>
      </c>
      <c r="C659">
        <v>368580.06517800002</v>
      </c>
      <c r="D659">
        <v>1.4462240627E-8</v>
      </c>
      <c r="E659">
        <v>17</v>
      </c>
      <c r="F659">
        <v>738242.64651809342</v>
      </c>
      <c r="G659">
        <v>11663.885296175042</v>
      </c>
      <c r="H659">
        <v>34.991655888525123</v>
      </c>
      <c r="I659">
        <v>1.7300483058721051E-2</v>
      </c>
      <c r="J659">
        <v>19101</v>
      </c>
    </row>
    <row r="660" spans="1:10" x14ac:dyDescent="0.25">
      <c r="A660" s="2">
        <v>44670.833333333336</v>
      </c>
      <c r="B660">
        <v>8.9228898500000007</v>
      </c>
      <c r="C660">
        <v>368972.94745799998</v>
      </c>
      <c r="D660">
        <v>1.4462240627E-8</v>
      </c>
      <c r="E660">
        <v>19</v>
      </c>
      <c r="F660">
        <v>738885.04553759645</v>
      </c>
      <c r="G660">
        <v>54697.598599276826</v>
      </c>
      <c r="H660">
        <v>164.09279579783049</v>
      </c>
      <c r="I660">
        <v>8.1059795198088855E-2</v>
      </c>
      <c r="J660">
        <v>19102</v>
      </c>
    </row>
    <row r="661" spans="1:10" x14ac:dyDescent="0.25">
      <c r="A661" s="2">
        <v>44671.833333333336</v>
      </c>
      <c r="B661">
        <v>8.9967317599999994</v>
      </c>
      <c r="C661">
        <v>365984.944418</v>
      </c>
      <c r="D661">
        <v>1.4462240627E-8</v>
      </c>
      <c r="E661">
        <v>18</v>
      </c>
      <c r="F661">
        <v>726292.36827791273</v>
      </c>
      <c r="G661">
        <v>13640.544925538088</v>
      </c>
      <c r="H661">
        <v>40.921634776614262</v>
      </c>
      <c r="I661">
        <v>2.0565267302586961E-2</v>
      </c>
      <c r="J661">
        <v>19103</v>
      </c>
    </row>
    <row r="662" spans="1:10" x14ac:dyDescent="0.25">
      <c r="A662" s="2">
        <v>44672.833333333336</v>
      </c>
      <c r="B662">
        <v>9.1017515299999996</v>
      </c>
      <c r="C662">
        <v>361825.582964</v>
      </c>
      <c r="D662">
        <v>1.4462240627E-8</v>
      </c>
      <c r="E662">
        <v>18</v>
      </c>
      <c r="F662">
        <v>720914.19255538925</v>
      </c>
      <c r="G662">
        <v>21270.987064665758</v>
      </c>
      <c r="H662">
        <v>63.812961193997275</v>
      </c>
      <c r="I662">
        <v>3.2308603543020765E-2</v>
      </c>
      <c r="J662">
        <v>19104</v>
      </c>
    </row>
    <row r="663" spans="1:10" x14ac:dyDescent="0.25">
      <c r="A663" s="2">
        <v>44673.833333333336</v>
      </c>
      <c r="B663">
        <v>9.1172299300000006</v>
      </c>
      <c r="C663">
        <v>361230.874105</v>
      </c>
      <c r="D663">
        <v>1.4462240627E-8</v>
      </c>
      <c r="E663">
        <v>12</v>
      </c>
      <c r="F663">
        <v>721269.49403166701</v>
      </c>
      <c r="G663">
        <v>6522.133036146166</v>
      </c>
      <c r="H663">
        <v>19.5663991084385</v>
      </c>
      <c r="I663">
        <v>9.9016189283980694E-3</v>
      </c>
      <c r="J663">
        <v>19105</v>
      </c>
    </row>
    <row r="664" spans="1:10" x14ac:dyDescent="0.25">
      <c r="A664" s="2">
        <v>44674.833333333336</v>
      </c>
      <c r="B664">
        <v>9.1221492600000005</v>
      </c>
      <c r="C664">
        <v>361054.95537500002</v>
      </c>
      <c r="D664">
        <v>1.4462240627E-8</v>
      </c>
      <c r="E664">
        <v>10</v>
      </c>
      <c r="F664">
        <v>723048.95913119614</v>
      </c>
      <c r="G664">
        <v>6293.3921276012061</v>
      </c>
      <c r="H664">
        <v>18.880176382803619</v>
      </c>
      <c r="I664">
        <v>9.5308406058750867E-3</v>
      </c>
      <c r="J664">
        <v>19106</v>
      </c>
    </row>
    <row r="665" spans="1:10" x14ac:dyDescent="0.25">
      <c r="A665" s="2">
        <v>44675.833333333336</v>
      </c>
      <c r="B665">
        <v>9.0358873200000005</v>
      </c>
      <c r="C665">
        <v>364602.86695900001</v>
      </c>
      <c r="D665">
        <v>1.4462240627E-8</v>
      </c>
      <c r="E665">
        <v>29</v>
      </c>
      <c r="F665">
        <v>728683.1610462527</v>
      </c>
      <c r="G665">
        <v>33343.633143845705</v>
      </c>
      <c r="H665">
        <v>100.03089943153712</v>
      </c>
      <c r="I665">
        <v>5.0105835079388532E-2</v>
      </c>
      <c r="J665">
        <v>19107</v>
      </c>
    </row>
    <row r="666" spans="1:10" x14ac:dyDescent="0.25">
      <c r="A666" s="2">
        <v>44676.833333333336</v>
      </c>
      <c r="B666">
        <v>9.2758976000000004</v>
      </c>
      <c r="C666">
        <v>355277.16944799997</v>
      </c>
      <c r="D666">
        <v>1.4462240627E-8</v>
      </c>
      <c r="E666">
        <v>67</v>
      </c>
      <c r="F666">
        <v>708297.86255211395</v>
      </c>
      <c r="G666">
        <v>36320.308468002549</v>
      </c>
      <c r="H666">
        <v>108.96092540400765</v>
      </c>
      <c r="I666">
        <v>5.6149735690521882E-2</v>
      </c>
      <c r="J666">
        <v>19108</v>
      </c>
    </row>
    <row r="667" spans="1:10" x14ac:dyDescent="0.25">
      <c r="A667" s="2">
        <v>44677.833333333336</v>
      </c>
      <c r="B667">
        <v>9.1730714599999992</v>
      </c>
      <c r="C667">
        <v>359308.664047</v>
      </c>
      <c r="D667">
        <v>1.4462240627E-8</v>
      </c>
      <c r="E667">
        <v>20</v>
      </c>
      <c r="F667">
        <v>720124.03066207538</v>
      </c>
      <c r="G667">
        <v>16270.083515073855</v>
      </c>
      <c r="H667">
        <v>48.810250545221564</v>
      </c>
      <c r="I667">
        <v>2.4739823544877734E-2</v>
      </c>
      <c r="J667">
        <v>19109</v>
      </c>
    </row>
    <row r="668" spans="1:10" x14ac:dyDescent="0.25">
      <c r="A668" s="2">
        <v>44678.833333333336</v>
      </c>
      <c r="B668">
        <v>9.1213394799999996</v>
      </c>
      <c r="C668">
        <v>361412.959348</v>
      </c>
      <c r="D668">
        <v>1.4462240627E-8</v>
      </c>
      <c r="E668">
        <v>28</v>
      </c>
      <c r="F668">
        <v>724292.75066720683</v>
      </c>
      <c r="G668">
        <v>22156.516219368219</v>
      </c>
      <c r="H668">
        <v>66.469548658104657</v>
      </c>
      <c r="I668">
        <v>3.3496656204081848E-2</v>
      </c>
      <c r="J668">
        <v>19110</v>
      </c>
    </row>
    <row r="669" spans="1:10" x14ac:dyDescent="0.25">
      <c r="A669" s="2">
        <v>44679.833333333336</v>
      </c>
      <c r="B669">
        <v>9.2353037699999998</v>
      </c>
      <c r="C669">
        <v>356998.212443</v>
      </c>
      <c r="D669">
        <v>1.4462240627E-8</v>
      </c>
      <c r="E669">
        <v>24</v>
      </c>
      <c r="F669">
        <v>712047.81179188029</v>
      </c>
      <c r="G669">
        <v>15054.588408063326</v>
      </c>
      <c r="H669">
        <v>45.16376522418998</v>
      </c>
      <c r="I669">
        <v>2.3151218266291882E-2</v>
      </c>
      <c r="J669">
        <v>19111</v>
      </c>
    </row>
    <row r="670" spans="1:10" x14ac:dyDescent="0.25">
      <c r="A670" s="2">
        <v>44680.833333333336</v>
      </c>
      <c r="B670">
        <v>9.3289500600000004</v>
      </c>
      <c r="C670">
        <v>353464.09155000001</v>
      </c>
      <c r="D670">
        <v>1.4462240627E-8</v>
      </c>
      <c r="E670">
        <v>20</v>
      </c>
      <c r="F670">
        <v>704719.25968301774</v>
      </c>
      <c r="G670">
        <v>16625.8466057363</v>
      </c>
      <c r="H670">
        <v>49.877539817208898</v>
      </c>
      <c r="I670">
        <v>2.5833410656989821E-2</v>
      </c>
      <c r="J670">
        <v>19112</v>
      </c>
    </row>
    <row r="671" spans="1:10" x14ac:dyDescent="0.25">
      <c r="A671" s="2">
        <v>44681.833333333336</v>
      </c>
      <c r="B671">
        <v>9.2469446600000005</v>
      </c>
      <c r="C671">
        <v>356679.93246899999</v>
      </c>
      <c r="D671">
        <v>1.4462240627E-8</v>
      </c>
      <c r="E671">
        <v>27</v>
      </c>
      <c r="F671">
        <v>714884.84151566878</v>
      </c>
      <c r="G671">
        <v>26894.878464354184</v>
      </c>
      <c r="H671">
        <v>80.68463539306255</v>
      </c>
      <c r="I671">
        <v>4.1195294973704305E-2</v>
      </c>
      <c r="J671">
        <v>19113</v>
      </c>
    </row>
    <row r="672" spans="1:10" x14ac:dyDescent="0.25">
      <c r="A672" s="2">
        <v>44682.833333333336</v>
      </c>
      <c r="B672">
        <v>9.2226763100000007</v>
      </c>
      <c r="C672">
        <v>357671.994251</v>
      </c>
      <c r="D672">
        <v>1.4462240627E-8</v>
      </c>
      <c r="E672">
        <v>18</v>
      </c>
      <c r="F672">
        <v>715771.21914277948</v>
      </c>
      <c r="G672">
        <v>17855.398523627737</v>
      </c>
      <c r="H672">
        <v>53.56619557088321</v>
      </c>
      <c r="I672">
        <v>2.7315517668882794E-2</v>
      </c>
      <c r="J672">
        <v>19114</v>
      </c>
    </row>
    <row r="673" spans="1:10" x14ac:dyDescent="0.25">
      <c r="A673" s="2">
        <v>44683.833333333336</v>
      </c>
      <c r="B673">
        <v>9.3364007000000004</v>
      </c>
      <c r="C673">
        <v>353357.61956700002</v>
      </c>
      <c r="D673">
        <v>1.4462240627E-8</v>
      </c>
      <c r="E673">
        <v>34</v>
      </c>
      <c r="F673">
        <v>705667.68626713566</v>
      </c>
      <c r="G673">
        <v>14168.39563572895</v>
      </c>
      <c r="H673">
        <v>42.505186907186854</v>
      </c>
      <c r="I673">
        <v>2.1985409737537726E-2</v>
      </c>
      <c r="J673">
        <v>19115</v>
      </c>
    </row>
    <row r="674" spans="1:10" x14ac:dyDescent="0.25">
      <c r="A674" s="2">
        <v>44684.833333333336</v>
      </c>
      <c r="B674">
        <v>9.1202748200000006</v>
      </c>
      <c r="C674">
        <v>362801.01708199998</v>
      </c>
      <c r="D674">
        <v>1.4462240627E-8</v>
      </c>
      <c r="E674">
        <v>32</v>
      </c>
      <c r="F674">
        <v>724376.0653688258</v>
      </c>
      <c r="G674">
        <v>478364.67113261373</v>
      </c>
      <c r="H674">
        <v>1435.0940133978413</v>
      </c>
      <c r="I674">
        <v>0.72311792166063293</v>
      </c>
      <c r="J674">
        <v>19116</v>
      </c>
    </row>
    <row r="675" spans="1:10" x14ac:dyDescent="0.25">
      <c r="A675" s="2">
        <v>44685.833333333336</v>
      </c>
      <c r="B675">
        <v>9.5433435600000003</v>
      </c>
      <c r="C675">
        <v>347112.18835299998</v>
      </c>
      <c r="D675">
        <v>1.4462240627E-8</v>
      </c>
      <c r="E675">
        <v>31</v>
      </c>
      <c r="F675">
        <v>695630.22790942213</v>
      </c>
      <c r="G675">
        <v>135032.18654682158</v>
      </c>
      <c r="H675">
        <v>405.09655964046476</v>
      </c>
      <c r="I675">
        <v>0.21255580671520571</v>
      </c>
      <c r="J675">
        <v>19117</v>
      </c>
    </row>
    <row r="676" spans="1:10" x14ac:dyDescent="0.25">
      <c r="A676" s="2">
        <v>44686.833333333336</v>
      </c>
      <c r="B676">
        <v>9.5896504199999999</v>
      </c>
      <c r="C676">
        <v>345519.38762400002</v>
      </c>
      <c r="D676">
        <v>1.4462240627E-8</v>
      </c>
      <c r="E676">
        <v>25</v>
      </c>
      <c r="F676">
        <v>691827.67546174198</v>
      </c>
      <c r="G676">
        <v>27806.087736011923</v>
      </c>
      <c r="H676">
        <v>83.418263208035768</v>
      </c>
      <c r="I676">
        <v>4.4010477104159743E-2</v>
      </c>
      <c r="J676">
        <v>19118</v>
      </c>
    </row>
    <row r="677" spans="1:10" x14ac:dyDescent="0.25">
      <c r="A677" s="2">
        <v>44687.833333333336</v>
      </c>
      <c r="B677">
        <v>9.6754382999999997</v>
      </c>
      <c r="C677">
        <v>342897.39137700002</v>
      </c>
      <c r="D677">
        <v>1.4462240627E-8</v>
      </c>
      <c r="E677">
        <v>29</v>
      </c>
      <c r="F677">
        <v>685151.84656579385</v>
      </c>
      <c r="G677">
        <v>172328.73813877488</v>
      </c>
      <c r="H677">
        <v>516.98621441632463</v>
      </c>
      <c r="I677">
        <v>0.27541335429187663</v>
      </c>
      <c r="J677">
        <v>19119</v>
      </c>
    </row>
    <row r="678" spans="1:10" x14ac:dyDescent="0.25">
      <c r="A678" s="2">
        <v>44688.833333333336</v>
      </c>
      <c r="B678">
        <v>9.84433297</v>
      </c>
      <c r="C678">
        <v>335656.11512600002</v>
      </c>
      <c r="D678">
        <v>1.4429347817000001E-8</v>
      </c>
      <c r="E678">
        <v>52</v>
      </c>
      <c r="F678">
        <v>669879.86587156181</v>
      </c>
      <c r="G678">
        <v>58149.20492611533</v>
      </c>
      <c r="H678">
        <v>174.44761477834598</v>
      </c>
      <c r="I678">
        <v>9.505193787434206E-2</v>
      </c>
      <c r="J678">
        <v>19120</v>
      </c>
    </row>
    <row r="679" spans="1:10" x14ac:dyDescent="0.25">
      <c r="A679" s="2">
        <v>44689.833333333336</v>
      </c>
      <c r="B679">
        <v>10.47436478</v>
      </c>
      <c r="C679">
        <v>315692.58280400001</v>
      </c>
      <c r="D679">
        <v>1.4429347817000001E-8</v>
      </c>
      <c r="E679">
        <v>67</v>
      </c>
      <c r="F679">
        <v>634206.69427772507</v>
      </c>
      <c r="G679">
        <v>77852.96187206819</v>
      </c>
      <c r="H679">
        <v>233.55888561620458</v>
      </c>
      <c r="I679">
        <v>0.13441831191485867</v>
      </c>
      <c r="J679">
        <v>19121</v>
      </c>
    </row>
    <row r="680" spans="1:10" x14ac:dyDescent="0.25">
      <c r="A680" s="2">
        <v>44690.833333333336</v>
      </c>
      <c r="B680">
        <v>10.33311728</v>
      </c>
      <c r="C680">
        <v>320472.45627000002</v>
      </c>
      <c r="D680">
        <v>1.4429347817000001E-8</v>
      </c>
      <c r="E680">
        <v>61</v>
      </c>
      <c r="F680">
        <v>640260.15273319569</v>
      </c>
      <c r="G680">
        <v>166827.38223089935</v>
      </c>
      <c r="H680">
        <v>500.48214669269805</v>
      </c>
      <c r="I680">
        <v>0.2853152468774019</v>
      </c>
      <c r="J680">
        <v>19122</v>
      </c>
    </row>
    <row r="681" spans="1:10" x14ac:dyDescent="0.25">
      <c r="A681" s="2">
        <v>44691.833333333336</v>
      </c>
      <c r="B681">
        <v>10.7339728</v>
      </c>
      <c r="C681">
        <v>309610.30300800002</v>
      </c>
      <c r="D681">
        <v>1.4429347817000001E-8</v>
      </c>
      <c r="E681">
        <v>71</v>
      </c>
      <c r="F681">
        <v>617521.94989488914</v>
      </c>
      <c r="G681">
        <v>244529.08316023648</v>
      </c>
      <c r="H681">
        <v>733.58724948070949</v>
      </c>
      <c r="I681">
        <v>0.43360296116767244</v>
      </c>
      <c r="J681">
        <v>19123</v>
      </c>
    </row>
    <row r="682" spans="1:10" x14ac:dyDescent="0.25">
      <c r="A682" s="2">
        <v>44692.833333333336</v>
      </c>
      <c r="B682">
        <v>10.685341469999999</v>
      </c>
      <c r="C682">
        <v>311639.39397199999</v>
      </c>
      <c r="D682">
        <v>1.4429347817000001E-8</v>
      </c>
      <c r="E682">
        <v>69</v>
      </c>
      <c r="F682">
        <v>621460.47674300882</v>
      </c>
      <c r="G682">
        <v>202545.1534741231</v>
      </c>
      <c r="H682">
        <v>607.63546042236931</v>
      </c>
      <c r="I682">
        <v>0.35688020615006844</v>
      </c>
      <c r="J682">
        <v>19124</v>
      </c>
    </row>
    <row r="683" spans="1:10" x14ac:dyDescent="0.25">
      <c r="A683" s="2">
        <v>44693.833333333336</v>
      </c>
      <c r="B683">
        <v>10.66598991</v>
      </c>
      <c r="C683">
        <v>312660.870505</v>
      </c>
      <c r="D683">
        <v>1.4429347817000001E-8</v>
      </c>
      <c r="E683">
        <v>52</v>
      </c>
      <c r="F683">
        <v>624433.48450431891</v>
      </c>
      <c r="G683">
        <v>153892.86099694349</v>
      </c>
      <c r="H683">
        <v>461.67858299083048</v>
      </c>
      <c r="I683">
        <v>0.26986490470705626</v>
      </c>
      <c r="J683">
        <v>19125</v>
      </c>
    </row>
    <row r="684" spans="1:10" x14ac:dyDescent="0.25">
      <c r="A684" s="2">
        <v>44694.833333333336</v>
      </c>
      <c r="B684">
        <v>10.534225409999999</v>
      </c>
      <c r="C684">
        <v>316667.87008399999</v>
      </c>
      <c r="D684">
        <v>1.4429347817000001E-8</v>
      </c>
      <c r="E684">
        <v>38</v>
      </c>
      <c r="F684">
        <v>633269.03809665551</v>
      </c>
      <c r="G684">
        <v>31696.94483805331</v>
      </c>
      <c r="H684">
        <v>95.090834514159937</v>
      </c>
      <c r="I684">
        <v>5.4807913398050717E-2</v>
      </c>
      <c r="J684">
        <v>19126</v>
      </c>
    </row>
    <row r="685" spans="1:10" x14ac:dyDescent="0.25">
      <c r="A685" s="2">
        <v>44695.833333333336</v>
      </c>
      <c r="B685">
        <v>10.35524702</v>
      </c>
      <c r="C685">
        <v>322210.384884</v>
      </c>
      <c r="D685">
        <v>1.4429347817000001E-8</v>
      </c>
      <c r="E685">
        <v>35</v>
      </c>
      <c r="F685">
        <v>644576.43250408571</v>
      </c>
      <c r="G685">
        <v>22783.882624966522</v>
      </c>
      <c r="H685">
        <v>68.35164787489957</v>
      </c>
      <c r="I685">
        <v>3.8705032043163022E-2</v>
      </c>
      <c r="J685">
        <v>19127</v>
      </c>
    </row>
    <row r="686" spans="1:10" x14ac:dyDescent="0.25">
      <c r="A686" s="2">
        <v>44696.833333333336</v>
      </c>
      <c r="B686">
        <v>10.56351325</v>
      </c>
      <c r="C686">
        <v>316150.76117399998</v>
      </c>
      <c r="D686">
        <v>1.4429347817000001E-8</v>
      </c>
      <c r="E686">
        <v>46</v>
      </c>
      <c r="F686">
        <v>631315.59373782994</v>
      </c>
      <c r="G686">
        <v>104037.67692772303</v>
      </c>
      <c r="H686">
        <v>312.11303078316911</v>
      </c>
      <c r="I686">
        <v>0.18045056603364285</v>
      </c>
      <c r="J686">
        <v>19128</v>
      </c>
    </row>
    <row r="687" spans="1:10" x14ac:dyDescent="0.25">
      <c r="A687" s="2">
        <v>44697.833333333336</v>
      </c>
      <c r="B687">
        <v>10.02379738</v>
      </c>
      <c r="C687">
        <v>305996.76114299998</v>
      </c>
      <c r="D687">
        <v>1.3827134165E-8</v>
      </c>
      <c r="E687">
        <v>31</v>
      </c>
      <c r="F687">
        <v>612573.80600791855</v>
      </c>
      <c r="G687">
        <v>17727.907876224403</v>
      </c>
      <c r="H687">
        <v>53.183723628673206</v>
      </c>
      <c r="I687">
        <v>3.1689339201380715E-2</v>
      </c>
      <c r="J687">
        <v>19129</v>
      </c>
    </row>
    <row r="688" spans="1:10" x14ac:dyDescent="0.25">
      <c r="A688" s="2">
        <v>44698.833333333336</v>
      </c>
      <c r="B688">
        <v>10.330169720000001</v>
      </c>
      <c r="C688">
        <v>297002.45989699999</v>
      </c>
      <c r="D688">
        <v>1.3827134165E-8</v>
      </c>
      <c r="E688">
        <v>31</v>
      </c>
      <c r="F688">
        <v>594404.44167311769</v>
      </c>
      <c r="G688">
        <v>27329.580983528042</v>
      </c>
      <c r="H688">
        <v>81.988742950584125</v>
      </c>
      <c r="I688">
        <v>5.0346008675050291E-2</v>
      </c>
      <c r="J688">
        <v>19130</v>
      </c>
    </row>
    <row r="689" spans="1:10" x14ac:dyDescent="0.25">
      <c r="A689" s="2">
        <v>44699.833333333336</v>
      </c>
      <c r="B689">
        <v>10.09641502</v>
      </c>
      <c r="C689">
        <v>304364.32736200001</v>
      </c>
      <c r="D689">
        <v>1.3827134165E-8</v>
      </c>
      <c r="E689">
        <v>25</v>
      </c>
      <c r="F689">
        <v>608567.55590546899</v>
      </c>
      <c r="G689">
        <v>205828.64350531276</v>
      </c>
      <c r="H689">
        <v>617.48593051593832</v>
      </c>
      <c r="I689">
        <v>0.37034896528944594</v>
      </c>
      <c r="J689">
        <v>19131</v>
      </c>
    </row>
    <row r="690" spans="1:10" x14ac:dyDescent="0.25">
      <c r="A690" s="2">
        <v>44700.833333333336</v>
      </c>
      <c r="B690">
        <v>9.6698621300000003</v>
      </c>
      <c r="C690">
        <v>282946.01404099999</v>
      </c>
      <c r="D690">
        <v>1.3045508907E-8</v>
      </c>
      <c r="E690">
        <v>33</v>
      </c>
      <c r="F690">
        <v>565890.73886820523</v>
      </c>
      <c r="G690">
        <v>23375.81999332651</v>
      </c>
      <c r="H690">
        <v>70.127459979979534</v>
      </c>
      <c r="I690">
        <v>4.52322703564405E-2</v>
      </c>
      <c r="J690">
        <v>19132</v>
      </c>
    </row>
    <row r="691" spans="1:10" x14ac:dyDescent="0.25">
      <c r="A691" s="2">
        <v>44701.833333333336</v>
      </c>
      <c r="B691">
        <v>9.6482262700000003</v>
      </c>
      <c r="C691">
        <v>283587.87265600002</v>
      </c>
      <c r="D691">
        <v>1.3045508907E-8</v>
      </c>
      <c r="E691">
        <v>8</v>
      </c>
      <c r="F691">
        <v>566387.32635893649</v>
      </c>
      <c r="G691">
        <v>2447.7337531353978</v>
      </c>
      <c r="H691">
        <v>7.3432012594061939</v>
      </c>
      <c r="I691">
        <v>4.7322182805776538E-3</v>
      </c>
      <c r="J691">
        <v>19133</v>
      </c>
    </row>
    <row r="692" spans="1:10" x14ac:dyDescent="0.25">
      <c r="A692" s="2">
        <v>44702.833333333336</v>
      </c>
      <c r="B692">
        <v>9.4895690699999999</v>
      </c>
      <c r="C692">
        <v>288414.96270700003</v>
      </c>
      <c r="D692">
        <v>1.3045508907E-8</v>
      </c>
      <c r="E692">
        <v>20</v>
      </c>
      <c r="F692">
        <v>576504.93164497463</v>
      </c>
      <c r="G692">
        <v>28764.669203322785</v>
      </c>
      <c r="H692">
        <v>86.294007609968361</v>
      </c>
      <c r="I692">
        <v>5.4634940741556816E-2</v>
      </c>
      <c r="J692">
        <v>19134</v>
      </c>
    </row>
    <row r="693" spans="1:10" x14ac:dyDescent="0.25">
      <c r="A693" s="2">
        <v>44703.833333333336</v>
      </c>
      <c r="B693">
        <v>9.7091056800000004</v>
      </c>
      <c r="C693">
        <v>282260.29702699999</v>
      </c>
      <c r="D693">
        <v>1.3045508907E-8</v>
      </c>
      <c r="E693">
        <v>33</v>
      </c>
      <c r="F693">
        <v>564083.70356937707</v>
      </c>
      <c r="G693">
        <v>123937.98823380505</v>
      </c>
      <c r="H693">
        <v>371.81396470141516</v>
      </c>
      <c r="I693">
        <v>0.24058857977506734</v>
      </c>
      <c r="J693">
        <v>19135</v>
      </c>
    </row>
    <row r="694" spans="1:10" x14ac:dyDescent="0.25">
      <c r="A694" s="2">
        <v>44704.833333333336</v>
      </c>
      <c r="B694">
        <v>9.6438171700000002</v>
      </c>
      <c r="C694">
        <v>284212.748792</v>
      </c>
      <c r="D694">
        <v>1.3045508907E-8</v>
      </c>
      <c r="E694">
        <v>21</v>
      </c>
      <c r="F694">
        <v>569920.9947337677</v>
      </c>
      <c r="G694">
        <v>13784.425760551938</v>
      </c>
      <c r="H694">
        <v>41.353277281655814</v>
      </c>
      <c r="I694">
        <v>2.6484278254840118E-2</v>
      </c>
      <c r="J694">
        <v>19136</v>
      </c>
    </row>
    <row r="695" spans="1:10" x14ac:dyDescent="0.25">
      <c r="A695" s="2">
        <v>44705.833333333336</v>
      </c>
      <c r="B695">
        <v>9.6077052199999997</v>
      </c>
      <c r="C695">
        <v>285375.16419400001</v>
      </c>
      <c r="D695">
        <v>1.3045508907E-8</v>
      </c>
      <c r="E695">
        <v>27</v>
      </c>
      <c r="F695">
        <v>571650.86391030531</v>
      </c>
      <c r="G695">
        <v>31982.069941694612</v>
      </c>
      <c r="H695">
        <v>95.946209825083841</v>
      </c>
      <c r="I695">
        <v>6.1261809956173634E-2</v>
      </c>
      <c r="J695">
        <v>19137</v>
      </c>
    </row>
    <row r="696" spans="1:10" x14ac:dyDescent="0.25">
      <c r="A696" s="2">
        <v>44706.833333333336</v>
      </c>
      <c r="B696">
        <v>9.6564411400000001</v>
      </c>
      <c r="C696">
        <v>284003.49055599998</v>
      </c>
      <c r="D696">
        <v>1.3045508907E-8</v>
      </c>
      <c r="E696">
        <v>23</v>
      </c>
      <c r="F696">
        <v>569933.62058057077</v>
      </c>
      <c r="G696">
        <v>22724.801153267075</v>
      </c>
      <c r="H696">
        <v>68.174403459801226</v>
      </c>
      <c r="I696">
        <v>4.3660623560826901E-2</v>
      </c>
      <c r="J696">
        <v>19138</v>
      </c>
    </row>
    <row r="697" spans="1:10" x14ac:dyDescent="0.25">
      <c r="A697" s="2">
        <v>44707.833333333336</v>
      </c>
      <c r="B697">
        <v>9.8056045600000008</v>
      </c>
      <c r="C697">
        <v>279751.62901199999</v>
      </c>
      <c r="D697">
        <v>1.3045508907E-8</v>
      </c>
      <c r="E697">
        <v>29</v>
      </c>
      <c r="F697">
        <v>559931.48789115401</v>
      </c>
      <c r="G697">
        <v>22948.995908827928</v>
      </c>
      <c r="H697">
        <v>68.846987726483789</v>
      </c>
      <c r="I697">
        <v>4.487897370231745E-2</v>
      </c>
      <c r="J697">
        <v>19139</v>
      </c>
    </row>
    <row r="698" spans="1:10" x14ac:dyDescent="0.25">
      <c r="A698" s="2">
        <v>44708.833333333336</v>
      </c>
      <c r="B698">
        <v>9.7212370299999993</v>
      </c>
      <c r="C698">
        <v>282205.544964</v>
      </c>
      <c r="D698">
        <v>1.3045508907E-8</v>
      </c>
      <c r="E698">
        <v>18</v>
      </c>
      <c r="F698">
        <v>563495.79481876804</v>
      </c>
      <c r="G698">
        <v>8658.9559576809133</v>
      </c>
      <c r="H698">
        <v>25.976867873042739</v>
      </c>
      <c r="I698">
        <v>1.6826313276588099E-2</v>
      </c>
      <c r="J698">
        <v>19140</v>
      </c>
    </row>
    <row r="699" spans="1:10" x14ac:dyDescent="0.25">
      <c r="A699" s="2">
        <v>44709.833333333336</v>
      </c>
      <c r="B699">
        <v>9.6740981700000006</v>
      </c>
      <c r="C699">
        <v>283597.03075899999</v>
      </c>
      <c r="D699">
        <v>1.3045508907E-8</v>
      </c>
      <c r="E699">
        <v>20</v>
      </c>
      <c r="F699">
        <v>568208.74115061748</v>
      </c>
      <c r="G699">
        <v>5440.5072572897425</v>
      </c>
      <c r="H699">
        <v>16.321521771869229</v>
      </c>
      <c r="I699">
        <v>1.0484448786670684E-2</v>
      </c>
      <c r="J699">
        <v>19141</v>
      </c>
    </row>
    <row r="700" spans="1:10" x14ac:dyDescent="0.25">
      <c r="A700" s="2">
        <v>44710.833333333336</v>
      </c>
      <c r="B700">
        <v>9.3106578300000002</v>
      </c>
      <c r="C700">
        <v>294719.603336</v>
      </c>
      <c r="D700">
        <v>1.3045508907E-8</v>
      </c>
      <c r="E700">
        <v>24</v>
      </c>
      <c r="F700">
        <v>591072.72802761244</v>
      </c>
      <c r="G700">
        <v>17190.214027638336</v>
      </c>
      <c r="H700">
        <v>51.570642082915008</v>
      </c>
      <c r="I700">
        <v>3.1845969992688669E-2</v>
      </c>
      <c r="J700">
        <v>19142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GetHistoricalYieldV2b">
                <anchor moveWithCells="1" sizeWithCells="1">
                  <from>
                    <xdr:col>14</xdr:col>
                    <xdr:colOff>85725</xdr:colOff>
                    <xdr:row>1</xdr:row>
                    <xdr:rowOff>57150</xdr:rowOff>
                  </from>
                  <to>
                    <xdr:col>15</xdr:col>
                    <xdr:colOff>466725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B567"/>
  <sheetViews>
    <sheetView zoomScale="55" zoomScaleNormal="55" workbookViewId="0">
      <selection activeCell="Z12" sqref="Z12"/>
    </sheetView>
  </sheetViews>
  <sheetFormatPr defaultRowHeight="15" x14ac:dyDescent="0.25"/>
  <cols>
    <col min="1" max="1" width="16.140625" style="3" bestFit="1" customWidth="1"/>
    <col min="2" max="2" width="9.42578125" bestFit="1" customWidth="1"/>
    <col min="3" max="3" width="18.7109375" bestFit="1" customWidth="1"/>
    <col min="4" max="4" width="18" bestFit="1" customWidth="1"/>
    <col min="5" max="5" width="9.42578125" bestFit="1" customWidth="1"/>
    <col min="6" max="6" width="14.5703125" style="1" bestFit="1" customWidth="1"/>
    <col min="7" max="7" width="15.85546875" bestFit="1" customWidth="1"/>
    <col min="8" max="9" width="9.42578125" bestFit="1" customWidth="1"/>
    <col min="10" max="14" width="9.140625" customWidth="1"/>
    <col min="15" max="15" width="9.140625" style="4" customWidth="1"/>
    <col min="16" max="16" width="12" customWidth="1"/>
    <col min="17" max="17" width="10.42578125" customWidth="1"/>
    <col min="18" max="18" width="7" customWidth="1"/>
    <col min="19" max="19" width="13.140625" customWidth="1"/>
    <col min="20" max="20" width="9.140625" customWidth="1"/>
    <col min="21" max="21" width="14.7109375" customWidth="1"/>
    <col min="22" max="22" width="9.140625" customWidth="1"/>
    <col min="23" max="23" width="18" bestFit="1" customWidth="1"/>
    <col min="24" max="24" width="12" customWidth="1"/>
    <col min="25" max="26" width="9.42578125" bestFit="1" customWidth="1"/>
    <col min="27" max="27" width="12.28515625" bestFit="1" customWidth="1"/>
    <col min="28" max="28" width="9.42578125" bestFit="1" customWidth="1"/>
    <col min="29" max="29" width="12.140625" bestFit="1" customWidth="1"/>
    <col min="30" max="30" width="9.28515625" bestFit="1" customWidth="1"/>
    <col min="31" max="31" width="11.7109375" bestFit="1" customWidth="1"/>
    <col min="32" max="32" width="11" bestFit="1" customWidth="1"/>
    <col min="34" max="34" width="12" bestFit="1" customWidth="1"/>
    <col min="36" max="36" width="9.28515625" bestFit="1" customWidth="1"/>
  </cols>
  <sheetData>
    <row r="1" spans="1:28" x14ac:dyDescent="0.25">
      <c r="A1" s="3" t="s">
        <v>0</v>
      </c>
      <c r="B1" s="1" t="s">
        <v>1</v>
      </c>
      <c r="C1" t="s">
        <v>2</v>
      </c>
      <c r="D1" t="s">
        <v>3</v>
      </c>
      <c r="E1" t="s">
        <v>4</v>
      </c>
      <c r="F1" s="1" t="s">
        <v>5</v>
      </c>
      <c r="G1" t="s">
        <v>6</v>
      </c>
      <c r="H1" t="s">
        <v>7</v>
      </c>
      <c r="I1" t="s">
        <v>8</v>
      </c>
      <c r="J1" t="s">
        <v>9</v>
      </c>
      <c r="K1" t="s">
        <v>99</v>
      </c>
      <c r="L1" t="s">
        <v>62</v>
      </c>
      <c r="M1" t="s">
        <v>70</v>
      </c>
      <c r="N1" t="s">
        <v>41</v>
      </c>
      <c r="O1" s="4" t="s">
        <v>46</v>
      </c>
      <c r="P1" t="s">
        <v>51</v>
      </c>
      <c r="Q1" s="4" t="s">
        <v>52</v>
      </c>
      <c r="R1" t="s">
        <v>54</v>
      </c>
      <c r="S1" s="4" t="s">
        <v>55</v>
      </c>
      <c r="T1" t="s">
        <v>85</v>
      </c>
      <c r="U1" s="4" t="s">
        <v>86</v>
      </c>
      <c r="V1" t="s">
        <v>53</v>
      </c>
      <c r="W1" s="4" t="s">
        <v>68</v>
      </c>
      <c r="X1" t="s">
        <v>102</v>
      </c>
      <c r="Y1" s="4" t="s">
        <v>95</v>
      </c>
      <c r="Z1" t="s">
        <v>93</v>
      </c>
      <c r="AA1" t="s">
        <v>103</v>
      </c>
      <c r="AB1" t="s">
        <v>101</v>
      </c>
    </row>
    <row r="2" spans="1:28" x14ac:dyDescent="0.25">
      <c r="A2" s="3">
        <v>44141.791666666664</v>
      </c>
      <c r="B2">
        <v>511.54288579000001</v>
      </c>
      <c r="C2">
        <v>7613735.2934109997</v>
      </c>
      <c r="D2">
        <v>6.18096491549E-7</v>
      </c>
      <c r="E2">
        <v>142</v>
      </c>
      <c r="F2" s="1">
        <v>15195456.69248906</v>
      </c>
      <c r="G2">
        <v>487759.21381434059</v>
      </c>
      <c r="H2">
        <v>1463.2776414430218</v>
      </c>
      <c r="I2">
        <v>3.5148422975052843E-2</v>
      </c>
      <c r="J2">
        <v>18573</v>
      </c>
      <c r="K2">
        <f>LN(1+0)</f>
        <v>0</v>
      </c>
      <c r="L2">
        <v>7.3039679472758801E-2</v>
      </c>
      <c r="M2">
        <f>SQRT(MAX(8*(I2/(365/15)-LN(COSH(L2/2))),0))*SQRT(365/15)</f>
        <v>0.38910524189510415</v>
      </c>
      <c r="O2" s="4">
        <v>0.46993434675951817</v>
      </c>
      <c r="P2">
        <f>SQRT(MAX(8*(I2-LN(COSH(LN(2)/2))),0))</f>
        <v>0</v>
      </c>
      <c r="Q2" s="4"/>
      <c r="R2">
        <v>0.61880000000000002</v>
      </c>
      <c r="S2" s="4"/>
      <c r="T2">
        <f t="shared" ref="T2:T65" si="0">SQRT(MAX(8*(I2-LN(COSH(LN(1.5)/2))),0))</f>
        <v>0.34336482889108416</v>
      </c>
      <c r="V2">
        <f>C2/B2</f>
        <v>14883.865077417206</v>
      </c>
      <c r="W2">
        <f t="shared" ref="W2:W65" si="1">LN(I2/365+1)</f>
        <v>9.6292412983419522E-5</v>
      </c>
    </row>
    <row r="3" spans="1:28" x14ac:dyDescent="0.25">
      <c r="A3" s="3">
        <v>44142.791666666664</v>
      </c>
      <c r="B3">
        <v>500.78511268</v>
      </c>
      <c r="C3">
        <v>7779773.5963599999</v>
      </c>
      <c r="D3">
        <v>6.1811698516199998E-7</v>
      </c>
      <c r="E3">
        <v>196</v>
      </c>
      <c r="F3" s="1">
        <v>15494800.165045468</v>
      </c>
      <c r="G3">
        <v>647211.99158961209</v>
      </c>
      <c r="H3">
        <v>1941.6359747688364</v>
      </c>
      <c r="I3">
        <v>4.5737739321696225E-2</v>
      </c>
      <c r="J3">
        <v>18574</v>
      </c>
      <c r="K3">
        <f>LN(V3/V2)</f>
        <v>4.2827678254488639E-2</v>
      </c>
      <c r="L3">
        <v>8.609877408703763E-2</v>
      </c>
      <c r="M3">
        <f t="shared" ref="M3:M66" si="2">SQRT(MAX(8*(I3/(365/15)-LN(COSH(L3/2))),0))*SQRT(365/15)</f>
        <v>0.4307837388073405</v>
      </c>
      <c r="O3" s="4">
        <v>0.51368342644708587</v>
      </c>
      <c r="P3">
        <f t="shared" ref="P3:P66" si="3">SQRT(MAX(8*(I3-LN(COSH(LN(2)/2))),0))</f>
        <v>0</v>
      </c>
      <c r="Q3" s="4"/>
      <c r="R3">
        <v>0.55909999999999993</v>
      </c>
      <c r="S3" s="4"/>
      <c r="T3">
        <f t="shared" si="0"/>
        <v>0.45012657830053826</v>
      </c>
      <c r="V3">
        <f t="shared" ref="V3:V66" si="4">C3/B3</f>
        <v>15535.153500721673</v>
      </c>
      <c r="W3">
        <f t="shared" si="1"/>
        <v>1.2530102435282826E-4</v>
      </c>
    </row>
    <row r="4" spans="1:28" x14ac:dyDescent="0.25">
      <c r="A4" s="3">
        <v>44143.791666666664</v>
      </c>
      <c r="B4">
        <v>894.35297881999998</v>
      </c>
      <c r="C4">
        <v>13682188.831835</v>
      </c>
      <c r="D4">
        <v>1.0951775478779999E-6</v>
      </c>
      <c r="E4">
        <v>225</v>
      </c>
      <c r="F4" s="1">
        <v>27273965.205279876</v>
      </c>
      <c r="G4">
        <v>2192176.0134933917</v>
      </c>
      <c r="H4">
        <v>6576.5280404801752</v>
      </c>
      <c r="I4">
        <v>8.8011872007175987E-2</v>
      </c>
      <c r="J4">
        <v>18575</v>
      </c>
      <c r="K4">
        <f t="shared" ref="K4:K67" si="5">LN(V4/V3)</f>
        <v>-1.5355771195221579E-2</v>
      </c>
      <c r="L4">
        <v>0.11017042383249435</v>
      </c>
      <c r="M4">
        <f t="shared" si="2"/>
        <v>0.63945120626726581</v>
      </c>
      <c r="O4" s="4">
        <v>0.52591238438468879</v>
      </c>
      <c r="P4">
        <f t="shared" si="3"/>
        <v>0.48266223534877345</v>
      </c>
      <c r="Q4" s="4"/>
      <c r="R4">
        <v>0.56179999999999997</v>
      </c>
      <c r="S4" s="4"/>
      <c r="T4">
        <f t="shared" si="0"/>
        <v>0.73539581041530866</v>
      </c>
      <c r="V4">
        <f t="shared" si="4"/>
        <v>15298.421491128858</v>
      </c>
      <c r="W4">
        <f t="shared" si="1"/>
        <v>2.4109934967391568E-4</v>
      </c>
    </row>
    <row r="5" spans="1:28" x14ac:dyDescent="0.25">
      <c r="A5" s="3">
        <v>44144.791666666664</v>
      </c>
      <c r="B5">
        <v>1004.3052437699999</v>
      </c>
      <c r="C5">
        <v>15397251.389629999</v>
      </c>
      <c r="D5">
        <v>1.231035613255E-6</v>
      </c>
      <c r="E5">
        <v>137</v>
      </c>
      <c r="F5" s="1">
        <v>30715200.626442377</v>
      </c>
      <c r="G5">
        <v>828875.13773426332</v>
      </c>
      <c r="H5">
        <v>2486.6254132027898</v>
      </c>
      <c r="I5">
        <v>2.9549482253345912E-2</v>
      </c>
      <c r="J5">
        <v>18576</v>
      </c>
      <c r="K5">
        <f t="shared" si="5"/>
        <v>2.1433570137139495E-3</v>
      </c>
      <c r="L5">
        <v>0.10757518485002121</v>
      </c>
      <c r="M5">
        <f t="shared" si="2"/>
        <v>0</v>
      </c>
      <c r="O5" s="4">
        <v>0.52959457883307537</v>
      </c>
      <c r="P5">
        <f t="shared" si="3"/>
        <v>0</v>
      </c>
      <c r="Q5" s="4"/>
      <c r="R5">
        <v>0.54280000000000006</v>
      </c>
      <c r="S5" s="4"/>
      <c r="T5">
        <f t="shared" si="0"/>
        <v>0.2703846888153027</v>
      </c>
      <c r="V5">
        <f t="shared" si="4"/>
        <v>15331.246635565896</v>
      </c>
      <c r="W5">
        <f t="shared" si="1"/>
        <v>8.0954208745150462E-5</v>
      </c>
    </row>
    <row r="6" spans="1:28" x14ac:dyDescent="0.25">
      <c r="A6" s="3">
        <v>44145.791666666664</v>
      </c>
      <c r="B6">
        <v>989.72650771999997</v>
      </c>
      <c r="C6">
        <v>15627425.675318999</v>
      </c>
      <c r="D6">
        <v>1.231035613255E-6</v>
      </c>
      <c r="E6">
        <v>150</v>
      </c>
      <c r="F6" s="1">
        <v>31120869.091940735</v>
      </c>
      <c r="G6">
        <v>1115771.6801976007</v>
      </c>
      <c r="H6">
        <v>3347.3150405928022</v>
      </c>
      <c r="I6">
        <v>3.9258864725367527E-2</v>
      </c>
      <c r="J6">
        <v>18577</v>
      </c>
      <c r="K6">
        <f t="shared" si="5"/>
        <v>2.9461046065871511E-2</v>
      </c>
      <c r="L6">
        <v>6.8267821695043127E-2</v>
      </c>
      <c r="M6">
        <f t="shared" si="2"/>
        <v>0.44798163228229304</v>
      </c>
      <c r="O6" s="4">
        <v>0.53145099043907862</v>
      </c>
      <c r="P6">
        <f t="shared" si="3"/>
        <v>0</v>
      </c>
      <c r="Q6" s="4"/>
      <c r="R6">
        <v>0.49680000000000002</v>
      </c>
      <c r="S6" s="4"/>
      <c r="T6">
        <f t="shared" si="0"/>
        <v>0.38830778993206022</v>
      </c>
      <c r="V6">
        <f t="shared" si="4"/>
        <v>15789.64042432225</v>
      </c>
      <c r="W6">
        <f t="shared" si="1"/>
        <v>1.0755274948987945E-4</v>
      </c>
    </row>
    <row r="7" spans="1:28" x14ac:dyDescent="0.25">
      <c r="A7" s="3">
        <v>44146.791666666664</v>
      </c>
      <c r="B7">
        <v>974.07808446000001</v>
      </c>
      <c r="C7">
        <v>15894541.279328</v>
      </c>
      <c r="D7">
        <v>1.2313630354159999E-6</v>
      </c>
      <c r="E7">
        <v>232</v>
      </c>
      <c r="F7" s="1">
        <v>31702641.864990819</v>
      </c>
      <c r="G7">
        <v>2496026.9114855137</v>
      </c>
      <c r="H7">
        <v>7488.080734456541</v>
      </c>
      <c r="I7">
        <v>8.6212041246154017E-2</v>
      </c>
      <c r="J7">
        <v>18578</v>
      </c>
      <c r="K7">
        <f t="shared" si="5"/>
        <v>3.2885488576073943E-2</v>
      </c>
      <c r="L7">
        <v>8.0412481308603068E-2</v>
      </c>
      <c r="M7">
        <f t="shared" si="2"/>
        <v>0.72965423529180651</v>
      </c>
      <c r="O7" s="4">
        <v>0.53436747567309772</v>
      </c>
      <c r="P7">
        <f t="shared" si="3"/>
        <v>0.46750848906057207</v>
      </c>
      <c r="Q7" s="4"/>
      <c r="R7">
        <v>0.51819999999999999</v>
      </c>
      <c r="S7" s="4"/>
      <c r="T7">
        <f t="shared" si="0"/>
        <v>0.72554004154713125</v>
      </c>
      <c r="V7">
        <f t="shared" si="4"/>
        <v>16317.522725233533</v>
      </c>
      <c r="W7">
        <f t="shared" si="1"/>
        <v>2.3616948306925178E-4</v>
      </c>
    </row>
    <row r="8" spans="1:28" x14ac:dyDescent="0.25">
      <c r="A8" s="3">
        <v>44147.791666666664</v>
      </c>
      <c r="B8">
        <v>1391.399872</v>
      </c>
      <c r="C8">
        <v>22725473.448883999</v>
      </c>
      <c r="D8">
        <v>1.759559494803E-6</v>
      </c>
      <c r="E8">
        <v>189</v>
      </c>
      <c r="F8" s="1">
        <v>45315605.050844237</v>
      </c>
      <c r="G8">
        <v>1402127.9859622032</v>
      </c>
      <c r="H8">
        <v>4206.38395788661</v>
      </c>
      <c r="I8">
        <v>3.3880826326956638E-2</v>
      </c>
      <c r="J8">
        <v>18579</v>
      </c>
      <c r="K8">
        <f t="shared" si="5"/>
        <v>9.3658694992461498E-4</v>
      </c>
      <c r="L8">
        <v>6.2244217827246109E-2</v>
      </c>
      <c r="M8">
        <f t="shared" si="2"/>
        <v>0.42045945639893773</v>
      </c>
      <c r="O8" s="4">
        <v>0.53585920489485317</v>
      </c>
      <c r="P8">
        <f t="shared" si="3"/>
        <v>0</v>
      </c>
      <c r="Q8" s="4"/>
      <c r="R8">
        <v>0.58030000000000004</v>
      </c>
      <c r="S8" s="4"/>
      <c r="T8">
        <f t="shared" si="0"/>
        <v>0.32826610019103997</v>
      </c>
      <c r="V8">
        <f t="shared" si="4"/>
        <v>16332.812663133549</v>
      </c>
      <c r="W8">
        <f t="shared" si="1"/>
        <v>9.2819873819970192E-5</v>
      </c>
    </row>
    <row r="9" spans="1:28" x14ac:dyDescent="0.25">
      <c r="A9" s="3">
        <v>44148.791666666664</v>
      </c>
      <c r="B9">
        <v>1402.7218852200001</v>
      </c>
      <c r="C9">
        <v>22545546.031544</v>
      </c>
      <c r="D9">
        <v>1.759559494803E-6</v>
      </c>
      <c r="E9">
        <v>162</v>
      </c>
      <c r="F9" s="1">
        <v>45014634.057375014</v>
      </c>
      <c r="G9">
        <v>1160106.5821185932</v>
      </c>
      <c r="H9">
        <v>3480.3197463557794</v>
      </c>
      <c r="I9">
        <v>2.8220082957927235E-2</v>
      </c>
      <c r="J9">
        <v>18580</v>
      </c>
      <c r="K9">
        <f t="shared" si="5"/>
        <v>-1.6053152789754895E-2</v>
      </c>
      <c r="L9">
        <v>6.5369121531399177E-2</v>
      </c>
      <c r="M9">
        <f t="shared" si="2"/>
        <v>0.3489983787310752</v>
      </c>
      <c r="O9" s="4">
        <v>0.53531445105743891</v>
      </c>
      <c r="P9">
        <f t="shared" si="3"/>
        <v>0</v>
      </c>
      <c r="Q9" s="4"/>
      <c r="R9">
        <v>0.55399999999999994</v>
      </c>
      <c r="S9" s="4"/>
      <c r="T9">
        <f t="shared" si="0"/>
        <v>0.24994536519487345</v>
      </c>
      <c r="V9">
        <f t="shared" si="4"/>
        <v>16072.712822904308</v>
      </c>
      <c r="W9">
        <f t="shared" si="1"/>
        <v>7.7312307101714224E-5</v>
      </c>
    </row>
    <row r="10" spans="1:28" x14ac:dyDescent="0.25">
      <c r="A10" s="3">
        <v>44149.791666666664</v>
      </c>
      <c r="B10">
        <v>1405.8277758300001</v>
      </c>
      <c r="C10">
        <v>22499166.481095999</v>
      </c>
      <c r="D10">
        <v>1.759559322918E-6</v>
      </c>
      <c r="E10">
        <v>173</v>
      </c>
      <c r="F10" s="1">
        <v>44871115.770683028</v>
      </c>
      <c r="G10">
        <v>1139632.982762235</v>
      </c>
      <c r="H10">
        <v>3418.898948286705</v>
      </c>
      <c r="I10">
        <v>2.7810721768144076E-2</v>
      </c>
      <c r="J10">
        <v>18581</v>
      </c>
      <c r="K10">
        <f t="shared" si="5"/>
        <v>-4.2710087261445852E-3</v>
      </c>
      <c r="L10">
        <v>3.5912374531136847E-2</v>
      </c>
      <c r="M10">
        <f t="shared" si="2"/>
        <v>0.43715534242322646</v>
      </c>
      <c r="O10" s="4">
        <v>0.54339051710945985</v>
      </c>
      <c r="P10">
        <f t="shared" si="3"/>
        <v>0</v>
      </c>
      <c r="Q10" s="4"/>
      <c r="R10">
        <v>0.52600000000000002</v>
      </c>
      <c r="S10" s="4"/>
      <c r="T10">
        <f t="shared" si="0"/>
        <v>0.24330597210946836</v>
      </c>
      <c r="V10">
        <f t="shared" si="4"/>
        <v>16004.212513024579</v>
      </c>
      <c r="W10">
        <f t="shared" si="1"/>
        <v>7.6190855671989143E-5</v>
      </c>
    </row>
    <row r="11" spans="1:28" x14ac:dyDescent="0.25">
      <c r="A11" s="3">
        <v>44150.791666666664</v>
      </c>
      <c r="B11">
        <v>1064.9733054400001</v>
      </c>
      <c r="C11">
        <v>17846550.116253</v>
      </c>
      <c r="D11">
        <v>1.3636313187709999E-6</v>
      </c>
      <c r="E11">
        <v>305</v>
      </c>
      <c r="F11" s="1">
        <v>35668847.931485571</v>
      </c>
      <c r="G11">
        <v>3014757.1516846409</v>
      </c>
      <c r="H11">
        <v>9044.2714550539222</v>
      </c>
      <c r="I11">
        <v>9.2550201997992923E-2</v>
      </c>
      <c r="J11">
        <v>18582</v>
      </c>
      <c r="K11">
        <f t="shared" si="5"/>
        <v>4.6008515564417943E-2</v>
      </c>
      <c r="L11">
        <v>2.7054120885968827E-2</v>
      </c>
      <c r="M11">
        <f t="shared" si="2"/>
        <v>0.85005410003986093</v>
      </c>
      <c r="O11" s="4">
        <v>0.53914185582726681</v>
      </c>
      <c r="P11">
        <f t="shared" si="3"/>
        <v>0.51891181655307317</v>
      </c>
      <c r="Q11" s="4"/>
      <c r="R11">
        <v>0.56399999999999995</v>
      </c>
      <c r="S11" s="4"/>
      <c r="T11">
        <f t="shared" si="0"/>
        <v>0.7596799575498383</v>
      </c>
      <c r="V11">
        <f t="shared" si="4"/>
        <v>16757.744090946569</v>
      </c>
      <c r="W11">
        <f t="shared" si="1"/>
        <v>2.5353005579399504E-4</v>
      </c>
    </row>
    <row r="12" spans="1:28" x14ac:dyDescent="0.25">
      <c r="A12" s="3">
        <v>44151.791666666664</v>
      </c>
      <c r="B12">
        <v>614.19922243999997</v>
      </c>
      <c r="C12">
        <v>10898662.923776999</v>
      </c>
      <c r="D12">
        <v>8.0904477346900003E-7</v>
      </c>
      <c r="E12">
        <v>384</v>
      </c>
      <c r="F12" s="1">
        <v>21728846.382661093</v>
      </c>
      <c r="G12">
        <v>2585593.4343979028</v>
      </c>
      <c r="H12">
        <v>7756.7803031937083</v>
      </c>
      <c r="I12">
        <v>0.1302979808870538</v>
      </c>
      <c r="J12">
        <v>18583</v>
      </c>
      <c r="K12">
        <f t="shared" si="5"/>
        <v>5.7215565900042571E-2</v>
      </c>
      <c r="L12">
        <v>-5.0477900037108675E-3</v>
      </c>
      <c r="M12">
        <f t="shared" si="2"/>
        <v>1.020668325140903</v>
      </c>
      <c r="O12" s="4">
        <v>0.55186654231715127</v>
      </c>
      <c r="P12">
        <f t="shared" si="3"/>
        <v>0.75581195046843319</v>
      </c>
      <c r="Q12" s="4"/>
      <c r="R12">
        <v>0.49450000000000005</v>
      </c>
      <c r="S12" s="4"/>
      <c r="T12">
        <f t="shared" si="0"/>
        <v>0.93760112468757795</v>
      </c>
      <c r="V12">
        <f t="shared" si="4"/>
        <v>17744.507849554742</v>
      </c>
      <c r="W12">
        <f t="shared" si="1"/>
        <v>3.5691706707860016E-4</v>
      </c>
    </row>
    <row r="13" spans="1:28" x14ac:dyDescent="0.25">
      <c r="A13" s="3">
        <v>44152.791666666664</v>
      </c>
      <c r="B13">
        <v>451.25769452999998</v>
      </c>
      <c r="C13">
        <v>8067520.5443810001</v>
      </c>
      <c r="D13">
        <v>5.9630701707100005E-7</v>
      </c>
      <c r="E13">
        <v>570</v>
      </c>
      <c r="F13" s="1">
        <v>16055881.082789972</v>
      </c>
      <c r="G13">
        <v>3301693.5062358766</v>
      </c>
      <c r="H13">
        <v>9905.0805187076294</v>
      </c>
      <c r="I13">
        <v>0.22517321663546214</v>
      </c>
      <c r="J13">
        <v>18584</v>
      </c>
      <c r="K13">
        <f t="shared" si="5"/>
        <v>7.4868582765117916E-3</v>
      </c>
      <c r="L13">
        <v>-7.1693458879070098E-3</v>
      </c>
      <c r="M13">
        <f t="shared" si="2"/>
        <v>1.3416911023397835</v>
      </c>
      <c r="O13" s="4">
        <v>0.57018960918471262</v>
      </c>
      <c r="P13">
        <f t="shared" si="3"/>
        <v>1.1533661996339948</v>
      </c>
      <c r="Q13" s="4"/>
      <c r="R13">
        <v>0.59950000000000003</v>
      </c>
      <c r="S13" s="4"/>
      <c r="T13">
        <f t="shared" si="0"/>
        <v>1.2798819301024129</v>
      </c>
      <c r="V13">
        <f t="shared" si="4"/>
        <v>17877.857025315865</v>
      </c>
      <c r="W13">
        <f t="shared" si="1"/>
        <v>6.167227097379044E-4</v>
      </c>
    </row>
    <row r="14" spans="1:28" x14ac:dyDescent="0.25">
      <c r="A14" s="3">
        <v>44153.791666666664</v>
      </c>
      <c r="B14">
        <v>452.76036918</v>
      </c>
      <c r="C14">
        <v>8049886.3443489997</v>
      </c>
      <c r="D14">
        <v>5.9648184988799995E-7</v>
      </c>
      <c r="E14">
        <v>312</v>
      </c>
      <c r="F14" s="1">
        <v>16085723.590258691</v>
      </c>
      <c r="G14">
        <v>1472683.2727894029</v>
      </c>
      <c r="H14">
        <v>4418.0498183682084</v>
      </c>
      <c r="I14">
        <v>0.10024965147859179</v>
      </c>
      <c r="J14">
        <v>18585</v>
      </c>
      <c r="K14">
        <f t="shared" si="5"/>
        <v>-5.5126569563939808E-3</v>
      </c>
      <c r="L14">
        <v>-5.364926949239137E-2</v>
      </c>
      <c r="M14">
        <f t="shared" si="2"/>
        <v>0.85555148065493558</v>
      </c>
      <c r="O14" s="4">
        <v>0.56974368523877839</v>
      </c>
      <c r="P14">
        <f t="shared" si="3"/>
        <v>0.57520871794784301</v>
      </c>
      <c r="Q14" s="4"/>
      <c r="R14">
        <v>0.70810000000000006</v>
      </c>
      <c r="S14" s="4"/>
      <c r="T14">
        <f t="shared" si="0"/>
        <v>0.79919286392441913</v>
      </c>
      <c r="V14">
        <f t="shared" si="4"/>
        <v>17779.57368249401</v>
      </c>
      <c r="W14">
        <f t="shared" si="1"/>
        <v>2.7461886818003488E-4</v>
      </c>
    </row>
    <row r="15" spans="1:28" x14ac:dyDescent="0.25">
      <c r="A15" s="3">
        <v>44154.791666666664</v>
      </c>
      <c r="B15">
        <v>441.89581693000002</v>
      </c>
      <c r="C15">
        <v>8242388.6609239997</v>
      </c>
      <c r="D15">
        <v>5.9613005252300003E-7</v>
      </c>
      <c r="E15">
        <v>291</v>
      </c>
      <c r="F15" s="1">
        <v>16432119.631779058</v>
      </c>
      <c r="G15">
        <v>1424975.4952449631</v>
      </c>
      <c r="H15">
        <v>4274.926485734889</v>
      </c>
      <c r="I15">
        <v>9.4957205902736E-2</v>
      </c>
      <c r="J15">
        <v>18586</v>
      </c>
      <c r="K15">
        <f t="shared" si="5"/>
        <v>4.7921068502427146E-2</v>
      </c>
      <c r="L15">
        <v>-5.6792112986160583E-2</v>
      </c>
      <c r="M15">
        <f t="shared" si="2"/>
        <v>0.82533921465388338</v>
      </c>
      <c r="O15" s="4">
        <v>0.5715676364932355</v>
      </c>
      <c r="P15">
        <f t="shared" si="3"/>
        <v>0.53714570145944096</v>
      </c>
      <c r="Q15" s="4"/>
      <c r="R15">
        <v>0.58640000000000003</v>
      </c>
      <c r="S15" s="4"/>
      <c r="T15">
        <f t="shared" si="0"/>
        <v>0.77224974531615664</v>
      </c>
      <c r="V15">
        <f t="shared" si="4"/>
        <v>18652.334657038999</v>
      </c>
      <c r="W15">
        <f t="shared" si="1"/>
        <v>2.6012289360697992E-4</v>
      </c>
    </row>
    <row r="16" spans="1:28" x14ac:dyDescent="0.25">
      <c r="A16" s="3">
        <v>44155.791666666664</v>
      </c>
      <c r="B16">
        <v>405.94791938999998</v>
      </c>
      <c r="C16">
        <v>7605910.5733129997</v>
      </c>
      <c r="D16">
        <v>5.4875828332499999E-7</v>
      </c>
      <c r="E16">
        <v>215</v>
      </c>
      <c r="F16" s="1">
        <v>15195254.028753726</v>
      </c>
      <c r="G16">
        <v>1026666.1712539111</v>
      </c>
      <c r="H16">
        <v>3079.9985137617332</v>
      </c>
      <c r="I16">
        <v>7.3983590889348E-2</v>
      </c>
      <c r="J16">
        <v>18587</v>
      </c>
      <c r="K16">
        <f t="shared" si="5"/>
        <v>4.4847360847536117E-3</v>
      </c>
      <c r="L16">
        <v>-1.4478161784344088E-2</v>
      </c>
      <c r="M16">
        <f t="shared" si="2"/>
        <v>0.76600788979392997</v>
      </c>
      <c r="O16" s="4">
        <v>0.54124937566321907</v>
      </c>
      <c r="P16">
        <f t="shared" si="3"/>
        <v>0.34747170314897713</v>
      </c>
      <c r="Q16" s="4"/>
      <c r="R16">
        <v>0.69950000000000001</v>
      </c>
      <c r="S16" s="4"/>
      <c r="T16">
        <f t="shared" si="0"/>
        <v>0.65466078928996863</v>
      </c>
      <c r="V16">
        <f t="shared" si="4"/>
        <v>18736.17331194126</v>
      </c>
      <c r="W16">
        <f t="shared" si="1"/>
        <v>2.0267422975060997E-4</v>
      </c>
    </row>
    <row r="17" spans="1:28" x14ac:dyDescent="0.25">
      <c r="A17" s="3">
        <v>44156.791666666664</v>
      </c>
      <c r="B17">
        <v>374.16980840999997</v>
      </c>
      <c r="C17">
        <v>6875735.4470920004</v>
      </c>
      <c r="D17">
        <v>5.0076393317500004E-7</v>
      </c>
      <c r="E17">
        <v>294</v>
      </c>
      <c r="F17" s="1">
        <v>13728020.091792475</v>
      </c>
      <c r="G17">
        <v>1489814.452414043</v>
      </c>
      <c r="H17">
        <v>4469.4433572421294</v>
      </c>
      <c r="I17">
        <v>0.11883336522567484</v>
      </c>
      <c r="J17">
        <v>18588</v>
      </c>
      <c r="K17">
        <f t="shared" si="5"/>
        <v>-1.9411893641488147E-2</v>
      </c>
      <c r="L17">
        <v>-1.0373690372269245E-2</v>
      </c>
      <c r="M17">
        <f t="shared" si="2"/>
        <v>0.97367773906443578</v>
      </c>
      <c r="O17" s="4">
        <v>0.54267405388718026</v>
      </c>
      <c r="P17">
        <f t="shared" si="3"/>
        <v>0.69248449742926776</v>
      </c>
      <c r="Q17" s="4"/>
      <c r="R17">
        <v>0.67249999999999999</v>
      </c>
      <c r="S17" s="4"/>
      <c r="T17">
        <f t="shared" si="0"/>
        <v>0.88734375735922066</v>
      </c>
      <c r="V17">
        <f t="shared" si="4"/>
        <v>18375.976074365281</v>
      </c>
      <c r="W17">
        <f t="shared" si="1"/>
        <v>3.2551787693873267E-4</v>
      </c>
    </row>
    <row r="18" spans="1:28" x14ac:dyDescent="0.25">
      <c r="A18" s="3">
        <v>44157.791666666664</v>
      </c>
      <c r="B18">
        <v>337.80063789000002</v>
      </c>
      <c r="C18">
        <v>6205804.129652</v>
      </c>
      <c r="D18">
        <v>4.5190420971699998E-7</v>
      </c>
      <c r="E18">
        <v>259</v>
      </c>
      <c r="F18" s="1">
        <v>12417125.288145587</v>
      </c>
      <c r="G18">
        <v>1191717.2909924588</v>
      </c>
      <c r="H18">
        <v>3575.1518729773766</v>
      </c>
      <c r="I18">
        <v>0.10509118683714473</v>
      </c>
      <c r="J18">
        <v>18589</v>
      </c>
      <c r="K18">
        <f t="shared" si="5"/>
        <v>-2.5977305728515804E-4</v>
      </c>
      <c r="L18">
        <v>-3.6969402308961792E-2</v>
      </c>
      <c r="M18">
        <f t="shared" si="2"/>
        <v>0.89859564241406054</v>
      </c>
      <c r="O18" s="4">
        <v>0.54840028647593408</v>
      </c>
      <c r="P18">
        <f t="shared" si="3"/>
        <v>0.60794518837772271</v>
      </c>
      <c r="Q18" s="4"/>
      <c r="R18">
        <v>0.76650000000000007</v>
      </c>
      <c r="S18" s="4"/>
      <c r="T18">
        <f t="shared" si="0"/>
        <v>0.82306835476534912</v>
      </c>
      <c r="V18">
        <f t="shared" si="4"/>
        <v>18371.203110850347</v>
      </c>
      <c r="W18">
        <f t="shared" si="1"/>
        <v>2.8787961851390351E-4</v>
      </c>
    </row>
    <row r="19" spans="1:28" x14ac:dyDescent="0.25">
      <c r="A19" s="3">
        <v>44158.791666666664</v>
      </c>
      <c r="B19">
        <v>432.21558956000001</v>
      </c>
      <c r="C19">
        <v>8278155.9392670002</v>
      </c>
      <c r="D19">
        <v>5.9014042315799998E-7</v>
      </c>
      <c r="E19">
        <v>295</v>
      </c>
      <c r="F19" s="1">
        <v>16540125.688602878</v>
      </c>
      <c r="G19">
        <v>1925829.5228852821</v>
      </c>
      <c r="H19">
        <v>5777.4885686558464</v>
      </c>
      <c r="I19">
        <v>0.12749500017478466</v>
      </c>
      <c r="J19">
        <v>18590</v>
      </c>
      <c r="K19">
        <f t="shared" si="5"/>
        <v>4.166660593455785E-2</v>
      </c>
      <c r="L19">
        <v>-2.1792445008258648E-2</v>
      </c>
      <c r="M19">
        <f t="shared" si="2"/>
        <v>1.0041932436956633</v>
      </c>
      <c r="O19" s="4">
        <v>0.54994335973133157</v>
      </c>
      <c r="P19">
        <f t="shared" si="3"/>
        <v>0.74082916976368052</v>
      </c>
      <c r="Q19" s="4"/>
      <c r="R19">
        <v>0.74829999999999997</v>
      </c>
      <c r="S19" s="4"/>
      <c r="T19">
        <f t="shared" si="0"/>
        <v>0.92556578551568014</v>
      </c>
      <c r="V19">
        <f t="shared" si="4"/>
        <v>19152.839784641386</v>
      </c>
      <c r="W19">
        <f t="shared" si="1"/>
        <v>3.4924037882082108E-4</v>
      </c>
    </row>
    <row r="20" spans="1:28" x14ac:dyDescent="0.25">
      <c r="A20" s="3">
        <v>44159.791666666664</v>
      </c>
      <c r="B20">
        <v>437.465306</v>
      </c>
      <c r="C20">
        <v>8185674.8199270004</v>
      </c>
      <c r="D20">
        <v>5.9014042315799998E-7</v>
      </c>
      <c r="E20">
        <v>299</v>
      </c>
      <c r="F20" s="1">
        <v>16381087.774829324</v>
      </c>
      <c r="G20">
        <v>2295416.8419082244</v>
      </c>
      <c r="H20">
        <v>6886.250525724673</v>
      </c>
      <c r="I20">
        <v>0.15343800585402173</v>
      </c>
      <c r="J20">
        <v>18591</v>
      </c>
      <c r="K20">
        <f t="shared" si="5"/>
        <v>-2.3307466004976074E-2</v>
      </c>
      <c r="L20">
        <v>-5.0375470744762313E-2</v>
      </c>
      <c r="M20">
        <f t="shared" si="2"/>
        <v>1.0797037398042002</v>
      </c>
      <c r="O20" s="4">
        <v>0.55502964982854497</v>
      </c>
      <c r="P20">
        <f t="shared" si="3"/>
        <v>0.86969644371277088</v>
      </c>
      <c r="Q20" s="4"/>
      <c r="R20">
        <v>0.80989999999999995</v>
      </c>
      <c r="S20" s="4"/>
      <c r="T20">
        <f t="shared" si="0"/>
        <v>1.0316084861763957</v>
      </c>
      <c r="V20">
        <f t="shared" si="4"/>
        <v>18711.59771450996</v>
      </c>
      <c r="W20">
        <f t="shared" si="1"/>
        <v>4.202897641123614E-4</v>
      </c>
    </row>
    <row r="21" spans="1:28" x14ac:dyDescent="0.25">
      <c r="A21" s="3">
        <v>44160.791666666664</v>
      </c>
      <c r="B21">
        <v>517.76606018999996</v>
      </c>
      <c r="C21">
        <v>8861376.7660719994</v>
      </c>
      <c r="D21">
        <v>6.6702210324699995E-7</v>
      </c>
      <c r="E21">
        <v>682</v>
      </c>
      <c r="F21" s="1">
        <v>17669716.815343399</v>
      </c>
      <c r="G21">
        <v>7673820.6762922751</v>
      </c>
      <c r="H21">
        <v>23021.462028876827</v>
      </c>
      <c r="I21">
        <v>0.47554998919074298</v>
      </c>
      <c r="J21">
        <v>18592</v>
      </c>
      <c r="K21">
        <f t="shared" si="5"/>
        <v>-8.9209626515129148E-2</v>
      </c>
      <c r="L21">
        <v>-2.0251156004344351E-2</v>
      </c>
      <c r="M21">
        <f t="shared" si="2"/>
        <v>1.9479272977378037</v>
      </c>
      <c r="O21" s="4">
        <v>0.56577192521156339</v>
      </c>
      <c r="P21">
        <f t="shared" si="3"/>
        <v>1.8257239032505466</v>
      </c>
      <c r="Q21" s="4"/>
      <c r="R21">
        <v>0.67799999999999994</v>
      </c>
      <c r="S21" s="4"/>
      <c r="T21">
        <f t="shared" si="0"/>
        <v>1.9081697868494105</v>
      </c>
      <c r="V21">
        <f t="shared" si="4"/>
        <v>17114.634286419274</v>
      </c>
      <c r="W21">
        <f t="shared" si="1"/>
        <v>1.3020286753752345E-3</v>
      </c>
    </row>
    <row r="22" spans="1:28" x14ac:dyDescent="0.25">
      <c r="A22" s="3">
        <v>44161.791666666664</v>
      </c>
      <c r="B22">
        <v>518.81433441000001</v>
      </c>
      <c r="C22">
        <v>8850433.1848680004</v>
      </c>
      <c r="D22">
        <v>6.6705595810999998E-7</v>
      </c>
      <c r="E22">
        <v>310</v>
      </c>
      <c r="F22" s="1">
        <v>17694803.906249743</v>
      </c>
      <c r="G22">
        <v>2014000.4527414173</v>
      </c>
      <c r="H22">
        <v>6042.0013582242518</v>
      </c>
      <c r="I22">
        <v>0.12463153067059063</v>
      </c>
      <c r="J22">
        <v>18593</v>
      </c>
      <c r="K22">
        <f t="shared" si="5"/>
        <v>-3.2583014868687197E-3</v>
      </c>
      <c r="L22">
        <v>-3.7001425711039281E-2</v>
      </c>
      <c r="M22">
        <f t="shared" si="2"/>
        <v>0.98170221812016023</v>
      </c>
      <c r="O22" s="4">
        <v>0.65330950752634309</v>
      </c>
      <c r="P22">
        <f t="shared" si="3"/>
        <v>0.72520349057295086</v>
      </c>
      <c r="Q22" s="4"/>
      <c r="R22">
        <v>0.74390000000000001</v>
      </c>
      <c r="S22" s="4"/>
      <c r="T22">
        <f t="shared" si="0"/>
        <v>0.91310693091428552</v>
      </c>
      <c r="V22">
        <f t="shared" si="4"/>
        <v>17058.960398487809</v>
      </c>
      <c r="W22">
        <f t="shared" si="1"/>
        <v>3.4139796549474075E-4</v>
      </c>
    </row>
    <row r="23" spans="1:28" x14ac:dyDescent="0.25">
      <c r="A23" s="3">
        <v>44162.791666666664</v>
      </c>
      <c r="B23">
        <v>472.23605225</v>
      </c>
      <c r="C23">
        <v>8360532.8011630001</v>
      </c>
      <c r="D23">
        <v>6.1842474247299998E-7</v>
      </c>
      <c r="E23">
        <v>207</v>
      </c>
      <c r="F23" s="1">
        <v>16728532.951234264</v>
      </c>
      <c r="G23">
        <v>1087230.3301782743</v>
      </c>
      <c r="H23">
        <v>3261.690990534823</v>
      </c>
      <c r="I23">
        <v>7.1166862929087374E-2</v>
      </c>
      <c r="J23">
        <v>18594</v>
      </c>
      <c r="K23">
        <f t="shared" si="5"/>
        <v>3.7122862721690443E-2</v>
      </c>
      <c r="L23">
        <v>-4.3696855408690775E-2</v>
      </c>
      <c r="M23">
        <f t="shared" si="2"/>
        <v>0.72310176572787432</v>
      </c>
      <c r="O23" s="4">
        <v>0.64144532638129148</v>
      </c>
      <c r="P23">
        <f t="shared" si="3"/>
        <v>0.31337319733373159</v>
      </c>
      <c r="Q23" s="4"/>
      <c r="R23">
        <v>0.63359999999999994</v>
      </c>
      <c r="S23" s="4"/>
      <c r="T23">
        <f t="shared" si="0"/>
        <v>0.63721811442525689</v>
      </c>
      <c r="V23">
        <f t="shared" si="4"/>
        <v>17704.139193373074</v>
      </c>
      <c r="W23">
        <f t="shared" si="1"/>
        <v>1.9495870097236727E-4</v>
      </c>
    </row>
    <row r="24" spans="1:28" x14ac:dyDescent="0.25">
      <c r="A24" s="3">
        <v>44163.791666666664</v>
      </c>
      <c r="B24">
        <v>419.60107259</v>
      </c>
      <c r="C24">
        <v>7622080.9892309997</v>
      </c>
      <c r="D24">
        <v>5.5650778813000004E-7</v>
      </c>
      <c r="E24">
        <v>232</v>
      </c>
      <c r="F24" s="1">
        <v>15222319.037069876</v>
      </c>
      <c r="G24">
        <v>918830.50190534955</v>
      </c>
      <c r="H24">
        <v>2756.4915057160488</v>
      </c>
      <c r="I24">
        <v>6.6095014638454477E-2</v>
      </c>
      <c r="J24">
        <v>18595</v>
      </c>
      <c r="K24">
        <f t="shared" si="5"/>
        <v>2.570180938393354E-2</v>
      </c>
      <c r="L24">
        <v>-3.4712760511592139E-2</v>
      </c>
      <c r="M24">
        <f t="shared" si="2"/>
        <v>0.70671105320725602</v>
      </c>
      <c r="O24" s="4">
        <v>0.64798492930259932</v>
      </c>
      <c r="P24">
        <f t="shared" si="3"/>
        <v>0.24005827309656028</v>
      </c>
      <c r="Q24" s="4"/>
      <c r="R24">
        <v>0.62780000000000002</v>
      </c>
      <c r="S24" s="4"/>
      <c r="T24">
        <f t="shared" si="0"/>
        <v>0.60454291743979316</v>
      </c>
      <c r="V24">
        <f t="shared" si="4"/>
        <v>18165.065551866872</v>
      </c>
      <c r="W24">
        <f t="shared" si="1"/>
        <v>1.8106583847783035E-4</v>
      </c>
    </row>
    <row r="25" spans="1:28" x14ac:dyDescent="0.25">
      <c r="A25" s="3">
        <v>44164.791666666664</v>
      </c>
      <c r="B25">
        <v>405.09541669999999</v>
      </c>
      <c r="C25">
        <v>7988818.5714830002</v>
      </c>
      <c r="D25">
        <v>5.5958862599500001E-7</v>
      </c>
      <c r="E25">
        <v>301</v>
      </c>
      <c r="F25" s="1">
        <v>15926623.099398416</v>
      </c>
      <c r="G25">
        <v>2014967.5607930082</v>
      </c>
      <c r="H25">
        <v>6044.9026823790246</v>
      </c>
      <c r="I25">
        <v>0.13853467023726357</v>
      </c>
      <c r="J25">
        <v>18596</v>
      </c>
      <c r="K25">
        <f t="shared" si="5"/>
        <v>8.2175253928115824E-2</v>
      </c>
      <c r="L25">
        <v>-2.7093098110562014E-2</v>
      </c>
      <c r="M25">
        <f t="shared" si="2"/>
        <v>1.0442300351661369</v>
      </c>
      <c r="O25" s="4">
        <v>0.65048533641528006</v>
      </c>
      <c r="P25">
        <f t="shared" si="3"/>
        <v>0.79821376790467324</v>
      </c>
      <c r="Q25" s="4"/>
      <c r="R25">
        <v>0.67559999999999998</v>
      </c>
      <c r="S25" s="4"/>
      <c r="T25">
        <f t="shared" si="0"/>
        <v>0.97210564437055369</v>
      </c>
      <c r="V25">
        <f t="shared" si="4"/>
        <v>19720.831789610816</v>
      </c>
      <c r="W25">
        <f t="shared" si="1"/>
        <v>3.7947503198773304E-4</v>
      </c>
    </row>
    <row r="26" spans="1:28" x14ac:dyDescent="0.25">
      <c r="A26" s="3">
        <v>44165.791666666664</v>
      </c>
      <c r="B26">
        <v>362.61295263</v>
      </c>
      <c r="C26">
        <v>6799850.9607640002</v>
      </c>
      <c r="D26">
        <v>4.8821118073700003E-7</v>
      </c>
      <c r="E26">
        <v>316</v>
      </c>
      <c r="F26" s="1">
        <v>13604134.796512473</v>
      </c>
      <c r="G26">
        <v>2288665.7589859883</v>
      </c>
      <c r="H26">
        <v>6865.9972769579654</v>
      </c>
      <c r="I26">
        <v>0.1842152436428455</v>
      </c>
      <c r="J26">
        <v>18597</v>
      </c>
      <c r="K26">
        <f t="shared" si="5"/>
        <v>-5.035557411782466E-2</v>
      </c>
      <c r="L26">
        <v>-2.942319717710987E-2</v>
      </c>
      <c r="M26">
        <f t="shared" si="2"/>
        <v>1.2052621065031095</v>
      </c>
      <c r="O26" s="4">
        <v>0.69081842479431255</v>
      </c>
      <c r="P26">
        <f t="shared" si="3"/>
        <v>1.0012940659552672</v>
      </c>
      <c r="Q26" s="4"/>
      <c r="R26">
        <v>0.90980000000000005</v>
      </c>
      <c r="S26" s="4"/>
      <c r="T26">
        <f t="shared" si="0"/>
        <v>1.1447418796662174</v>
      </c>
      <c r="V26">
        <f t="shared" si="4"/>
        <v>18752.366432156592</v>
      </c>
      <c r="W26">
        <f t="shared" si="1"/>
        <v>5.0457197979745106E-4</v>
      </c>
    </row>
    <row r="27" spans="1:28" x14ac:dyDescent="0.25">
      <c r="A27" s="3">
        <v>44166.791666666664</v>
      </c>
      <c r="B27">
        <v>358.51738834999998</v>
      </c>
      <c r="C27">
        <v>6881280.7072050003</v>
      </c>
      <c r="D27">
        <v>4.8822556671699998E-7</v>
      </c>
      <c r="E27">
        <v>214</v>
      </c>
      <c r="F27" s="1">
        <v>13737473.404126279</v>
      </c>
      <c r="G27">
        <v>1105040.075007573</v>
      </c>
      <c r="H27">
        <v>3315.1202250227193</v>
      </c>
      <c r="I27">
        <v>8.8081617815532448E-2</v>
      </c>
      <c r="J27">
        <v>18598</v>
      </c>
      <c r="K27">
        <f t="shared" si="5"/>
        <v>2.3262946807368554E-2</v>
      </c>
      <c r="L27">
        <v>-2.4879480946726189E-2</v>
      </c>
      <c r="M27">
        <f t="shared" si="2"/>
        <v>0.83041632674233423</v>
      </c>
      <c r="O27" s="4">
        <v>0.71504655427860575</v>
      </c>
      <c r="P27">
        <f t="shared" si="3"/>
        <v>0.48323989891018571</v>
      </c>
      <c r="Q27" s="4"/>
      <c r="R27">
        <v>0.83900000000000008</v>
      </c>
      <c r="S27" s="4"/>
      <c r="T27">
        <f t="shared" si="0"/>
        <v>0.73577507734581515</v>
      </c>
      <c r="V27">
        <f t="shared" si="4"/>
        <v>19193.715370053964</v>
      </c>
      <c r="W27">
        <f t="shared" si="1"/>
        <v>2.4129038799719309E-4</v>
      </c>
    </row>
    <row r="28" spans="1:28" x14ac:dyDescent="0.25">
      <c r="A28" s="3">
        <v>44167.791666666664</v>
      </c>
      <c r="B28">
        <v>327.84008162999999</v>
      </c>
      <c r="C28">
        <v>6398601.0931129996</v>
      </c>
      <c r="D28">
        <v>4.5008209824600002E-7</v>
      </c>
      <c r="E28">
        <v>319</v>
      </c>
      <c r="F28" s="1">
        <v>12783303.371978343</v>
      </c>
      <c r="G28">
        <v>1106062.3758677207</v>
      </c>
      <c r="H28">
        <v>3318.187127603162</v>
      </c>
      <c r="I28">
        <v>9.4743765858677137E-2</v>
      </c>
      <c r="J28">
        <v>18599</v>
      </c>
      <c r="K28">
        <f t="shared" si="5"/>
        <v>1.6725831795753699E-2</v>
      </c>
      <c r="L28">
        <v>-4.9741498426052182E-2</v>
      </c>
      <c r="M28">
        <f t="shared" si="2"/>
        <v>0.83531454779238312</v>
      </c>
      <c r="O28" s="4">
        <v>0.71051876596225449</v>
      </c>
      <c r="P28">
        <f t="shared" si="3"/>
        <v>0.53555390414400306</v>
      </c>
      <c r="Q28" s="4"/>
      <c r="R28">
        <v>0.62170000000000003</v>
      </c>
      <c r="S28" s="4"/>
      <c r="T28">
        <f t="shared" si="0"/>
        <v>0.77114340351739885</v>
      </c>
      <c r="V28">
        <f t="shared" si="4"/>
        <v>19517.446009955718</v>
      </c>
      <c r="W28">
        <f t="shared" si="1"/>
        <v>2.5953827828369716E-4</v>
      </c>
    </row>
    <row r="29" spans="1:28" x14ac:dyDescent="0.25">
      <c r="A29" s="3">
        <v>44168.791666666664</v>
      </c>
      <c r="B29">
        <v>255.28949634</v>
      </c>
      <c r="C29">
        <v>4745790.7801559996</v>
      </c>
      <c r="D29">
        <v>3.41907771025E-7</v>
      </c>
      <c r="E29">
        <v>515</v>
      </c>
      <c r="F29" s="1">
        <v>9501081.8025828749</v>
      </c>
      <c r="G29">
        <v>1592781.7213396758</v>
      </c>
      <c r="H29">
        <v>4778.3451640190278</v>
      </c>
      <c r="I29">
        <v>0.18356814740746802</v>
      </c>
      <c r="J29">
        <v>18600</v>
      </c>
      <c r="K29">
        <f t="shared" si="5"/>
        <v>-4.8693561132976869E-2</v>
      </c>
      <c r="L29">
        <v>-7.328592125095082E-2</v>
      </c>
      <c r="M29">
        <f t="shared" si="2"/>
        <v>1.1566694902599939</v>
      </c>
      <c r="O29" s="4">
        <v>0.70774273531739151</v>
      </c>
      <c r="P29">
        <f t="shared" si="3"/>
        <v>0.99870568068586207</v>
      </c>
      <c r="Q29" s="4"/>
      <c r="R29">
        <v>0.66510000000000002</v>
      </c>
      <c r="S29" s="4"/>
      <c r="T29">
        <f t="shared" si="0"/>
        <v>1.1424785342310484</v>
      </c>
      <c r="V29">
        <f t="shared" si="4"/>
        <v>18589.839567216091</v>
      </c>
      <c r="W29">
        <f t="shared" si="1"/>
        <v>5.028000061422206E-4</v>
      </c>
    </row>
    <row r="30" spans="1:28" x14ac:dyDescent="0.25">
      <c r="A30" s="3">
        <v>44169.791666666664</v>
      </c>
      <c r="B30">
        <v>264.51433106000002</v>
      </c>
      <c r="C30">
        <v>5067021.237644</v>
      </c>
      <c r="D30">
        <v>3.59542774936E-7</v>
      </c>
      <c r="E30">
        <v>223</v>
      </c>
      <c r="F30" s="1">
        <v>10111844.067936772</v>
      </c>
      <c r="G30">
        <v>660843.48244116933</v>
      </c>
      <c r="H30">
        <v>1982.530447323508</v>
      </c>
      <c r="I30">
        <v>7.1561982998490703E-2</v>
      </c>
      <c r="J30">
        <v>18601</v>
      </c>
      <c r="K30">
        <f t="shared" si="5"/>
        <v>2.9997793661931962E-2</v>
      </c>
      <c r="L30">
        <v>-0.10235155734109458</v>
      </c>
      <c r="M30">
        <f t="shared" si="2"/>
        <v>0.56364431669622406</v>
      </c>
      <c r="O30" s="4">
        <v>0.7289636347205497</v>
      </c>
      <c r="P30">
        <f t="shared" si="3"/>
        <v>0.31837669726660667</v>
      </c>
      <c r="Q30" s="4"/>
      <c r="R30">
        <v>0.63600000000000001</v>
      </c>
      <c r="S30" s="4"/>
      <c r="T30">
        <f t="shared" si="0"/>
        <v>0.63969358751429295</v>
      </c>
      <c r="V30">
        <f t="shared" si="4"/>
        <v>19155.942202975169</v>
      </c>
      <c r="W30">
        <f t="shared" si="1"/>
        <v>1.9604101009856542E-4</v>
      </c>
    </row>
    <row r="31" spans="1:28" x14ac:dyDescent="0.25">
      <c r="A31" s="3">
        <v>44170.791666666664</v>
      </c>
      <c r="B31">
        <v>264.09301749999997</v>
      </c>
      <c r="C31">
        <v>5116560.1076130001</v>
      </c>
      <c r="D31">
        <v>3.60903777968E-7</v>
      </c>
      <c r="E31">
        <v>281</v>
      </c>
      <c r="F31" s="1">
        <v>10206768.251319362</v>
      </c>
      <c r="G31">
        <v>977933.47515368846</v>
      </c>
      <c r="H31">
        <v>2933.8004254610655</v>
      </c>
      <c r="I31">
        <v>0.10491441844531631</v>
      </c>
      <c r="J31">
        <v>18602</v>
      </c>
      <c r="K31">
        <f t="shared" si="5"/>
        <v>1.1323292852298784E-2</v>
      </c>
      <c r="L31">
        <f>(AVERAGE(K2:K31))*15+POWER(O31/SQRT(365/15),2)/2</f>
        <v>0.14075088708172573</v>
      </c>
      <c r="M31">
        <f>SQRT(MAX(8*(I31/(365/15)-LN(COSH(L31/2))),0))*SQRT(365/15)</f>
        <v>0.5980381633522095</v>
      </c>
      <c r="N31">
        <f>AVERAGE(M2:M31)</f>
        <v>0.80173630103347315</v>
      </c>
      <c r="O31" s="4">
        <v>0.65892794003989019</v>
      </c>
      <c r="P31">
        <f t="shared" si="3"/>
        <v>0.60678101893269321</v>
      </c>
      <c r="Q31" s="4">
        <f>AVERAGE(P2:P31)</f>
        <v>0.51985220036525437</v>
      </c>
      <c r="R31">
        <v>0.59870000000000001</v>
      </c>
      <c r="S31" s="4">
        <f>AVERAGE(R2:R31)</f>
        <v>0.64120666666666681</v>
      </c>
      <c r="T31">
        <f t="shared" si="0"/>
        <v>0.82220883568684133</v>
      </c>
      <c r="U31" s="4">
        <f>AVERAGE(T2:T31)</f>
        <v>0.76322248940149118</v>
      </c>
      <c r="V31">
        <f t="shared" si="4"/>
        <v>19374.083253121225</v>
      </c>
      <c r="W31">
        <f t="shared" si="1"/>
        <v>2.8739546083177115E-4</v>
      </c>
      <c r="X31">
        <f>W31</f>
        <v>2.8739546083177115E-4</v>
      </c>
      <c r="Y31">
        <f t="shared" ref="Y31:Y94" si="6">V31/$V$31</f>
        <v>1</v>
      </c>
      <c r="Z31">
        <f>2*SQRT(Y31)*EXP(X31)/(1+Y31)-1</f>
        <v>2.8743676286380193E-4</v>
      </c>
      <c r="AA31">
        <f t="shared" ref="AA31:AA94" si="7">V31/$V2</f>
        <v>1.301683611907829</v>
      </c>
      <c r="AB31">
        <f t="shared" ref="AB31:AB94" si="8">2*SQRT(AA31)*EXP(SUM(W2:W31))/(1+AA31)-1</f>
        <v>2.0736711803825969E-4</v>
      </c>
    </row>
    <row r="32" spans="1:28" x14ac:dyDescent="0.25">
      <c r="A32" s="3">
        <v>44171.791666666664</v>
      </c>
      <c r="B32">
        <v>265.29648057999998</v>
      </c>
      <c r="C32">
        <v>5090046.9096499998</v>
      </c>
      <c r="D32">
        <v>3.6072261723900001E-7</v>
      </c>
      <c r="E32">
        <v>207</v>
      </c>
      <c r="F32" s="1">
        <v>10165275.683101591</v>
      </c>
      <c r="G32">
        <v>601649.28653774178</v>
      </c>
      <c r="H32">
        <v>1804.9478596132253</v>
      </c>
      <c r="I32">
        <v>6.480945419453836E-2</v>
      </c>
      <c r="J32">
        <v>18603</v>
      </c>
      <c r="K32">
        <f t="shared" si="5"/>
        <v>-9.7419278520941132E-3</v>
      </c>
      <c r="L32">
        <f t="shared" ref="L32:L95" si="9">(AVERAGE(K3:K32))*15+POWER(O32/SQRT(365/15),2)/2</f>
        <v>0.13586563127247459</v>
      </c>
      <c r="M32">
        <f t="shared" si="2"/>
        <v>0.26389441605494968</v>
      </c>
      <c r="N32">
        <f t="shared" ref="N32:N95" si="10">AVERAGE(M3:M32)</f>
        <v>0.7975626068388012</v>
      </c>
      <c r="O32" s="4">
        <v>0.65839994824519921</v>
      </c>
      <c r="P32">
        <f t="shared" si="3"/>
        <v>0.21758559449277376</v>
      </c>
      <c r="Q32" s="4">
        <f t="shared" ref="Q32:Q95" si="11">AVERAGE(P3:P32)</f>
        <v>0.52710505351501347</v>
      </c>
      <c r="R32">
        <v>0.65189999999999992</v>
      </c>
      <c r="S32" s="4">
        <f>AVERAGE(R3:R32)</f>
        <v>0.64231000000000016</v>
      </c>
      <c r="T32">
        <f t="shared" si="0"/>
        <v>0.59597622056193456</v>
      </c>
      <c r="U32" s="4">
        <f t="shared" ref="U32:U95" si="12">AVERAGE(T3:T32)</f>
        <v>0.77164286912385294</v>
      </c>
      <c r="V32">
        <f t="shared" si="4"/>
        <v>19186.258703929921</v>
      </c>
      <c r="W32">
        <f t="shared" si="1"/>
        <v>1.7754438654074296E-4</v>
      </c>
      <c r="X32">
        <f>W32+X31</f>
        <v>4.649398473725141E-4</v>
      </c>
      <c r="Y32">
        <f t="shared" si="6"/>
        <v>0.99030537100840399</v>
      </c>
      <c r="Z32">
        <f t="shared" ref="Z32:Z95" si="13">2*SQRT(Y32)*EXP(X32)/(1+Y32)-1</f>
        <v>4.5317940427258563E-4</v>
      </c>
      <c r="AA32">
        <f t="shared" si="7"/>
        <v>1.2350221517308237</v>
      </c>
      <c r="AB32">
        <f t="shared" si="8"/>
        <v>3.399280055367937E-3</v>
      </c>
    </row>
    <row r="33" spans="1:28" x14ac:dyDescent="0.25">
      <c r="A33" s="3">
        <v>44172.791666666664</v>
      </c>
      <c r="B33">
        <v>272.2932328</v>
      </c>
      <c r="C33">
        <v>4974126.6847350001</v>
      </c>
      <c r="D33">
        <v>3.6115111654000002E-7</v>
      </c>
      <c r="E33">
        <v>237</v>
      </c>
      <c r="F33" s="1">
        <v>9936595.3690491002</v>
      </c>
      <c r="G33">
        <v>1038268.1347777096</v>
      </c>
      <c r="H33">
        <v>3114.8044043331288</v>
      </c>
      <c r="I33">
        <v>0.11441580997882476</v>
      </c>
      <c r="J33">
        <v>18604</v>
      </c>
      <c r="K33">
        <f t="shared" si="5"/>
        <v>-4.9068784242545578E-2</v>
      </c>
      <c r="L33">
        <f t="shared" si="9"/>
        <v>8.9168939145518655E-2</v>
      </c>
      <c r="M33">
        <f t="shared" si="2"/>
        <v>0.84965509728761668</v>
      </c>
      <c r="N33">
        <f t="shared" si="10"/>
        <v>0.81152498545481044</v>
      </c>
      <c r="O33" s="4">
        <v>0.63013125280790205</v>
      </c>
      <c r="P33">
        <f t="shared" si="3"/>
        <v>0.66647905983989097</v>
      </c>
      <c r="Q33" s="4">
        <f t="shared" si="11"/>
        <v>0.54932102217634315</v>
      </c>
      <c r="R33">
        <v>0.62029999999999996</v>
      </c>
      <c r="S33" s="4">
        <f t="shared" ref="S33:S96" si="14">AVERAGE(R4:R33)</f>
        <v>0.64435000000000009</v>
      </c>
      <c r="T33">
        <f t="shared" si="0"/>
        <v>0.86720153467898042</v>
      </c>
      <c r="U33" s="4">
        <f t="shared" si="12"/>
        <v>0.78554536766980099</v>
      </c>
      <c r="V33">
        <f t="shared" si="4"/>
        <v>18267.536925489836</v>
      </c>
      <c r="W33">
        <f t="shared" si="1"/>
        <v>3.1341885172475197E-4</v>
      </c>
      <c r="X33">
        <f>W33+X32</f>
        <v>7.7835869909726602E-4</v>
      </c>
      <c r="Y33">
        <f t="shared" si="6"/>
        <v>0.94288522903641792</v>
      </c>
      <c r="Z33">
        <f t="shared" si="13"/>
        <v>3.4614340163918733E-4</v>
      </c>
      <c r="AA33">
        <f t="shared" si="7"/>
        <v>1.1940798556297254</v>
      </c>
      <c r="AB33">
        <f t="shared" si="8"/>
        <v>5.22712168209849E-3</v>
      </c>
    </row>
    <row r="34" spans="1:28" x14ac:dyDescent="0.25">
      <c r="A34" s="3">
        <v>44173.791666666664</v>
      </c>
      <c r="B34">
        <v>281.90487660999997</v>
      </c>
      <c r="C34">
        <v>5228569.8168829996</v>
      </c>
      <c r="D34">
        <v>3.7662691803899999E-7</v>
      </c>
      <c r="E34">
        <v>286</v>
      </c>
      <c r="F34" s="1">
        <v>10454734.535276653</v>
      </c>
      <c r="G34">
        <v>1126844.5549689082</v>
      </c>
      <c r="H34">
        <v>3380.5336649067249</v>
      </c>
      <c r="I34">
        <v>0.11802258426816221</v>
      </c>
      <c r="J34">
        <v>18605</v>
      </c>
      <c r="K34">
        <f t="shared" si="5"/>
        <v>1.519781898215093E-2</v>
      </c>
      <c r="L34">
        <f t="shared" si="9"/>
        <v>0.10486034751837117</v>
      </c>
      <c r="M34">
        <f t="shared" si="2"/>
        <v>0.82264288635198035</v>
      </c>
      <c r="N34">
        <f t="shared" si="10"/>
        <v>0.8176313747909677</v>
      </c>
      <c r="O34" s="4">
        <v>0.64594368350603781</v>
      </c>
      <c r="P34">
        <f t="shared" si="3"/>
        <v>0.68778523647993828</v>
      </c>
      <c r="Q34" s="4">
        <f t="shared" si="11"/>
        <v>0.55615845554738208</v>
      </c>
      <c r="R34">
        <v>0.6129</v>
      </c>
      <c r="S34" s="4">
        <f t="shared" si="14"/>
        <v>0.64605333333333337</v>
      </c>
      <c r="T34">
        <f t="shared" si="0"/>
        <v>0.88368133173915042</v>
      </c>
      <c r="U34" s="4">
        <f t="shared" si="12"/>
        <v>0.79048821838059569</v>
      </c>
      <c r="V34">
        <f t="shared" si="4"/>
        <v>18547.284033388471</v>
      </c>
      <c r="W34">
        <f t="shared" si="1"/>
        <v>3.2329727974236659E-4</v>
      </c>
      <c r="X34">
        <f>W34+X33</f>
        <v>1.1016559788396326E-3</v>
      </c>
      <c r="Y34">
        <f t="shared" si="6"/>
        <v>0.95732447265087728</v>
      </c>
      <c r="Z34">
        <f t="shared" si="13"/>
        <v>8.6428754552048126E-4</v>
      </c>
      <c r="AA34">
        <f t="shared" si="7"/>
        <v>1.2097701168254584</v>
      </c>
      <c r="AB34">
        <f t="shared" si="8"/>
        <v>4.7082536611011694E-3</v>
      </c>
    </row>
    <row r="35" spans="1:28" x14ac:dyDescent="0.25">
      <c r="A35" s="3">
        <v>44174.791666666664</v>
      </c>
      <c r="B35">
        <v>271.20974066999997</v>
      </c>
      <c r="C35">
        <v>4965965.2143080002</v>
      </c>
      <c r="D35">
        <v>3.5995595691800001E-7</v>
      </c>
      <c r="E35">
        <v>160</v>
      </c>
      <c r="F35" s="1">
        <v>9933482.1507344339</v>
      </c>
      <c r="G35">
        <v>585312.1333169773</v>
      </c>
      <c r="H35">
        <v>1755.9363999509319</v>
      </c>
      <c r="I35">
        <v>6.4520857465345513E-2</v>
      </c>
      <c r="J35">
        <v>18606</v>
      </c>
      <c r="K35">
        <f t="shared" si="5"/>
        <v>-1.2852876112834541E-2</v>
      </c>
      <c r="L35">
        <f t="shared" si="9"/>
        <v>9.7311123857198534E-2</v>
      </c>
      <c r="M35">
        <f t="shared" si="2"/>
        <v>0.53463475157701268</v>
      </c>
      <c r="N35">
        <f t="shared" si="10"/>
        <v>0.83545253317686807</v>
      </c>
      <c r="O35" s="4">
        <v>0.64401555118151221</v>
      </c>
      <c r="P35">
        <f t="shared" si="3"/>
        <v>0.21221384756238459</v>
      </c>
      <c r="Q35" s="4">
        <f t="shared" si="11"/>
        <v>0.56323225046612824</v>
      </c>
      <c r="R35">
        <v>0.56979999999999997</v>
      </c>
      <c r="S35" s="4">
        <f t="shared" si="14"/>
        <v>0.6469533333333336</v>
      </c>
      <c r="T35">
        <f t="shared" si="0"/>
        <v>0.59403609456138673</v>
      </c>
      <c r="U35" s="4">
        <f t="shared" si="12"/>
        <v>0.80127659857213196</v>
      </c>
      <c r="V35">
        <f t="shared" si="4"/>
        <v>18310.423519597847</v>
      </c>
      <c r="W35">
        <f t="shared" si="1"/>
        <v>1.7675385062563599E-4</v>
      </c>
      <c r="X35">
        <f>W35+X34</f>
        <v>1.2784098294652685E-3</v>
      </c>
      <c r="Y35">
        <f t="shared" si="6"/>
        <v>0.94509883540672723</v>
      </c>
      <c r="Z35">
        <f t="shared" si="13"/>
        <v>8.8030211691081384E-4</v>
      </c>
      <c r="AA35">
        <f t="shared" si="7"/>
        <v>1.159647910119131</v>
      </c>
      <c r="AB35">
        <f t="shared" si="8"/>
        <v>6.6010211393578988E-3</v>
      </c>
    </row>
    <row r="36" spans="1:28" x14ac:dyDescent="0.25">
      <c r="A36" s="3">
        <v>44175.791666666664</v>
      </c>
      <c r="B36">
        <v>233.35802322000001</v>
      </c>
      <c r="C36">
        <v>4205336.1884559998</v>
      </c>
      <c r="D36">
        <v>3.0718480297300001E-7</v>
      </c>
      <c r="E36">
        <v>215</v>
      </c>
      <c r="F36" s="1">
        <v>8407424.0808971394</v>
      </c>
      <c r="G36">
        <v>768334.58437604038</v>
      </c>
      <c r="H36">
        <v>2305.0037531281214</v>
      </c>
      <c r="I36">
        <v>0.10006945787394944</v>
      </c>
      <c r="J36">
        <v>18607</v>
      </c>
      <c r="K36">
        <f t="shared" si="5"/>
        <v>-1.5934824600611481E-2</v>
      </c>
      <c r="L36">
        <f t="shared" si="9"/>
        <v>7.4716260013554303E-2</v>
      </c>
      <c r="M36">
        <f t="shared" si="2"/>
        <v>0.81531953276923252</v>
      </c>
      <c r="N36">
        <f t="shared" si="10"/>
        <v>0.84769712985976586</v>
      </c>
      <c r="O36" s="4">
        <v>0.64789827595903871</v>
      </c>
      <c r="P36">
        <f t="shared" si="3"/>
        <v>0.57395428421265615</v>
      </c>
      <c r="Q36" s="4">
        <f t="shared" si="11"/>
        <v>0.58236405993988349</v>
      </c>
      <c r="R36">
        <v>0.61719999999999997</v>
      </c>
      <c r="S36" s="4">
        <f t="shared" si="14"/>
        <v>0.6509666666666668</v>
      </c>
      <c r="T36">
        <f t="shared" si="0"/>
        <v>0.79829047652504048</v>
      </c>
      <c r="U36" s="4">
        <f t="shared" si="12"/>
        <v>0.8149426881252313</v>
      </c>
      <c r="V36">
        <f t="shared" si="4"/>
        <v>18020.962512574028</v>
      </c>
      <c r="W36">
        <f t="shared" si="1"/>
        <v>2.7412532250511485E-4</v>
      </c>
      <c r="X36">
        <f t="shared" ref="X36:X99" si="15">W36+X35</f>
        <v>1.5525351519703834E-3</v>
      </c>
      <c r="Y36">
        <f t="shared" si="6"/>
        <v>0.93015820553319828</v>
      </c>
      <c r="Z36">
        <f t="shared" si="13"/>
        <v>8.9785028926803179E-4</v>
      </c>
      <c r="AA36">
        <f t="shared" si="7"/>
        <v>1.1043932842027719</v>
      </c>
      <c r="AB36">
        <f t="shared" si="8"/>
        <v>8.2879061682958888E-3</v>
      </c>
    </row>
    <row r="37" spans="1:28" x14ac:dyDescent="0.25">
      <c r="A37" s="3">
        <v>44176.791666666664</v>
      </c>
      <c r="B37">
        <v>228.47051293999999</v>
      </c>
      <c r="C37">
        <v>4289581.6917970004</v>
      </c>
      <c r="D37">
        <v>3.0693655218299999E-7</v>
      </c>
      <c r="E37">
        <v>177</v>
      </c>
      <c r="F37" s="1">
        <v>8572590.775600411</v>
      </c>
      <c r="G37">
        <v>404789.55903836759</v>
      </c>
      <c r="H37">
        <v>1214.3686771151029</v>
      </c>
      <c r="I37">
        <v>5.1704855480631341E-2</v>
      </c>
      <c r="J37">
        <v>18608</v>
      </c>
      <c r="K37">
        <f t="shared" si="5"/>
        <v>4.1001679309505518E-2</v>
      </c>
      <c r="L37">
        <f t="shared" si="9"/>
        <v>7.872980137714948E-2</v>
      </c>
      <c r="M37">
        <f t="shared" si="2"/>
        <v>0.51268947238602258</v>
      </c>
      <c r="N37">
        <f t="shared" si="10"/>
        <v>0.84046497109623985</v>
      </c>
      <c r="O37" s="4">
        <v>0.64622277983073018</v>
      </c>
      <c r="P37">
        <f t="shared" si="3"/>
        <v>0</v>
      </c>
      <c r="Q37" s="4">
        <f t="shared" si="11"/>
        <v>0.56678044363786428</v>
      </c>
      <c r="R37">
        <v>0.60589999999999999</v>
      </c>
      <c r="S37" s="4">
        <f t="shared" si="14"/>
        <v>0.65389000000000008</v>
      </c>
      <c r="T37">
        <f t="shared" si="0"/>
        <v>0.5003507427435594</v>
      </c>
      <c r="U37" s="4">
        <f t="shared" si="12"/>
        <v>0.80743637816511227</v>
      </c>
      <c r="V37">
        <f t="shared" si="4"/>
        <v>18775.209267042323</v>
      </c>
      <c r="W37">
        <f t="shared" si="1"/>
        <v>1.4164710587806872E-4</v>
      </c>
      <c r="X37">
        <f t="shared" si="15"/>
        <v>1.694182257848452E-3</v>
      </c>
      <c r="Y37">
        <f t="shared" si="6"/>
        <v>0.96908891232402328</v>
      </c>
      <c r="Z37">
        <f t="shared" si="13"/>
        <v>1.5721854305050798E-3</v>
      </c>
      <c r="AA37">
        <f t="shared" si="7"/>
        <v>1.1495392529311106</v>
      </c>
      <c r="AB37">
        <f t="shared" si="8"/>
        <v>6.9897704201280497E-3</v>
      </c>
    </row>
    <row r="38" spans="1:28" x14ac:dyDescent="0.25">
      <c r="A38" s="3">
        <v>44177.791666666664</v>
      </c>
      <c r="B38">
        <v>226.24358674000001</v>
      </c>
      <c r="C38">
        <v>4333029.9514140002</v>
      </c>
      <c r="D38">
        <v>3.0692899416399999E-7</v>
      </c>
      <c r="E38">
        <v>202</v>
      </c>
      <c r="F38" s="1">
        <v>8666434.461281918</v>
      </c>
      <c r="G38">
        <v>480123.79748117481</v>
      </c>
      <c r="H38">
        <v>1440.3713924435244</v>
      </c>
      <c r="I38">
        <v>6.0663420532475927E-2</v>
      </c>
      <c r="J38">
        <v>18609</v>
      </c>
      <c r="K38">
        <f t="shared" si="5"/>
        <v>1.9872754199171703E-2</v>
      </c>
      <c r="L38">
        <f t="shared" si="9"/>
        <v>8.8274809728292117E-2</v>
      </c>
      <c r="M38">
        <f t="shared" si="2"/>
        <v>0.54383159925901814</v>
      </c>
      <c r="N38">
        <f t="shared" si="10"/>
        <v>0.84457737585824255</v>
      </c>
      <c r="O38" s="4">
        <v>0.64911289557062923</v>
      </c>
      <c r="P38">
        <f t="shared" si="3"/>
        <v>0.11905973977073155</v>
      </c>
      <c r="Q38" s="4">
        <f t="shared" si="11"/>
        <v>0.57074910163022197</v>
      </c>
      <c r="R38">
        <v>0.59570000000000001</v>
      </c>
      <c r="S38" s="4">
        <f t="shared" si="14"/>
        <v>0.65440333333333334</v>
      </c>
      <c r="T38">
        <f t="shared" si="0"/>
        <v>0.56746751993289291</v>
      </c>
      <c r="U38" s="4">
        <f t="shared" si="12"/>
        <v>0.81540975882317401</v>
      </c>
      <c r="V38">
        <f t="shared" si="4"/>
        <v>19152.056479698294</v>
      </c>
      <c r="W38">
        <f t="shared" si="1"/>
        <v>1.6618734226235633E-4</v>
      </c>
      <c r="X38">
        <f t="shared" si="15"/>
        <v>1.8603696001108084E-3</v>
      </c>
      <c r="Y38">
        <f t="shared" si="6"/>
        <v>0.98854001138933056</v>
      </c>
      <c r="Z38">
        <f t="shared" si="13"/>
        <v>1.845463921962498E-3</v>
      </c>
      <c r="AA38">
        <f t="shared" si="7"/>
        <v>1.1915882956862012</v>
      </c>
      <c r="AB38">
        <f t="shared" si="8"/>
        <v>5.6446355126893444E-3</v>
      </c>
    </row>
    <row r="39" spans="1:28" x14ac:dyDescent="0.25">
      <c r="A39" s="3">
        <v>44178.791666666664</v>
      </c>
      <c r="B39">
        <v>225.05769064</v>
      </c>
      <c r="C39">
        <v>4357311.3212660002</v>
      </c>
      <c r="D39">
        <v>3.0692899416399999E-7</v>
      </c>
      <c r="E39">
        <v>151</v>
      </c>
      <c r="F39" s="1">
        <v>8718004.7940540463</v>
      </c>
      <c r="G39">
        <v>480133.22254019551</v>
      </c>
      <c r="H39">
        <v>1440.3996676205866</v>
      </c>
      <c r="I39">
        <v>6.0305757005328711E-2</v>
      </c>
      <c r="J39">
        <v>18610</v>
      </c>
      <c r="K39">
        <f t="shared" si="5"/>
        <v>1.0843606671821489E-2</v>
      </c>
      <c r="L39">
        <f t="shared" si="9"/>
        <v>0.10176383139104733</v>
      </c>
      <c r="M39">
        <f t="shared" si="2"/>
        <v>0.48016840639512642</v>
      </c>
      <c r="N39">
        <f t="shared" si="10"/>
        <v>0.8489497101137109</v>
      </c>
      <c r="O39" s="4">
        <v>0.65063465827745059</v>
      </c>
      <c r="P39">
        <f t="shared" si="3"/>
        <v>0.1063668812041445</v>
      </c>
      <c r="Q39" s="4">
        <f t="shared" si="11"/>
        <v>0.57429466433702681</v>
      </c>
      <c r="R39">
        <v>0.56430000000000002</v>
      </c>
      <c r="S39" s="4">
        <f t="shared" si="14"/>
        <v>0.65474666666666659</v>
      </c>
      <c r="T39">
        <f t="shared" si="0"/>
        <v>0.5649407738529858</v>
      </c>
      <c r="U39" s="4">
        <f t="shared" si="12"/>
        <v>0.8259096057784443</v>
      </c>
      <c r="V39">
        <f t="shared" si="4"/>
        <v>19360.863913937119</v>
      </c>
      <c r="W39">
        <f t="shared" si="1"/>
        <v>1.6520760454145577E-4</v>
      </c>
      <c r="X39">
        <f t="shared" si="15"/>
        <v>2.0255772046522641E-3</v>
      </c>
      <c r="Y39">
        <f t="shared" si="6"/>
        <v>0.99931767924131443</v>
      </c>
      <c r="Z39">
        <f t="shared" si="13"/>
        <v>2.0275717189939257E-3</v>
      </c>
      <c r="AA39">
        <f t="shared" si="7"/>
        <v>1.2097354929635447</v>
      </c>
      <c r="AB39">
        <f t="shared" si="8"/>
        <v>5.0403354284220825E-3</v>
      </c>
    </row>
    <row r="40" spans="1:28" x14ac:dyDescent="0.25">
      <c r="A40" s="3">
        <v>44179.791666666664</v>
      </c>
      <c r="B40">
        <v>224.70868331</v>
      </c>
      <c r="C40">
        <v>4372127.1697150003</v>
      </c>
      <c r="D40">
        <v>3.0714684871400001E-7</v>
      </c>
      <c r="E40">
        <v>163</v>
      </c>
      <c r="F40" s="1">
        <v>8720038.7840029374</v>
      </c>
      <c r="G40">
        <v>614995.31005786767</v>
      </c>
      <c r="H40">
        <v>1844.985930173603</v>
      </c>
      <c r="I40">
        <v>7.7226705200986664E-2</v>
      </c>
      <c r="J40">
        <v>18611</v>
      </c>
      <c r="K40">
        <f t="shared" si="5"/>
        <v>4.9464092169472888E-3</v>
      </c>
      <c r="L40">
        <f t="shared" si="9"/>
        <v>0.10625754729610525</v>
      </c>
      <c r="M40">
        <f t="shared" si="2"/>
        <v>0.58583551109875365</v>
      </c>
      <c r="N40">
        <f t="shared" si="10"/>
        <v>0.85390571573622853</v>
      </c>
      <c r="O40" s="4">
        <v>0.64631968043381138</v>
      </c>
      <c r="P40">
        <f t="shared" si="3"/>
        <v>0.38299020742358442</v>
      </c>
      <c r="Q40" s="4">
        <f t="shared" si="11"/>
        <v>0.58706100458447963</v>
      </c>
      <c r="R40">
        <v>0.55640000000000001</v>
      </c>
      <c r="S40" s="4">
        <f t="shared" si="14"/>
        <v>0.65576000000000012</v>
      </c>
      <c r="T40">
        <f t="shared" si="0"/>
        <v>0.67418518489126866</v>
      </c>
      <c r="U40" s="4">
        <f t="shared" si="12"/>
        <v>0.84027224620450436</v>
      </c>
      <c r="V40">
        <f t="shared" si="4"/>
        <v>19456.867911434339</v>
      </c>
      <c r="W40">
        <f t="shared" si="1"/>
        <v>2.1155763435474586E-4</v>
      </c>
      <c r="X40">
        <f t="shared" si="15"/>
        <v>2.2371348390070101E-3</v>
      </c>
      <c r="Y40">
        <f t="shared" si="6"/>
        <v>1.0042729587372747</v>
      </c>
      <c r="Z40">
        <f t="shared" si="13"/>
        <v>2.237361448815145E-3</v>
      </c>
      <c r="AA40">
        <f t="shared" si="7"/>
        <v>1.1610672537925901</v>
      </c>
      <c r="AB40">
        <f t="shared" si="8"/>
        <v>6.9264902796792871E-3</v>
      </c>
    </row>
    <row r="41" spans="1:28" x14ac:dyDescent="0.25">
      <c r="A41" s="3">
        <v>44180.791666666664</v>
      </c>
      <c r="B41">
        <v>183.31305902</v>
      </c>
      <c r="C41">
        <v>3929446.8687749999</v>
      </c>
      <c r="D41">
        <v>2.6288056698300002E-7</v>
      </c>
      <c r="E41">
        <v>290</v>
      </c>
      <c r="F41" s="1">
        <v>7850860.9263151065</v>
      </c>
      <c r="G41">
        <v>1272719.8748393937</v>
      </c>
      <c r="H41">
        <v>3818.1596245181809</v>
      </c>
      <c r="I41">
        <v>0.17751279458764427</v>
      </c>
      <c r="J41">
        <v>18612</v>
      </c>
      <c r="K41">
        <f t="shared" si="5"/>
        <v>9.6858439095791518E-2</v>
      </c>
      <c r="L41">
        <f t="shared" si="9"/>
        <v>0.13163835576766736</v>
      </c>
      <c r="M41">
        <f t="shared" si="2"/>
        <v>0.99937104143202404</v>
      </c>
      <c r="N41">
        <f t="shared" si="10"/>
        <v>0.85888294711596724</v>
      </c>
      <c r="O41" s="4">
        <v>0.64465520681110022</v>
      </c>
      <c r="P41">
        <f t="shared" si="3"/>
        <v>0.97415102221145422</v>
      </c>
      <c r="Q41" s="4">
        <f t="shared" si="11"/>
        <v>0.60223564477309233</v>
      </c>
      <c r="R41">
        <v>0.60329999999999995</v>
      </c>
      <c r="S41" s="4">
        <f t="shared" si="14"/>
        <v>0.65706999999999993</v>
      </c>
      <c r="T41">
        <f t="shared" si="0"/>
        <v>1.1210773294559724</v>
      </c>
      <c r="U41" s="4">
        <f t="shared" si="12"/>
        <v>0.85231882526804226</v>
      </c>
      <c r="V41">
        <f t="shared" si="4"/>
        <v>21435.717072106061</v>
      </c>
      <c r="W41">
        <f t="shared" si="1"/>
        <v>4.8621820029855271E-4</v>
      </c>
      <c r="X41">
        <f t="shared" si="15"/>
        <v>2.7233530393055627E-3</v>
      </c>
      <c r="Y41">
        <f t="shared" si="6"/>
        <v>1.1064119417703391</v>
      </c>
      <c r="Z41">
        <f t="shared" si="13"/>
        <v>1.4467279721721571E-3</v>
      </c>
      <c r="AA41">
        <f t="shared" si="7"/>
        <v>1.2080198140093212</v>
      </c>
      <c r="AB41">
        <f t="shared" si="8"/>
        <v>5.4777821053317854E-3</v>
      </c>
    </row>
    <row r="42" spans="1:28" x14ac:dyDescent="0.25">
      <c r="A42" s="3">
        <v>44181.791666666664</v>
      </c>
      <c r="B42">
        <v>93.027146389999999</v>
      </c>
      <c r="C42">
        <v>2117131.4345260002</v>
      </c>
      <c r="D42">
        <v>1.3734242283700001E-7</v>
      </c>
      <c r="E42">
        <v>348</v>
      </c>
      <c r="F42" s="1">
        <v>4236229.2314355997</v>
      </c>
      <c r="G42">
        <v>1335666.4845251329</v>
      </c>
      <c r="H42">
        <v>4006.999453575399</v>
      </c>
      <c r="I42">
        <v>0.34524921118571783</v>
      </c>
      <c r="J42">
        <v>18613</v>
      </c>
      <c r="K42">
        <f t="shared" si="5"/>
        <v>5.9867454436379169E-2</v>
      </c>
      <c r="L42">
        <f t="shared" si="9"/>
        <v>0.13446685043707379</v>
      </c>
      <c r="M42">
        <f t="shared" si="2"/>
        <v>1.5239244212803402</v>
      </c>
      <c r="N42">
        <f t="shared" si="10"/>
        <v>0.87565815032061523</v>
      </c>
      <c r="O42" s="4">
        <v>0.69907399836897643</v>
      </c>
      <c r="P42">
        <f t="shared" si="3"/>
        <v>1.5135592313683035</v>
      </c>
      <c r="Q42" s="4">
        <f t="shared" si="11"/>
        <v>0.62749388746975465</v>
      </c>
      <c r="R42">
        <v>0.71209999999999996</v>
      </c>
      <c r="S42" s="4">
        <f t="shared" si="14"/>
        <v>0.66432333333333327</v>
      </c>
      <c r="T42">
        <f t="shared" si="0"/>
        <v>1.6120501578439559</v>
      </c>
      <c r="U42" s="4">
        <f t="shared" si="12"/>
        <v>0.87480045970658815</v>
      </c>
      <c r="V42">
        <f t="shared" si="4"/>
        <v>22758.211088732078</v>
      </c>
      <c r="W42">
        <f t="shared" si="1"/>
        <v>9.4544117943018955E-4</v>
      </c>
      <c r="X42">
        <f t="shared" si="15"/>
        <v>3.6687942187357521E-3</v>
      </c>
      <c r="Y42">
        <f t="shared" si="6"/>
        <v>1.1746729273017684</v>
      </c>
      <c r="Z42">
        <f t="shared" si="13"/>
        <v>4.326679236543729E-4</v>
      </c>
      <c r="AA42">
        <f t="shared" si="7"/>
        <v>1.2729831688722764</v>
      </c>
      <c r="AB42">
        <f t="shared" si="8"/>
        <v>3.2498873596080724E-3</v>
      </c>
    </row>
    <row r="43" spans="1:28" x14ac:dyDescent="0.25">
      <c r="A43" s="3">
        <v>44182.791666666664</v>
      </c>
      <c r="B43">
        <v>91.9590417</v>
      </c>
      <c r="C43">
        <v>2135291.4233539999</v>
      </c>
      <c r="D43">
        <v>1.37091861843E-7</v>
      </c>
      <c r="E43">
        <v>201</v>
      </c>
      <c r="F43" s="1">
        <v>4254606.3026621444</v>
      </c>
      <c r="G43">
        <v>455393.18493396952</v>
      </c>
      <c r="H43">
        <v>1366.1795548019086</v>
      </c>
      <c r="I43">
        <v>0.11720368514254385</v>
      </c>
      <c r="J43">
        <v>18614</v>
      </c>
      <c r="K43">
        <f t="shared" si="5"/>
        <v>2.008912814453398E-2</v>
      </c>
      <c r="L43">
        <f t="shared" si="9"/>
        <v>0.14114031639743779</v>
      </c>
      <c r="M43">
        <f t="shared" si="2"/>
        <v>0.67327331656578626</v>
      </c>
      <c r="N43">
        <f t="shared" si="10"/>
        <v>0.85337755746148203</v>
      </c>
      <c r="O43" s="4">
        <v>0.71191612226775913</v>
      </c>
      <c r="P43">
        <f t="shared" si="3"/>
        <v>0.68300610430274911</v>
      </c>
      <c r="Q43" s="4">
        <f t="shared" si="11"/>
        <v>0.61181521762537971</v>
      </c>
      <c r="R43">
        <v>0.91969999999999996</v>
      </c>
      <c r="S43" s="4">
        <f t="shared" si="14"/>
        <v>0.67499666666666669</v>
      </c>
      <c r="T43">
        <f t="shared" si="0"/>
        <v>0.87996676247420369</v>
      </c>
      <c r="U43" s="4">
        <f t="shared" si="12"/>
        <v>0.8614699541189812</v>
      </c>
      <c r="V43">
        <f t="shared" si="4"/>
        <v>23220.026915026017</v>
      </c>
      <c r="W43">
        <f t="shared" si="1"/>
        <v>3.2105444319819275E-4</v>
      </c>
      <c r="X43">
        <f t="shared" si="15"/>
        <v>3.989848661933945E-3</v>
      </c>
      <c r="Y43">
        <f t="shared" si="6"/>
        <v>1.198509710712903</v>
      </c>
      <c r="Z43">
        <f t="shared" si="13"/>
        <v>-1.0325342396622084E-4</v>
      </c>
      <c r="AA43">
        <f t="shared" si="7"/>
        <v>1.3059945828672341</v>
      </c>
      <c r="AB43">
        <f t="shared" si="8"/>
        <v>1.3317955645835156E-3</v>
      </c>
    </row>
    <row r="44" spans="1:28" x14ac:dyDescent="0.25">
      <c r="A44" s="3">
        <v>44183.791666666664</v>
      </c>
      <c r="B44">
        <v>91.125101430000001</v>
      </c>
      <c r="C44">
        <v>2170900.4040109999</v>
      </c>
      <c r="D44">
        <v>1.37560623938E-7</v>
      </c>
      <c r="E44">
        <v>195</v>
      </c>
      <c r="F44" s="1">
        <v>4333783.4191273842</v>
      </c>
      <c r="G44">
        <v>430566.05585109745</v>
      </c>
      <c r="H44">
        <v>1291.6981675532925</v>
      </c>
      <c r="I44">
        <v>0.10878943074914509</v>
      </c>
      <c r="J44">
        <v>18615</v>
      </c>
      <c r="K44">
        <f t="shared" si="5"/>
        <v>2.5648854382814147E-2</v>
      </c>
      <c r="L44">
        <f t="shared" si="9"/>
        <v>0.15672988340045485</v>
      </c>
      <c r="M44">
        <f t="shared" si="2"/>
        <v>0.52268153918603755</v>
      </c>
      <c r="N44">
        <f t="shared" si="10"/>
        <v>0.84228189274585208</v>
      </c>
      <c r="O44" s="4">
        <v>0.71221723046473784</v>
      </c>
      <c r="P44">
        <f t="shared" si="3"/>
        <v>0.63180954675252221</v>
      </c>
      <c r="Q44" s="4">
        <f t="shared" si="11"/>
        <v>0.61370191191886891</v>
      </c>
      <c r="R44">
        <v>0.68579999999999997</v>
      </c>
      <c r="S44" s="4">
        <f t="shared" si="14"/>
        <v>0.67425333333333337</v>
      </c>
      <c r="T44">
        <f t="shared" si="0"/>
        <v>0.84084925397608667</v>
      </c>
      <c r="U44" s="4">
        <f t="shared" si="12"/>
        <v>0.86285850045403678</v>
      </c>
      <c r="V44">
        <f t="shared" si="4"/>
        <v>23823.297532114473</v>
      </c>
      <c r="W44">
        <f t="shared" si="1"/>
        <v>2.9800882588779034E-4</v>
      </c>
      <c r="X44">
        <f t="shared" si="15"/>
        <v>4.2878574878217352E-3</v>
      </c>
      <c r="Y44">
        <f t="shared" si="6"/>
        <v>1.2296477320172796</v>
      </c>
      <c r="Z44">
        <f t="shared" si="13"/>
        <v>-1.0441559147251755E-3</v>
      </c>
      <c r="AA44">
        <f t="shared" si="7"/>
        <v>1.277228720701945</v>
      </c>
      <c r="AB44">
        <f t="shared" si="8"/>
        <v>2.7748776691443044E-3</v>
      </c>
    </row>
    <row r="45" spans="1:28" x14ac:dyDescent="0.25">
      <c r="A45" s="3">
        <v>44184.791666666664</v>
      </c>
      <c r="B45">
        <v>91.730103349999993</v>
      </c>
      <c r="C45">
        <v>2157460.4812989999</v>
      </c>
      <c r="D45">
        <v>1.37540990269E-7</v>
      </c>
      <c r="E45">
        <v>227</v>
      </c>
      <c r="F45" s="1">
        <v>4319414.5925554866</v>
      </c>
      <c r="G45">
        <v>498335.73029681522</v>
      </c>
      <c r="H45">
        <v>1495.0071908904456</v>
      </c>
      <c r="I45">
        <v>0.12633138426107288</v>
      </c>
      <c r="J45">
        <v>18616</v>
      </c>
      <c r="K45">
        <f t="shared" si="5"/>
        <v>-1.2827490085303546E-2</v>
      </c>
      <c r="L45">
        <f t="shared" si="9"/>
        <v>0.12646091285895222</v>
      </c>
      <c r="M45">
        <f t="shared" si="2"/>
        <v>0.78851925705068515</v>
      </c>
      <c r="N45">
        <f t="shared" si="10"/>
        <v>0.84105456082574548</v>
      </c>
      <c r="O45" s="4">
        <v>0.71580612551107659</v>
      </c>
      <c r="P45">
        <f t="shared" si="3"/>
        <v>0.73451952422182076</v>
      </c>
      <c r="Q45" s="4">
        <f t="shared" si="11"/>
        <v>0.62028103934428158</v>
      </c>
      <c r="R45">
        <v>0.91430000000000011</v>
      </c>
      <c r="S45" s="4">
        <f t="shared" si="14"/>
        <v>0.68518333333333337</v>
      </c>
      <c r="T45">
        <f t="shared" si="0"/>
        <v>0.92052327293098013</v>
      </c>
      <c r="U45" s="4">
        <f t="shared" si="12"/>
        <v>0.86780095137453084</v>
      </c>
      <c r="V45">
        <f t="shared" si="4"/>
        <v>23519.65606173058</v>
      </c>
      <c r="W45">
        <f t="shared" si="1"/>
        <v>3.4605349811802461E-4</v>
      </c>
      <c r="X45">
        <f t="shared" si="15"/>
        <v>4.6339109859397602E-3</v>
      </c>
      <c r="Y45">
        <f t="shared" si="6"/>
        <v>1.2139751726286967</v>
      </c>
      <c r="Z45">
        <f t="shared" si="13"/>
        <v>-5.840639092502542E-5</v>
      </c>
      <c r="AA45">
        <f t="shared" si="7"/>
        <v>1.2553073495931333</v>
      </c>
      <c r="AB45">
        <f t="shared" si="8"/>
        <v>3.8813349685860032E-3</v>
      </c>
    </row>
    <row r="46" spans="1:28" x14ac:dyDescent="0.25">
      <c r="A46" s="3">
        <v>44185.791666666664</v>
      </c>
      <c r="B46">
        <v>93.257678060000003</v>
      </c>
      <c r="C46">
        <v>2135412.2861859999</v>
      </c>
      <c r="D46">
        <v>1.3790338806800001E-7</v>
      </c>
      <c r="E46">
        <v>231</v>
      </c>
      <c r="F46" s="1">
        <v>4265260.226691925</v>
      </c>
      <c r="G46">
        <v>699078.3424968404</v>
      </c>
      <c r="H46">
        <v>2097.2350274905211</v>
      </c>
      <c r="I46">
        <v>0.17947106257283252</v>
      </c>
      <c r="J46">
        <v>18617</v>
      </c>
      <c r="K46">
        <f t="shared" si="5"/>
        <v>-2.6787877973545576E-2</v>
      </c>
      <c r="L46">
        <f t="shared" si="9"/>
        <v>0.11066606289058394</v>
      </c>
      <c r="M46">
        <f t="shared" si="2"/>
        <v>1.066728954760761</v>
      </c>
      <c r="N46">
        <f t="shared" si="10"/>
        <v>0.85107859632463989</v>
      </c>
      <c r="O46" s="4">
        <v>0.71039612396455942</v>
      </c>
      <c r="P46">
        <f t="shared" si="3"/>
        <v>0.98215902885282635</v>
      </c>
      <c r="Q46" s="4">
        <f t="shared" si="11"/>
        <v>0.64143728353440999</v>
      </c>
      <c r="R46">
        <v>0.84760000000000002</v>
      </c>
      <c r="S46" s="4">
        <f t="shared" si="14"/>
        <v>0.69012000000000007</v>
      </c>
      <c r="T46">
        <f t="shared" si="0"/>
        <v>1.1280427839854483</v>
      </c>
      <c r="U46" s="4">
        <f t="shared" si="12"/>
        <v>0.88358035119771339</v>
      </c>
      <c r="V46">
        <f t="shared" si="4"/>
        <v>22897.978274905377</v>
      </c>
      <c r="W46">
        <f t="shared" si="1"/>
        <v>4.9158069570434952E-4</v>
      </c>
      <c r="X46">
        <f t="shared" si="15"/>
        <v>5.1254916816441095E-3</v>
      </c>
      <c r="Y46">
        <f t="shared" si="6"/>
        <v>1.1818870588994936</v>
      </c>
      <c r="Z46">
        <f t="shared" si="13"/>
        <v>1.6400717631095407E-3</v>
      </c>
      <c r="AA46">
        <f t="shared" si="7"/>
        <v>1.2460822860369494</v>
      </c>
      <c r="AB46">
        <f t="shared" si="8"/>
        <v>4.5839790112096601E-3</v>
      </c>
    </row>
    <row r="47" spans="1:28" x14ac:dyDescent="0.25">
      <c r="A47" s="3">
        <v>44186.791666666664</v>
      </c>
      <c r="B47">
        <v>96.015633070000007</v>
      </c>
      <c r="C47">
        <v>2280192.9266889999</v>
      </c>
      <c r="D47">
        <v>1.44544096687E-7</v>
      </c>
      <c r="E47">
        <v>208</v>
      </c>
      <c r="F47" s="1">
        <v>4561843.4119564528</v>
      </c>
      <c r="G47">
        <v>506904.76821207569</v>
      </c>
      <c r="H47">
        <v>1520.7143046362271</v>
      </c>
      <c r="I47">
        <v>0.12167465453492456</v>
      </c>
      <c r="J47">
        <v>18618</v>
      </c>
      <c r="K47">
        <f t="shared" si="5"/>
        <v>3.6455690924032537E-2</v>
      </c>
      <c r="L47">
        <f t="shared" si="9"/>
        <v>0.1389321118296086</v>
      </c>
      <c r="M47">
        <f t="shared" si="2"/>
        <v>0.70999245993736082</v>
      </c>
      <c r="N47">
        <f t="shared" si="10"/>
        <v>0.84228908702040395</v>
      </c>
      <c r="O47" s="4">
        <v>0.72168724311994525</v>
      </c>
      <c r="P47">
        <f t="shared" si="3"/>
        <v>0.70870663440796378</v>
      </c>
      <c r="Q47" s="4">
        <f t="shared" si="11"/>
        <v>0.64197802143369975</v>
      </c>
      <c r="R47">
        <v>0.74290000000000012</v>
      </c>
      <c r="S47" s="4">
        <f t="shared" si="14"/>
        <v>0.69246666666666667</v>
      </c>
      <c r="T47">
        <f t="shared" si="0"/>
        <v>0.90006069695236512</v>
      </c>
      <c r="U47" s="4">
        <f t="shared" si="12"/>
        <v>0.88400424918415166</v>
      </c>
      <c r="V47">
        <f t="shared" si="4"/>
        <v>23748.142399130251</v>
      </c>
      <c r="W47">
        <f t="shared" si="1"/>
        <v>3.3329966739826925E-4</v>
      </c>
      <c r="X47">
        <f t="shared" si="15"/>
        <v>5.4587913490423785E-3</v>
      </c>
      <c r="Y47">
        <f t="shared" si="6"/>
        <v>1.2257685738655195</v>
      </c>
      <c r="Z47">
        <f t="shared" si="13"/>
        <v>2.8775812288883706E-4</v>
      </c>
      <c r="AA47">
        <f t="shared" si="7"/>
        <v>1.2926830243961644</v>
      </c>
      <c r="AB47">
        <f t="shared" si="8"/>
        <v>2.4066439151000374E-3</v>
      </c>
    </row>
    <row r="48" spans="1:28" x14ac:dyDescent="0.25">
      <c r="A48" s="3">
        <v>44187.791666666664</v>
      </c>
      <c r="B48">
        <v>97.600925430000004</v>
      </c>
      <c r="C48">
        <v>2261867.8808550001</v>
      </c>
      <c r="D48">
        <v>1.4509161139700001E-7</v>
      </c>
      <c r="E48">
        <v>171</v>
      </c>
      <c r="F48" s="1">
        <v>4513921.3735913672</v>
      </c>
      <c r="G48">
        <v>562534.57579269016</v>
      </c>
      <c r="H48">
        <v>1687.6037273780705</v>
      </c>
      <c r="I48">
        <v>0.13646125165067136</v>
      </c>
      <c r="J48">
        <v>18619</v>
      </c>
      <c r="K48">
        <f t="shared" si="5"/>
        <v>-2.4445041026934351E-2</v>
      </c>
      <c r="L48">
        <f t="shared" si="9"/>
        <v>0.12701633097494502</v>
      </c>
      <c r="M48">
        <f t="shared" si="2"/>
        <v>0.83628963107412568</v>
      </c>
      <c r="N48">
        <f t="shared" si="10"/>
        <v>0.84021221997573958</v>
      </c>
      <c r="O48" s="4">
        <v>0.7276258167606271</v>
      </c>
      <c r="P48">
        <f t="shared" si="3"/>
        <v>0.78775495592210509</v>
      </c>
      <c r="Q48" s="4">
        <f t="shared" si="11"/>
        <v>0.64797168035184594</v>
      </c>
      <c r="R48">
        <v>0.77049999999999996</v>
      </c>
      <c r="S48" s="4">
        <f t="shared" si="14"/>
        <v>0.69259999999999999</v>
      </c>
      <c r="T48">
        <f t="shared" si="0"/>
        <v>0.96353621370675613</v>
      </c>
      <c r="U48" s="4">
        <f t="shared" si="12"/>
        <v>0.88868651114886532</v>
      </c>
      <c r="V48">
        <f t="shared" si="4"/>
        <v>23174.656089477616</v>
      </c>
      <c r="W48">
        <f t="shared" si="1"/>
        <v>3.7379657223427382E-4</v>
      </c>
      <c r="X48">
        <f t="shared" si="15"/>
        <v>5.8325879212766524E-3</v>
      </c>
      <c r="Y48">
        <f t="shared" si="6"/>
        <v>1.1961678798786057</v>
      </c>
      <c r="Z48">
        <f t="shared" si="13"/>
        <v>1.8289770002497541E-3</v>
      </c>
      <c r="AA48">
        <f t="shared" si="7"/>
        <v>1.2099853781506236</v>
      </c>
      <c r="AB48">
        <f t="shared" si="8"/>
        <v>6.1897829146115857E-3</v>
      </c>
    </row>
    <row r="49" spans="1:28" x14ac:dyDescent="0.25">
      <c r="A49" s="3">
        <v>44188.791666666664</v>
      </c>
      <c r="B49">
        <v>96.529280779999993</v>
      </c>
      <c r="C49">
        <v>2293756.9483940001</v>
      </c>
      <c r="D49">
        <v>1.4526588612099999E-7</v>
      </c>
      <c r="E49">
        <v>171</v>
      </c>
      <c r="F49" s="1">
        <v>4586373.9587125229</v>
      </c>
      <c r="G49">
        <v>421787.86094644124</v>
      </c>
      <c r="H49">
        <v>1265.3635828393237</v>
      </c>
      <c r="I49">
        <v>0.10070214768662364</v>
      </c>
      <c r="J49">
        <v>18620</v>
      </c>
      <c r="K49">
        <f t="shared" si="5"/>
        <v>2.5040679357498562E-2</v>
      </c>
      <c r="L49">
        <f t="shared" si="9"/>
        <v>0.1189373320930724</v>
      </c>
      <c r="M49">
        <f t="shared" si="2"/>
        <v>0.67941032032388959</v>
      </c>
      <c r="N49">
        <f t="shared" si="10"/>
        <v>0.82938612253001365</v>
      </c>
      <c r="O49" s="4">
        <v>0.73540845589863291</v>
      </c>
      <c r="P49">
        <f t="shared" si="3"/>
        <v>0.57834681538628363</v>
      </c>
      <c r="Q49" s="4">
        <f t="shared" si="11"/>
        <v>0.6425556018725993</v>
      </c>
      <c r="R49">
        <v>0.81530000000000002</v>
      </c>
      <c r="S49" s="4">
        <f t="shared" si="14"/>
        <v>0.6948333333333333</v>
      </c>
      <c r="T49">
        <f t="shared" si="0"/>
        <v>0.8014544300282892</v>
      </c>
      <c r="U49" s="4">
        <f t="shared" si="12"/>
        <v>0.8845494659659523</v>
      </c>
      <c r="V49">
        <f t="shared" si="4"/>
        <v>23762.291916602015</v>
      </c>
      <c r="W49">
        <f t="shared" si="1"/>
        <v>2.7585824264781528E-4</v>
      </c>
      <c r="X49">
        <f t="shared" si="15"/>
        <v>6.1084461639244678E-3</v>
      </c>
      <c r="Y49">
        <f t="shared" si="6"/>
        <v>1.2264989060978582</v>
      </c>
      <c r="Z49">
        <f t="shared" si="13"/>
        <v>9.0753022452427778E-4</v>
      </c>
      <c r="AA49">
        <f t="shared" si="7"/>
        <v>1.269923193045962</v>
      </c>
      <c r="AB49">
        <f t="shared" si="8"/>
        <v>3.5174713004217928E-3</v>
      </c>
    </row>
    <row r="50" spans="1:28" x14ac:dyDescent="0.25">
      <c r="A50" s="3">
        <v>44189.791666666664</v>
      </c>
      <c r="B50">
        <v>94.81923304</v>
      </c>
      <c r="C50">
        <v>2337173.3570659999</v>
      </c>
      <c r="D50">
        <v>1.4526588612099999E-7</v>
      </c>
      <c r="E50">
        <v>230</v>
      </c>
      <c r="F50" s="1">
        <v>4680154.6453110026</v>
      </c>
      <c r="G50">
        <v>674864.13472298731</v>
      </c>
      <c r="H50">
        <v>2024.592404168962</v>
      </c>
      <c r="I50">
        <v>0.15789568583210034</v>
      </c>
      <c r="J50">
        <v>18621</v>
      </c>
      <c r="K50">
        <f t="shared" si="5"/>
        <v>3.6625291274466815E-2</v>
      </c>
      <c r="L50">
        <f t="shared" si="9"/>
        <v>0.14868382247210835</v>
      </c>
      <c r="M50">
        <f t="shared" si="2"/>
        <v>0.85189565215746021</v>
      </c>
      <c r="N50">
        <f t="shared" si="10"/>
        <v>0.82179251960845567</v>
      </c>
      <c r="O50" s="4">
        <v>0.72809640043095725</v>
      </c>
      <c r="P50">
        <f t="shared" si="3"/>
        <v>0.88996255203871899</v>
      </c>
      <c r="Q50" s="4">
        <f t="shared" si="11"/>
        <v>0.64323113881679761</v>
      </c>
      <c r="R50">
        <v>0.7702</v>
      </c>
      <c r="S50" s="4">
        <f t="shared" si="14"/>
        <v>0.69350999999999996</v>
      </c>
      <c r="T50">
        <f t="shared" si="0"/>
        <v>1.0487504510491443</v>
      </c>
      <c r="U50" s="4">
        <f t="shared" si="12"/>
        <v>0.88512086479504382</v>
      </c>
      <c r="V50">
        <f t="shared" si="4"/>
        <v>24648.726657386596</v>
      </c>
      <c r="W50">
        <f t="shared" si="1"/>
        <v>4.3249737961142444E-4</v>
      </c>
      <c r="X50">
        <f t="shared" si="15"/>
        <v>6.5409435435358921E-3</v>
      </c>
      <c r="Y50">
        <f t="shared" si="6"/>
        <v>1.2722525414675097</v>
      </c>
      <c r="Z50">
        <f t="shared" si="13"/>
        <v>-6.8879501432617118E-4</v>
      </c>
      <c r="AA50">
        <f t="shared" si="7"/>
        <v>1.4402134597141665</v>
      </c>
      <c r="AB50">
        <f t="shared" si="8"/>
        <v>-5.8811953953177287E-3</v>
      </c>
    </row>
    <row r="51" spans="1:28" x14ac:dyDescent="0.25">
      <c r="A51" s="3">
        <v>44190.791666666664</v>
      </c>
      <c r="B51">
        <v>91.307336120000002</v>
      </c>
      <c r="C51">
        <v>2421338.1275300002</v>
      </c>
      <c r="D51">
        <v>1.4500280895799999E-7</v>
      </c>
      <c r="E51">
        <v>343</v>
      </c>
      <c r="F51" s="1">
        <v>4833180.8229759578</v>
      </c>
      <c r="G51">
        <v>1002044.7791670347</v>
      </c>
      <c r="H51">
        <v>3006.1343375011043</v>
      </c>
      <c r="I51">
        <v>0.22702213580999328</v>
      </c>
      <c r="J51">
        <v>18622</v>
      </c>
      <c r="K51">
        <f t="shared" si="5"/>
        <v>7.3119233159761626E-2</v>
      </c>
      <c r="L51">
        <f t="shared" si="9"/>
        <v>0.22988055328093235</v>
      </c>
      <c r="M51">
        <f t="shared" si="2"/>
        <v>0.73013825073023997</v>
      </c>
      <c r="N51">
        <f t="shared" si="10"/>
        <v>0.78119955137487018</v>
      </c>
      <c r="O51" s="4">
        <v>0.72917511540617541</v>
      </c>
      <c r="P51">
        <f t="shared" si="3"/>
        <v>1.1597607269839814</v>
      </c>
      <c r="Q51" s="4">
        <f t="shared" si="11"/>
        <v>0.62103236627457881</v>
      </c>
      <c r="R51">
        <v>0.77139999999999997</v>
      </c>
      <c r="S51" s="4">
        <f t="shared" si="14"/>
        <v>0.69662333333333326</v>
      </c>
      <c r="T51">
        <f t="shared" si="0"/>
        <v>1.2856473499365706</v>
      </c>
      <c r="U51" s="4">
        <f t="shared" si="12"/>
        <v>0.86437011689794929</v>
      </c>
      <c r="V51">
        <f t="shared" si="4"/>
        <v>26518.549663389305</v>
      </c>
      <c r="W51">
        <f t="shared" si="1"/>
        <v>6.2178510584345761E-4</v>
      </c>
      <c r="X51">
        <f t="shared" si="15"/>
        <v>7.1627286493793499E-3</v>
      </c>
      <c r="Y51">
        <f t="shared" si="6"/>
        <v>1.3687641018636112</v>
      </c>
      <c r="Z51">
        <f t="shared" si="13"/>
        <v>-5.0913203526342654E-3</v>
      </c>
      <c r="AA51">
        <f t="shared" si="7"/>
        <v>1.5545231974241549</v>
      </c>
      <c r="AB51">
        <f t="shared" si="8"/>
        <v>-1.4070182345312543E-2</v>
      </c>
    </row>
    <row r="52" spans="1:28" x14ac:dyDescent="0.25">
      <c r="A52" s="3">
        <v>44191.791666666664</v>
      </c>
      <c r="B52">
        <v>92.292286660000002</v>
      </c>
      <c r="C52">
        <v>2412997.790515</v>
      </c>
      <c r="D52">
        <v>1.4537622523400001E-7</v>
      </c>
      <c r="E52">
        <v>494</v>
      </c>
      <c r="F52" s="1">
        <v>4831087.2773862686</v>
      </c>
      <c r="G52">
        <v>1735122.487156153</v>
      </c>
      <c r="H52">
        <v>5205.3674614684587</v>
      </c>
      <c r="I52">
        <v>0.39327774770898155</v>
      </c>
      <c r="J52">
        <v>18623</v>
      </c>
      <c r="K52">
        <f t="shared" si="5"/>
        <v>-1.4179895316811773E-2</v>
      </c>
      <c r="L52">
        <f t="shared" si="9"/>
        <v>0.22269117566862445</v>
      </c>
      <c r="M52">
        <f t="shared" si="2"/>
        <v>1.3935509112971181</v>
      </c>
      <c r="N52">
        <f t="shared" si="10"/>
        <v>0.79492784114743542</v>
      </c>
      <c r="O52" s="4">
        <v>0.66900828718627081</v>
      </c>
      <c r="P52">
        <f t="shared" si="3"/>
        <v>1.6355701877468662</v>
      </c>
      <c r="Q52" s="4">
        <f t="shared" si="11"/>
        <v>0.65137792284704277</v>
      </c>
      <c r="R52">
        <v>0.87120000000000009</v>
      </c>
      <c r="S52" s="4">
        <f t="shared" si="14"/>
        <v>0.70086666666666675</v>
      </c>
      <c r="T52">
        <f t="shared" si="0"/>
        <v>1.7271172524153746</v>
      </c>
      <c r="U52" s="4">
        <f t="shared" si="12"/>
        <v>0.89150379428131887</v>
      </c>
      <c r="V52">
        <f t="shared" si="4"/>
        <v>26145.172883237348</v>
      </c>
      <c r="W52">
        <f t="shared" si="1"/>
        <v>1.0768932236855195E-3</v>
      </c>
      <c r="X52">
        <f t="shared" si="15"/>
        <v>8.2396218730648695E-3</v>
      </c>
      <c r="Y52">
        <f t="shared" si="6"/>
        <v>1.3494921303708798</v>
      </c>
      <c r="Z52">
        <f t="shared" si="13"/>
        <v>-2.943884906664529E-3</v>
      </c>
      <c r="AA52">
        <f t="shared" si="7"/>
        <v>1.4767830617273887</v>
      </c>
      <c r="AB52">
        <f t="shared" si="8"/>
        <v>-8.1475913695367996E-3</v>
      </c>
    </row>
    <row r="53" spans="1:28" x14ac:dyDescent="0.25">
      <c r="A53" s="3">
        <v>44192.791666666664</v>
      </c>
      <c r="B53">
        <v>90.910181739999999</v>
      </c>
      <c r="C53">
        <v>2450008.5841290001</v>
      </c>
      <c r="D53">
        <v>1.4532560096699999E-7</v>
      </c>
      <c r="E53">
        <v>247</v>
      </c>
      <c r="F53" s="1">
        <v>4903572.9765484445</v>
      </c>
      <c r="G53">
        <v>675861.78168539738</v>
      </c>
      <c r="H53">
        <v>2027.5853450561922</v>
      </c>
      <c r="I53">
        <v>0.15092436769778309</v>
      </c>
      <c r="J53">
        <v>18624</v>
      </c>
      <c r="K53">
        <f t="shared" si="5"/>
        <v>3.0310221910746581E-2</v>
      </c>
      <c r="L53">
        <f t="shared" si="9"/>
        <v>0.2193215144457839</v>
      </c>
      <c r="M53">
        <f t="shared" si="2"/>
        <v>0.19812410524418442</v>
      </c>
      <c r="N53">
        <f t="shared" si="10"/>
        <v>0.77742858579797902</v>
      </c>
      <c r="O53" s="4">
        <v>0.67034033784735114</v>
      </c>
      <c r="P53">
        <f t="shared" si="3"/>
        <v>0.85805757321798148</v>
      </c>
      <c r="Q53" s="4">
        <f t="shared" si="11"/>
        <v>0.66953406870985099</v>
      </c>
      <c r="R53">
        <v>0.81810000000000005</v>
      </c>
      <c r="S53" s="4">
        <f t="shared" si="14"/>
        <v>0.70701666666666674</v>
      </c>
      <c r="T53">
        <f t="shared" si="0"/>
        <v>1.0218155232238575</v>
      </c>
      <c r="U53" s="4">
        <f t="shared" si="12"/>
        <v>0.90432370790793892</v>
      </c>
      <c r="V53">
        <f t="shared" si="4"/>
        <v>26949.771051343188</v>
      </c>
      <c r="W53">
        <f t="shared" si="1"/>
        <v>4.134059543317653E-4</v>
      </c>
      <c r="X53">
        <f t="shared" si="15"/>
        <v>8.6530278273966345E-3</v>
      </c>
      <c r="Y53">
        <f t="shared" si="6"/>
        <v>1.3910217427707965</v>
      </c>
      <c r="Z53">
        <f t="shared" si="13"/>
        <v>-4.8893099293736419E-3</v>
      </c>
      <c r="AA53">
        <f t="shared" si="7"/>
        <v>1.4836043929703018</v>
      </c>
      <c r="AB53">
        <f t="shared" si="8"/>
        <v>-8.3733808669597121E-3</v>
      </c>
    </row>
    <row r="54" spans="1:28" x14ac:dyDescent="0.25">
      <c r="A54" s="3">
        <v>44193.791666666664</v>
      </c>
      <c r="B54">
        <v>90.379472899999996</v>
      </c>
      <c r="C54">
        <v>2472033.769566</v>
      </c>
      <c r="D54">
        <v>1.4548963760099999E-7</v>
      </c>
      <c r="E54">
        <v>208</v>
      </c>
      <c r="F54" s="1">
        <v>4938383.986389718</v>
      </c>
      <c r="G54">
        <v>680482.31007247244</v>
      </c>
      <c r="H54">
        <v>2041.4469302174173</v>
      </c>
      <c r="I54">
        <v>0.15088501250266179</v>
      </c>
      <c r="J54">
        <v>18625</v>
      </c>
      <c r="K54">
        <f t="shared" si="5"/>
        <v>1.4804505381323472E-2</v>
      </c>
      <c r="L54">
        <f t="shared" si="9"/>
        <v>0.21382961924488447</v>
      </c>
      <c r="M54">
        <f t="shared" si="2"/>
        <v>0.31080173565390223</v>
      </c>
      <c r="N54">
        <f t="shared" si="10"/>
        <v>0.76423160854620054</v>
      </c>
      <c r="O54" s="4">
        <v>0.66876876883197744</v>
      </c>
      <c r="P54">
        <f t="shared" si="3"/>
        <v>0.85787409180821006</v>
      </c>
      <c r="Q54" s="4">
        <f t="shared" si="11"/>
        <v>0.6901279293335727</v>
      </c>
      <c r="R54">
        <v>0.85219999999999996</v>
      </c>
      <c r="S54" s="4">
        <f t="shared" si="14"/>
        <v>0.71449666666666678</v>
      </c>
      <c r="T54">
        <f t="shared" si="0"/>
        <v>1.0216614517247262</v>
      </c>
      <c r="U54" s="4">
        <f t="shared" si="12"/>
        <v>0.91822765905076997</v>
      </c>
      <c r="V54">
        <f t="shared" si="4"/>
        <v>27351.717046426813</v>
      </c>
      <c r="W54">
        <f t="shared" si="1"/>
        <v>4.1329817643888871E-4</v>
      </c>
      <c r="X54">
        <f t="shared" si="15"/>
        <v>9.0663260038355235E-3</v>
      </c>
      <c r="Y54">
        <f t="shared" si="6"/>
        <v>1.4117683241616279</v>
      </c>
      <c r="Z54">
        <f t="shared" si="13"/>
        <v>-5.7088340488709033E-3</v>
      </c>
      <c r="AA54">
        <f t="shared" si="7"/>
        <v>1.3869454056616437</v>
      </c>
      <c r="AB54">
        <f t="shared" si="8"/>
        <v>-2.1630200505189379E-3</v>
      </c>
    </row>
    <row r="55" spans="1:28" x14ac:dyDescent="0.25">
      <c r="A55" s="3">
        <v>44194.791666666664</v>
      </c>
      <c r="B55">
        <v>88.118362750000003</v>
      </c>
      <c r="C55">
        <v>2539326.8039850001</v>
      </c>
      <c r="D55">
        <v>1.45531193955E-7</v>
      </c>
      <c r="E55">
        <v>214</v>
      </c>
      <c r="F55" s="1">
        <v>5064814.6240125345</v>
      </c>
      <c r="G55">
        <v>792902.94571180968</v>
      </c>
      <c r="H55">
        <v>2378.7088371354289</v>
      </c>
      <c r="I55">
        <v>0.17142359395309684</v>
      </c>
      <c r="J55">
        <v>18626</v>
      </c>
      <c r="K55">
        <f t="shared" si="5"/>
        <v>5.219403771041279E-2</v>
      </c>
      <c r="L55">
        <f t="shared" si="9"/>
        <v>0.19880685796397737</v>
      </c>
      <c r="M55">
        <f t="shared" si="2"/>
        <v>0.64125948127883459</v>
      </c>
      <c r="N55">
        <f t="shared" si="10"/>
        <v>0.75079925674995718</v>
      </c>
      <c r="O55" s="4">
        <v>0.66759784186165139</v>
      </c>
      <c r="P55">
        <f t="shared" si="3"/>
        <v>0.94881853322921639</v>
      </c>
      <c r="Q55" s="4">
        <f t="shared" si="11"/>
        <v>0.69514808817772411</v>
      </c>
      <c r="R55">
        <v>0.85680000000000012</v>
      </c>
      <c r="S55" s="4">
        <f t="shared" si="14"/>
        <v>0.72053666666666671</v>
      </c>
      <c r="T55">
        <f t="shared" si="0"/>
        <v>1.0991363762262423</v>
      </c>
      <c r="U55" s="4">
        <f t="shared" si="12"/>
        <v>0.92246201677929307</v>
      </c>
      <c r="V55">
        <f t="shared" si="4"/>
        <v>28817.226338956236</v>
      </c>
      <c r="W55">
        <f t="shared" si="1"/>
        <v>4.6954342929172294E-4</v>
      </c>
      <c r="X55">
        <f t="shared" si="15"/>
        <v>9.5358694331272465E-3</v>
      </c>
      <c r="Y55">
        <f t="shared" si="6"/>
        <v>1.4874110925642734</v>
      </c>
      <c r="Z55">
        <f t="shared" si="13"/>
        <v>-9.9906131806511977E-3</v>
      </c>
      <c r="AA55">
        <f t="shared" si="7"/>
        <v>1.5367247884800503</v>
      </c>
      <c r="AB55">
        <f t="shared" si="8"/>
        <v>-1.1592096353535974E-2</v>
      </c>
    </row>
    <row r="56" spans="1:28" x14ac:dyDescent="0.25">
      <c r="A56" s="3">
        <v>44195.791666666664</v>
      </c>
      <c r="B56">
        <v>88.068638239999999</v>
      </c>
      <c r="C56">
        <v>2548194.806603</v>
      </c>
      <c r="D56">
        <v>1.4567876310700001E-7</v>
      </c>
      <c r="E56">
        <v>203</v>
      </c>
      <c r="F56" s="1">
        <v>5082843.8466249276</v>
      </c>
      <c r="G56">
        <v>756340.61463533237</v>
      </c>
      <c r="H56">
        <v>2269.0218439059972</v>
      </c>
      <c r="I56">
        <v>0.16293889759678917</v>
      </c>
      <c r="J56">
        <v>18627</v>
      </c>
      <c r="K56">
        <f t="shared" si="5"/>
        <v>4.0506329296934717E-3</v>
      </c>
      <c r="L56">
        <f t="shared" si="9"/>
        <v>0.22537073526974083</v>
      </c>
      <c r="M56">
        <f t="shared" si="2"/>
        <v>0.2649153016907031</v>
      </c>
      <c r="N56">
        <f t="shared" si="10"/>
        <v>0.71945436325621026</v>
      </c>
      <c r="O56" s="4">
        <v>0.64387721592128699</v>
      </c>
      <c r="P56">
        <f t="shared" si="3"/>
        <v>0.91234809045055842</v>
      </c>
      <c r="Q56" s="4">
        <f t="shared" si="11"/>
        <v>0.69218322232756713</v>
      </c>
      <c r="R56">
        <v>0.87599999999999989</v>
      </c>
      <c r="S56" s="4">
        <f t="shared" si="14"/>
        <v>0.71941000000000022</v>
      </c>
      <c r="T56">
        <f t="shared" si="0"/>
        <v>1.0678123443252068</v>
      </c>
      <c r="U56" s="4">
        <f t="shared" si="12"/>
        <v>0.91989769893459261</v>
      </c>
      <c r="V56">
        <f t="shared" si="4"/>
        <v>28934.191075588045</v>
      </c>
      <c r="W56">
        <f t="shared" si="1"/>
        <v>4.4630832824091559E-4</v>
      </c>
      <c r="X56">
        <f t="shared" si="15"/>
        <v>9.9821777613681613E-3</v>
      </c>
      <c r="Y56">
        <f t="shared" si="6"/>
        <v>1.4934482678516754</v>
      </c>
      <c r="Z56">
        <f t="shared" si="13"/>
        <v>-9.9436128203068685E-3</v>
      </c>
      <c r="AA56">
        <f t="shared" si="7"/>
        <v>1.5074825544579644</v>
      </c>
      <c r="AB56">
        <f t="shared" si="8"/>
        <v>-9.6825364002405268E-3</v>
      </c>
    </row>
    <row r="57" spans="1:28" x14ac:dyDescent="0.25">
      <c r="A57" s="3">
        <v>44196.791666666664</v>
      </c>
      <c r="B57">
        <v>84.30507369</v>
      </c>
      <c r="C57">
        <v>2481009.5283960002</v>
      </c>
      <c r="D57">
        <v>1.4060387262400001E-7</v>
      </c>
      <c r="E57">
        <v>185</v>
      </c>
      <c r="F57" s="1">
        <v>4949599.5972340526</v>
      </c>
      <c r="G57">
        <v>442067.32062124938</v>
      </c>
      <c r="H57">
        <v>1326.2019618637482</v>
      </c>
      <c r="I57">
        <v>9.7798560584733712E-2</v>
      </c>
      <c r="J57">
        <v>18628</v>
      </c>
      <c r="K57">
        <f t="shared" si="5"/>
        <v>1.6954796884876135E-2</v>
      </c>
      <c r="L57">
        <f t="shared" si="9"/>
        <v>0.22140887540457652</v>
      </c>
      <c r="M57">
        <f t="shared" si="2"/>
        <v>0</v>
      </c>
      <c r="N57">
        <f t="shared" si="10"/>
        <v>0.69177381903146584</v>
      </c>
      <c r="O57" s="4">
        <v>0.61258931636554037</v>
      </c>
      <c r="P57">
        <f t="shared" si="3"/>
        <v>0.55790352396479503</v>
      </c>
      <c r="Q57" s="4">
        <f t="shared" si="11"/>
        <v>0.69467200982938748</v>
      </c>
      <c r="R57">
        <v>0.88959999999999995</v>
      </c>
      <c r="S57" s="4">
        <f t="shared" si="14"/>
        <v>0.72109666666666705</v>
      </c>
      <c r="T57">
        <f t="shared" si="0"/>
        <v>0.78682940120260536</v>
      </c>
      <c r="U57" s="4">
        <f t="shared" si="12"/>
        <v>0.92159950972981897</v>
      </c>
      <c r="V57">
        <f t="shared" si="4"/>
        <v>29428.946797662185</v>
      </c>
      <c r="W57">
        <f t="shared" si="1"/>
        <v>2.6790537202687798E-4</v>
      </c>
      <c r="X57">
        <f t="shared" si="15"/>
        <v>1.025008313339504E-2</v>
      </c>
      <c r="Y57">
        <f t="shared" si="6"/>
        <v>1.5189852553627843</v>
      </c>
      <c r="Z57">
        <f t="shared" si="13"/>
        <v>-1.1372460977926324E-2</v>
      </c>
      <c r="AA57">
        <f t="shared" si="7"/>
        <v>1.5078277548533081</v>
      </c>
      <c r="AB57">
        <f t="shared" si="8"/>
        <v>-9.6791308020532929E-3</v>
      </c>
    </row>
    <row r="58" spans="1:28" x14ac:dyDescent="0.25">
      <c r="A58" s="3">
        <v>44197.791666666664</v>
      </c>
      <c r="B58">
        <v>80.436817570000002</v>
      </c>
      <c r="C58">
        <v>2595097.084601</v>
      </c>
      <c r="D58">
        <v>1.4034526196200001E-7</v>
      </c>
      <c r="E58">
        <v>419</v>
      </c>
      <c r="F58" s="1">
        <v>5183391.9130808478</v>
      </c>
      <c r="G58">
        <v>1427328.7079562952</v>
      </c>
      <c r="H58">
        <v>4281.9861238688854</v>
      </c>
      <c r="I58">
        <v>0.30152551869904604</v>
      </c>
      <c r="J58">
        <v>18629</v>
      </c>
      <c r="K58">
        <f t="shared" si="5"/>
        <v>9.1928430822422164E-2</v>
      </c>
      <c r="L58">
        <f t="shared" si="9"/>
        <v>0.25899938302032061</v>
      </c>
      <c r="M58">
        <f t="shared" si="2"/>
        <v>0.8856915990639721</v>
      </c>
      <c r="N58">
        <f t="shared" si="10"/>
        <v>0.69345305407385216</v>
      </c>
      <c r="O58" s="4">
        <v>0.61216048944903345</v>
      </c>
      <c r="P58">
        <f t="shared" si="3"/>
        <v>1.3932236026449003</v>
      </c>
      <c r="Q58" s="4">
        <f t="shared" si="11"/>
        <v>0.72326099977941738</v>
      </c>
      <c r="R58">
        <v>0.77340000000000009</v>
      </c>
      <c r="S58" s="4">
        <f t="shared" si="14"/>
        <v>0.72615333333333365</v>
      </c>
      <c r="T58">
        <f t="shared" si="0"/>
        <v>1.4996386803198125</v>
      </c>
      <c r="U58" s="4">
        <f t="shared" si="12"/>
        <v>0.94588268562323274</v>
      </c>
      <c r="V58">
        <f t="shared" si="4"/>
        <v>32262.552932836024</v>
      </c>
      <c r="W58">
        <f t="shared" si="1"/>
        <v>8.257562809235176E-4</v>
      </c>
      <c r="X58">
        <f t="shared" si="15"/>
        <v>1.1075839414318557E-2</v>
      </c>
      <c r="Y58">
        <f t="shared" si="6"/>
        <v>1.6652428149155614</v>
      </c>
      <c r="Z58">
        <f t="shared" si="13"/>
        <v>-2.0865902853660634E-2</v>
      </c>
      <c r="AA58">
        <f t="shared" si="7"/>
        <v>1.7354938871948253</v>
      </c>
      <c r="AB58">
        <f t="shared" si="8"/>
        <v>-2.5415567440466136E-2</v>
      </c>
    </row>
    <row r="59" spans="1:28" x14ac:dyDescent="0.25">
      <c r="A59" s="3">
        <v>44198.791666666664</v>
      </c>
      <c r="B59">
        <v>79.435014510000002</v>
      </c>
      <c r="C59">
        <v>2615759.722449</v>
      </c>
      <c r="D59">
        <v>1.3989596136999999E-7</v>
      </c>
      <c r="E59">
        <v>346</v>
      </c>
      <c r="F59" s="1">
        <v>5226349.8879823228</v>
      </c>
      <c r="G59">
        <v>1592712.0696322871</v>
      </c>
      <c r="H59">
        <v>4778.1362088968617</v>
      </c>
      <c r="I59">
        <v>0.33369746642061282</v>
      </c>
      <c r="J59">
        <v>18630</v>
      </c>
      <c r="K59">
        <f t="shared" si="5"/>
        <v>2.0463393569198393E-2</v>
      </c>
      <c r="L59">
        <f t="shared" si="9"/>
        <v>0.29499723315366494</v>
      </c>
      <c r="M59">
        <f t="shared" si="2"/>
        <v>0.74809432216730898</v>
      </c>
      <c r="N59">
        <f t="shared" si="10"/>
        <v>0.67983388180409599</v>
      </c>
      <c r="O59" s="4">
        <v>0.66619562210532934</v>
      </c>
      <c r="P59">
        <f t="shared" si="3"/>
        <v>1.4827162873386701</v>
      </c>
      <c r="Q59" s="4">
        <f t="shared" si="11"/>
        <v>0.73939468666784436</v>
      </c>
      <c r="R59">
        <v>1.0029999999999999</v>
      </c>
      <c r="S59" s="4">
        <f t="shared" si="14"/>
        <v>0.73741666666666683</v>
      </c>
      <c r="T59">
        <f t="shared" si="0"/>
        <v>1.5831272069179669</v>
      </c>
      <c r="U59" s="4">
        <f t="shared" si="12"/>
        <v>0.96057097471279673</v>
      </c>
      <c r="V59">
        <f t="shared" si="4"/>
        <v>32929.555544044175</v>
      </c>
      <c r="W59">
        <f t="shared" si="1"/>
        <v>9.1382197151796047E-4</v>
      </c>
      <c r="X59">
        <f t="shared" si="15"/>
        <v>1.1989661385836518E-2</v>
      </c>
      <c r="Y59">
        <f t="shared" si="6"/>
        <v>1.6996703851130153</v>
      </c>
      <c r="Z59">
        <f t="shared" si="13"/>
        <v>-2.2518265712379359E-2</v>
      </c>
      <c r="AA59">
        <f t="shared" si="7"/>
        <v>1.719025626363071</v>
      </c>
      <c r="AB59">
        <f t="shared" si="8"/>
        <v>-2.3774711250909131E-2</v>
      </c>
    </row>
    <row r="60" spans="1:28" x14ac:dyDescent="0.25">
      <c r="A60" s="3">
        <v>44199.791666666664</v>
      </c>
      <c r="B60">
        <v>80.896557130000005</v>
      </c>
      <c r="C60">
        <v>2584726.1231959998</v>
      </c>
      <c r="D60">
        <v>1.4012649683599999E-7</v>
      </c>
      <c r="E60">
        <v>286</v>
      </c>
      <c r="F60" s="1">
        <v>5167600.5666467249</v>
      </c>
      <c r="G60">
        <v>2603163.9254083326</v>
      </c>
      <c r="H60">
        <v>7809.4917762249979</v>
      </c>
      <c r="I60">
        <v>0.5516031011994027</v>
      </c>
      <c r="J60">
        <v>18631</v>
      </c>
      <c r="K60">
        <f t="shared" si="5"/>
        <v>-3.0167032500140301E-2</v>
      </c>
      <c r="L60">
        <f t="shared" si="9"/>
        <v>0.26408129966040012</v>
      </c>
      <c r="M60">
        <f t="shared" si="2"/>
        <v>1.6494703310999546</v>
      </c>
      <c r="N60">
        <f t="shared" si="10"/>
        <v>0.71602808228422032</v>
      </c>
      <c r="O60" s="4">
        <v>0.63502121763805086</v>
      </c>
      <c r="P60">
        <f t="shared" si="3"/>
        <v>1.985369654993671</v>
      </c>
      <c r="Q60" s="4">
        <f t="shared" si="11"/>
        <v>0.79496111859207974</v>
      </c>
      <c r="R60">
        <v>1.1459999999999999</v>
      </c>
      <c r="S60" s="4">
        <f t="shared" si="14"/>
        <v>0.75441666666666685</v>
      </c>
      <c r="T60">
        <f t="shared" si="0"/>
        <v>2.0614404748898774</v>
      </c>
      <c r="U60" s="4">
        <f t="shared" si="12"/>
        <v>1.0079625376253163</v>
      </c>
      <c r="V60">
        <f t="shared" si="4"/>
        <v>31951.002797836863</v>
      </c>
      <c r="W60">
        <f t="shared" si="1"/>
        <v>1.5101005970858021E-3</v>
      </c>
      <c r="X60">
        <f t="shared" si="15"/>
        <v>1.3499761982922319E-2</v>
      </c>
      <c r="Y60">
        <f t="shared" si="6"/>
        <v>1.6491620470707669</v>
      </c>
      <c r="Z60">
        <f t="shared" si="13"/>
        <v>-1.7311193732506558E-2</v>
      </c>
      <c r="AA60">
        <f t="shared" si="7"/>
        <v>1.6491620470707669</v>
      </c>
      <c r="AB60">
        <f t="shared" si="8"/>
        <v>-1.7311193732506558E-2</v>
      </c>
    </row>
    <row r="61" spans="1:28" x14ac:dyDescent="0.25">
      <c r="A61" s="3">
        <v>44200.791666666664</v>
      </c>
      <c r="B61">
        <v>79.233499600000002</v>
      </c>
      <c r="C61">
        <v>2699743.8179060002</v>
      </c>
      <c r="D61">
        <v>1.4162819979000001E-7</v>
      </c>
      <c r="E61">
        <v>242</v>
      </c>
      <c r="F61" s="1">
        <v>5389810.7267512027</v>
      </c>
      <c r="G61">
        <v>1257133.9593149994</v>
      </c>
      <c r="H61">
        <v>3771.4018779449984</v>
      </c>
      <c r="I61">
        <v>0.25540074693488718</v>
      </c>
      <c r="J61">
        <v>18632</v>
      </c>
      <c r="K61">
        <f t="shared" si="5"/>
        <v>6.430941428975849E-2</v>
      </c>
      <c r="L61">
        <f t="shared" si="9"/>
        <v>0.29104103872293019</v>
      </c>
      <c r="M61">
        <f t="shared" si="2"/>
        <v>0</v>
      </c>
      <c r="N61">
        <f t="shared" si="10"/>
        <v>0.69609347683914669</v>
      </c>
      <c r="O61" s="4">
        <v>0.65265888965736707</v>
      </c>
      <c r="P61">
        <f t="shared" si="3"/>
        <v>1.2538236849148945</v>
      </c>
      <c r="Q61" s="4">
        <f t="shared" si="11"/>
        <v>0.81652920745815338</v>
      </c>
      <c r="R61">
        <v>1.0595000000000001</v>
      </c>
      <c r="S61" s="4">
        <f t="shared" si="14"/>
        <v>0.76977666666666678</v>
      </c>
      <c r="T61">
        <f t="shared" si="0"/>
        <v>1.3711010164820381</v>
      </c>
      <c r="U61" s="4">
        <f t="shared" si="12"/>
        <v>1.0262589436518228</v>
      </c>
      <c r="V61">
        <f t="shared" si="4"/>
        <v>34073.26233897663</v>
      </c>
      <c r="W61">
        <f t="shared" si="1"/>
        <v>6.9948337824576315E-4</v>
      </c>
      <c r="X61">
        <f t="shared" si="15"/>
        <v>1.4199245361168083E-2</v>
      </c>
      <c r="Y61">
        <f t="shared" si="6"/>
        <v>1.7587032064336423</v>
      </c>
      <c r="Z61">
        <f t="shared" si="13"/>
        <v>-2.4812900216034439E-2</v>
      </c>
      <c r="AA61">
        <f t="shared" si="7"/>
        <v>1.7759200928525687</v>
      </c>
      <c r="AB61">
        <f t="shared" si="8"/>
        <v>-2.6408922096111009E-2</v>
      </c>
    </row>
    <row r="62" spans="1:28" x14ac:dyDescent="0.25">
      <c r="A62" s="3">
        <v>44201.791666666664</v>
      </c>
      <c r="B62">
        <v>86.140694740000001</v>
      </c>
      <c r="C62">
        <v>3166262.2577200001</v>
      </c>
      <c r="D62">
        <v>1.5980267047299999E-7</v>
      </c>
      <c r="E62">
        <v>276</v>
      </c>
      <c r="F62" s="1">
        <v>6332195.2905954029</v>
      </c>
      <c r="G62">
        <v>1414540.4511565282</v>
      </c>
      <c r="H62">
        <v>4243.6213534695844</v>
      </c>
      <c r="I62">
        <v>0.24461055336004275</v>
      </c>
      <c r="J62">
        <v>18633</v>
      </c>
      <c r="K62">
        <f t="shared" si="5"/>
        <v>7.5812146746135928E-2</v>
      </c>
      <c r="L62">
        <f t="shared" si="9"/>
        <v>0.33428737241988188</v>
      </c>
      <c r="M62">
        <f t="shared" si="2"/>
        <v>0</v>
      </c>
      <c r="N62">
        <f t="shared" si="10"/>
        <v>0.68729699630398167</v>
      </c>
      <c r="O62" s="4">
        <v>0.66992739726792372</v>
      </c>
      <c r="P62">
        <f t="shared" si="3"/>
        <v>1.2189143875821669</v>
      </c>
      <c r="Q62" s="4">
        <f t="shared" si="11"/>
        <v>0.84990683389446653</v>
      </c>
      <c r="R62">
        <v>1.1223000000000001</v>
      </c>
      <c r="S62" s="4">
        <f t="shared" si="14"/>
        <v>0.78545666666666669</v>
      </c>
      <c r="T62">
        <f t="shared" si="0"/>
        <v>1.339252197608547</v>
      </c>
      <c r="U62" s="4">
        <f t="shared" si="12"/>
        <v>1.0510348095533766</v>
      </c>
      <c r="V62">
        <f t="shared" si="4"/>
        <v>36756.869297104997</v>
      </c>
      <c r="W62">
        <f t="shared" si="1"/>
        <v>6.6994143872857817E-4</v>
      </c>
      <c r="X62">
        <f t="shared" si="15"/>
        <v>1.4869186799896661E-2</v>
      </c>
      <c r="Y62">
        <f t="shared" si="6"/>
        <v>1.8972185066451261</v>
      </c>
      <c r="Z62">
        <f t="shared" si="13"/>
        <v>-3.4916196958552859E-2</v>
      </c>
      <c r="AA62">
        <f t="shared" si="7"/>
        <v>2.0121415080221263</v>
      </c>
      <c r="AB62">
        <f t="shared" si="8"/>
        <v>-4.4480466077352232E-2</v>
      </c>
    </row>
    <row r="63" spans="1:28" x14ac:dyDescent="0.25">
      <c r="A63" s="3">
        <v>44202.791666666664</v>
      </c>
      <c r="B63">
        <v>85.291083520000001</v>
      </c>
      <c r="C63">
        <v>3337328.0630370001</v>
      </c>
      <c r="D63">
        <v>1.63103109794E-7</v>
      </c>
      <c r="E63">
        <v>319</v>
      </c>
      <c r="F63" s="1">
        <v>6680293.1796269817</v>
      </c>
      <c r="G63">
        <v>2001548.74668908</v>
      </c>
      <c r="H63">
        <v>6004.6462400672399</v>
      </c>
      <c r="I63">
        <v>0.3280837859494849</v>
      </c>
      <c r="J63">
        <v>18634</v>
      </c>
      <c r="K63">
        <f t="shared" si="5"/>
        <v>6.2530738646231751E-2</v>
      </c>
      <c r="L63">
        <f t="shared" si="9"/>
        <v>0.39080491179524435</v>
      </c>
      <c r="M63">
        <f t="shared" si="2"/>
        <v>0</v>
      </c>
      <c r="N63">
        <f t="shared" si="10"/>
        <v>0.65897515972772769</v>
      </c>
      <c r="O63" s="4">
        <v>0.69551029964880218</v>
      </c>
      <c r="P63">
        <f t="shared" si="3"/>
        <v>1.4674938313227577</v>
      </c>
      <c r="Q63" s="4">
        <f t="shared" si="11"/>
        <v>0.8766073262772287</v>
      </c>
      <c r="R63">
        <v>1.1904000000000001</v>
      </c>
      <c r="S63" s="4">
        <f t="shared" si="14"/>
        <v>0.80446000000000006</v>
      </c>
      <c r="T63">
        <f t="shared" si="0"/>
        <v>1.5688793164277677</v>
      </c>
      <c r="U63" s="4">
        <f t="shared" si="12"/>
        <v>1.0744240689450026</v>
      </c>
      <c r="V63">
        <f t="shared" si="4"/>
        <v>39128.686438300741</v>
      </c>
      <c r="W63">
        <f t="shared" si="1"/>
        <v>8.9845595507828549E-4</v>
      </c>
      <c r="X63">
        <f t="shared" si="15"/>
        <v>1.5767642754974946E-2</v>
      </c>
      <c r="Y63">
        <f t="shared" si="6"/>
        <v>2.0196406677460201</v>
      </c>
      <c r="Z63">
        <f t="shared" si="13"/>
        <v>-4.3776123239741671E-2</v>
      </c>
      <c r="AA63">
        <f t="shared" si="7"/>
        <v>2.1096720343454072</v>
      </c>
      <c r="AB63">
        <f t="shared" si="8"/>
        <v>-5.1728618317655184E-2</v>
      </c>
    </row>
    <row r="64" spans="1:28" x14ac:dyDescent="0.25">
      <c r="A64" s="3">
        <v>44203.791666666664</v>
      </c>
      <c r="B64">
        <v>89.748496360000004</v>
      </c>
      <c r="C64">
        <v>3656997.1551700002</v>
      </c>
      <c r="D64">
        <v>1.74976831141E-7</v>
      </c>
      <c r="E64">
        <v>366</v>
      </c>
      <c r="F64" s="1">
        <v>7316209.4825642928</v>
      </c>
      <c r="G64">
        <v>2173324.1755895223</v>
      </c>
      <c r="H64">
        <v>6519.9725267685671</v>
      </c>
      <c r="I64">
        <v>0.32527635764694141</v>
      </c>
      <c r="J64">
        <v>18635</v>
      </c>
      <c r="K64">
        <f t="shared" si="5"/>
        <v>4.0530500169576981E-2</v>
      </c>
      <c r="L64">
        <f t="shared" si="9"/>
        <v>0.40268693220682977</v>
      </c>
      <c r="M64">
        <f t="shared" si="2"/>
        <v>0</v>
      </c>
      <c r="N64">
        <f t="shared" si="10"/>
        <v>0.63155373018266181</v>
      </c>
      <c r="O64" s="4">
        <v>0.66750605094937188</v>
      </c>
      <c r="P64">
        <f t="shared" si="3"/>
        <v>1.4598214680398416</v>
      </c>
      <c r="Q64" s="4">
        <f t="shared" si="11"/>
        <v>0.90234186732922561</v>
      </c>
      <c r="R64">
        <v>1.5778999999999999</v>
      </c>
      <c r="S64" s="4">
        <f t="shared" si="14"/>
        <v>0.83662666666666674</v>
      </c>
      <c r="T64">
        <f t="shared" si="0"/>
        <v>1.5617051204035004</v>
      </c>
      <c r="U64" s="4">
        <f t="shared" si="12"/>
        <v>1.0970248619004812</v>
      </c>
      <c r="V64">
        <f t="shared" si="4"/>
        <v>40747.169072348792</v>
      </c>
      <c r="W64">
        <f t="shared" si="1"/>
        <v>8.907712486068088E-4</v>
      </c>
      <c r="X64">
        <f t="shared" si="15"/>
        <v>1.6658414003581753E-2</v>
      </c>
      <c r="Y64">
        <f t="shared" si="6"/>
        <v>2.1031792080166838</v>
      </c>
      <c r="Z64">
        <f t="shared" si="13"/>
        <v>-4.9622959254542409E-2</v>
      </c>
      <c r="AA64">
        <f t="shared" si="7"/>
        <v>2.2253537188113999</v>
      </c>
      <c r="AB64">
        <f t="shared" si="8"/>
        <v>-6.0474902713644529E-2</v>
      </c>
    </row>
    <row r="65" spans="1:28" x14ac:dyDescent="0.25">
      <c r="A65" s="3">
        <v>44204.791666666664</v>
      </c>
      <c r="B65">
        <v>94.697187839999998</v>
      </c>
      <c r="C65">
        <v>3817241.2040289999</v>
      </c>
      <c r="D65">
        <v>1.8354653434699999E-7</v>
      </c>
      <c r="E65">
        <v>214</v>
      </c>
      <c r="F65" s="1">
        <v>7622565.17353292</v>
      </c>
      <c r="G65">
        <v>1157761.613857449</v>
      </c>
      <c r="H65">
        <v>3473.284841572347</v>
      </c>
      <c r="I65">
        <v>0.16631526767075555</v>
      </c>
      <c r="J65">
        <v>18636</v>
      </c>
      <c r="K65">
        <f t="shared" si="5"/>
        <v>-1.0787428156313218E-2</v>
      </c>
      <c r="L65">
        <f t="shared" si="9"/>
        <v>0.40369859319274742</v>
      </c>
      <c r="M65">
        <f t="shared" si="2"/>
        <v>0</v>
      </c>
      <c r="N65">
        <f t="shared" si="10"/>
        <v>0.61373257179676144</v>
      </c>
      <c r="O65" s="4">
        <v>0.66673777636088993</v>
      </c>
      <c r="P65">
        <f t="shared" si="3"/>
        <v>0.92703290057069243</v>
      </c>
      <c r="Q65" s="4">
        <f t="shared" si="11"/>
        <v>0.9261691690961692</v>
      </c>
      <c r="R65">
        <v>1.5038999999999998</v>
      </c>
      <c r="S65" s="4">
        <f t="shared" si="14"/>
        <v>0.86776333333333322</v>
      </c>
      <c r="T65">
        <f t="shared" si="0"/>
        <v>1.0803861176843328</v>
      </c>
      <c r="U65" s="4">
        <f t="shared" si="12"/>
        <v>1.1132365293379125</v>
      </c>
      <c r="V65">
        <f t="shared" si="4"/>
        <v>40309.974256876514</v>
      </c>
      <c r="W65">
        <f t="shared" si="1"/>
        <v>4.5555448688727848E-4</v>
      </c>
      <c r="X65">
        <f t="shared" si="15"/>
        <v>1.711396849046903E-2</v>
      </c>
      <c r="Y65">
        <f t="shared" si="6"/>
        <v>2.0806132465845812</v>
      </c>
      <c r="Z65">
        <f t="shared" si="13"/>
        <v>-4.737714052704467E-2</v>
      </c>
      <c r="AA65">
        <f t="shared" si="7"/>
        <v>2.2368380284210931</v>
      </c>
      <c r="AB65">
        <f t="shared" si="8"/>
        <v>-6.1134042119925347E-2</v>
      </c>
    </row>
    <row r="66" spans="1:28" x14ac:dyDescent="0.25">
      <c r="A66" s="3">
        <v>44205.791666666664</v>
      </c>
      <c r="B66">
        <v>98.186879450000006</v>
      </c>
      <c r="C66">
        <v>3763974.8977660001</v>
      </c>
      <c r="D66">
        <v>1.8540851858200001E-7</v>
      </c>
      <c r="E66">
        <v>367</v>
      </c>
      <c r="F66" s="1">
        <v>7524685.8833353398</v>
      </c>
      <c r="G66">
        <v>2440987.4130668109</v>
      </c>
      <c r="H66">
        <v>7322.962239200433</v>
      </c>
      <c r="I66">
        <v>0.35521498953566888</v>
      </c>
      <c r="J66">
        <v>18637</v>
      </c>
      <c r="K66">
        <f t="shared" si="5"/>
        <v>-5.0240702793418662E-2</v>
      </c>
      <c r="L66">
        <f t="shared" si="9"/>
        <v>0.38649718029680863</v>
      </c>
      <c r="M66">
        <f t="shared" si="2"/>
        <v>0</v>
      </c>
      <c r="N66">
        <f t="shared" si="10"/>
        <v>0.58655525403778697</v>
      </c>
      <c r="O66" s="4">
        <v>0.6649663180813119</v>
      </c>
      <c r="P66">
        <f t="shared" si="3"/>
        <v>1.5396713200095071</v>
      </c>
      <c r="Q66" s="4">
        <f t="shared" si="11"/>
        <v>0.95835973695606425</v>
      </c>
      <c r="R66">
        <v>1.5781000000000001</v>
      </c>
      <c r="S66" s="4">
        <f t="shared" si="14"/>
        <v>0.89979333333333311</v>
      </c>
      <c r="T66">
        <f t="shared" ref="T66:T129" si="16">SQRT(MAX(8*(I66-LN(COSH(LN(1.5)/2))),0))</f>
        <v>1.6365915612040567</v>
      </c>
      <c r="U66" s="4">
        <f t="shared" si="12"/>
        <v>1.1411798988272133</v>
      </c>
      <c r="V66">
        <f t="shared" si="4"/>
        <v>38334.805208701437</v>
      </c>
      <c r="W66">
        <f t="shared" ref="W66:W129" si="17">LN(I66/365+1)</f>
        <v>9.7271850807253177E-4</v>
      </c>
      <c r="X66">
        <f t="shared" si="15"/>
        <v>1.8086686998541563E-2</v>
      </c>
      <c r="Y66">
        <f t="shared" si="6"/>
        <v>1.9786642138293475</v>
      </c>
      <c r="Z66">
        <f t="shared" si="13"/>
        <v>-3.8278232665384215E-2</v>
      </c>
      <c r="AA66">
        <f t="shared" si="7"/>
        <v>2.0417777859868487</v>
      </c>
      <c r="AB66">
        <f t="shared" si="8"/>
        <v>-4.48151185247182E-2</v>
      </c>
    </row>
    <row r="67" spans="1:28" x14ac:dyDescent="0.25">
      <c r="A67" s="3">
        <v>44206.791666666664</v>
      </c>
      <c r="B67">
        <v>111.23281105</v>
      </c>
      <c r="C67">
        <v>3958065.960188</v>
      </c>
      <c r="D67">
        <v>2.0171726737700001E-7</v>
      </c>
      <c r="E67">
        <v>696</v>
      </c>
      <c r="F67" s="1">
        <v>7903532.4369787145</v>
      </c>
      <c r="G67">
        <v>8307420.5322256479</v>
      </c>
      <c r="H67">
        <v>24922.261596676944</v>
      </c>
      <c r="I67">
        <v>1.1509569367016419</v>
      </c>
      <c r="J67">
        <v>18638</v>
      </c>
      <c r="K67">
        <f t="shared" si="5"/>
        <v>-7.4472846346391994E-2</v>
      </c>
      <c r="L67">
        <f t="shared" si="9"/>
        <v>0.32982166867483748</v>
      </c>
      <c r="M67">
        <f t="shared" ref="M67:M130" si="18">SQRT(MAX(8*(I67/(365/15)-LN(COSH(L67/2))),0))*SQRT(365/15)</f>
        <v>2.5636946724220828</v>
      </c>
      <c r="N67">
        <f t="shared" si="10"/>
        <v>0.65492209403898904</v>
      </c>
      <c r="O67" s="4">
        <v>0.70274611077319982</v>
      </c>
      <c r="P67">
        <f t="shared" ref="P67:P130" si="19">SQRT(MAX(8*(I67-LN(COSH(LN(2)/2))),0))</f>
        <v>2.9557610442976614</v>
      </c>
      <c r="Q67" s="4">
        <f t="shared" si="11"/>
        <v>1.0568851050993195</v>
      </c>
      <c r="R67">
        <v>1.64</v>
      </c>
      <c r="S67" s="4">
        <f t="shared" si="14"/>
        <v>0.93426333333333322</v>
      </c>
      <c r="T67">
        <f t="shared" si="16"/>
        <v>3.0073854949992884</v>
      </c>
      <c r="U67" s="4">
        <f t="shared" si="12"/>
        <v>1.2247477239024043</v>
      </c>
      <c r="V67">
        <f t="shared" ref="V67:V130" si="20">C67/B67</f>
        <v>35583.618923456132</v>
      </c>
      <c r="W67">
        <f t="shared" si="17"/>
        <v>3.1483454312133596E-3</v>
      </c>
      <c r="X67">
        <f t="shared" si="15"/>
        <v>2.1235032429754924E-2</v>
      </c>
      <c r="Y67">
        <f t="shared" si="6"/>
        <v>1.8366607833030499</v>
      </c>
      <c r="Z67">
        <f t="shared" si="13"/>
        <v>-2.397863386796939E-2</v>
      </c>
      <c r="AA67">
        <f t="shared" si="7"/>
        <v>1.8579529024037573</v>
      </c>
      <c r="AB67">
        <f t="shared" si="8"/>
        <v>-2.730034487616595E-2</v>
      </c>
    </row>
    <row r="68" spans="1:28" x14ac:dyDescent="0.25">
      <c r="A68" s="3">
        <v>44207.791666666664</v>
      </c>
      <c r="B68">
        <v>119.17304871</v>
      </c>
      <c r="C68">
        <v>4037862.4020090001</v>
      </c>
      <c r="D68">
        <v>2.10695831488E-7</v>
      </c>
      <c r="E68">
        <v>368</v>
      </c>
      <c r="F68" s="1">
        <v>8052227.0365614165</v>
      </c>
      <c r="G68">
        <v>2439313.559767365</v>
      </c>
      <c r="H68">
        <v>7317.9406793020953</v>
      </c>
      <c r="I68">
        <v>0.33171547893735204</v>
      </c>
      <c r="J68">
        <v>18639</v>
      </c>
      <c r="K68">
        <f t="shared" ref="K68:K131" si="21">LN(V68/V67)</f>
        <v>-4.8991294486309005E-2</v>
      </c>
      <c r="L68">
        <f t="shared" si="9"/>
        <v>0.29783177712319436</v>
      </c>
      <c r="M68">
        <f t="shared" si="18"/>
        <v>0.70936328482199529</v>
      </c>
      <c r="N68">
        <f t="shared" si="10"/>
        <v>0.66043981689108833</v>
      </c>
      <c r="O68" s="4">
        <v>0.78275319143835254</v>
      </c>
      <c r="P68">
        <f t="shared" si="19"/>
        <v>1.4773597019254598</v>
      </c>
      <c r="Q68" s="4">
        <f t="shared" si="11"/>
        <v>1.1021617705044771</v>
      </c>
      <c r="R68">
        <v>1.4368000000000001</v>
      </c>
      <c r="S68" s="4">
        <f t="shared" si="14"/>
        <v>0.96229999999999982</v>
      </c>
      <c r="T68">
        <f t="shared" si="16"/>
        <v>1.5781114832031979</v>
      </c>
      <c r="U68" s="4">
        <f t="shared" si="12"/>
        <v>1.2584358560114142</v>
      </c>
      <c r="V68">
        <f t="shared" si="20"/>
        <v>33882.345427235654</v>
      </c>
      <c r="W68">
        <f t="shared" si="17"/>
        <v>9.083968139884628E-4</v>
      </c>
      <c r="X68">
        <f t="shared" si="15"/>
        <v>2.2143429243743386E-2</v>
      </c>
      <c r="Y68">
        <f t="shared" si="6"/>
        <v>1.7488489640807703</v>
      </c>
      <c r="Z68">
        <f t="shared" si="13"/>
        <v>-1.6278782261493374E-2</v>
      </c>
      <c r="AA68">
        <f t="shared" si="7"/>
        <v>1.750043054785644</v>
      </c>
      <c r="AB68">
        <f t="shared" si="8"/>
        <v>-1.8198502848239428E-2</v>
      </c>
    </row>
    <row r="69" spans="1:28" x14ac:dyDescent="0.25">
      <c r="A69" s="3">
        <v>44208.791666666664</v>
      </c>
      <c r="B69">
        <v>117.28495253</v>
      </c>
      <c r="C69">
        <v>4365905.759176</v>
      </c>
      <c r="D69">
        <v>2.17091735446E-7</v>
      </c>
      <c r="E69">
        <v>411</v>
      </c>
      <c r="F69" s="1">
        <v>8729508.2403608393</v>
      </c>
      <c r="G69">
        <v>3208073.2671611337</v>
      </c>
      <c r="H69">
        <v>9624.2198014834012</v>
      </c>
      <c r="I69">
        <v>0.40240986442968707</v>
      </c>
      <c r="J69">
        <v>18640</v>
      </c>
      <c r="K69">
        <f t="shared" si="21"/>
        <v>9.4080391335437705E-2</v>
      </c>
      <c r="L69">
        <f t="shared" si="9"/>
        <v>0.34062628187140498</v>
      </c>
      <c r="M69">
        <f t="shared" si="18"/>
        <v>0.63993560008801054</v>
      </c>
      <c r="N69">
        <f t="shared" si="10"/>
        <v>0.66576539001418444</v>
      </c>
      <c r="O69" s="4">
        <v>0.81849864363877578</v>
      </c>
      <c r="P69">
        <f t="shared" si="19"/>
        <v>1.6577535319859715</v>
      </c>
      <c r="Q69" s="4">
        <f t="shared" si="11"/>
        <v>1.1538746588638713</v>
      </c>
      <c r="R69">
        <v>1.4413999999999998</v>
      </c>
      <c r="S69" s="4">
        <f t="shared" si="14"/>
        <v>0.99153666666666662</v>
      </c>
      <c r="T69">
        <f t="shared" si="16"/>
        <v>1.7481392785920913</v>
      </c>
      <c r="U69" s="4">
        <f t="shared" si="12"/>
        <v>1.2978758061693845</v>
      </c>
      <c r="V69">
        <f t="shared" si="20"/>
        <v>37224.773212567547</v>
      </c>
      <c r="W69">
        <f t="shared" si="17"/>
        <v>1.1018854804159162E-3</v>
      </c>
      <c r="X69">
        <f t="shared" si="15"/>
        <v>2.3245314724159302E-2</v>
      </c>
      <c r="Y69">
        <f t="shared" si="6"/>
        <v>1.9213695288818644</v>
      </c>
      <c r="Z69">
        <f t="shared" si="13"/>
        <v>-2.8720411829764481E-2</v>
      </c>
      <c r="AA69">
        <f t="shared" si="7"/>
        <v>1.913194527609011</v>
      </c>
      <c r="AB69">
        <f t="shared" si="8"/>
        <v>-3.0035834117621785E-2</v>
      </c>
    </row>
    <row r="70" spans="1:28" x14ac:dyDescent="0.25">
      <c r="A70" s="3">
        <v>44209.791666666664</v>
      </c>
      <c r="B70">
        <v>117.93153504999999</v>
      </c>
      <c r="C70">
        <v>4614648.3469350003</v>
      </c>
      <c r="D70">
        <v>2.2361759100200001E-7</v>
      </c>
      <c r="E70">
        <v>336</v>
      </c>
      <c r="F70" s="1">
        <v>9251233.0919928774</v>
      </c>
      <c r="G70">
        <v>2536947.4600932775</v>
      </c>
      <c r="H70">
        <v>7610.8423802798325</v>
      </c>
      <c r="I70">
        <v>0.30027969689862372</v>
      </c>
      <c r="J70">
        <v>18641</v>
      </c>
      <c r="K70">
        <f t="shared" si="21"/>
        <v>4.9912215339846168E-2</v>
      </c>
      <c r="L70">
        <f t="shared" si="9"/>
        <v>0.36449567664164884</v>
      </c>
      <c r="M70">
        <f t="shared" si="18"/>
        <v>0</v>
      </c>
      <c r="N70">
        <f t="shared" si="10"/>
        <v>0.64623753964422592</v>
      </c>
      <c r="O70" s="4">
        <v>0.85872927018153322</v>
      </c>
      <c r="P70">
        <f t="shared" si="19"/>
        <v>1.389642195877578</v>
      </c>
      <c r="Q70" s="4">
        <f t="shared" si="11"/>
        <v>1.1874297251456709</v>
      </c>
      <c r="R70">
        <v>1.4735</v>
      </c>
      <c r="S70" s="4">
        <f t="shared" si="14"/>
        <v>1.0221066666666665</v>
      </c>
      <c r="T70">
        <f t="shared" si="16"/>
        <v>1.4963119985845099</v>
      </c>
      <c r="U70" s="4">
        <f t="shared" si="12"/>
        <v>1.3252800332924928</v>
      </c>
      <c r="V70">
        <f t="shared" si="20"/>
        <v>39129.892992391782</v>
      </c>
      <c r="W70">
        <f t="shared" si="17"/>
        <v>8.223458820125969E-4</v>
      </c>
      <c r="X70">
        <f t="shared" si="15"/>
        <v>2.4067660606171899E-2</v>
      </c>
      <c r="Y70">
        <f t="shared" si="6"/>
        <v>2.0197029444522405</v>
      </c>
      <c r="Z70">
        <f t="shared" si="13"/>
        <v>-3.5811439113502375E-2</v>
      </c>
      <c r="AA70">
        <f t="shared" si="7"/>
        <v>1.8254529512945874</v>
      </c>
      <c r="AB70">
        <f t="shared" si="8"/>
        <v>-2.2519472263489826E-2</v>
      </c>
    </row>
    <row r="71" spans="1:28" x14ac:dyDescent="0.25">
      <c r="A71" s="3">
        <v>44210.791666666664</v>
      </c>
      <c r="B71">
        <v>123.02423301</v>
      </c>
      <c r="C71">
        <v>4524599.533415</v>
      </c>
      <c r="D71">
        <v>2.2593629115E-7</v>
      </c>
      <c r="E71">
        <v>356</v>
      </c>
      <c r="F71" s="1">
        <v>9069630.6649931557</v>
      </c>
      <c r="G71">
        <v>2894208.5643276945</v>
      </c>
      <c r="H71">
        <v>8682.6256929830834</v>
      </c>
      <c r="I71">
        <v>0.3494252958029595</v>
      </c>
      <c r="J71">
        <v>18642</v>
      </c>
      <c r="K71">
        <f t="shared" si="21"/>
        <v>-6.19837025432022E-2</v>
      </c>
      <c r="L71">
        <f t="shared" si="9"/>
        <v>0.28520178074168873</v>
      </c>
      <c r="M71">
        <f t="shared" si="18"/>
        <v>0.90708302843731003</v>
      </c>
      <c r="N71">
        <f t="shared" si="10"/>
        <v>0.64316127254440225</v>
      </c>
      <c r="O71" s="4">
        <v>0.86232542516382049</v>
      </c>
      <c r="P71">
        <f t="shared" si="19"/>
        <v>1.5245557463727402</v>
      </c>
      <c r="Q71" s="4">
        <f t="shared" si="11"/>
        <v>1.2057765492843806</v>
      </c>
      <c r="R71">
        <v>1.3771</v>
      </c>
      <c r="S71" s="4">
        <f t="shared" si="14"/>
        <v>1.0478999999999998</v>
      </c>
      <c r="T71">
        <f t="shared" si="16"/>
        <v>1.62237923690568</v>
      </c>
      <c r="U71" s="4">
        <f t="shared" si="12"/>
        <v>1.3419900968741494</v>
      </c>
      <c r="V71">
        <f t="shared" si="20"/>
        <v>36778.116170390742</v>
      </c>
      <c r="W71">
        <f t="shared" si="17"/>
        <v>9.5687162983040125E-4</v>
      </c>
      <c r="X71">
        <f t="shared" si="15"/>
        <v>2.50245322360023E-2</v>
      </c>
      <c r="Y71">
        <f t="shared" si="6"/>
        <v>1.8983151713496262</v>
      </c>
      <c r="Z71">
        <f t="shared" si="13"/>
        <v>-2.5152772047826844E-2</v>
      </c>
      <c r="AA71">
        <f t="shared" si="7"/>
        <v>1.6160372195774264</v>
      </c>
      <c r="AB71">
        <f t="shared" si="8"/>
        <v>-6.2044777696723674E-3</v>
      </c>
    </row>
    <row r="72" spans="1:28" x14ac:dyDescent="0.25">
      <c r="A72" s="3">
        <v>44211.791666666664</v>
      </c>
      <c r="B72">
        <v>124.41656251000001</v>
      </c>
      <c r="C72">
        <v>4514097.4112870004</v>
      </c>
      <c r="D72">
        <v>2.26802803793E-7</v>
      </c>
      <c r="E72">
        <v>268</v>
      </c>
      <c r="F72" s="1">
        <v>9042712.6825856324</v>
      </c>
      <c r="G72">
        <v>1929159.2271138493</v>
      </c>
      <c r="H72">
        <v>5787.4776813415483</v>
      </c>
      <c r="I72">
        <v>0.23360571410808625</v>
      </c>
      <c r="J72">
        <v>18643</v>
      </c>
      <c r="K72">
        <f t="shared" si="21"/>
        <v>-1.357777263677383E-2</v>
      </c>
      <c r="L72">
        <f t="shared" si="9"/>
        <v>0.24891087425646749</v>
      </c>
      <c r="M72">
        <f t="shared" si="18"/>
        <v>0.60424372773742974</v>
      </c>
      <c r="N72">
        <f t="shared" si="10"/>
        <v>0.61250524942630513</v>
      </c>
      <c r="O72" s="4">
        <v>0.87442259923330046</v>
      </c>
      <c r="P72">
        <f t="shared" si="19"/>
        <v>1.1822493688893037</v>
      </c>
      <c r="Q72" s="4">
        <f t="shared" si="11"/>
        <v>1.1947328872017475</v>
      </c>
      <c r="R72">
        <v>1.4909000000000001</v>
      </c>
      <c r="S72" s="4">
        <f t="shared" si="14"/>
        <v>1.07386</v>
      </c>
      <c r="T72">
        <f t="shared" si="16"/>
        <v>1.3059700359440376</v>
      </c>
      <c r="U72" s="4">
        <f t="shared" si="12"/>
        <v>1.331787426144152</v>
      </c>
      <c r="V72">
        <f t="shared" si="20"/>
        <v>36282.126111016601</v>
      </c>
      <c r="W72">
        <f t="shared" si="17"/>
        <v>6.3981093241719271E-4</v>
      </c>
      <c r="X72">
        <f t="shared" si="15"/>
        <v>2.5664343168419493E-2</v>
      </c>
      <c r="Y72">
        <f t="shared" si="6"/>
        <v>1.8727144730923688</v>
      </c>
      <c r="Z72">
        <f t="shared" si="13"/>
        <v>-2.2494523302225677E-2</v>
      </c>
      <c r="AA72">
        <f t="shared" si="7"/>
        <v>1.5625359196951623</v>
      </c>
      <c r="AB72">
        <f t="shared" si="8"/>
        <v>-2.6959462064226614E-3</v>
      </c>
    </row>
    <row r="73" spans="1:28" x14ac:dyDescent="0.25">
      <c r="A73" s="3">
        <v>44212.791666666664</v>
      </c>
      <c r="B73" s="1">
        <v>120.19023683</v>
      </c>
      <c r="C73">
        <v>4310614.7310939999</v>
      </c>
      <c r="D73">
        <v>2.1768243858099999E-7</v>
      </c>
      <c r="E73">
        <v>330</v>
      </c>
      <c r="F73" s="1">
        <v>8638218.9562933166</v>
      </c>
      <c r="G73">
        <v>2056255.3323759546</v>
      </c>
      <c r="H73">
        <v>6168.7659971278636</v>
      </c>
      <c r="I73">
        <v>0.26065553563113636</v>
      </c>
      <c r="J73">
        <v>18644</v>
      </c>
      <c r="K73">
        <f t="shared" si="21"/>
        <v>-1.1565218844161796E-2</v>
      </c>
      <c r="L73">
        <f t="shared" si="9"/>
        <v>0.23272021586029862</v>
      </c>
      <c r="M73">
        <f t="shared" si="18"/>
        <v>0.87769346701000106</v>
      </c>
      <c r="N73">
        <f t="shared" si="10"/>
        <v>0.61931925444111224</v>
      </c>
      <c r="O73" s="4">
        <v>0.86424839224301164</v>
      </c>
      <c r="P73">
        <f t="shared" si="19"/>
        <v>1.270477131798742</v>
      </c>
      <c r="Q73" s="4">
        <f t="shared" si="11"/>
        <v>1.214315254784947</v>
      </c>
      <c r="R73">
        <v>1.385</v>
      </c>
      <c r="S73" s="4">
        <f t="shared" si="14"/>
        <v>1.0893699999999999</v>
      </c>
      <c r="T73">
        <f t="shared" si="16"/>
        <v>1.3863463878007083</v>
      </c>
      <c r="U73" s="4">
        <f t="shared" si="12"/>
        <v>1.3486667469883686</v>
      </c>
      <c r="V73">
        <f t="shared" si="20"/>
        <v>35864.932500224939</v>
      </c>
      <c r="W73">
        <f t="shared" si="17"/>
        <v>7.1386988940098223E-4</v>
      </c>
      <c r="X73">
        <f t="shared" si="15"/>
        <v>2.6378213057820475E-2</v>
      </c>
      <c r="Y73">
        <f t="shared" si="6"/>
        <v>1.851180880749389</v>
      </c>
      <c r="Z73">
        <f t="shared" si="13"/>
        <v>-2.0091407162025954E-2</v>
      </c>
      <c r="AA73">
        <f t="shared" si="7"/>
        <v>1.5054562640574003</v>
      </c>
      <c r="AB73">
        <f t="shared" si="8"/>
        <v>1.6139956266600919E-3</v>
      </c>
    </row>
    <row r="74" spans="1:28" x14ac:dyDescent="0.25">
      <c r="A74" s="3">
        <v>44213.791666666664</v>
      </c>
      <c r="B74" s="1">
        <v>120.56292711</v>
      </c>
      <c r="C74">
        <v>4410876.4023059998</v>
      </c>
      <c r="D74">
        <v>2.2039445292600001E-7</v>
      </c>
      <c r="E74">
        <v>266</v>
      </c>
      <c r="F74" s="1">
        <v>8819495.1139275357</v>
      </c>
      <c r="G74">
        <v>1923197.2344766476</v>
      </c>
      <c r="H74">
        <v>5769.5917034299428</v>
      </c>
      <c r="I74">
        <v>0.23877795095394302</v>
      </c>
      <c r="J74">
        <v>18645</v>
      </c>
      <c r="K74">
        <f t="shared" si="21"/>
        <v>1.989683854948663E-2</v>
      </c>
      <c r="L74">
        <f t="shared" si="9"/>
        <v>0.23001513245905958</v>
      </c>
      <c r="M74">
        <f t="shared" si="18"/>
        <v>0.7909797339903476</v>
      </c>
      <c r="N74">
        <f t="shared" si="10"/>
        <v>0.628262527601256</v>
      </c>
      <c r="O74" s="4">
        <v>0.86904753029507198</v>
      </c>
      <c r="P74">
        <f t="shared" si="19"/>
        <v>1.1996213840233139</v>
      </c>
      <c r="Q74" s="4">
        <f t="shared" si="11"/>
        <v>1.2332423160273067</v>
      </c>
      <c r="R74">
        <v>1.2387999999999999</v>
      </c>
      <c r="S74" s="4">
        <f t="shared" si="14"/>
        <v>1.1078033333333333</v>
      </c>
      <c r="T74">
        <f t="shared" si="16"/>
        <v>1.3217169248937251</v>
      </c>
      <c r="U74" s="4">
        <f t="shared" si="12"/>
        <v>1.3646956693522903</v>
      </c>
      <c r="V74">
        <f t="shared" si="20"/>
        <v>36585.677770427515</v>
      </c>
      <c r="W74">
        <f t="shared" si="17"/>
        <v>6.5397228050251255E-4</v>
      </c>
      <c r="X74">
        <f t="shared" si="15"/>
        <v>2.7032185338322988E-2</v>
      </c>
      <c r="Y74">
        <f t="shared" si="6"/>
        <v>1.8883823968565556</v>
      </c>
      <c r="Z74">
        <f t="shared" si="13"/>
        <v>-2.2402219858001615E-2</v>
      </c>
      <c r="AA74">
        <f t="shared" si="7"/>
        <v>1.5555362576052711</v>
      </c>
      <c r="AB74">
        <f t="shared" si="8"/>
        <v>-1.4593397203531699E-3</v>
      </c>
    </row>
    <row r="75" spans="1:28" x14ac:dyDescent="0.25">
      <c r="A75" s="3">
        <v>44214.791666666664</v>
      </c>
      <c r="B75" s="1">
        <v>121.41075626</v>
      </c>
      <c r="C75">
        <v>4385609.6956169996</v>
      </c>
      <c r="D75">
        <v>2.20347514182E-7</v>
      </c>
      <c r="E75">
        <v>324</v>
      </c>
      <c r="F75" s="1">
        <v>8774067.186366016</v>
      </c>
      <c r="G75">
        <v>2502932.8807825879</v>
      </c>
      <c r="H75">
        <v>7508.7986423477641</v>
      </c>
      <c r="I75">
        <v>0.31236500088758307</v>
      </c>
      <c r="J75">
        <v>18646</v>
      </c>
      <c r="K75">
        <f t="shared" si="21"/>
        <v>-1.2752386256657979E-2</v>
      </c>
      <c r="L75">
        <f t="shared" si="9"/>
        <v>0.23000010837512661</v>
      </c>
      <c r="M75">
        <f t="shared" si="18"/>
        <v>1.1020493531072642</v>
      </c>
      <c r="N75">
        <f t="shared" si="10"/>
        <v>0.63871353080314175</v>
      </c>
      <c r="O75" s="4">
        <v>0.8675741532169966</v>
      </c>
      <c r="P75">
        <f t="shared" si="19"/>
        <v>1.4240041658910734</v>
      </c>
      <c r="Q75" s="4">
        <f t="shared" si="11"/>
        <v>1.2562251374162818</v>
      </c>
      <c r="R75">
        <v>1.22</v>
      </c>
      <c r="S75" s="4">
        <f t="shared" si="14"/>
        <v>1.1179933333333334</v>
      </c>
      <c r="T75">
        <f t="shared" si="16"/>
        <v>1.5282774712137994</v>
      </c>
      <c r="U75" s="4">
        <f t="shared" si="12"/>
        <v>1.384954142628384</v>
      </c>
      <c r="V75">
        <f t="shared" si="20"/>
        <v>36122.085313637763</v>
      </c>
      <c r="W75">
        <f t="shared" si="17"/>
        <v>8.554285396363755E-4</v>
      </c>
      <c r="X75">
        <f t="shared" si="15"/>
        <v>2.7887613877959364E-2</v>
      </c>
      <c r="Y75">
        <f t="shared" si="6"/>
        <v>1.8644539120486323</v>
      </c>
      <c r="Z75">
        <f t="shared" si="13"/>
        <v>-1.9662942389947369E-2</v>
      </c>
      <c r="AA75">
        <f t="shared" si="7"/>
        <v>1.5775229096633874</v>
      </c>
      <c r="AB75">
        <f t="shared" si="8"/>
        <v>-2.496900243693756E-3</v>
      </c>
    </row>
    <row r="76" spans="1:28" x14ac:dyDescent="0.25">
      <c r="A76" s="3">
        <v>44215.791666666664</v>
      </c>
      <c r="B76" s="1">
        <v>122.56012506</v>
      </c>
      <c r="C76">
        <v>4380228.7281919997</v>
      </c>
      <c r="D76">
        <v>2.21096057157E-7</v>
      </c>
      <c r="E76">
        <v>367</v>
      </c>
      <c r="F76" s="1">
        <v>8741304.7690741979</v>
      </c>
      <c r="G76">
        <v>2040662.8636534975</v>
      </c>
      <c r="H76">
        <v>6121.9885909604927</v>
      </c>
      <c r="I76">
        <v>0.25562840957177163</v>
      </c>
      <c r="J76">
        <v>18647</v>
      </c>
      <c r="K76">
        <f t="shared" si="21"/>
        <v>-1.064996315252143E-2</v>
      </c>
      <c r="L76">
        <f t="shared" si="9"/>
        <v>0.23805076356222635</v>
      </c>
      <c r="M76">
        <f t="shared" si="18"/>
        <v>0.81813540298404352</v>
      </c>
      <c r="N76">
        <f t="shared" si="10"/>
        <v>0.63042707907725115</v>
      </c>
      <c r="O76" s="4">
        <v>0.86706066865250009</v>
      </c>
      <c r="P76">
        <f t="shared" si="19"/>
        <v>1.2545497734042441</v>
      </c>
      <c r="Q76" s="4">
        <f t="shared" si="11"/>
        <v>1.2653048289013291</v>
      </c>
      <c r="R76">
        <v>1.2272000000000001</v>
      </c>
      <c r="S76" s="4">
        <f t="shared" si="14"/>
        <v>1.130646666666667</v>
      </c>
      <c r="T76">
        <f t="shared" si="16"/>
        <v>1.3717650303507354</v>
      </c>
      <c r="U76" s="4">
        <f t="shared" si="12"/>
        <v>1.3930782175072269</v>
      </c>
      <c r="V76">
        <f t="shared" si="20"/>
        <v>35739.427697610736</v>
      </c>
      <c r="W76">
        <f t="shared" si="17"/>
        <v>7.0010667516473969E-4</v>
      </c>
      <c r="X76">
        <f t="shared" si="15"/>
        <v>2.8587720553124103E-2</v>
      </c>
      <c r="Y76">
        <f t="shared" si="6"/>
        <v>1.8447029070060903</v>
      </c>
      <c r="Z76">
        <f t="shared" si="13"/>
        <v>-1.7411256746742154E-2</v>
      </c>
      <c r="AA76">
        <f t="shared" si="7"/>
        <v>1.5049357165265966</v>
      </c>
      <c r="AB76">
        <f t="shared" si="8"/>
        <v>2.7251357479520788E-3</v>
      </c>
    </row>
    <row r="77" spans="1:28" x14ac:dyDescent="0.25">
      <c r="A77" s="3">
        <v>44216.791666666664</v>
      </c>
      <c r="B77" s="1">
        <v>140.61474816</v>
      </c>
      <c r="C77">
        <v>4310026.9845139999</v>
      </c>
      <c r="D77">
        <v>2.34506673894E-7</v>
      </c>
      <c r="E77">
        <v>666</v>
      </c>
      <c r="F77" s="1">
        <v>8613687.7858492564</v>
      </c>
      <c r="G77">
        <v>5065015.8750328645</v>
      </c>
      <c r="H77">
        <v>15195.047625098594</v>
      </c>
      <c r="I77">
        <v>0.64388128767243991</v>
      </c>
      <c r="J77">
        <v>18648</v>
      </c>
      <c r="K77">
        <f t="shared" si="21"/>
        <v>-0.15357892100704779</v>
      </c>
      <c r="L77">
        <f t="shared" si="9"/>
        <v>0.14275923365310755</v>
      </c>
      <c r="M77">
        <f t="shared" si="18"/>
        <v>2.1576729781749866</v>
      </c>
      <c r="N77">
        <f t="shared" si="10"/>
        <v>0.67868309635183866</v>
      </c>
      <c r="O77" s="4">
        <v>0.8593303426913057</v>
      </c>
      <c r="P77">
        <f t="shared" si="19"/>
        <v>2.1633118496310204</v>
      </c>
      <c r="Q77" s="4">
        <f t="shared" si="11"/>
        <v>1.3137916694087646</v>
      </c>
      <c r="R77">
        <v>1.0156000000000001</v>
      </c>
      <c r="S77" s="4">
        <f t="shared" si="14"/>
        <v>1.1397366666666666</v>
      </c>
      <c r="T77">
        <f t="shared" si="16"/>
        <v>2.2333298733726061</v>
      </c>
      <c r="U77" s="4">
        <f t="shared" si="12"/>
        <v>1.4375205233879018</v>
      </c>
      <c r="V77">
        <f t="shared" si="20"/>
        <v>30651.315320138321</v>
      </c>
      <c r="W77">
        <f t="shared" si="17"/>
        <v>1.7625041989491161E-3</v>
      </c>
      <c r="X77">
        <f t="shared" si="15"/>
        <v>3.0350224752073218E-2</v>
      </c>
      <c r="Y77">
        <f t="shared" si="6"/>
        <v>1.582078228924731</v>
      </c>
      <c r="Z77">
        <f t="shared" si="13"/>
        <v>4.2816143282764507E-3</v>
      </c>
      <c r="AA77">
        <f t="shared" si="7"/>
        <v>1.322622230154926</v>
      </c>
      <c r="AB77">
        <f t="shared" si="8"/>
        <v>1.5265289147222916E-2</v>
      </c>
    </row>
    <row r="78" spans="1:28" x14ac:dyDescent="0.25">
      <c r="A78" s="3">
        <v>44217.791666666664</v>
      </c>
      <c r="B78" s="1">
        <v>114.53223206</v>
      </c>
      <c r="C78">
        <v>3769212.048434</v>
      </c>
      <c r="D78">
        <v>1.97584697546E-7</v>
      </c>
      <c r="E78">
        <v>633</v>
      </c>
      <c r="F78" s="1">
        <v>7524921.2354362514</v>
      </c>
      <c r="G78">
        <v>4753799.6284084953</v>
      </c>
      <c r="H78">
        <v>14261.398885225486</v>
      </c>
      <c r="I78">
        <v>0.69175615667497725</v>
      </c>
      <c r="J78">
        <v>18649</v>
      </c>
      <c r="K78">
        <f t="shared" si="21"/>
        <v>7.1089391131186161E-2</v>
      </c>
      <c r="L78">
        <f t="shared" si="9"/>
        <v>0.19644160522035292</v>
      </c>
      <c r="M78">
        <f t="shared" si="18"/>
        <v>2.1439563413657328</v>
      </c>
      <c r="N78">
        <f t="shared" si="10"/>
        <v>0.72227198669489234</v>
      </c>
      <c r="O78" s="4">
        <v>1.0130743004809513</v>
      </c>
      <c r="P78">
        <f t="shared" si="19"/>
        <v>2.2500926893739921</v>
      </c>
      <c r="Q78" s="4">
        <f t="shared" si="11"/>
        <v>1.3625362605238274</v>
      </c>
      <c r="R78">
        <v>1.2487999999999999</v>
      </c>
      <c r="S78" s="4">
        <f t="shared" si="14"/>
        <v>1.15568</v>
      </c>
      <c r="T78">
        <f t="shared" si="16"/>
        <v>2.3174902967043463</v>
      </c>
      <c r="U78" s="4">
        <f t="shared" si="12"/>
        <v>1.4826523261544879</v>
      </c>
      <c r="V78">
        <f t="shared" si="20"/>
        <v>32909.618372402125</v>
      </c>
      <c r="W78">
        <f t="shared" si="17"/>
        <v>1.8934286790912034E-3</v>
      </c>
      <c r="X78">
        <f t="shared" si="15"/>
        <v>3.2243653431164421E-2</v>
      </c>
      <c r="Y78">
        <f t="shared" si="6"/>
        <v>1.6986413211112987</v>
      </c>
      <c r="Z78">
        <f t="shared" si="13"/>
        <v>-2.4402613518643701E-3</v>
      </c>
      <c r="AA78">
        <f t="shared" si="7"/>
        <v>1.3849513543518561</v>
      </c>
      <c r="AB78">
        <f t="shared" si="8"/>
        <v>1.3299690810788967E-2</v>
      </c>
    </row>
    <row r="79" spans="1:28" x14ac:dyDescent="0.25">
      <c r="A79" s="3">
        <v>44218.791666666664</v>
      </c>
      <c r="B79" s="1">
        <v>117.36024114</v>
      </c>
      <c r="C79">
        <v>3753881.8998270002</v>
      </c>
      <c r="D79">
        <v>1.99360948422E-7</v>
      </c>
      <c r="E79">
        <v>686</v>
      </c>
      <c r="F79" s="1">
        <v>7499706.6604863983</v>
      </c>
      <c r="G79">
        <v>3029392.0969928298</v>
      </c>
      <c r="H79">
        <v>9088.1762909784902</v>
      </c>
      <c r="I79">
        <v>0.44230854570410766</v>
      </c>
      <c r="J79">
        <v>18650</v>
      </c>
      <c r="K79">
        <f t="shared" si="21"/>
        <v>-2.8467398496458681E-2</v>
      </c>
      <c r="L79">
        <f t="shared" si="9"/>
        <v>0.17027730987226841</v>
      </c>
      <c r="M79">
        <f t="shared" si="18"/>
        <v>1.6833863457796259</v>
      </c>
      <c r="N79">
        <f t="shared" si="10"/>
        <v>0.75573785421008355</v>
      </c>
      <c r="O79" s="4">
        <v>1.0271418560587489</v>
      </c>
      <c r="P79">
        <f t="shared" si="19"/>
        <v>1.7513812329151321</v>
      </c>
      <c r="Q79" s="4">
        <f t="shared" si="11"/>
        <v>1.4016374077747888</v>
      </c>
      <c r="R79">
        <v>0.99900000000000011</v>
      </c>
      <c r="S79" s="4">
        <f t="shared" si="14"/>
        <v>1.1618033333333335</v>
      </c>
      <c r="T79">
        <f t="shared" si="16"/>
        <v>1.8371664017044951</v>
      </c>
      <c r="U79" s="4">
        <f t="shared" si="12"/>
        <v>1.5171760585436949</v>
      </c>
      <c r="V79">
        <f t="shared" si="20"/>
        <v>31985.976369535263</v>
      </c>
      <c r="W79">
        <f t="shared" si="17"/>
        <v>1.2110705926812427E-3</v>
      </c>
      <c r="X79">
        <f t="shared" si="15"/>
        <v>3.3454724023845667E-2</v>
      </c>
      <c r="Y79">
        <f t="shared" si="6"/>
        <v>1.6509672200558043</v>
      </c>
      <c r="Z79">
        <f t="shared" si="13"/>
        <v>2.360779810739233E-3</v>
      </c>
      <c r="AA79">
        <f t="shared" si="7"/>
        <v>1.2976725659761366</v>
      </c>
      <c r="AB79">
        <f t="shared" si="8"/>
        <v>1.9062348857049161E-2</v>
      </c>
    </row>
    <row r="80" spans="1:28" x14ac:dyDescent="0.25">
      <c r="A80" s="3">
        <v>44219.791666666664</v>
      </c>
      <c r="B80" s="1">
        <v>140.18721471999999</v>
      </c>
      <c r="C80">
        <v>4526088.5661289999</v>
      </c>
      <c r="D80">
        <v>2.3906312577699998E-7</v>
      </c>
      <c r="E80">
        <v>479</v>
      </c>
      <c r="F80" s="1">
        <v>9047950.3441068158</v>
      </c>
      <c r="G80">
        <v>2270965.6870329306</v>
      </c>
      <c r="H80">
        <v>6812.8970610987917</v>
      </c>
      <c r="I80">
        <v>0.27483654670151031</v>
      </c>
      <c r="J80">
        <v>18651</v>
      </c>
      <c r="K80">
        <f t="shared" si="21"/>
        <v>9.3370487200619585E-3</v>
      </c>
      <c r="L80">
        <f t="shared" si="9"/>
        <v>0.15701379479493979</v>
      </c>
      <c r="M80">
        <f t="shared" si="18"/>
        <v>1.2646777658968205</v>
      </c>
      <c r="N80">
        <f t="shared" si="10"/>
        <v>0.76949725800139557</v>
      </c>
      <c r="O80" s="4">
        <v>1.0361193114349037</v>
      </c>
      <c r="P80">
        <f t="shared" si="19"/>
        <v>1.3143668555569064</v>
      </c>
      <c r="Q80" s="4">
        <f t="shared" si="11"/>
        <v>1.4157842178920614</v>
      </c>
      <c r="R80">
        <v>1.0530999999999999</v>
      </c>
      <c r="S80" s="4">
        <f t="shared" si="14"/>
        <v>1.1712333333333336</v>
      </c>
      <c r="T80">
        <f t="shared" si="16"/>
        <v>1.4266759952880204</v>
      </c>
      <c r="U80" s="4">
        <f t="shared" si="12"/>
        <v>1.5297735766849907</v>
      </c>
      <c r="V80">
        <f t="shared" si="20"/>
        <v>32286.029615247644</v>
      </c>
      <c r="W80">
        <f t="shared" si="17"/>
        <v>7.5269349544289919E-4</v>
      </c>
      <c r="X80">
        <f t="shared" si="15"/>
        <v>3.4207417519288567E-2</v>
      </c>
      <c r="Y80">
        <f t="shared" si="6"/>
        <v>1.6664545719883941</v>
      </c>
      <c r="Z80">
        <f t="shared" si="13"/>
        <v>1.9559735911609533E-3</v>
      </c>
      <c r="AA80">
        <f t="shared" si="7"/>
        <v>1.2174885137033247</v>
      </c>
      <c r="AB80">
        <f t="shared" si="8"/>
        <v>2.3096149146339728E-2</v>
      </c>
    </row>
    <row r="81" spans="1:28" x14ac:dyDescent="0.25">
      <c r="A81" s="3">
        <v>44220.791666666664</v>
      </c>
      <c r="B81" s="1">
        <v>143.35271032</v>
      </c>
      <c r="C81">
        <v>4608692.7800629996</v>
      </c>
      <c r="D81">
        <v>2.43603797268E-7</v>
      </c>
      <c r="E81">
        <v>654</v>
      </c>
      <c r="F81" s="1">
        <v>9229074.5565230325</v>
      </c>
      <c r="G81">
        <v>4343453.2952933954</v>
      </c>
      <c r="H81">
        <v>13030.359885880187</v>
      </c>
      <c r="I81">
        <v>0.51533675768007636</v>
      </c>
      <c r="J81">
        <v>18652</v>
      </c>
      <c r="K81">
        <f t="shared" si="21"/>
        <v>-4.2431822037042816E-3</v>
      </c>
      <c r="L81">
        <f t="shared" si="9"/>
        <v>0.11811861337022739</v>
      </c>
      <c r="M81">
        <f t="shared" si="18"/>
        <v>1.9450944469142462</v>
      </c>
      <c r="N81">
        <f t="shared" si="10"/>
        <v>0.80999579787419596</v>
      </c>
      <c r="O81" s="4">
        <v>1.0310818777882478</v>
      </c>
      <c r="P81">
        <f t="shared" si="19"/>
        <v>1.9109060465692911</v>
      </c>
      <c r="Q81" s="4">
        <f t="shared" si="11"/>
        <v>1.4408223952115717</v>
      </c>
      <c r="R81">
        <v>1.0825</v>
      </c>
      <c r="S81" s="4">
        <f t="shared" si="14"/>
        <v>1.1816033333333338</v>
      </c>
      <c r="T81">
        <f t="shared" si="16"/>
        <v>1.9898256414469062</v>
      </c>
      <c r="U81" s="4">
        <f t="shared" si="12"/>
        <v>1.5532461864020022</v>
      </c>
      <c r="V81">
        <f t="shared" si="20"/>
        <v>32149.324346747373</v>
      </c>
      <c r="W81">
        <f t="shared" si="17"/>
        <v>1.4108857603264734E-3</v>
      </c>
      <c r="X81">
        <f t="shared" si="15"/>
        <v>3.5618303279615043E-2</v>
      </c>
      <c r="Y81">
        <f t="shared" si="6"/>
        <v>1.6593984823291195</v>
      </c>
      <c r="Z81">
        <f t="shared" si="13"/>
        <v>3.9006974038930942E-3</v>
      </c>
      <c r="AA81">
        <f t="shared" si="7"/>
        <v>1.2296466537178461</v>
      </c>
      <c r="AB81">
        <f t="shared" si="8"/>
        <v>2.3392471373591794E-2</v>
      </c>
    </row>
    <row r="82" spans="1:28" x14ac:dyDescent="0.25">
      <c r="A82" s="3">
        <v>44221.791666666664</v>
      </c>
      <c r="B82" s="1">
        <v>142.33454118</v>
      </c>
      <c r="C82">
        <v>4626914.3854350001</v>
      </c>
      <c r="D82">
        <v>2.4285621083199997E-7</v>
      </c>
      <c r="E82">
        <v>662</v>
      </c>
      <c r="F82" s="1">
        <v>9248087.7731765546</v>
      </c>
      <c r="G82">
        <v>4529943.8029464465</v>
      </c>
      <c r="H82">
        <v>13589.83140883934</v>
      </c>
      <c r="I82">
        <v>0.5363582813966512</v>
      </c>
      <c r="J82">
        <v>18653</v>
      </c>
      <c r="K82">
        <f t="shared" si="21"/>
        <v>1.107384010373322E-2</v>
      </c>
      <c r="L82">
        <f t="shared" si="9"/>
        <v>0.12977421154929628</v>
      </c>
      <c r="M82">
        <f t="shared" si="18"/>
        <v>1.9701135534214371</v>
      </c>
      <c r="N82">
        <f t="shared" si="10"/>
        <v>0.82921455261167298</v>
      </c>
      <c r="O82" s="4">
        <v>1.0078994930967891</v>
      </c>
      <c r="P82">
        <f t="shared" si="19"/>
        <v>1.9544140064345825</v>
      </c>
      <c r="Q82" s="4">
        <f t="shared" si="11"/>
        <v>1.4514505225011622</v>
      </c>
      <c r="R82">
        <v>0.98790000000000011</v>
      </c>
      <c r="S82" s="4">
        <f t="shared" si="14"/>
        <v>1.1854933333333337</v>
      </c>
      <c r="T82">
        <f t="shared" si="16"/>
        <v>2.031644228966329</v>
      </c>
      <c r="U82" s="4">
        <f t="shared" si="12"/>
        <v>1.5633970856203672</v>
      </c>
      <c r="V82">
        <f t="shared" si="20"/>
        <v>32507.319355346659</v>
      </c>
      <c r="W82">
        <f t="shared" si="17"/>
        <v>1.4683961220834862E-3</v>
      </c>
      <c r="X82">
        <f t="shared" si="15"/>
        <v>3.7086699401698529E-2</v>
      </c>
      <c r="Y82">
        <f t="shared" si="6"/>
        <v>1.6778765183694371</v>
      </c>
      <c r="Z82">
        <f t="shared" si="13"/>
        <v>3.9821595928437592E-3</v>
      </c>
      <c r="AA82">
        <f t="shared" si="7"/>
        <v>1.2062187576070884</v>
      </c>
      <c r="AB82">
        <f t="shared" si="8"/>
        <v>2.4760999108815795E-2</v>
      </c>
    </row>
    <row r="83" spans="1:28" x14ac:dyDescent="0.25">
      <c r="A83" s="3">
        <v>44222.791666666664</v>
      </c>
      <c r="B83" s="1">
        <v>148.29059891</v>
      </c>
      <c r="C83">
        <v>4495968.7026939997</v>
      </c>
      <c r="D83">
        <v>2.43984769669E-7</v>
      </c>
      <c r="E83">
        <v>726</v>
      </c>
      <c r="F83" s="1">
        <v>8988359.8218358718</v>
      </c>
      <c r="G83">
        <v>4537731.7556137796</v>
      </c>
      <c r="H83">
        <v>13613.19526684134</v>
      </c>
      <c r="I83">
        <v>0.55280566987606516</v>
      </c>
      <c r="J83">
        <v>18654</v>
      </c>
      <c r="K83">
        <f t="shared" si="21"/>
        <v>-6.970269926272897E-2</v>
      </c>
      <c r="L83">
        <f t="shared" si="9"/>
        <v>7.9722778539206604E-2</v>
      </c>
      <c r="M83">
        <f t="shared" si="18"/>
        <v>2.0658727961963059</v>
      </c>
      <c r="N83">
        <f t="shared" si="10"/>
        <v>0.89147284231007717</v>
      </c>
      <c r="O83" s="4">
        <v>1.0068131555796753</v>
      </c>
      <c r="P83">
        <f t="shared" si="19"/>
        <v>1.9877910394161122</v>
      </c>
      <c r="Q83" s="4">
        <f t="shared" si="11"/>
        <v>1.4891083047077665</v>
      </c>
      <c r="R83">
        <v>1.0015000000000001</v>
      </c>
      <c r="S83" s="4">
        <f t="shared" si="14"/>
        <v>1.1916066666666667</v>
      </c>
      <c r="T83">
        <f t="shared" si="16"/>
        <v>2.0637726088228572</v>
      </c>
      <c r="U83" s="4">
        <f t="shared" si="12"/>
        <v>1.5981289884736674</v>
      </c>
      <c r="V83">
        <f t="shared" si="20"/>
        <v>30318.636081729477</v>
      </c>
      <c r="W83">
        <f t="shared" si="17"/>
        <v>1.5133903287909861E-3</v>
      </c>
      <c r="X83">
        <f t="shared" si="15"/>
        <v>3.8600089730489513E-2</v>
      </c>
      <c r="Y83">
        <f t="shared" si="6"/>
        <v>1.5649068751082738</v>
      </c>
      <c r="Z83">
        <f t="shared" si="13"/>
        <v>1.383306057792244E-2</v>
      </c>
      <c r="AA83">
        <f t="shared" si="7"/>
        <v>1.1084728622435884</v>
      </c>
      <c r="AB83">
        <f t="shared" si="8"/>
        <v>2.9035497270247124E-2</v>
      </c>
    </row>
    <row r="84" spans="1:28" x14ac:dyDescent="0.25">
      <c r="A84" s="3">
        <v>44223.791666666664</v>
      </c>
      <c r="B84" s="1">
        <v>172.01163611000001</v>
      </c>
      <c r="C84">
        <v>5690011.3831099998</v>
      </c>
      <c r="D84">
        <v>2.95321477053E-7</v>
      </c>
      <c r="E84">
        <v>540</v>
      </c>
      <c r="F84" s="1">
        <v>11409636.005791383</v>
      </c>
      <c r="G84">
        <v>3477377.1582428524</v>
      </c>
      <c r="H84">
        <v>10432.131474728558</v>
      </c>
      <c r="I84">
        <v>0.3337291379272021</v>
      </c>
      <c r="J84">
        <v>18655</v>
      </c>
      <c r="K84">
        <f t="shared" si="21"/>
        <v>8.714282568691889E-2</v>
      </c>
      <c r="L84">
        <f t="shared" si="9"/>
        <v>0.11712440019085653</v>
      </c>
      <c r="M84">
        <f t="shared" si="18"/>
        <v>1.5284685206158088</v>
      </c>
      <c r="N84">
        <f t="shared" si="10"/>
        <v>0.93206173514214063</v>
      </c>
      <c r="O84" s="4">
        <v>1.0361720528910463</v>
      </c>
      <c r="P84">
        <f t="shared" si="19"/>
        <v>1.4828017267295328</v>
      </c>
      <c r="Q84" s="4">
        <f t="shared" si="11"/>
        <v>1.5099392258718107</v>
      </c>
      <c r="R84">
        <v>1.1881999999999999</v>
      </c>
      <c r="S84" s="4">
        <f t="shared" si="14"/>
        <v>1.202806666666667</v>
      </c>
      <c r="T84">
        <f t="shared" si="16"/>
        <v>1.5832072275405382</v>
      </c>
      <c r="U84" s="4">
        <f t="shared" si="12"/>
        <v>1.6168471810008609</v>
      </c>
      <c r="V84">
        <f t="shared" si="20"/>
        <v>33079.223660609125</v>
      </c>
      <c r="W84">
        <f t="shared" si="17"/>
        <v>9.1390866350779738E-4</v>
      </c>
      <c r="X84">
        <f t="shared" si="15"/>
        <v>3.9513998393997309E-2</v>
      </c>
      <c r="Y84">
        <f t="shared" si="6"/>
        <v>1.7073955566532397</v>
      </c>
      <c r="Z84">
        <f t="shared" si="13"/>
        <v>4.1672860526260624E-3</v>
      </c>
      <c r="AA84">
        <f t="shared" si="7"/>
        <v>1.1478975551471224</v>
      </c>
      <c r="AB84">
        <f t="shared" si="8"/>
        <v>2.8469113152250536E-2</v>
      </c>
    </row>
    <row r="85" spans="1:28" x14ac:dyDescent="0.25">
      <c r="A85" s="3">
        <v>44224.791666666664</v>
      </c>
      <c r="B85" s="1">
        <v>173.37185518000001</v>
      </c>
      <c r="C85">
        <v>5935114.5141099999</v>
      </c>
      <c r="D85">
        <v>3.0205474972799999E-7</v>
      </c>
      <c r="E85">
        <v>844</v>
      </c>
      <c r="F85" s="1">
        <v>11866862.93629854</v>
      </c>
      <c r="G85">
        <v>9824603.2039922439</v>
      </c>
      <c r="H85">
        <v>29473.809611976732</v>
      </c>
      <c r="I85">
        <v>0.90655302636596202</v>
      </c>
      <c r="J85">
        <v>18656</v>
      </c>
      <c r="K85">
        <f t="shared" si="21"/>
        <v>3.4297460592740872E-2</v>
      </c>
      <c r="L85">
        <f t="shared" si="9"/>
        <v>0.11025180429860917</v>
      </c>
      <c r="M85">
        <f t="shared" si="18"/>
        <v>2.6375729427770951</v>
      </c>
      <c r="N85">
        <f t="shared" si="10"/>
        <v>0.99860551719208279</v>
      </c>
      <c r="O85" s="4">
        <v>1.0838217410163724</v>
      </c>
      <c r="P85">
        <f t="shared" si="19"/>
        <v>2.6040914093599254</v>
      </c>
      <c r="Q85" s="4">
        <f t="shared" si="11"/>
        <v>1.565114988409501</v>
      </c>
      <c r="R85">
        <v>1.1823999999999999</v>
      </c>
      <c r="S85" s="4">
        <f t="shared" si="14"/>
        <v>1.2136600000000002</v>
      </c>
      <c r="T85">
        <f t="shared" si="16"/>
        <v>2.6625431889166937</v>
      </c>
      <c r="U85" s="4">
        <f t="shared" si="12"/>
        <v>1.6689607414238761</v>
      </c>
      <c r="V85">
        <f t="shared" si="20"/>
        <v>34233.437185914525</v>
      </c>
      <c r="W85">
        <f t="shared" si="17"/>
        <v>2.4806276191837169E-3</v>
      </c>
      <c r="X85">
        <f t="shared" si="15"/>
        <v>4.1994626013181026E-2</v>
      </c>
      <c r="Y85">
        <f t="shared" si="6"/>
        <v>1.7669706864916774</v>
      </c>
      <c r="Z85">
        <f t="shared" si="13"/>
        <v>2.0240473050388008E-3</v>
      </c>
      <c r="AA85">
        <f t="shared" si="7"/>
        <v>1.1831482378920726</v>
      </c>
      <c r="AB85">
        <f t="shared" si="8"/>
        <v>2.9349859154434554E-2</v>
      </c>
    </row>
    <row r="86" spans="1:28" x14ac:dyDescent="0.25">
      <c r="A86" s="3">
        <v>44225.791666666664</v>
      </c>
      <c r="B86" s="1">
        <v>207.41323223000001</v>
      </c>
      <c r="C86">
        <v>7139033.9926530002</v>
      </c>
      <c r="D86">
        <v>3.62060844476E-7</v>
      </c>
      <c r="E86">
        <v>397</v>
      </c>
      <c r="F86" s="1">
        <v>14273774.583589552</v>
      </c>
      <c r="G86">
        <v>3266105.8882432841</v>
      </c>
      <c r="H86">
        <v>9798.3176647298533</v>
      </c>
      <c r="I86">
        <v>0.25055642617042162</v>
      </c>
      <c r="J86">
        <v>18657</v>
      </c>
      <c r="K86">
        <f t="shared" si="21"/>
        <v>5.4167948129512809E-3</v>
      </c>
      <c r="L86">
        <f t="shared" si="9"/>
        <v>0.1104705223942422</v>
      </c>
      <c r="M86">
        <f t="shared" si="18"/>
        <v>1.3067688022583466</v>
      </c>
      <c r="N86">
        <f t="shared" si="10"/>
        <v>1.0333339672110042</v>
      </c>
      <c r="O86" s="4">
        <v>1.0733455056324097</v>
      </c>
      <c r="P86">
        <f t="shared" si="19"/>
        <v>1.2382726948204261</v>
      </c>
      <c r="Q86" s="4">
        <f t="shared" si="11"/>
        <v>1.5759791418884963</v>
      </c>
      <c r="R86">
        <v>1.2111000000000001</v>
      </c>
      <c r="S86" s="4">
        <f t="shared" si="14"/>
        <v>1.2248300000000003</v>
      </c>
      <c r="T86">
        <f t="shared" si="16"/>
        <v>1.3568947753169196</v>
      </c>
      <c r="U86" s="4">
        <f t="shared" si="12"/>
        <v>1.678596822456933</v>
      </c>
      <c r="V86">
        <f t="shared" si="20"/>
        <v>34419.375831993901</v>
      </c>
      <c r="W86">
        <f t="shared" si="17"/>
        <v>6.8622045898559375E-4</v>
      </c>
      <c r="X86">
        <f t="shared" si="15"/>
        <v>4.268084647216662E-2</v>
      </c>
      <c r="Y86">
        <f t="shared" si="6"/>
        <v>1.7765679739426552</v>
      </c>
      <c r="Z86">
        <f t="shared" si="13"/>
        <v>1.9560135503904341E-3</v>
      </c>
      <c r="AA86">
        <f t="shared" si="7"/>
        <v>1.169575522652688</v>
      </c>
      <c r="AB86">
        <f t="shared" si="8"/>
        <v>3.007823271411536E-2</v>
      </c>
    </row>
    <row r="87" spans="1:28" x14ac:dyDescent="0.25">
      <c r="A87" s="3">
        <v>44226.791666666664</v>
      </c>
      <c r="B87">
        <v>211.77570513000001</v>
      </c>
      <c r="C87">
        <v>7002032.8427929999</v>
      </c>
      <c r="D87">
        <v>3.6204858825599999E-7</v>
      </c>
      <c r="E87">
        <v>390</v>
      </c>
      <c r="F87" s="1">
        <v>14006070.223806612</v>
      </c>
      <c r="G87">
        <v>3530608.135727467</v>
      </c>
      <c r="H87">
        <v>10591.824407182401</v>
      </c>
      <c r="I87">
        <v>0.27602431280477036</v>
      </c>
      <c r="J87">
        <v>18658</v>
      </c>
      <c r="K87">
        <f t="shared" si="21"/>
        <v>-4.0191584682869569E-2</v>
      </c>
      <c r="L87">
        <f t="shared" si="9"/>
        <v>8.1910165050575412E-2</v>
      </c>
      <c r="M87">
        <f t="shared" si="18"/>
        <v>1.4300283539966121</v>
      </c>
      <c r="N87">
        <f t="shared" si="10"/>
        <v>1.0810015790108913</v>
      </c>
      <c r="O87" s="4">
        <v>1.0736364073642382</v>
      </c>
      <c r="P87">
        <f t="shared" si="19"/>
        <v>1.3179766158064528</v>
      </c>
      <c r="Q87" s="4">
        <f t="shared" si="11"/>
        <v>1.6013149116165517</v>
      </c>
      <c r="R87">
        <v>1.1216999999999999</v>
      </c>
      <c r="S87" s="4">
        <f t="shared" si="14"/>
        <v>1.2325666666666668</v>
      </c>
      <c r="T87">
        <f t="shared" si="16"/>
        <v>1.4300022812419368</v>
      </c>
      <c r="U87" s="4">
        <f t="shared" si="12"/>
        <v>1.7000359184582443</v>
      </c>
      <c r="V87">
        <f t="shared" si="20"/>
        <v>33063.43774652882</v>
      </c>
      <c r="W87">
        <f t="shared" si="17"/>
        <v>7.5594519540498359E-4</v>
      </c>
      <c r="X87">
        <f t="shared" si="15"/>
        <v>4.3436791667571605E-2</v>
      </c>
      <c r="Y87">
        <f t="shared" si="6"/>
        <v>1.7065807612446486</v>
      </c>
      <c r="Z87">
        <f t="shared" si="13"/>
        <v>8.1770031898824591E-3</v>
      </c>
      <c r="AA87">
        <f t="shared" si="7"/>
        <v>1.0248239751937818</v>
      </c>
      <c r="AB87">
        <f t="shared" si="8"/>
        <v>3.3665839585022672E-2</v>
      </c>
    </row>
    <row r="88" spans="1:28" x14ac:dyDescent="0.25">
      <c r="A88" s="3">
        <v>44227.791666666664</v>
      </c>
      <c r="B88">
        <v>206.61374429</v>
      </c>
      <c r="C88">
        <v>6968473.8918369999</v>
      </c>
      <c r="D88">
        <v>3.5635375676600001E-7</v>
      </c>
      <c r="E88">
        <v>455</v>
      </c>
      <c r="F88" s="1">
        <v>13931900.516805558</v>
      </c>
      <c r="G88">
        <v>5257443.83012171</v>
      </c>
      <c r="H88">
        <v>15772.33149036513</v>
      </c>
      <c r="I88">
        <v>0.4132172051500746</v>
      </c>
      <c r="J88">
        <v>18659</v>
      </c>
      <c r="K88">
        <f t="shared" si="21"/>
        <v>1.987237333317746E-2</v>
      </c>
      <c r="L88">
        <f t="shared" si="9"/>
        <v>4.6260412185378068E-2</v>
      </c>
      <c r="M88">
        <f t="shared" si="18"/>
        <v>1.803792760904136</v>
      </c>
      <c r="N88">
        <f t="shared" si="10"/>
        <v>1.1116049510722301</v>
      </c>
      <c r="O88" s="4">
        <v>1.082175845854086</v>
      </c>
      <c r="P88">
        <f t="shared" si="19"/>
        <v>1.6836286700383383</v>
      </c>
      <c r="Q88" s="4">
        <f t="shared" si="11"/>
        <v>1.6109950805296662</v>
      </c>
      <c r="R88">
        <v>1.0881000000000001</v>
      </c>
      <c r="S88" s="4">
        <f t="shared" si="14"/>
        <v>1.2430566666666667</v>
      </c>
      <c r="T88">
        <f t="shared" si="16"/>
        <v>1.7726955923450527</v>
      </c>
      <c r="U88" s="4">
        <f t="shared" si="12"/>
        <v>1.7091378155257524</v>
      </c>
      <c r="V88">
        <f t="shared" si="20"/>
        <v>33727.058748115771</v>
      </c>
      <c r="W88">
        <f t="shared" si="17"/>
        <v>1.131461587770133E-3</v>
      </c>
      <c r="X88">
        <f t="shared" si="15"/>
        <v>4.4568253255341736E-2</v>
      </c>
      <c r="Y88">
        <f t="shared" si="6"/>
        <v>1.7408337884933078</v>
      </c>
      <c r="Z88">
        <f t="shared" si="13"/>
        <v>6.6574136688799523E-3</v>
      </c>
      <c r="AA88">
        <f t="shared" si="7"/>
        <v>1.0242184624388542</v>
      </c>
      <c r="AB88">
        <f t="shared" si="8"/>
        <v>3.398558590355516E-2</v>
      </c>
    </row>
    <row r="89" spans="1:28" x14ac:dyDescent="0.25">
      <c r="A89" s="3">
        <v>44228.791666666664</v>
      </c>
      <c r="B89">
        <v>148.53166304999999</v>
      </c>
      <c r="C89">
        <v>5268437.6872359999</v>
      </c>
      <c r="D89">
        <v>2.6255889170599999E-7</v>
      </c>
      <c r="E89">
        <v>323</v>
      </c>
      <c r="F89" s="1">
        <v>10522842.63785707</v>
      </c>
      <c r="G89">
        <v>2163774.6544531253</v>
      </c>
      <c r="H89">
        <v>6491.3239633593757</v>
      </c>
      <c r="I89">
        <v>0.2251609501506977</v>
      </c>
      <c r="J89">
        <v>18660</v>
      </c>
      <c r="K89">
        <f t="shared" si="21"/>
        <v>5.0390543449167796E-2</v>
      </c>
      <c r="L89">
        <f t="shared" si="9"/>
        <v>5.9297762398782816E-2</v>
      </c>
      <c r="M89">
        <f t="shared" si="18"/>
        <v>1.3098620797382354</v>
      </c>
      <c r="N89">
        <f t="shared" si="10"/>
        <v>1.1303305429912609</v>
      </c>
      <c r="O89" s="4">
        <v>1.0379603194036124</v>
      </c>
      <c r="P89">
        <f t="shared" si="19"/>
        <v>1.1533236573399717</v>
      </c>
      <c r="Q89" s="4">
        <f t="shared" si="11"/>
        <v>1.6000153261963768</v>
      </c>
      <c r="R89">
        <v>0.99109999999999998</v>
      </c>
      <c r="S89" s="4">
        <f t="shared" si="14"/>
        <v>1.2426599999999999</v>
      </c>
      <c r="T89">
        <f t="shared" si="16"/>
        <v>1.2798435932271421</v>
      </c>
      <c r="U89" s="4">
        <f t="shared" si="12"/>
        <v>1.699028361736058</v>
      </c>
      <c r="V89">
        <f t="shared" si="20"/>
        <v>35470.1319506703</v>
      </c>
      <c r="W89">
        <f t="shared" si="17"/>
        <v>6.1668912364925112E-4</v>
      </c>
      <c r="X89">
        <f t="shared" si="15"/>
        <v>4.518494237899099E-2</v>
      </c>
      <c r="Y89">
        <f t="shared" si="6"/>
        <v>1.8308031139979721</v>
      </c>
      <c r="Z89">
        <f t="shared" si="13"/>
        <v>1.4904212933841698E-4</v>
      </c>
      <c r="AA89">
        <f t="shared" si="7"/>
        <v>1.1101414304615094</v>
      </c>
      <c r="AB89">
        <f t="shared" si="8"/>
        <v>3.2343229692174846E-2</v>
      </c>
    </row>
    <row r="90" spans="1:28" x14ac:dyDescent="0.25">
      <c r="A90" s="3">
        <v>44229.791666666664</v>
      </c>
      <c r="B90">
        <v>166.18303388999999</v>
      </c>
      <c r="C90">
        <v>6266495.1886080001</v>
      </c>
      <c r="D90">
        <v>3.0267771164800002E-7</v>
      </c>
      <c r="E90">
        <v>345</v>
      </c>
      <c r="F90" s="1">
        <v>12523538.35040882</v>
      </c>
      <c r="G90">
        <v>2764779.556988108</v>
      </c>
      <c r="H90">
        <v>8294.3386709643237</v>
      </c>
      <c r="I90">
        <v>0.24173947731019246</v>
      </c>
      <c r="J90">
        <v>18661</v>
      </c>
      <c r="K90">
        <f t="shared" si="21"/>
        <v>6.1191712693324865E-2</v>
      </c>
      <c r="L90">
        <f t="shared" si="9"/>
        <v>0.10567789334950461</v>
      </c>
      <c r="M90">
        <f t="shared" si="18"/>
        <v>1.2892990187064817</v>
      </c>
      <c r="N90">
        <f t="shared" si="10"/>
        <v>1.1183248325781454</v>
      </c>
      <c r="O90" s="4">
        <v>1.0542604981141634</v>
      </c>
      <c r="P90">
        <f t="shared" si="19"/>
        <v>1.2094559420896682</v>
      </c>
      <c r="Q90" s="4">
        <f t="shared" si="11"/>
        <v>1.5741515357662432</v>
      </c>
      <c r="R90">
        <v>0.99519999999999997</v>
      </c>
      <c r="S90" s="4">
        <f t="shared" si="14"/>
        <v>1.2376333333333329</v>
      </c>
      <c r="T90">
        <f t="shared" si="16"/>
        <v>1.330649405516164</v>
      </c>
      <c r="U90" s="4">
        <f t="shared" si="12"/>
        <v>1.6746686594236009</v>
      </c>
      <c r="V90">
        <f t="shared" si="20"/>
        <v>37708.393221151106</v>
      </c>
      <c r="W90">
        <f t="shared" si="17"/>
        <v>6.6208071402150718E-4</v>
      </c>
      <c r="X90">
        <f t="shared" si="15"/>
        <v>4.5847023093012494E-2</v>
      </c>
      <c r="Y90">
        <f t="shared" si="6"/>
        <v>1.9463317426942597</v>
      </c>
      <c r="Z90">
        <f t="shared" si="13"/>
        <v>-8.5566756657842191E-3</v>
      </c>
      <c r="AA90">
        <f t="shared" si="7"/>
        <v>1.1066857304713151</v>
      </c>
      <c r="AB90">
        <f t="shared" si="8"/>
        <v>3.1550833198596306E-2</v>
      </c>
    </row>
    <row r="91" spans="1:28" x14ac:dyDescent="0.25">
      <c r="A91" s="3">
        <v>44230.791666666664</v>
      </c>
      <c r="B91">
        <v>170.46770050000001</v>
      </c>
      <c r="C91">
        <v>6293695.7208730001</v>
      </c>
      <c r="D91">
        <v>3.0698368140600002E-7</v>
      </c>
      <c r="E91">
        <v>338</v>
      </c>
      <c r="F91" s="1">
        <v>12582578.994183177</v>
      </c>
      <c r="G91">
        <v>3214641.4258025549</v>
      </c>
      <c r="H91">
        <v>9643.9242774076647</v>
      </c>
      <c r="I91">
        <v>0.27975444166741015</v>
      </c>
      <c r="J91">
        <v>18662</v>
      </c>
      <c r="K91">
        <f t="shared" si="21"/>
        <v>-2.1124808291419373E-2</v>
      </c>
      <c r="L91">
        <f t="shared" si="9"/>
        <v>6.3384558537418062E-2</v>
      </c>
      <c r="M91">
        <f t="shared" si="18"/>
        <v>1.4629730822029301</v>
      </c>
      <c r="N91">
        <f t="shared" si="10"/>
        <v>1.1670906019849097</v>
      </c>
      <c r="O91" s="4">
        <v>1.0639967041792815</v>
      </c>
      <c r="P91">
        <f t="shared" si="19"/>
        <v>1.3292491830780819</v>
      </c>
      <c r="Q91" s="4">
        <f t="shared" si="11"/>
        <v>1.5766657190383495</v>
      </c>
      <c r="R91">
        <v>0.99459999999999993</v>
      </c>
      <c r="S91" s="4">
        <f t="shared" si="14"/>
        <v>1.2354699999999996</v>
      </c>
      <c r="T91">
        <f t="shared" si="16"/>
        <v>1.4403984015744609</v>
      </c>
      <c r="U91" s="4">
        <f t="shared" si="12"/>
        <v>1.676978572260015</v>
      </c>
      <c r="V91">
        <f t="shared" si="20"/>
        <v>36920.165535247543</v>
      </c>
      <c r="W91">
        <f t="shared" si="17"/>
        <v>7.6615695190907016E-4</v>
      </c>
      <c r="X91">
        <f t="shared" si="15"/>
        <v>4.6613180044921564E-2</v>
      </c>
      <c r="Y91">
        <f t="shared" si="6"/>
        <v>1.9056470983884921</v>
      </c>
      <c r="Z91">
        <f t="shared" si="13"/>
        <v>-4.4748983371334372E-3</v>
      </c>
      <c r="AA91">
        <f t="shared" si="7"/>
        <v>1.0044426046413972</v>
      </c>
      <c r="AB91">
        <f t="shared" si="8"/>
        <v>3.2942451491477565E-2</v>
      </c>
    </row>
    <row r="92" spans="1:28" x14ac:dyDescent="0.25">
      <c r="A92" s="3">
        <v>44231.791666666664</v>
      </c>
      <c r="B92">
        <v>167.88044321000001</v>
      </c>
      <c r="C92">
        <v>6399574.0308830002</v>
      </c>
      <c r="D92">
        <v>3.0693194688500001E-7</v>
      </c>
      <c r="E92">
        <v>452</v>
      </c>
      <c r="F92" s="1">
        <v>12774921.486251917</v>
      </c>
      <c r="G92">
        <v>3659794.0151269506</v>
      </c>
      <c r="H92">
        <v>10979.382045380851</v>
      </c>
      <c r="I92">
        <v>0.31369855782493572</v>
      </c>
      <c r="J92">
        <v>18663</v>
      </c>
      <c r="K92">
        <f t="shared" si="21"/>
        <v>3.197673771123876E-2</v>
      </c>
      <c r="L92">
        <f t="shared" si="9"/>
        <v>4.070954482770052E-2</v>
      </c>
      <c r="M92">
        <f t="shared" si="18"/>
        <v>1.5713893265717491</v>
      </c>
      <c r="N92">
        <f t="shared" si="10"/>
        <v>1.2194702462039679</v>
      </c>
      <c r="O92" s="4">
        <v>1.0465339327898624</v>
      </c>
      <c r="P92">
        <f t="shared" si="19"/>
        <v>1.4277451873404976</v>
      </c>
      <c r="Q92" s="4">
        <f t="shared" si="11"/>
        <v>1.5836267456969604</v>
      </c>
      <c r="R92">
        <v>1.0003</v>
      </c>
      <c r="S92" s="4">
        <f t="shared" si="14"/>
        <v>1.2314033333333332</v>
      </c>
      <c r="T92">
        <f t="shared" si="16"/>
        <v>1.5317638475034154</v>
      </c>
      <c r="U92" s="4">
        <f t="shared" si="12"/>
        <v>1.6833956272565103</v>
      </c>
      <c r="V92">
        <f t="shared" si="20"/>
        <v>38119.830449088317</v>
      </c>
      <c r="W92">
        <f t="shared" si="17"/>
        <v>8.5907898958294466E-4</v>
      </c>
      <c r="X92">
        <f t="shared" si="15"/>
        <v>4.7472259034504506E-2</v>
      </c>
      <c r="Y92">
        <f t="shared" si="6"/>
        <v>1.9675682173476308</v>
      </c>
      <c r="Z92">
        <f t="shared" si="13"/>
        <v>-8.6862639088797211E-3</v>
      </c>
      <c r="AA92">
        <f t="shared" si="7"/>
        <v>0.97421697273678687</v>
      </c>
      <c r="AB92">
        <f t="shared" si="8"/>
        <v>3.3052265599310848E-2</v>
      </c>
    </row>
    <row r="93" spans="1:28" x14ac:dyDescent="0.25">
      <c r="A93" s="3">
        <v>44232.791666666664</v>
      </c>
      <c r="B93">
        <v>94.415777070000004</v>
      </c>
      <c r="C93">
        <v>3697365.0882660002</v>
      </c>
      <c r="D93">
        <v>1.7478164133199999E-7</v>
      </c>
      <c r="E93">
        <v>485</v>
      </c>
      <c r="F93" s="1">
        <v>7394328.3172132708</v>
      </c>
      <c r="G93">
        <v>3597403.3804708351</v>
      </c>
      <c r="H93">
        <v>10792.210141412506</v>
      </c>
      <c r="I93">
        <v>0.53272677823157988</v>
      </c>
      <c r="J93">
        <v>18664</v>
      </c>
      <c r="K93">
        <f t="shared" si="21"/>
        <v>2.6932886513525496E-2</v>
      </c>
      <c r="L93">
        <f t="shared" si="9"/>
        <v>2.1575401535010075E-2</v>
      </c>
      <c r="M93">
        <f t="shared" si="18"/>
        <v>2.0616710039980699</v>
      </c>
      <c r="N93">
        <f t="shared" si="10"/>
        <v>1.2881926130039036</v>
      </c>
      <c r="O93" s="4">
        <v>1.015013645622002</v>
      </c>
      <c r="P93">
        <f t="shared" si="19"/>
        <v>1.9469674068219802</v>
      </c>
      <c r="Q93" s="4">
        <f t="shared" si="11"/>
        <v>1.5996091982136016</v>
      </c>
      <c r="R93">
        <v>0.94120000000000004</v>
      </c>
      <c r="S93" s="4">
        <f t="shared" si="14"/>
        <v>1.2230966666666667</v>
      </c>
      <c r="T93">
        <f t="shared" si="16"/>
        <v>2.0244817232495875</v>
      </c>
      <c r="U93" s="4">
        <f t="shared" si="12"/>
        <v>1.698582374150571</v>
      </c>
      <c r="V93">
        <f t="shared" si="20"/>
        <v>39160.458167121455</v>
      </c>
      <c r="W93">
        <f t="shared" si="17"/>
        <v>1.4584613478213564E-3</v>
      </c>
      <c r="X93">
        <f t="shared" si="15"/>
        <v>4.8930720382325862E-2</v>
      </c>
      <c r="Y93">
        <f t="shared" si="6"/>
        <v>2.0212805765048305</v>
      </c>
      <c r="Z93">
        <f t="shared" si="13"/>
        <v>-1.1668630133733426E-2</v>
      </c>
      <c r="AA93">
        <f t="shared" si="7"/>
        <v>0.96105960386082168</v>
      </c>
      <c r="AB93">
        <f t="shared" si="8"/>
        <v>3.3515287723724807E-2</v>
      </c>
    </row>
    <row r="94" spans="1:28" x14ac:dyDescent="0.25">
      <c r="A94" s="3">
        <v>44233.791666666664</v>
      </c>
      <c r="B94">
        <v>94.681182710000002</v>
      </c>
      <c r="C94">
        <v>3711475.033365</v>
      </c>
      <c r="D94">
        <v>1.75184269406E-7</v>
      </c>
      <c r="E94">
        <v>389</v>
      </c>
      <c r="F94" s="1">
        <v>7406426.3202172099</v>
      </c>
      <c r="G94">
        <v>2468268.7398526892</v>
      </c>
      <c r="H94">
        <v>7404.8062195580678</v>
      </c>
      <c r="I94">
        <v>0.36492015896533359</v>
      </c>
      <c r="J94">
        <v>18665</v>
      </c>
      <c r="K94">
        <f t="shared" si="21"/>
        <v>1.0018660103519653E-3</v>
      </c>
      <c r="L94">
        <f t="shared" si="9"/>
        <v>8.8247632522415673E-4</v>
      </c>
      <c r="M94">
        <f t="shared" si="18"/>
        <v>1.7086082996953944</v>
      </c>
      <c r="N94">
        <f t="shared" si="10"/>
        <v>1.3451462229937501</v>
      </c>
      <c r="O94" s="4">
        <v>0.99250211005506739</v>
      </c>
      <c r="P94">
        <f t="shared" si="19"/>
        <v>1.5646817980334327</v>
      </c>
      <c r="Q94" s="4">
        <f t="shared" si="11"/>
        <v>1.6031045425467212</v>
      </c>
      <c r="R94">
        <v>0.98750000000000004</v>
      </c>
      <c r="S94" s="4">
        <f t="shared" si="14"/>
        <v>1.2034166666666666</v>
      </c>
      <c r="T94">
        <f t="shared" si="16"/>
        <v>1.6601425522049753</v>
      </c>
      <c r="U94" s="4">
        <f t="shared" si="12"/>
        <v>1.7018636218772869</v>
      </c>
      <c r="V94">
        <f t="shared" si="20"/>
        <v>39199.711359044981</v>
      </c>
      <c r="W94">
        <f t="shared" si="17"/>
        <v>9.9928180902307388E-4</v>
      </c>
      <c r="X94">
        <f t="shared" si="15"/>
        <v>4.9930002191348938E-2</v>
      </c>
      <c r="Y94">
        <f t="shared" si="6"/>
        <v>2.0233066435662077</v>
      </c>
      <c r="Z94">
        <f t="shared" si="13"/>
        <v>-1.0848132057161841E-2</v>
      </c>
      <c r="AA94">
        <f t="shared" si="7"/>
        <v>0.97245686909258855</v>
      </c>
      <c r="AB94">
        <f t="shared" si="8"/>
        <v>3.3730479361657517E-2</v>
      </c>
    </row>
    <row r="95" spans="1:28" x14ac:dyDescent="0.25">
      <c r="A95" s="3">
        <v>44234.791666666664</v>
      </c>
      <c r="B95">
        <v>88.471095989999995</v>
      </c>
      <c r="C95">
        <v>4097093.4445329998</v>
      </c>
      <c r="D95">
        <v>1.7757179511200001E-7</v>
      </c>
      <c r="E95">
        <v>514</v>
      </c>
      <c r="F95" s="1">
        <v>8203223.0401276108</v>
      </c>
      <c r="G95">
        <v>5038103.3630880043</v>
      </c>
      <c r="H95">
        <v>15114.310089264014</v>
      </c>
      <c r="I95">
        <v>0.6725067885628947</v>
      </c>
      <c r="J95">
        <v>18666</v>
      </c>
      <c r="K95">
        <f t="shared" si="21"/>
        <v>0.16668780215968371</v>
      </c>
      <c r="L95">
        <f t="shared" si="9"/>
        <v>8.9295290183661988E-2</v>
      </c>
      <c r="M95">
        <f t="shared" si="18"/>
        <v>2.2772995589185752</v>
      </c>
      <c r="N95">
        <f t="shared" si="10"/>
        <v>1.4210562082910358</v>
      </c>
      <c r="O95" s="4">
        <v>0.98450669976650862</v>
      </c>
      <c r="P95">
        <f t="shared" si="19"/>
        <v>2.2156087574022685</v>
      </c>
      <c r="Q95" s="4">
        <f t="shared" si="11"/>
        <v>1.646057071107774</v>
      </c>
      <c r="R95">
        <v>1.0534999999999999</v>
      </c>
      <c r="S95" s="4">
        <f t="shared" si="14"/>
        <v>1.1884033333333333</v>
      </c>
      <c r="T95">
        <f t="shared" si="16"/>
        <v>2.2840241527668086</v>
      </c>
      <c r="U95" s="4">
        <f t="shared" si="12"/>
        <v>1.7419848897133694</v>
      </c>
      <c r="V95">
        <f t="shared" si="20"/>
        <v>46309.965968954421</v>
      </c>
      <c r="W95">
        <f t="shared" si="17"/>
        <v>1.8407890599798915E-3</v>
      </c>
      <c r="X95">
        <f t="shared" si="15"/>
        <v>5.1770791251328829E-2</v>
      </c>
      <c r="Y95">
        <f t="shared" ref="Y95:Y158" si="22">V95/$V$31</f>
        <v>2.3903048915356417</v>
      </c>
      <c r="Z95">
        <f t="shared" si="13"/>
        <v>-3.9490513599666488E-2</v>
      </c>
      <c r="AA95">
        <f t="shared" ref="AA95:AA158" si="23">V95/$V66</f>
        <v>1.2080396839591281</v>
      </c>
      <c r="AB95">
        <f t="shared" ref="AB95:AB158" si="24">2*SQRT(AA95)*EXP(SUM(W66:W95))/(1+AA95)-1</f>
        <v>3.0658972943018448E-2</v>
      </c>
    </row>
    <row r="96" spans="1:28" x14ac:dyDescent="0.25">
      <c r="A96" s="3">
        <v>44235.791666666664</v>
      </c>
      <c r="B96">
        <v>86.289086909999995</v>
      </c>
      <c r="C96">
        <v>4032741.391727</v>
      </c>
      <c r="D96">
        <v>1.73777063938E-7</v>
      </c>
      <c r="E96">
        <v>372</v>
      </c>
      <c r="F96" s="1">
        <v>8042678.6043928564</v>
      </c>
      <c r="G96">
        <v>2897156.6106050564</v>
      </c>
      <c r="H96">
        <v>8691.4698318151695</v>
      </c>
      <c r="I96">
        <v>0.39444402103545462</v>
      </c>
      <c r="J96">
        <v>18667</v>
      </c>
      <c r="K96">
        <f t="shared" si="21"/>
        <v>9.1413493040781342E-3</v>
      </c>
      <c r="L96">
        <f t="shared" ref="L96:L159" si="25">(AVERAGE(K67:K96))*15+POWER(O96/SQRT(365/15),2)/2</f>
        <v>0.12643102486006558</v>
      </c>
      <c r="M96">
        <f t="shared" si="18"/>
        <v>1.6633843182393753</v>
      </c>
      <c r="N96">
        <f t="shared" ref="N96:N159" si="26">AVERAGE(M67:M96)</f>
        <v>1.4765023522323484</v>
      </c>
      <c r="O96" s="4">
        <v>1.153933531490309</v>
      </c>
      <c r="P96">
        <f t="shared" si="19"/>
        <v>1.6384199784115501</v>
      </c>
      <c r="Q96" s="4">
        <f t="shared" ref="Q96:Q159" si="27">AVERAGE(P67:P96)</f>
        <v>1.6493486930545085</v>
      </c>
      <c r="R96">
        <v>1.1817</v>
      </c>
      <c r="S96" s="4">
        <f t="shared" si="14"/>
        <v>1.1751899999999997</v>
      </c>
      <c r="T96">
        <f t="shared" si="16"/>
        <v>1.7298162301824485</v>
      </c>
      <c r="U96" s="4">
        <f t="shared" ref="U96:U159" si="28">AVERAGE(T67:T96)</f>
        <v>1.745092378679316</v>
      </c>
      <c r="V96">
        <f t="shared" si="20"/>
        <v>46735.242382772827</v>
      </c>
      <c r="W96">
        <f t="shared" si="17"/>
        <v>1.0800850488673231E-3</v>
      </c>
      <c r="X96">
        <f t="shared" si="15"/>
        <v>5.2850876300196151E-2</v>
      </c>
      <c r="Y96">
        <f t="shared" si="22"/>
        <v>2.412255680549098</v>
      </c>
      <c r="Z96">
        <f t="shared" ref="Z96:Z159" si="29">2*SQRT(Y96)*EXP(X96)/(1+Y96)-1</f>
        <v>-4.0261442212818355E-2</v>
      </c>
      <c r="AA96">
        <f t="shared" si="23"/>
        <v>1.3133920550156784</v>
      </c>
      <c r="AB96">
        <f t="shared" si="24"/>
        <v>2.5831058759492986E-2</v>
      </c>
    </row>
    <row r="97" spans="1:28" x14ac:dyDescent="0.25">
      <c r="A97" s="3">
        <v>44236.791666666664</v>
      </c>
      <c r="B97">
        <v>88.104932649999995</v>
      </c>
      <c r="C97">
        <v>3954197.618063</v>
      </c>
      <c r="D97">
        <v>1.73727841462E-7</v>
      </c>
      <c r="E97">
        <v>288</v>
      </c>
      <c r="F97" s="1">
        <v>7943947.2144727325</v>
      </c>
      <c r="G97">
        <v>2202849.3147623031</v>
      </c>
      <c r="H97">
        <v>6608.5479442869091</v>
      </c>
      <c r="I97">
        <v>0.30364250095597128</v>
      </c>
      <c r="J97">
        <v>18668</v>
      </c>
      <c r="K97">
        <f t="shared" si="21"/>
        <v>-4.049407377591565E-2</v>
      </c>
      <c r="L97">
        <f t="shared" si="25"/>
        <v>0.1426720344688775</v>
      </c>
      <c r="M97">
        <f t="shared" si="18"/>
        <v>1.3907720886503179</v>
      </c>
      <c r="N97">
        <f t="shared" si="26"/>
        <v>1.4374049327732896</v>
      </c>
      <c r="O97" s="4">
        <v>1.1380428800554723</v>
      </c>
      <c r="P97">
        <f t="shared" si="19"/>
        <v>1.3992883423448639</v>
      </c>
      <c r="Q97" s="4">
        <f t="shared" si="27"/>
        <v>1.5974662696560817</v>
      </c>
      <c r="R97">
        <v>1.2165999999999999</v>
      </c>
      <c r="S97" s="4">
        <f t="shared" ref="S97:S160" si="30">AVERAGE(R68:R97)</f>
        <v>1.1610766666666665</v>
      </c>
      <c r="T97">
        <f t="shared" si="16"/>
        <v>1.5052747355771141</v>
      </c>
      <c r="U97" s="4">
        <f t="shared" si="28"/>
        <v>1.6950220200319102</v>
      </c>
      <c r="V97">
        <f t="shared" si="20"/>
        <v>44880.547537232582</v>
      </c>
      <c r="W97">
        <f t="shared" si="17"/>
        <v>8.3155142815114381E-4</v>
      </c>
      <c r="X97">
        <f t="shared" si="15"/>
        <v>5.3682427728347297E-2</v>
      </c>
      <c r="Y97">
        <f t="shared" si="22"/>
        <v>2.3165249653813782</v>
      </c>
      <c r="Z97">
        <f t="shared" si="29"/>
        <v>-3.1545549084776692E-2</v>
      </c>
      <c r="AA97">
        <f t="shared" si="23"/>
        <v>1.3245997870370638</v>
      </c>
      <c r="AB97">
        <f t="shared" si="24"/>
        <v>2.2859226903361618E-2</v>
      </c>
    </row>
    <row r="98" spans="1:28" x14ac:dyDescent="0.25">
      <c r="A98" s="3">
        <v>44237.791666666664</v>
      </c>
      <c r="B98">
        <v>89.254835209999996</v>
      </c>
      <c r="C98">
        <v>4262125.7772120005</v>
      </c>
      <c r="D98">
        <v>1.81380882722E-7</v>
      </c>
      <c r="E98">
        <v>307</v>
      </c>
      <c r="F98" s="1">
        <v>8514347.2592674028</v>
      </c>
      <c r="G98">
        <v>2407764.7437598677</v>
      </c>
      <c r="H98">
        <v>7223.2942312796031</v>
      </c>
      <c r="I98">
        <v>0.30965408317676563</v>
      </c>
      <c r="J98">
        <v>18669</v>
      </c>
      <c r="K98">
        <f t="shared" si="21"/>
        <v>6.2023267152997677E-2</v>
      </c>
      <c r="L98">
        <f t="shared" si="25"/>
        <v>0.19685556718343103</v>
      </c>
      <c r="M98">
        <f t="shared" si="18"/>
        <v>1.2392672075368287</v>
      </c>
      <c r="N98">
        <f t="shared" si="26"/>
        <v>1.4550683968637839</v>
      </c>
      <c r="O98" s="4">
        <v>1.1093778387291815</v>
      </c>
      <c r="P98">
        <f t="shared" si="19"/>
        <v>1.4163687806459841</v>
      </c>
      <c r="Q98" s="4">
        <f t="shared" si="27"/>
        <v>1.595433238946766</v>
      </c>
      <c r="R98">
        <v>1.1265000000000001</v>
      </c>
      <c r="S98" s="4">
        <f t="shared" si="30"/>
        <v>1.1507333333333334</v>
      </c>
      <c r="T98">
        <f t="shared" si="16"/>
        <v>1.5211655686785399</v>
      </c>
      <c r="U98" s="4">
        <f t="shared" si="28"/>
        <v>1.6931238228810883</v>
      </c>
      <c r="V98">
        <f t="shared" si="20"/>
        <v>47752.323638086527</v>
      </c>
      <c r="W98">
        <f t="shared" si="17"/>
        <v>8.4800769098955129E-4</v>
      </c>
      <c r="X98">
        <f t="shared" si="15"/>
        <v>5.4530435419336845E-2</v>
      </c>
      <c r="Y98">
        <f t="shared" si="22"/>
        <v>2.4647526808987714</v>
      </c>
      <c r="Z98">
        <f t="shared" si="29"/>
        <v>-4.296747593419048E-2</v>
      </c>
      <c r="AA98">
        <f t="shared" si="23"/>
        <v>1.2828103307816727</v>
      </c>
      <c r="AB98">
        <f t="shared" si="24"/>
        <v>2.4959933577708426E-2</v>
      </c>
    </row>
    <row r="99" spans="1:28" x14ac:dyDescent="0.25">
      <c r="A99" s="3">
        <v>44238.791666666664</v>
      </c>
      <c r="B99">
        <v>87.661227539999999</v>
      </c>
      <c r="C99">
        <v>4147329.8341319999</v>
      </c>
      <c r="D99">
        <v>1.7717599604400001E-7</v>
      </c>
      <c r="E99">
        <v>317</v>
      </c>
      <c r="F99" s="1">
        <v>8305503.7139081312</v>
      </c>
      <c r="G99">
        <v>2242947.0222921497</v>
      </c>
      <c r="H99">
        <v>6728.8410668764491</v>
      </c>
      <c r="I99">
        <v>0.29571078094843539</v>
      </c>
      <c r="J99">
        <v>18670</v>
      </c>
      <c r="K99">
        <f t="shared" si="21"/>
        <v>-9.287433952108624E-3</v>
      </c>
      <c r="L99">
        <f t="shared" si="25"/>
        <v>0.14510986667249964</v>
      </c>
      <c r="M99">
        <f t="shared" si="18"/>
        <v>1.361525338772414</v>
      </c>
      <c r="N99">
        <f t="shared" si="26"/>
        <v>1.4791213881532641</v>
      </c>
      <c r="O99" s="4">
        <v>1.1080217414511291</v>
      </c>
      <c r="P99">
        <f t="shared" si="19"/>
        <v>1.3764280238944389</v>
      </c>
      <c r="Q99" s="4">
        <f t="shared" si="27"/>
        <v>1.5860557220103817</v>
      </c>
      <c r="R99">
        <v>1.1486000000000001</v>
      </c>
      <c r="S99" s="4">
        <f t="shared" si="30"/>
        <v>1.140973333333333</v>
      </c>
      <c r="T99">
        <f t="shared" si="16"/>
        <v>1.4840479336956958</v>
      </c>
      <c r="U99" s="4">
        <f t="shared" si="28"/>
        <v>1.6843207780512086</v>
      </c>
      <c r="V99">
        <f t="shared" si="20"/>
        <v>47310.880197742663</v>
      </c>
      <c r="W99">
        <f t="shared" si="17"/>
        <v>8.0983851539738981E-4</v>
      </c>
      <c r="X99">
        <f t="shared" si="15"/>
        <v>5.5340273934734237E-2</v>
      </c>
      <c r="Y99">
        <f t="shared" si="22"/>
        <v>2.4419674252262094</v>
      </c>
      <c r="Z99">
        <f t="shared" si="29"/>
        <v>-4.0318443216888378E-2</v>
      </c>
      <c r="AA99">
        <f t="shared" si="23"/>
        <v>1.2090725677921366</v>
      </c>
      <c r="AB99">
        <f t="shared" si="24"/>
        <v>2.7980462304418641E-2</v>
      </c>
    </row>
    <row r="100" spans="1:28" x14ac:dyDescent="0.25">
      <c r="A100" s="3">
        <v>44239.791666666664</v>
      </c>
      <c r="B100">
        <v>112.18492616</v>
      </c>
      <c r="C100">
        <v>5284263.2844230002</v>
      </c>
      <c r="D100">
        <v>2.26081981496E-7</v>
      </c>
      <c r="E100">
        <v>285</v>
      </c>
      <c r="F100" s="1">
        <v>10572919.621895794</v>
      </c>
      <c r="G100">
        <v>2116703.4495748789</v>
      </c>
      <c r="H100">
        <v>6350.1103487246364</v>
      </c>
      <c r="I100">
        <v>0.21921951175004745</v>
      </c>
      <c r="J100">
        <v>18671</v>
      </c>
      <c r="K100">
        <f t="shared" si="21"/>
        <v>-4.4004393539480886E-3</v>
      </c>
      <c r="L100">
        <f t="shared" si="25"/>
        <v>0.11614636950685625</v>
      </c>
      <c r="M100">
        <f t="shared" si="18"/>
        <v>1.1940202158927313</v>
      </c>
      <c r="N100">
        <f t="shared" si="26"/>
        <v>1.5189220620163553</v>
      </c>
      <c r="O100" s="4">
        <v>1.067596950327889</v>
      </c>
      <c r="P100">
        <f t="shared" si="19"/>
        <v>1.1325298898372822</v>
      </c>
      <c r="Q100" s="4">
        <f t="shared" si="27"/>
        <v>1.5774853118090382</v>
      </c>
      <c r="R100">
        <v>1.0884</v>
      </c>
      <c r="S100" s="4">
        <f t="shared" si="30"/>
        <v>1.1281366666666666</v>
      </c>
      <c r="T100">
        <f t="shared" si="16"/>
        <v>1.2611376276677182</v>
      </c>
      <c r="U100" s="4">
        <f t="shared" si="28"/>
        <v>1.6764816323539822</v>
      </c>
      <c r="V100">
        <f t="shared" si="20"/>
        <v>47103.148928283787</v>
      </c>
      <c r="W100">
        <f t="shared" si="17"/>
        <v>6.00421113217111E-4</v>
      </c>
      <c r="X100">
        <f t="shared" ref="X100:X163" si="31">W100+X99</f>
        <v>5.594069504795135E-2</v>
      </c>
      <c r="Y100">
        <f t="shared" si="22"/>
        <v>2.4312453039911102</v>
      </c>
      <c r="Z100">
        <f t="shared" si="29"/>
        <v>-3.8858447368332105E-2</v>
      </c>
      <c r="AA100">
        <f t="shared" si="23"/>
        <v>1.2807384888899096</v>
      </c>
      <c r="AB100">
        <f t="shared" si="24"/>
        <v>2.4535515062380497E-2</v>
      </c>
    </row>
    <row r="101" spans="1:28" x14ac:dyDescent="0.25">
      <c r="A101" s="3">
        <v>44240.791666666664</v>
      </c>
      <c r="B101">
        <v>109.58702327</v>
      </c>
      <c r="C101">
        <v>5323872.1048379997</v>
      </c>
      <c r="D101">
        <v>2.2409135930499999E-7</v>
      </c>
      <c r="E101">
        <v>369</v>
      </c>
      <c r="F101" s="1">
        <v>10639657.968239287</v>
      </c>
      <c r="G101">
        <v>3073891.290941129</v>
      </c>
      <c r="H101">
        <v>9221.6738728233868</v>
      </c>
      <c r="I101">
        <v>0.316355184877954</v>
      </c>
      <c r="J101">
        <v>18672</v>
      </c>
      <c r="K101">
        <f t="shared" si="21"/>
        <v>3.0897335147173743E-2</v>
      </c>
      <c r="L101">
        <f t="shared" si="25"/>
        <v>0.16219673872442555</v>
      </c>
      <c r="M101">
        <f t="shared" si="18"/>
        <v>1.3752766749684984</v>
      </c>
      <c r="N101">
        <f t="shared" si="26"/>
        <v>1.5345285169007281</v>
      </c>
      <c r="O101" s="4">
        <v>1.0586670706468433</v>
      </c>
      <c r="P101">
        <f t="shared" si="19"/>
        <v>1.435168748404904</v>
      </c>
      <c r="Q101" s="4">
        <f t="shared" si="27"/>
        <v>1.5745057452101103</v>
      </c>
      <c r="R101">
        <v>1.0994999999999999</v>
      </c>
      <c r="S101" s="4">
        <f t="shared" si="30"/>
        <v>1.1188833333333332</v>
      </c>
      <c r="T101">
        <f t="shared" si="16"/>
        <v>1.5386856407150269</v>
      </c>
      <c r="U101" s="4">
        <f t="shared" si="28"/>
        <v>1.6736918458142938</v>
      </c>
      <c r="V101">
        <f t="shared" si="20"/>
        <v>48581.227466331191</v>
      </c>
      <c r="W101">
        <f t="shared" si="17"/>
        <v>8.6635114336152405E-4</v>
      </c>
      <c r="X101">
        <f t="shared" si="31"/>
        <v>5.6807046191312875E-2</v>
      </c>
      <c r="Y101">
        <f t="shared" si="22"/>
        <v>2.5075368383432854</v>
      </c>
      <c r="Z101">
        <f t="shared" si="29"/>
        <v>-4.4298203481442311E-2</v>
      </c>
      <c r="AA101">
        <f t="shared" si="23"/>
        <v>1.3389851332769642</v>
      </c>
      <c r="AB101">
        <f t="shared" si="24"/>
        <v>2.1394187857117997E-2</v>
      </c>
    </row>
    <row r="102" spans="1:28" x14ac:dyDescent="0.25">
      <c r="A102" s="3">
        <v>44241.791666666664</v>
      </c>
      <c r="B102">
        <v>131.5303213</v>
      </c>
      <c r="C102">
        <v>6304200.3171699997</v>
      </c>
      <c r="D102">
        <v>2.6691621561900002E-7</v>
      </c>
      <c r="E102">
        <v>336</v>
      </c>
      <c r="F102" s="1">
        <v>12593435.396013107</v>
      </c>
      <c r="G102">
        <v>3314737.7110167737</v>
      </c>
      <c r="H102">
        <v>9944.2131330503216</v>
      </c>
      <c r="I102">
        <v>0.28821665251980855</v>
      </c>
      <c r="J102">
        <v>18673</v>
      </c>
      <c r="K102">
        <f t="shared" si="21"/>
        <v>-1.3503188194333725E-2</v>
      </c>
      <c r="L102">
        <f t="shared" si="25"/>
        <v>0.16114413644339265</v>
      </c>
      <c r="M102">
        <f t="shared" si="18"/>
        <v>1.2940407705849948</v>
      </c>
      <c r="N102">
        <f t="shared" si="26"/>
        <v>1.5575217516623137</v>
      </c>
      <c r="O102" s="4">
        <v>1.0333123603388232</v>
      </c>
      <c r="P102">
        <f t="shared" si="19"/>
        <v>1.3544744654414624</v>
      </c>
      <c r="Q102" s="4">
        <f t="shared" si="27"/>
        <v>1.580246581761849</v>
      </c>
      <c r="R102">
        <v>1.1064000000000001</v>
      </c>
      <c r="S102" s="4">
        <f t="shared" si="30"/>
        <v>1.1060666666666665</v>
      </c>
      <c r="T102">
        <f t="shared" si="16"/>
        <v>1.4637094117609031</v>
      </c>
      <c r="U102" s="4">
        <f t="shared" si="28"/>
        <v>1.6789498250081891</v>
      </c>
      <c r="V102">
        <f t="shared" si="20"/>
        <v>47929.635196367453</v>
      </c>
      <c r="W102">
        <f t="shared" si="17"/>
        <v>7.8932306700747962E-4</v>
      </c>
      <c r="X102">
        <f t="shared" si="31"/>
        <v>5.7596369258320353E-2</v>
      </c>
      <c r="Y102">
        <f t="shared" si="22"/>
        <v>2.4739046782327541</v>
      </c>
      <c r="Z102">
        <f t="shared" si="29"/>
        <v>-4.0781901478063043E-2</v>
      </c>
      <c r="AA102">
        <f t="shared" si="23"/>
        <v>1.3363927339349335</v>
      </c>
      <c r="AB102">
        <f t="shared" si="24"/>
        <v>2.1689909757995673E-2</v>
      </c>
    </row>
    <row r="103" spans="1:28" x14ac:dyDescent="0.25">
      <c r="A103" s="3">
        <v>44242.791666666664</v>
      </c>
      <c r="B103">
        <v>114.61380113</v>
      </c>
      <c r="C103">
        <v>5637480.3841080004</v>
      </c>
      <c r="D103">
        <v>2.3541750578599999E-7</v>
      </c>
      <c r="E103">
        <v>305</v>
      </c>
      <c r="F103" s="1">
        <v>11278151.556043789</v>
      </c>
      <c r="G103">
        <v>3279526.9641714799</v>
      </c>
      <c r="H103">
        <v>9838.5808925144393</v>
      </c>
      <c r="I103">
        <v>0.31841051327629699</v>
      </c>
      <c r="J103">
        <v>18674</v>
      </c>
      <c r="K103">
        <f t="shared" si="21"/>
        <v>2.5890276561994819E-2</v>
      </c>
      <c r="L103">
        <f t="shared" si="25"/>
        <v>0.17984810834998574</v>
      </c>
      <c r="M103">
        <f t="shared" si="18"/>
        <v>1.3271294533364222</v>
      </c>
      <c r="N103">
        <f t="shared" si="26"/>
        <v>1.5725029512065276</v>
      </c>
      <c r="O103" s="4">
        <v>1.0327523155465259</v>
      </c>
      <c r="P103">
        <f t="shared" si="19"/>
        <v>1.4408858260059478</v>
      </c>
      <c r="Q103" s="4">
        <f t="shared" si="27"/>
        <v>1.5859268715687558</v>
      </c>
      <c r="R103">
        <v>1.0697000000000001</v>
      </c>
      <c r="S103" s="4">
        <f t="shared" si="30"/>
        <v>1.0955566666666665</v>
      </c>
      <c r="T103">
        <f t="shared" si="16"/>
        <v>1.5440194714217035</v>
      </c>
      <c r="U103" s="4">
        <f t="shared" si="28"/>
        <v>1.6842055944622223</v>
      </c>
      <c r="V103">
        <f t="shared" si="20"/>
        <v>49186.750012014025</v>
      </c>
      <c r="W103">
        <f t="shared" si="17"/>
        <v>8.7197728790007988E-4</v>
      </c>
      <c r="X103">
        <f t="shared" si="31"/>
        <v>5.8468346546220434E-2</v>
      </c>
      <c r="Y103">
        <f t="shared" si="22"/>
        <v>2.5387910937200027</v>
      </c>
      <c r="Z103">
        <f t="shared" si="29"/>
        <v>-4.5268979956060162E-2</v>
      </c>
      <c r="AA103">
        <f t="shared" si="23"/>
        <v>1.3444263714521658</v>
      </c>
      <c r="AB103">
        <f t="shared" si="24"/>
        <v>2.1406170078899223E-2</v>
      </c>
    </row>
    <row r="104" spans="1:28" x14ac:dyDescent="0.25">
      <c r="A104" s="3">
        <v>44243.791666666664</v>
      </c>
      <c r="B104">
        <v>102.5099912</v>
      </c>
      <c r="C104">
        <v>5350918.7900120001</v>
      </c>
      <c r="D104">
        <v>2.1671293518799999E-7</v>
      </c>
      <c r="E104">
        <v>380</v>
      </c>
      <c r="F104" s="1">
        <v>10704255.408405853</v>
      </c>
      <c r="G104">
        <v>3378787.0725916685</v>
      </c>
      <c r="H104">
        <v>10136.361217775006</v>
      </c>
      <c r="I104">
        <v>0.34563560970177476</v>
      </c>
      <c r="J104">
        <v>18675</v>
      </c>
      <c r="K104">
        <f t="shared" si="21"/>
        <v>5.9439014116593421E-2</v>
      </c>
      <c r="L104">
        <f t="shared" si="25"/>
        <v>0.19957275199661911</v>
      </c>
      <c r="M104">
        <f t="shared" si="18"/>
        <v>1.3407124212647183</v>
      </c>
      <c r="N104">
        <f t="shared" si="26"/>
        <v>1.5908273741156731</v>
      </c>
      <c r="O104" s="4">
        <v>1.0316574353614674</v>
      </c>
      <c r="P104">
        <f t="shared" si="19"/>
        <v>1.5145800523540065</v>
      </c>
      <c r="Q104" s="4">
        <f t="shared" si="27"/>
        <v>1.5964254938464455</v>
      </c>
      <c r="R104">
        <v>1.1223999999999998</v>
      </c>
      <c r="S104" s="4">
        <f t="shared" si="30"/>
        <v>1.0916766666666669</v>
      </c>
      <c r="T104">
        <f t="shared" si="16"/>
        <v>1.6130086483132007</v>
      </c>
      <c r="U104" s="4">
        <f t="shared" si="28"/>
        <v>1.6939153185762048</v>
      </c>
      <c r="V104">
        <f t="shared" si="20"/>
        <v>52198.997652552724</v>
      </c>
      <c r="W104">
        <f t="shared" si="17"/>
        <v>9.464988045466752E-4</v>
      </c>
      <c r="X104">
        <f t="shared" si="31"/>
        <v>5.9414845350767111E-2</v>
      </c>
      <c r="Y104">
        <f t="shared" si="22"/>
        <v>2.6942692962849377</v>
      </c>
      <c r="Z104">
        <f t="shared" si="29"/>
        <v>-5.697005042072345E-2</v>
      </c>
      <c r="AA104">
        <f t="shared" si="23"/>
        <v>1.445071545546823</v>
      </c>
      <c r="AB104">
        <f t="shared" si="24"/>
        <v>1.5656165915739262E-2</v>
      </c>
    </row>
    <row r="105" spans="1:28" x14ac:dyDescent="0.25">
      <c r="A105" s="3">
        <v>44244.791666666664</v>
      </c>
      <c r="B105">
        <v>103.27900087</v>
      </c>
      <c r="C105">
        <v>5326950.827211</v>
      </c>
      <c r="D105">
        <v>2.16940687022E-7</v>
      </c>
      <c r="E105">
        <v>208</v>
      </c>
      <c r="F105" s="1">
        <v>10665572.157004569</v>
      </c>
      <c r="G105">
        <v>1572130.6544011196</v>
      </c>
      <c r="H105">
        <v>4716.3919632033585</v>
      </c>
      <c r="I105">
        <v>0.16140559936474194</v>
      </c>
      <c r="J105">
        <v>18676</v>
      </c>
      <c r="K105">
        <f t="shared" si="21"/>
        <v>-1.1963089129608041E-2</v>
      </c>
      <c r="L105">
        <f t="shared" si="25"/>
        <v>0.20050218543446513</v>
      </c>
      <c r="M105">
        <f t="shared" si="18"/>
        <v>0.56093812973632062</v>
      </c>
      <c r="N105">
        <f t="shared" si="26"/>
        <v>1.5727903333366418</v>
      </c>
      <c r="O105" s="4">
        <v>1.0441950302283376</v>
      </c>
      <c r="P105">
        <f t="shared" si="19"/>
        <v>0.90560071350038285</v>
      </c>
      <c r="Q105" s="4">
        <f t="shared" si="27"/>
        <v>1.5791453787667558</v>
      </c>
      <c r="R105">
        <v>1.0688</v>
      </c>
      <c r="S105" s="4">
        <f t="shared" si="30"/>
        <v>1.0866366666666665</v>
      </c>
      <c r="T105">
        <f t="shared" si="16"/>
        <v>1.0620531139434206</v>
      </c>
      <c r="U105" s="4">
        <f t="shared" si="28"/>
        <v>1.6783745066671922</v>
      </c>
      <c r="V105">
        <f t="shared" si="20"/>
        <v>51578.25678344984</v>
      </c>
      <c r="W105">
        <f t="shared" si="17"/>
        <v>4.4210937679268255E-4</v>
      </c>
      <c r="X105">
        <f t="shared" si="31"/>
        <v>5.9856954727559794E-2</v>
      </c>
      <c r="Y105">
        <f t="shared" si="22"/>
        <v>2.6622295418876361</v>
      </c>
      <c r="Z105">
        <f t="shared" si="29"/>
        <v>-5.3974749502342823E-2</v>
      </c>
      <c r="AA105">
        <f t="shared" si="23"/>
        <v>1.4431752298847798</v>
      </c>
      <c r="AB105">
        <f t="shared" si="24"/>
        <v>1.5357591956508099E-2</v>
      </c>
    </row>
    <row r="106" spans="1:28" x14ac:dyDescent="0.25">
      <c r="A106" s="3">
        <v>44245.791666666664</v>
      </c>
      <c r="B106">
        <v>102.85909473</v>
      </c>
      <c r="C106">
        <v>5772782.5426740004</v>
      </c>
      <c r="D106">
        <v>2.2520916399100001E-7</v>
      </c>
      <c r="E106">
        <v>307</v>
      </c>
      <c r="F106" s="1">
        <v>11509394.602061508</v>
      </c>
      <c r="G106">
        <v>2741713.3373750742</v>
      </c>
      <c r="H106">
        <v>8225.1400121252227</v>
      </c>
      <c r="I106">
        <v>0.2608457011186297</v>
      </c>
      <c r="J106">
        <v>18677</v>
      </c>
      <c r="K106">
        <f t="shared" si="21"/>
        <v>8.4449243525411152E-2</v>
      </c>
      <c r="L106">
        <f t="shared" si="25"/>
        <v>0.24797229548526378</v>
      </c>
      <c r="M106">
        <f t="shared" si="18"/>
        <v>0.77092188735661549</v>
      </c>
      <c r="N106">
        <f t="shared" si="26"/>
        <v>1.5712165494823942</v>
      </c>
      <c r="O106" s="4">
        <v>1.0423409172607916</v>
      </c>
      <c r="P106">
        <f t="shared" si="19"/>
        <v>1.2710757122703213</v>
      </c>
      <c r="Q106" s="4">
        <f t="shared" si="27"/>
        <v>1.5796962433956252</v>
      </c>
      <c r="R106">
        <v>1.0190999999999999</v>
      </c>
      <c r="S106" s="4">
        <f t="shared" si="30"/>
        <v>1.0796999999999999</v>
      </c>
      <c r="T106">
        <f t="shared" si="16"/>
        <v>1.3868949602864733</v>
      </c>
      <c r="U106" s="4">
        <f t="shared" si="28"/>
        <v>1.6788788376650503</v>
      </c>
      <c r="V106">
        <f t="shared" si="20"/>
        <v>56123.209696014412</v>
      </c>
      <c r="W106">
        <f t="shared" si="17"/>
        <v>7.1439051880664052E-4</v>
      </c>
      <c r="X106">
        <f t="shared" si="31"/>
        <v>6.0571345246366433E-2</v>
      </c>
      <c r="Y106">
        <f t="shared" si="22"/>
        <v>2.8968188565501691</v>
      </c>
      <c r="Z106">
        <f t="shared" si="29"/>
        <v>-7.1918217356788161E-2</v>
      </c>
      <c r="AA106">
        <f t="shared" si="23"/>
        <v>1.8310212501432432</v>
      </c>
      <c r="AB106">
        <f t="shared" si="24"/>
        <v>-1.2984732808298038E-2</v>
      </c>
    </row>
    <row r="107" spans="1:28" x14ac:dyDescent="0.25">
      <c r="A107" s="3">
        <v>44246.791666666664</v>
      </c>
      <c r="B107">
        <v>61.227997809999998</v>
      </c>
      <c r="C107">
        <v>3411120.3757270002</v>
      </c>
      <c r="D107">
        <v>1.3349726555099999E-7</v>
      </c>
      <c r="E107">
        <v>243</v>
      </c>
      <c r="F107" s="1">
        <v>6844136.9266269961</v>
      </c>
      <c r="G107">
        <v>1701803.5154589766</v>
      </c>
      <c r="H107">
        <v>5105.4105463769301</v>
      </c>
      <c r="I107">
        <v>0.27227316890428693</v>
      </c>
      <c r="J107">
        <v>18678</v>
      </c>
      <c r="K107">
        <f t="shared" si="21"/>
        <v>-7.3579402566146318E-3</v>
      </c>
      <c r="L107">
        <f t="shared" si="25"/>
        <v>0.32196266879780844</v>
      </c>
      <c r="M107">
        <f t="shared" si="18"/>
        <v>0</v>
      </c>
      <c r="N107">
        <f t="shared" si="26"/>
        <v>1.4992941168765614</v>
      </c>
      <c r="O107" s="4">
        <v>1.0626831876964558</v>
      </c>
      <c r="P107">
        <f t="shared" si="19"/>
        <v>1.3065424633775828</v>
      </c>
      <c r="Q107" s="4">
        <f t="shared" si="27"/>
        <v>1.5511372638538441</v>
      </c>
      <c r="R107">
        <v>1.0009999999999999</v>
      </c>
      <c r="S107" s="4">
        <f t="shared" si="30"/>
        <v>1.0792133333333331</v>
      </c>
      <c r="T107">
        <f t="shared" si="16"/>
        <v>1.4194708074325715</v>
      </c>
      <c r="U107" s="4">
        <f t="shared" si="28"/>
        <v>1.6517502021337158</v>
      </c>
      <c r="V107">
        <f t="shared" si="20"/>
        <v>55711.773987975852</v>
      </c>
      <c r="W107">
        <f t="shared" si="17"/>
        <v>7.4567580209194181E-4</v>
      </c>
      <c r="X107">
        <f t="shared" si="31"/>
        <v>6.1317021048458376E-2</v>
      </c>
      <c r="Y107">
        <f t="shared" si="22"/>
        <v>2.8755824603468922</v>
      </c>
      <c r="Z107">
        <f t="shared" si="29"/>
        <v>-6.9566002706658026E-2</v>
      </c>
      <c r="AA107">
        <f t="shared" si="23"/>
        <v>1.6928720764108138</v>
      </c>
      <c r="AB107">
        <f t="shared" si="24"/>
        <v>-3.2756867790677546E-3</v>
      </c>
    </row>
    <row r="108" spans="1:28" x14ac:dyDescent="0.25">
      <c r="A108" s="3">
        <v>44247.791666666664</v>
      </c>
      <c r="B108">
        <v>67.68599897</v>
      </c>
      <c r="C108">
        <v>3907887.4917899999</v>
      </c>
      <c r="D108">
        <v>1.50144591102E-7</v>
      </c>
      <c r="E108">
        <v>267</v>
      </c>
      <c r="F108" s="1">
        <v>7803892.6410373505</v>
      </c>
      <c r="G108">
        <v>1542727.9818159479</v>
      </c>
      <c r="H108">
        <v>4628.1839454478441</v>
      </c>
      <c r="I108">
        <v>0.21646724497531153</v>
      </c>
      <c r="J108">
        <v>18679</v>
      </c>
      <c r="K108">
        <f t="shared" si="21"/>
        <v>3.5681368125505847E-2</v>
      </c>
      <c r="L108">
        <f t="shared" si="25"/>
        <v>0.29768277466698712</v>
      </c>
      <c r="M108">
        <f t="shared" si="18"/>
        <v>0</v>
      </c>
      <c r="N108">
        <f t="shared" si="26"/>
        <v>1.427828905497704</v>
      </c>
      <c r="O108" s="4">
        <v>0.89959394702144391</v>
      </c>
      <c r="P108">
        <f t="shared" si="19"/>
        <v>1.1227670360217026</v>
      </c>
      <c r="Q108" s="4">
        <f t="shared" si="27"/>
        <v>1.5135597420754345</v>
      </c>
      <c r="R108">
        <v>0.98260000000000003</v>
      </c>
      <c r="S108" s="4">
        <f t="shared" si="30"/>
        <v>1.0703400000000003</v>
      </c>
      <c r="T108">
        <f t="shared" si="16"/>
        <v>1.2523777312462374</v>
      </c>
      <c r="U108" s="4">
        <f t="shared" si="28"/>
        <v>1.6162464499517786</v>
      </c>
      <c r="V108">
        <f t="shared" si="20"/>
        <v>57735.536909517519</v>
      </c>
      <c r="W108">
        <f t="shared" si="17"/>
        <v>5.9288515399537388E-4</v>
      </c>
      <c r="X108">
        <f t="shared" si="31"/>
        <v>6.1909906202453749E-2</v>
      </c>
      <c r="Y108">
        <f t="shared" si="22"/>
        <v>2.9800396826629791</v>
      </c>
      <c r="Z108">
        <f t="shared" si="29"/>
        <v>-7.7129534092670538E-2</v>
      </c>
      <c r="AA108">
        <f t="shared" si="23"/>
        <v>1.8050265604681426</v>
      </c>
      <c r="AB108">
        <f t="shared" si="24"/>
        <v>-1.3223709495185254E-2</v>
      </c>
    </row>
    <row r="109" spans="1:28" x14ac:dyDescent="0.25">
      <c r="A109" s="3">
        <v>44248.791666666664</v>
      </c>
      <c r="B109">
        <v>70.745295470000002</v>
      </c>
      <c r="C109">
        <v>3831059.6765600001</v>
      </c>
      <c r="D109">
        <v>1.5174420730699999E-7</v>
      </c>
      <c r="E109">
        <v>406</v>
      </c>
      <c r="F109" s="1">
        <v>7648346.4515885562</v>
      </c>
      <c r="G109">
        <v>4012758.9802190219</v>
      </c>
      <c r="H109">
        <v>12038.276940657066</v>
      </c>
      <c r="I109">
        <v>0.57449948314347143</v>
      </c>
      <c r="J109">
        <v>18680</v>
      </c>
      <c r="K109">
        <f t="shared" si="21"/>
        <v>-6.4062192239913995E-2</v>
      </c>
      <c r="L109">
        <f t="shared" si="25"/>
        <v>0.2792717865764302</v>
      </c>
      <c r="M109">
        <f t="shared" si="18"/>
        <v>1.6444780999602089</v>
      </c>
      <c r="N109">
        <f t="shared" si="26"/>
        <v>1.4265319639703897</v>
      </c>
      <c r="O109" s="4">
        <v>0.88284077284709694</v>
      </c>
      <c r="P109">
        <f t="shared" si="19"/>
        <v>2.0309760516860456</v>
      </c>
      <c r="Q109" s="4">
        <f t="shared" si="27"/>
        <v>1.5228795693677983</v>
      </c>
      <c r="R109">
        <v>1.0395999999999999</v>
      </c>
      <c r="S109" s="4">
        <f t="shared" si="30"/>
        <v>1.0716933333333334</v>
      </c>
      <c r="T109">
        <f t="shared" si="16"/>
        <v>2.1053996976979814</v>
      </c>
      <c r="U109" s="4">
        <f t="shared" si="28"/>
        <v>1.6251875598182279</v>
      </c>
      <c r="V109">
        <f t="shared" si="20"/>
        <v>54152.854279682608</v>
      </c>
      <c r="W109">
        <f t="shared" si="17"/>
        <v>1.5727337922914345E-3</v>
      </c>
      <c r="X109">
        <f t="shared" si="31"/>
        <v>6.3482639994745182E-2</v>
      </c>
      <c r="Y109">
        <f t="shared" si="22"/>
        <v>2.7951182810654234</v>
      </c>
      <c r="Z109">
        <f t="shared" si="29"/>
        <v>-6.1195991455143428E-2</v>
      </c>
      <c r="AA109">
        <f t="shared" si="23"/>
        <v>1.6772844144982129</v>
      </c>
      <c r="AB109">
        <f t="shared" si="24"/>
        <v>-3.0352575410279581E-3</v>
      </c>
    </row>
    <row r="110" spans="1:28" x14ac:dyDescent="0.25">
      <c r="A110" s="3">
        <v>44249.791666666664</v>
      </c>
      <c r="B110">
        <v>91.857681810000003</v>
      </c>
      <c r="C110">
        <v>4492971.4301610002</v>
      </c>
      <c r="D110">
        <v>1.8685636518700001E-7</v>
      </c>
      <c r="E110">
        <v>459</v>
      </c>
      <c r="F110" s="1">
        <v>8958689.3070860393</v>
      </c>
      <c r="G110">
        <v>5158071.277814962</v>
      </c>
      <c r="H110">
        <v>15474.213833444886</v>
      </c>
      <c r="I110">
        <v>0.6304591950454097</v>
      </c>
      <c r="J110">
        <v>18681</v>
      </c>
      <c r="K110">
        <f t="shared" si="21"/>
        <v>-0.1017815748242113</v>
      </c>
      <c r="L110">
        <f t="shared" si="25"/>
        <v>0.22470529746301712</v>
      </c>
      <c r="M110">
        <f t="shared" si="18"/>
        <v>1.9538678744966698</v>
      </c>
      <c r="N110">
        <f t="shared" si="26"/>
        <v>1.4495049675903848</v>
      </c>
      <c r="O110" s="4">
        <v>0.90979404240326667</v>
      </c>
      <c r="P110">
        <f t="shared" si="19"/>
        <v>2.1383501625640604</v>
      </c>
      <c r="Q110" s="4">
        <f t="shared" si="27"/>
        <v>1.5503456796013699</v>
      </c>
      <c r="R110">
        <v>1.1094999999999999</v>
      </c>
      <c r="S110" s="4">
        <f t="shared" si="30"/>
        <v>1.0735733333333333</v>
      </c>
      <c r="T110">
        <f t="shared" si="16"/>
        <v>2.2091594741625737</v>
      </c>
      <c r="U110" s="4">
        <f t="shared" si="28"/>
        <v>1.65127034244738</v>
      </c>
      <c r="V110">
        <f t="shared" si="20"/>
        <v>48912.310235025732</v>
      </c>
      <c r="W110">
        <f t="shared" si="17"/>
        <v>1.7257954239093514E-3</v>
      </c>
      <c r="X110">
        <f t="shared" si="31"/>
        <v>6.5208435418654537E-2</v>
      </c>
      <c r="Y110">
        <f t="shared" si="22"/>
        <v>2.5246257898239293</v>
      </c>
      <c r="Z110">
        <f t="shared" si="29"/>
        <v>-3.7645343915191254E-2</v>
      </c>
      <c r="AA110">
        <f t="shared" si="23"/>
        <v>1.5214102078003489</v>
      </c>
      <c r="AB110">
        <f t="shared" si="24"/>
        <v>9.1906608265652778E-3</v>
      </c>
    </row>
    <row r="111" spans="1:28" x14ac:dyDescent="0.25">
      <c r="A111" s="3">
        <v>44250.791666666664</v>
      </c>
      <c r="B111">
        <v>74.160714330000005</v>
      </c>
      <c r="C111">
        <v>3656707.8650099998</v>
      </c>
      <c r="D111">
        <v>1.5131113992199999E-7</v>
      </c>
      <c r="E111">
        <v>361</v>
      </c>
      <c r="F111" s="1">
        <v>7340577.4127398962</v>
      </c>
      <c r="G111">
        <v>2808839.0112112933</v>
      </c>
      <c r="H111">
        <v>8426.5170336338797</v>
      </c>
      <c r="I111">
        <v>0.41899683694342488</v>
      </c>
      <c r="J111">
        <v>18682</v>
      </c>
      <c r="K111">
        <f t="shared" si="21"/>
        <v>8.0548698375271961E-3</v>
      </c>
      <c r="L111">
        <f t="shared" si="25"/>
        <v>0.23457271687031805</v>
      </c>
      <c r="M111">
        <f t="shared" si="18"/>
        <v>1.4198968736436302</v>
      </c>
      <c r="N111">
        <f t="shared" si="26"/>
        <v>1.431998381814698</v>
      </c>
      <c r="O111" s="4">
        <v>1.0043341132699921</v>
      </c>
      <c r="P111">
        <f t="shared" si="19"/>
        <v>1.6973044962297914</v>
      </c>
      <c r="Q111" s="4">
        <f t="shared" si="27"/>
        <v>1.5432256279233865</v>
      </c>
      <c r="R111">
        <v>1.278</v>
      </c>
      <c r="S111" s="4">
        <f t="shared" si="30"/>
        <v>1.08009</v>
      </c>
      <c r="T111">
        <f t="shared" si="16"/>
        <v>1.7856894235746539</v>
      </c>
      <c r="U111" s="4">
        <f t="shared" si="28"/>
        <v>1.644465801851638</v>
      </c>
      <c r="V111">
        <f t="shared" si="20"/>
        <v>49307.883534379107</v>
      </c>
      <c r="W111">
        <f t="shared" si="17"/>
        <v>1.1472781642221509E-3</v>
      </c>
      <c r="X111">
        <f t="shared" si="31"/>
        <v>6.6355713582876688E-2</v>
      </c>
      <c r="Y111">
        <f t="shared" si="22"/>
        <v>2.5450434423231587</v>
      </c>
      <c r="Z111">
        <f t="shared" si="29"/>
        <v>-3.8223958520163248E-2</v>
      </c>
      <c r="AA111">
        <f t="shared" si="23"/>
        <v>1.5168240418528747</v>
      </c>
      <c r="AB111">
        <f t="shared" si="24"/>
        <v>9.2385508032815089E-3</v>
      </c>
    </row>
    <row r="112" spans="1:28" x14ac:dyDescent="0.25">
      <c r="A112" s="3">
        <v>44251.791666666664</v>
      </c>
      <c r="B112">
        <v>84.159766700000006</v>
      </c>
      <c r="C112">
        <v>3939484.8000639998</v>
      </c>
      <c r="D112">
        <v>1.6717196988600001E-7</v>
      </c>
      <c r="E112">
        <v>264</v>
      </c>
      <c r="F112" s="1">
        <v>7900060.6554261697</v>
      </c>
      <c r="G112">
        <v>2125125.2088468084</v>
      </c>
      <c r="H112">
        <v>6375.3756265404254</v>
      </c>
      <c r="I112">
        <v>0.29455623256372632</v>
      </c>
      <c r="J112">
        <v>18683</v>
      </c>
      <c r="K112">
        <f t="shared" si="21"/>
        <v>-5.1995722231862308E-2</v>
      </c>
      <c r="L112">
        <f t="shared" si="25"/>
        <v>0.20300659372289798</v>
      </c>
      <c r="M112">
        <f t="shared" si="18"/>
        <v>1.1641948545900038</v>
      </c>
      <c r="N112">
        <f t="shared" si="26"/>
        <v>1.4051344251869833</v>
      </c>
      <c r="O112" s="4">
        <v>1.003574462311027</v>
      </c>
      <c r="P112">
        <f t="shared" si="19"/>
        <v>1.3730687229284182</v>
      </c>
      <c r="Q112" s="4">
        <f t="shared" si="27"/>
        <v>1.5238474518065144</v>
      </c>
      <c r="R112">
        <v>1.0618000000000001</v>
      </c>
      <c r="S112" s="4">
        <f t="shared" si="30"/>
        <v>1.0825533333333335</v>
      </c>
      <c r="T112">
        <f t="shared" si="16"/>
        <v>1.4809327744461567</v>
      </c>
      <c r="U112" s="4">
        <f t="shared" si="28"/>
        <v>1.6261087533676324</v>
      </c>
      <c r="V112">
        <f t="shared" si="20"/>
        <v>46809.59744228948</v>
      </c>
      <c r="W112">
        <f t="shared" si="17"/>
        <v>8.066779247440564E-4</v>
      </c>
      <c r="X112">
        <f t="shared" si="31"/>
        <v>6.7162391507620739E-2</v>
      </c>
      <c r="Y112">
        <f t="shared" si="22"/>
        <v>2.4160935426324395</v>
      </c>
      <c r="Z112">
        <f t="shared" si="29"/>
        <v>-2.6747854971022056E-2</v>
      </c>
      <c r="AA112">
        <f t="shared" si="23"/>
        <v>1.5439216103292237</v>
      </c>
      <c r="AB112">
        <f t="shared" si="24"/>
        <v>6.7012345774806192E-3</v>
      </c>
    </row>
    <row r="113" spans="1:28" x14ac:dyDescent="0.25">
      <c r="A113" s="3">
        <v>44252.791666666664</v>
      </c>
      <c r="B113">
        <v>83.716954549999997</v>
      </c>
      <c r="C113">
        <v>3854307.9735349999</v>
      </c>
      <c r="D113">
        <v>1.6471687380699999E-7</v>
      </c>
      <c r="E113">
        <v>384</v>
      </c>
      <c r="F113" s="1">
        <v>7730206.200515857</v>
      </c>
      <c r="G113">
        <v>3152558.3856118107</v>
      </c>
      <c r="H113">
        <v>9457.6751568354321</v>
      </c>
      <c r="I113">
        <v>0.4465665394559033</v>
      </c>
      <c r="J113">
        <v>18684</v>
      </c>
      <c r="K113">
        <f t="shared" si="21"/>
        <v>-1.6583019871563926E-2</v>
      </c>
      <c r="L113">
        <f t="shared" si="25"/>
        <v>0.23072382329161056</v>
      </c>
      <c r="M113">
        <f t="shared" si="18"/>
        <v>1.5099825312653237</v>
      </c>
      <c r="N113">
        <f t="shared" si="26"/>
        <v>1.3866047496892837</v>
      </c>
      <c r="O113" s="4">
        <v>1.0312555495908196</v>
      </c>
      <c r="P113">
        <f t="shared" si="19"/>
        <v>1.7610792636964678</v>
      </c>
      <c r="Q113" s="4">
        <f t="shared" si="27"/>
        <v>1.5162903926158597</v>
      </c>
      <c r="R113">
        <v>1.1613</v>
      </c>
      <c r="S113" s="4">
        <f t="shared" si="30"/>
        <v>1.08788</v>
      </c>
      <c r="T113">
        <f t="shared" si="16"/>
        <v>1.8464139128500432</v>
      </c>
      <c r="U113" s="4">
        <f t="shared" si="28"/>
        <v>1.6188634635018719</v>
      </c>
      <c r="V113">
        <f t="shared" si="20"/>
        <v>46039.753766162292</v>
      </c>
      <c r="W113">
        <f t="shared" si="17"/>
        <v>1.2227221416293563E-3</v>
      </c>
      <c r="X113">
        <f t="shared" si="31"/>
        <v>6.8385113649250096E-2</v>
      </c>
      <c r="Y113">
        <f t="shared" si="22"/>
        <v>2.3763577953421433</v>
      </c>
      <c r="Z113">
        <f t="shared" si="29"/>
        <v>-2.2229960691736439E-2</v>
      </c>
      <c r="AA113">
        <f t="shared" si="23"/>
        <v>1.3918027290642441</v>
      </c>
      <c r="AB113">
        <f t="shared" si="24"/>
        <v>1.6316442726919789E-2</v>
      </c>
    </row>
    <row r="114" spans="1:28" x14ac:dyDescent="0.25">
      <c r="A114" s="3">
        <v>44253.791666666664</v>
      </c>
      <c r="B114">
        <v>86.468922399999997</v>
      </c>
      <c r="C114">
        <v>3974280.8876490002</v>
      </c>
      <c r="D114">
        <v>1.6989145789899999E-7</v>
      </c>
      <c r="E114">
        <v>266</v>
      </c>
      <c r="F114" s="1">
        <v>7952305.3652614364</v>
      </c>
      <c r="G114">
        <v>1489835.683318377</v>
      </c>
      <c r="H114">
        <v>4469.5070499551312</v>
      </c>
      <c r="I114">
        <v>0.20514429442813412</v>
      </c>
      <c r="J114">
        <v>18685</v>
      </c>
      <c r="K114">
        <f t="shared" si="21"/>
        <v>-1.6912043946974572E-3</v>
      </c>
      <c r="L114">
        <f t="shared" si="25"/>
        <v>0.18483077252013549</v>
      </c>
      <c r="M114">
        <f t="shared" si="18"/>
        <v>0.90058288267986975</v>
      </c>
      <c r="N114">
        <f t="shared" si="26"/>
        <v>1.3656752284247524</v>
      </c>
      <c r="O114" s="4">
        <v>0.99581839191160149</v>
      </c>
      <c r="P114">
        <f t="shared" si="19"/>
        <v>1.0816756504606821</v>
      </c>
      <c r="Q114" s="4">
        <f t="shared" si="27"/>
        <v>1.5029195234068979</v>
      </c>
      <c r="R114">
        <v>1.1495</v>
      </c>
      <c r="S114" s="4">
        <f t="shared" si="30"/>
        <v>1.0865900000000002</v>
      </c>
      <c r="T114">
        <f t="shared" si="16"/>
        <v>1.215675276274077</v>
      </c>
      <c r="U114" s="4">
        <f t="shared" si="28"/>
        <v>1.6066123984596568</v>
      </c>
      <c r="V114">
        <f t="shared" si="20"/>
        <v>45961.956935975417</v>
      </c>
      <c r="W114">
        <f t="shared" si="17"/>
        <v>5.6188127796199334E-4</v>
      </c>
      <c r="X114">
        <f t="shared" si="31"/>
        <v>6.8946994927212082E-2</v>
      </c>
      <c r="Y114">
        <f t="shared" si="22"/>
        <v>2.3723422850766784</v>
      </c>
      <c r="Z114">
        <f t="shared" si="29"/>
        <v>-2.134341657994776E-2</v>
      </c>
      <c r="AA114">
        <f t="shared" si="23"/>
        <v>1.3426042113844949</v>
      </c>
      <c r="AB114">
        <f t="shared" si="24"/>
        <v>1.8797021243350143E-2</v>
      </c>
    </row>
    <row r="115" spans="1:28" x14ac:dyDescent="0.25">
      <c r="A115" s="3">
        <v>44254.791666666664</v>
      </c>
      <c r="B115">
        <v>87.398890269999995</v>
      </c>
      <c r="C115">
        <v>3934712.4836400002</v>
      </c>
      <c r="D115">
        <v>1.6973890327000001E-7</v>
      </c>
      <c r="E115">
        <v>460</v>
      </c>
      <c r="F115" s="1">
        <v>7879436.1483611967</v>
      </c>
      <c r="G115">
        <v>3244973.025923321</v>
      </c>
      <c r="H115">
        <v>9734.9190777699641</v>
      </c>
      <c r="I115">
        <v>0.45095174280015687</v>
      </c>
      <c r="J115">
        <v>18686</v>
      </c>
      <c r="K115">
        <f t="shared" si="21"/>
        <v>-2.070352486441019E-2</v>
      </c>
      <c r="L115">
        <f t="shared" si="25"/>
        <v>0.15562730108938633</v>
      </c>
      <c r="M115">
        <f t="shared" si="18"/>
        <v>1.7374860812899398</v>
      </c>
      <c r="N115">
        <f t="shared" si="26"/>
        <v>1.335672333041847</v>
      </c>
      <c r="O115" s="4">
        <v>0.9532974209711732</v>
      </c>
      <c r="P115">
        <f t="shared" si="19"/>
        <v>1.7710115188150872</v>
      </c>
      <c r="Q115" s="4">
        <f t="shared" si="27"/>
        <v>1.4751501937220699</v>
      </c>
      <c r="R115">
        <v>1.0393000000000001</v>
      </c>
      <c r="S115" s="4">
        <f t="shared" si="30"/>
        <v>1.08182</v>
      </c>
      <c r="T115">
        <f t="shared" si="16"/>
        <v>1.8558895345144431</v>
      </c>
      <c r="U115" s="4">
        <f t="shared" si="28"/>
        <v>1.5797239433129151</v>
      </c>
      <c r="V115">
        <f t="shared" si="20"/>
        <v>45020.165261647555</v>
      </c>
      <c r="W115">
        <f t="shared" si="17"/>
        <v>1.2347216442536492E-3</v>
      </c>
      <c r="X115">
        <f t="shared" si="31"/>
        <v>7.0181716571465727E-2</v>
      </c>
      <c r="Y115">
        <f t="shared" si="22"/>
        <v>2.3237313824588148</v>
      </c>
      <c r="Z115">
        <f t="shared" si="29"/>
        <v>-1.6041975607057002E-2</v>
      </c>
      <c r="AA115">
        <f t="shared" si="23"/>
        <v>1.3079890083247787</v>
      </c>
      <c r="AB115">
        <f t="shared" si="24"/>
        <v>1.9388675317230097E-2</v>
      </c>
    </row>
    <row r="116" spans="1:28" x14ac:dyDescent="0.25">
      <c r="A116" s="3">
        <v>44255.791666666664</v>
      </c>
      <c r="B116">
        <v>84.656005809999996</v>
      </c>
      <c r="C116">
        <v>4204141.5783139998</v>
      </c>
      <c r="D116">
        <v>1.7253862438099999E-7</v>
      </c>
      <c r="E116">
        <v>308</v>
      </c>
      <c r="F116" s="1">
        <v>8401191.0871238578</v>
      </c>
      <c r="G116">
        <v>2219367.1927163908</v>
      </c>
      <c r="H116">
        <v>6658.1015781491724</v>
      </c>
      <c r="I116">
        <v>0.28926934893185818</v>
      </c>
      <c r="J116">
        <v>18687</v>
      </c>
      <c r="K116">
        <f t="shared" si="21"/>
        <v>9.8118847364899717E-2</v>
      </c>
      <c r="L116">
        <f t="shared" si="25"/>
        <v>0.20219971654580732</v>
      </c>
      <c r="M116">
        <f t="shared" si="18"/>
        <v>1.1493403815084908</v>
      </c>
      <c r="N116">
        <f t="shared" si="26"/>
        <v>1.3304247190168517</v>
      </c>
      <c r="O116" s="4">
        <v>0.95893182566786139</v>
      </c>
      <c r="P116">
        <f t="shared" si="19"/>
        <v>1.3575797025697358</v>
      </c>
      <c r="Q116" s="4">
        <f t="shared" si="27"/>
        <v>1.4791270939803802</v>
      </c>
      <c r="R116">
        <v>1.1057999999999999</v>
      </c>
      <c r="S116" s="4">
        <f t="shared" si="30"/>
        <v>1.0783099999999999</v>
      </c>
      <c r="T116">
        <f t="shared" si="16"/>
        <v>1.4665833809824269</v>
      </c>
      <c r="U116" s="4">
        <f t="shared" si="28"/>
        <v>1.5833802301684321</v>
      </c>
      <c r="V116">
        <f t="shared" si="20"/>
        <v>49661.468647005138</v>
      </c>
      <c r="W116">
        <f t="shared" si="17"/>
        <v>7.9220488702578553E-4</v>
      </c>
      <c r="X116">
        <f t="shared" si="31"/>
        <v>7.0973921458491518E-2</v>
      </c>
      <c r="Y116">
        <f t="shared" si="22"/>
        <v>2.5632938600593924</v>
      </c>
      <c r="Z116">
        <f t="shared" si="29"/>
        <v>-3.5280321935810433E-2</v>
      </c>
      <c r="AA116">
        <f t="shared" si="23"/>
        <v>1.502005599893159</v>
      </c>
      <c r="AB116">
        <f t="shared" si="24"/>
        <v>7.7783414880312485E-3</v>
      </c>
    </row>
    <row r="117" spans="1:28" x14ac:dyDescent="0.25">
      <c r="A117" s="3">
        <v>44256.791666666664</v>
      </c>
      <c r="B117">
        <v>87.740674119999994</v>
      </c>
      <c r="C117">
        <v>4244851.543114</v>
      </c>
      <c r="D117">
        <v>1.7633654270600001E-7</v>
      </c>
      <c r="E117">
        <v>353</v>
      </c>
      <c r="F117" s="1">
        <v>8480399.8549565505</v>
      </c>
      <c r="G117">
        <v>2639048.9708001865</v>
      </c>
      <c r="H117">
        <v>7917.1469124005598</v>
      </c>
      <c r="I117">
        <v>0.34075735489491377</v>
      </c>
      <c r="J117">
        <v>18688</v>
      </c>
      <c r="K117">
        <f t="shared" si="21"/>
        <v>-2.6152806591473666E-2</v>
      </c>
      <c r="L117">
        <f t="shared" si="25"/>
        <v>0.21101298615285169</v>
      </c>
      <c r="M117">
        <f t="shared" si="18"/>
        <v>1.2824138754819872</v>
      </c>
      <c r="N117">
        <f t="shared" si="26"/>
        <v>1.3255042363996976</v>
      </c>
      <c r="O117" s="4">
        <v>1.0034203673424023</v>
      </c>
      <c r="P117">
        <f t="shared" si="19"/>
        <v>1.5016413341852897</v>
      </c>
      <c r="Q117" s="4">
        <f t="shared" si="27"/>
        <v>1.4852492512596747</v>
      </c>
      <c r="R117">
        <v>0.96599999999999997</v>
      </c>
      <c r="S117" s="4">
        <f t="shared" si="30"/>
        <v>1.0731200000000001</v>
      </c>
      <c r="T117">
        <f t="shared" si="16"/>
        <v>1.6008656599097537</v>
      </c>
      <c r="U117" s="4">
        <f t="shared" si="28"/>
        <v>1.5890756761240259</v>
      </c>
      <c r="V117">
        <f t="shared" si="20"/>
        <v>48379.518230147834</v>
      </c>
      <c r="W117">
        <f t="shared" si="17"/>
        <v>9.3314627778845081E-4</v>
      </c>
      <c r="X117">
        <f t="shared" si="31"/>
        <v>7.1907067736279973E-2</v>
      </c>
      <c r="Y117">
        <f t="shared" si="22"/>
        <v>2.4971255464360484</v>
      </c>
      <c r="Z117">
        <f t="shared" si="29"/>
        <v>-2.8891392587960696E-2</v>
      </c>
      <c r="AA117">
        <f t="shared" si="23"/>
        <v>1.4344422557407457</v>
      </c>
      <c r="AB117">
        <f t="shared" si="24"/>
        <v>1.236363582875466E-2</v>
      </c>
    </row>
    <row r="118" spans="1:28" x14ac:dyDescent="0.25">
      <c r="A118" s="3">
        <v>44257.791666666664</v>
      </c>
      <c r="B118">
        <v>85.515184329999997</v>
      </c>
      <c r="C118">
        <v>4342616.194228</v>
      </c>
      <c r="D118">
        <v>1.75964518295E-7</v>
      </c>
      <c r="E118">
        <v>259</v>
      </c>
      <c r="F118" s="1">
        <v>8654830.7088391278</v>
      </c>
      <c r="G118">
        <v>1879498.562754889</v>
      </c>
      <c r="H118">
        <v>5638.4956882646675</v>
      </c>
      <c r="I118">
        <v>0.23779216433600814</v>
      </c>
      <c r="J118">
        <v>18689</v>
      </c>
      <c r="K118">
        <f t="shared" si="21"/>
        <v>4.8461753435158177E-2</v>
      </c>
      <c r="L118">
        <f t="shared" si="25"/>
        <v>0.22511605990211919</v>
      </c>
      <c r="M118">
        <f t="shared" si="18"/>
        <v>0.81962565816384891</v>
      </c>
      <c r="N118">
        <f t="shared" si="26"/>
        <v>1.2926986663083546</v>
      </c>
      <c r="O118" s="4">
        <v>0.99876278811022678</v>
      </c>
      <c r="P118">
        <f t="shared" si="19"/>
        <v>1.1963298759382932</v>
      </c>
      <c r="Q118" s="4">
        <f t="shared" si="27"/>
        <v>1.4690059581230066</v>
      </c>
      <c r="R118">
        <v>0.88950000000000007</v>
      </c>
      <c r="S118" s="4">
        <f t="shared" si="30"/>
        <v>1.0665000000000002</v>
      </c>
      <c r="T118">
        <f t="shared" si="16"/>
        <v>1.3187301985649096</v>
      </c>
      <c r="U118" s="4">
        <f t="shared" si="28"/>
        <v>1.5739434963313541</v>
      </c>
      <c r="V118">
        <f t="shared" si="20"/>
        <v>50781.814109994797</v>
      </c>
      <c r="W118">
        <f t="shared" si="17"/>
        <v>6.5127325726688483E-4</v>
      </c>
      <c r="X118">
        <f t="shared" si="31"/>
        <v>7.2558340993546855E-2</v>
      </c>
      <c r="Y118">
        <f t="shared" si="22"/>
        <v>2.6211208781614834</v>
      </c>
      <c r="Z118">
        <f t="shared" si="29"/>
        <v>-3.8515726229007341E-2</v>
      </c>
      <c r="AA118">
        <f t="shared" si="23"/>
        <v>1.4316781843557576</v>
      </c>
      <c r="AB118">
        <f t="shared" si="24"/>
        <v>1.2051333423227062E-2</v>
      </c>
    </row>
    <row r="119" spans="1:28" x14ac:dyDescent="0.25">
      <c r="A119" s="3">
        <v>44258.791666666664</v>
      </c>
      <c r="B119">
        <v>84.728509020000004</v>
      </c>
      <c r="C119">
        <v>4113071.717617</v>
      </c>
      <c r="D119">
        <v>1.7032415748099999E-7</v>
      </c>
      <c r="E119">
        <v>309</v>
      </c>
      <c r="F119" s="1">
        <v>8227692.9526319103</v>
      </c>
      <c r="G119">
        <v>2301278.7931517647</v>
      </c>
      <c r="H119">
        <v>6903.8363794552943</v>
      </c>
      <c r="I119">
        <v>0.30627057827858117</v>
      </c>
      <c r="J119">
        <v>18690</v>
      </c>
      <c r="K119">
        <f t="shared" si="21"/>
        <v>-4.506502885588369E-2</v>
      </c>
      <c r="L119">
        <f t="shared" si="25"/>
        <v>0.17762898617233913</v>
      </c>
      <c r="M119">
        <f t="shared" si="18"/>
        <v>1.2974610412394469</v>
      </c>
      <c r="N119">
        <f t="shared" si="26"/>
        <v>1.2922852983583948</v>
      </c>
      <c r="O119" s="4">
        <v>1.0046102618199764</v>
      </c>
      <c r="P119">
        <f t="shared" si="19"/>
        <v>1.4067808939572346</v>
      </c>
      <c r="Q119" s="4">
        <f t="shared" si="27"/>
        <v>1.4774545326769153</v>
      </c>
      <c r="R119">
        <v>0.92260000000000009</v>
      </c>
      <c r="S119" s="4">
        <f t="shared" si="30"/>
        <v>1.0642166666666668</v>
      </c>
      <c r="T119">
        <f t="shared" si="16"/>
        <v>1.5122422584188124</v>
      </c>
      <c r="U119" s="4">
        <f t="shared" si="28"/>
        <v>1.5816901185044103</v>
      </c>
      <c r="V119">
        <f t="shared" si="20"/>
        <v>48544.129540224967</v>
      </c>
      <c r="W119">
        <f t="shared" si="17"/>
        <v>8.3874562925783009E-4</v>
      </c>
      <c r="X119">
        <f t="shared" si="31"/>
        <v>7.3397086622804683E-2</v>
      </c>
      <c r="Y119">
        <f t="shared" si="22"/>
        <v>2.5056220160716176</v>
      </c>
      <c r="Z119">
        <f t="shared" si="29"/>
        <v>-2.8151349641423073E-2</v>
      </c>
      <c r="AA119">
        <f t="shared" si="23"/>
        <v>1.2873560868935663</v>
      </c>
      <c r="AB119">
        <f t="shared" si="24"/>
        <v>2.0464592580944574E-2</v>
      </c>
    </row>
    <row r="120" spans="1:28" x14ac:dyDescent="0.25">
      <c r="A120" s="3">
        <v>44259.791666666664</v>
      </c>
      <c r="B120">
        <v>90.836685360000004</v>
      </c>
      <c r="C120">
        <v>4427588.391845</v>
      </c>
      <c r="D120">
        <v>1.8283088860900001E-7</v>
      </c>
      <c r="E120">
        <v>293</v>
      </c>
      <c r="F120" s="1">
        <v>8859457.4246936608</v>
      </c>
      <c r="G120">
        <v>2173274.2416016161</v>
      </c>
      <c r="H120">
        <v>6519.8227248048488</v>
      </c>
      <c r="I120">
        <v>0.26860959768493448</v>
      </c>
      <c r="J120">
        <v>18691</v>
      </c>
      <c r="K120">
        <f t="shared" si="21"/>
        <v>4.0738342623662712E-3</v>
      </c>
      <c r="L120">
        <f t="shared" si="25"/>
        <v>0.14924178685660472</v>
      </c>
      <c r="M120">
        <f t="shared" si="18"/>
        <v>1.2678327904465088</v>
      </c>
      <c r="N120">
        <f t="shared" si="26"/>
        <v>1.291569757416396</v>
      </c>
      <c r="O120" s="4">
        <v>1.0087615112643102</v>
      </c>
      <c r="P120">
        <f t="shared" si="19"/>
        <v>1.2952778230379545</v>
      </c>
      <c r="Q120" s="4">
        <f t="shared" si="27"/>
        <v>1.4803152620418583</v>
      </c>
      <c r="R120">
        <v>0.92790000000000006</v>
      </c>
      <c r="S120" s="4">
        <f t="shared" si="30"/>
        <v>1.0619733333333337</v>
      </c>
      <c r="T120">
        <f t="shared" si="16"/>
        <v>1.4091092233742764</v>
      </c>
      <c r="U120" s="4">
        <f t="shared" si="28"/>
        <v>1.584305445766347</v>
      </c>
      <c r="V120">
        <f t="shared" si="20"/>
        <v>48742.293648186016</v>
      </c>
      <c r="W120">
        <f t="shared" si="17"/>
        <v>7.3564605206477487E-4</v>
      </c>
      <c r="X120">
        <f t="shared" si="31"/>
        <v>7.4132732674869459E-2</v>
      </c>
      <c r="Y120">
        <f t="shared" si="22"/>
        <v>2.5158503249609749</v>
      </c>
      <c r="Z120">
        <f t="shared" si="29"/>
        <v>-2.8288250094157252E-2</v>
      </c>
      <c r="AA120">
        <f t="shared" si="23"/>
        <v>1.3202078848116738</v>
      </c>
      <c r="AB120">
        <f t="shared" si="24"/>
        <v>1.8846096830637871E-2</v>
      </c>
    </row>
    <row r="121" spans="1:28" x14ac:dyDescent="0.25">
      <c r="A121" s="3">
        <v>44260.791666666664</v>
      </c>
      <c r="B121">
        <v>95.325330370000003</v>
      </c>
      <c r="C121">
        <v>4686646.4361110004</v>
      </c>
      <c r="D121">
        <v>1.9262497711600001E-7</v>
      </c>
      <c r="E121">
        <v>182</v>
      </c>
      <c r="F121" s="1">
        <v>9345325.8618139233</v>
      </c>
      <c r="G121">
        <v>1123743.6212912153</v>
      </c>
      <c r="H121">
        <v>3371.2308638736458</v>
      </c>
      <c r="I121">
        <v>0.13167002237362768</v>
      </c>
      <c r="J121">
        <v>18692</v>
      </c>
      <c r="K121">
        <f t="shared" si="21"/>
        <v>8.6298826713216061E-3</v>
      </c>
      <c r="L121">
        <f t="shared" si="25"/>
        <v>0.16361709727731194</v>
      </c>
      <c r="M121">
        <f t="shared" si="18"/>
        <v>0.6345617971254891</v>
      </c>
      <c r="N121">
        <f t="shared" si="26"/>
        <v>1.263956047913815</v>
      </c>
      <c r="O121" s="4">
        <v>0.99657785127704779</v>
      </c>
      <c r="P121">
        <f t="shared" si="19"/>
        <v>0.76303868602023606</v>
      </c>
      <c r="Q121" s="4">
        <f t="shared" si="27"/>
        <v>1.4614415788065969</v>
      </c>
      <c r="R121">
        <v>0.90180000000000005</v>
      </c>
      <c r="S121" s="4">
        <f t="shared" si="30"/>
        <v>1.05888</v>
      </c>
      <c r="T121">
        <f t="shared" si="16"/>
        <v>0.94343637883431342</v>
      </c>
      <c r="U121" s="4">
        <f t="shared" si="28"/>
        <v>1.5677400450083423</v>
      </c>
      <c r="V121">
        <f t="shared" si="20"/>
        <v>49164.75419408505</v>
      </c>
      <c r="W121">
        <f t="shared" si="17"/>
        <v>3.6067473637185429E-4</v>
      </c>
      <c r="X121">
        <f t="shared" si="31"/>
        <v>7.4493407411241316E-2</v>
      </c>
      <c r="Y121">
        <f t="shared" si="22"/>
        <v>2.5376557719790149</v>
      </c>
      <c r="Z121">
        <f t="shared" si="29"/>
        <v>-2.9751779969899084E-2</v>
      </c>
      <c r="AA121">
        <f t="shared" si="23"/>
        <v>1.2897422054315797</v>
      </c>
      <c r="AB121">
        <f t="shared" si="24"/>
        <v>2.0006856742768919E-2</v>
      </c>
    </row>
    <row r="122" spans="1:28" x14ac:dyDescent="0.25">
      <c r="A122" s="3">
        <v>44261.791666666664</v>
      </c>
      <c r="B122">
        <v>70.836130949999998</v>
      </c>
      <c r="C122">
        <v>3639779.6438500001</v>
      </c>
      <c r="D122">
        <v>1.46289915627E-7</v>
      </c>
      <c r="E122">
        <v>161</v>
      </c>
      <c r="F122" s="1">
        <v>7284965.84963152</v>
      </c>
      <c r="G122">
        <v>760329.05845360365</v>
      </c>
      <c r="H122">
        <v>2280.9871753608109</v>
      </c>
      <c r="I122">
        <v>0.11428472503392828</v>
      </c>
      <c r="J122">
        <v>18693</v>
      </c>
      <c r="K122">
        <f t="shared" si="21"/>
        <v>4.4132238105541961E-2</v>
      </c>
      <c r="L122">
        <f t="shared" si="25"/>
        <v>0.16957126342562076</v>
      </c>
      <c r="M122">
        <f t="shared" si="18"/>
        <v>0.46413766390619715</v>
      </c>
      <c r="N122">
        <f t="shared" si="26"/>
        <v>1.2270476591582968</v>
      </c>
      <c r="O122" s="4">
        <v>0.99355573066921132</v>
      </c>
      <c r="P122">
        <f t="shared" si="19"/>
        <v>0.66569186388740931</v>
      </c>
      <c r="Q122" s="4">
        <f t="shared" si="27"/>
        <v>1.4360398013581606</v>
      </c>
      <c r="R122">
        <v>0.88280000000000003</v>
      </c>
      <c r="S122" s="4">
        <f t="shared" si="30"/>
        <v>1.0549633333333335</v>
      </c>
      <c r="T122">
        <f t="shared" si="16"/>
        <v>0.86659668946425539</v>
      </c>
      <c r="U122" s="4">
        <f t="shared" si="28"/>
        <v>1.5455678064070368</v>
      </c>
      <c r="V122">
        <f t="shared" si="20"/>
        <v>51383.094969135949</v>
      </c>
      <c r="W122">
        <f t="shared" si="17"/>
        <v>3.1305982736753817E-4</v>
      </c>
      <c r="X122">
        <f t="shared" si="31"/>
        <v>7.4806467238608856E-2</v>
      </c>
      <c r="Y122">
        <f t="shared" si="22"/>
        <v>2.6521561974220367</v>
      </c>
      <c r="Z122">
        <f t="shared" si="29"/>
        <v>-3.8900752506810687E-2</v>
      </c>
      <c r="AA122">
        <f t="shared" si="23"/>
        <v>1.3121167977619945</v>
      </c>
      <c r="AB122">
        <f t="shared" si="24"/>
        <v>1.8304282564676866E-2</v>
      </c>
    </row>
    <row r="123" spans="1:28" x14ac:dyDescent="0.25">
      <c r="A123" s="3">
        <v>44262.791666666664</v>
      </c>
      <c r="B123">
        <v>70.776282910000006</v>
      </c>
      <c r="C123">
        <v>3706618.1373060001</v>
      </c>
      <c r="D123">
        <v>1.47511474147E-7</v>
      </c>
      <c r="E123">
        <v>161</v>
      </c>
      <c r="F123" s="1">
        <v>7398788.2809216147</v>
      </c>
      <c r="G123">
        <v>874834.20908465178</v>
      </c>
      <c r="H123">
        <v>2624.5026272539553</v>
      </c>
      <c r="I123">
        <v>0.12947301944263359</v>
      </c>
      <c r="J123">
        <v>18694</v>
      </c>
      <c r="K123">
        <f t="shared" si="21"/>
        <v>1.9042002451938597E-2</v>
      </c>
      <c r="L123">
        <f t="shared" si="25"/>
        <v>0.16583037965855751</v>
      </c>
      <c r="M123">
        <f t="shared" si="18"/>
        <v>0.60612685399673316</v>
      </c>
      <c r="N123">
        <f t="shared" si="26"/>
        <v>1.1785295208249189</v>
      </c>
      <c r="O123" s="4">
        <v>0.99855303253282257</v>
      </c>
      <c r="P123">
        <f t="shared" si="19"/>
        <v>0.75143330570020361</v>
      </c>
      <c r="Q123" s="4">
        <f t="shared" si="27"/>
        <v>1.3961886646541015</v>
      </c>
      <c r="R123">
        <v>0.86699999999999999</v>
      </c>
      <c r="S123" s="4">
        <f t="shared" si="30"/>
        <v>1.0524900000000001</v>
      </c>
      <c r="T123">
        <f t="shared" si="16"/>
        <v>0.93407503845250539</v>
      </c>
      <c r="U123" s="4">
        <f t="shared" si="28"/>
        <v>1.5092209169138007</v>
      </c>
      <c r="V123">
        <f t="shared" si="20"/>
        <v>52370.907102021469</v>
      </c>
      <c r="W123">
        <f t="shared" si="17"/>
        <v>3.5465770273402129E-4</v>
      </c>
      <c r="X123">
        <f t="shared" si="31"/>
        <v>7.5161124941342874E-2</v>
      </c>
      <c r="Y123">
        <f t="shared" si="22"/>
        <v>2.7031424619063897</v>
      </c>
      <c r="Z123">
        <f t="shared" si="29"/>
        <v>-4.272634949037013E-2</v>
      </c>
      <c r="AA123">
        <f t="shared" si="23"/>
        <v>1.336002365485208</v>
      </c>
      <c r="AB123">
        <f t="shared" si="24"/>
        <v>1.5902551191082415E-2</v>
      </c>
    </row>
    <row r="124" spans="1:28" x14ac:dyDescent="0.25">
      <c r="A124" s="3">
        <v>44263.791666666664</v>
      </c>
      <c r="B124">
        <v>66.391767630000004</v>
      </c>
      <c r="C124">
        <v>3645050.4779480002</v>
      </c>
      <c r="D124">
        <v>1.41615245189E-7</v>
      </c>
      <c r="E124">
        <v>209</v>
      </c>
      <c r="F124" s="1">
        <v>7282438.6997370487</v>
      </c>
      <c r="G124">
        <v>1078481.0862113389</v>
      </c>
      <c r="H124">
        <v>3235.4432586340167</v>
      </c>
      <c r="I124">
        <v>0.16216226982371398</v>
      </c>
      <c r="J124">
        <v>18695</v>
      </c>
      <c r="K124">
        <f t="shared" si="21"/>
        <v>4.7201196406841214E-2</v>
      </c>
      <c r="L124">
        <f t="shared" si="25"/>
        <v>0.18886172788518493</v>
      </c>
      <c r="M124">
        <f t="shared" si="18"/>
        <v>0.6562357742193019</v>
      </c>
      <c r="N124">
        <f t="shared" si="26"/>
        <v>1.1434504366423823</v>
      </c>
      <c r="O124" s="4">
        <v>0.99688685390826814</v>
      </c>
      <c r="P124">
        <f t="shared" si="19"/>
        <v>0.90893675025503218</v>
      </c>
      <c r="Q124" s="4">
        <f t="shared" si="27"/>
        <v>1.3743304963948213</v>
      </c>
      <c r="R124">
        <v>0.86959999999999993</v>
      </c>
      <c r="S124" s="4">
        <f t="shared" si="30"/>
        <v>1.0485599999999999</v>
      </c>
      <c r="T124">
        <f t="shared" si="16"/>
        <v>1.0648991410028898</v>
      </c>
      <c r="U124" s="4">
        <f t="shared" si="28"/>
        <v>1.4893794698737313</v>
      </c>
      <c r="V124">
        <f t="shared" si="20"/>
        <v>54902.145372326791</v>
      </c>
      <c r="W124">
        <f t="shared" si="17"/>
        <v>4.4418152807530211E-4</v>
      </c>
      <c r="X124">
        <f t="shared" si="31"/>
        <v>7.5605306469418182E-2</v>
      </c>
      <c r="Y124">
        <f t="shared" si="22"/>
        <v>2.8337931996592345</v>
      </c>
      <c r="Z124">
        <f t="shared" si="29"/>
        <v>-5.284652441447335E-2</v>
      </c>
      <c r="AA124">
        <f t="shared" si="23"/>
        <v>1.1855362927524598</v>
      </c>
      <c r="AB124">
        <f t="shared" si="24"/>
        <v>2.2303959053449951E-2</v>
      </c>
    </row>
    <row r="125" spans="1:28" x14ac:dyDescent="0.25">
      <c r="A125" s="3">
        <v>44264.791666666664</v>
      </c>
      <c r="B125">
        <v>66.085240729999995</v>
      </c>
      <c r="C125">
        <v>3705169.4796440001</v>
      </c>
      <c r="D125">
        <v>1.42397293246E-7</v>
      </c>
      <c r="E125">
        <v>172</v>
      </c>
      <c r="F125" s="1">
        <v>7389638.4032949023</v>
      </c>
      <c r="G125">
        <v>875251.52054458449</v>
      </c>
      <c r="H125">
        <v>2625.7545616337534</v>
      </c>
      <c r="I125">
        <v>0.12969517081769347</v>
      </c>
      <c r="J125">
        <v>18696</v>
      </c>
      <c r="K125">
        <f t="shared" si="21"/>
        <v>2.098641966953655E-2</v>
      </c>
      <c r="L125">
        <f t="shared" si="25"/>
        <v>0.11627728317874514</v>
      </c>
      <c r="M125">
        <f t="shared" si="18"/>
        <v>0.84187290000331305</v>
      </c>
      <c r="N125">
        <f t="shared" si="26"/>
        <v>1.0956028813452066</v>
      </c>
      <c r="O125" s="4">
        <v>1.0033647049014482</v>
      </c>
      <c r="P125">
        <f t="shared" si="19"/>
        <v>0.7526149240587876</v>
      </c>
      <c r="Q125" s="4">
        <f t="shared" si="27"/>
        <v>1.325564035283372</v>
      </c>
      <c r="R125">
        <v>0.84640000000000004</v>
      </c>
      <c r="S125" s="4">
        <f t="shared" si="30"/>
        <v>1.0416566666666667</v>
      </c>
      <c r="T125">
        <f t="shared" si="16"/>
        <v>0.93502587582404828</v>
      </c>
      <c r="U125" s="4">
        <f t="shared" si="28"/>
        <v>1.4444128606423055</v>
      </c>
      <c r="V125">
        <f t="shared" si="20"/>
        <v>56066.520129388053</v>
      </c>
      <c r="W125">
        <f t="shared" si="17"/>
        <v>3.5526612063489234E-4</v>
      </c>
      <c r="X125">
        <f t="shared" si="31"/>
        <v>7.596057259005308E-2</v>
      </c>
      <c r="Y125">
        <f t="shared" si="22"/>
        <v>2.8938928049850081</v>
      </c>
      <c r="Z125">
        <f t="shared" si="29"/>
        <v>-5.7293543466896746E-2</v>
      </c>
      <c r="AA125">
        <f t="shared" si="23"/>
        <v>1.1996625516604755</v>
      </c>
      <c r="AB125">
        <f t="shared" si="24"/>
        <v>2.0255569308360366E-2</v>
      </c>
    </row>
    <row r="126" spans="1:28" x14ac:dyDescent="0.25">
      <c r="A126" s="3">
        <v>44265.791666666664</v>
      </c>
      <c r="B126">
        <v>64.955456240000004</v>
      </c>
      <c r="C126">
        <v>3744846.7074239999</v>
      </c>
      <c r="D126">
        <v>1.4187477902700001E-7</v>
      </c>
      <c r="E126">
        <v>165</v>
      </c>
      <c r="F126" s="1">
        <v>7503684.8762446884</v>
      </c>
      <c r="G126">
        <v>941069.79141776776</v>
      </c>
      <c r="H126">
        <v>2823.2093742533034</v>
      </c>
      <c r="I126">
        <v>0.13732871763641652</v>
      </c>
      <c r="J126">
        <v>18697</v>
      </c>
      <c r="K126">
        <f t="shared" si="21"/>
        <v>2.7895370912152925E-2</v>
      </c>
      <c r="L126">
        <f t="shared" si="25"/>
        <v>0.11883207753316805</v>
      </c>
      <c r="M126">
        <f t="shared" si="18"/>
        <v>0.86903348633973621</v>
      </c>
      <c r="N126">
        <f t="shared" si="26"/>
        <v>1.0691245202818853</v>
      </c>
      <c r="O126" s="4">
        <v>0.82141718825498888</v>
      </c>
      <c r="P126">
        <f t="shared" si="19"/>
        <v>0.79214746005134618</v>
      </c>
      <c r="Q126" s="4">
        <f t="shared" si="27"/>
        <v>1.297354951338032</v>
      </c>
      <c r="R126">
        <v>0.91189999999999993</v>
      </c>
      <c r="S126" s="4">
        <f t="shared" si="30"/>
        <v>1.0326633333333333</v>
      </c>
      <c r="T126">
        <f t="shared" si="16"/>
        <v>0.96713068559027371</v>
      </c>
      <c r="U126" s="4">
        <f t="shared" si="28"/>
        <v>1.4189900091559002</v>
      </c>
      <c r="V126">
        <f t="shared" si="20"/>
        <v>57652.534893872369</v>
      </c>
      <c r="W126">
        <f t="shared" si="17"/>
        <v>3.761723003452004E-4</v>
      </c>
      <c r="X126">
        <f t="shared" si="31"/>
        <v>7.6336744890398281E-2</v>
      </c>
      <c r="Y126">
        <f t="shared" si="22"/>
        <v>2.9757555049519242</v>
      </c>
      <c r="Z126">
        <f t="shared" si="29"/>
        <v>-6.3383991028915787E-2</v>
      </c>
      <c r="AA126">
        <f t="shared" si="23"/>
        <v>1.2845773516030354</v>
      </c>
      <c r="AB126">
        <f t="shared" si="24"/>
        <v>1.5790254965626804E-2</v>
      </c>
    </row>
    <row r="127" spans="1:28" x14ac:dyDescent="0.25">
      <c r="A127" s="3">
        <v>44266.791666666664</v>
      </c>
      <c r="B127">
        <v>65.189719289999999</v>
      </c>
      <c r="C127">
        <v>3734219.2118779998</v>
      </c>
      <c r="D127">
        <v>1.41879297901E-7</v>
      </c>
      <c r="E127">
        <v>136</v>
      </c>
      <c r="F127" s="1">
        <v>7460037.5507184723</v>
      </c>
      <c r="G127">
        <v>860375.53018270503</v>
      </c>
      <c r="H127">
        <v>2581.126590548115</v>
      </c>
      <c r="I127">
        <v>0.12628772967226254</v>
      </c>
      <c r="J127">
        <v>18698</v>
      </c>
      <c r="K127">
        <f t="shared" si="21"/>
        <v>-6.4419636900497571E-3</v>
      </c>
      <c r="L127">
        <f t="shared" si="25"/>
        <v>0.13601615959940172</v>
      </c>
      <c r="M127">
        <f t="shared" si="18"/>
        <v>0.74864686842716732</v>
      </c>
      <c r="N127">
        <f t="shared" si="26"/>
        <v>1.0477203462744469</v>
      </c>
      <c r="O127" s="4">
        <v>0.82608525324450321</v>
      </c>
      <c r="P127">
        <f t="shared" si="19"/>
        <v>0.73428175433723486</v>
      </c>
      <c r="Q127" s="4">
        <f t="shared" si="27"/>
        <v>1.2751880650711107</v>
      </c>
      <c r="R127">
        <v>0.98540000000000005</v>
      </c>
      <c r="S127" s="4">
        <f t="shared" si="30"/>
        <v>1.0249566666666667</v>
      </c>
      <c r="T127">
        <f t="shared" si="16"/>
        <v>0.92033355871503519</v>
      </c>
      <c r="U127" s="4">
        <f t="shared" si="28"/>
        <v>1.3994919699271642</v>
      </c>
      <c r="V127">
        <f t="shared" si="20"/>
        <v>57282.333051107693</v>
      </c>
      <c r="W127">
        <f t="shared" si="17"/>
        <v>3.4593393787899358E-4</v>
      </c>
      <c r="X127">
        <f t="shared" si="31"/>
        <v>7.668267882827727E-2</v>
      </c>
      <c r="Y127">
        <f t="shared" si="22"/>
        <v>2.9566474089492378</v>
      </c>
      <c r="Z127">
        <f t="shared" si="29"/>
        <v>-6.1562664635854913E-2</v>
      </c>
      <c r="AA127">
        <f t="shared" si="23"/>
        <v>1.1995716372934819</v>
      </c>
      <c r="AB127">
        <f t="shared" si="24"/>
        <v>1.9046170311983524E-2</v>
      </c>
    </row>
    <row r="128" spans="1:28" x14ac:dyDescent="0.25">
      <c r="A128" s="3">
        <v>44267.791666666664</v>
      </c>
      <c r="B128">
        <v>63.165968700000001</v>
      </c>
      <c r="C128">
        <v>3856447.2608500002</v>
      </c>
      <c r="D128">
        <v>1.4184605974E-7</v>
      </c>
      <c r="E128">
        <v>178</v>
      </c>
      <c r="F128" s="1">
        <v>7728696.5624877438</v>
      </c>
      <c r="G128">
        <v>1442739.4101002275</v>
      </c>
      <c r="H128">
        <v>4328.2182303006821</v>
      </c>
      <c r="I128">
        <v>0.2044069968702765</v>
      </c>
      <c r="J128">
        <v>18699</v>
      </c>
      <c r="K128">
        <f t="shared" si="21"/>
        <v>6.374370123548076E-2</v>
      </c>
      <c r="L128">
        <f t="shared" si="25"/>
        <v>0.13648777983754806</v>
      </c>
      <c r="M128">
        <f t="shared" si="18"/>
        <v>1.0873379510958685</v>
      </c>
      <c r="N128">
        <f t="shared" si="26"/>
        <v>1.0426560377264147</v>
      </c>
      <c r="O128" s="4">
        <v>0.81455824502859742</v>
      </c>
      <c r="P128">
        <f t="shared" si="19"/>
        <v>1.0789457040725816</v>
      </c>
      <c r="Q128" s="4">
        <f t="shared" si="27"/>
        <v>1.2639406291853306</v>
      </c>
      <c r="R128">
        <v>0.94319999999999993</v>
      </c>
      <c r="S128" s="4">
        <f t="shared" si="30"/>
        <v>1.0188466666666667</v>
      </c>
      <c r="T128">
        <f t="shared" si="16"/>
        <v>1.2132468820817932</v>
      </c>
      <c r="U128" s="4">
        <f t="shared" si="28"/>
        <v>1.3892280137072723</v>
      </c>
      <c r="V128">
        <f t="shared" si="20"/>
        <v>61052.610135147028</v>
      </c>
      <c r="W128">
        <f t="shared" si="17"/>
        <v>5.5986241729264461E-4</v>
      </c>
      <c r="X128">
        <f t="shared" si="31"/>
        <v>7.724254124556991E-2</v>
      </c>
      <c r="Y128">
        <f t="shared" si="22"/>
        <v>3.1512515631061544</v>
      </c>
      <c r="Z128">
        <f t="shared" si="29"/>
        <v>-7.6071231489157842E-2</v>
      </c>
      <c r="AA128">
        <f t="shared" si="23"/>
        <v>1.29045601941813</v>
      </c>
      <c r="AB128">
        <f t="shared" si="24"/>
        <v>1.4713374737476803E-2</v>
      </c>
    </row>
    <row r="129" spans="1:28" x14ac:dyDescent="0.25">
      <c r="A129" s="3">
        <v>44268.791666666664</v>
      </c>
      <c r="B129">
        <v>80.343481229999995</v>
      </c>
      <c r="C129">
        <v>4756321.2387589999</v>
      </c>
      <c r="D129">
        <v>1.7760977510199999E-7</v>
      </c>
      <c r="E129">
        <v>157</v>
      </c>
      <c r="F129" s="1">
        <v>9515191.9857971296</v>
      </c>
      <c r="G129">
        <v>803698.40422690264</v>
      </c>
      <c r="H129">
        <v>2411.0952126807078</v>
      </c>
      <c r="I129">
        <v>9.2488911830898038E-2</v>
      </c>
      <c r="J129">
        <v>18700</v>
      </c>
      <c r="K129">
        <f t="shared" si="21"/>
        <v>-3.0817113485435116E-2</v>
      </c>
      <c r="L129">
        <f t="shared" si="25"/>
        <v>0.12576789267448873</v>
      </c>
      <c r="M129">
        <f t="shared" si="18"/>
        <v>0.59604586139881632</v>
      </c>
      <c r="N129">
        <f t="shared" si="26"/>
        <v>1.0171400551472949</v>
      </c>
      <c r="O129" s="4">
        <v>0.81590001098140708</v>
      </c>
      <c r="P129">
        <f t="shared" si="19"/>
        <v>0.51843914977714711</v>
      </c>
      <c r="Q129" s="4">
        <f t="shared" si="27"/>
        <v>1.2353410000480876</v>
      </c>
      <c r="R129">
        <v>1.0049999999999999</v>
      </c>
      <c r="S129" s="4">
        <f t="shared" si="30"/>
        <v>1.01406</v>
      </c>
      <c r="T129">
        <f t="shared" si="16"/>
        <v>0.75935717324995688</v>
      </c>
      <c r="U129" s="4">
        <f t="shared" si="28"/>
        <v>1.3650716550257478</v>
      </c>
      <c r="V129">
        <f t="shared" si="20"/>
        <v>59199.840060988106</v>
      </c>
      <c r="W129">
        <f t="shared" si="17"/>
        <v>2.533621800808764E-4</v>
      </c>
      <c r="X129">
        <f t="shared" si="31"/>
        <v>7.7495903425650783E-2</v>
      </c>
      <c r="Y129">
        <f t="shared" si="22"/>
        <v>3.0556201956782045</v>
      </c>
      <c r="Z129">
        <f t="shared" si="29"/>
        <v>-6.8509461969293195E-2</v>
      </c>
      <c r="AA129">
        <f t="shared" si="23"/>
        <v>1.25681279082046</v>
      </c>
      <c r="AB129">
        <f t="shared" si="24"/>
        <v>1.5761679562035003E-2</v>
      </c>
    </row>
    <row r="130" spans="1:28" x14ac:dyDescent="0.25">
      <c r="A130" s="3">
        <v>44269.833333333336</v>
      </c>
      <c r="B130">
        <v>88.593739380000002</v>
      </c>
      <c r="C130">
        <v>4951395.4392959997</v>
      </c>
      <c r="D130">
        <v>1.9018736569200001E-7</v>
      </c>
      <c r="E130">
        <v>185</v>
      </c>
      <c r="F130" s="1">
        <v>9921668.0777575169</v>
      </c>
      <c r="G130">
        <v>1736611.0588324664</v>
      </c>
      <c r="H130">
        <v>5209.8331764973991</v>
      </c>
      <c r="I130">
        <v>0.19166022230521398</v>
      </c>
      <c r="J130">
        <v>18701</v>
      </c>
      <c r="K130">
        <f t="shared" si="21"/>
        <v>-5.7555310939986219E-2</v>
      </c>
      <c r="L130">
        <f t="shared" si="25"/>
        <v>9.9535640673108494E-2</v>
      </c>
      <c r="M130">
        <f t="shared" si="18"/>
        <v>1.136794850986059</v>
      </c>
      <c r="N130">
        <f t="shared" si="26"/>
        <v>1.0152325429837392</v>
      </c>
      <c r="O130" s="4">
        <v>0.82613060253562975</v>
      </c>
      <c r="P130">
        <f t="shared" si="19"/>
        <v>1.0306064407989011</v>
      </c>
      <c r="Q130" s="4">
        <f t="shared" si="27"/>
        <v>1.231943551746808</v>
      </c>
      <c r="R130">
        <v>0.92110000000000003</v>
      </c>
      <c r="S130" s="4">
        <f t="shared" si="30"/>
        <v>1.0084833333333332</v>
      </c>
      <c r="T130">
        <f t="shared" ref="T130:T193" si="32">SQRT(MAX(8*(I130-LN(COSH(LN(1.5)/2))),0))</f>
        <v>1.1704673427143077</v>
      </c>
      <c r="U130" s="4">
        <f t="shared" si="28"/>
        <v>1.3620493121939674</v>
      </c>
      <c r="V130">
        <f t="shared" si="20"/>
        <v>55888.773562861657</v>
      </c>
      <c r="W130">
        <f t="shared" ref="W130:W193" si="33">LN(I130/365+1)</f>
        <v>5.2495868454140767E-4</v>
      </c>
      <c r="X130">
        <f t="shared" si="31"/>
        <v>7.8020862110192185E-2</v>
      </c>
      <c r="Y130">
        <f t="shared" si="22"/>
        <v>2.8847183545501593</v>
      </c>
      <c r="Z130">
        <f t="shared" si="29"/>
        <v>-5.4620464593604034E-2</v>
      </c>
      <c r="AA130">
        <f t="shared" si="23"/>
        <v>1.1504191326082673</v>
      </c>
      <c r="AB130">
        <f t="shared" si="24"/>
        <v>1.9821639365782628E-2</v>
      </c>
    </row>
    <row r="131" spans="1:28" x14ac:dyDescent="0.25">
      <c r="A131" s="3">
        <v>44270.833333333336</v>
      </c>
      <c r="B131">
        <v>82.597773020000005</v>
      </c>
      <c r="C131">
        <v>4668609.6582190003</v>
      </c>
      <c r="D131">
        <v>1.78221890472E-7</v>
      </c>
      <c r="E131">
        <v>198</v>
      </c>
      <c r="F131" s="1">
        <v>9340865.6751145665</v>
      </c>
      <c r="G131">
        <v>1657650.1817692909</v>
      </c>
      <c r="H131">
        <v>4972.9505453078727</v>
      </c>
      <c r="I131">
        <v>0.19432106318294862</v>
      </c>
      <c r="J131">
        <v>18702</v>
      </c>
      <c r="K131">
        <f t="shared" si="21"/>
        <v>1.1270340189743943E-2</v>
      </c>
      <c r="L131">
        <f t="shared" si="25"/>
        <v>9.0773793519364737E-2</v>
      </c>
      <c r="M131">
        <f t="shared" ref="M131:M194" si="34">SQRT(MAX(8*(I131/(365/15)-LN(COSH(L131/2))),0))*SQRT(365/15)</f>
        <v>1.1636724285476534</v>
      </c>
      <c r="N131">
        <f t="shared" si="26"/>
        <v>1.0081790681030443</v>
      </c>
      <c r="O131" s="4">
        <v>0.85654660600643584</v>
      </c>
      <c r="P131">
        <f t="shared" ref="P131:P194" si="35">SQRT(MAX(8*(I131-LN(COSH(LN(2)/2))),0))</f>
        <v>1.0408824923294924</v>
      </c>
      <c r="Q131" s="4">
        <f t="shared" si="27"/>
        <v>1.2188006765442945</v>
      </c>
      <c r="R131">
        <v>0.94940000000000002</v>
      </c>
      <c r="S131" s="4">
        <f t="shared" si="30"/>
        <v>1.0034800000000001</v>
      </c>
      <c r="T131">
        <f t="shared" si="32"/>
        <v>1.1795255518141901</v>
      </c>
      <c r="U131" s="4">
        <f t="shared" si="28"/>
        <v>1.3500773092306064</v>
      </c>
      <c r="V131">
        <f t="shared" ref="V131:V194" si="36">C131/B131</f>
        <v>56522.221937975926</v>
      </c>
      <c r="W131">
        <f t="shared" si="33"/>
        <v>5.3224480707360757E-4</v>
      </c>
      <c r="X131">
        <f t="shared" si="31"/>
        <v>7.8553106917265789E-2</v>
      </c>
      <c r="Y131">
        <f t="shared" si="22"/>
        <v>2.9174140112601208</v>
      </c>
      <c r="Z131">
        <f t="shared" si="29"/>
        <v>-5.6711072999910295E-2</v>
      </c>
      <c r="AA131">
        <f t="shared" si="23"/>
        <v>1.1792750290379781</v>
      </c>
      <c r="AB131">
        <f t="shared" si="24"/>
        <v>1.8520321665435713E-2</v>
      </c>
    </row>
    <row r="132" spans="1:28" x14ac:dyDescent="0.25">
      <c r="A132" s="3">
        <v>44271.833333333336</v>
      </c>
      <c r="B132">
        <v>78.903155769999998</v>
      </c>
      <c r="C132">
        <v>4639590.8520130003</v>
      </c>
      <c r="D132">
        <v>1.7359941253300001E-7</v>
      </c>
      <c r="E132">
        <v>121</v>
      </c>
      <c r="F132" s="1">
        <v>9260776.5705066565</v>
      </c>
      <c r="G132">
        <v>867534.47468388767</v>
      </c>
      <c r="H132">
        <v>2602.6034240516633</v>
      </c>
      <c r="I132">
        <v>0.1025778175886696</v>
      </c>
      <c r="J132">
        <v>18703</v>
      </c>
      <c r="K132">
        <f t="shared" ref="K132:K195" si="37">LN(V132/V131)</f>
        <v>3.9526369286425125E-2</v>
      </c>
      <c r="L132">
        <f t="shared" si="25"/>
        <v>0.11711107559349526</v>
      </c>
      <c r="M132">
        <f t="shared" si="34"/>
        <v>0.69791211174454293</v>
      </c>
      <c r="N132">
        <f t="shared" si="26"/>
        <v>0.98830811280836273</v>
      </c>
      <c r="O132" s="4">
        <v>0.85148923491161332</v>
      </c>
      <c r="P132">
        <f t="shared" si="35"/>
        <v>0.59117712919549226</v>
      </c>
      <c r="Q132" s="4">
        <f t="shared" si="27"/>
        <v>1.1933574320027622</v>
      </c>
      <c r="R132">
        <v>0.92849999999999999</v>
      </c>
      <c r="S132" s="4">
        <f t="shared" si="30"/>
        <v>0.99755000000000005</v>
      </c>
      <c r="T132">
        <f t="shared" si="32"/>
        <v>0.81076171753995485</v>
      </c>
      <c r="U132" s="4">
        <f t="shared" si="28"/>
        <v>1.3283123860899082</v>
      </c>
      <c r="V132">
        <f t="shared" si="36"/>
        <v>58801.080980046594</v>
      </c>
      <c r="W132">
        <f t="shared" si="33"/>
        <v>2.8099563371014E-4</v>
      </c>
      <c r="X132">
        <f t="shared" si="31"/>
        <v>7.8834102550975935E-2</v>
      </c>
      <c r="Y132">
        <f t="shared" si="22"/>
        <v>3.0350381079617565</v>
      </c>
      <c r="Z132">
        <f t="shared" si="29"/>
        <v>-6.5667092848062047E-2</v>
      </c>
      <c r="AA132">
        <f t="shared" si="23"/>
        <v>1.1954658717171645</v>
      </c>
      <c r="AB132">
        <f t="shared" si="24"/>
        <v>1.74084183171479E-2</v>
      </c>
    </row>
    <row r="133" spans="1:28" x14ac:dyDescent="0.25">
      <c r="A133" s="3">
        <v>44272.833333333336</v>
      </c>
      <c r="B133">
        <v>79.371984429999998</v>
      </c>
      <c r="C133">
        <v>4595534.4675540002</v>
      </c>
      <c r="D133">
        <v>1.7321954113499999E-7</v>
      </c>
      <c r="E133">
        <v>144</v>
      </c>
      <c r="F133" s="1">
        <v>9175330.828572331</v>
      </c>
      <c r="G133">
        <v>1178728.6386698363</v>
      </c>
      <c r="H133">
        <v>3536.1859160095091</v>
      </c>
      <c r="I133">
        <v>0.14067153364368695</v>
      </c>
      <c r="J133">
        <v>18704</v>
      </c>
      <c r="K133">
        <f t="shared" si="37"/>
        <v>-1.5465360754294052E-2</v>
      </c>
      <c r="L133">
        <f t="shared" si="25"/>
        <v>9.6537329815298195E-2</v>
      </c>
      <c r="M133">
        <f t="shared" si="34"/>
        <v>0.94799095065404104</v>
      </c>
      <c r="N133">
        <f t="shared" si="26"/>
        <v>0.97567016271895013</v>
      </c>
      <c r="O133" s="4">
        <v>0.85445818933860263</v>
      </c>
      <c r="P133">
        <f t="shared" si="35"/>
        <v>0.80885111517754771</v>
      </c>
      <c r="Q133" s="4">
        <f t="shared" si="27"/>
        <v>1.1722896083084822</v>
      </c>
      <c r="R133">
        <v>0.8992</v>
      </c>
      <c r="S133" s="4">
        <f t="shared" si="30"/>
        <v>0.99186666666666656</v>
      </c>
      <c r="T133">
        <f t="shared" si="32"/>
        <v>0.98085895574668447</v>
      </c>
      <c r="U133" s="4">
        <f t="shared" si="28"/>
        <v>1.3095403689007408</v>
      </c>
      <c r="V133">
        <f t="shared" si="36"/>
        <v>57898.696883494318</v>
      </c>
      <c r="W133">
        <f t="shared" si="33"/>
        <v>3.8532721397026417E-4</v>
      </c>
      <c r="X133">
        <f t="shared" si="31"/>
        <v>7.9219429764946198E-2</v>
      </c>
      <c r="Y133">
        <f t="shared" si="22"/>
        <v>2.9884612410843574</v>
      </c>
      <c r="Z133">
        <f t="shared" si="29"/>
        <v>-6.1675632709838113E-2</v>
      </c>
      <c r="AA133">
        <f t="shared" si="23"/>
        <v>1.109191737145605</v>
      </c>
      <c r="AB133">
        <f t="shared" si="24"/>
        <v>1.9598829293223208E-2</v>
      </c>
    </row>
    <row r="134" spans="1:28" x14ac:dyDescent="0.25">
      <c r="A134" s="3">
        <v>44273.833333333336</v>
      </c>
      <c r="B134">
        <v>79.385900969999994</v>
      </c>
      <c r="C134">
        <v>4619131.4549219999</v>
      </c>
      <c r="D134">
        <v>1.7363514331999999E-7</v>
      </c>
      <c r="E134">
        <v>139</v>
      </c>
      <c r="F134" s="1">
        <v>9230674.0082513057</v>
      </c>
      <c r="G134">
        <v>776755.3766663624</v>
      </c>
      <c r="H134">
        <v>2330.2661299990873</v>
      </c>
      <c r="I134">
        <v>9.214355708904487E-2</v>
      </c>
      <c r="J134">
        <v>18705</v>
      </c>
      <c r="K134">
        <f t="shared" si="37"/>
        <v>4.9463087979672703E-3</v>
      </c>
      <c r="L134">
        <f t="shared" si="25"/>
        <v>6.9332858001066755E-2</v>
      </c>
      <c r="M134">
        <f t="shared" si="34"/>
        <v>0.78752805960466188</v>
      </c>
      <c r="N134">
        <f t="shared" si="26"/>
        <v>0.95723068399694822</v>
      </c>
      <c r="O134" s="4">
        <v>0.85565004438444869</v>
      </c>
      <c r="P134">
        <f t="shared" si="35"/>
        <v>0.51576769391541566</v>
      </c>
      <c r="Q134" s="4">
        <f t="shared" si="27"/>
        <v>1.1389958630271957</v>
      </c>
      <c r="R134">
        <v>0.8506999999999999</v>
      </c>
      <c r="S134" s="4">
        <f t="shared" si="30"/>
        <v>0.98280999999999996</v>
      </c>
      <c r="T134">
        <f t="shared" si="32"/>
        <v>0.75753579363046586</v>
      </c>
      <c r="U134" s="4">
        <f t="shared" si="28"/>
        <v>1.2810246070779832</v>
      </c>
      <c r="V134">
        <f t="shared" si="36"/>
        <v>58185.791160417437</v>
      </c>
      <c r="W134">
        <f t="shared" si="33"/>
        <v>2.5241624195355717E-4</v>
      </c>
      <c r="X134">
        <f t="shared" si="31"/>
        <v>7.9471846006899757E-2</v>
      </c>
      <c r="Y134">
        <f t="shared" si="22"/>
        <v>3.0032797113661376</v>
      </c>
      <c r="Z134">
        <f t="shared" si="29"/>
        <v>-6.2597439603730543E-2</v>
      </c>
      <c r="AA134">
        <f t="shared" si="23"/>
        <v>1.1281069735394351</v>
      </c>
      <c r="AB134">
        <f t="shared" si="24"/>
        <v>1.8409231692608108E-2</v>
      </c>
    </row>
    <row r="135" spans="1:28" x14ac:dyDescent="0.25">
      <c r="A135" s="3">
        <v>44274.833333333336</v>
      </c>
      <c r="B135">
        <v>78.97951578</v>
      </c>
      <c r="C135">
        <v>4618260.9038869999</v>
      </c>
      <c r="D135">
        <v>1.7314084468500001E-7</v>
      </c>
      <c r="E135">
        <v>126</v>
      </c>
      <c r="F135" s="1">
        <v>9212341.3620885089</v>
      </c>
      <c r="G135">
        <v>589010.97381877503</v>
      </c>
      <c r="H135">
        <v>1767.0329214563251</v>
      </c>
      <c r="I135">
        <v>7.0011193786824646E-2</v>
      </c>
      <c r="J135">
        <v>18706</v>
      </c>
      <c r="K135">
        <f t="shared" si="37"/>
        <v>4.943773764837866E-3</v>
      </c>
      <c r="L135">
        <f t="shared" si="25"/>
        <v>7.7045932092693614E-2</v>
      </c>
      <c r="M135">
        <f t="shared" si="34"/>
        <v>0.64473308820528896</v>
      </c>
      <c r="N135">
        <f t="shared" si="26"/>
        <v>0.96002384927924711</v>
      </c>
      <c r="O135" s="4">
        <v>0.83432983514680714</v>
      </c>
      <c r="P135">
        <f t="shared" si="35"/>
        <v>0.29825728435205745</v>
      </c>
      <c r="Q135" s="4">
        <f t="shared" si="27"/>
        <v>1.1187510820555848</v>
      </c>
      <c r="R135">
        <v>0.79969999999999997</v>
      </c>
      <c r="S135" s="4">
        <f t="shared" si="30"/>
        <v>0.97383999999999982</v>
      </c>
      <c r="T135">
        <f t="shared" si="32"/>
        <v>0.62992187786548415</v>
      </c>
      <c r="U135" s="4">
        <f t="shared" si="28"/>
        <v>1.2666202325420519</v>
      </c>
      <c r="V135">
        <f t="shared" si="36"/>
        <v>58474.160777983438</v>
      </c>
      <c r="W135">
        <f t="shared" si="33"/>
        <v>1.9179309635514337E-4</v>
      </c>
      <c r="X135">
        <f t="shared" si="31"/>
        <v>7.9663639103254899E-2</v>
      </c>
      <c r="Y135">
        <f t="shared" si="22"/>
        <v>3.0181640087957744</v>
      </c>
      <c r="Z135">
        <f t="shared" si="29"/>
        <v>-6.3578808881672666E-2</v>
      </c>
      <c r="AA135">
        <f t="shared" si="23"/>
        <v>1.0418891060347886</v>
      </c>
      <c r="AB135">
        <f t="shared" si="24"/>
        <v>1.9789476057368915E-2</v>
      </c>
    </row>
    <row r="136" spans="1:28" x14ac:dyDescent="0.25">
      <c r="A136" s="3">
        <v>44275.833333333336</v>
      </c>
      <c r="B136">
        <v>90.184516479999999</v>
      </c>
      <c r="C136">
        <v>5175230.9664730001</v>
      </c>
      <c r="D136">
        <v>1.9580340073000001E-7</v>
      </c>
      <c r="E136">
        <v>133</v>
      </c>
      <c r="F136" s="1">
        <v>10360037.180104701</v>
      </c>
      <c r="G136">
        <v>822006.64589521894</v>
      </c>
      <c r="H136">
        <v>2466.0199376856567</v>
      </c>
      <c r="I136">
        <v>8.6881664766976063E-2</v>
      </c>
      <c r="J136">
        <v>18707</v>
      </c>
      <c r="K136">
        <f t="shared" si="37"/>
        <v>-1.8803466902416712E-2</v>
      </c>
      <c r="L136">
        <f t="shared" si="25"/>
        <v>2.5381510535554222E-2</v>
      </c>
      <c r="M136">
        <f t="shared" si="34"/>
        <v>0.82424370952655623</v>
      </c>
      <c r="N136">
        <f t="shared" si="26"/>
        <v>0.96180124335157846</v>
      </c>
      <c r="O136" s="4">
        <v>0.83321888587520987</v>
      </c>
      <c r="P136">
        <f t="shared" si="35"/>
        <v>0.47320310175470681</v>
      </c>
      <c r="Q136" s="4">
        <f t="shared" si="27"/>
        <v>1.0921553283717309</v>
      </c>
      <c r="R136">
        <v>0.77170000000000005</v>
      </c>
      <c r="S136" s="4">
        <f t="shared" si="30"/>
        <v>0.96559333333333319</v>
      </c>
      <c r="T136">
        <f t="shared" si="32"/>
        <v>0.72922242152500305</v>
      </c>
      <c r="U136" s="4">
        <f t="shared" si="28"/>
        <v>1.2446978145833358</v>
      </c>
      <c r="V136">
        <f t="shared" si="36"/>
        <v>57384.916707079072</v>
      </c>
      <c r="W136">
        <f t="shared" si="33"/>
        <v>2.3800363315395944E-4</v>
      </c>
      <c r="X136">
        <f t="shared" si="31"/>
        <v>7.9901642736408859E-2</v>
      </c>
      <c r="Y136">
        <f t="shared" si="22"/>
        <v>2.9619422997903233</v>
      </c>
      <c r="Z136">
        <f t="shared" si="29"/>
        <v>-5.8953705726776162E-2</v>
      </c>
      <c r="AA136">
        <f t="shared" si="23"/>
        <v>1.0300321206692202</v>
      </c>
      <c r="AB136">
        <f t="shared" si="24"/>
        <v>1.9406765416761784E-2</v>
      </c>
    </row>
    <row r="137" spans="1:28" x14ac:dyDescent="0.25">
      <c r="A137" s="3">
        <v>44276.833333333336</v>
      </c>
      <c r="B137">
        <v>88.855986119999997</v>
      </c>
      <c r="C137">
        <v>4807266.1968790004</v>
      </c>
      <c r="D137">
        <v>1.8722865037800001E-7</v>
      </c>
      <c r="E137">
        <v>200</v>
      </c>
      <c r="F137" s="1">
        <v>9644905.4161348995</v>
      </c>
      <c r="G137">
        <v>1610609.9553804575</v>
      </c>
      <c r="H137">
        <v>4831.8298661413728</v>
      </c>
      <c r="I137">
        <v>0.182854867419566</v>
      </c>
      <c r="J137">
        <v>18708</v>
      </c>
      <c r="K137">
        <f t="shared" si="37"/>
        <v>-5.8914576027274602E-2</v>
      </c>
      <c r="L137">
        <f t="shared" si="25"/>
        <v>-1.815072425448901E-3</v>
      </c>
      <c r="M137">
        <f t="shared" si="34"/>
        <v>1.2094456471851429</v>
      </c>
      <c r="N137">
        <f t="shared" si="26"/>
        <v>1.0021160982577499</v>
      </c>
      <c r="O137" s="4">
        <v>0.79071580109187656</v>
      </c>
      <c r="P137">
        <f t="shared" si="35"/>
        <v>0.99584476537811606</v>
      </c>
      <c r="Q137" s="4">
        <f t="shared" si="27"/>
        <v>1.0817987384384153</v>
      </c>
      <c r="R137">
        <v>0.67319999999999991</v>
      </c>
      <c r="S137" s="4">
        <f t="shared" si="30"/>
        <v>0.95466666666666644</v>
      </c>
      <c r="T137">
        <f t="shared" si="32"/>
        <v>1.1399784915846038</v>
      </c>
      <c r="U137" s="4">
        <f t="shared" si="28"/>
        <v>1.2353814040550704</v>
      </c>
      <c r="V137">
        <f t="shared" si="36"/>
        <v>54101.770818082958</v>
      </c>
      <c r="W137">
        <f t="shared" si="33"/>
        <v>5.0084679480781819E-4</v>
      </c>
      <c r="X137">
        <f t="shared" si="31"/>
        <v>8.0402489531216675E-2</v>
      </c>
      <c r="Y137">
        <f t="shared" si="22"/>
        <v>2.7924815905478777</v>
      </c>
      <c r="Z137">
        <f t="shared" si="29"/>
        <v>-4.4963365234282904E-2</v>
      </c>
      <c r="AA137">
        <f t="shared" si="23"/>
        <v>0.93706188101914845</v>
      </c>
      <c r="AB137">
        <f t="shared" si="24"/>
        <v>1.8730597153222117E-2</v>
      </c>
    </row>
    <row r="138" spans="1:28" x14ac:dyDescent="0.25">
      <c r="A138" s="3">
        <v>44277.833333333336</v>
      </c>
      <c r="B138">
        <v>87.485599960000002</v>
      </c>
      <c r="C138">
        <v>4769720.3731650002</v>
      </c>
      <c r="D138">
        <v>1.8493613776E-7</v>
      </c>
      <c r="E138">
        <v>225</v>
      </c>
      <c r="F138" s="1">
        <v>9540171.9963167477</v>
      </c>
      <c r="G138">
        <v>2008682.6774353229</v>
      </c>
      <c r="H138">
        <v>6026.0480323059692</v>
      </c>
      <c r="I138">
        <v>0.23055218843442871</v>
      </c>
      <c r="J138">
        <v>18709</v>
      </c>
      <c r="K138">
        <f t="shared" si="37"/>
        <v>7.7018346228336565E-3</v>
      </c>
      <c r="L138">
        <f t="shared" si="25"/>
        <v>-1.5069259559365137E-2</v>
      </c>
      <c r="M138">
        <f t="shared" si="34"/>
        <v>1.3560574779686729</v>
      </c>
      <c r="N138">
        <f t="shared" si="26"/>
        <v>1.0473180141900389</v>
      </c>
      <c r="O138" s="4">
        <v>0.81303732149522734</v>
      </c>
      <c r="P138">
        <f t="shared" si="35"/>
        <v>1.1718725890001425</v>
      </c>
      <c r="Q138" s="4">
        <f t="shared" si="27"/>
        <v>1.0834355902043635</v>
      </c>
      <c r="R138">
        <v>0.74019999999999997</v>
      </c>
      <c r="S138" s="4">
        <f t="shared" si="30"/>
        <v>0.94658666666666658</v>
      </c>
      <c r="T138">
        <f t="shared" si="32"/>
        <v>1.296583791890987</v>
      </c>
      <c r="U138" s="4">
        <f t="shared" si="28"/>
        <v>1.2368549394098955</v>
      </c>
      <c r="V138">
        <f t="shared" si="36"/>
        <v>54520.062448514989</v>
      </c>
      <c r="W138">
        <f t="shared" si="33"/>
        <v>6.3145042453829122E-4</v>
      </c>
      <c r="X138">
        <f t="shared" si="31"/>
        <v>8.1033939955754961E-2</v>
      </c>
      <c r="Y138">
        <f t="shared" si="22"/>
        <v>2.8140718575539121</v>
      </c>
      <c r="Z138">
        <f t="shared" si="29"/>
        <v>-4.6103381640683172E-2</v>
      </c>
      <c r="AA138">
        <f t="shared" si="23"/>
        <v>1.0067809568621418</v>
      </c>
      <c r="AB138">
        <f t="shared" si="24"/>
        <v>1.9302250243695029E-2</v>
      </c>
    </row>
    <row r="139" spans="1:28" x14ac:dyDescent="0.25">
      <c r="A139" s="3">
        <v>44278.833333333336</v>
      </c>
      <c r="B139">
        <v>88.958000260000006</v>
      </c>
      <c r="C139">
        <v>4669377.8351800004</v>
      </c>
      <c r="D139">
        <v>1.84411307075E-7</v>
      </c>
      <c r="E139">
        <v>226</v>
      </c>
      <c r="F139" s="1">
        <v>9356164.4418709818</v>
      </c>
      <c r="G139">
        <v>1773101.5290266243</v>
      </c>
      <c r="H139">
        <v>5319.3045870798733</v>
      </c>
      <c r="I139">
        <v>0.20751518278102182</v>
      </c>
      <c r="J139">
        <v>18710</v>
      </c>
      <c r="K139">
        <f t="shared" si="37"/>
        <v>-3.7951987493467586E-2</v>
      </c>
      <c r="L139">
        <f t="shared" si="25"/>
        <v>-2.1910871026922726E-3</v>
      </c>
      <c r="M139">
        <f t="shared" si="34"/>
        <v>1.2884116738369678</v>
      </c>
      <c r="N139">
        <f t="shared" si="26"/>
        <v>1.0354491333192641</v>
      </c>
      <c r="O139" s="4">
        <v>0.80772464173876612</v>
      </c>
      <c r="P139">
        <f t="shared" si="35"/>
        <v>1.0904078684706202</v>
      </c>
      <c r="Q139" s="4">
        <f t="shared" si="27"/>
        <v>1.052083317430516</v>
      </c>
      <c r="R139">
        <v>0.68510000000000004</v>
      </c>
      <c r="S139" s="4">
        <f t="shared" si="30"/>
        <v>0.93476999999999999</v>
      </c>
      <c r="T139">
        <f t="shared" si="32"/>
        <v>1.2234514637561864</v>
      </c>
      <c r="U139" s="4">
        <f t="shared" si="28"/>
        <v>1.207456664945169</v>
      </c>
      <c r="V139">
        <f t="shared" si="36"/>
        <v>52489.689758455461</v>
      </c>
      <c r="W139">
        <f t="shared" si="33"/>
        <v>5.6837319269578007E-4</v>
      </c>
      <c r="X139">
        <f t="shared" si="31"/>
        <v>8.1602313148450747E-2</v>
      </c>
      <c r="Y139">
        <f t="shared" si="22"/>
        <v>2.7092734697523926</v>
      </c>
      <c r="Z139">
        <f t="shared" si="29"/>
        <v>-3.7042768760771283E-2</v>
      </c>
      <c r="AA139">
        <f t="shared" si="23"/>
        <v>1.0731386333264625</v>
      </c>
      <c r="AB139">
        <f t="shared" si="24"/>
        <v>1.7650944008237301E-2</v>
      </c>
    </row>
    <row r="140" spans="1:28" x14ac:dyDescent="0.25">
      <c r="A140" s="3">
        <v>44279.833333333336</v>
      </c>
      <c r="B140">
        <v>89.857537089999994</v>
      </c>
      <c r="C140">
        <v>4654207.0077210004</v>
      </c>
      <c r="D140">
        <v>1.8495002156799999E-7</v>
      </c>
      <c r="E140">
        <v>261</v>
      </c>
      <c r="F140" s="1">
        <v>9295859.0576390736</v>
      </c>
      <c r="G140">
        <v>1537696.6187933078</v>
      </c>
      <c r="H140">
        <v>4613.0898563799237</v>
      </c>
      <c r="I140">
        <v>0.18113202740471751</v>
      </c>
      <c r="J140">
        <v>18711</v>
      </c>
      <c r="K140">
        <f t="shared" si="37"/>
        <v>-1.3315437322222136E-2</v>
      </c>
      <c r="L140">
        <f t="shared" si="25"/>
        <v>4.1482168732475053E-2</v>
      </c>
      <c r="M140">
        <f t="shared" si="34"/>
        <v>1.1862491910286059</v>
      </c>
      <c r="N140">
        <f t="shared" si="26"/>
        <v>1.0098618438703286</v>
      </c>
      <c r="O140" s="4">
        <v>0.79068000373207736</v>
      </c>
      <c r="P140">
        <f t="shared" si="35"/>
        <v>0.98890043816969109</v>
      </c>
      <c r="Q140" s="4">
        <f t="shared" si="27"/>
        <v>1.0137683266173705</v>
      </c>
      <c r="R140">
        <v>0.81799999999999995</v>
      </c>
      <c r="S140" s="4">
        <f t="shared" si="30"/>
        <v>0.92505333333333339</v>
      </c>
      <c r="T140">
        <f t="shared" si="32"/>
        <v>1.1339172108918361</v>
      </c>
      <c r="U140" s="4">
        <f t="shared" si="28"/>
        <v>1.1716152561694775</v>
      </c>
      <c r="V140">
        <f t="shared" si="36"/>
        <v>51795.399233560282</v>
      </c>
      <c r="W140">
        <f t="shared" si="33"/>
        <v>4.9612903750926403E-4</v>
      </c>
      <c r="X140">
        <f t="shared" si="31"/>
        <v>8.2098442185960005E-2</v>
      </c>
      <c r="Y140">
        <f t="shared" si="22"/>
        <v>2.6734374244632133</v>
      </c>
      <c r="Z140">
        <f t="shared" si="29"/>
        <v>-3.3621494849099487E-2</v>
      </c>
      <c r="AA140">
        <f t="shared" si="23"/>
        <v>1.0504486406812978</v>
      </c>
      <c r="AB140">
        <f t="shared" si="24"/>
        <v>1.6725576005065079E-2</v>
      </c>
    </row>
    <row r="141" spans="1:28" x14ac:dyDescent="0.25">
      <c r="A141" s="3">
        <v>44280.833333333336</v>
      </c>
      <c r="B141">
        <v>87.268125299999994</v>
      </c>
      <c r="C141">
        <v>4777922.4690349996</v>
      </c>
      <c r="D141">
        <v>1.8459697711699999E-7</v>
      </c>
      <c r="E141">
        <v>173</v>
      </c>
      <c r="F141" s="1">
        <v>9535621.0757522918</v>
      </c>
      <c r="G141">
        <v>1281778.8603885083</v>
      </c>
      <c r="H141">
        <v>3845.3365811655249</v>
      </c>
      <c r="I141">
        <v>0.14718997755630581</v>
      </c>
      <c r="J141">
        <v>18712</v>
      </c>
      <c r="K141">
        <f t="shared" si="37"/>
        <v>5.5474494325904962E-2</v>
      </c>
      <c r="L141">
        <f t="shared" si="25"/>
        <v>6.2449576331644815E-2</v>
      </c>
      <c r="M141">
        <f t="shared" si="34"/>
        <v>1.0404981807205682</v>
      </c>
      <c r="N141">
        <f t="shared" si="26"/>
        <v>0.99721522077289337</v>
      </c>
      <c r="O141" s="4">
        <v>0.70122120302903967</v>
      </c>
      <c r="P141">
        <f t="shared" si="35"/>
        <v>0.84046872507245229</v>
      </c>
      <c r="Q141" s="4">
        <f t="shared" si="27"/>
        <v>0.98520713424545903</v>
      </c>
      <c r="R141">
        <v>0.78769999999999996</v>
      </c>
      <c r="S141" s="4">
        <f t="shared" si="30"/>
        <v>0.90871000000000002</v>
      </c>
      <c r="T141">
        <f t="shared" si="32"/>
        <v>1.0070907815929144</v>
      </c>
      <c r="U141" s="4">
        <f t="shared" si="28"/>
        <v>1.1456619681034197</v>
      </c>
      <c r="V141">
        <f t="shared" si="36"/>
        <v>54749.915305388138</v>
      </c>
      <c r="W141">
        <f t="shared" si="33"/>
        <v>4.03178924936183E-4</v>
      </c>
      <c r="X141">
        <f t="shared" si="31"/>
        <v>8.2501621110896192E-2</v>
      </c>
      <c r="Y141">
        <f t="shared" si="22"/>
        <v>2.8259357921654309</v>
      </c>
      <c r="Z141">
        <f t="shared" si="29"/>
        <v>-4.565926375482543E-2</v>
      </c>
      <c r="AA141">
        <f t="shared" si="23"/>
        <v>1.1696301249522194</v>
      </c>
      <c r="AB141">
        <f t="shared" si="24"/>
        <v>1.3166087146508687E-2</v>
      </c>
    </row>
    <row r="142" spans="1:28" x14ac:dyDescent="0.25">
      <c r="A142" s="3">
        <v>44281.833333333336</v>
      </c>
      <c r="B142">
        <v>105.54157693000001</v>
      </c>
      <c r="C142">
        <v>5917749.8679649998</v>
      </c>
      <c r="D142">
        <v>2.25862300663E-7</v>
      </c>
      <c r="E142">
        <v>140</v>
      </c>
      <c r="F142" s="1">
        <v>11835684.781004451</v>
      </c>
      <c r="G142">
        <v>971777.61676307465</v>
      </c>
      <c r="H142">
        <v>2915.3328502892241</v>
      </c>
      <c r="I142">
        <v>8.9905781544923916E-2</v>
      </c>
      <c r="J142">
        <v>18713</v>
      </c>
      <c r="K142">
        <f t="shared" si="37"/>
        <v>2.3830774588295578E-2</v>
      </c>
      <c r="L142">
        <f t="shared" si="25"/>
        <v>0.1012845924506415</v>
      </c>
      <c r="M142">
        <f t="shared" si="34"/>
        <v>0.68536684220799238</v>
      </c>
      <c r="N142">
        <f t="shared" si="26"/>
        <v>0.98125428702682649</v>
      </c>
      <c r="O142" s="4">
        <v>0.7325097524343902</v>
      </c>
      <c r="P142">
        <f t="shared" si="35"/>
        <v>0.49811053967353291</v>
      </c>
      <c r="Q142" s="4">
        <f t="shared" si="27"/>
        <v>0.95604186147029624</v>
      </c>
      <c r="R142">
        <v>0.71439999999999992</v>
      </c>
      <c r="S142" s="4">
        <f t="shared" si="30"/>
        <v>0.89713000000000009</v>
      </c>
      <c r="T142">
        <f t="shared" si="32"/>
        <v>0.74562609549181691</v>
      </c>
      <c r="U142" s="4">
        <f t="shared" si="28"/>
        <v>1.1211517454716082</v>
      </c>
      <c r="V142">
        <f t="shared" si="36"/>
        <v>56070.318826957853</v>
      </c>
      <c r="W142">
        <f t="shared" si="33"/>
        <v>2.4628687860873418E-4</v>
      </c>
      <c r="X142">
        <f t="shared" si="31"/>
        <v>8.2747907989504932E-2</v>
      </c>
      <c r="Y142">
        <f t="shared" si="22"/>
        <v>2.8940888760723555</v>
      </c>
      <c r="Z142">
        <f t="shared" si="29"/>
        <v>-5.0888953403964154E-2</v>
      </c>
      <c r="AA142">
        <f t="shared" si="23"/>
        <v>1.2178674784348587</v>
      </c>
      <c r="AB142">
        <f t="shared" si="24"/>
        <v>1.0795089522793289E-2</v>
      </c>
    </row>
    <row r="143" spans="1:28" x14ac:dyDescent="0.25">
      <c r="A143" s="3">
        <v>44282.833333333336</v>
      </c>
      <c r="B143">
        <v>105.46234145</v>
      </c>
      <c r="C143">
        <v>5847792.7263289997</v>
      </c>
      <c r="D143">
        <v>2.2436639640700001E-7</v>
      </c>
      <c r="E143">
        <v>141</v>
      </c>
      <c r="F143" s="1">
        <v>11731125.845775876</v>
      </c>
      <c r="G143">
        <v>1261169.6929881505</v>
      </c>
      <c r="H143">
        <v>3783.5090789644514</v>
      </c>
      <c r="I143">
        <v>0.11771937595565782</v>
      </c>
      <c r="J143">
        <v>18714</v>
      </c>
      <c r="K143">
        <f t="shared" si="37"/>
        <v>-1.1140975175511054E-2</v>
      </c>
      <c r="L143">
        <f t="shared" si="25"/>
        <v>0.10314642231351848</v>
      </c>
      <c r="M143">
        <f t="shared" si="34"/>
        <v>0.826427776271492</v>
      </c>
      <c r="N143">
        <f t="shared" si="26"/>
        <v>0.95846912852703181</v>
      </c>
      <c r="O143" s="4">
        <v>0.70338929700004515</v>
      </c>
      <c r="P143">
        <f t="shared" si="35"/>
        <v>0.68601958063872304</v>
      </c>
      <c r="Q143" s="4">
        <f t="shared" si="27"/>
        <v>0.92020653870170477</v>
      </c>
      <c r="R143">
        <v>0.65269999999999995</v>
      </c>
      <c r="S143" s="4">
        <f t="shared" si="30"/>
        <v>0.88017666666666683</v>
      </c>
      <c r="T143">
        <f t="shared" si="32"/>
        <v>0.88230778618588834</v>
      </c>
      <c r="U143" s="4">
        <f t="shared" si="28"/>
        <v>1.0890148745828034</v>
      </c>
      <c r="V143">
        <f t="shared" si="36"/>
        <v>55449.107671305166</v>
      </c>
      <c r="W143">
        <f t="shared" si="33"/>
        <v>3.2246684021417215E-4</v>
      </c>
      <c r="X143">
        <f t="shared" si="31"/>
        <v>8.3070374829719101E-2</v>
      </c>
      <c r="Y143">
        <f t="shared" si="22"/>
        <v>2.8620248476723225</v>
      </c>
      <c r="Z143">
        <f t="shared" si="29"/>
        <v>-4.8018218041263383E-2</v>
      </c>
      <c r="AA143">
        <f t="shared" si="23"/>
        <v>1.2064131157110056</v>
      </c>
      <c r="AB143">
        <f t="shared" si="24"/>
        <v>1.0343189075973536E-2</v>
      </c>
    </row>
    <row r="144" spans="1:28" x14ac:dyDescent="0.25">
      <c r="A144" s="3">
        <v>44283.833333333336</v>
      </c>
      <c r="B144">
        <v>101.08152686</v>
      </c>
      <c r="C144">
        <v>5826159.7505750004</v>
      </c>
      <c r="D144">
        <v>2.1914675595300001E-7</v>
      </c>
      <c r="E144">
        <v>199</v>
      </c>
      <c r="F144" s="1">
        <v>11614720.293231038</v>
      </c>
      <c r="G144">
        <v>1851105.772947435</v>
      </c>
      <c r="H144">
        <v>5553.3173188423052</v>
      </c>
      <c r="I144">
        <v>0.17451654195742769</v>
      </c>
      <c r="J144">
        <v>18715</v>
      </c>
      <c r="K144">
        <f t="shared" si="37"/>
        <v>3.8720348385945902E-2</v>
      </c>
      <c r="L144">
        <f t="shared" si="25"/>
        <v>0.12323585619040051</v>
      </c>
      <c r="M144">
        <f t="shared" si="34"/>
        <v>1.0133181934172588</v>
      </c>
      <c r="N144">
        <f t="shared" si="26"/>
        <v>0.96222697221827813</v>
      </c>
      <c r="O144" s="4">
        <v>0.6993529157825018</v>
      </c>
      <c r="P144">
        <f t="shared" si="35"/>
        <v>0.9617693034371021</v>
      </c>
      <c r="Q144" s="4">
        <f t="shared" si="27"/>
        <v>0.91620966046758545</v>
      </c>
      <c r="R144">
        <v>0.66980000000000006</v>
      </c>
      <c r="S144" s="4">
        <f t="shared" si="30"/>
        <v>0.86418666666666677</v>
      </c>
      <c r="T144">
        <f t="shared" si="32"/>
        <v>1.110335245580542</v>
      </c>
      <c r="U144" s="4">
        <f t="shared" si="28"/>
        <v>1.085503540226352</v>
      </c>
      <c r="V144">
        <f t="shared" si="36"/>
        <v>57638.224624805596</v>
      </c>
      <c r="W144">
        <f t="shared" si="33"/>
        <v>4.7801324567433331E-4</v>
      </c>
      <c r="X144">
        <f t="shared" si="31"/>
        <v>8.3548388075393429E-2</v>
      </c>
      <c r="Y144">
        <f t="shared" si="22"/>
        <v>2.9750168754704767</v>
      </c>
      <c r="Z144">
        <f t="shared" si="29"/>
        <v>-5.654684831569512E-2</v>
      </c>
      <c r="AA144">
        <f t="shared" si="23"/>
        <v>1.2802757228860575</v>
      </c>
      <c r="AB144">
        <f t="shared" si="24"/>
        <v>7.0144252233819149E-3</v>
      </c>
    </row>
    <row r="145" spans="1:28" x14ac:dyDescent="0.25">
      <c r="A145" s="3">
        <v>44284.833333333336</v>
      </c>
      <c r="B145">
        <v>102.39256675</v>
      </c>
      <c r="C145">
        <v>5988685.0091319997</v>
      </c>
      <c r="D145">
        <v>2.2354914519699999E-7</v>
      </c>
      <c r="E145">
        <v>150</v>
      </c>
      <c r="F145" s="1">
        <v>11985126.109733948</v>
      </c>
      <c r="G145">
        <v>1233886.3081425685</v>
      </c>
      <c r="H145">
        <v>3701.6589244277056</v>
      </c>
      <c r="I145">
        <v>0.1127318557223012</v>
      </c>
      <c r="J145">
        <v>18716</v>
      </c>
      <c r="K145">
        <f t="shared" si="37"/>
        <v>1.4627046780150419E-2</v>
      </c>
      <c r="L145">
        <f t="shared" si="25"/>
        <v>0.14103351783349893</v>
      </c>
      <c r="M145">
        <f t="shared" si="34"/>
        <v>0.64672591795521861</v>
      </c>
      <c r="N145">
        <f t="shared" si="26"/>
        <v>0.92586830010712085</v>
      </c>
      <c r="O145" s="4">
        <v>0.70394374118957093</v>
      </c>
      <c r="P145">
        <f t="shared" si="35"/>
        <v>0.65629467707187483</v>
      </c>
      <c r="Q145" s="4">
        <f t="shared" si="27"/>
        <v>0.87905243240947839</v>
      </c>
      <c r="R145">
        <v>0.69579999999999997</v>
      </c>
      <c r="S145" s="4">
        <f t="shared" si="30"/>
        <v>0.85273666666666659</v>
      </c>
      <c r="T145">
        <f t="shared" si="32"/>
        <v>0.85939913177602778</v>
      </c>
      <c r="U145" s="4">
        <f t="shared" si="28"/>
        <v>1.0522871934684048</v>
      </c>
      <c r="V145">
        <f t="shared" si="36"/>
        <v>58487.497669180164</v>
      </c>
      <c r="W145">
        <f t="shared" si="33"/>
        <v>3.0880671353751977E-4</v>
      </c>
      <c r="X145">
        <f t="shared" si="31"/>
        <v>8.3857194788930944E-2</v>
      </c>
      <c r="Y145">
        <f t="shared" si="22"/>
        <v>3.0188523970422003</v>
      </c>
      <c r="Z145">
        <f t="shared" si="29"/>
        <v>-5.9697487854236453E-2</v>
      </c>
      <c r="AA145">
        <f t="shared" si="23"/>
        <v>1.1777238825720326</v>
      </c>
      <c r="AB145">
        <f t="shared" si="24"/>
        <v>1.0387832083736281E-2</v>
      </c>
    </row>
    <row r="146" spans="1:28" x14ac:dyDescent="0.25">
      <c r="A146" s="3">
        <v>44285.833333333336</v>
      </c>
      <c r="B146">
        <v>101.34043334</v>
      </c>
      <c r="C146">
        <v>5942481.1855199998</v>
      </c>
      <c r="D146">
        <v>2.2148346945E-7</v>
      </c>
      <c r="E146">
        <v>120</v>
      </c>
      <c r="F146" s="1">
        <v>11908627.327274153</v>
      </c>
      <c r="G146">
        <v>976017.9891181119</v>
      </c>
      <c r="H146">
        <v>2928.0539673543358</v>
      </c>
      <c r="I146">
        <v>8.974499484391571E-2</v>
      </c>
      <c r="J146">
        <v>18717</v>
      </c>
      <c r="K146">
        <f t="shared" si="37"/>
        <v>2.5835406613679895E-3</v>
      </c>
      <c r="L146">
        <f t="shared" si="25"/>
        <v>9.3050852169877338E-2</v>
      </c>
      <c r="M146">
        <f t="shared" si="34"/>
        <v>0.7122827424857876</v>
      </c>
      <c r="N146">
        <f t="shared" si="26"/>
        <v>0.91129971213969752</v>
      </c>
      <c r="O146" s="4">
        <v>0.69647172106960531</v>
      </c>
      <c r="P146">
        <f t="shared" si="35"/>
        <v>0.4968176890226359</v>
      </c>
      <c r="Q146" s="4">
        <f t="shared" si="27"/>
        <v>0.8503603652912417</v>
      </c>
      <c r="R146">
        <v>0.7034999999999999</v>
      </c>
      <c r="S146" s="4">
        <f t="shared" si="30"/>
        <v>0.83932666666666667</v>
      </c>
      <c r="T146">
        <f t="shared" si="32"/>
        <v>0.744763036589697</v>
      </c>
      <c r="U146" s="4">
        <f t="shared" si="28"/>
        <v>1.0282265153219803</v>
      </c>
      <c r="V146">
        <f t="shared" si="36"/>
        <v>58638.797858529069</v>
      </c>
      <c r="W146">
        <f t="shared" si="33"/>
        <v>2.4584647548111052E-4</v>
      </c>
      <c r="X146">
        <f t="shared" si="31"/>
        <v>8.4103041264412051E-2</v>
      </c>
      <c r="Y146">
        <f t="shared" si="22"/>
        <v>3.0266618085829777</v>
      </c>
      <c r="Z146">
        <f t="shared" si="29"/>
        <v>-6.0077003894840386E-2</v>
      </c>
      <c r="AA146">
        <f t="shared" si="23"/>
        <v>1.2120583255826665</v>
      </c>
      <c r="AB146">
        <f t="shared" si="24"/>
        <v>8.5491915847000222E-3</v>
      </c>
    </row>
    <row r="147" spans="1:28" x14ac:dyDescent="0.25">
      <c r="A147" s="3">
        <v>44286.833333333336</v>
      </c>
      <c r="B147">
        <v>92.329712430000001</v>
      </c>
      <c r="C147">
        <v>5436035.8590089995</v>
      </c>
      <c r="D147">
        <v>2.0213194389700001E-7</v>
      </c>
      <c r="E147">
        <v>209</v>
      </c>
      <c r="F147" s="1">
        <v>10880879.833919432</v>
      </c>
      <c r="G147">
        <v>1243004.7852712325</v>
      </c>
      <c r="H147">
        <v>3729.0143558136974</v>
      </c>
      <c r="I147">
        <v>0.12509009019923323</v>
      </c>
      <c r="J147">
        <v>18718</v>
      </c>
      <c r="K147">
        <f t="shared" si="37"/>
        <v>4.0428136364745503E-3</v>
      </c>
      <c r="L147">
        <f t="shared" si="25"/>
        <v>0.10617769466383231</v>
      </c>
      <c r="M147">
        <f t="shared" si="34"/>
        <v>0.85236301962428362</v>
      </c>
      <c r="N147">
        <f t="shared" si="26"/>
        <v>0.89696468361110748</v>
      </c>
      <c r="O147" s="4">
        <v>0.62382083491607798</v>
      </c>
      <c r="P147">
        <f t="shared" si="35"/>
        <v>0.72772836894567516</v>
      </c>
      <c r="Q147" s="4">
        <f t="shared" si="27"/>
        <v>0.82456326644992128</v>
      </c>
      <c r="R147">
        <v>0.72809999999999997</v>
      </c>
      <c r="S147" s="4">
        <f t="shared" si="30"/>
        <v>0.83139666666666667</v>
      </c>
      <c r="T147">
        <f t="shared" si="32"/>
        <v>0.91511351400405327</v>
      </c>
      <c r="U147" s="4">
        <f t="shared" si="28"/>
        <v>1.0053681104584569</v>
      </c>
      <c r="V147">
        <f t="shared" si="36"/>
        <v>58876.343442858044</v>
      </c>
      <c r="W147">
        <f t="shared" si="33"/>
        <v>3.4265386334749148E-4</v>
      </c>
      <c r="X147">
        <f t="shared" si="31"/>
        <v>8.444569512775954E-2</v>
      </c>
      <c r="Y147">
        <f t="shared" si="22"/>
        <v>3.0389228059796265</v>
      </c>
      <c r="Z147">
        <f t="shared" si="29"/>
        <v>-6.071242716156755E-2</v>
      </c>
      <c r="AA147">
        <f t="shared" si="23"/>
        <v>1.1593981915520046</v>
      </c>
      <c r="AB147">
        <f t="shared" si="24"/>
        <v>9.8550191487258854E-3</v>
      </c>
    </row>
    <row r="148" spans="1:28" x14ac:dyDescent="0.25">
      <c r="A148" s="3">
        <v>44287.833333333336</v>
      </c>
      <c r="B148">
        <v>87.620399629999994</v>
      </c>
      <c r="C148">
        <v>5186395.4100409998</v>
      </c>
      <c r="D148">
        <v>1.9230446314500001E-7</v>
      </c>
      <c r="E148">
        <v>118</v>
      </c>
      <c r="F148" s="1">
        <v>10379624.638029769</v>
      </c>
      <c r="G148">
        <v>565144.82684990368</v>
      </c>
      <c r="H148">
        <v>1695.434480549711</v>
      </c>
      <c r="I148">
        <v>5.9620035115076152E-2</v>
      </c>
      <c r="J148">
        <v>18719</v>
      </c>
      <c r="K148">
        <f t="shared" si="37"/>
        <v>5.3409949024302112E-3</v>
      </c>
      <c r="L148">
        <f t="shared" si="25"/>
        <v>8.4359268165093287E-2</v>
      </c>
      <c r="M148">
        <f t="shared" si="34"/>
        <v>0.55122026023303428</v>
      </c>
      <c r="N148">
        <f t="shared" si="26"/>
        <v>0.88801783701341352</v>
      </c>
      <c r="O148" s="4">
        <v>0.61367266146793753</v>
      </c>
      <c r="P148">
        <f t="shared" si="35"/>
        <v>7.6342244498548206E-2</v>
      </c>
      <c r="Q148" s="4">
        <f t="shared" si="27"/>
        <v>0.78723034540192993</v>
      </c>
      <c r="R148">
        <v>0.6876000000000001</v>
      </c>
      <c r="S148" s="4">
        <f t="shared" si="30"/>
        <v>0.82466666666666677</v>
      </c>
      <c r="T148">
        <f t="shared" si="32"/>
        <v>0.56006455238623165</v>
      </c>
      <c r="U148" s="4">
        <f t="shared" si="28"/>
        <v>0.98007925558583453</v>
      </c>
      <c r="V148">
        <f t="shared" si="36"/>
        <v>59191.642950065376</v>
      </c>
      <c r="W148">
        <f t="shared" si="33"/>
        <v>1.6332922301540801E-4</v>
      </c>
      <c r="X148">
        <f t="shared" si="31"/>
        <v>8.4609024350774942E-2</v>
      </c>
      <c r="Y148">
        <f t="shared" si="22"/>
        <v>3.0551970989661883</v>
      </c>
      <c r="Z148">
        <f t="shared" si="29"/>
        <v>-6.1827114617037937E-2</v>
      </c>
      <c r="AA148">
        <f t="shared" si="23"/>
        <v>1.2193367871807772</v>
      </c>
      <c r="AB148">
        <f t="shared" si="24"/>
        <v>7.1685762174631407E-3</v>
      </c>
    </row>
    <row r="149" spans="1:28" x14ac:dyDescent="0.25">
      <c r="A149" s="3">
        <v>44288.833333333336</v>
      </c>
      <c r="B149">
        <v>86.794563449999998</v>
      </c>
      <c r="C149">
        <v>4979085.1311760005</v>
      </c>
      <c r="D149">
        <v>1.87492024762E-7</v>
      </c>
      <c r="E149">
        <v>144</v>
      </c>
      <c r="F149" s="1">
        <v>9927678.270573236</v>
      </c>
      <c r="G149">
        <v>717963.01528863376</v>
      </c>
      <c r="H149">
        <v>2153.8890458659012</v>
      </c>
      <c r="I149">
        <v>7.9189663515924907E-2</v>
      </c>
      <c r="J149">
        <v>18720</v>
      </c>
      <c r="K149">
        <f t="shared" si="37"/>
        <v>-3.1322907638263196E-2</v>
      </c>
      <c r="L149">
        <f t="shared" si="25"/>
        <v>9.086423770610029E-2</v>
      </c>
      <c r="M149">
        <f t="shared" si="34"/>
        <v>0.65778632368982504</v>
      </c>
      <c r="N149">
        <f t="shared" si="26"/>
        <v>0.86669534642842627</v>
      </c>
      <c r="O149" s="4">
        <v>0.59898055349628521</v>
      </c>
      <c r="P149">
        <f t="shared" si="35"/>
        <v>0.40297042757734242</v>
      </c>
      <c r="Q149" s="4">
        <f t="shared" si="27"/>
        <v>0.75376999652260013</v>
      </c>
      <c r="R149">
        <v>0.70230000000000004</v>
      </c>
      <c r="S149" s="4">
        <f t="shared" si="30"/>
        <v>0.81732333333333329</v>
      </c>
      <c r="T149">
        <f t="shared" si="32"/>
        <v>0.68573269576882512</v>
      </c>
      <c r="U149" s="4">
        <f t="shared" si="28"/>
        <v>0.95252893683083484</v>
      </c>
      <c r="V149">
        <f t="shared" si="36"/>
        <v>57366.324954722731</v>
      </c>
      <c r="W149">
        <f t="shared" si="33"/>
        <v>2.1693445025585523E-4</v>
      </c>
      <c r="X149">
        <f t="shared" si="31"/>
        <v>8.482595880103079E-2</v>
      </c>
      <c r="Y149">
        <f t="shared" si="22"/>
        <v>2.9609826800698213</v>
      </c>
      <c r="Z149">
        <f t="shared" si="29"/>
        <v>-5.4232400667059477E-2</v>
      </c>
      <c r="AA149">
        <f t="shared" si="23"/>
        <v>1.1769311753932545</v>
      </c>
      <c r="AB149">
        <f t="shared" si="24"/>
        <v>8.1480777554858719E-3</v>
      </c>
    </row>
    <row r="150" spans="1:28" x14ac:dyDescent="0.25">
      <c r="A150" s="3">
        <v>44289.833333333336</v>
      </c>
      <c r="B150">
        <v>101.76269892000001</v>
      </c>
      <c r="C150">
        <v>5914722.899398</v>
      </c>
      <c r="D150">
        <v>2.21233717476E-7</v>
      </c>
      <c r="E150">
        <v>116</v>
      </c>
      <c r="F150" s="1">
        <v>11830033.634088846</v>
      </c>
      <c r="G150">
        <v>578911.30476487335</v>
      </c>
      <c r="H150">
        <v>1736.73391429462</v>
      </c>
      <c r="I150">
        <v>5.3584621846796653E-2</v>
      </c>
      <c r="J150">
        <v>18721</v>
      </c>
      <c r="K150">
        <f t="shared" si="37"/>
        <v>1.3098848665683607E-2</v>
      </c>
      <c r="L150">
        <f t="shared" si="25"/>
        <v>9.5177429695069315E-2</v>
      </c>
      <c r="M150">
        <f t="shared" si="34"/>
        <v>0.45643258989873364</v>
      </c>
      <c r="N150">
        <f t="shared" si="26"/>
        <v>0.83964867307683366</v>
      </c>
      <c r="O150" s="4">
        <v>0.59082797534405307</v>
      </c>
      <c r="P150">
        <f t="shared" si="35"/>
        <v>0</v>
      </c>
      <c r="Q150" s="4">
        <f t="shared" si="27"/>
        <v>0.71059406908800171</v>
      </c>
      <c r="R150">
        <v>0.71439999999999992</v>
      </c>
      <c r="S150" s="4">
        <f t="shared" si="30"/>
        <v>0.81020666666666663</v>
      </c>
      <c r="T150">
        <f t="shared" si="32"/>
        <v>0.51515919548558387</v>
      </c>
      <c r="U150" s="4">
        <f t="shared" si="28"/>
        <v>0.92273060256787864</v>
      </c>
      <c r="V150">
        <f t="shared" si="36"/>
        <v>58122.70077514174</v>
      </c>
      <c r="W150">
        <f t="shared" si="33"/>
        <v>1.4679640802191433E-4</v>
      </c>
      <c r="X150">
        <f t="shared" si="31"/>
        <v>8.4972755209052703E-2</v>
      </c>
      <c r="Y150">
        <f t="shared" si="22"/>
        <v>3.0000232793351906</v>
      </c>
      <c r="Z150">
        <f t="shared" si="29"/>
        <v>-5.717087932381848E-2</v>
      </c>
      <c r="AA150">
        <f t="shared" si="23"/>
        <v>1.1822026109536496</v>
      </c>
      <c r="AB150">
        <f t="shared" si="24"/>
        <v>7.3691428325914909E-3</v>
      </c>
    </row>
    <row r="151" spans="1:28" x14ac:dyDescent="0.25">
      <c r="A151" s="3">
        <v>44290.833333333336</v>
      </c>
      <c r="B151">
        <v>101.5774811</v>
      </c>
      <c r="C151">
        <v>5986510.0501579996</v>
      </c>
      <c r="D151">
        <v>2.22326871301E-7</v>
      </c>
      <c r="E151">
        <v>123</v>
      </c>
      <c r="F151" s="1">
        <v>11949571.020651983</v>
      </c>
      <c r="G151">
        <v>758887.59852708329</v>
      </c>
      <c r="H151">
        <v>2276.6627955812501</v>
      </c>
      <c r="I151">
        <v>6.9540732378677222E-2</v>
      </c>
      <c r="J151">
        <v>18722</v>
      </c>
      <c r="K151">
        <f t="shared" si="37"/>
        <v>1.3885717529223608E-2</v>
      </c>
      <c r="L151">
        <f t="shared" si="25"/>
        <v>9.7854993722220146E-2</v>
      </c>
      <c r="M151">
        <f t="shared" si="34"/>
        <v>0.5686936817188426</v>
      </c>
      <c r="N151">
        <f t="shared" si="26"/>
        <v>0.83745306922994556</v>
      </c>
      <c r="O151" s="4">
        <v>0.59286915157973852</v>
      </c>
      <c r="P151">
        <f t="shared" si="35"/>
        <v>0.2918796265652755</v>
      </c>
      <c r="Q151" s="4">
        <f t="shared" si="27"/>
        <v>0.69488876710616976</v>
      </c>
      <c r="R151">
        <v>0.71140000000000003</v>
      </c>
      <c r="S151" s="4">
        <f t="shared" si="30"/>
        <v>0.80386000000000002</v>
      </c>
      <c r="T151">
        <f t="shared" si="32"/>
        <v>0.62692733306851323</v>
      </c>
      <c r="U151" s="4">
        <f t="shared" si="28"/>
        <v>0.91218030104235182</v>
      </c>
      <c r="V151">
        <f t="shared" si="36"/>
        <v>58935.405616767159</v>
      </c>
      <c r="W151">
        <f t="shared" si="33"/>
        <v>1.9050440734509887E-4</v>
      </c>
      <c r="X151">
        <f t="shared" si="31"/>
        <v>8.5163259616397799E-2</v>
      </c>
      <c r="Y151">
        <f t="shared" si="22"/>
        <v>3.041971320489318</v>
      </c>
      <c r="Z151">
        <f t="shared" si="29"/>
        <v>-6.0276128345240654E-2</v>
      </c>
      <c r="AA151">
        <f t="shared" si="23"/>
        <v>1.1469804544114679</v>
      </c>
      <c r="AB151">
        <f t="shared" si="24"/>
        <v>8.3557321558602737E-3</v>
      </c>
    </row>
    <row r="152" spans="1:28" x14ac:dyDescent="0.25">
      <c r="A152" s="3">
        <v>44291.833333333336</v>
      </c>
      <c r="B152">
        <v>102.34085457</v>
      </c>
      <c r="C152">
        <v>5945319.2836910002</v>
      </c>
      <c r="D152">
        <v>2.2235378704600001E-7</v>
      </c>
      <c r="E152">
        <v>125</v>
      </c>
      <c r="F152" s="1">
        <v>11877115.431410298</v>
      </c>
      <c r="G152">
        <v>680429.98133304587</v>
      </c>
      <c r="H152">
        <v>2041.2899439991377</v>
      </c>
      <c r="I152">
        <v>6.2731631587015307E-2</v>
      </c>
      <c r="J152">
        <v>18723</v>
      </c>
      <c r="K152">
        <f t="shared" si="37"/>
        <v>-1.4391463804057274E-2</v>
      </c>
      <c r="L152">
        <f t="shared" si="25"/>
        <v>6.8582541957215831E-2</v>
      </c>
      <c r="M152">
        <f t="shared" si="34"/>
        <v>0.6224323738113795</v>
      </c>
      <c r="N152">
        <f t="shared" si="26"/>
        <v>0.84272955956011808</v>
      </c>
      <c r="O152" s="4">
        <v>0.59243389909613631</v>
      </c>
      <c r="P152">
        <f t="shared" si="35"/>
        <v>0.17527381456050234</v>
      </c>
      <c r="Q152" s="4">
        <f t="shared" si="27"/>
        <v>0.67854149879527281</v>
      </c>
      <c r="R152">
        <v>0.66590000000000005</v>
      </c>
      <c r="S152" s="4">
        <f t="shared" si="30"/>
        <v>0.79663000000000006</v>
      </c>
      <c r="T152">
        <f t="shared" si="32"/>
        <v>0.58186345014539553</v>
      </c>
      <c r="U152" s="4">
        <f t="shared" si="28"/>
        <v>0.90268919306505646</v>
      </c>
      <c r="V152">
        <f t="shared" si="36"/>
        <v>58093.312867780172</v>
      </c>
      <c r="W152">
        <f t="shared" si="33"/>
        <v>1.7185271627606782E-4</v>
      </c>
      <c r="X152">
        <f t="shared" si="31"/>
        <v>8.5335112332673865E-2</v>
      </c>
      <c r="Y152">
        <f t="shared" si="22"/>
        <v>2.9985064123444993</v>
      </c>
      <c r="Z152">
        <f t="shared" si="29"/>
        <v>-5.6709939675466337E-2</v>
      </c>
      <c r="AA152">
        <f t="shared" si="23"/>
        <v>1.109266882748682</v>
      </c>
      <c r="AB152">
        <f t="shared" si="24"/>
        <v>9.2273650854099998E-3</v>
      </c>
    </row>
    <row r="153" spans="1:28" x14ac:dyDescent="0.25">
      <c r="A153" s="3">
        <v>44292.833333333336</v>
      </c>
      <c r="B153">
        <v>104.89449811999999</v>
      </c>
      <c r="C153">
        <v>5874931.7036370002</v>
      </c>
      <c r="D153">
        <v>2.2368665094099999E-7</v>
      </c>
      <c r="E153">
        <v>197</v>
      </c>
      <c r="F153" s="1">
        <v>11733607.755618146</v>
      </c>
      <c r="G153">
        <v>1539365.3762364141</v>
      </c>
      <c r="H153">
        <v>4618.0961287092423</v>
      </c>
      <c r="I153">
        <v>0.14365616459028061</v>
      </c>
      <c r="J153">
        <v>18724</v>
      </c>
      <c r="K153">
        <f t="shared" si="37"/>
        <v>-3.6555911480040969E-2</v>
      </c>
      <c r="L153">
        <f t="shared" si="25"/>
        <v>4.0461811351794795E-2</v>
      </c>
      <c r="M153">
        <f t="shared" si="34"/>
        <v>1.0532874813066662</v>
      </c>
      <c r="N153">
        <f t="shared" si="26"/>
        <v>0.85763491380378243</v>
      </c>
      <c r="O153" s="4">
        <v>0.57906672702368966</v>
      </c>
      <c r="P153">
        <f t="shared" si="35"/>
        <v>0.82347870287986913</v>
      </c>
      <c r="Q153" s="4">
        <f t="shared" si="27"/>
        <v>0.68094301203459495</v>
      </c>
      <c r="R153">
        <v>0.67720000000000002</v>
      </c>
      <c r="S153" s="4">
        <f t="shared" si="30"/>
        <v>0.79030333333333325</v>
      </c>
      <c r="T153">
        <f t="shared" si="32"/>
        <v>0.99295585936194852</v>
      </c>
      <c r="U153" s="4">
        <f t="shared" si="28"/>
        <v>0.90465188709537114</v>
      </c>
      <c r="V153">
        <f t="shared" si="36"/>
        <v>56008.00622465479</v>
      </c>
      <c r="W153">
        <f t="shared" si="33"/>
        <v>3.9350110140960092E-4</v>
      </c>
      <c r="X153">
        <f t="shared" si="31"/>
        <v>8.5728613434083473E-2</v>
      </c>
      <c r="Y153">
        <f t="shared" si="22"/>
        <v>2.8908725895782306</v>
      </c>
      <c r="Z153">
        <f t="shared" si="29"/>
        <v>-4.7798359372938082E-2</v>
      </c>
      <c r="AA153">
        <f t="shared" si="23"/>
        <v>1.0201423978030084</v>
      </c>
      <c r="AB153">
        <f t="shared" si="24"/>
        <v>1.0573284037868724E-2</v>
      </c>
    </row>
    <row r="154" spans="1:28" x14ac:dyDescent="0.25">
      <c r="A154" s="3">
        <v>44293.833333333336</v>
      </c>
      <c r="B154">
        <v>103.40498177000001</v>
      </c>
      <c r="C154">
        <v>5984778.4841489997</v>
      </c>
      <c r="D154">
        <v>2.24097576855E-7</v>
      </c>
      <c r="E154">
        <v>194</v>
      </c>
      <c r="F154" s="1">
        <v>11990566.565894444</v>
      </c>
      <c r="G154">
        <v>1093250.8489552734</v>
      </c>
      <c r="H154">
        <v>3279.7525468658205</v>
      </c>
      <c r="I154">
        <v>9.9837624271320272E-2</v>
      </c>
      <c r="J154">
        <v>18725</v>
      </c>
      <c r="K154">
        <f t="shared" si="37"/>
        <v>3.2826816147920324E-2</v>
      </c>
      <c r="L154">
        <f t="shared" si="25"/>
        <v>3.3632788110653414E-2</v>
      </c>
      <c r="M154">
        <f t="shared" si="34"/>
        <v>0.87816700581306217</v>
      </c>
      <c r="N154">
        <f t="shared" si="26"/>
        <v>0.86503262152357441</v>
      </c>
      <c r="O154" s="4">
        <v>0.59392681612366172</v>
      </c>
      <c r="P154">
        <f t="shared" si="35"/>
        <v>0.57233630982581307</v>
      </c>
      <c r="Q154" s="4">
        <f t="shared" si="27"/>
        <v>0.66972299735362106</v>
      </c>
      <c r="R154">
        <v>0.6129</v>
      </c>
      <c r="S154" s="4">
        <f t="shared" si="30"/>
        <v>0.78174666666666659</v>
      </c>
      <c r="T154">
        <f t="shared" si="32"/>
        <v>0.79712797974324234</v>
      </c>
      <c r="U154" s="4">
        <f t="shared" si="28"/>
        <v>0.89572618172004936</v>
      </c>
      <c r="V154">
        <f t="shared" si="36"/>
        <v>57877.080791530221</v>
      </c>
      <c r="W154">
        <f t="shared" si="33"/>
        <v>2.7349033583820028E-4</v>
      </c>
      <c r="X154">
        <f t="shared" si="31"/>
        <v>8.6002103769921678E-2</v>
      </c>
      <c r="Y154">
        <f t="shared" si="22"/>
        <v>2.9873455190302254</v>
      </c>
      <c r="Z154">
        <f t="shared" si="29"/>
        <v>-5.5201723519490931E-2</v>
      </c>
      <c r="AA154">
        <f t="shared" si="23"/>
        <v>1.0322930807541439</v>
      </c>
      <c r="AB154">
        <f t="shared" si="24"/>
        <v>1.0323458729625923E-2</v>
      </c>
    </row>
    <row r="155" spans="1:28" x14ac:dyDescent="0.25">
      <c r="A155" s="3">
        <v>44294.833333333336</v>
      </c>
      <c r="B155">
        <v>100.93848092</v>
      </c>
      <c r="C155">
        <v>5839288.4279089998</v>
      </c>
      <c r="D155">
        <v>2.1865295945800001E-7</v>
      </c>
      <c r="E155">
        <v>134</v>
      </c>
      <c r="F155" s="1">
        <v>11721477.739342604</v>
      </c>
      <c r="G155">
        <v>868886.57907516672</v>
      </c>
      <c r="H155">
        <v>2606.6597372255001</v>
      </c>
      <c r="I155">
        <v>8.1169868274703419E-2</v>
      </c>
      <c r="J155">
        <v>18726</v>
      </c>
      <c r="K155">
        <f t="shared" si="37"/>
        <v>-4.6847256162395323E-4</v>
      </c>
      <c r="L155">
        <f t="shared" si="25"/>
        <v>2.2724524682759983E-2</v>
      </c>
      <c r="M155">
        <f t="shared" si="34"/>
        <v>0.79799334919650555</v>
      </c>
      <c r="N155">
        <f t="shared" si="26"/>
        <v>0.86356996983001422</v>
      </c>
      <c r="O155" s="4">
        <v>0.58647189791573251</v>
      </c>
      <c r="P155">
        <f t="shared" si="35"/>
        <v>0.42216916463912219</v>
      </c>
      <c r="Q155" s="4">
        <f t="shared" si="27"/>
        <v>0.65870813870629885</v>
      </c>
      <c r="R155">
        <v>0.54420000000000002</v>
      </c>
      <c r="S155" s="4">
        <f t="shared" si="30"/>
        <v>0.77167333333333332</v>
      </c>
      <c r="T155">
        <f t="shared" si="32"/>
        <v>0.69718790015074705</v>
      </c>
      <c r="U155" s="4">
        <f t="shared" si="28"/>
        <v>0.88779824919760619</v>
      </c>
      <c r="V155">
        <f t="shared" si="36"/>
        <v>57849.973317282209</v>
      </c>
      <c r="W155">
        <f t="shared" si="33"/>
        <v>2.2235847727396387E-4</v>
      </c>
      <c r="X155">
        <f t="shared" si="31"/>
        <v>8.6224462247195641E-2</v>
      </c>
      <c r="Y155">
        <f t="shared" si="22"/>
        <v>2.9859463573824789</v>
      </c>
      <c r="Z155">
        <f t="shared" si="29"/>
        <v>-5.4881302931378495E-2</v>
      </c>
      <c r="AA155">
        <f t="shared" si="23"/>
        <v>1.003424626927043</v>
      </c>
      <c r="AB155">
        <f t="shared" si="24"/>
        <v>1.0315267973478148E-2</v>
      </c>
    </row>
    <row r="156" spans="1:28" x14ac:dyDescent="0.25">
      <c r="A156" s="3">
        <v>44295.833333333336</v>
      </c>
      <c r="B156">
        <v>114.55467634</v>
      </c>
      <c r="C156">
        <v>6815122.4411909999</v>
      </c>
      <c r="D156">
        <v>2.5154697803600001E-7</v>
      </c>
      <c r="E156">
        <v>213</v>
      </c>
      <c r="F156" s="1">
        <v>13648426.720010441</v>
      </c>
      <c r="G156">
        <v>1623858.8057583021</v>
      </c>
      <c r="H156">
        <v>4871.5764172749068</v>
      </c>
      <c r="I156">
        <v>0.1302806124678362</v>
      </c>
      <c r="J156">
        <v>18727</v>
      </c>
      <c r="K156">
        <f t="shared" si="37"/>
        <v>2.7994086358319323E-2</v>
      </c>
      <c r="L156">
        <f t="shared" si="25"/>
        <v>2.2676001469889219E-2</v>
      </c>
      <c r="M156">
        <f t="shared" si="34"/>
        <v>1.0147575781619096</v>
      </c>
      <c r="N156">
        <f t="shared" si="26"/>
        <v>0.86842743955742008</v>
      </c>
      <c r="O156" s="4">
        <v>0.58239655576058202</v>
      </c>
      <c r="P156">
        <f t="shared" si="35"/>
        <v>0.7557200256160721</v>
      </c>
      <c r="Q156" s="4">
        <f t="shared" si="27"/>
        <v>0.65749389089178967</v>
      </c>
      <c r="R156">
        <v>0.61649999999999994</v>
      </c>
      <c r="S156" s="4">
        <f t="shared" si="30"/>
        <v>0.76182666666666654</v>
      </c>
      <c r="T156">
        <f t="shared" si="32"/>
        <v>0.93752702449671843</v>
      </c>
      <c r="U156" s="4">
        <f t="shared" si="28"/>
        <v>0.88681146049448756</v>
      </c>
      <c r="V156">
        <f t="shared" si="36"/>
        <v>59492.31108613684</v>
      </c>
      <c r="W156">
        <f t="shared" si="33"/>
        <v>3.5686949934806127E-4</v>
      </c>
      <c r="X156">
        <f t="shared" si="31"/>
        <v>8.6581331746543699E-2</v>
      </c>
      <c r="Y156">
        <f t="shared" si="22"/>
        <v>3.0707161886770793</v>
      </c>
      <c r="Z156">
        <f t="shared" si="29"/>
        <v>-6.1183302442108345E-2</v>
      </c>
      <c r="AA156">
        <f t="shared" si="23"/>
        <v>1.0385804473616218</v>
      </c>
      <c r="AB156">
        <f t="shared" si="24"/>
        <v>1.0116301340462153E-2</v>
      </c>
    </row>
    <row r="157" spans="1:28" x14ac:dyDescent="0.25">
      <c r="A157" s="3">
        <v>44296.833333333336</v>
      </c>
      <c r="B157">
        <v>112.53072846000001</v>
      </c>
      <c r="C157">
        <v>6751199.652791</v>
      </c>
      <c r="D157">
        <v>2.4809230278400002E-7</v>
      </c>
      <c r="E157">
        <v>159</v>
      </c>
      <c r="F157" s="1">
        <v>13479918.179558396</v>
      </c>
      <c r="G157">
        <v>919488.02762803563</v>
      </c>
      <c r="H157">
        <v>2758.464082884107</v>
      </c>
      <c r="I157">
        <v>7.4691802787016856E-2</v>
      </c>
      <c r="J157">
        <v>18728</v>
      </c>
      <c r="K157">
        <f t="shared" si="37"/>
        <v>8.4020894416561766E-3</v>
      </c>
      <c r="L157">
        <f t="shared" si="25"/>
        <v>3.0021570548085623E-2</v>
      </c>
      <c r="M157">
        <f t="shared" si="34"/>
        <v>0.75868553534317584</v>
      </c>
      <c r="N157">
        <f t="shared" si="26"/>
        <v>0.86876206178795357</v>
      </c>
      <c r="O157" s="4">
        <v>0.57919324676297412</v>
      </c>
      <c r="P157">
        <f t="shared" si="35"/>
        <v>0.35553098271543332</v>
      </c>
      <c r="Q157" s="4">
        <f t="shared" si="27"/>
        <v>0.64486886517106279</v>
      </c>
      <c r="R157">
        <v>0.6825</v>
      </c>
      <c r="S157" s="4">
        <f t="shared" si="30"/>
        <v>0.75173000000000001</v>
      </c>
      <c r="T157">
        <f t="shared" si="32"/>
        <v>0.65897378112874538</v>
      </c>
      <c r="U157" s="4">
        <f t="shared" si="28"/>
        <v>0.87809946790827798</v>
      </c>
      <c r="V157">
        <f t="shared" si="36"/>
        <v>59994.276631655957</v>
      </c>
      <c r="W157">
        <f t="shared" si="33"/>
        <v>2.0461414122765976E-4</v>
      </c>
      <c r="X157">
        <f t="shared" si="31"/>
        <v>8.678594588777136E-2</v>
      </c>
      <c r="Y157">
        <f t="shared" si="22"/>
        <v>3.0966253137159763</v>
      </c>
      <c r="Z157">
        <f t="shared" si="29"/>
        <v>-6.3001838721345349E-2</v>
      </c>
      <c r="AA157">
        <f t="shared" si="23"/>
        <v>0.98266522100941589</v>
      </c>
      <c r="AB157">
        <f t="shared" si="24"/>
        <v>1.0115867012901347E-2</v>
      </c>
    </row>
    <row r="158" spans="1:28" x14ac:dyDescent="0.25">
      <c r="A158" s="3">
        <v>44297.833333333336</v>
      </c>
      <c r="B158">
        <v>112.69879206</v>
      </c>
      <c r="C158">
        <v>6723253.0858530002</v>
      </c>
      <c r="D158">
        <v>2.4769337981700001E-7</v>
      </c>
      <c r="E158">
        <v>162</v>
      </c>
      <c r="F158" s="1">
        <v>13470806.200648045</v>
      </c>
      <c r="G158">
        <v>1266563.0671656681</v>
      </c>
      <c r="H158">
        <v>3799.6892014970044</v>
      </c>
      <c r="I158">
        <v>0.10295497818680571</v>
      </c>
      <c r="J158">
        <v>18729</v>
      </c>
      <c r="K158">
        <f t="shared" si="37"/>
        <v>-5.6404644581881588E-3</v>
      </c>
      <c r="L158">
        <f t="shared" si="25"/>
        <v>-4.6865464716332132E-3</v>
      </c>
      <c r="M158">
        <f t="shared" si="34"/>
        <v>0.90725155029702542</v>
      </c>
      <c r="N158">
        <f t="shared" si="26"/>
        <v>0.86275918176132571</v>
      </c>
      <c r="O158" s="4">
        <v>0.57851921951547625</v>
      </c>
      <c r="P158">
        <f t="shared" si="35"/>
        <v>0.59372357445945545</v>
      </c>
      <c r="Q158" s="4">
        <f t="shared" si="27"/>
        <v>0.62869479418395879</v>
      </c>
      <c r="R158">
        <v>0.6472</v>
      </c>
      <c r="S158" s="4">
        <f t="shared" si="30"/>
        <v>0.74186333333333332</v>
      </c>
      <c r="T158">
        <f t="shared" si="32"/>
        <v>0.81262035872443317</v>
      </c>
      <c r="U158" s="4">
        <f t="shared" si="28"/>
        <v>0.86474525046303263</v>
      </c>
      <c r="V158">
        <f t="shared" si="36"/>
        <v>59656.833608949331</v>
      </c>
      <c r="W158">
        <f t="shared" si="33"/>
        <v>2.8202865956696504E-4</v>
      </c>
      <c r="X158">
        <f t="shared" si="31"/>
        <v>8.706797454733832E-2</v>
      </c>
      <c r="Y158">
        <f t="shared" si="22"/>
        <v>3.0792080755273119</v>
      </c>
      <c r="Z158">
        <f t="shared" si="29"/>
        <v>-6.1386499941233574E-2</v>
      </c>
      <c r="AA158">
        <f t="shared" si="23"/>
        <v>1.0077195064630315</v>
      </c>
      <c r="AB158">
        <f t="shared" si="24"/>
        <v>9.8663966611849396E-3</v>
      </c>
    </row>
    <row r="159" spans="1:28" x14ac:dyDescent="0.25">
      <c r="A159" s="3">
        <v>44298.833333333336</v>
      </c>
      <c r="B159">
        <v>108.63203702</v>
      </c>
      <c r="C159">
        <v>6918283.3900380004</v>
      </c>
      <c r="D159">
        <v>2.4658544219100002E-7</v>
      </c>
      <c r="E159">
        <v>201</v>
      </c>
      <c r="F159" s="1">
        <v>13823891.855261963</v>
      </c>
      <c r="G159">
        <v>1851399.9421383988</v>
      </c>
      <c r="H159">
        <v>5554.1998264151962</v>
      </c>
      <c r="I159">
        <v>0.1466506652299856</v>
      </c>
      <c r="J159">
        <v>18730</v>
      </c>
      <c r="K159">
        <f t="shared" si="37"/>
        <v>6.5347884893442731E-2</v>
      </c>
      <c r="L159">
        <f t="shared" si="25"/>
        <v>4.229301479767706E-2</v>
      </c>
      <c r="M159">
        <f t="shared" si="34"/>
        <v>1.0628657271191413</v>
      </c>
      <c r="N159">
        <f t="shared" si="26"/>
        <v>0.87831984395200313</v>
      </c>
      <c r="O159" s="4">
        <v>0.5301020422860756</v>
      </c>
      <c r="P159">
        <f t="shared" si="35"/>
        <v>0.8378980720913205</v>
      </c>
      <c r="Q159" s="4">
        <f t="shared" si="27"/>
        <v>0.63934342492776453</v>
      </c>
      <c r="R159">
        <v>0.6845</v>
      </c>
      <c r="S159" s="4">
        <f t="shared" si="30"/>
        <v>0.73117999999999994</v>
      </c>
      <c r="T159">
        <f t="shared" si="32"/>
        <v>1.0049464382537339</v>
      </c>
      <c r="U159" s="4">
        <f t="shared" si="28"/>
        <v>0.8729315592964918</v>
      </c>
      <c r="V159">
        <f t="shared" si="36"/>
        <v>63685.479715015295</v>
      </c>
      <c r="W159">
        <f t="shared" si="33"/>
        <v>4.0170195143239546E-4</v>
      </c>
      <c r="X159">
        <f t="shared" si="31"/>
        <v>8.7469676498770715E-2</v>
      </c>
      <c r="Y159">
        <f t="shared" ref="Y159:Y222" si="38">V159/$V$31</f>
        <v>3.2871480360112195</v>
      </c>
      <c r="Z159">
        <f t="shared" si="29"/>
        <v>-7.6878757479844517E-2</v>
      </c>
      <c r="AA159">
        <f t="shared" ref="AA159:AA222" si="39">V159/$V130</f>
        <v>1.1395039764718435</v>
      </c>
      <c r="AB159">
        <f t="shared" ref="AB159:AB222" si="40">2*SQRT(AA159)*EXP(SUM(W130:W159))/(1+AA159)-1</f>
        <v>7.8743084155377119E-3</v>
      </c>
    </row>
    <row r="160" spans="1:28" x14ac:dyDescent="0.25">
      <c r="A160" s="3">
        <v>44299.833333333336</v>
      </c>
      <c r="B160">
        <v>109.24490408</v>
      </c>
      <c r="C160">
        <v>6867424.7237980003</v>
      </c>
      <c r="D160">
        <v>2.4623031230100001E-7</v>
      </c>
      <c r="E160">
        <v>242</v>
      </c>
      <c r="F160" s="1">
        <v>13714640.941823004</v>
      </c>
      <c r="G160">
        <v>2594824.4948595688</v>
      </c>
      <c r="H160">
        <v>7784.4734845787061</v>
      </c>
      <c r="I160">
        <v>0.20717515200901399</v>
      </c>
      <c r="J160">
        <v>18731</v>
      </c>
      <c r="K160">
        <f t="shared" si="37"/>
        <v>-1.3004320260327218E-2</v>
      </c>
      <c r="L160">
        <f t="shared" ref="L160:L223" si="41">(AVERAGE(K131:K160))*15+POWER(O160/SQRT(365/15),2)/2</f>
        <v>6.5150098933258516E-2</v>
      </c>
      <c r="M160">
        <f t="shared" si="34"/>
        <v>1.2466498236049839</v>
      </c>
      <c r="N160">
        <f t="shared" ref="N160:N223" si="42">AVERAGE(M131:M160)</f>
        <v>0.88198167637263403</v>
      </c>
      <c r="O160" s="4">
        <v>0.55615839766724462</v>
      </c>
      <c r="P160">
        <f t="shared" si="35"/>
        <v>1.0891598016115811</v>
      </c>
      <c r="Q160" s="4">
        <f t="shared" ref="Q160:Q223" si="43">AVERAGE(P131:P160)</f>
        <v>0.64129520362152048</v>
      </c>
      <c r="R160">
        <v>0.76249999999999996</v>
      </c>
      <c r="S160" s="4">
        <f t="shared" si="30"/>
        <v>0.72589333333333317</v>
      </c>
      <c r="T160">
        <f t="shared" si="32"/>
        <v>1.2223392483231048</v>
      </c>
      <c r="U160" s="4">
        <f t="shared" ref="U160:U223" si="44">AVERAGE(T131:T160)</f>
        <v>0.87466062281678525</v>
      </c>
      <c r="V160">
        <f t="shared" si="36"/>
        <v>62862.65507422651</v>
      </c>
      <c r="W160">
        <f t="shared" si="33"/>
        <v>5.6744213044711874E-4</v>
      </c>
      <c r="X160">
        <f t="shared" si="31"/>
        <v>8.8037118629217828E-2</v>
      </c>
      <c r="Y160">
        <f t="shared" si="38"/>
        <v>3.2446776579273315</v>
      </c>
      <c r="Z160">
        <f t="shared" ref="Z160:Z223" si="45">2*SQRT(Y160)*EXP(X160)/(1+Y160)-1</f>
        <v>-7.3159304826841298E-2</v>
      </c>
      <c r="AA160">
        <f t="shared" si="39"/>
        <v>1.1121759357444969</v>
      </c>
      <c r="AB160">
        <f t="shared" si="40"/>
        <v>8.6410917963550826E-3</v>
      </c>
    </row>
    <row r="161" spans="1:28" x14ac:dyDescent="0.25">
      <c r="A161" s="3">
        <v>44300.833333333336</v>
      </c>
      <c r="B161">
        <v>109.19715565</v>
      </c>
      <c r="C161">
        <v>6897737.2881960003</v>
      </c>
      <c r="D161">
        <v>2.46647186011E-7</v>
      </c>
      <c r="E161">
        <v>154</v>
      </c>
      <c r="F161" s="1">
        <v>13759229.136017533</v>
      </c>
      <c r="G161">
        <v>1337620.3446769803</v>
      </c>
      <c r="H161">
        <v>4012.861034030941</v>
      </c>
      <c r="I161">
        <v>0.10645176869590488</v>
      </c>
      <c r="J161">
        <v>18732</v>
      </c>
      <c r="K161">
        <f t="shared" si="37"/>
        <v>4.8414233726794455E-3</v>
      </c>
      <c r="L161">
        <f t="shared" si="41"/>
        <v>6.0960546455066919E-2</v>
      </c>
      <c r="M161">
        <f t="shared" si="34"/>
        <v>0.87246828089856876</v>
      </c>
      <c r="N161">
        <f t="shared" si="42"/>
        <v>0.87227487145099769</v>
      </c>
      <c r="O161" s="4">
        <v>0.51172022164366537</v>
      </c>
      <c r="P161">
        <f t="shared" si="35"/>
        <v>0.61683223565383316</v>
      </c>
      <c r="Q161" s="4">
        <f t="shared" si="43"/>
        <v>0.62716019506566512</v>
      </c>
      <c r="R161">
        <v>0.70480000000000009</v>
      </c>
      <c r="S161" s="4">
        <f t="shared" ref="S161:S224" si="46">AVERAGE(R132:R161)</f>
        <v>0.71773999999999982</v>
      </c>
      <c r="T161">
        <f t="shared" si="32"/>
        <v>0.82965424815776101</v>
      </c>
      <c r="U161" s="4">
        <f t="shared" si="44"/>
        <v>0.8629982460282376</v>
      </c>
      <c r="V161">
        <f t="shared" si="36"/>
        <v>63167.737722992606</v>
      </c>
      <c r="W161">
        <f t="shared" si="33"/>
        <v>2.9160616014930248E-4</v>
      </c>
      <c r="X161">
        <f t="shared" si="31"/>
        <v>8.8328724789367125E-2</v>
      </c>
      <c r="Y161">
        <f t="shared" si="38"/>
        <v>3.260424604235975</v>
      </c>
      <c r="Z161">
        <f t="shared" si="45"/>
        <v>-7.4077004057438334E-2</v>
      </c>
      <c r="AA161">
        <f t="shared" si="39"/>
        <v>1.0742615045534245</v>
      </c>
      <c r="AB161">
        <f t="shared" si="40"/>
        <v>9.1761813761304101E-3</v>
      </c>
    </row>
    <row r="162" spans="1:28" x14ac:dyDescent="0.25">
      <c r="A162" s="3">
        <v>44301.833333333336</v>
      </c>
      <c r="B162">
        <v>110.76118758</v>
      </c>
      <c r="C162">
        <v>6813150.3410019996</v>
      </c>
      <c r="D162">
        <v>2.4679383010300003E-7</v>
      </c>
      <c r="E162">
        <v>149</v>
      </c>
      <c r="F162" s="1">
        <v>13635186.960314581</v>
      </c>
      <c r="G162">
        <v>1576627.0148172716</v>
      </c>
      <c r="H162">
        <v>4729.8810444518149</v>
      </c>
      <c r="I162">
        <v>0.12661407476477185</v>
      </c>
      <c r="J162">
        <v>18733</v>
      </c>
      <c r="K162">
        <f t="shared" si="37"/>
        <v>-2.6560214779980253E-2</v>
      </c>
      <c r="L162">
        <f t="shared" si="41"/>
        <v>2.7879470733450241E-2</v>
      </c>
      <c r="M162">
        <f t="shared" si="34"/>
        <v>0.99699536859546545</v>
      </c>
      <c r="N162">
        <f t="shared" si="42"/>
        <v>0.8822443133460286</v>
      </c>
      <c r="O162" s="4">
        <v>0.50992036541950481</v>
      </c>
      <c r="P162">
        <f t="shared" si="35"/>
        <v>0.73605737241918967</v>
      </c>
      <c r="Q162" s="4">
        <f t="shared" si="43"/>
        <v>0.63198953650645495</v>
      </c>
      <c r="R162">
        <v>0.58829999999999993</v>
      </c>
      <c r="S162" s="4">
        <f t="shared" si="46"/>
        <v>0.70639999999999992</v>
      </c>
      <c r="T162">
        <f t="shared" si="32"/>
        <v>0.92175084488008774</v>
      </c>
      <c r="U162" s="4">
        <f t="shared" si="44"/>
        <v>0.86669788360624211</v>
      </c>
      <c r="V162">
        <f t="shared" si="36"/>
        <v>61512.073767546361</v>
      </c>
      <c r="W162">
        <f t="shared" si="33"/>
        <v>3.468277243788693E-4</v>
      </c>
      <c r="X162">
        <f t="shared" si="31"/>
        <v>8.8675552513745995E-2</v>
      </c>
      <c r="Y162">
        <f t="shared" si="38"/>
        <v>3.1749669372168396</v>
      </c>
      <c r="Z162">
        <f t="shared" si="45"/>
        <v>-6.7265884298477574E-2</v>
      </c>
      <c r="AA162">
        <f t="shared" si="39"/>
        <v>1.0624086046586334</v>
      </c>
      <c r="AB162">
        <f t="shared" si="40"/>
        <v>9.4275668204057972E-3</v>
      </c>
    </row>
    <row r="163" spans="1:28" x14ac:dyDescent="0.25">
      <c r="A163" s="3">
        <v>44302.833333333336</v>
      </c>
      <c r="B163">
        <v>112.48775202</v>
      </c>
      <c r="C163">
        <v>6711283.6184719997</v>
      </c>
      <c r="D163">
        <v>2.4679383010300003E-7</v>
      </c>
      <c r="E163">
        <v>117</v>
      </c>
      <c r="F163" s="1">
        <v>13457962.870497648</v>
      </c>
      <c r="G163">
        <v>912820.17407260125</v>
      </c>
      <c r="H163">
        <v>2738.4605222178038</v>
      </c>
      <c r="I163">
        <v>7.4271128567360775E-2</v>
      </c>
      <c r="J163">
        <v>18734</v>
      </c>
      <c r="K163">
        <f t="shared" si="37"/>
        <v>-3.0532310756201646E-2</v>
      </c>
      <c r="L163">
        <f t="shared" si="41"/>
        <v>2.0301155755412914E-2</v>
      </c>
      <c r="M163">
        <f t="shared" si="34"/>
        <v>0.76429087105302396</v>
      </c>
      <c r="N163">
        <f t="shared" si="42"/>
        <v>0.87612097735932815</v>
      </c>
      <c r="O163" s="4">
        <v>0.50777609913375843</v>
      </c>
      <c r="P163">
        <f t="shared" si="35"/>
        <v>0.35076614134399159</v>
      </c>
      <c r="Q163" s="4">
        <f t="shared" si="43"/>
        <v>0.61672003737866987</v>
      </c>
      <c r="R163">
        <v>0.58829999999999993</v>
      </c>
      <c r="S163" s="4">
        <f t="shared" si="46"/>
        <v>0.69603666666666653</v>
      </c>
      <c r="T163">
        <f t="shared" si="32"/>
        <v>0.65641530333917941</v>
      </c>
      <c r="U163" s="4">
        <f t="shared" si="44"/>
        <v>0.8558830951926587</v>
      </c>
      <c r="V163">
        <f t="shared" si="36"/>
        <v>59662.349882134302</v>
      </c>
      <c r="W163">
        <f t="shared" si="33"/>
        <v>2.0346184425536947E-4</v>
      </c>
      <c r="X163">
        <f t="shared" si="31"/>
        <v>8.8879014358001371E-2</v>
      </c>
      <c r="Y163">
        <f t="shared" si="38"/>
        <v>3.0794927998733828</v>
      </c>
      <c r="Z163">
        <f t="shared" si="45"/>
        <v>-5.9707251833891917E-2</v>
      </c>
      <c r="AA163">
        <f t="shared" si="39"/>
        <v>1.0253766201725436</v>
      </c>
      <c r="AB163">
        <f t="shared" si="40"/>
        <v>9.627131871573047E-3</v>
      </c>
    </row>
    <row r="164" spans="1:28" x14ac:dyDescent="0.25">
      <c r="A164" s="3">
        <v>44303.833333333336</v>
      </c>
      <c r="B164">
        <v>115.38587962</v>
      </c>
      <c r="C164">
        <v>6534033.1137009999</v>
      </c>
      <c r="D164">
        <v>2.4635896781500002E-7</v>
      </c>
      <c r="E164">
        <v>336</v>
      </c>
      <c r="F164" s="1">
        <v>13013566.547693949</v>
      </c>
      <c r="G164">
        <v>4725232.6185068721</v>
      </c>
      <c r="H164">
        <v>14175.697855520617</v>
      </c>
      <c r="I164">
        <v>0.39759505576754428</v>
      </c>
      <c r="J164">
        <v>18735</v>
      </c>
      <c r="K164">
        <f t="shared" si="37"/>
        <v>-5.2203492432004131E-2</v>
      </c>
      <c r="L164">
        <f t="shared" si="41"/>
        <v>-8.2990315394762086E-3</v>
      </c>
      <c r="M164">
        <f t="shared" si="34"/>
        <v>1.7829987433498578</v>
      </c>
      <c r="N164">
        <f t="shared" si="42"/>
        <v>0.90930333348416803</v>
      </c>
      <c r="O164" s="4">
        <v>0.50656287707404124</v>
      </c>
      <c r="P164">
        <f t="shared" si="35"/>
        <v>1.6460948646766447</v>
      </c>
      <c r="Q164" s="4">
        <f t="shared" si="43"/>
        <v>0.65439760973737748</v>
      </c>
      <c r="R164">
        <v>0.55700000000000005</v>
      </c>
      <c r="S164" s="4">
        <f t="shared" si="46"/>
        <v>0.68624666666666656</v>
      </c>
      <c r="T164">
        <f t="shared" si="32"/>
        <v>1.7370873518793852</v>
      </c>
      <c r="U164" s="4">
        <f t="shared" si="44"/>
        <v>0.88853481380095589</v>
      </c>
      <c r="V164">
        <f t="shared" si="36"/>
        <v>56627.666532677249</v>
      </c>
      <c r="W164">
        <f t="shared" si="33"/>
        <v>1.0887086642424372E-3</v>
      </c>
      <c r="X164">
        <f t="shared" ref="X164:X227" si="47">W164+X163</f>
        <v>8.9967723022243803E-2</v>
      </c>
      <c r="Y164">
        <f t="shared" si="38"/>
        <v>2.9228565704420806</v>
      </c>
      <c r="Z164">
        <f t="shared" si="45"/>
        <v>-4.6317520808738744E-2</v>
      </c>
      <c r="AA164">
        <f t="shared" si="39"/>
        <v>0.96842204794837472</v>
      </c>
      <c r="AB164">
        <f t="shared" si="40"/>
        <v>1.042110872472013E-2</v>
      </c>
    </row>
    <row r="165" spans="1:28" x14ac:dyDescent="0.25">
      <c r="A165" s="3">
        <v>44304.833333333336</v>
      </c>
      <c r="B165">
        <v>115.602547</v>
      </c>
      <c r="C165">
        <v>6394075.4990379997</v>
      </c>
      <c r="D165">
        <v>2.4385723317399998E-7</v>
      </c>
      <c r="E165">
        <v>175</v>
      </c>
      <c r="F165" s="1">
        <v>12829460.045016736</v>
      </c>
      <c r="G165">
        <v>1376576.1821941182</v>
      </c>
      <c r="H165">
        <v>4129.7285465823543</v>
      </c>
      <c r="I165">
        <v>0.11749137642687074</v>
      </c>
      <c r="J165">
        <v>18736</v>
      </c>
      <c r="K165">
        <f t="shared" si="37"/>
        <v>-2.3528525302214966E-2</v>
      </c>
      <c r="L165">
        <f t="shared" si="41"/>
        <v>-2.1033320898587643E-2</v>
      </c>
      <c r="M165">
        <f t="shared" si="34"/>
        <v>0.96393263710202803</v>
      </c>
      <c r="N165">
        <f t="shared" si="42"/>
        <v>0.91994331844739274</v>
      </c>
      <c r="O165" s="4">
        <v>0.57419202094571564</v>
      </c>
      <c r="P165">
        <f t="shared" si="35"/>
        <v>0.68468888466911215</v>
      </c>
      <c r="Q165" s="4">
        <f t="shared" si="43"/>
        <v>0.66727866308127937</v>
      </c>
      <c r="R165">
        <v>0.73319999999999996</v>
      </c>
      <c r="S165" s="4">
        <f t="shared" si="46"/>
        <v>0.68402999999999992</v>
      </c>
      <c r="T165">
        <f t="shared" si="32"/>
        <v>0.88127352923706193</v>
      </c>
      <c r="U165" s="4">
        <f t="shared" si="44"/>
        <v>0.8969132021800087</v>
      </c>
      <c r="V165">
        <f t="shared" si="36"/>
        <v>55310.853134040372</v>
      </c>
      <c r="W165">
        <f t="shared" si="33"/>
        <v>3.2184238517425368E-4</v>
      </c>
      <c r="X165">
        <f t="shared" si="47"/>
        <v>9.028956540741806E-2</v>
      </c>
      <c r="Y165">
        <f t="shared" si="38"/>
        <v>2.8548887919705632</v>
      </c>
      <c r="Z165">
        <f t="shared" si="45"/>
        <v>-4.0544140011782526E-2</v>
      </c>
      <c r="AA165">
        <f t="shared" si="39"/>
        <v>0.96385699079035447</v>
      </c>
      <c r="AB165">
        <f t="shared" si="40"/>
        <v>1.051140296245423E-2</v>
      </c>
    </row>
    <row r="166" spans="1:28" x14ac:dyDescent="0.25">
      <c r="A166" s="3">
        <v>44305.833333333336</v>
      </c>
      <c r="B166">
        <v>114.8049054</v>
      </c>
      <c r="C166">
        <v>6477626.7932660002</v>
      </c>
      <c r="D166">
        <v>2.4450576125799997E-7</v>
      </c>
      <c r="E166">
        <v>179</v>
      </c>
      <c r="F166" s="1">
        <v>12975446.720046399</v>
      </c>
      <c r="G166">
        <v>1586691.8071920048</v>
      </c>
      <c r="H166">
        <v>4760.0754215760144</v>
      </c>
      <c r="I166">
        <v>0.13390117244988636</v>
      </c>
      <c r="J166">
        <v>18737</v>
      </c>
      <c r="K166">
        <f t="shared" si="37"/>
        <v>1.9906125243818192E-2</v>
      </c>
      <c r="L166">
        <f t="shared" si="41"/>
        <v>-1.6644868569451153E-3</v>
      </c>
      <c r="M166">
        <f t="shared" si="34"/>
        <v>1.0349598850706458</v>
      </c>
      <c r="N166">
        <f t="shared" si="42"/>
        <v>0.92696719096552904</v>
      </c>
      <c r="O166" s="4">
        <v>0.57478661958383515</v>
      </c>
      <c r="P166">
        <f t="shared" si="35"/>
        <v>0.77464652388915933</v>
      </c>
      <c r="Q166" s="4">
        <f t="shared" si="43"/>
        <v>0.67732677715242773</v>
      </c>
      <c r="R166">
        <v>0.62670000000000003</v>
      </c>
      <c r="S166" s="4">
        <f t="shared" si="46"/>
        <v>0.67919666666666656</v>
      </c>
      <c r="T166">
        <f t="shared" si="32"/>
        <v>0.95284909692882203</v>
      </c>
      <c r="U166" s="4">
        <f t="shared" si="44"/>
        <v>0.9043674246934692</v>
      </c>
      <c r="V166">
        <f t="shared" si="36"/>
        <v>56422.909549873642</v>
      </c>
      <c r="W166">
        <f t="shared" si="33"/>
        <v>3.667852533241807E-4</v>
      </c>
      <c r="X166">
        <f t="shared" si="47"/>
        <v>9.0656350660742235E-2</v>
      </c>
      <c r="Y166">
        <f t="shared" si="38"/>
        <v>2.9122879680401774</v>
      </c>
      <c r="Z166">
        <f t="shared" si="45"/>
        <v>-4.4814123078450674E-2</v>
      </c>
      <c r="AA166">
        <f t="shared" si="39"/>
        <v>1.0429031933094299</v>
      </c>
      <c r="AB166">
        <f t="shared" si="40"/>
        <v>1.0589815748725639E-2</v>
      </c>
    </row>
    <row r="167" spans="1:28" x14ac:dyDescent="0.25">
      <c r="A167" s="3">
        <v>44306.833333333336</v>
      </c>
      <c r="B167">
        <v>117.9399765</v>
      </c>
      <c r="C167">
        <v>6381670.5974819995</v>
      </c>
      <c r="D167">
        <v>2.4591274479099998E-7</v>
      </c>
      <c r="E167">
        <v>155</v>
      </c>
      <c r="F167" s="1">
        <v>12767736.294390803</v>
      </c>
      <c r="G167">
        <v>1160857.8382445034</v>
      </c>
      <c r="H167">
        <v>3482.5735147335104</v>
      </c>
      <c r="I167">
        <v>9.9558708260302622E-2</v>
      </c>
      <c r="J167">
        <v>18738</v>
      </c>
      <c r="K167">
        <f t="shared" si="37"/>
        <v>-4.1865903841895598E-2</v>
      </c>
      <c r="L167">
        <f t="shared" si="41"/>
        <v>6.8726369485811924E-3</v>
      </c>
      <c r="M167">
        <f t="shared" si="34"/>
        <v>0.89180733829554426</v>
      </c>
      <c r="N167">
        <f t="shared" si="42"/>
        <v>0.91637924733587561</v>
      </c>
      <c r="O167" s="4">
        <v>0.57532772696148615</v>
      </c>
      <c r="P167">
        <f t="shared" si="35"/>
        <v>0.57038366338534618</v>
      </c>
      <c r="Q167" s="4">
        <f t="shared" si="43"/>
        <v>0.66314474041933535</v>
      </c>
      <c r="R167">
        <v>0.66090000000000004</v>
      </c>
      <c r="S167" s="4">
        <f t="shared" si="46"/>
        <v>0.67878666666666665</v>
      </c>
      <c r="T167">
        <f t="shared" si="32"/>
        <v>0.79572714419039503</v>
      </c>
      <c r="U167" s="4">
        <f t="shared" si="44"/>
        <v>0.89289237978032898</v>
      </c>
      <c r="V167">
        <f t="shared" si="36"/>
        <v>54109.47828603306</v>
      </c>
      <c r="W167">
        <f t="shared" si="33"/>
        <v>2.7272639105144659E-4</v>
      </c>
      <c r="X167">
        <f t="shared" si="47"/>
        <v>9.0929077051793677E-2</v>
      </c>
      <c r="Y167">
        <f t="shared" si="38"/>
        <v>2.7928794141687119</v>
      </c>
      <c r="Z167">
        <f t="shared" si="45"/>
        <v>-3.4889481298509994E-2</v>
      </c>
      <c r="AA167">
        <f t="shared" si="39"/>
        <v>0.99246911789821124</v>
      </c>
      <c r="AB167">
        <f t="shared" si="40"/>
        <v>1.0574968383860739E-2</v>
      </c>
    </row>
    <row r="168" spans="1:28" x14ac:dyDescent="0.25">
      <c r="A168" s="3">
        <v>44307.833333333336</v>
      </c>
      <c r="B168">
        <v>120.43150274</v>
      </c>
      <c r="C168">
        <v>6270513.6235959996</v>
      </c>
      <c r="D168">
        <v>2.4615398169799999E-7</v>
      </c>
      <c r="E168">
        <v>291</v>
      </c>
      <c r="F168" s="1">
        <v>12524632.854308467</v>
      </c>
      <c r="G168">
        <v>2900846.8385366248</v>
      </c>
      <c r="H168">
        <v>8702.540515609875</v>
      </c>
      <c r="I168">
        <v>0.25361440332399965</v>
      </c>
      <c r="J168">
        <v>18739</v>
      </c>
      <c r="K168">
        <f t="shared" si="37"/>
        <v>-3.8476971282755359E-2</v>
      </c>
      <c r="L168">
        <f t="shared" si="41"/>
        <v>-1.6394343392997501E-2</v>
      </c>
      <c r="M168">
        <f t="shared" si="34"/>
        <v>1.4221023593428248</v>
      </c>
      <c r="N168">
        <f t="shared" si="42"/>
        <v>0.91858074338168072</v>
      </c>
      <c r="O168" s="4">
        <v>0.56776746456905525</v>
      </c>
      <c r="P168">
        <f t="shared" si="35"/>
        <v>1.2481118074781858</v>
      </c>
      <c r="Q168" s="4">
        <f t="shared" si="43"/>
        <v>0.66568604770193673</v>
      </c>
      <c r="R168">
        <v>0.68220000000000003</v>
      </c>
      <c r="S168" s="4">
        <f t="shared" si="46"/>
        <v>0.67685333333333342</v>
      </c>
      <c r="T168">
        <f t="shared" si="32"/>
        <v>1.3658796610649775</v>
      </c>
      <c r="U168" s="4">
        <f t="shared" si="44"/>
        <v>0.89520224208612853</v>
      </c>
      <c r="V168">
        <f t="shared" si="36"/>
        <v>52067.054557422853</v>
      </c>
      <c r="W168">
        <f t="shared" si="33"/>
        <v>6.945926963409742E-4</v>
      </c>
      <c r="X168">
        <f t="shared" si="47"/>
        <v>9.1623669748134656E-2</v>
      </c>
      <c r="Y168">
        <f t="shared" si="38"/>
        <v>2.6874590078492973</v>
      </c>
      <c r="Z168">
        <f t="shared" si="45"/>
        <v>-2.553695674786749E-2</v>
      </c>
      <c r="AA168">
        <f t="shared" si="39"/>
        <v>0.99194822444221964</v>
      </c>
      <c r="AB168">
        <f t="shared" si="40"/>
        <v>1.0637742892660063E-2</v>
      </c>
    </row>
    <row r="169" spans="1:28" x14ac:dyDescent="0.25">
      <c r="A169" s="3">
        <v>44308.833333333336</v>
      </c>
      <c r="B169">
        <v>201.30343203999999</v>
      </c>
      <c r="C169">
        <v>10256205.499368001</v>
      </c>
      <c r="D169">
        <v>4.0658186840600002E-7</v>
      </c>
      <c r="E169">
        <v>430</v>
      </c>
      <c r="F169" s="1">
        <v>20547121.822957322</v>
      </c>
      <c r="G169">
        <v>4664593.5037517501</v>
      </c>
      <c r="H169">
        <v>13993.780511255251</v>
      </c>
      <c r="I169">
        <v>0.24858614898079273</v>
      </c>
      <c r="J169">
        <v>18740</v>
      </c>
      <c r="K169">
        <f t="shared" si="37"/>
        <v>-2.1707564526077982E-2</v>
      </c>
      <c r="L169">
        <f t="shared" si="41"/>
        <v>-7.8758389197883458E-3</v>
      </c>
      <c r="M169">
        <f t="shared" si="34"/>
        <v>1.4096736598728181</v>
      </c>
      <c r="N169">
        <f t="shared" si="42"/>
        <v>0.92262280958287579</v>
      </c>
      <c r="O169" s="4">
        <v>0.5845050492905971</v>
      </c>
      <c r="P169">
        <f t="shared" si="35"/>
        <v>1.2318916548222936</v>
      </c>
      <c r="Q169" s="4">
        <f t="shared" si="43"/>
        <v>0.67040217391365919</v>
      </c>
      <c r="R169">
        <v>0.79540000000000011</v>
      </c>
      <c r="S169" s="4">
        <f t="shared" si="46"/>
        <v>0.68052999999999997</v>
      </c>
      <c r="T169">
        <f t="shared" si="32"/>
        <v>1.351074096326816</v>
      </c>
      <c r="U169" s="4">
        <f t="shared" si="44"/>
        <v>0.89945632983848289</v>
      </c>
      <c r="V169">
        <f t="shared" si="36"/>
        <v>50948.984800865401</v>
      </c>
      <c r="W169">
        <f t="shared" si="33"/>
        <v>6.8082612769942259E-4</v>
      </c>
      <c r="X169">
        <f t="shared" si="47"/>
        <v>9.2304495875834072E-2</v>
      </c>
      <c r="Y169">
        <f t="shared" si="38"/>
        <v>2.6297494511208606</v>
      </c>
      <c r="Z169">
        <f t="shared" si="45"/>
        <v>-2.006365133628718E-2</v>
      </c>
      <c r="AA169">
        <f t="shared" si="39"/>
        <v>0.98365850161945556</v>
      </c>
      <c r="AB169">
        <f t="shared" si="40"/>
        <v>1.0725357425275917E-2</v>
      </c>
    </row>
    <row r="170" spans="1:28" x14ac:dyDescent="0.25">
      <c r="A170" s="3">
        <v>44309.833333333336</v>
      </c>
      <c r="B170">
        <v>204.29746132</v>
      </c>
      <c r="C170">
        <v>10259700.968715999</v>
      </c>
      <c r="D170">
        <v>4.0952222634199999E-7</v>
      </c>
      <c r="E170">
        <v>240</v>
      </c>
      <c r="F170" s="1">
        <v>20502324.379400823</v>
      </c>
      <c r="G170">
        <v>2355604.3525754735</v>
      </c>
      <c r="H170">
        <v>7066.813057726421</v>
      </c>
      <c r="I170">
        <v>0.12580947985886495</v>
      </c>
      <c r="J170">
        <v>18741</v>
      </c>
      <c r="K170">
        <f t="shared" si="37"/>
        <v>-1.4422936629863912E-2</v>
      </c>
      <c r="L170">
        <f t="shared" si="41"/>
        <v>-8.713476020194854E-3</v>
      </c>
      <c r="M170">
        <f t="shared" si="34"/>
        <v>1.0023115007569072</v>
      </c>
      <c r="N170">
        <f t="shared" si="42"/>
        <v>0.91649155324048581</v>
      </c>
      <c r="O170" s="4">
        <v>0.57256466614031543</v>
      </c>
      <c r="P170">
        <f t="shared" si="35"/>
        <v>0.73167185011136415</v>
      </c>
      <c r="Q170" s="4">
        <f t="shared" si="43"/>
        <v>0.6618278876450483</v>
      </c>
      <c r="R170">
        <v>0.77610000000000001</v>
      </c>
      <c r="S170" s="4">
        <f t="shared" si="46"/>
        <v>0.67913333333333337</v>
      </c>
      <c r="T170">
        <f t="shared" si="32"/>
        <v>0.91825261273241165</v>
      </c>
      <c r="U170" s="4">
        <f t="shared" si="44"/>
        <v>0.89226750989983539</v>
      </c>
      <c r="V170">
        <f t="shared" si="36"/>
        <v>50219.424668453335</v>
      </c>
      <c r="W170">
        <f t="shared" si="33"/>
        <v>3.4462411674955932E-4</v>
      </c>
      <c r="X170">
        <f t="shared" si="47"/>
        <v>9.2649119992583628E-2</v>
      </c>
      <c r="Y170">
        <f t="shared" si="38"/>
        <v>2.5920929528556056</v>
      </c>
      <c r="Z170">
        <f t="shared" si="45"/>
        <v>-1.6567137810334476E-2</v>
      </c>
      <c r="AA170">
        <f t="shared" si="39"/>
        <v>0.91725118456048205</v>
      </c>
      <c r="AB170">
        <f t="shared" si="40"/>
        <v>9.664816275103405E-3</v>
      </c>
    </row>
    <row r="171" spans="1:28" x14ac:dyDescent="0.25">
      <c r="A171" s="3">
        <v>44310.833333333336</v>
      </c>
      <c r="B171">
        <v>205.80635169000001</v>
      </c>
      <c r="C171">
        <v>10122355.446798</v>
      </c>
      <c r="D171">
        <v>4.0808202459900002E-7</v>
      </c>
      <c r="E171">
        <v>288</v>
      </c>
      <c r="F171" s="1">
        <v>20213752.437833674</v>
      </c>
      <c r="G171">
        <v>3123552.9209233741</v>
      </c>
      <c r="H171">
        <v>9370.6587627701228</v>
      </c>
      <c r="I171">
        <v>0.1692061114793019</v>
      </c>
      <c r="J171">
        <v>18742</v>
      </c>
      <c r="K171">
        <f t="shared" si="37"/>
        <v>-2.083591635615633E-2</v>
      </c>
      <c r="L171">
        <f t="shared" si="41"/>
        <v>-4.6867321642272419E-2</v>
      </c>
      <c r="M171">
        <f t="shared" si="34"/>
        <v>1.1402651011440565</v>
      </c>
      <c r="N171">
        <f t="shared" si="42"/>
        <v>0.91981711725460213</v>
      </c>
      <c r="O171" s="4">
        <v>0.57262244970086718</v>
      </c>
      <c r="P171">
        <f t="shared" si="35"/>
        <v>0.93942362606487717</v>
      </c>
      <c r="Q171" s="4">
        <f t="shared" si="43"/>
        <v>0.66512638434479576</v>
      </c>
      <c r="R171">
        <v>0.84730000000000005</v>
      </c>
      <c r="S171" s="4">
        <f t="shared" si="46"/>
        <v>0.68112000000000006</v>
      </c>
      <c r="T171">
        <f t="shared" si="32"/>
        <v>1.0910366234702646</v>
      </c>
      <c r="U171" s="4">
        <f t="shared" si="44"/>
        <v>0.89506570462908053</v>
      </c>
      <c r="V171">
        <f t="shared" si="36"/>
        <v>49183.882633734276</v>
      </c>
      <c r="W171">
        <f t="shared" si="33"/>
        <v>4.6347096835072383E-4</v>
      </c>
      <c r="X171">
        <f t="shared" si="47"/>
        <v>9.3112590960934355E-2</v>
      </c>
      <c r="Y171">
        <f t="shared" si="38"/>
        <v>2.5386430929995409</v>
      </c>
      <c r="Z171">
        <f t="shared" si="45"/>
        <v>-1.1600898205995636E-2</v>
      </c>
      <c r="AA171">
        <f t="shared" si="39"/>
        <v>0.87718214668127281</v>
      </c>
      <c r="AB171">
        <f t="shared" si="40"/>
        <v>8.5019868304621049E-3</v>
      </c>
    </row>
    <row r="172" spans="1:28" x14ac:dyDescent="0.25">
      <c r="A172" s="3">
        <v>44311.833333333336</v>
      </c>
      <c r="B172">
        <v>195.64224339</v>
      </c>
      <c r="C172">
        <v>10554101.614255</v>
      </c>
      <c r="D172">
        <v>4.0605562181400001E-7</v>
      </c>
      <c r="E172">
        <v>311</v>
      </c>
      <c r="F172" s="1">
        <v>21107990.857213888</v>
      </c>
      <c r="G172">
        <v>3769454.8600452896</v>
      </c>
      <c r="H172">
        <v>11308.364580135869</v>
      </c>
      <c r="I172">
        <v>0.19554457360108982</v>
      </c>
      <c r="J172">
        <v>18743</v>
      </c>
      <c r="K172">
        <f t="shared" si="37"/>
        <v>9.241615833318842E-2</v>
      </c>
      <c r="L172">
        <f t="shared" si="41"/>
        <v>-1.3638777535282599E-2</v>
      </c>
      <c r="M172">
        <f t="shared" si="34"/>
        <v>1.2489316348021691</v>
      </c>
      <c r="N172">
        <f t="shared" si="42"/>
        <v>0.93860261034107451</v>
      </c>
      <c r="O172" s="4">
        <v>0.52545974661801398</v>
      </c>
      <c r="P172">
        <f t="shared" si="35"/>
        <v>1.0455737401939595</v>
      </c>
      <c r="Q172" s="4">
        <f t="shared" si="43"/>
        <v>0.68337515769547674</v>
      </c>
      <c r="R172">
        <v>0.83319999999999994</v>
      </c>
      <c r="S172" s="4">
        <f t="shared" si="46"/>
        <v>0.68508000000000024</v>
      </c>
      <c r="T172">
        <f t="shared" si="32"/>
        <v>1.1836674409341921</v>
      </c>
      <c r="U172" s="4">
        <f t="shared" si="44"/>
        <v>0.90966708281049313</v>
      </c>
      <c r="V172">
        <f t="shared" si="36"/>
        <v>53945.924108098116</v>
      </c>
      <c r="W172">
        <f t="shared" si="33"/>
        <v>5.355951011447004E-4</v>
      </c>
      <c r="X172">
        <f t="shared" si="47"/>
        <v>9.3648186062079058E-2</v>
      </c>
      <c r="Y172">
        <f t="shared" si="38"/>
        <v>2.7844375087738542</v>
      </c>
      <c r="Z172">
        <f t="shared" si="45"/>
        <v>-3.1569886209059872E-2</v>
      </c>
      <c r="AA172">
        <f t="shared" si="39"/>
        <v>0.97289075286625493</v>
      </c>
      <c r="AB172">
        <f t="shared" si="40"/>
        <v>1.0864457527347549E-2</v>
      </c>
    </row>
    <row r="173" spans="1:28" x14ac:dyDescent="0.25">
      <c r="A173" s="3">
        <v>44312.833333333336</v>
      </c>
      <c r="B173">
        <v>193.74215584999999</v>
      </c>
      <c r="C173">
        <v>10664354.357546</v>
      </c>
      <c r="D173">
        <v>4.06103332862E-7</v>
      </c>
      <c r="E173">
        <v>166</v>
      </c>
      <c r="F173" s="1">
        <v>21314486.990418218</v>
      </c>
      <c r="G173">
        <v>1409144.1961629568</v>
      </c>
      <c r="H173">
        <v>4227.4325884888704</v>
      </c>
      <c r="I173">
        <v>7.2392682755727994E-2</v>
      </c>
      <c r="J173">
        <v>18744</v>
      </c>
      <c r="K173">
        <f t="shared" si="37"/>
        <v>2.0151769738038745E-2</v>
      </c>
      <c r="L173">
        <f t="shared" si="41"/>
        <v>4.5155031545422702E-3</v>
      </c>
      <c r="M173">
        <f t="shared" si="34"/>
        <v>0.76068739402465102</v>
      </c>
      <c r="N173">
        <f t="shared" si="42"/>
        <v>0.93641126426617982</v>
      </c>
      <c r="O173" s="4">
        <v>0.63099879502602763</v>
      </c>
      <c r="P173">
        <f t="shared" si="35"/>
        <v>0.32864771324366587</v>
      </c>
      <c r="Q173" s="4">
        <f t="shared" si="43"/>
        <v>0.67146276211564149</v>
      </c>
      <c r="R173">
        <v>0.7117</v>
      </c>
      <c r="S173" s="4">
        <f t="shared" si="46"/>
        <v>0.68704666666666681</v>
      </c>
      <c r="T173">
        <f t="shared" si="32"/>
        <v>0.64486702812657792</v>
      </c>
      <c r="U173" s="4">
        <f t="shared" si="44"/>
        <v>0.90175239087518244</v>
      </c>
      <c r="V173">
        <f t="shared" si="36"/>
        <v>55044.05745233169</v>
      </c>
      <c r="W173">
        <f t="shared" si="33"/>
        <v>1.983164511315267E-4</v>
      </c>
      <c r="X173">
        <f t="shared" si="47"/>
        <v>9.3846502513210583E-2</v>
      </c>
      <c r="Y173">
        <f t="shared" si="38"/>
        <v>2.8411180406930439</v>
      </c>
      <c r="Z173">
        <f t="shared" si="45"/>
        <v>-3.6006736124963079E-2</v>
      </c>
      <c r="AA173">
        <f t="shared" si="39"/>
        <v>0.95499224361332147</v>
      </c>
      <c r="AB173">
        <f t="shared" si="40"/>
        <v>1.0566487237457123E-2</v>
      </c>
    </row>
    <row r="174" spans="1:28" x14ac:dyDescent="0.25">
      <c r="A174" s="3">
        <v>44313.833333333336</v>
      </c>
      <c r="B174">
        <v>194.45663038000001</v>
      </c>
      <c r="C174">
        <v>10628572.14882</v>
      </c>
      <c r="D174">
        <v>4.0603161097999997E-7</v>
      </c>
      <c r="E174">
        <v>205</v>
      </c>
      <c r="F174" s="1">
        <v>21278777.660310555</v>
      </c>
      <c r="G174">
        <v>2388297.3920614538</v>
      </c>
      <c r="H174">
        <v>7164.8921761843612</v>
      </c>
      <c r="I174">
        <v>0.1229011217681535</v>
      </c>
      <c r="J174">
        <v>18745</v>
      </c>
      <c r="K174">
        <f t="shared" si="37"/>
        <v>-7.0419277674862966E-3</v>
      </c>
      <c r="L174">
        <f t="shared" si="41"/>
        <v>-1.8268200058097116E-2</v>
      </c>
      <c r="M174">
        <f t="shared" si="34"/>
        <v>0.98746564167309248</v>
      </c>
      <c r="N174">
        <f t="shared" si="42"/>
        <v>0.93554951254137431</v>
      </c>
      <c r="O174" s="4">
        <v>0.63474507432199345</v>
      </c>
      <c r="P174">
        <f t="shared" si="35"/>
        <v>0.71559543844248674</v>
      </c>
      <c r="Q174" s="4">
        <f t="shared" si="43"/>
        <v>0.66325696661582101</v>
      </c>
      <c r="R174">
        <v>0.69019999999999992</v>
      </c>
      <c r="S174" s="4">
        <f t="shared" si="46"/>
        <v>0.68772666666666671</v>
      </c>
      <c r="T174">
        <f t="shared" si="32"/>
        <v>0.90549489013699502</v>
      </c>
      <c r="U174" s="4">
        <f t="shared" si="44"/>
        <v>0.89492437902706412</v>
      </c>
      <c r="V174">
        <f t="shared" si="36"/>
        <v>54657.802760698025</v>
      </c>
      <c r="W174">
        <f t="shared" si="33"/>
        <v>3.366587261956295E-4</v>
      </c>
      <c r="X174">
        <f t="shared" si="47"/>
        <v>9.4183161239406218E-2</v>
      </c>
      <c r="Y174">
        <f t="shared" si="38"/>
        <v>2.8211813713504346</v>
      </c>
      <c r="Z174">
        <f t="shared" si="45"/>
        <v>-3.4057944869955614E-2</v>
      </c>
      <c r="AA174">
        <f t="shared" si="39"/>
        <v>0.93452113595038988</v>
      </c>
      <c r="AB174">
        <f t="shared" si="40"/>
        <v>1.0112403599897624E-2</v>
      </c>
    </row>
    <row r="175" spans="1:28" x14ac:dyDescent="0.25">
      <c r="A175" s="3">
        <v>44314.833333333336</v>
      </c>
      <c r="B175">
        <v>196.70481219999999</v>
      </c>
      <c r="C175">
        <v>10528986.159917001</v>
      </c>
      <c r="D175">
        <v>4.0635898577100001E-7</v>
      </c>
      <c r="E175">
        <v>197</v>
      </c>
      <c r="F175" s="1">
        <v>21068449.975121316</v>
      </c>
      <c r="G175">
        <v>1641775.220068584</v>
      </c>
      <c r="H175">
        <v>4925.3256602057518</v>
      </c>
      <c r="I175">
        <v>8.5328719867762734E-2</v>
      </c>
      <c r="J175">
        <v>18746</v>
      </c>
      <c r="K175">
        <f t="shared" si="37"/>
        <v>-2.0908851767413632E-2</v>
      </c>
      <c r="L175">
        <f t="shared" si="41"/>
        <v>-3.6312514943212568E-2</v>
      </c>
      <c r="M175">
        <f t="shared" si="34"/>
        <v>0.80656408234471288</v>
      </c>
      <c r="N175">
        <f t="shared" si="42"/>
        <v>0.94087745135435741</v>
      </c>
      <c r="O175" s="4">
        <v>0.62406050691510562</v>
      </c>
      <c r="P175">
        <f t="shared" si="35"/>
        <v>0.45988869992267561</v>
      </c>
      <c r="Q175" s="4">
        <f t="shared" si="43"/>
        <v>0.65671010071084768</v>
      </c>
      <c r="R175">
        <v>0.69459999999999988</v>
      </c>
      <c r="S175" s="4">
        <f t="shared" si="46"/>
        <v>0.68768666666666678</v>
      </c>
      <c r="T175">
        <f t="shared" si="32"/>
        <v>0.72065371771821352</v>
      </c>
      <c r="U175" s="4">
        <f t="shared" si="44"/>
        <v>0.89029953189180389</v>
      </c>
      <c r="V175">
        <f t="shared" si="36"/>
        <v>53526.835679096832</v>
      </c>
      <c r="W175">
        <f t="shared" si="33"/>
        <v>2.3374999304791118E-4</v>
      </c>
      <c r="X175">
        <f t="shared" si="47"/>
        <v>9.4416911232454132E-2</v>
      </c>
      <c r="Y175">
        <f t="shared" si="38"/>
        <v>2.762806114734409</v>
      </c>
      <c r="Z175">
        <f t="shared" si="45"/>
        <v>-2.9047236006527366E-2</v>
      </c>
      <c r="AA175">
        <f t="shared" si="39"/>
        <v>0.91282286871287388</v>
      </c>
      <c r="AB175">
        <f t="shared" si="40"/>
        <v>9.5655508103571485E-3</v>
      </c>
    </row>
    <row r="176" spans="1:28" x14ac:dyDescent="0.25">
      <c r="A176" s="3">
        <v>44315.833333333336</v>
      </c>
      <c r="B176">
        <v>190.05265700000001</v>
      </c>
      <c r="C176">
        <v>11006768.798901999</v>
      </c>
      <c r="D176">
        <v>4.0826885089900001E-7</v>
      </c>
      <c r="E176">
        <v>216</v>
      </c>
      <c r="F176" s="1">
        <v>21998622.007928584</v>
      </c>
      <c r="G176">
        <v>2141602.7271986958</v>
      </c>
      <c r="H176">
        <v>6424.8081815960877</v>
      </c>
      <c r="I176">
        <v>0.10660008547068923</v>
      </c>
      <c r="J176">
        <v>18747</v>
      </c>
      <c r="K176">
        <f t="shared" si="37"/>
        <v>7.878140239850559E-2</v>
      </c>
      <c r="L176">
        <f t="shared" si="41"/>
        <v>1.7695759450524658E-3</v>
      </c>
      <c r="M176">
        <f t="shared" si="34"/>
        <v>0.92343082382991326</v>
      </c>
      <c r="N176">
        <f t="shared" si="42"/>
        <v>0.94791572073249497</v>
      </c>
      <c r="O176" s="4">
        <v>0.62340353751243827</v>
      </c>
      <c r="P176">
        <f t="shared" si="35"/>
        <v>0.61779328350183671</v>
      </c>
      <c r="Q176" s="4">
        <f t="shared" si="43"/>
        <v>0.66074262052682109</v>
      </c>
      <c r="R176">
        <v>0.67749999999999999</v>
      </c>
      <c r="S176" s="4">
        <f t="shared" si="46"/>
        <v>0.68682000000000021</v>
      </c>
      <c r="T176">
        <f t="shared" si="32"/>
        <v>0.83036901777733407</v>
      </c>
      <c r="U176" s="4">
        <f t="shared" si="44"/>
        <v>0.89315306459805843</v>
      </c>
      <c r="V176">
        <f t="shared" si="36"/>
        <v>57914.311605241062</v>
      </c>
      <c r="W176">
        <f t="shared" si="33"/>
        <v>2.9201238891891256E-4</v>
      </c>
      <c r="X176">
        <f t="shared" si="47"/>
        <v>9.4708923621373051E-2</v>
      </c>
      <c r="Y176">
        <f t="shared" si="38"/>
        <v>2.9892672003415122</v>
      </c>
      <c r="Z176">
        <f t="shared" si="45"/>
        <v>-4.709237794095289E-2</v>
      </c>
      <c r="AA176">
        <f t="shared" si="39"/>
        <v>0.98366012932595459</v>
      </c>
      <c r="AB176">
        <f t="shared" si="40"/>
        <v>1.0628035773466937E-2</v>
      </c>
    </row>
    <row r="177" spans="1:28" x14ac:dyDescent="0.25">
      <c r="A177" s="3">
        <v>44316.833333333336</v>
      </c>
      <c r="B177">
        <v>187.38901211999999</v>
      </c>
      <c r="C177">
        <v>10895834.627101</v>
      </c>
      <c r="D177">
        <v>4.0325111225E-7</v>
      </c>
      <c r="E177">
        <v>194</v>
      </c>
      <c r="F177" s="1">
        <v>21745905.681719951</v>
      </c>
      <c r="G177">
        <v>1788883.9423852402</v>
      </c>
      <c r="H177">
        <v>5366.6518271557206</v>
      </c>
      <c r="I177">
        <v>9.0078010342814485E-2</v>
      </c>
      <c r="J177">
        <v>18748</v>
      </c>
      <c r="K177">
        <f t="shared" si="37"/>
        <v>3.9845840723262945E-3</v>
      </c>
      <c r="L177">
        <f t="shared" si="41"/>
        <v>3.2864012703272584E-3</v>
      </c>
      <c r="M177">
        <f t="shared" si="34"/>
        <v>0.84874099248057</v>
      </c>
      <c r="N177">
        <f t="shared" si="42"/>
        <v>0.94779498649437122</v>
      </c>
      <c r="O177" s="4">
        <v>0.68107835266876804</v>
      </c>
      <c r="P177">
        <f t="shared" si="35"/>
        <v>0.49949168172951869</v>
      </c>
      <c r="Q177" s="4">
        <f t="shared" si="43"/>
        <v>0.65313473095294927</v>
      </c>
      <c r="R177">
        <v>0.66449999999999998</v>
      </c>
      <c r="S177" s="4">
        <f t="shared" si="46"/>
        <v>0.68470000000000009</v>
      </c>
      <c r="T177">
        <f t="shared" si="32"/>
        <v>0.74654946564946156</v>
      </c>
      <c r="U177" s="4">
        <f t="shared" si="44"/>
        <v>0.88753426298623839</v>
      </c>
      <c r="V177">
        <f t="shared" si="36"/>
        <v>58145.536410232722</v>
      </c>
      <c r="W177">
        <f t="shared" si="33"/>
        <v>2.4675862201932312E-4</v>
      </c>
      <c r="X177">
        <f t="shared" si="47"/>
        <v>9.4955682243392375E-2</v>
      </c>
      <c r="Y177">
        <f t="shared" si="38"/>
        <v>3.0012019485291153</v>
      </c>
      <c r="Z177">
        <f t="shared" si="45"/>
        <v>-4.7805074374810519E-2</v>
      </c>
      <c r="AA177">
        <f t="shared" si="39"/>
        <v>0.9823267865581099</v>
      </c>
      <c r="AB177">
        <f t="shared" si="40"/>
        <v>1.0525248262703402E-2</v>
      </c>
    </row>
    <row r="178" spans="1:28" x14ac:dyDescent="0.25">
      <c r="A178" s="3">
        <v>44317.833333333336</v>
      </c>
      <c r="B178">
        <v>190.24833032000001</v>
      </c>
      <c r="C178">
        <v>10732647.26639</v>
      </c>
      <c r="D178">
        <v>4.0318660988300001E-7</v>
      </c>
      <c r="E178">
        <v>189</v>
      </c>
      <c r="F178" s="1">
        <v>21461291.77726702</v>
      </c>
      <c r="G178">
        <v>1340275.0614720932</v>
      </c>
      <c r="H178">
        <v>4020.8251844162796</v>
      </c>
      <c r="I178">
        <v>6.8383637273246797E-2</v>
      </c>
      <c r="J178">
        <v>18749</v>
      </c>
      <c r="K178">
        <f t="shared" si="37"/>
        <v>-3.0233815011735041E-2</v>
      </c>
      <c r="L178">
        <f t="shared" si="41"/>
        <v>-1.4503454474300894E-2</v>
      </c>
      <c r="M178">
        <f t="shared" si="34"/>
        <v>0.73617295638731572</v>
      </c>
      <c r="N178">
        <f t="shared" si="42"/>
        <v>0.95396007636618052</v>
      </c>
      <c r="O178" s="4">
        <v>0.68099078614431641</v>
      </c>
      <c r="P178">
        <f t="shared" si="35"/>
        <v>0.2755666082101409</v>
      </c>
      <c r="Q178" s="4">
        <f t="shared" si="43"/>
        <v>0.65977554307666908</v>
      </c>
      <c r="R178">
        <v>0.65099999999999991</v>
      </c>
      <c r="S178" s="4">
        <f t="shared" si="46"/>
        <v>0.68348000000000009</v>
      </c>
      <c r="T178">
        <f t="shared" si="32"/>
        <v>0.6195007022634883</v>
      </c>
      <c r="U178" s="4">
        <f t="shared" si="44"/>
        <v>0.88951546798214698</v>
      </c>
      <c r="V178">
        <f t="shared" si="36"/>
        <v>56413.884149929494</v>
      </c>
      <c r="W178">
        <f t="shared" si="33"/>
        <v>1.8733488261061786E-4</v>
      </c>
      <c r="X178">
        <f t="shared" si="47"/>
        <v>9.5143017126002996E-2</v>
      </c>
      <c r="Y178">
        <f t="shared" si="38"/>
        <v>2.9118221189041829</v>
      </c>
      <c r="Z178">
        <f t="shared" si="45"/>
        <v>-4.048138343431662E-2</v>
      </c>
      <c r="AA178">
        <f t="shared" si="39"/>
        <v>0.98339721420981796</v>
      </c>
      <c r="AB178">
        <f t="shared" si="40"/>
        <v>1.0554263130280184E-2</v>
      </c>
    </row>
    <row r="179" spans="1:28" x14ac:dyDescent="0.25">
      <c r="A179" s="3">
        <v>44318.833333333336</v>
      </c>
      <c r="B179">
        <v>188.71876696999999</v>
      </c>
      <c r="C179">
        <v>10827352.876891</v>
      </c>
      <c r="D179">
        <v>4.0318660988300001E-7</v>
      </c>
      <c r="E179">
        <v>249</v>
      </c>
      <c r="F179" s="1">
        <v>21668704.618588943</v>
      </c>
      <c r="G179">
        <v>2587526.158617036</v>
      </c>
      <c r="H179">
        <v>7762.5784758511081</v>
      </c>
      <c r="I179">
        <v>0.13075729230509767</v>
      </c>
      <c r="J179">
        <v>18750</v>
      </c>
      <c r="K179">
        <f t="shared" si="37"/>
        <v>1.6857682575343525E-2</v>
      </c>
      <c r="L179">
        <f t="shared" si="41"/>
        <v>9.6784748969942439E-3</v>
      </c>
      <c r="M179">
        <f t="shared" si="34"/>
        <v>1.0216550171232517</v>
      </c>
      <c r="N179">
        <f t="shared" si="42"/>
        <v>0.9660890328139613</v>
      </c>
      <c r="O179" s="4">
        <v>0.68425725061465048</v>
      </c>
      <c r="P179">
        <f t="shared" si="35"/>
        <v>0.75823887780517318</v>
      </c>
      <c r="Q179" s="4">
        <f t="shared" si="43"/>
        <v>0.67161782475093001</v>
      </c>
      <c r="R179">
        <v>0.69209999999999994</v>
      </c>
      <c r="S179" s="4">
        <f t="shared" si="46"/>
        <v>0.68314000000000008</v>
      </c>
      <c r="T179">
        <f t="shared" si="32"/>
        <v>0.93955859868331904</v>
      </c>
      <c r="U179" s="4">
        <f t="shared" si="44"/>
        <v>0.89797633141263034</v>
      </c>
      <c r="V179">
        <f t="shared" si="36"/>
        <v>57372.952625385631</v>
      </c>
      <c r="W179">
        <f t="shared" si="33"/>
        <v>3.5817500467427276E-4</v>
      </c>
      <c r="X179">
        <f t="shared" si="47"/>
        <v>9.5501192130677273E-2</v>
      </c>
      <c r="Y179">
        <f t="shared" si="38"/>
        <v>2.9613247695806546</v>
      </c>
      <c r="Z179">
        <f t="shared" si="45"/>
        <v>-4.4109365613340779E-2</v>
      </c>
      <c r="AA179">
        <f t="shared" si="39"/>
        <v>0.98710059684499785</v>
      </c>
      <c r="AB179">
        <f t="shared" si="40"/>
        <v>1.0711120333330104E-2</v>
      </c>
    </row>
    <row r="180" spans="1:28" x14ac:dyDescent="0.25">
      <c r="A180" s="3">
        <v>44319.833333333336</v>
      </c>
      <c r="B180">
        <v>196.17253416</v>
      </c>
      <c r="C180">
        <v>10426548.405889999</v>
      </c>
      <c r="D180">
        <v>4.0315084888400002E-7</v>
      </c>
      <c r="E180">
        <v>337</v>
      </c>
      <c r="F180" s="1">
        <v>20819949.070354678</v>
      </c>
      <c r="G180">
        <v>4227136.1967965458</v>
      </c>
      <c r="H180">
        <v>12681.408590389638</v>
      </c>
      <c r="I180">
        <v>0.22232110750371617</v>
      </c>
      <c r="J180">
        <v>18751</v>
      </c>
      <c r="K180">
        <f t="shared" si="37"/>
        <v>-7.6456968215226115E-2</v>
      </c>
      <c r="L180">
        <f t="shared" si="41"/>
        <v>-3.5294200277604923E-2</v>
      </c>
      <c r="M180">
        <f t="shared" si="34"/>
        <v>1.3222174074468485</v>
      </c>
      <c r="N180">
        <f t="shared" si="42"/>
        <v>0.99494852673223189</v>
      </c>
      <c r="O180" s="4">
        <v>0.67729560554484958</v>
      </c>
      <c r="P180">
        <f t="shared" si="35"/>
        <v>1.1434319907210031</v>
      </c>
      <c r="Q180" s="4">
        <f t="shared" si="43"/>
        <v>0.70973222444163009</v>
      </c>
      <c r="R180">
        <v>0.71930000000000005</v>
      </c>
      <c r="S180" s="4">
        <f t="shared" si="46"/>
        <v>0.68330333333333337</v>
      </c>
      <c r="T180">
        <f t="shared" si="32"/>
        <v>1.2709370094338706</v>
      </c>
      <c r="U180" s="4">
        <f t="shared" si="44"/>
        <v>0.92316892521090632</v>
      </c>
      <c r="V180">
        <f t="shared" si="36"/>
        <v>53149.888951253575</v>
      </c>
      <c r="W180">
        <f t="shared" si="33"/>
        <v>6.0891349920877923E-4</v>
      </c>
      <c r="X180">
        <f t="shared" si="47"/>
        <v>9.6110105629886047E-2</v>
      </c>
      <c r="Y180">
        <f t="shared" si="38"/>
        <v>2.7433498791583317</v>
      </c>
      <c r="Z180">
        <f t="shared" si="45"/>
        <v>-2.5795204690412743E-2</v>
      </c>
      <c r="AA180">
        <f t="shared" si="39"/>
        <v>0.90183292021209738</v>
      </c>
      <c r="AB180">
        <f t="shared" si="40"/>
        <v>9.8516214949049274E-3</v>
      </c>
    </row>
    <row r="181" spans="1:28" x14ac:dyDescent="0.25">
      <c r="A181" s="3">
        <v>44320.833333333336</v>
      </c>
      <c r="B181">
        <v>49.051896880000001</v>
      </c>
      <c r="C181">
        <v>2818278.6559009999</v>
      </c>
      <c r="D181">
        <v>1.0477778310999999E-7</v>
      </c>
      <c r="E181">
        <v>221</v>
      </c>
      <c r="F181" s="1">
        <v>5624428.7589086071</v>
      </c>
      <c r="G181">
        <v>1895093.7624448012</v>
      </c>
      <c r="H181">
        <v>5685.2812873344037</v>
      </c>
      <c r="I181">
        <v>0.3689490539977478</v>
      </c>
      <c r="J181">
        <v>18752</v>
      </c>
      <c r="K181">
        <f t="shared" si="37"/>
        <v>7.7886698771489085E-2</v>
      </c>
      <c r="L181">
        <f t="shared" si="41"/>
        <v>-2.2090375021723303E-3</v>
      </c>
      <c r="M181">
        <f t="shared" si="34"/>
        <v>1.7179853576413548</v>
      </c>
      <c r="N181">
        <f t="shared" si="42"/>
        <v>1.0332582492629823</v>
      </c>
      <c r="O181" s="4">
        <v>0.71520396773668038</v>
      </c>
      <c r="P181">
        <f t="shared" si="35"/>
        <v>1.5749477100387965</v>
      </c>
      <c r="Q181" s="4">
        <f t="shared" si="43"/>
        <v>0.75250116055741401</v>
      </c>
      <c r="R181">
        <v>0.81830000000000003</v>
      </c>
      <c r="S181" s="4">
        <f t="shared" si="46"/>
        <v>0.68686666666666674</v>
      </c>
      <c r="T181">
        <f t="shared" si="32"/>
        <v>1.6698216832647022</v>
      </c>
      <c r="U181" s="4">
        <f t="shared" si="44"/>
        <v>0.95793207021744609</v>
      </c>
      <c r="V181">
        <f t="shared" si="36"/>
        <v>57455.039155684528</v>
      </c>
      <c r="W181">
        <f t="shared" si="33"/>
        <v>1.0103087921756312E-3</v>
      </c>
      <c r="X181">
        <f t="shared" si="47"/>
        <v>9.7120414422061679E-2</v>
      </c>
      <c r="Y181">
        <f t="shared" si="38"/>
        <v>2.965561694199303</v>
      </c>
      <c r="Z181">
        <f t="shared" si="45"/>
        <v>-4.2899316021329126E-2</v>
      </c>
      <c r="AA181">
        <f t="shared" si="39"/>
        <v>0.98901295724779292</v>
      </c>
      <c r="AB181">
        <f t="shared" si="40"/>
        <v>1.2013487170831283E-2</v>
      </c>
    </row>
    <row r="182" spans="1:28" x14ac:dyDescent="0.25">
      <c r="A182" s="3">
        <v>44321.833333333336</v>
      </c>
      <c r="B182">
        <v>47.421894170000002</v>
      </c>
      <c r="C182">
        <v>2674670.8635900002</v>
      </c>
      <c r="D182">
        <v>1.0034795372E-7</v>
      </c>
      <c r="E182">
        <v>113</v>
      </c>
      <c r="F182" s="1">
        <v>5343292.9176092166</v>
      </c>
      <c r="G182">
        <v>272060.46463362483</v>
      </c>
      <c r="H182">
        <v>816.18139390087447</v>
      </c>
      <c r="I182">
        <v>5.5753299204699652E-2</v>
      </c>
      <c r="J182">
        <v>18753</v>
      </c>
      <c r="K182">
        <f t="shared" si="37"/>
        <v>-1.8505128477543518E-2</v>
      </c>
      <c r="L182">
        <f t="shared" si="41"/>
        <v>-2.7861648955875493E-3</v>
      </c>
      <c r="M182">
        <f t="shared" si="34"/>
        <v>0.66771064164897109</v>
      </c>
      <c r="N182">
        <f t="shared" si="42"/>
        <v>1.0347675248575687</v>
      </c>
      <c r="O182" s="4">
        <v>0.7638907138512997</v>
      </c>
      <c r="P182">
        <f t="shared" si="35"/>
        <v>0</v>
      </c>
      <c r="Q182" s="4">
        <f t="shared" si="43"/>
        <v>0.74665870007206403</v>
      </c>
      <c r="R182">
        <v>0.72950000000000004</v>
      </c>
      <c r="S182" s="4">
        <f t="shared" si="46"/>
        <v>0.68898666666666675</v>
      </c>
      <c r="T182">
        <f t="shared" si="32"/>
        <v>0.53173152582537175</v>
      </c>
      <c r="U182" s="4">
        <f t="shared" si="44"/>
        <v>0.95626100607344522</v>
      </c>
      <c r="V182">
        <f t="shared" si="36"/>
        <v>56401.603318537374</v>
      </c>
      <c r="W182">
        <f t="shared" si="33"/>
        <v>1.5273710003967686E-4</v>
      </c>
      <c r="X182">
        <f t="shared" si="47"/>
        <v>9.727315152210135E-2</v>
      </c>
      <c r="Y182">
        <f t="shared" si="38"/>
        <v>2.9111882395493938</v>
      </c>
      <c r="Z182">
        <f t="shared" si="45"/>
        <v>-3.8384147257424894E-2</v>
      </c>
      <c r="AA182">
        <f t="shared" si="39"/>
        <v>1.0070275148217884</v>
      </c>
      <c r="AB182">
        <f t="shared" si="40"/>
        <v>1.2003378259981989E-2</v>
      </c>
    </row>
    <row r="183" spans="1:28" x14ac:dyDescent="0.25">
      <c r="A183" s="3">
        <v>44322.833333333336</v>
      </c>
      <c r="B183">
        <v>42.891093169999998</v>
      </c>
      <c r="C183">
        <v>2459556.6403310001</v>
      </c>
      <c r="D183">
        <v>9.1497790793999998E-8</v>
      </c>
      <c r="E183">
        <v>97</v>
      </c>
      <c r="F183" s="1">
        <v>4923625.7286009267</v>
      </c>
      <c r="G183">
        <v>336216.03860628529</v>
      </c>
      <c r="H183">
        <v>1008.6481158188559</v>
      </c>
      <c r="I183">
        <v>7.4773466255830937E-2</v>
      </c>
      <c r="J183">
        <v>18754</v>
      </c>
      <c r="K183">
        <f t="shared" si="37"/>
        <v>1.6574613478792972E-2</v>
      </c>
      <c r="L183">
        <f t="shared" si="41"/>
        <v>2.3805346788802917E-2</v>
      </c>
      <c r="M183">
        <f t="shared" si="34"/>
        <v>0.76445960560458004</v>
      </c>
      <c r="N183">
        <f t="shared" si="42"/>
        <v>1.0251399290008323</v>
      </c>
      <c r="O183" s="4">
        <v>0.76472641121969853</v>
      </c>
      <c r="P183">
        <f t="shared" si="35"/>
        <v>0.35644857612440312</v>
      </c>
      <c r="Q183" s="4">
        <f t="shared" si="43"/>
        <v>0.73109102918021507</v>
      </c>
      <c r="R183">
        <v>0.68730000000000002</v>
      </c>
      <c r="S183" s="4">
        <f t="shared" si="46"/>
        <v>0.68932333333333351</v>
      </c>
      <c r="T183">
        <f t="shared" si="32"/>
        <v>0.65946929569588619</v>
      </c>
      <c r="U183" s="4">
        <f t="shared" si="44"/>
        <v>0.9451447872845764</v>
      </c>
      <c r="V183">
        <f t="shared" si="36"/>
        <v>57344.228336230124</v>
      </c>
      <c r="W183">
        <f t="shared" si="33"/>
        <v>2.0483783095886178E-4</v>
      </c>
      <c r="X183">
        <f t="shared" si="47"/>
        <v>9.7477989353060207E-2</v>
      </c>
      <c r="Y183">
        <f t="shared" si="38"/>
        <v>2.9598421554729195</v>
      </c>
      <c r="Z183">
        <f t="shared" si="45"/>
        <v>-4.2099170177035572E-2</v>
      </c>
      <c r="AA183">
        <f t="shared" si="39"/>
        <v>0.9907933771362899</v>
      </c>
      <c r="AB183">
        <f t="shared" si="40"/>
        <v>1.1807851058951435E-2</v>
      </c>
    </row>
    <row r="184" spans="1:28" x14ac:dyDescent="0.25">
      <c r="A184" s="3">
        <v>44323.833333333336</v>
      </c>
      <c r="B184">
        <v>40.04602199</v>
      </c>
      <c r="C184">
        <v>2344866.5498569999</v>
      </c>
      <c r="D184">
        <v>8.6314387362999995E-8</v>
      </c>
      <c r="E184">
        <v>69</v>
      </c>
      <c r="F184" s="1">
        <v>4690293.5239439728</v>
      </c>
      <c r="G184">
        <v>199768.69091535924</v>
      </c>
      <c r="H184">
        <v>599.30607274607769</v>
      </c>
      <c r="I184">
        <v>4.6638172096397645E-2</v>
      </c>
      <c r="J184">
        <v>18755</v>
      </c>
      <c r="K184">
        <f t="shared" si="37"/>
        <v>2.0882229183280081E-2</v>
      </c>
      <c r="L184">
        <f t="shared" si="41"/>
        <v>1.7546359270405321E-2</v>
      </c>
      <c r="M184">
        <f t="shared" si="34"/>
        <v>0.60466011493825644</v>
      </c>
      <c r="N184">
        <f t="shared" si="42"/>
        <v>1.0160230326383388</v>
      </c>
      <c r="O184" s="4">
        <v>0.75554883424425656</v>
      </c>
      <c r="P184">
        <f t="shared" si="35"/>
        <v>0</v>
      </c>
      <c r="Q184" s="4">
        <f t="shared" si="43"/>
        <v>0.71201315218602124</v>
      </c>
      <c r="R184">
        <v>0.65540000000000009</v>
      </c>
      <c r="S184" s="4">
        <f t="shared" si="46"/>
        <v>0.69074000000000013</v>
      </c>
      <c r="T184">
        <f t="shared" si="32"/>
        <v>0.45805829180374186</v>
      </c>
      <c r="U184" s="4">
        <f t="shared" si="44"/>
        <v>0.93384246435325968</v>
      </c>
      <c r="V184">
        <f t="shared" si="36"/>
        <v>58554.294117966143</v>
      </c>
      <c r="W184">
        <f t="shared" si="33"/>
        <v>1.2776765132883867E-4</v>
      </c>
      <c r="X184">
        <f t="shared" si="47"/>
        <v>9.7605757004389046E-2</v>
      </c>
      <c r="Y184">
        <f t="shared" si="38"/>
        <v>3.0223001188215117</v>
      </c>
      <c r="Z184">
        <f t="shared" si="45"/>
        <v>-4.6953787768284849E-2</v>
      </c>
      <c r="AA184">
        <f t="shared" si="39"/>
        <v>1.0121749546334453</v>
      </c>
      <c r="AB184">
        <f t="shared" si="40"/>
        <v>1.1652717810433089E-2</v>
      </c>
    </row>
    <row r="185" spans="1:28" x14ac:dyDescent="0.25">
      <c r="A185" s="3">
        <v>44324.833333333336</v>
      </c>
      <c r="B185">
        <v>39.317133560000002</v>
      </c>
      <c r="C185">
        <v>2287700.3715149998</v>
      </c>
      <c r="D185">
        <v>8.4462191290000004E-8</v>
      </c>
      <c r="E185">
        <v>84</v>
      </c>
      <c r="F185" s="1">
        <v>4583295.6262890343</v>
      </c>
      <c r="G185">
        <v>256889.37842649929</v>
      </c>
      <c r="H185">
        <v>770.66813527949785</v>
      </c>
      <c r="I185">
        <v>6.1373712785088769E-2</v>
      </c>
      <c r="J185">
        <v>18756</v>
      </c>
      <c r="K185">
        <f t="shared" si="37"/>
        <v>-6.3124332936365483E-3</v>
      </c>
      <c r="L185">
        <f t="shared" si="41"/>
        <v>1.4379598225203091E-2</v>
      </c>
      <c r="M185">
        <f t="shared" si="34"/>
        <v>0.69710707431814145</v>
      </c>
      <c r="N185">
        <f t="shared" si="42"/>
        <v>1.0126601568090601</v>
      </c>
      <c r="O185" s="4">
        <v>0.74762382332760513</v>
      </c>
      <c r="P185">
        <f t="shared" si="35"/>
        <v>0.14091685369457072</v>
      </c>
      <c r="Q185" s="4">
        <f t="shared" si="43"/>
        <v>0.70263807515453636</v>
      </c>
      <c r="R185">
        <v>0.68810000000000004</v>
      </c>
      <c r="S185" s="4">
        <f t="shared" si="46"/>
        <v>0.6955366666666668</v>
      </c>
      <c r="T185">
        <f t="shared" si="32"/>
        <v>0.5724523772329807</v>
      </c>
      <c r="U185" s="4">
        <f t="shared" si="44"/>
        <v>0.92968461358933419</v>
      </c>
      <c r="V185">
        <f t="shared" si="36"/>
        <v>58185.838192498173</v>
      </c>
      <c r="W185">
        <f t="shared" si="33"/>
        <v>1.6813302316633365E-4</v>
      </c>
      <c r="X185">
        <f t="shared" si="47"/>
        <v>9.7773890027555377E-2</v>
      </c>
      <c r="Y185">
        <f t="shared" si="38"/>
        <v>3.0032821389432325</v>
      </c>
      <c r="Z185">
        <f t="shared" si="45"/>
        <v>-4.5283289129081528E-2</v>
      </c>
      <c r="AA185">
        <f t="shared" si="39"/>
        <v>0.97803963453786369</v>
      </c>
      <c r="AB185">
        <f t="shared" si="40"/>
        <v>1.1554033955874843E-2</v>
      </c>
    </row>
    <row r="186" spans="1:28" x14ac:dyDescent="0.25">
      <c r="A186" s="3">
        <v>44325.833333333336</v>
      </c>
      <c r="B186">
        <v>40.239504969999999</v>
      </c>
      <c r="C186">
        <v>2236635.9074459998</v>
      </c>
      <c r="D186">
        <v>8.4462191290000004E-8</v>
      </c>
      <c r="E186">
        <v>91</v>
      </c>
      <c r="F186" s="1">
        <v>4492181.8142385436</v>
      </c>
      <c r="G186">
        <v>465413.19774878764</v>
      </c>
      <c r="H186">
        <v>1396.239593246363</v>
      </c>
      <c r="I186">
        <v>0.1134476458454093</v>
      </c>
      <c r="J186">
        <v>18757</v>
      </c>
      <c r="K186">
        <f t="shared" si="37"/>
        <v>-4.5763029936036016E-2</v>
      </c>
      <c r="L186">
        <f t="shared" si="41"/>
        <v>-2.2474192145736975E-2</v>
      </c>
      <c r="M186">
        <f t="shared" si="34"/>
        <v>0.9461981392955543</v>
      </c>
      <c r="N186">
        <f t="shared" si="42"/>
        <v>1.0103748421801815</v>
      </c>
      <c r="O186" s="4">
        <v>0.74842951993973073</v>
      </c>
      <c r="P186">
        <f t="shared" si="35"/>
        <v>0.66064288699549412</v>
      </c>
      <c r="Q186" s="4">
        <f t="shared" si="43"/>
        <v>0.69946883720051689</v>
      </c>
      <c r="R186">
        <v>0.71409999999999996</v>
      </c>
      <c r="S186" s="4">
        <f t="shared" si="46"/>
        <v>0.69879000000000013</v>
      </c>
      <c r="T186">
        <f t="shared" si="32"/>
        <v>0.86272428311845673</v>
      </c>
      <c r="U186" s="4">
        <f t="shared" si="44"/>
        <v>0.92719118887672558</v>
      </c>
      <c r="V186">
        <f t="shared" si="36"/>
        <v>55583.087046261935</v>
      </c>
      <c r="W186">
        <f t="shared" si="33"/>
        <v>3.1076717494852527E-4</v>
      </c>
      <c r="X186">
        <f t="shared" si="47"/>
        <v>9.8084657202503908E-2</v>
      </c>
      <c r="Y186">
        <f t="shared" si="38"/>
        <v>2.8689402393946732</v>
      </c>
      <c r="Z186">
        <f t="shared" si="45"/>
        <v>-3.4179653063500681E-2</v>
      </c>
      <c r="AA186">
        <f t="shared" si="39"/>
        <v>0.9264731598902809</v>
      </c>
      <c r="AB186">
        <f t="shared" si="40"/>
        <v>1.0832705001545984E-2</v>
      </c>
    </row>
    <row r="187" spans="1:28" x14ac:dyDescent="0.25">
      <c r="A187" s="3">
        <v>44326.833333333336</v>
      </c>
      <c r="B187">
        <v>38.689050739999999</v>
      </c>
      <c r="C187">
        <v>2196709.451626</v>
      </c>
      <c r="D187">
        <v>8.2068531063999994E-8</v>
      </c>
      <c r="E187">
        <v>53</v>
      </c>
      <c r="F187" s="1">
        <v>4378264.5944571886</v>
      </c>
      <c r="G187">
        <v>144249.63569416283</v>
      </c>
      <c r="H187">
        <v>432.74890708248853</v>
      </c>
      <c r="I187">
        <v>3.6076702921306922E-2</v>
      </c>
      <c r="J187">
        <v>18758</v>
      </c>
      <c r="K187">
        <f t="shared" si="37"/>
        <v>2.1280217303030501E-2</v>
      </c>
      <c r="L187">
        <f t="shared" si="41"/>
        <v>-1.5805574340989274E-2</v>
      </c>
      <c r="M187">
        <f t="shared" si="34"/>
        <v>0.53154005141501881</v>
      </c>
      <c r="N187">
        <f t="shared" si="42"/>
        <v>1.0028033260492428</v>
      </c>
      <c r="O187" s="4">
        <v>0.75585604991172861</v>
      </c>
      <c r="P187">
        <f t="shared" si="35"/>
        <v>0</v>
      </c>
      <c r="Q187" s="4">
        <f t="shared" si="43"/>
        <v>0.68761780444333587</v>
      </c>
      <c r="R187">
        <v>0.78670000000000007</v>
      </c>
      <c r="S187" s="4">
        <f t="shared" si="46"/>
        <v>0.70226333333333335</v>
      </c>
      <c r="T187">
        <f t="shared" si="32"/>
        <v>0.35401362302803568</v>
      </c>
      <c r="U187" s="4">
        <f t="shared" si="44"/>
        <v>0.91702585027336858</v>
      </c>
      <c r="V187">
        <f t="shared" si="36"/>
        <v>56778.58230196526</v>
      </c>
      <c r="W187">
        <f t="shared" si="33"/>
        <v>9.8835397597329285E-5</v>
      </c>
      <c r="X187">
        <f t="shared" si="47"/>
        <v>9.8183492600101244E-2</v>
      </c>
      <c r="Y187">
        <f t="shared" si="38"/>
        <v>2.9306461400086143</v>
      </c>
      <c r="Z187">
        <f t="shared" si="45"/>
        <v>-3.9077664163239323E-2</v>
      </c>
      <c r="AA187">
        <f t="shared" si="39"/>
        <v>0.95175320021422838</v>
      </c>
      <c r="AB187">
        <f t="shared" si="40"/>
        <v>1.1153664383518835E-2</v>
      </c>
    </row>
    <row r="188" spans="1:28" x14ac:dyDescent="0.25">
      <c r="A188" s="3">
        <v>44327.833333333336</v>
      </c>
      <c r="B188">
        <v>41.409011450000001</v>
      </c>
      <c r="C188">
        <v>2054117.415669</v>
      </c>
      <c r="D188">
        <v>8.2068531063999994E-8</v>
      </c>
      <c r="E188">
        <v>111</v>
      </c>
      <c r="F188" s="1">
        <v>4111130.6296938504</v>
      </c>
      <c r="G188">
        <v>590569.03224987513</v>
      </c>
      <c r="H188">
        <v>1771.7070967496254</v>
      </c>
      <c r="I188">
        <v>0.15729811299179516</v>
      </c>
      <c r="J188">
        <v>18759</v>
      </c>
      <c r="K188">
        <f t="shared" si="37"/>
        <v>-0.13505615423798328</v>
      </c>
      <c r="L188">
        <f t="shared" si="41"/>
        <v>-8.0458344230588966E-2</v>
      </c>
      <c r="M188">
        <f t="shared" si="34"/>
        <v>1.0492399355222746</v>
      </c>
      <c r="N188">
        <f t="shared" si="42"/>
        <v>1.0075362722234178</v>
      </c>
      <c r="O188" s="4">
        <v>0.75762700906800129</v>
      </c>
      <c r="P188">
        <f t="shared" si="35"/>
        <v>0.88727265330834371</v>
      </c>
      <c r="Q188" s="4">
        <f t="shared" si="43"/>
        <v>0.69740277373829873</v>
      </c>
      <c r="R188">
        <v>0.71970000000000001</v>
      </c>
      <c r="S188" s="4">
        <f t="shared" si="46"/>
        <v>0.70467999999999997</v>
      </c>
      <c r="T188">
        <f t="shared" si="32"/>
        <v>1.04646878876216</v>
      </c>
      <c r="U188" s="4">
        <f t="shared" si="44"/>
        <v>0.92482079794129279</v>
      </c>
      <c r="V188">
        <f t="shared" si="36"/>
        <v>49605.565159392376</v>
      </c>
      <c r="W188">
        <f t="shared" si="33"/>
        <v>4.3086090033412234E-4</v>
      </c>
      <c r="X188">
        <f t="shared" si="47"/>
        <v>9.8614353500435362E-2</v>
      </c>
      <c r="Y188">
        <f t="shared" si="38"/>
        <v>2.5604083822340735</v>
      </c>
      <c r="Z188">
        <f t="shared" si="45"/>
        <v>-7.9981763038625697E-3</v>
      </c>
      <c r="AA188">
        <f t="shared" si="39"/>
        <v>0.77891483869433331</v>
      </c>
      <c r="AB188">
        <f t="shared" si="40"/>
        <v>3.7703319831348114E-3</v>
      </c>
    </row>
    <row r="189" spans="1:28" x14ac:dyDescent="0.25">
      <c r="A189" s="3">
        <v>44328.833333333336</v>
      </c>
      <c r="B189">
        <v>41.648472640000001</v>
      </c>
      <c r="C189">
        <v>2045951.8457500001</v>
      </c>
      <c r="D189">
        <v>8.2068531063999994E-8</v>
      </c>
      <c r="E189">
        <v>211</v>
      </c>
      <c r="F189" s="1">
        <v>4107512.5113828937</v>
      </c>
      <c r="G189">
        <v>1219884.222009283</v>
      </c>
      <c r="H189">
        <v>3659.6526660278491</v>
      </c>
      <c r="I189">
        <v>0.32520247215277365</v>
      </c>
      <c r="J189">
        <v>18760</v>
      </c>
      <c r="K189">
        <f t="shared" si="37"/>
        <v>-9.7493144299275695E-3</v>
      </c>
      <c r="L189">
        <f t="shared" si="41"/>
        <v>-0.11303374009130163</v>
      </c>
      <c r="M189">
        <f t="shared" si="34"/>
        <v>1.5135677179345453</v>
      </c>
      <c r="N189">
        <f t="shared" si="42"/>
        <v>1.0225596719172647</v>
      </c>
      <c r="O189" s="4">
        <v>0.90334264624042371</v>
      </c>
      <c r="P189">
        <f t="shared" si="35"/>
        <v>1.4596190032322325</v>
      </c>
      <c r="Q189" s="4">
        <f t="shared" si="43"/>
        <v>0.71812680477632929</v>
      </c>
      <c r="R189">
        <v>1.018</v>
      </c>
      <c r="S189" s="4">
        <f t="shared" si="46"/>
        <v>0.71579666666666664</v>
      </c>
      <c r="T189">
        <f t="shared" si="32"/>
        <v>1.561515865798734</v>
      </c>
      <c r="U189" s="4">
        <f t="shared" si="44"/>
        <v>0.94337311219279274</v>
      </c>
      <c r="V189">
        <f t="shared" si="36"/>
        <v>49124.294747486805</v>
      </c>
      <c r="W189">
        <f t="shared" si="33"/>
        <v>8.9056900281005548E-4</v>
      </c>
      <c r="X189">
        <f t="shared" si="47"/>
        <v>9.9504922503245413E-2</v>
      </c>
      <c r="Y189">
        <f t="shared" si="38"/>
        <v>2.5355674436658946</v>
      </c>
      <c r="Z189">
        <f t="shared" si="45"/>
        <v>-5.0004331246781275E-3</v>
      </c>
      <c r="AA189">
        <f t="shared" si="39"/>
        <v>0.78145434184226192</v>
      </c>
      <c r="AB189">
        <f t="shared" si="40"/>
        <v>4.4630022566374272E-3</v>
      </c>
    </row>
    <row r="190" spans="1:28" x14ac:dyDescent="0.25">
      <c r="A190" s="3">
        <v>44329.833333333336</v>
      </c>
      <c r="B190">
        <v>41.2667237</v>
      </c>
      <c r="C190">
        <v>2068546.9243079999</v>
      </c>
      <c r="D190">
        <v>8.2117757314999999E-8</v>
      </c>
      <c r="E190">
        <v>119</v>
      </c>
      <c r="F190" s="1">
        <v>4131446.6886965339</v>
      </c>
      <c r="G190">
        <v>397897.42842329445</v>
      </c>
      <c r="H190">
        <v>1193.6922852698833</v>
      </c>
      <c r="I190">
        <v>0.10545886633744013</v>
      </c>
      <c r="J190">
        <v>18761</v>
      </c>
      <c r="K190">
        <f t="shared" si="37"/>
        <v>2.0191503380128716E-2</v>
      </c>
      <c r="L190">
        <f t="shared" si="41"/>
        <v>-9.7467437461299183E-2</v>
      </c>
      <c r="M190">
        <f t="shared" si="34"/>
        <v>0.78268646839462086</v>
      </c>
      <c r="N190">
        <f t="shared" si="42"/>
        <v>1.0070942267435856</v>
      </c>
      <c r="O190" s="4">
        <v>0.87511311036098449</v>
      </c>
      <c r="P190">
        <f t="shared" si="35"/>
        <v>0.61035955638786221</v>
      </c>
      <c r="Q190" s="4">
        <f t="shared" si="43"/>
        <v>0.70216679660220538</v>
      </c>
      <c r="R190">
        <v>0.83040000000000003</v>
      </c>
      <c r="S190" s="4">
        <f t="shared" si="46"/>
        <v>0.71805999999999992</v>
      </c>
      <c r="T190">
        <f t="shared" si="32"/>
        <v>0.82485329157281162</v>
      </c>
      <c r="U190" s="4">
        <f t="shared" si="44"/>
        <v>0.9301235803011163</v>
      </c>
      <c r="V190">
        <f t="shared" si="36"/>
        <v>50126.269760252369</v>
      </c>
      <c r="W190">
        <f t="shared" si="33"/>
        <v>2.88886669152132E-4</v>
      </c>
      <c r="X190">
        <f t="shared" si="47"/>
        <v>9.9793809172397552E-2</v>
      </c>
      <c r="Y190">
        <f t="shared" si="38"/>
        <v>2.587284730087906</v>
      </c>
      <c r="Z190">
        <f t="shared" si="45"/>
        <v>-9.1083696715541507E-3</v>
      </c>
      <c r="AA190">
        <f t="shared" si="39"/>
        <v>0.79354226646630033</v>
      </c>
      <c r="AB190">
        <f t="shared" si="40"/>
        <v>5.1000106416383417E-3</v>
      </c>
    </row>
    <row r="191" spans="1:28" x14ac:dyDescent="0.25">
      <c r="A191" s="3">
        <v>44330.833333333336</v>
      </c>
      <c r="B191">
        <v>42.448854849999996</v>
      </c>
      <c r="C191">
        <v>1976591.6989200001</v>
      </c>
      <c r="D191">
        <v>8.1387215342000007E-8</v>
      </c>
      <c r="E191">
        <v>123</v>
      </c>
      <c r="F191" s="1">
        <v>3961269.3085988089</v>
      </c>
      <c r="G191">
        <v>434730.51715062076</v>
      </c>
      <c r="H191">
        <v>1304.1915514518623</v>
      </c>
      <c r="I191">
        <v>0.12017105609219797</v>
      </c>
      <c r="J191">
        <v>18762</v>
      </c>
      <c r="K191">
        <f t="shared" si="37"/>
        <v>-7.3715876874804034E-2</v>
      </c>
      <c r="L191">
        <f t="shared" si="41"/>
        <v>-0.13671388209406618</v>
      </c>
      <c r="M191">
        <f t="shared" si="34"/>
        <v>0.71197999959518887</v>
      </c>
      <c r="N191">
        <f t="shared" si="42"/>
        <v>1.0017446173668063</v>
      </c>
      <c r="O191" s="4">
        <v>0.87600815625185802</v>
      </c>
      <c r="P191">
        <f t="shared" si="35"/>
        <v>0.70016876973487663</v>
      </c>
      <c r="Q191" s="4">
        <f t="shared" si="43"/>
        <v>0.70494468107157349</v>
      </c>
      <c r="R191">
        <v>0.86069999999999991</v>
      </c>
      <c r="S191" s="4">
        <f t="shared" si="46"/>
        <v>0.72325666666666655</v>
      </c>
      <c r="T191">
        <f t="shared" si="32"/>
        <v>0.89335349703046696</v>
      </c>
      <c r="U191" s="4">
        <f t="shared" si="44"/>
        <v>0.93224688859687332</v>
      </c>
      <c r="V191">
        <f t="shared" si="36"/>
        <v>46564.075895677553</v>
      </c>
      <c r="W191">
        <f t="shared" si="33"/>
        <v>3.291815839125462E-4</v>
      </c>
      <c r="X191">
        <f t="shared" si="47"/>
        <v>0.10012299075631009</v>
      </c>
      <c r="Y191">
        <f t="shared" si="38"/>
        <v>2.4034208631872134</v>
      </c>
      <c r="Z191">
        <f t="shared" si="45"/>
        <v>6.9597576796389671E-3</v>
      </c>
      <c r="AA191">
        <f t="shared" si="39"/>
        <v>0.75699083194045491</v>
      </c>
      <c r="AB191">
        <f t="shared" si="40"/>
        <v>2.139071580431251E-3</v>
      </c>
    </row>
    <row r="192" spans="1:28" x14ac:dyDescent="0.25">
      <c r="A192" s="3">
        <v>44331.833333333336</v>
      </c>
      <c r="B192">
        <v>42.53939716</v>
      </c>
      <c r="C192">
        <v>1964014.2323980001</v>
      </c>
      <c r="D192">
        <v>8.1173677729999996E-8</v>
      </c>
      <c r="E192">
        <v>153</v>
      </c>
      <c r="F192" s="1">
        <v>3922247.6768929232</v>
      </c>
      <c r="G192">
        <v>657521.92324643105</v>
      </c>
      <c r="H192">
        <v>1972.5657697392933</v>
      </c>
      <c r="I192">
        <v>0.18356477338146884</v>
      </c>
      <c r="J192">
        <v>18763</v>
      </c>
      <c r="K192">
        <f t="shared" si="37"/>
        <v>-8.5142433184227772E-3</v>
      </c>
      <c r="L192">
        <f t="shared" si="41"/>
        <v>-0.12692915738260832</v>
      </c>
      <c r="M192">
        <f t="shared" si="34"/>
        <v>1.0376639502384584</v>
      </c>
      <c r="N192">
        <f t="shared" si="42"/>
        <v>1.0031002367549062</v>
      </c>
      <c r="O192" s="4">
        <v>0.89691782615772497</v>
      </c>
      <c r="P192">
        <f t="shared" si="35"/>
        <v>0.99869216699953034</v>
      </c>
      <c r="Q192" s="4">
        <f t="shared" si="43"/>
        <v>0.71369917422425144</v>
      </c>
      <c r="R192">
        <v>0.94840000000000002</v>
      </c>
      <c r="S192" s="4">
        <f t="shared" si="46"/>
        <v>0.73526000000000002</v>
      </c>
      <c r="T192">
        <f t="shared" si="32"/>
        <v>1.1424667211655364</v>
      </c>
      <c r="U192" s="4">
        <f t="shared" si="44"/>
        <v>0.93960408447305499</v>
      </c>
      <c r="V192">
        <f t="shared" si="36"/>
        <v>46169.301013150514</v>
      </c>
      <c r="W192">
        <f t="shared" si="33"/>
        <v>5.0279076688209486E-4</v>
      </c>
      <c r="X192">
        <f t="shared" si="47"/>
        <v>0.10062578152319218</v>
      </c>
      <c r="Y192">
        <f t="shared" si="38"/>
        <v>2.3830444212482931</v>
      </c>
      <c r="Z192">
        <f t="shared" si="45"/>
        <v>9.2286851791503199E-3</v>
      </c>
      <c r="AA192">
        <f t="shared" si="39"/>
        <v>0.77384315408897031</v>
      </c>
      <c r="AB192">
        <f t="shared" si="40"/>
        <v>3.7629709471702633E-3</v>
      </c>
    </row>
    <row r="193" spans="1:28" x14ac:dyDescent="0.25">
      <c r="A193" s="3">
        <v>44332.833333333336</v>
      </c>
      <c r="B193">
        <v>41.237164450000002</v>
      </c>
      <c r="C193">
        <v>1806887.16879</v>
      </c>
      <c r="D193">
        <v>7.6584868382999994E-8</v>
      </c>
      <c r="E193">
        <v>215</v>
      </c>
      <c r="F193" s="1">
        <v>3609107.8308700752</v>
      </c>
      <c r="G193">
        <v>1177106.2705856499</v>
      </c>
      <c r="H193">
        <v>3531.3188117569498</v>
      </c>
      <c r="I193">
        <v>0.35713296102337683</v>
      </c>
      <c r="J193">
        <v>18764</v>
      </c>
      <c r="K193">
        <f t="shared" si="37"/>
        <v>-5.2294149034449962E-2</v>
      </c>
      <c r="L193">
        <f t="shared" si="41"/>
        <v>-0.13789249616356219</v>
      </c>
      <c r="M193">
        <f t="shared" si="34"/>
        <v>1.5474971745811532</v>
      </c>
      <c r="N193">
        <f t="shared" si="42"/>
        <v>1.0292071135391772</v>
      </c>
      <c r="O193" s="4">
        <v>0.89467899139511764</v>
      </c>
      <c r="P193">
        <f t="shared" si="35"/>
        <v>1.5446460907151132</v>
      </c>
      <c r="Q193" s="4">
        <f t="shared" si="43"/>
        <v>0.75349517253662213</v>
      </c>
      <c r="R193">
        <v>1.0439000000000001</v>
      </c>
      <c r="S193" s="4">
        <f t="shared" si="46"/>
        <v>0.75044666666666682</v>
      </c>
      <c r="T193">
        <f t="shared" si="32"/>
        <v>1.6412725886049506</v>
      </c>
      <c r="U193" s="4">
        <f t="shared" si="44"/>
        <v>0.97243266064858069</v>
      </c>
      <c r="V193">
        <f t="shared" si="36"/>
        <v>43816.959601595496</v>
      </c>
      <c r="W193">
        <f t="shared" si="33"/>
        <v>9.779681018233081E-4</v>
      </c>
      <c r="X193">
        <f t="shared" si="47"/>
        <v>0.10160374962501549</v>
      </c>
      <c r="Y193">
        <f t="shared" si="38"/>
        <v>2.2616275066608091</v>
      </c>
      <c r="Z193">
        <f t="shared" si="45"/>
        <v>2.0779926678943683E-2</v>
      </c>
      <c r="AA193">
        <f t="shared" si="39"/>
        <v>0.77377300327765974</v>
      </c>
      <c r="AB193">
        <f t="shared" si="40"/>
        <v>4.534886395861415E-3</v>
      </c>
    </row>
    <row r="194" spans="1:28" x14ac:dyDescent="0.25">
      <c r="A194" s="3">
        <v>44333.833333333336</v>
      </c>
      <c r="B194">
        <v>41.029924600000001</v>
      </c>
      <c r="C194">
        <v>1756878.0469820001</v>
      </c>
      <c r="D194">
        <v>7.5281266438000005E-8</v>
      </c>
      <c r="E194">
        <v>165</v>
      </c>
      <c r="F194" s="1">
        <v>3502985.8962877984</v>
      </c>
      <c r="G194">
        <v>728730.37362221605</v>
      </c>
      <c r="H194">
        <v>2186.1911208666484</v>
      </c>
      <c r="I194">
        <v>0.22779416838701649</v>
      </c>
      <c r="J194">
        <v>18765</v>
      </c>
      <c r="K194">
        <f t="shared" si="37"/>
        <v>-2.3028940747761531E-2</v>
      </c>
      <c r="L194">
        <f t="shared" si="41"/>
        <v>-0.12253750183769965</v>
      </c>
      <c r="M194">
        <f t="shared" si="34"/>
        <v>1.2071478875310651</v>
      </c>
      <c r="N194">
        <f t="shared" si="42"/>
        <v>1.0100120850118839</v>
      </c>
      <c r="O194" s="4">
        <v>0.91532114429082201</v>
      </c>
      <c r="P194">
        <f t="shared" si="35"/>
        <v>1.1624204078002927</v>
      </c>
      <c r="Q194" s="4">
        <f t="shared" si="43"/>
        <v>0.73737269064074373</v>
      </c>
      <c r="R194">
        <v>1.1965000000000001</v>
      </c>
      <c r="S194" s="4">
        <f t="shared" si="46"/>
        <v>0.77176333333333358</v>
      </c>
      <c r="T194">
        <f t="shared" ref="T194:T257" si="48">SQRT(MAX(8*(I194-LN(COSH(LN(1.5)/2))),0))</f>
        <v>1.2880471144391856</v>
      </c>
      <c r="U194" s="4">
        <f t="shared" si="44"/>
        <v>0.95746465273390724</v>
      </c>
      <c r="V194">
        <f t="shared" si="36"/>
        <v>42819.431527349188</v>
      </c>
      <c r="W194">
        <f t="shared" ref="W194:W257" si="49">LN(I194/365+1)</f>
        <v>6.2389894658968024E-4</v>
      </c>
      <c r="X194">
        <f t="shared" si="47"/>
        <v>0.10222764857160517</v>
      </c>
      <c r="Y194">
        <f t="shared" si="38"/>
        <v>2.21013975050669</v>
      </c>
      <c r="Z194">
        <f t="shared" si="45"/>
        <v>2.591842057868865E-2</v>
      </c>
      <c r="AA194">
        <f t="shared" si="39"/>
        <v>0.77415966489579435</v>
      </c>
      <c r="AB194">
        <f t="shared" si="40"/>
        <v>4.1000351166964322E-3</v>
      </c>
    </row>
    <row r="195" spans="1:28" x14ac:dyDescent="0.25">
      <c r="A195" s="3">
        <v>44334.833333333336</v>
      </c>
      <c r="B195">
        <v>44.22129992</v>
      </c>
      <c r="C195">
        <v>1638751.2183129999</v>
      </c>
      <c r="D195">
        <v>7.5281266438000005E-8</v>
      </c>
      <c r="E195">
        <v>340</v>
      </c>
      <c r="F195" s="1">
        <v>3255672.9079942345</v>
      </c>
      <c r="G195">
        <v>2567368.6464929739</v>
      </c>
      <c r="H195">
        <v>7702.1059394789218</v>
      </c>
      <c r="I195">
        <v>0.86349849857668348</v>
      </c>
      <c r="J195">
        <v>18766</v>
      </c>
      <c r="K195">
        <f t="shared" si="37"/>
        <v>-0.1445088003380724</v>
      </c>
      <c r="L195">
        <f t="shared" si="41"/>
        <v>-0.1841639073588274</v>
      </c>
      <c r="M195">
        <f t="shared" ref="M195:M258" si="50">SQRT(MAX(8*(I195/(365/15)-LN(COSH(L195/2))),0))*SQRT(365/15)</f>
        <v>2.4665469649992247</v>
      </c>
      <c r="N195">
        <f t="shared" si="42"/>
        <v>1.0600992292751239</v>
      </c>
      <c r="O195" s="4">
        <v>0.88459845185834085</v>
      </c>
      <c r="P195">
        <f t="shared" ref="P195:P258" si="51">SQRT(MAX(8*(I195-LN(COSH(LN(2)/2))),0))</f>
        <v>2.5370959473358381</v>
      </c>
      <c r="Q195" s="4">
        <f t="shared" si="43"/>
        <v>0.79911959272963473</v>
      </c>
      <c r="R195">
        <v>1.0946</v>
      </c>
      <c r="S195" s="4">
        <f t="shared" si="46"/>
        <v>0.78381000000000023</v>
      </c>
      <c r="T195">
        <f t="shared" si="48"/>
        <v>2.5970560276075001</v>
      </c>
      <c r="U195" s="4">
        <f t="shared" si="44"/>
        <v>1.0146574026795887</v>
      </c>
      <c r="V195">
        <f t="shared" ref="V195:V258" si="52">C195/B195</f>
        <v>37057.961237630661</v>
      </c>
      <c r="W195">
        <f t="shared" si="49"/>
        <v>2.3629553319693504E-3</v>
      </c>
      <c r="X195">
        <f t="shared" si="47"/>
        <v>0.10459060390357452</v>
      </c>
      <c r="Y195">
        <f t="shared" si="38"/>
        <v>1.9127594711693265</v>
      </c>
      <c r="Z195">
        <f t="shared" si="45"/>
        <v>5.4335125099305381E-2</v>
      </c>
      <c r="AA195">
        <f t="shared" si="39"/>
        <v>0.65678926402889926</v>
      </c>
      <c r="AB195">
        <f t="shared" si="40"/>
        <v>-7.6003357688400053E-3</v>
      </c>
    </row>
    <row r="196" spans="1:28" x14ac:dyDescent="0.25">
      <c r="A196" s="3">
        <v>44335.833333333336</v>
      </c>
      <c r="B196">
        <v>42.215697480000003</v>
      </c>
      <c r="C196">
        <v>1721353.6002150001</v>
      </c>
      <c r="D196">
        <v>7.5267152045000005E-8</v>
      </c>
      <c r="E196">
        <v>327</v>
      </c>
      <c r="F196" s="1">
        <v>3431649.9304533713</v>
      </c>
      <c r="G196">
        <v>1753137.7068533704</v>
      </c>
      <c r="H196">
        <v>5259.4131205601116</v>
      </c>
      <c r="I196">
        <v>0.55940606644303659</v>
      </c>
      <c r="J196">
        <v>18767</v>
      </c>
      <c r="K196">
        <f t="shared" ref="K196:K259" si="53">LN(V196/V195)</f>
        <v>9.5590900230744513E-2</v>
      </c>
      <c r="L196">
        <f t="shared" si="41"/>
        <v>-0.14148461633699566</v>
      </c>
      <c r="M196">
        <f t="shared" si="50"/>
        <v>1.9971359792967605</v>
      </c>
      <c r="N196">
        <f t="shared" si="42"/>
        <v>1.0921717657493277</v>
      </c>
      <c r="O196" s="4">
        <v>1.008915453714587</v>
      </c>
      <c r="P196">
        <f t="shared" si="51"/>
        <v>2.0010288326055572</v>
      </c>
      <c r="Q196" s="4">
        <f t="shared" si="43"/>
        <v>0.83999900302018127</v>
      </c>
      <c r="R196">
        <v>1.9291</v>
      </c>
      <c r="S196" s="4">
        <f t="shared" si="46"/>
        <v>0.82722333333333353</v>
      </c>
      <c r="T196">
        <f t="shared" si="48"/>
        <v>2.0765260782044788</v>
      </c>
      <c r="U196" s="4">
        <f t="shared" si="44"/>
        <v>1.0521133020554438</v>
      </c>
      <c r="V196">
        <f t="shared" si="52"/>
        <v>40775.202187065697</v>
      </c>
      <c r="W196">
        <f t="shared" si="49"/>
        <v>1.5314460976899378E-3</v>
      </c>
      <c r="X196">
        <f t="shared" si="47"/>
        <v>0.10612205000126446</v>
      </c>
      <c r="Y196">
        <f t="shared" si="38"/>
        <v>2.1046261469169996</v>
      </c>
      <c r="Z196">
        <f t="shared" si="45"/>
        <v>3.9193415746545002E-2</v>
      </c>
      <c r="AA196">
        <f t="shared" si="39"/>
        <v>0.75356857021463364</v>
      </c>
      <c r="AB196">
        <f t="shared" si="40"/>
        <v>5.5074645338057948E-3</v>
      </c>
    </row>
    <row r="197" spans="1:28" x14ac:dyDescent="0.25">
      <c r="A197" s="3">
        <v>44336.833333333336</v>
      </c>
      <c r="B197">
        <v>43.716930179999999</v>
      </c>
      <c r="C197">
        <v>1626484.289536</v>
      </c>
      <c r="D197">
        <v>7.4348939765999995E-8</v>
      </c>
      <c r="E197">
        <v>309</v>
      </c>
      <c r="F197" s="1">
        <v>3248569.5261702733</v>
      </c>
      <c r="G197">
        <v>1520301.6537408794</v>
      </c>
      <c r="H197">
        <v>4560.9049612226381</v>
      </c>
      <c r="I197">
        <v>0.5124502638577686</v>
      </c>
      <c r="J197">
        <v>18768</v>
      </c>
      <c r="K197">
        <f t="shared" si="53"/>
        <v>-9.1633465674597223E-2</v>
      </c>
      <c r="L197">
        <f t="shared" si="41"/>
        <v>-0.16343555630131584</v>
      </c>
      <c r="M197">
        <f t="shared" si="50"/>
        <v>1.8575123551338688</v>
      </c>
      <c r="N197">
        <f t="shared" si="42"/>
        <v>1.124361932977272</v>
      </c>
      <c r="O197" s="4">
        <v>1.0773309546016656</v>
      </c>
      <c r="P197">
        <f t="shared" si="51"/>
        <v>1.9048543168013179</v>
      </c>
      <c r="Q197" s="4">
        <f t="shared" si="43"/>
        <v>0.88448135813404705</v>
      </c>
      <c r="R197">
        <v>1.1018999999999999</v>
      </c>
      <c r="S197" s="4">
        <f t="shared" si="46"/>
        <v>0.84192333333333358</v>
      </c>
      <c r="T197">
        <f t="shared" si="48"/>
        <v>1.9840146503443792</v>
      </c>
      <c r="U197" s="4">
        <f t="shared" si="44"/>
        <v>1.0917228855939101</v>
      </c>
      <c r="V197">
        <f t="shared" si="52"/>
        <v>37204.906264898222</v>
      </c>
      <c r="W197">
        <f t="shared" si="49"/>
        <v>1.4029886765943838E-3</v>
      </c>
      <c r="X197">
        <f t="shared" si="47"/>
        <v>0.10752503867785884</v>
      </c>
      <c r="Y197">
        <f t="shared" si="38"/>
        <v>1.920344089514759</v>
      </c>
      <c r="Z197">
        <f t="shared" si="45"/>
        <v>5.6776210045983433E-2</v>
      </c>
      <c r="AA197">
        <f t="shared" si="39"/>
        <v>0.71455753702883829</v>
      </c>
      <c r="AB197">
        <f t="shared" si="40"/>
        <v>2.5454463315841558E-3</v>
      </c>
    </row>
    <row r="198" spans="1:28" x14ac:dyDescent="0.25">
      <c r="A198" s="3">
        <v>44337.833333333336</v>
      </c>
      <c r="B198">
        <v>42.663241470000003</v>
      </c>
      <c r="C198">
        <v>1602615.119337</v>
      </c>
      <c r="D198">
        <v>7.2843132308000001E-8</v>
      </c>
      <c r="E198">
        <v>290</v>
      </c>
      <c r="F198" s="1">
        <v>3204183.123192993</v>
      </c>
      <c r="G198">
        <v>945125.45717243059</v>
      </c>
      <c r="H198">
        <v>2835.3763715172918</v>
      </c>
      <c r="I198">
        <v>0.32298789919738213</v>
      </c>
      <c r="J198">
        <v>18769</v>
      </c>
      <c r="K198">
        <f t="shared" si="53"/>
        <v>9.6136881483687067E-3</v>
      </c>
      <c r="L198">
        <f t="shared" si="41"/>
        <v>-0.13814977741334958</v>
      </c>
      <c r="M198">
        <f t="shared" si="50"/>
        <v>1.4559744446335798</v>
      </c>
      <c r="N198">
        <f t="shared" si="42"/>
        <v>1.125491002486964</v>
      </c>
      <c r="O198" s="4">
        <v>1.1049934443847504</v>
      </c>
      <c r="P198">
        <f t="shared" si="51"/>
        <v>1.4535374267467365</v>
      </c>
      <c r="Q198" s="4">
        <f t="shared" si="43"/>
        <v>0.89132887877633205</v>
      </c>
      <c r="R198">
        <v>1.4169999999999998</v>
      </c>
      <c r="S198" s="4">
        <f t="shared" si="46"/>
        <v>0.86641666666666695</v>
      </c>
      <c r="T198">
        <f t="shared" si="48"/>
        <v>1.5558326437949674</v>
      </c>
      <c r="U198" s="4">
        <f t="shared" si="44"/>
        <v>1.0980546516849095</v>
      </c>
      <c r="V198">
        <f t="shared" si="52"/>
        <v>37564.30744869513</v>
      </c>
      <c r="W198">
        <f t="shared" si="49"/>
        <v>8.8450706223549007E-4</v>
      </c>
      <c r="X198">
        <f t="shared" si="47"/>
        <v>0.10840954574009433</v>
      </c>
      <c r="Y198">
        <f t="shared" si="38"/>
        <v>1.9388947057736734</v>
      </c>
      <c r="Z198">
        <f t="shared" si="45"/>
        <v>5.6099286069731358E-2</v>
      </c>
      <c r="AA198">
        <f t="shared" si="39"/>
        <v>0.73729256030351908</v>
      </c>
      <c r="AB198">
        <f t="shared" si="40"/>
        <v>5.2335501550386798E-3</v>
      </c>
    </row>
    <row r="199" spans="1:28" x14ac:dyDescent="0.25">
      <c r="A199" s="3">
        <v>44338.833333333336</v>
      </c>
      <c r="B199">
        <v>42.293655610000002</v>
      </c>
      <c r="C199">
        <v>1470751.7783220001</v>
      </c>
      <c r="D199">
        <v>6.9344373294999995E-8</v>
      </c>
      <c r="E199">
        <v>426</v>
      </c>
      <c r="F199" s="1">
        <v>2939489.5254055737</v>
      </c>
      <c r="G199">
        <v>1879417.412193665</v>
      </c>
      <c r="H199">
        <v>5638.2522365809955</v>
      </c>
      <c r="I199">
        <v>0.70010865783511089</v>
      </c>
      <c r="J199">
        <v>18770</v>
      </c>
      <c r="K199">
        <f t="shared" si="53"/>
        <v>-7.7162455926534715E-2</v>
      </c>
      <c r="L199">
        <f t="shared" si="41"/>
        <v>-0.16601516026371824</v>
      </c>
      <c r="M199">
        <f t="shared" si="50"/>
        <v>2.2205824005442709</v>
      </c>
      <c r="N199">
        <f t="shared" si="42"/>
        <v>1.1525212938426792</v>
      </c>
      <c r="O199" s="4">
        <v>1.1019517098432425</v>
      </c>
      <c r="P199">
        <f t="shared" si="51"/>
        <v>2.2648922976723096</v>
      </c>
      <c r="Q199" s="4">
        <f t="shared" si="43"/>
        <v>0.92576223353799914</v>
      </c>
      <c r="R199">
        <v>1.3784000000000001</v>
      </c>
      <c r="S199" s="4">
        <f t="shared" si="46"/>
        <v>0.88585000000000014</v>
      </c>
      <c r="T199">
        <f t="shared" si="48"/>
        <v>2.3318621924547487</v>
      </c>
      <c r="U199" s="4">
        <f t="shared" si="44"/>
        <v>1.1307475882225075</v>
      </c>
      <c r="V199">
        <f t="shared" si="52"/>
        <v>34774.76129952343</v>
      </c>
      <c r="W199">
        <f t="shared" si="49"/>
        <v>1.9162686956740258E-3</v>
      </c>
      <c r="X199">
        <f t="shared" si="47"/>
        <v>0.11032581443576836</v>
      </c>
      <c r="Y199">
        <f t="shared" si="38"/>
        <v>1.794911317619176</v>
      </c>
      <c r="Z199">
        <f t="shared" si="45"/>
        <v>7.0526330908059931E-2</v>
      </c>
      <c r="AA199">
        <f t="shared" si="39"/>
        <v>0.69245638573331003</v>
      </c>
      <c r="AB199">
        <f t="shared" si="40"/>
        <v>1.2332907670655757E-3</v>
      </c>
    </row>
    <row r="200" spans="1:28" x14ac:dyDescent="0.25">
      <c r="A200" s="3">
        <v>44339.833333333336</v>
      </c>
      <c r="B200">
        <v>39.905151910000001</v>
      </c>
      <c r="C200">
        <v>1542903.248986</v>
      </c>
      <c r="D200">
        <v>6.8895689438000003E-8</v>
      </c>
      <c r="E200">
        <v>314</v>
      </c>
      <c r="F200" s="1">
        <v>3087986.1800128748</v>
      </c>
      <c r="G200">
        <v>1417837.5872488425</v>
      </c>
      <c r="H200">
        <v>4253.5127617465278</v>
      </c>
      <c r="I200">
        <v>0.50276525461361021</v>
      </c>
      <c r="J200">
        <v>18771</v>
      </c>
      <c r="K200">
        <f t="shared" si="53"/>
        <v>0.10602383745495733</v>
      </c>
      <c r="L200">
        <f t="shared" si="41"/>
        <v>-0.10470704080985679</v>
      </c>
      <c r="M200">
        <f t="shared" si="50"/>
        <v>1.9379018938389418</v>
      </c>
      <c r="N200">
        <f t="shared" si="42"/>
        <v>1.183707640278747</v>
      </c>
      <c r="O200" s="4">
        <v>1.1256499817958752</v>
      </c>
      <c r="P200">
        <f t="shared" si="51"/>
        <v>1.8844070404993047</v>
      </c>
      <c r="Q200" s="4">
        <f t="shared" si="43"/>
        <v>0.96418673988426395</v>
      </c>
      <c r="R200">
        <v>1.5871999999999999</v>
      </c>
      <c r="S200" s="4">
        <f t="shared" si="46"/>
        <v>0.91288666666666685</v>
      </c>
      <c r="T200">
        <f t="shared" si="48"/>
        <v>1.9643915238128733</v>
      </c>
      <c r="U200" s="4">
        <f t="shared" si="44"/>
        <v>1.165618885258523</v>
      </c>
      <c r="V200">
        <f t="shared" si="52"/>
        <v>38664.262009722042</v>
      </c>
      <c r="W200">
        <f t="shared" si="49"/>
        <v>1.3764912548196138E-3</v>
      </c>
      <c r="X200">
        <f t="shared" si="47"/>
        <v>0.11170230569058798</v>
      </c>
      <c r="Y200">
        <f t="shared" si="38"/>
        <v>1.995669240426801</v>
      </c>
      <c r="Z200">
        <f t="shared" si="45"/>
        <v>5.4610551791716144E-2</v>
      </c>
      <c r="AA200">
        <f t="shared" si="39"/>
        <v>0.78611650685753243</v>
      </c>
      <c r="AB200">
        <f t="shared" si="40"/>
        <v>1.1901786797475333E-2</v>
      </c>
    </row>
    <row r="201" spans="1:28" x14ac:dyDescent="0.25">
      <c r="A201" s="3">
        <v>44340.833333333336</v>
      </c>
      <c r="B201">
        <v>39.919442619999998</v>
      </c>
      <c r="C201">
        <v>1530347.824212</v>
      </c>
      <c r="D201">
        <v>6.8578614122000006E-8</v>
      </c>
      <c r="E201">
        <v>247</v>
      </c>
      <c r="F201" s="1">
        <v>3049821.1989400047</v>
      </c>
      <c r="G201">
        <v>722042.13306528062</v>
      </c>
      <c r="H201">
        <v>2166.1263991958417</v>
      </c>
      <c r="I201">
        <v>0.2592401600399642</v>
      </c>
      <c r="J201">
        <v>18772</v>
      </c>
      <c r="K201">
        <f t="shared" si="53"/>
        <v>-8.5288753857881931E-3</v>
      </c>
      <c r="L201">
        <f t="shared" si="41"/>
        <v>-9.4982742902069733E-2</v>
      </c>
      <c r="M201">
        <f t="shared" si="50"/>
        <v>1.3617911724460325</v>
      </c>
      <c r="N201">
        <f t="shared" si="42"/>
        <v>1.1910918426554793</v>
      </c>
      <c r="O201" s="4">
        <v>1.2003606608364552</v>
      </c>
      <c r="P201">
        <f t="shared" si="51"/>
        <v>1.2660130874892963</v>
      </c>
      <c r="Q201" s="4">
        <f t="shared" si="43"/>
        <v>0.97507305526507781</v>
      </c>
      <c r="R201">
        <v>1.1787000000000001</v>
      </c>
      <c r="S201" s="4">
        <f t="shared" si="46"/>
        <v>0.92393333333333338</v>
      </c>
      <c r="T201">
        <f t="shared" si="48"/>
        <v>1.382256597827876</v>
      </c>
      <c r="U201" s="4">
        <f t="shared" si="44"/>
        <v>1.17532621773711</v>
      </c>
      <c r="V201">
        <f t="shared" si="52"/>
        <v>38335.901600121091</v>
      </c>
      <c r="W201">
        <f t="shared" si="49"/>
        <v>7.0999490776239946E-4</v>
      </c>
      <c r="X201">
        <f t="shared" si="47"/>
        <v>0.11241230059835038</v>
      </c>
      <c r="Y201">
        <f t="shared" si="38"/>
        <v>1.9787208044512277</v>
      </c>
      <c r="Z201">
        <f t="shared" si="45"/>
        <v>5.6847924436905561E-2</v>
      </c>
      <c r="AA201">
        <f t="shared" si="39"/>
        <v>0.71063573817556092</v>
      </c>
      <c r="AB201">
        <f t="shared" si="40"/>
        <v>4.795622579014891E-3</v>
      </c>
    </row>
    <row r="202" spans="1:28" x14ac:dyDescent="0.25">
      <c r="A202" s="3">
        <v>44341.833333333336</v>
      </c>
      <c r="B202">
        <v>39.363483789999997</v>
      </c>
      <c r="C202">
        <v>1545744.3118400001</v>
      </c>
      <c r="D202">
        <v>6.8409409731999999E-8</v>
      </c>
      <c r="E202">
        <v>155</v>
      </c>
      <c r="F202" s="1">
        <v>3091000.1738328706</v>
      </c>
      <c r="G202">
        <v>476675.98037750041</v>
      </c>
      <c r="H202">
        <v>1430.0279411325012</v>
      </c>
      <c r="I202">
        <v>0.16886449988973218</v>
      </c>
      <c r="J202">
        <v>18773</v>
      </c>
      <c r="K202">
        <f t="shared" si="53"/>
        <v>2.4035413654420641E-2</v>
      </c>
      <c r="L202">
        <f t="shared" si="41"/>
        <v>-0.12921533449242217</v>
      </c>
      <c r="M202">
        <f t="shared" si="50"/>
        <v>0.97206704248253362</v>
      </c>
      <c r="N202">
        <f t="shared" si="42"/>
        <v>1.1818630229114919</v>
      </c>
      <c r="O202" s="4">
        <v>1.19950450014576</v>
      </c>
      <c r="P202">
        <f t="shared" si="51"/>
        <v>0.93796794001304995</v>
      </c>
      <c r="Q202" s="4">
        <f t="shared" si="43"/>
        <v>0.97148619525904745</v>
      </c>
      <c r="R202">
        <v>1.1848000000000001</v>
      </c>
      <c r="S202" s="4">
        <f t="shared" si="46"/>
        <v>0.93565333333333311</v>
      </c>
      <c r="T202">
        <f t="shared" si="48"/>
        <v>1.0897834743823371</v>
      </c>
      <c r="U202" s="4">
        <f t="shared" si="44"/>
        <v>1.1721967521853816</v>
      </c>
      <c r="V202">
        <f t="shared" si="52"/>
        <v>39268.483452490684</v>
      </c>
      <c r="W202">
        <f t="shared" si="49"/>
        <v>4.6253547942207515E-4</v>
      </c>
      <c r="X202">
        <f t="shared" si="47"/>
        <v>0.11287483607777245</v>
      </c>
      <c r="Y202">
        <f t="shared" si="38"/>
        <v>2.0268563389271286</v>
      </c>
      <c r="Z202">
        <f t="shared" si="45"/>
        <v>5.3102367175514642E-2</v>
      </c>
      <c r="AA202">
        <f t="shared" si="39"/>
        <v>0.71340096043060242</v>
      </c>
      <c r="AB202">
        <f t="shared" si="40"/>
        <v>5.0504503397974521E-3</v>
      </c>
    </row>
    <row r="203" spans="1:28" x14ac:dyDescent="0.25">
      <c r="A203" s="3">
        <v>44342.833333333336</v>
      </c>
      <c r="B203">
        <v>39.622667</v>
      </c>
      <c r="C203">
        <v>1522185.6558340001</v>
      </c>
      <c r="D203">
        <v>6.8089818575000003E-8</v>
      </c>
      <c r="E203">
        <v>108</v>
      </c>
      <c r="F203" s="1">
        <v>3043173.4794100858</v>
      </c>
      <c r="G203">
        <v>290432.19944611203</v>
      </c>
      <c r="H203">
        <v>871.29659833833614</v>
      </c>
      <c r="I203">
        <v>0.10450382160110733</v>
      </c>
      <c r="J203">
        <v>18774</v>
      </c>
      <c r="K203">
        <f t="shared" si="53"/>
        <v>-2.1921090385244407E-2</v>
      </c>
      <c r="L203">
        <f t="shared" si="41"/>
        <v>-0.15293399355557744</v>
      </c>
      <c r="M203">
        <f t="shared" si="50"/>
        <v>0.51716218102678269</v>
      </c>
      <c r="N203">
        <f t="shared" si="42"/>
        <v>1.1737455158115628</v>
      </c>
      <c r="O203" s="4">
        <v>1.1437988901592775</v>
      </c>
      <c r="P203">
        <f t="shared" si="51"/>
        <v>0.60406823305262913</v>
      </c>
      <c r="Q203" s="4">
        <f t="shared" si="43"/>
        <v>0.98066687925267948</v>
      </c>
      <c r="R203">
        <v>1.0003</v>
      </c>
      <c r="S203" s="4">
        <f t="shared" si="46"/>
        <v>0.94527333333333308</v>
      </c>
      <c r="T203">
        <f t="shared" si="48"/>
        <v>0.82020887262199216</v>
      </c>
      <c r="U203" s="4">
        <f t="shared" si="44"/>
        <v>1.1780414803352286</v>
      </c>
      <c r="V203">
        <f t="shared" si="52"/>
        <v>38417.041837037374</v>
      </c>
      <c r="W203">
        <f t="shared" si="49"/>
        <v>2.8627086058981754E-4</v>
      </c>
      <c r="X203">
        <f t="shared" si="47"/>
        <v>0.11316110693836226</v>
      </c>
      <c r="Y203">
        <f t="shared" si="38"/>
        <v>1.9829088858100301</v>
      </c>
      <c r="Z203">
        <f t="shared" si="45"/>
        <v>5.7271758386384874E-2</v>
      </c>
      <c r="AA203">
        <f t="shared" si="39"/>
        <v>0.70286473104735459</v>
      </c>
      <c r="AB203">
        <f t="shared" si="40"/>
        <v>3.8618428314427522E-3</v>
      </c>
    </row>
    <row r="204" spans="1:28" x14ac:dyDescent="0.25">
      <c r="A204" s="3">
        <v>44343.833333333336</v>
      </c>
      <c r="B204">
        <v>41.261595739999997</v>
      </c>
      <c r="C204">
        <v>1464951.840659</v>
      </c>
      <c r="D204">
        <v>6.8101987117000002E-8</v>
      </c>
      <c r="E204">
        <v>192</v>
      </c>
      <c r="F204" s="1">
        <v>2936044.0841749059</v>
      </c>
      <c r="G204">
        <v>935971.16870599741</v>
      </c>
      <c r="H204">
        <v>2807.9135061179923</v>
      </c>
      <c r="I204">
        <v>0.34907119932468034</v>
      </c>
      <c r="J204">
        <v>18775</v>
      </c>
      <c r="K204">
        <f t="shared" si="53"/>
        <v>-7.8855693469024324E-2</v>
      </c>
      <c r="L204">
        <f t="shared" si="41"/>
        <v>-0.18904108933836933</v>
      </c>
      <c r="M204">
        <f t="shared" si="50"/>
        <v>1.3871814497669188</v>
      </c>
      <c r="N204">
        <f t="shared" si="42"/>
        <v>1.1870693760813571</v>
      </c>
      <c r="O204" s="4">
        <v>1.1395315726668056</v>
      </c>
      <c r="P204">
        <f t="shared" si="51"/>
        <v>1.5236264148313752</v>
      </c>
      <c r="Q204" s="4">
        <f t="shared" si="43"/>
        <v>1.0076012451323093</v>
      </c>
      <c r="R204">
        <v>0.91549999999999998</v>
      </c>
      <c r="S204" s="4">
        <f t="shared" si="46"/>
        <v>0.95278333333333343</v>
      </c>
      <c r="T204">
        <f t="shared" si="48"/>
        <v>1.6215059717794515</v>
      </c>
      <c r="U204" s="4">
        <f t="shared" si="44"/>
        <v>1.201908516389977</v>
      </c>
      <c r="V204">
        <f t="shared" si="52"/>
        <v>35504.003526427841</v>
      </c>
      <c r="W204">
        <f t="shared" si="49"/>
        <v>9.5590242986627377E-4</v>
      </c>
      <c r="X204">
        <f t="shared" si="47"/>
        <v>0.11411700936822854</v>
      </c>
      <c r="Y204">
        <f t="shared" si="38"/>
        <v>1.8325514070818312</v>
      </c>
      <c r="Z204">
        <f t="shared" si="45"/>
        <v>7.1372922181137666E-2</v>
      </c>
      <c r="AA204">
        <f t="shared" si="39"/>
        <v>0.66329352512599171</v>
      </c>
      <c r="AB204">
        <f t="shared" si="40"/>
        <v>-9.8700397370632409E-4</v>
      </c>
    </row>
    <row r="205" spans="1:28" x14ac:dyDescent="0.25">
      <c r="A205" s="3">
        <v>44344.833333333336</v>
      </c>
      <c r="B205">
        <v>41.220655620000002</v>
      </c>
      <c r="C205">
        <v>1435462.821149</v>
      </c>
      <c r="D205">
        <v>6.7344762932999997E-8</v>
      </c>
      <c r="E205">
        <v>180</v>
      </c>
      <c r="F205" s="1">
        <v>2858910.1690874179</v>
      </c>
      <c r="G205">
        <v>500458.36045988859</v>
      </c>
      <c r="H205">
        <v>1501.3750813796657</v>
      </c>
      <c r="I205">
        <v>0.19168209992358859</v>
      </c>
      <c r="J205">
        <v>18776</v>
      </c>
      <c r="K205">
        <f t="shared" si="53"/>
        <v>-1.9342346593601074E-2</v>
      </c>
      <c r="L205">
        <f t="shared" si="41"/>
        <v>-0.18732426175017952</v>
      </c>
      <c r="M205">
        <f t="shared" si="50"/>
        <v>0.82512813138090679</v>
      </c>
      <c r="N205">
        <f t="shared" si="42"/>
        <v>1.187688177715897</v>
      </c>
      <c r="O205" s="4">
        <v>1.1592955570087728</v>
      </c>
      <c r="P205">
        <f t="shared" si="51"/>
        <v>1.0306913489319562</v>
      </c>
      <c r="Q205" s="4">
        <f t="shared" si="43"/>
        <v>1.0266280000992853</v>
      </c>
      <c r="R205">
        <v>1.1573</v>
      </c>
      <c r="S205" s="4">
        <f t="shared" si="46"/>
        <v>0.96820666666666677</v>
      </c>
      <c r="T205">
        <f t="shared" si="48"/>
        <v>1.1705421057389134</v>
      </c>
      <c r="U205" s="4">
        <f t="shared" si="44"/>
        <v>1.2169047959906669</v>
      </c>
      <c r="V205">
        <f t="shared" si="52"/>
        <v>34823.871662354701</v>
      </c>
      <c r="W205">
        <f t="shared" si="49"/>
        <v>5.2501859176300333E-4</v>
      </c>
      <c r="X205">
        <f t="shared" si="47"/>
        <v>0.11464202795999154</v>
      </c>
      <c r="Y205">
        <f t="shared" si="38"/>
        <v>1.7974461659621734</v>
      </c>
      <c r="Z205">
        <f t="shared" si="45"/>
        <v>7.4940941047240139E-2</v>
      </c>
      <c r="AA205">
        <f t="shared" si="39"/>
        <v>0.60129993255765901</v>
      </c>
      <c r="AB205">
        <f t="shared" si="40"/>
        <v>-1.1705122237231302E-2</v>
      </c>
    </row>
    <row r="206" spans="1:28" x14ac:dyDescent="0.25">
      <c r="A206" s="3">
        <v>44345.833333333336</v>
      </c>
      <c r="B206">
        <v>40.8091407</v>
      </c>
      <c r="C206">
        <v>1450516.974505</v>
      </c>
      <c r="D206">
        <v>6.7344762932999997E-8</v>
      </c>
      <c r="E206">
        <v>102</v>
      </c>
      <c r="F206" s="1">
        <v>2902012.9551746496</v>
      </c>
      <c r="G206">
        <v>191753.8722960366</v>
      </c>
      <c r="H206">
        <v>575.26161688810976</v>
      </c>
      <c r="I206">
        <v>7.2353395180320121E-2</v>
      </c>
      <c r="J206">
        <v>18777</v>
      </c>
      <c r="K206">
        <f t="shared" si="53"/>
        <v>2.0466094009035707E-2</v>
      </c>
      <c r="L206">
        <f t="shared" si="41"/>
        <v>-0.21643382642546521</v>
      </c>
      <c r="M206">
        <f t="shared" si="50"/>
        <v>0</v>
      </c>
      <c r="N206">
        <f t="shared" si="42"/>
        <v>1.1569071502548995</v>
      </c>
      <c r="O206" s="4">
        <v>1.1603045053405061</v>
      </c>
      <c r="P206">
        <f t="shared" si="51"/>
        <v>0.32816919236428616</v>
      </c>
      <c r="Q206" s="4">
        <f t="shared" si="43"/>
        <v>1.0169738637280337</v>
      </c>
      <c r="R206">
        <v>1.2262999999999999</v>
      </c>
      <c r="S206" s="4">
        <f t="shared" si="46"/>
        <v>0.98649999999999993</v>
      </c>
      <c r="T206">
        <f t="shared" si="48"/>
        <v>0.6446232879454028</v>
      </c>
      <c r="U206" s="4">
        <f t="shared" si="44"/>
        <v>1.2107132716629356</v>
      </c>
      <c r="V206">
        <f t="shared" si="52"/>
        <v>35543.923484402112</v>
      </c>
      <c r="W206">
        <f t="shared" si="49"/>
        <v>1.9820883527690923E-4</v>
      </c>
      <c r="X206">
        <f t="shared" si="47"/>
        <v>0.11484023679526845</v>
      </c>
      <c r="Y206">
        <f t="shared" si="38"/>
        <v>1.8346118895032555</v>
      </c>
      <c r="Z206">
        <f t="shared" si="45"/>
        <v>7.197084621350669E-2</v>
      </c>
      <c r="AA206">
        <f t="shared" si="39"/>
        <v>0.61129238250774698</v>
      </c>
      <c r="AB206">
        <f t="shared" si="40"/>
        <v>-9.7997037653655417E-3</v>
      </c>
    </row>
    <row r="207" spans="1:28" x14ac:dyDescent="0.25">
      <c r="A207" s="3">
        <v>44346.833333333336</v>
      </c>
      <c r="B207">
        <v>39.674273730000003</v>
      </c>
      <c r="C207">
        <v>1492211.189061</v>
      </c>
      <c r="D207">
        <v>6.7331374476000001E-8</v>
      </c>
      <c r="E207">
        <v>139</v>
      </c>
      <c r="F207" s="1">
        <v>2989739.4342094138</v>
      </c>
      <c r="G207">
        <v>259856.91940417461</v>
      </c>
      <c r="H207">
        <v>779.57075821252386</v>
      </c>
      <c r="I207">
        <v>9.5173286170610355E-2</v>
      </c>
      <c r="J207">
        <v>18778</v>
      </c>
      <c r="K207">
        <f t="shared" si="53"/>
        <v>5.6542144681446201E-2</v>
      </c>
      <c r="L207">
        <f t="shared" si="41"/>
        <v>-0.19174741316571214</v>
      </c>
      <c r="M207">
        <f t="shared" si="50"/>
        <v>0</v>
      </c>
      <c r="N207">
        <f t="shared" si="42"/>
        <v>1.1286157838388806</v>
      </c>
      <c r="O207" s="4">
        <v>1.1264152648703212</v>
      </c>
      <c r="P207">
        <f t="shared" si="51"/>
        <v>0.53875239836064748</v>
      </c>
      <c r="Q207" s="4">
        <f t="shared" si="43"/>
        <v>1.0182825542824043</v>
      </c>
      <c r="R207">
        <v>1.1443000000000001</v>
      </c>
      <c r="S207" s="4">
        <f t="shared" si="46"/>
        <v>1.0024933333333332</v>
      </c>
      <c r="T207">
        <f t="shared" si="48"/>
        <v>0.77336816024702204</v>
      </c>
      <c r="U207" s="4">
        <f t="shared" si="44"/>
        <v>1.2116072281495212</v>
      </c>
      <c r="V207">
        <f t="shared" si="52"/>
        <v>37611.556526935317</v>
      </c>
      <c r="W207">
        <f t="shared" si="49"/>
        <v>2.6071474019291146E-4</v>
      </c>
      <c r="X207">
        <f t="shared" si="47"/>
        <v>0.11510095153546136</v>
      </c>
      <c r="Y207">
        <f t="shared" si="38"/>
        <v>1.9413334832695104</v>
      </c>
      <c r="Z207">
        <f t="shared" si="45"/>
        <v>6.2976123382053162E-2</v>
      </c>
      <c r="AA207">
        <f t="shared" si="39"/>
        <v>0.66670744434076201</v>
      </c>
      <c r="AB207">
        <f t="shared" si="40"/>
        <v>-2.5957825667211054E-4</v>
      </c>
    </row>
    <row r="208" spans="1:28" x14ac:dyDescent="0.25">
      <c r="A208" s="3">
        <v>44347.833333333336</v>
      </c>
      <c r="B208">
        <v>40.080826680000001</v>
      </c>
      <c r="C208">
        <v>1473200.128602</v>
      </c>
      <c r="D208">
        <v>6.7227186803000002E-8</v>
      </c>
      <c r="E208">
        <v>103</v>
      </c>
      <c r="F208" s="1">
        <v>2946003.5682190997</v>
      </c>
      <c r="G208">
        <v>230629.03549004364</v>
      </c>
      <c r="H208">
        <v>691.8871064701309</v>
      </c>
      <c r="I208">
        <v>8.5722501013215338E-2</v>
      </c>
      <c r="J208">
        <v>18779</v>
      </c>
      <c r="K208">
        <f t="shared" si="53"/>
        <v>-2.3017168059090955E-2</v>
      </c>
      <c r="L208">
        <f t="shared" si="41"/>
        <v>-0.18725943905778539</v>
      </c>
      <c r="M208">
        <f t="shared" si="50"/>
        <v>0</v>
      </c>
      <c r="N208">
        <f t="shared" si="42"/>
        <v>1.1040766852926367</v>
      </c>
      <c r="O208" s="4">
        <v>1.1452602381137245</v>
      </c>
      <c r="P208">
        <f t="shared" si="51"/>
        <v>0.46330105275100508</v>
      </c>
      <c r="Q208" s="4">
        <f t="shared" si="43"/>
        <v>1.0245403691004333</v>
      </c>
      <c r="R208">
        <v>0.95010000000000006</v>
      </c>
      <c r="S208" s="4">
        <f t="shared" si="46"/>
        <v>1.0124633333333333</v>
      </c>
      <c r="T208">
        <f t="shared" si="48"/>
        <v>0.72283610177183555</v>
      </c>
      <c r="U208" s="4">
        <f t="shared" si="44"/>
        <v>1.2150517414664663</v>
      </c>
      <c r="V208">
        <f t="shared" si="52"/>
        <v>36755.732120094086</v>
      </c>
      <c r="W208">
        <f t="shared" si="49"/>
        <v>2.3482859276709162E-4</v>
      </c>
      <c r="X208">
        <f t="shared" si="47"/>
        <v>0.11533578012822845</v>
      </c>
      <c r="Y208">
        <f t="shared" si="38"/>
        <v>1.8971598108608634</v>
      </c>
      <c r="Z208">
        <f t="shared" si="45"/>
        <v>6.7085440824444564E-2</v>
      </c>
      <c r="AA208">
        <f t="shared" si="39"/>
        <v>0.64064564290579828</v>
      </c>
      <c r="AB208">
        <f t="shared" si="40"/>
        <v>-4.3796836402739681E-3</v>
      </c>
    </row>
    <row r="209" spans="1:28" x14ac:dyDescent="0.25">
      <c r="A209" s="3">
        <v>44348.833333333336</v>
      </c>
      <c r="B209">
        <v>39.650988689999998</v>
      </c>
      <c r="C209">
        <v>1489630.722627</v>
      </c>
      <c r="D209">
        <v>6.7227186803000002E-8</v>
      </c>
      <c r="E209">
        <v>71</v>
      </c>
      <c r="F209" s="1">
        <v>2979381.2886561817</v>
      </c>
      <c r="G209">
        <v>153138.53386578633</v>
      </c>
      <c r="H209">
        <v>459.415601597359</v>
      </c>
      <c r="I209">
        <v>5.6282388300380765E-2</v>
      </c>
      <c r="J209">
        <v>18780</v>
      </c>
      <c r="K209">
        <f t="shared" si="53"/>
        <v>2.1873458301854547E-2</v>
      </c>
      <c r="L209">
        <f t="shared" si="41"/>
        <v>-0.18475980504309092</v>
      </c>
      <c r="M209">
        <f t="shared" si="50"/>
        <v>0</v>
      </c>
      <c r="N209">
        <f t="shared" si="42"/>
        <v>1.0700215180551951</v>
      </c>
      <c r="O209" s="4">
        <v>1.1450848552433432</v>
      </c>
      <c r="P209">
        <f t="shared" si="51"/>
        <v>0</v>
      </c>
      <c r="Q209" s="4">
        <f t="shared" si="43"/>
        <v>0.9992657398402609</v>
      </c>
      <c r="R209">
        <v>0.96230000000000004</v>
      </c>
      <c r="S209" s="4">
        <f t="shared" si="46"/>
        <v>1.0214699999999999</v>
      </c>
      <c r="T209">
        <f t="shared" si="48"/>
        <v>0.53569686234103231</v>
      </c>
      <c r="U209" s="4">
        <f t="shared" si="44"/>
        <v>1.2015896835883901</v>
      </c>
      <c r="V209">
        <f t="shared" si="52"/>
        <v>37568.564412687287</v>
      </c>
      <c r="W209">
        <f t="shared" si="49"/>
        <v>1.5418643677108727E-4</v>
      </c>
      <c r="X209">
        <f t="shared" si="47"/>
        <v>0.11548996656499955</v>
      </c>
      <c r="Y209">
        <f t="shared" si="38"/>
        <v>1.9391144304407215</v>
      </c>
      <c r="Z209">
        <f t="shared" si="45"/>
        <v>6.3584194754309209E-2</v>
      </c>
      <c r="AA209">
        <f t="shared" si="39"/>
        <v>0.70684182326595824</v>
      </c>
      <c r="AB209">
        <f t="shared" si="40"/>
        <v>5.0296014584252369E-3</v>
      </c>
    </row>
    <row r="210" spans="1:28" x14ac:dyDescent="0.25">
      <c r="A210" s="3">
        <v>44349.833333333336</v>
      </c>
      <c r="B210">
        <v>38.946655079999999</v>
      </c>
      <c r="C210">
        <v>1517230.5810459999</v>
      </c>
      <c r="D210">
        <v>6.7227186803000002E-8</v>
      </c>
      <c r="E210">
        <v>114</v>
      </c>
      <c r="F210" s="1">
        <v>3043659.1355945603</v>
      </c>
      <c r="G210">
        <v>218939.81745636518</v>
      </c>
      <c r="H210">
        <v>656.81945236909553</v>
      </c>
      <c r="I210">
        <v>7.8766737480900031E-2</v>
      </c>
      <c r="J210">
        <v>18781</v>
      </c>
      <c r="K210">
        <f t="shared" si="53"/>
        <v>3.6281426645522037E-2</v>
      </c>
      <c r="L210">
        <f t="shared" si="41"/>
        <v>-0.12816483906043363</v>
      </c>
      <c r="M210">
        <f t="shared" si="50"/>
        <v>0.48031483121194196</v>
      </c>
      <c r="N210">
        <f t="shared" si="42"/>
        <v>1.0419580988473647</v>
      </c>
      <c r="O210" s="4">
        <v>1.1498724836195751</v>
      </c>
      <c r="P210">
        <f t="shared" si="51"/>
        <v>0.39875024416502514</v>
      </c>
      <c r="Q210" s="4">
        <f t="shared" si="43"/>
        <v>0.9744430149550618</v>
      </c>
      <c r="R210">
        <v>0.83</v>
      </c>
      <c r="S210" s="4">
        <f t="shared" si="46"/>
        <v>1.0251599999999998</v>
      </c>
      <c r="T210">
        <f t="shared" si="48"/>
        <v>0.6832612397657144</v>
      </c>
      <c r="U210" s="4">
        <f t="shared" si="44"/>
        <v>1.1820004912661182</v>
      </c>
      <c r="V210">
        <f t="shared" si="52"/>
        <v>38956.633834907494</v>
      </c>
      <c r="W210">
        <f t="shared" si="49"/>
        <v>2.1577599945418979E-4</v>
      </c>
      <c r="X210">
        <f t="shared" si="47"/>
        <v>0.11570574256445373</v>
      </c>
      <c r="Y210">
        <f t="shared" si="38"/>
        <v>2.0107601131853019</v>
      </c>
      <c r="Z210">
        <f t="shared" si="45"/>
        <v>5.7509647809095954E-2</v>
      </c>
      <c r="AA210">
        <f t="shared" si="39"/>
        <v>0.67803685120373247</v>
      </c>
      <c r="AB210">
        <f t="shared" si="40"/>
        <v>8.4178255058353635E-4</v>
      </c>
    </row>
    <row r="211" spans="1:28" x14ac:dyDescent="0.25">
      <c r="A211" s="3">
        <v>44350.833333333336</v>
      </c>
      <c r="B211">
        <v>39.655300689999997</v>
      </c>
      <c r="C211">
        <v>1457117.4021660001</v>
      </c>
      <c r="D211">
        <v>6.6462617514000005E-8</v>
      </c>
      <c r="E211">
        <v>107</v>
      </c>
      <c r="F211" s="1">
        <v>2920548.6008610721</v>
      </c>
      <c r="G211">
        <v>236130.1603564409</v>
      </c>
      <c r="H211">
        <v>708.39048106932273</v>
      </c>
      <c r="I211">
        <v>8.8532176973213264E-2</v>
      </c>
      <c r="J211">
        <v>18782</v>
      </c>
      <c r="K211">
        <f t="shared" si="53"/>
        <v>-5.8458319694399873E-2</v>
      </c>
      <c r="L211">
        <f t="shared" si="41"/>
        <v>-0.19642974644956299</v>
      </c>
      <c r="M211">
        <f t="shared" si="50"/>
        <v>0</v>
      </c>
      <c r="N211">
        <f t="shared" si="42"/>
        <v>0.9846919202593194</v>
      </c>
      <c r="O211" s="4">
        <v>1.1479155100954888</v>
      </c>
      <c r="P211">
        <f t="shared" si="51"/>
        <v>0.48695510384446428</v>
      </c>
      <c r="Q211" s="4">
        <f t="shared" si="43"/>
        <v>0.93817659474858395</v>
      </c>
      <c r="R211">
        <v>0.83279999999999998</v>
      </c>
      <c r="S211" s="4">
        <f t="shared" si="46"/>
        <v>1.0256433333333332</v>
      </c>
      <c r="T211">
        <f t="shared" si="48"/>
        <v>0.73822045332318376</v>
      </c>
      <c r="U211" s="4">
        <f t="shared" si="44"/>
        <v>1.1509471169347345</v>
      </c>
      <c r="V211">
        <f t="shared" si="52"/>
        <v>36744.580845744189</v>
      </c>
      <c r="W211">
        <f t="shared" si="49"/>
        <v>2.42524498071964E-4</v>
      </c>
      <c r="X211">
        <f t="shared" si="47"/>
        <v>0.1159482670625257</v>
      </c>
      <c r="Y211">
        <f t="shared" si="38"/>
        <v>1.8965842339830208</v>
      </c>
      <c r="Z211">
        <f t="shared" si="45"/>
        <v>6.7789371635712747E-2</v>
      </c>
      <c r="AA211">
        <f t="shared" si="39"/>
        <v>0.65148114031835402</v>
      </c>
      <c r="AB211">
        <f t="shared" si="40"/>
        <v>-3.943133669927823E-3</v>
      </c>
    </row>
    <row r="212" spans="1:28" x14ac:dyDescent="0.25">
      <c r="A212" s="3">
        <v>44351.833333333336</v>
      </c>
      <c r="B212">
        <v>40.660655149999997</v>
      </c>
      <c r="C212">
        <v>1438068.180653</v>
      </c>
      <c r="D212">
        <v>6.6838155247999996E-8</v>
      </c>
      <c r="E212">
        <v>106</v>
      </c>
      <c r="F212" s="1">
        <v>2886758.9516393878</v>
      </c>
      <c r="G212">
        <v>296910.28308189713</v>
      </c>
      <c r="H212">
        <v>890.73084924569139</v>
      </c>
      <c r="I212">
        <v>0.1126234526059212</v>
      </c>
      <c r="J212">
        <v>18783</v>
      </c>
      <c r="K212">
        <f t="shared" si="53"/>
        <v>-3.8195725078729169E-2</v>
      </c>
      <c r="L212">
        <f t="shared" si="41"/>
        <v>-0.20760124311075501</v>
      </c>
      <c r="M212">
        <f t="shared" si="50"/>
        <v>0</v>
      </c>
      <c r="N212">
        <f t="shared" si="42"/>
        <v>0.96243489887102052</v>
      </c>
      <c r="O212" s="4">
        <v>1.1194500278121509</v>
      </c>
      <c r="P212">
        <f t="shared" si="51"/>
        <v>0.65563364634667465</v>
      </c>
      <c r="Q212" s="4">
        <f t="shared" si="43"/>
        <v>0.96003104962680652</v>
      </c>
      <c r="R212">
        <v>0.87659999999999993</v>
      </c>
      <c r="S212" s="4">
        <f t="shared" si="46"/>
        <v>1.0305466666666665</v>
      </c>
      <c r="T212">
        <f t="shared" si="48"/>
        <v>0.85889443051305814</v>
      </c>
      <c r="U212" s="4">
        <f t="shared" si="44"/>
        <v>1.1618525470909908</v>
      </c>
      <c r="V212">
        <f t="shared" si="52"/>
        <v>35367.560491779244</v>
      </c>
      <c r="W212">
        <f t="shared" si="49"/>
        <v>3.085098103538965E-4</v>
      </c>
      <c r="X212">
        <f t="shared" si="47"/>
        <v>0.11625677687287959</v>
      </c>
      <c r="Y212">
        <f t="shared" si="38"/>
        <v>1.8255088527134009</v>
      </c>
      <c r="Z212">
        <f t="shared" si="45"/>
        <v>7.4273769457072314E-2</v>
      </c>
      <c r="AA212">
        <f t="shared" si="39"/>
        <v>0.61675885294691457</v>
      </c>
      <c r="AB212">
        <f t="shared" si="40"/>
        <v>-9.8820642505244027E-3</v>
      </c>
    </row>
    <row r="213" spans="1:28" x14ac:dyDescent="0.25">
      <c r="A213" s="3">
        <v>44352.833333333336</v>
      </c>
      <c r="B213">
        <v>40.485323469999997</v>
      </c>
      <c r="C213">
        <v>1444664.7194630001</v>
      </c>
      <c r="D213">
        <v>6.6838155247999996E-8</v>
      </c>
      <c r="E213">
        <v>69</v>
      </c>
      <c r="F213" s="1">
        <v>2887350.291161444</v>
      </c>
      <c r="G213">
        <v>123275.37145316976</v>
      </c>
      <c r="H213">
        <v>369.82611435950929</v>
      </c>
      <c r="I213">
        <v>4.6751006330763629E-2</v>
      </c>
      <c r="J213">
        <v>18784</v>
      </c>
      <c r="K213">
        <f t="shared" si="53"/>
        <v>8.8979908645460404E-3</v>
      </c>
      <c r="L213">
        <f t="shared" si="41"/>
        <v>-0.21131668319339694</v>
      </c>
      <c r="M213">
        <f t="shared" si="50"/>
        <v>0</v>
      </c>
      <c r="N213">
        <f t="shared" si="42"/>
        <v>0.93695291201753461</v>
      </c>
      <c r="O213" s="4">
        <v>1.1221176844223579</v>
      </c>
      <c r="P213">
        <f t="shared" si="51"/>
        <v>0</v>
      </c>
      <c r="Q213" s="4">
        <f t="shared" si="43"/>
        <v>0.94814943042265987</v>
      </c>
      <c r="R213">
        <v>0.98599999999999999</v>
      </c>
      <c r="S213" s="4">
        <f t="shared" si="46"/>
        <v>1.0405033333333331</v>
      </c>
      <c r="T213">
        <f t="shared" si="48"/>
        <v>0.45904256073384941</v>
      </c>
      <c r="U213" s="4">
        <f t="shared" si="44"/>
        <v>1.1551716559255896</v>
      </c>
      <c r="V213">
        <f t="shared" si="52"/>
        <v>35683.664983768998</v>
      </c>
      <c r="W213">
        <f t="shared" si="49"/>
        <v>1.2807674667472961E-4</v>
      </c>
      <c r="X213">
        <f t="shared" si="47"/>
        <v>0.11638485361955432</v>
      </c>
      <c r="Y213">
        <f t="shared" si="38"/>
        <v>1.8418246952675941</v>
      </c>
      <c r="Z213">
        <f t="shared" si="45"/>
        <v>7.300601692622144E-2</v>
      </c>
      <c r="AA213">
        <f t="shared" si="39"/>
        <v>0.60941158152942743</v>
      </c>
      <c r="AB213">
        <f t="shared" si="40"/>
        <v>-1.1380045746600453E-2</v>
      </c>
    </row>
    <row r="214" spans="1:28" x14ac:dyDescent="0.25">
      <c r="A214" s="3">
        <v>44353.833333333336</v>
      </c>
      <c r="B214">
        <v>37.239845039999999</v>
      </c>
      <c r="C214">
        <v>1250546.5206480001</v>
      </c>
      <c r="D214">
        <v>5.9628780738000001E-8</v>
      </c>
      <c r="E214">
        <v>91</v>
      </c>
      <c r="F214" s="1">
        <v>2497364.3709503449</v>
      </c>
      <c r="G214">
        <v>186673.79674915251</v>
      </c>
      <c r="H214">
        <v>560.02139024745748</v>
      </c>
      <c r="I214">
        <v>8.1849412852212991E-2</v>
      </c>
      <c r="J214">
        <v>18785</v>
      </c>
      <c r="K214">
        <f t="shared" si="53"/>
        <v>-6.0736360611296378E-2</v>
      </c>
      <c r="L214">
        <f t="shared" si="41"/>
        <v>-0.25224577663672954</v>
      </c>
      <c r="M214">
        <f t="shared" si="50"/>
        <v>0</v>
      </c>
      <c r="N214">
        <f t="shared" si="42"/>
        <v>0.91679757485292612</v>
      </c>
      <c r="O214" s="4">
        <v>1.1195168162139877</v>
      </c>
      <c r="P214">
        <f t="shared" si="51"/>
        <v>0.42855940100780759</v>
      </c>
      <c r="Q214" s="4">
        <f t="shared" si="43"/>
        <v>0.96243474378958671</v>
      </c>
      <c r="R214">
        <v>0.9154000000000001</v>
      </c>
      <c r="S214" s="4">
        <f t="shared" si="46"/>
        <v>1.0491699999999997</v>
      </c>
      <c r="T214">
        <f t="shared" si="48"/>
        <v>0.70107583379880145</v>
      </c>
      <c r="U214" s="4">
        <f t="shared" si="44"/>
        <v>1.1632722406587583</v>
      </c>
      <c r="V214">
        <f t="shared" si="52"/>
        <v>33580.873371110036</v>
      </c>
      <c r="W214">
        <f t="shared" si="49"/>
        <v>2.2421982757406584E-4</v>
      </c>
      <c r="X214">
        <f t="shared" si="47"/>
        <v>0.11660907344712838</v>
      </c>
      <c r="Y214">
        <f t="shared" si="38"/>
        <v>1.733288379758565</v>
      </c>
      <c r="Z214">
        <f t="shared" si="45"/>
        <v>8.2486853106129354E-2</v>
      </c>
      <c r="AA214">
        <f t="shared" si="39"/>
        <v>0.57713138478839643</v>
      </c>
      <c r="AB214">
        <f t="shared" si="40"/>
        <v>-1.8133363787030787E-2</v>
      </c>
    </row>
    <row r="215" spans="1:28" x14ac:dyDescent="0.25">
      <c r="A215" s="3">
        <v>44354.833333333336</v>
      </c>
      <c r="B215">
        <v>37.22932565</v>
      </c>
      <c r="C215">
        <v>1251549.933372</v>
      </c>
      <c r="D215">
        <v>5.9612609772000006E-8</v>
      </c>
      <c r="E215">
        <v>165</v>
      </c>
      <c r="F215" s="1">
        <v>2495349.5163239916</v>
      </c>
      <c r="G215">
        <v>439120.06372043665</v>
      </c>
      <c r="H215">
        <v>1317.36019116131</v>
      </c>
      <c r="I215">
        <v>0.19269303423362488</v>
      </c>
      <c r="J215">
        <v>18786</v>
      </c>
      <c r="K215">
        <f t="shared" si="53"/>
        <v>1.0845742748518059E-3</v>
      </c>
      <c r="L215">
        <f t="shared" si="41"/>
        <v>-0.2483805829715805</v>
      </c>
      <c r="M215">
        <f t="shared" si="50"/>
        <v>0.21022158107287187</v>
      </c>
      <c r="N215">
        <f t="shared" si="42"/>
        <v>0.90056805841141718</v>
      </c>
      <c r="O215" s="4">
        <v>1.1231340715411515</v>
      </c>
      <c r="P215">
        <f t="shared" si="51"/>
        <v>1.034607235255711</v>
      </c>
      <c r="Q215" s="4">
        <f t="shared" si="43"/>
        <v>0.99222442317495796</v>
      </c>
      <c r="R215">
        <v>1.0229000000000001</v>
      </c>
      <c r="S215" s="4">
        <f t="shared" si="46"/>
        <v>1.0603299999999998</v>
      </c>
      <c r="T215">
        <f t="shared" si="48"/>
        <v>1.1739916080568804</v>
      </c>
      <c r="U215" s="4">
        <f t="shared" si="44"/>
        <v>1.1833235483528883</v>
      </c>
      <c r="V215">
        <f t="shared" si="52"/>
        <v>33617.314080251141</v>
      </c>
      <c r="W215">
        <f t="shared" si="49"/>
        <v>5.2778681721916824E-4</v>
      </c>
      <c r="X215">
        <f t="shared" si="47"/>
        <v>0.11713686026434755</v>
      </c>
      <c r="Y215">
        <f t="shared" si="38"/>
        <v>1.7351692795495388</v>
      </c>
      <c r="Z215">
        <f t="shared" si="45"/>
        <v>8.2900621002905961E-2</v>
      </c>
      <c r="AA215">
        <f t="shared" si="39"/>
        <v>0.60481192871262024</v>
      </c>
      <c r="AB215">
        <f t="shared" si="40"/>
        <v>-1.1844580087957635E-2</v>
      </c>
    </row>
    <row r="216" spans="1:28" x14ac:dyDescent="0.25">
      <c r="A216" s="3">
        <v>44355.833333333336</v>
      </c>
      <c r="B216">
        <v>35.250374729999997</v>
      </c>
      <c r="C216">
        <v>1315773.014366</v>
      </c>
      <c r="D216">
        <v>5.9445141748000002E-8</v>
      </c>
      <c r="E216">
        <v>163</v>
      </c>
      <c r="F216" s="1">
        <v>2633954.0205411469</v>
      </c>
      <c r="G216">
        <v>446570.28625635424</v>
      </c>
      <c r="H216">
        <v>1339.7108587690627</v>
      </c>
      <c r="I216">
        <v>0.1856503415159251</v>
      </c>
      <c r="J216">
        <v>18787</v>
      </c>
      <c r="K216">
        <f t="shared" si="53"/>
        <v>0.10466222142857101</v>
      </c>
      <c r="L216">
        <f t="shared" si="41"/>
        <v>-0.17312225285699367</v>
      </c>
      <c r="M216">
        <f t="shared" si="50"/>
        <v>0.86994809483955682</v>
      </c>
      <c r="N216">
        <f t="shared" si="42"/>
        <v>0.89802639026288389</v>
      </c>
      <c r="O216" s="4">
        <v>1.1241238477266311</v>
      </c>
      <c r="P216">
        <f t="shared" si="51"/>
        <v>1.0070107196558871</v>
      </c>
      <c r="Q216" s="4">
        <f t="shared" si="43"/>
        <v>1.003770017596971</v>
      </c>
      <c r="R216">
        <v>1.0139</v>
      </c>
      <c r="S216" s="4">
        <f t="shared" si="46"/>
        <v>1.0703233333333333</v>
      </c>
      <c r="T216">
        <f t="shared" si="48"/>
        <v>1.1497455170803588</v>
      </c>
      <c r="U216" s="4">
        <f t="shared" si="44"/>
        <v>1.1928909228182851</v>
      </c>
      <c r="V216">
        <f t="shared" si="52"/>
        <v>37326.497220076504</v>
      </c>
      <c r="W216">
        <f t="shared" si="49"/>
        <v>5.0850176370745585E-4</v>
      </c>
      <c r="X216">
        <f t="shared" si="47"/>
        <v>0.11764536202805501</v>
      </c>
      <c r="Y216">
        <f t="shared" si="38"/>
        <v>1.9266200486705913</v>
      </c>
      <c r="Z216">
        <f t="shared" si="45"/>
        <v>6.6975436750301043E-2</v>
      </c>
      <c r="AA216">
        <f t="shared" si="39"/>
        <v>0.65740453013714173</v>
      </c>
      <c r="AB216">
        <f t="shared" si="40"/>
        <v>-2.2702398142079305E-3</v>
      </c>
    </row>
    <row r="217" spans="1:28" x14ac:dyDescent="0.25">
      <c r="A217" s="3">
        <v>44356.833333333336</v>
      </c>
      <c r="B217">
        <v>35.53222469</v>
      </c>
      <c r="C217">
        <v>1309030.4084620001</v>
      </c>
      <c r="D217">
        <v>5.9511248360999998E-8</v>
      </c>
      <c r="E217">
        <v>125</v>
      </c>
      <c r="F217" s="1">
        <v>2617550.6986271953</v>
      </c>
      <c r="G217">
        <v>264255.75986027741</v>
      </c>
      <c r="H217">
        <v>792.76727958083222</v>
      </c>
      <c r="I217">
        <v>0.11054611366219649</v>
      </c>
      <c r="J217">
        <v>18788</v>
      </c>
      <c r="K217">
        <f t="shared" si="53"/>
        <v>-1.3101482227294356E-2</v>
      </c>
      <c r="L217">
        <f t="shared" si="41"/>
        <v>-0.18641562071576967</v>
      </c>
      <c r="M217">
        <f t="shared" si="50"/>
        <v>0.1999701666251073</v>
      </c>
      <c r="N217">
        <f t="shared" si="42"/>
        <v>0.88697406076988683</v>
      </c>
      <c r="O217" s="4">
        <v>1.2055421509865176</v>
      </c>
      <c r="P217">
        <f t="shared" si="51"/>
        <v>0.64283494512358208</v>
      </c>
      <c r="Q217" s="4">
        <f t="shared" si="43"/>
        <v>1.0251978491010905</v>
      </c>
      <c r="R217">
        <v>0.92959999999999998</v>
      </c>
      <c r="S217" s="4">
        <f t="shared" si="46"/>
        <v>1.0750866666666665</v>
      </c>
      <c r="T217">
        <f t="shared" si="48"/>
        <v>0.84916484337056297</v>
      </c>
      <c r="U217" s="4">
        <f t="shared" si="44"/>
        <v>1.2093959634963694</v>
      </c>
      <c r="V217">
        <f t="shared" si="52"/>
        <v>36840.654360446126</v>
      </c>
      <c r="W217">
        <f t="shared" si="49"/>
        <v>3.0282021015958085E-4</v>
      </c>
      <c r="X217">
        <f t="shared" si="47"/>
        <v>0.11794818223821459</v>
      </c>
      <c r="Y217">
        <f t="shared" si="38"/>
        <v>1.9015431016335176</v>
      </c>
      <c r="Z217">
        <f t="shared" si="45"/>
        <v>6.9493873304659282E-2</v>
      </c>
      <c r="AA217">
        <f t="shared" si="39"/>
        <v>0.74267179986902487</v>
      </c>
      <c r="AB217">
        <f t="shared" si="40"/>
        <v>8.7802120279401041E-3</v>
      </c>
    </row>
    <row r="218" spans="1:28" x14ac:dyDescent="0.25">
      <c r="A218" s="3">
        <v>44357.833333333336</v>
      </c>
      <c r="B218">
        <v>35.420810490000001</v>
      </c>
      <c r="C218">
        <v>1313928.1374220001</v>
      </c>
      <c r="D218">
        <v>5.9511248360999998E-8</v>
      </c>
      <c r="E218">
        <v>125</v>
      </c>
      <c r="F218" s="1">
        <v>2633610.8204626446</v>
      </c>
      <c r="G218">
        <v>259844.59773853992</v>
      </c>
      <c r="H218">
        <v>779.53379321561977</v>
      </c>
      <c r="I218">
        <v>0.10803791976891941</v>
      </c>
      <c r="J218">
        <v>18789</v>
      </c>
      <c r="K218">
        <f t="shared" si="53"/>
        <v>6.8750197921619302E-3</v>
      </c>
      <c r="L218">
        <f t="shared" si="41"/>
        <v>-0.1156641168262638</v>
      </c>
      <c r="M218">
        <f t="shared" si="50"/>
        <v>0.73413129076459693</v>
      </c>
      <c r="N218">
        <f t="shared" si="42"/>
        <v>0.87647043927796431</v>
      </c>
      <c r="O218" s="4">
        <v>1.2012132057608611</v>
      </c>
      <c r="P218">
        <f t="shared" si="51"/>
        <v>0.62703366378992942</v>
      </c>
      <c r="Q218" s="4">
        <f t="shared" si="43"/>
        <v>1.0165232161171434</v>
      </c>
      <c r="R218">
        <v>0.85730000000000006</v>
      </c>
      <c r="S218" s="4">
        <f t="shared" si="46"/>
        <v>1.079673333333333</v>
      </c>
      <c r="T218">
        <f t="shared" si="48"/>
        <v>0.83726661229881605</v>
      </c>
      <c r="U218" s="4">
        <f t="shared" si="44"/>
        <v>1.202422557614258</v>
      </c>
      <c r="V218">
        <f t="shared" si="52"/>
        <v>37094.807240307164</v>
      </c>
      <c r="W218">
        <f t="shared" si="49"/>
        <v>2.9595050306611693E-4</v>
      </c>
      <c r="X218">
        <f t="shared" si="47"/>
        <v>0.11824413274128071</v>
      </c>
      <c r="Y218">
        <f t="shared" si="38"/>
        <v>1.9146612903261409</v>
      </c>
      <c r="Z218">
        <f t="shared" si="45"/>
        <v>6.8662710157346041E-2</v>
      </c>
      <c r="AA218">
        <f t="shared" si="39"/>
        <v>0.75512142069388044</v>
      </c>
      <c r="AB218">
        <f t="shared" si="40"/>
        <v>9.8487421791908503E-3</v>
      </c>
    </row>
    <row r="219" spans="1:28" x14ac:dyDescent="0.25">
      <c r="A219" s="3">
        <v>44358.833333333336</v>
      </c>
      <c r="B219">
        <v>36.090178799999997</v>
      </c>
      <c r="C219">
        <v>1290172.89029</v>
      </c>
      <c r="D219">
        <v>5.9511248360999998E-8</v>
      </c>
      <c r="E219">
        <v>104</v>
      </c>
      <c r="F219" s="1">
        <v>2582364.1053978344</v>
      </c>
      <c r="G219">
        <v>204896.76083614724</v>
      </c>
      <c r="H219">
        <v>614.69028250844167</v>
      </c>
      <c r="I219">
        <v>8.6882385271156951E-2</v>
      </c>
      <c r="J219">
        <v>18790</v>
      </c>
      <c r="K219">
        <f t="shared" si="53"/>
        <v>-3.6966254316010416E-2</v>
      </c>
      <c r="L219">
        <f t="shared" si="41"/>
        <v>-0.1335038594863476</v>
      </c>
      <c r="M219">
        <f t="shared" si="50"/>
        <v>0.51154760867341342</v>
      </c>
      <c r="N219">
        <f t="shared" si="42"/>
        <v>0.84306976896925978</v>
      </c>
      <c r="O219" s="4">
        <v>1.1122010730071352</v>
      </c>
      <c r="P219">
        <f t="shared" si="51"/>
        <v>0.47320919215894625</v>
      </c>
      <c r="Q219" s="4">
        <f t="shared" si="43"/>
        <v>0.9836428890813671</v>
      </c>
      <c r="R219">
        <v>0.84470000000000001</v>
      </c>
      <c r="S219" s="4">
        <f t="shared" si="46"/>
        <v>1.0738966666666665</v>
      </c>
      <c r="T219">
        <f t="shared" si="48"/>
        <v>0.72922637369217269</v>
      </c>
      <c r="U219" s="4">
        <f t="shared" si="44"/>
        <v>1.174679574544039</v>
      </c>
      <c r="V219">
        <f t="shared" si="52"/>
        <v>35748.586823016798</v>
      </c>
      <c r="W219">
        <f t="shared" si="49"/>
        <v>2.3800560666806332E-4</v>
      </c>
      <c r="X219">
        <f t="shared" si="47"/>
        <v>0.11848213834794877</v>
      </c>
      <c r="Y219">
        <f t="shared" si="38"/>
        <v>1.8451756584279975</v>
      </c>
      <c r="Z219">
        <f t="shared" si="45"/>
        <v>7.4968921327783988E-2</v>
      </c>
      <c r="AA219">
        <f t="shared" si="39"/>
        <v>0.71317069859771698</v>
      </c>
      <c r="AB219">
        <f t="shared" si="40"/>
        <v>4.772646955607307E-3</v>
      </c>
    </row>
    <row r="220" spans="1:28" x14ac:dyDescent="0.25">
      <c r="A220" s="3">
        <v>44359.833333333336</v>
      </c>
      <c r="B220">
        <v>34.627103990000002</v>
      </c>
      <c r="C220">
        <v>1347378.273673</v>
      </c>
      <c r="D220">
        <v>5.9550385106E-8</v>
      </c>
      <c r="E220">
        <v>131</v>
      </c>
      <c r="F220" s="1">
        <v>2695020.2833338836</v>
      </c>
      <c r="G220">
        <v>299499.53375941084</v>
      </c>
      <c r="H220">
        <v>898.49860127823251</v>
      </c>
      <c r="I220">
        <v>0.12168813403543695</v>
      </c>
      <c r="J220">
        <v>18791</v>
      </c>
      <c r="K220">
        <f t="shared" si="53"/>
        <v>8.4768497118019162E-2</v>
      </c>
      <c r="L220">
        <f t="shared" si="41"/>
        <v>-0.10094819880755286</v>
      </c>
      <c r="M220">
        <f t="shared" si="50"/>
        <v>0.85184535668764028</v>
      </c>
      <c r="N220">
        <f t="shared" si="42"/>
        <v>0.84537506524569395</v>
      </c>
      <c r="O220" s="4">
        <v>1.1180309471913399</v>
      </c>
      <c r="P220">
        <f t="shared" si="51"/>
        <v>0.70878270976228142</v>
      </c>
      <c r="Q220" s="4">
        <f t="shared" si="43"/>
        <v>0.98692366086051442</v>
      </c>
      <c r="R220">
        <v>0.86109999999999998</v>
      </c>
      <c r="S220" s="4">
        <f t="shared" si="46"/>
        <v>1.0749199999999997</v>
      </c>
      <c r="T220">
        <f t="shared" si="48"/>
        <v>0.90012059981009007</v>
      </c>
      <c r="U220" s="4">
        <f t="shared" si="44"/>
        <v>1.1771884848186147</v>
      </c>
      <c r="V220">
        <f t="shared" si="52"/>
        <v>38911.087512894839</v>
      </c>
      <c r="W220">
        <f t="shared" si="49"/>
        <v>3.3333658522933878E-4</v>
      </c>
      <c r="X220">
        <f t="shared" si="47"/>
        <v>0.11881547493317811</v>
      </c>
      <c r="Y220">
        <f t="shared" si="38"/>
        <v>2.0084092240403759</v>
      </c>
      <c r="Z220">
        <f t="shared" si="45"/>
        <v>6.1011504220225277E-2</v>
      </c>
      <c r="AA220">
        <f t="shared" si="39"/>
        <v>0.83564608046923305</v>
      </c>
      <c r="AB220">
        <f t="shared" si="40"/>
        <v>1.5110310826164319E-2</v>
      </c>
    </row>
    <row r="221" spans="1:28" x14ac:dyDescent="0.25">
      <c r="A221" s="3">
        <v>44360.833333333336</v>
      </c>
      <c r="B221">
        <v>32.733520419999998</v>
      </c>
      <c r="C221">
        <v>1325257.116188</v>
      </c>
      <c r="D221">
        <v>5.7405097862999999E-8</v>
      </c>
      <c r="E221">
        <v>123</v>
      </c>
      <c r="F221" s="1">
        <v>2648995.4595097927</v>
      </c>
      <c r="G221">
        <v>264468.58908072958</v>
      </c>
      <c r="H221">
        <v>793.40576724218874</v>
      </c>
      <c r="I221">
        <v>0.10932185784002411</v>
      </c>
      <c r="J221">
        <v>18792</v>
      </c>
      <c r="K221">
        <f t="shared" si="53"/>
        <v>3.9682891343057226E-2</v>
      </c>
      <c r="L221">
        <f t="shared" si="41"/>
        <v>-4.1456888317070895E-2</v>
      </c>
      <c r="M221">
        <f t="shared" si="50"/>
        <v>0.91255509417832525</v>
      </c>
      <c r="N221">
        <f t="shared" si="42"/>
        <v>0.85206090173179838</v>
      </c>
      <c r="O221" s="4">
        <v>1.1772285034972589</v>
      </c>
      <c r="P221">
        <f t="shared" si="51"/>
        <v>0.6351714100104473</v>
      </c>
      <c r="Q221" s="4">
        <f t="shared" si="43"/>
        <v>0.98475708220303348</v>
      </c>
      <c r="R221">
        <v>0.98180000000000012</v>
      </c>
      <c r="S221" s="4">
        <f t="shared" si="46"/>
        <v>1.0789566666666666</v>
      </c>
      <c r="T221">
        <f t="shared" si="48"/>
        <v>0.84337825715343984</v>
      </c>
      <c r="U221" s="4">
        <f t="shared" si="44"/>
        <v>1.1755226434893802</v>
      </c>
      <c r="V221">
        <f t="shared" si="52"/>
        <v>40486.238546412969</v>
      </c>
      <c r="W221">
        <f t="shared" si="49"/>
        <v>2.9946709454092439E-4</v>
      </c>
      <c r="X221">
        <f t="shared" si="47"/>
        <v>0.11911494202771904</v>
      </c>
      <c r="Y221">
        <f t="shared" si="38"/>
        <v>2.0897111887805329</v>
      </c>
      <c r="Z221">
        <f t="shared" si="45"/>
        <v>5.411066206686832E-2</v>
      </c>
      <c r="AA221">
        <f t="shared" si="39"/>
        <v>0.8769081978278418</v>
      </c>
      <c r="AB221">
        <f t="shared" si="40"/>
        <v>1.6979337361599622E-2</v>
      </c>
    </row>
    <row r="222" spans="1:28" x14ac:dyDescent="0.25">
      <c r="A222" s="3">
        <v>44361.833333333336</v>
      </c>
      <c r="B222">
        <v>32.899940520000001</v>
      </c>
      <c r="C222">
        <v>1321776.496882</v>
      </c>
      <c r="D222">
        <v>5.7463191397000002E-8</v>
      </c>
      <c r="E222">
        <v>84</v>
      </c>
      <c r="F222" s="1">
        <v>2643010.159869561</v>
      </c>
      <c r="G222">
        <v>184473.52309010833</v>
      </c>
      <c r="H222">
        <v>553.42056927032502</v>
      </c>
      <c r="I222">
        <v>7.6427442788807809E-2</v>
      </c>
      <c r="J222">
        <v>18793</v>
      </c>
      <c r="K222">
        <f t="shared" si="53"/>
        <v>-7.7010355277792007E-3</v>
      </c>
      <c r="L222">
        <f t="shared" si="41"/>
        <v>-4.1607372280912519E-2</v>
      </c>
      <c r="M222">
        <f t="shared" si="50"/>
        <v>0.75451796563198037</v>
      </c>
      <c r="N222">
        <f t="shared" si="42"/>
        <v>0.84262270224491587</v>
      </c>
      <c r="O222" s="4">
        <v>1.1656566133730994</v>
      </c>
      <c r="P222">
        <f t="shared" si="51"/>
        <v>0.37454959576126812</v>
      </c>
      <c r="Q222" s="4">
        <f t="shared" si="43"/>
        <v>0.96395232982842483</v>
      </c>
      <c r="R222">
        <v>0.91879999999999995</v>
      </c>
      <c r="S222" s="4">
        <f t="shared" si="46"/>
        <v>1.0779699999999999</v>
      </c>
      <c r="T222">
        <f t="shared" si="48"/>
        <v>0.66942629484465521</v>
      </c>
      <c r="U222" s="4">
        <f t="shared" si="44"/>
        <v>1.1597546292786842</v>
      </c>
      <c r="V222">
        <f t="shared" si="52"/>
        <v>40175.650046494367</v>
      </c>
      <c r="W222">
        <f t="shared" si="49"/>
        <v>2.0936833513638498E-4</v>
      </c>
      <c r="X222">
        <f t="shared" si="47"/>
        <v>0.11932431036285542</v>
      </c>
      <c r="Y222">
        <f t="shared" si="38"/>
        <v>2.0736800560626238</v>
      </c>
      <c r="Z222">
        <f t="shared" si="45"/>
        <v>5.5757320495003704E-2</v>
      </c>
      <c r="AA222">
        <f t="shared" si="39"/>
        <v>0.91689725649133036</v>
      </c>
      <c r="AB222">
        <f t="shared" si="40"/>
        <v>1.7916523949375263E-2</v>
      </c>
    </row>
    <row r="223" spans="1:28" x14ac:dyDescent="0.25">
      <c r="A223" s="3">
        <v>44362.833333333336</v>
      </c>
      <c r="B223">
        <v>33.702314659999999</v>
      </c>
      <c r="C223">
        <v>1290788.961987</v>
      </c>
      <c r="D223">
        <v>5.7450973053E-8</v>
      </c>
      <c r="E223">
        <v>84</v>
      </c>
      <c r="F223" s="1">
        <v>2575231.2285290421</v>
      </c>
      <c r="G223">
        <v>347811.24648233259</v>
      </c>
      <c r="H223">
        <v>1043.4337394469978</v>
      </c>
      <c r="I223">
        <v>0.14789091972750562</v>
      </c>
      <c r="J223">
        <v>18794</v>
      </c>
      <c r="K223">
        <f t="shared" si="53"/>
        <v>-4.7818702293409399E-2</v>
      </c>
      <c r="L223">
        <f t="shared" si="41"/>
        <v>-3.9347067123219476E-2</v>
      </c>
      <c r="M223">
        <f t="shared" si="50"/>
        <v>1.0702603063139127</v>
      </c>
      <c r="N223">
        <f t="shared" si="42"/>
        <v>0.82671480663600794</v>
      </c>
      <c r="O223" s="4">
        <v>1.1661279177729682</v>
      </c>
      <c r="P223">
        <f t="shared" si="51"/>
        <v>0.84379808911522902</v>
      </c>
      <c r="Q223" s="4">
        <f t="shared" si="43"/>
        <v>0.94059072977509539</v>
      </c>
      <c r="R223">
        <v>0.87239999999999995</v>
      </c>
      <c r="S223" s="4">
        <f t="shared" si="46"/>
        <v>1.0722533333333331</v>
      </c>
      <c r="T223">
        <f t="shared" si="48"/>
        <v>1.0098709718271071</v>
      </c>
      <c r="U223" s="4">
        <f t="shared" si="44"/>
        <v>1.1387079087194227</v>
      </c>
      <c r="V223">
        <f t="shared" si="52"/>
        <v>38299.712497758752</v>
      </c>
      <c r="W223">
        <f t="shared" si="49"/>
        <v>4.0509853849928683E-4</v>
      </c>
      <c r="X223">
        <f t="shared" si="47"/>
        <v>0.11972940890135471</v>
      </c>
      <c r="Y223">
        <f t="shared" ref="Y223:Y286" si="54">V223/$V$31</f>
        <v>1.976852891431059</v>
      </c>
      <c r="Z223">
        <f t="shared" si="45"/>
        <v>6.4774446489120452E-2</v>
      </c>
      <c r="AA223">
        <f t="shared" ref="AA223:AA286" si="55">V223/$V194</f>
        <v>0.89444700995846593</v>
      </c>
      <c r="AB223">
        <f t="shared" ref="AB223:AB286" si="56">2*SQRT(AA223)*EXP(SUM(W194:W223))/(1+AA223)-1</f>
        <v>1.6709111805850441E-2</v>
      </c>
    </row>
    <row r="224" spans="1:28" x14ac:dyDescent="0.25">
      <c r="A224" s="3">
        <v>44363.833333333336</v>
      </c>
      <c r="B224">
        <v>33.817274589999997</v>
      </c>
      <c r="C224">
        <v>1287213.703376</v>
      </c>
      <c r="D224">
        <v>5.7450973053E-8</v>
      </c>
      <c r="E224">
        <v>107</v>
      </c>
      <c r="F224" s="1">
        <v>2576472.6230345257</v>
      </c>
      <c r="G224">
        <v>275273.53742398001</v>
      </c>
      <c r="H224">
        <v>825.82061227194004</v>
      </c>
      <c r="I224">
        <v>0.11699116100998792</v>
      </c>
      <c r="J224">
        <v>18795</v>
      </c>
      <c r="K224">
        <f t="shared" si="53"/>
        <v>-6.1789025467079957E-3</v>
      </c>
      <c r="L224">
        <f t="shared" ref="L224:L287" si="57">(AVERAGE(K195:K224))*15+POWER(O224/SQRT(365/15),2)/2</f>
        <v>-3.1274339703140294E-2</v>
      </c>
      <c r="M224">
        <f t="shared" si="50"/>
        <v>0.95505508012450946</v>
      </c>
      <c r="N224">
        <f t="shared" ref="N224:N287" si="58">AVERAGE(M195:M224)</f>
        <v>0.81831171305578942</v>
      </c>
      <c r="O224" s="4">
        <v>1.1587534072561503</v>
      </c>
      <c r="P224">
        <f t="shared" si="51"/>
        <v>0.6817603284544872</v>
      </c>
      <c r="Q224" s="4">
        <f t="shared" ref="Q224:Q287" si="59">AVERAGE(P195:P224)</f>
        <v>0.92456872713023519</v>
      </c>
      <c r="R224">
        <v>0.82769999999999999</v>
      </c>
      <c r="S224" s="4">
        <f t="shared" si="46"/>
        <v>1.0599599999999998</v>
      </c>
      <c r="T224">
        <f t="shared" si="48"/>
        <v>0.87900017633609384</v>
      </c>
      <c r="U224" s="4">
        <f t="shared" ref="U224:U287" si="60">AVERAGE(T195:T224)</f>
        <v>1.125073010782653</v>
      </c>
      <c r="V224">
        <f t="shared" si="52"/>
        <v>38063.791922387441</v>
      </c>
      <c r="W224">
        <f t="shared" si="49"/>
        <v>3.2047237203781693E-4</v>
      </c>
      <c r="X224">
        <f t="shared" si="47"/>
        <v>0.12004988127339253</v>
      </c>
      <c r="Y224">
        <f t="shared" si="54"/>
        <v>1.9646757694331289</v>
      </c>
      <c r="Z224">
        <f t="shared" ref="Z224:Z287" si="61">2*SQRT(Y224)*EXP(X224)/(1+Y224)-1</f>
        <v>6.6191552562653744E-2</v>
      </c>
      <c r="AA224">
        <f t="shared" si="55"/>
        <v>1.0271420944694445</v>
      </c>
      <c r="AB224">
        <f t="shared" si="56"/>
        <v>1.7890743237861439E-2</v>
      </c>
    </row>
    <row r="225" spans="1:28" x14ac:dyDescent="0.25">
      <c r="A225" s="3">
        <v>44364.833333333336</v>
      </c>
      <c r="B225">
        <v>31.804896190000001</v>
      </c>
      <c r="C225">
        <v>1138713.8516800001</v>
      </c>
      <c r="D225">
        <v>5.2390747850999997E-8</v>
      </c>
      <c r="E225">
        <v>89</v>
      </c>
      <c r="F225" s="1">
        <v>2277263.8863321482</v>
      </c>
      <c r="G225">
        <v>196693.51652171541</v>
      </c>
      <c r="H225">
        <v>590.08054956514627</v>
      </c>
      <c r="I225">
        <v>9.4578147874718646E-2</v>
      </c>
      <c r="J225">
        <v>18796</v>
      </c>
      <c r="K225">
        <f t="shared" si="53"/>
        <v>-6.1229028988190312E-2</v>
      </c>
      <c r="L225">
        <f t="shared" si="57"/>
        <v>1.0340786471266444E-2</v>
      </c>
      <c r="M225">
        <f t="shared" si="50"/>
        <v>0.86834508456009707</v>
      </c>
      <c r="N225">
        <f t="shared" si="58"/>
        <v>0.76503831704115166</v>
      </c>
      <c r="O225" s="4">
        <v>1.1582333514747369</v>
      </c>
      <c r="P225">
        <f t="shared" si="51"/>
        <v>0.53431548767766035</v>
      </c>
      <c r="Q225" s="4">
        <f t="shared" si="59"/>
        <v>0.85780937847496253</v>
      </c>
      <c r="R225">
        <v>0.85569999999999991</v>
      </c>
      <c r="S225" s="4">
        <f t="shared" ref="S225:S288" si="62">AVERAGE(R196:R225)</f>
        <v>1.0519966666666665</v>
      </c>
      <c r="T225">
        <f t="shared" si="48"/>
        <v>0.77028384697897556</v>
      </c>
      <c r="U225" s="4">
        <f t="shared" si="60"/>
        <v>1.0641806047617022</v>
      </c>
      <c r="V225">
        <f t="shared" si="52"/>
        <v>35803.099147923996</v>
      </c>
      <c r="W225">
        <f t="shared" si="49"/>
        <v>2.5908464802922281E-4</v>
      </c>
      <c r="X225">
        <f t="shared" si="47"/>
        <v>0.12030896592142175</v>
      </c>
      <c r="Y225">
        <f t="shared" si="54"/>
        <v>1.8479893309096835</v>
      </c>
      <c r="Z225">
        <f t="shared" si="61"/>
        <v>7.6690515618926813E-2</v>
      </c>
      <c r="AA225">
        <f t="shared" si="55"/>
        <v>0.87806061595155249</v>
      </c>
      <c r="AB225">
        <f t="shared" si="56"/>
        <v>1.3699044599793986E-2</v>
      </c>
    </row>
    <row r="226" spans="1:28" x14ac:dyDescent="0.25">
      <c r="A226" s="3">
        <v>44365.833333333336</v>
      </c>
      <c r="B226">
        <v>31.923018809999999</v>
      </c>
      <c r="C226">
        <v>1134878.308522</v>
      </c>
      <c r="D226">
        <v>5.2390747850999997E-8</v>
      </c>
      <c r="E226">
        <v>85</v>
      </c>
      <c r="F226" s="1">
        <v>2265884.2824661937</v>
      </c>
      <c r="G226">
        <v>126276.44750102457</v>
      </c>
      <c r="H226">
        <v>378.82934250307369</v>
      </c>
      <c r="I226">
        <v>6.1023729712766074E-2</v>
      </c>
      <c r="J226">
        <v>18797</v>
      </c>
      <c r="K226">
        <f t="shared" si="53"/>
        <v>-7.0810933893613939E-3</v>
      </c>
      <c r="L226">
        <f t="shared" si="57"/>
        <v>-4.5578469682215031E-2</v>
      </c>
      <c r="M226">
        <f t="shared" si="50"/>
        <v>0.66154683992450036</v>
      </c>
      <c r="N226">
        <f t="shared" si="58"/>
        <v>0.72051867906207634</v>
      </c>
      <c r="O226" s="4">
        <v>1.0575691664164943</v>
      </c>
      <c r="P226">
        <f t="shared" si="51"/>
        <v>0.13060511121926083</v>
      </c>
      <c r="Q226" s="4">
        <f t="shared" si="59"/>
        <v>0.79546192109541924</v>
      </c>
      <c r="R226">
        <v>0.86239999999999994</v>
      </c>
      <c r="S226" s="4">
        <f t="shared" si="62"/>
        <v>1.01644</v>
      </c>
      <c r="T226">
        <f t="shared" si="48"/>
        <v>0.57000163124425307</v>
      </c>
      <c r="U226" s="4">
        <f t="shared" si="60"/>
        <v>1.0139631231963613</v>
      </c>
      <c r="V226">
        <f t="shared" si="52"/>
        <v>35550.469561684913</v>
      </c>
      <c r="W226">
        <f t="shared" si="49"/>
        <v>1.6717432617655611E-4</v>
      </c>
      <c r="X226">
        <f t="shared" si="47"/>
        <v>0.1204761402475983</v>
      </c>
      <c r="Y226">
        <f t="shared" si="54"/>
        <v>1.834949767543588</v>
      </c>
      <c r="Z226">
        <f t="shared" si="61"/>
        <v>7.8000197517223979E-2</v>
      </c>
      <c r="AA226">
        <f t="shared" si="55"/>
        <v>0.95553175993956951</v>
      </c>
      <c r="AB226">
        <f t="shared" si="56"/>
        <v>1.4195285622479625E-2</v>
      </c>
    </row>
    <row r="227" spans="1:28" x14ac:dyDescent="0.25">
      <c r="A227" s="3">
        <v>44366.833333333336</v>
      </c>
      <c r="B227">
        <v>31.892079599999999</v>
      </c>
      <c r="C227">
        <v>1136410.6249150001</v>
      </c>
      <c r="D227">
        <v>5.2378641209000003E-8</v>
      </c>
      <c r="E227">
        <v>111</v>
      </c>
      <c r="F227" s="1">
        <v>2266760.9716832326</v>
      </c>
      <c r="G227">
        <v>314491.8638304398</v>
      </c>
      <c r="H227">
        <v>943.47559149131939</v>
      </c>
      <c r="I227">
        <v>0.15192099881559776</v>
      </c>
      <c r="J227">
        <v>18798</v>
      </c>
      <c r="K227">
        <f t="shared" si="53"/>
        <v>2.318944353227854E-3</v>
      </c>
      <c r="L227">
        <f t="shared" si="57"/>
        <v>-1.1920751078969907E-3</v>
      </c>
      <c r="M227">
        <f t="shared" si="50"/>
        <v>1.1024216125477078</v>
      </c>
      <c r="N227">
        <f t="shared" si="58"/>
        <v>0.69534898764253772</v>
      </c>
      <c r="O227" s="4">
        <v>0.99620033144005771</v>
      </c>
      <c r="P227">
        <f t="shared" si="51"/>
        <v>0.86269105008644265</v>
      </c>
      <c r="Q227" s="4">
        <f t="shared" si="59"/>
        <v>0.76072314553825682</v>
      </c>
      <c r="R227">
        <v>0.8306</v>
      </c>
      <c r="S227" s="4">
        <f t="shared" si="62"/>
        <v>1.0073966666666669</v>
      </c>
      <c r="T227">
        <f t="shared" si="48"/>
        <v>1.025709516599979</v>
      </c>
      <c r="U227" s="4">
        <f t="shared" si="60"/>
        <v>0.98201961873821475</v>
      </c>
      <c r="V227">
        <f t="shared" si="52"/>
        <v>35633.004782635755</v>
      </c>
      <c r="W227">
        <f t="shared" si="49"/>
        <v>4.1613531825030468E-4</v>
      </c>
      <c r="X227">
        <f t="shared" si="47"/>
        <v>0.1208922755658486</v>
      </c>
      <c r="Y227">
        <f t="shared" si="54"/>
        <v>1.8392098514852395</v>
      </c>
      <c r="Z227">
        <f t="shared" si="61"/>
        <v>7.8080008797221323E-2</v>
      </c>
      <c r="AA227">
        <f t="shared" si="55"/>
        <v>0.94858676234888328</v>
      </c>
      <c r="AB227">
        <f t="shared" si="56"/>
        <v>1.3104151201331682E-2</v>
      </c>
    </row>
    <row r="228" spans="1:28" x14ac:dyDescent="0.25">
      <c r="A228" s="3">
        <v>44367.833333333336</v>
      </c>
      <c r="B228">
        <v>33.881462980000002</v>
      </c>
      <c r="C228">
        <v>1071374.0884120001</v>
      </c>
      <c r="D228">
        <v>5.2378641209000003E-8</v>
      </c>
      <c r="E228">
        <v>221</v>
      </c>
      <c r="F228" s="1">
        <v>2141060.4202608317</v>
      </c>
      <c r="G228">
        <v>572791.47333797871</v>
      </c>
      <c r="H228">
        <v>1718.3744200139361</v>
      </c>
      <c r="I228">
        <v>0.2929420661695657</v>
      </c>
      <c r="J228">
        <v>18799</v>
      </c>
      <c r="K228">
        <f t="shared" si="53"/>
        <v>-0.11944306072021973</v>
      </c>
      <c r="L228">
        <f t="shared" si="57"/>
        <v>-6.7632543161163156E-2</v>
      </c>
      <c r="M228">
        <f t="shared" si="50"/>
        <v>1.4940726738245862</v>
      </c>
      <c r="N228">
        <f t="shared" si="58"/>
        <v>0.69661892861557129</v>
      </c>
      <c r="O228" s="4">
        <v>0.94834586389740361</v>
      </c>
      <c r="P228">
        <f t="shared" si="51"/>
        <v>1.3683582815662689</v>
      </c>
      <c r="Q228" s="4">
        <f t="shared" si="59"/>
        <v>0.75788384069890791</v>
      </c>
      <c r="R228">
        <v>0.85780000000000001</v>
      </c>
      <c r="S228" s="4">
        <f t="shared" si="62"/>
        <v>0.98875666666666684</v>
      </c>
      <c r="T228">
        <f t="shared" si="48"/>
        <v>1.4765664737069937</v>
      </c>
      <c r="U228" s="4">
        <f t="shared" si="60"/>
        <v>0.9793774130686157</v>
      </c>
      <c r="V228">
        <f t="shared" si="52"/>
        <v>31621.246374291008</v>
      </c>
      <c r="W228">
        <f t="shared" si="49"/>
        <v>8.0225910729101379E-4</v>
      </c>
      <c r="X228">
        <f t="shared" ref="X228:X291" si="63">W228+X227</f>
        <v>0.12169453467313961</v>
      </c>
      <c r="Y228">
        <f t="shared" si="54"/>
        <v>1.6321415553531662</v>
      </c>
      <c r="Z228">
        <f t="shared" si="61"/>
        <v>9.6354314408260811E-2</v>
      </c>
      <c r="AA228">
        <f t="shared" si="55"/>
        <v>0.90931598643998057</v>
      </c>
      <c r="AB228">
        <f t="shared" si="56"/>
        <v>1.2229983203089212E-2</v>
      </c>
    </row>
    <row r="229" spans="1:28" x14ac:dyDescent="0.25">
      <c r="A229" s="3">
        <v>44368.833333333336</v>
      </c>
      <c r="B229">
        <v>33.573980140000003</v>
      </c>
      <c r="C229">
        <v>1082996.5036800001</v>
      </c>
      <c r="D229">
        <v>5.2378641209000003E-8</v>
      </c>
      <c r="E229">
        <v>237</v>
      </c>
      <c r="F229" s="1">
        <v>2172396.7198173404</v>
      </c>
      <c r="G229">
        <v>591063.27706398175</v>
      </c>
      <c r="H229">
        <v>1773.1898311919454</v>
      </c>
      <c r="I229">
        <v>0.29792637895323243</v>
      </c>
      <c r="J229">
        <v>18800</v>
      </c>
      <c r="K229">
        <f t="shared" si="53"/>
        <v>1.9906403977999577E-2</v>
      </c>
      <c r="L229">
        <f t="shared" si="57"/>
        <v>-1.564519678585434E-2</v>
      </c>
      <c r="M229">
        <f t="shared" si="50"/>
        <v>1.5418997922250601</v>
      </c>
      <c r="N229">
        <f t="shared" si="58"/>
        <v>0.6739961750049307</v>
      </c>
      <c r="O229" s="4">
        <v>1.0331513975015187</v>
      </c>
      <c r="P229">
        <f t="shared" si="51"/>
        <v>1.3828517234325328</v>
      </c>
      <c r="Q229" s="4">
        <f t="shared" si="59"/>
        <v>0.72848248822424855</v>
      </c>
      <c r="R229">
        <v>1.0947</v>
      </c>
      <c r="S229" s="4">
        <f t="shared" si="62"/>
        <v>0.97930000000000006</v>
      </c>
      <c r="T229">
        <f t="shared" si="48"/>
        <v>1.4900077360687898</v>
      </c>
      <c r="U229" s="4">
        <f t="shared" si="60"/>
        <v>0.95131559785575037</v>
      </c>
      <c r="V229">
        <f t="shared" si="52"/>
        <v>32257.018654446609</v>
      </c>
      <c r="W229">
        <f t="shared" si="49"/>
        <v>8.1590371468780567E-4</v>
      </c>
      <c r="X229">
        <f t="shared" si="63"/>
        <v>0.12251043838782741</v>
      </c>
      <c r="Y229">
        <f t="shared" si="54"/>
        <v>1.6649571612246428</v>
      </c>
      <c r="Z229">
        <f t="shared" si="61"/>
        <v>9.4578473121174733E-2</v>
      </c>
      <c r="AA229">
        <f t="shared" si="55"/>
        <v>0.83428512475773242</v>
      </c>
      <c r="AB229">
        <f t="shared" si="56"/>
        <v>8.1197349612325276E-3</v>
      </c>
    </row>
    <row r="230" spans="1:28" x14ac:dyDescent="0.25">
      <c r="A230" s="3">
        <v>44369.833333333336</v>
      </c>
      <c r="B230">
        <v>32.93357365</v>
      </c>
      <c r="C230">
        <v>1107375.438694</v>
      </c>
      <c r="D230">
        <v>5.2435751064E-8</v>
      </c>
      <c r="E230">
        <v>135</v>
      </c>
      <c r="F230" s="1">
        <v>2219058.7045334349</v>
      </c>
      <c r="G230">
        <v>303398.23143409996</v>
      </c>
      <c r="H230">
        <v>910.19469430229992</v>
      </c>
      <c r="I230">
        <v>0.14971260685516211</v>
      </c>
      <c r="J230">
        <v>18801</v>
      </c>
      <c r="K230">
        <f t="shared" si="53"/>
        <v>4.1519759505687773E-2</v>
      </c>
      <c r="L230">
        <f t="shared" si="57"/>
        <v>-4.9030712945934141E-2</v>
      </c>
      <c r="M230">
        <f t="shared" si="50"/>
        <v>1.0673373960528854</v>
      </c>
      <c r="N230">
        <f t="shared" si="58"/>
        <v>0.64497735841206216</v>
      </c>
      <c r="O230" s="4">
        <v>1.0061010157041963</v>
      </c>
      <c r="P230">
        <f t="shared" si="51"/>
        <v>0.85239000006790544</v>
      </c>
      <c r="Q230" s="4">
        <f t="shared" si="59"/>
        <v>0.69408192020986859</v>
      </c>
      <c r="R230">
        <v>1.0746</v>
      </c>
      <c r="S230" s="4">
        <f t="shared" si="62"/>
        <v>0.96221333333333336</v>
      </c>
      <c r="T230">
        <f t="shared" si="48"/>
        <v>1.0170609012051726</v>
      </c>
      <c r="U230" s="4">
        <f t="shared" si="60"/>
        <v>0.9197379104354938</v>
      </c>
      <c r="V230">
        <f t="shared" si="52"/>
        <v>33624.514923967261</v>
      </c>
      <c r="W230">
        <f t="shared" si="49"/>
        <v>4.1008742828582852E-4</v>
      </c>
      <c r="X230">
        <f t="shared" si="63"/>
        <v>0.12292052581611324</v>
      </c>
      <c r="Y230">
        <f t="shared" si="54"/>
        <v>1.7355409535855197</v>
      </c>
      <c r="Z230">
        <f t="shared" si="61"/>
        <v>8.9150546872026171E-2</v>
      </c>
      <c r="AA230">
        <f t="shared" si="55"/>
        <v>0.87710249454159317</v>
      </c>
      <c r="AB230">
        <f t="shared" si="56"/>
        <v>9.1115871571372242E-3</v>
      </c>
    </row>
    <row r="231" spans="1:28" x14ac:dyDescent="0.25">
      <c r="A231" s="3">
        <v>44370.833333333336</v>
      </c>
      <c r="B231">
        <v>31.96276739</v>
      </c>
      <c r="C231">
        <v>1109636.839107</v>
      </c>
      <c r="D231">
        <v>5.1692805986999999E-8</v>
      </c>
      <c r="E231">
        <v>125</v>
      </c>
      <c r="F231" s="1">
        <v>2219196.7904259246</v>
      </c>
      <c r="G231">
        <v>241237.15002703646</v>
      </c>
      <c r="H231">
        <v>723.71145008110943</v>
      </c>
      <c r="I231">
        <v>0.11903166065272941</v>
      </c>
      <c r="J231">
        <v>18802</v>
      </c>
      <c r="K231">
        <f t="shared" si="53"/>
        <v>3.1960950709933045E-2</v>
      </c>
      <c r="L231">
        <f t="shared" si="57"/>
        <v>-3.1534087246015349E-2</v>
      </c>
      <c r="M231">
        <f t="shared" si="50"/>
        <v>0.96335728247405139</v>
      </c>
      <c r="N231">
        <f t="shared" si="58"/>
        <v>0.63169622874632958</v>
      </c>
      <c r="O231" s="4">
        <v>0.93727758403501449</v>
      </c>
      <c r="P231">
        <f t="shared" si="51"/>
        <v>0.69362896608799596</v>
      </c>
      <c r="Q231" s="4">
        <f t="shared" si="59"/>
        <v>0.67500244949649191</v>
      </c>
      <c r="R231">
        <v>0.92420000000000002</v>
      </c>
      <c r="S231" s="4">
        <f t="shared" si="62"/>
        <v>0.95373000000000008</v>
      </c>
      <c r="T231">
        <f t="shared" si="48"/>
        <v>0.88823719081156249</v>
      </c>
      <c r="U231" s="4">
        <f t="shared" si="60"/>
        <v>0.90327059686828337</v>
      </c>
      <c r="V231">
        <f t="shared" si="52"/>
        <v>34716.544583500785</v>
      </c>
      <c r="W231">
        <f t="shared" si="49"/>
        <v>3.2606097511691428E-4</v>
      </c>
      <c r="X231">
        <f t="shared" si="63"/>
        <v>0.12324658679123016</v>
      </c>
      <c r="Y231">
        <f t="shared" si="54"/>
        <v>1.7919064417103627</v>
      </c>
      <c r="Z231">
        <f t="shared" si="61"/>
        <v>8.4706175785166593E-2</v>
      </c>
      <c r="AA231">
        <f t="shared" si="55"/>
        <v>0.88408162300188897</v>
      </c>
      <c r="AB231">
        <f t="shared" si="56"/>
        <v>8.9780871870637213E-3</v>
      </c>
    </row>
    <row r="232" spans="1:28" x14ac:dyDescent="0.25">
      <c r="A232" s="3">
        <v>44371.833333333336</v>
      </c>
      <c r="B232">
        <v>34.226875440000001</v>
      </c>
      <c r="C232">
        <v>1086011.871058</v>
      </c>
      <c r="D232">
        <v>5.2901705306999999E-8</v>
      </c>
      <c r="E232">
        <v>144</v>
      </c>
      <c r="F232" s="1">
        <v>2171241.9594792794</v>
      </c>
      <c r="G232">
        <v>247766.54297993463</v>
      </c>
      <c r="H232">
        <v>743.29962893980394</v>
      </c>
      <c r="I232">
        <v>0.12495353794106592</v>
      </c>
      <c r="J232">
        <v>18803</v>
      </c>
      <c r="K232">
        <f t="shared" si="53"/>
        <v>-8.9960098091625015E-2</v>
      </c>
      <c r="L232">
        <f t="shared" si="57"/>
        <v>-8.8279430564664391E-2</v>
      </c>
      <c r="M232">
        <f t="shared" si="50"/>
        <v>0.90002994876963716</v>
      </c>
      <c r="N232">
        <f t="shared" si="58"/>
        <v>0.62929499228923302</v>
      </c>
      <c r="O232" s="4">
        <v>0.94380789739263415</v>
      </c>
      <c r="P232">
        <f t="shared" si="51"/>
        <v>0.72697741430046803</v>
      </c>
      <c r="Q232" s="4">
        <f t="shared" si="59"/>
        <v>0.66796943197273917</v>
      </c>
      <c r="R232">
        <v>0.88069999999999993</v>
      </c>
      <c r="S232" s="4">
        <f t="shared" si="62"/>
        <v>0.94359333333333351</v>
      </c>
      <c r="T232">
        <f t="shared" si="48"/>
        <v>0.91451644350853978</v>
      </c>
      <c r="U232" s="4">
        <f t="shared" si="60"/>
        <v>0.89742836250582347</v>
      </c>
      <c r="V232">
        <f t="shared" si="52"/>
        <v>31729.798793985385</v>
      </c>
      <c r="W232">
        <f t="shared" si="49"/>
        <v>3.422798756718997E-4</v>
      </c>
      <c r="X232">
        <f t="shared" si="63"/>
        <v>0.12358886666690205</v>
      </c>
      <c r="Y232">
        <f t="shared" si="54"/>
        <v>1.6377445259957586</v>
      </c>
      <c r="Z232">
        <f t="shared" si="61"/>
        <v>9.7979688804488152E-2</v>
      </c>
      <c r="AA232">
        <f t="shared" si="55"/>
        <v>0.82593029751174374</v>
      </c>
      <c r="AB232">
        <f t="shared" si="56"/>
        <v>6.1680994954955715E-3</v>
      </c>
    </row>
    <row r="233" spans="1:28" s="12" customFormat="1" x14ac:dyDescent="0.25">
      <c r="A233" s="14">
        <v>44372.833333333336</v>
      </c>
      <c r="B233" s="12">
        <v>34.042205150000001</v>
      </c>
      <c r="C233" s="12">
        <v>1093305.3342919999</v>
      </c>
      <c r="D233" s="12">
        <v>5.2909608494E-8</v>
      </c>
      <c r="E233" s="12">
        <v>157</v>
      </c>
      <c r="F233" s="13">
        <v>2189033.9692413588</v>
      </c>
      <c r="G233" s="12">
        <v>355326.48781577719</v>
      </c>
      <c r="H233" s="12">
        <v>1065.9794634473317</v>
      </c>
      <c r="I233" s="12">
        <v>0.17774164751455099</v>
      </c>
      <c r="J233" s="12">
        <v>18804</v>
      </c>
      <c r="K233" s="12">
        <f t="shared" si="53"/>
        <v>1.2103456372860368E-2</v>
      </c>
      <c r="L233" s="12">
        <f t="shared" si="57"/>
        <v>-6.9561922038764976E-2</v>
      </c>
      <c r="M233" s="12">
        <f t="shared" si="50"/>
        <v>1.1420207067421573</v>
      </c>
      <c r="N233" s="12">
        <f t="shared" si="58"/>
        <v>0.65012360981307893</v>
      </c>
      <c r="O233" s="17">
        <v>0.9867935233171089</v>
      </c>
      <c r="P233" s="12">
        <f t="shared" si="51"/>
        <v>0.97509027145740457</v>
      </c>
      <c r="Q233" s="17">
        <f t="shared" si="59"/>
        <v>0.68033683325289829</v>
      </c>
      <c r="R233" s="12">
        <v>1</v>
      </c>
      <c r="S233" s="17">
        <f t="shared" si="62"/>
        <v>0.94358333333333333</v>
      </c>
      <c r="T233" s="12">
        <f t="shared" si="48"/>
        <v>1.1218935787477298</v>
      </c>
      <c r="U233" s="17">
        <f t="shared" si="60"/>
        <v>0.90748451937668151</v>
      </c>
      <c r="V233" s="12">
        <f t="shared" si="52"/>
        <v>32116.172541542888</v>
      </c>
      <c r="W233" s="12">
        <f t="shared" si="49"/>
        <v>4.8684488964069694E-4</v>
      </c>
      <c r="X233" s="12">
        <f t="shared" si="63"/>
        <v>0.12407571155654275</v>
      </c>
      <c r="Y233" s="12">
        <f t="shared" si="54"/>
        <v>1.6576873404510055</v>
      </c>
      <c r="Z233" s="12">
        <f t="shared" si="61"/>
        <v>9.6889338445294015E-2</v>
      </c>
      <c r="AA233" s="12">
        <f t="shared" si="55"/>
        <v>0.90457890242256256</v>
      </c>
      <c r="AB233" s="12">
        <f t="shared" si="56"/>
        <v>9.7047660211941889E-3</v>
      </c>
    </row>
    <row r="234" spans="1:28" s="12" customFormat="1" x14ac:dyDescent="0.25">
      <c r="A234" s="14">
        <v>44373.833333333336</v>
      </c>
      <c r="B234" s="12">
        <v>32.844542740000001</v>
      </c>
      <c r="C234" s="12">
        <v>1133669.0020359999</v>
      </c>
      <c r="D234" s="12">
        <v>5.2909608494E-8</v>
      </c>
      <c r="E234" s="12">
        <v>92</v>
      </c>
      <c r="F234" s="13">
        <v>2269768.6917769364</v>
      </c>
      <c r="G234" s="12">
        <v>161932.57619428902</v>
      </c>
      <c r="H234" s="12">
        <v>485.79772858286708</v>
      </c>
      <c r="I234" s="12">
        <v>7.8120810977408792E-2</v>
      </c>
      <c r="J234" s="12">
        <v>18805</v>
      </c>
      <c r="K234" s="12">
        <f t="shared" si="53"/>
        <v>7.2069231101144215E-2</v>
      </c>
      <c r="L234" s="12">
        <f t="shared" si="57"/>
        <v>5.9844903272808572E-3</v>
      </c>
      <c r="M234" s="12">
        <f t="shared" si="50"/>
        <v>0.78999684308911056</v>
      </c>
      <c r="N234" s="12">
        <f t="shared" si="58"/>
        <v>0.63021745625715186</v>
      </c>
      <c r="O234" s="17">
        <v>0.98886148082903413</v>
      </c>
      <c r="P234" s="12">
        <f t="shared" si="51"/>
        <v>0.39221721685022604</v>
      </c>
      <c r="Q234" s="17">
        <f t="shared" si="59"/>
        <v>0.64262319332019335</v>
      </c>
      <c r="R234" s="12">
        <v>1.0288999999999999</v>
      </c>
      <c r="S234" s="17">
        <f t="shared" si="62"/>
        <v>0.94736333333333345</v>
      </c>
      <c r="T234" s="12">
        <f t="shared" si="48"/>
        <v>0.67946928535309903</v>
      </c>
      <c r="U234" s="17">
        <f t="shared" si="60"/>
        <v>0.87608329649580297</v>
      </c>
      <c r="V234" s="12">
        <f t="shared" si="52"/>
        <v>34516.205964875611</v>
      </c>
      <c r="W234" s="12">
        <f t="shared" si="49"/>
        <v>2.1400671804489113E-4</v>
      </c>
      <c r="X234" s="12">
        <f t="shared" si="63"/>
        <v>0.12428971827458764</v>
      </c>
      <c r="Y234" s="12">
        <f t="shared" si="54"/>
        <v>1.7815658947018793</v>
      </c>
      <c r="Z234" s="12">
        <f t="shared" si="61"/>
        <v>8.6725672504320395E-2</v>
      </c>
      <c r="AA234" s="12">
        <f t="shared" si="55"/>
        <v>0.99116509213960602</v>
      </c>
      <c r="AB234" s="12">
        <f t="shared" si="56"/>
        <v>1.0214682385529139E-2</v>
      </c>
    </row>
    <row r="235" spans="1:28" s="12" customFormat="1" x14ac:dyDescent="0.25">
      <c r="A235" s="14">
        <v>44374.833333333336</v>
      </c>
      <c r="B235" s="12">
        <v>32.866596989999998</v>
      </c>
      <c r="C235" s="12">
        <v>1128595.3853470001</v>
      </c>
      <c r="D235" s="12">
        <v>5.2801007584999999E-8</v>
      </c>
      <c r="E235" s="12">
        <v>73</v>
      </c>
      <c r="F235" s="13">
        <v>2255349.2348741391</v>
      </c>
      <c r="G235" s="12">
        <v>111471.53474176902</v>
      </c>
      <c r="H235" s="12">
        <v>334.41460422530707</v>
      </c>
      <c r="I235" s="12">
        <v>5.4120811382476992E-2</v>
      </c>
      <c r="J235" s="12">
        <v>18806</v>
      </c>
      <c r="K235" s="12">
        <f t="shared" si="53"/>
        <v>-5.1566881186007564E-3</v>
      </c>
      <c r="L235" s="12">
        <f t="shared" si="57"/>
        <v>1.3333996558036252E-2</v>
      </c>
      <c r="M235" s="12">
        <f t="shared" si="50"/>
        <v>0.65470616830296635</v>
      </c>
      <c r="N235" s="12">
        <f t="shared" si="58"/>
        <v>0.62453672415455386</v>
      </c>
      <c r="O235" s="17">
        <v>0.99515759653390823</v>
      </c>
      <c r="P235" s="12">
        <f t="shared" si="51"/>
        <v>0</v>
      </c>
      <c r="Q235" s="17">
        <f t="shared" si="59"/>
        <v>0.60826681502246138</v>
      </c>
      <c r="R235" s="12">
        <v>1.0022</v>
      </c>
      <c r="S235" s="17">
        <f t="shared" si="62"/>
        <v>0.94219333333333333</v>
      </c>
      <c r="T235" s="12">
        <f t="shared" si="48"/>
        <v>0.51930579909991059</v>
      </c>
      <c r="U235" s="17">
        <f t="shared" si="60"/>
        <v>0.85437541960783603</v>
      </c>
      <c r="V235" s="12">
        <f t="shared" si="52"/>
        <v>34338.674785539464</v>
      </c>
      <c r="W235" s="12">
        <f t="shared" si="49"/>
        <v>1.4826520373990452E-4</v>
      </c>
      <c r="X235" s="12">
        <f t="shared" si="63"/>
        <v>0.12443798347832755</v>
      </c>
      <c r="Y235" s="12">
        <f t="shared" si="54"/>
        <v>1.7724025615512617</v>
      </c>
      <c r="Z235" s="12">
        <f t="shared" si="61"/>
        <v>8.767117274850067E-2</v>
      </c>
      <c r="AA235" s="12">
        <f t="shared" si="55"/>
        <v>0.96609128704118574</v>
      </c>
      <c r="AB235" s="12">
        <f t="shared" si="56"/>
        <v>9.6938922701517161E-3</v>
      </c>
    </row>
    <row r="236" spans="1:28" s="12" customFormat="1" x14ac:dyDescent="0.25">
      <c r="A236" s="14">
        <v>44375.833333333336</v>
      </c>
      <c r="B236" s="12">
        <v>32.065027540000003</v>
      </c>
      <c r="C236" s="12">
        <v>1152417.1491670001</v>
      </c>
      <c r="D236" s="12">
        <v>5.2692406675000003E-8</v>
      </c>
      <c r="E236" s="12">
        <v>78</v>
      </c>
      <c r="F236" s="13">
        <v>2302835.2163746557</v>
      </c>
      <c r="G236" s="12">
        <v>120191.7316973878</v>
      </c>
      <c r="H236" s="12">
        <v>360.57519509216343</v>
      </c>
      <c r="I236" s="12">
        <v>5.715126521985045E-2</v>
      </c>
      <c r="J236" s="12">
        <v>18807</v>
      </c>
      <c r="K236" s="12">
        <f t="shared" si="53"/>
        <v>4.5578669142733973E-2</v>
      </c>
      <c r="L236" s="12">
        <f t="shared" si="57"/>
        <v>2.5662955479324272E-2</v>
      </c>
      <c r="M236" s="12">
        <f t="shared" si="50"/>
        <v>0.66421753785321291</v>
      </c>
      <c r="N236" s="12">
        <f t="shared" si="58"/>
        <v>0.6466773087496609</v>
      </c>
      <c r="O236" s="17">
        <v>0.98958340453032911</v>
      </c>
      <c r="P236" s="12">
        <f t="shared" si="51"/>
        <v>0</v>
      </c>
      <c r="Q236" s="17">
        <f t="shared" si="59"/>
        <v>0.59732784194365196</v>
      </c>
      <c r="R236" s="12">
        <v>0.97560000000000002</v>
      </c>
      <c r="S236" s="17">
        <f t="shared" si="62"/>
        <v>0.93383666666666665</v>
      </c>
      <c r="T236" s="12">
        <f t="shared" si="48"/>
        <v>0.54214586937261111</v>
      </c>
      <c r="U236" s="17">
        <f t="shared" si="60"/>
        <v>0.85095950565540979</v>
      </c>
      <c r="V236" s="12">
        <f t="shared" si="52"/>
        <v>35940.001851843102</v>
      </c>
      <c r="W236" s="12">
        <f t="shared" si="49"/>
        <v>1.5656655163935756E-4</v>
      </c>
      <c r="X236" s="12">
        <f t="shared" si="63"/>
        <v>0.1245945500299669</v>
      </c>
      <c r="Y236" s="12">
        <f t="shared" si="54"/>
        <v>1.8550556112663064</v>
      </c>
      <c r="Z236" s="12">
        <f t="shared" si="61"/>
        <v>8.0698667667615132E-2</v>
      </c>
      <c r="AA236" s="12">
        <f t="shared" si="55"/>
        <v>0.95555741826597529</v>
      </c>
      <c r="AB236" s="12">
        <f t="shared" si="56"/>
        <v>9.5412343024943169E-3</v>
      </c>
    </row>
    <row r="237" spans="1:28" s="12" customFormat="1" x14ac:dyDescent="0.25">
      <c r="A237" s="14">
        <v>44376.833333333336</v>
      </c>
      <c r="B237" s="12">
        <v>32.465839359999997</v>
      </c>
      <c r="C237" s="12">
        <v>1138677.4293889999</v>
      </c>
      <c r="D237" s="12">
        <v>5.2692406675000003E-8</v>
      </c>
      <c r="E237" s="12">
        <v>92</v>
      </c>
      <c r="F237" s="13">
        <v>2276685.0233853292</v>
      </c>
      <c r="G237" s="12">
        <v>160754.79897073738</v>
      </c>
      <c r="H237" s="12">
        <v>482.26439691221213</v>
      </c>
      <c r="I237" s="12">
        <v>7.7317021487326276E-2</v>
      </c>
      <c r="J237" s="12">
        <v>18808</v>
      </c>
      <c r="K237" s="12">
        <f t="shared" si="53"/>
        <v>-2.4416654577043038E-2</v>
      </c>
      <c r="L237" s="12">
        <f t="shared" si="57"/>
        <v>-1.4622435238127077E-2</v>
      </c>
      <c r="M237" s="12">
        <f t="shared" si="50"/>
        <v>0.7831560327828877</v>
      </c>
      <c r="N237" s="12">
        <f t="shared" si="58"/>
        <v>0.67278250984242383</v>
      </c>
      <c r="O237" s="17">
        <v>0.99434253733934308</v>
      </c>
      <c r="P237" s="12">
        <f t="shared" si="51"/>
        <v>0.38393232381902559</v>
      </c>
      <c r="Q237" s="17">
        <f t="shared" si="59"/>
        <v>0.5921671727922645</v>
      </c>
      <c r="R237" s="12">
        <v>0.93340000000000001</v>
      </c>
      <c r="S237" s="17">
        <f t="shared" si="62"/>
        <v>0.92680666666666656</v>
      </c>
      <c r="T237" s="12">
        <f t="shared" si="48"/>
        <v>0.67472082657762311</v>
      </c>
      <c r="U237" s="17">
        <f t="shared" si="60"/>
        <v>0.84767126119976299</v>
      </c>
      <c r="V237" s="12">
        <f t="shared" si="52"/>
        <v>35073.093806775985</v>
      </c>
      <c r="W237" s="12">
        <f t="shared" si="49"/>
        <v>2.1180502386178207E-4</v>
      </c>
      <c r="X237" s="12">
        <f t="shared" si="63"/>
        <v>0.12480635505382869</v>
      </c>
      <c r="Y237" s="12">
        <f t="shared" si="54"/>
        <v>1.8103098530417225</v>
      </c>
      <c r="Z237" s="12">
        <f t="shared" si="61"/>
        <v>8.4813193670548515E-2</v>
      </c>
      <c r="AA237" s="12">
        <f t="shared" si="55"/>
        <v>0.95422106386507766</v>
      </c>
      <c r="AB237" s="12">
        <f t="shared" si="56"/>
        <v>9.4755587331356583E-3</v>
      </c>
    </row>
    <row r="238" spans="1:28" s="12" customFormat="1" x14ac:dyDescent="0.25">
      <c r="A238" s="14">
        <v>44377.833333333336</v>
      </c>
      <c r="B238" s="12">
        <v>33.273097460000002</v>
      </c>
      <c r="C238" s="12">
        <v>1111451.741006</v>
      </c>
      <c r="D238" s="12">
        <v>5.2692406675000003E-8</v>
      </c>
      <c r="E238" s="12">
        <v>94</v>
      </c>
      <c r="F238" s="13">
        <v>2220725.361272526</v>
      </c>
      <c r="G238" s="12">
        <v>133941.96547755261</v>
      </c>
      <c r="H238" s="12">
        <v>401.82589643265783</v>
      </c>
      <c r="I238" s="12">
        <v>6.6044390159923638E-2</v>
      </c>
      <c r="J238" s="12">
        <v>18809</v>
      </c>
      <c r="K238" s="12">
        <f t="shared" si="53"/>
        <v>-4.876115012909852E-2</v>
      </c>
      <c r="L238" s="12">
        <f t="shared" si="57"/>
        <v>-2.7919639635543413E-2</v>
      </c>
      <c r="M238" s="12">
        <f t="shared" si="50"/>
        <v>0.71371405424992573</v>
      </c>
      <c r="N238" s="12">
        <f t="shared" si="58"/>
        <v>0.69657297831742138</v>
      </c>
      <c r="O238" s="17">
        <v>0.98388178384991887</v>
      </c>
      <c r="P238" s="12">
        <f t="shared" si="51"/>
        <v>0.23921324932757385</v>
      </c>
      <c r="Q238" s="17">
        <f t="shared" si="59"/>
        <v>0.5846975793448167</v>
      </c>
      <c r="R238" s="12">
        <v>0.92890000000000006</v>
      </c>
      <c r="S238" s="17">
        <f t="shared" si="62"/>
        <v>0.92609999999999992</v>
      </c>
      <c r="T238" s="12">
        <f t="shared" si="48"/>
        <v>0.60420786423082073</v>
      </c>
      <c r="U238" s="17">
        <f t="shared" si="60"/>
        <v>0.84371698661506256</v>
      </c>
      <c r="V238" s="12">
        <f t="shared" si="52"/>
        <v>33403.915651139978</v>
      </c>
      <c r="W238" s="12">
        <f t="shared" si="49"/>
        <v>1.809271663777654E-4</v>
      </c>
      <c r="X238" s="12">
        <f t="shared" si="63"/>
        <v>0.12498728222020646</v>
      </c>
      <c r="Y238" s="12">
        <f t="shared" si="54"/>
        <v>1.7241546459112331</v>
      </c>
      <c r="Z238" s="12">
        <f t="shared" si="61"/>
        <v>9.2364638351884354E-2</v>
      </c>
      <c r="AA238" s="12">
        <f t="shared" si="55"/>
        <v>0.88914538453481962</v>
      </c>
      <c r="AB238" s="12">
        <f t="shared" si="56"/>
        <v>7.9583743396376416E-3</v>
      </c>
    </row>
    <row r="239" spans="1:28" s="12" customFormat="1" x14ac:dyDescent="0.25">
      <c r="A239" s="14">
        <v>44378.833333333336</v>
      </c>
      <c r="B239" s="12">
        <v>33.086636200000001</v>
      </c>
      <c r="C239" s="12">
        <v>1118076.5682359999</v>
      </c>
      <c r="D239" s="12">
        <v>5.2692406675000003E-8</v>
      </c>
      <c r="E239" s="12">
        <v>75</v>
      </c>
      <c r="F239" s="13">
        <v>2233998.2368554678</v>
      </c>
      <c r="G239" s="12">
        <v>119309.72344396138</v>
      </c>
      <c r="H239" s="12">
        <v>357.92917033188417</v>
      </c>
      <c r="I239" s="12">
        <v>5.8479968791304807E-2</v>
      </c>
      <c r="J239" s="12">
        <v>18810</v>
      </c>
      <c r="K239" s="12">
        <f t="shared" si="53"/>
        <v>1.1562549312236133E-2</v>
      </c>
      <c r="L239" s="12">
        <f t="shared" si="57"/>
        <v>-3.2713383915214604E-2</v>
      </c>
      <c r="M239" s="12">
        <f t="shared" si="50"/>
        <v>0.66468053821862882</v>
      </c>
      <c r="N239" s="12">
        <f t="shared" si="58"/>
        <v>0.71872899625804232</v>
      </c>
      <c r="O239" s="17">
        <v>0.99278728590859222</v>
      </c>
      <c r="P239" s="12">
        <f t="shared" si="51"/>
        <v>0</v>
      </c>
      <c r="Q239" s="17">
        <f t="shared" si="59"/>
        <v>0.5846975793448167</v>
      </c>
      <c r="R239" s="12">
        <v>0.89690000000000003</v>
      </c>
      <c r="S239" s="17">
        <f t="shared" si="62"/>
        <v>0.92391999999999974</v>
      </c>
      <c r="T239" s="12">
        <f t="shared" si="48"/>
        <v>0.55186209531858521</v>
      </c>
      <c r="U239" s="17">
        <f t="shared" si="60"/>
        <v>0.84425582771431429</v>
      </c>
      <c r="V239" s="12">
        <f t="shared" si="52"/>
        <v>33792.391631398292</v>
      </c>
      <c r="W239" s="12">
        <f t="shared" si="49"/>
        <v>1.6020625887087765E-4</v>
      </c>
      <c r="X239" s="12">
        <f t="shared" si="63"/>
        <v>0.12514748847907733</v>
      </c>
      <c r="Y239" s="12">
        <f t="shared" si="54"/>
        <v>1.7442059678335609</v>
      </c>
      <c r="Z239" s="12">
        <f t="shared" si="61"/>
        <v>9.0844983890872699E-2</v>
      </c>
      <c r="AA239" s="12">
        <f t="shared" si="55"/>
        <v>0.86743612845518159</v>
      </c>
      <c r="AB239" s="12">
        <f t="shared" si="56"/>
        <v>7.1570583493145712E-3</v>
      </c>
    </row>
    <row r="240" spans="1:28" s="12" customFormat="1" x14ac:dyDescent="0.25">
      <c r="A240" s="14">
        <v>44379.833333333336</v>
      </c>
      <c r="B240" s="12">
        <v>32.416384960000002</v>
      </c>
      <c r="C240" s="12">
        <v>1122417.553943</v>
      </c>
      <c r="D240" s="12">
        <v>5.2225200660999998E-8</v>
      </c>
      <c r="E240" s="12">
        <v>61</v>
      </c>
      <c r="F240" s="13">
        <v>2244525.5615911316</v>
      </c>
      <c r="G240" s="12">
        <v>527290.94745656115</v>
      </c>
      <c r="H240" s="12">
        <v>1581.8728423696834</v>
      </c>
      <c r="I240" s="12">
        <v>0.25724081620867373</v>
      </c>
      <c r="J240" s="12">
        <v>18811</v>
      </c>
      <c r="K240" s="12">
        <f t="shared" si="53"/>
        <v>2.4340487215603855E-2</v>
      </c>
      <c r="L240" s="12">
        <f t="shared" si="57"/>
        <v>-3.8832255671378102E-2</v>
      </c>
      <c r="M240" s="12">
        <f t="shared" si="50"/>
        <v>1.4217016314808684</v>
      </c>
      <c r="N240" s="12">
        <f t="shared" si="58"/>
        <v>0.75010855626700657</v>
      </c>
      <c r="O240" s="17">
        <v>0.98914324664822972</v>
      </c>
      <c r="P240" s="12">
        <f t="shared" si="51"/>
        <v>1.2596802717530575</v>
      </c>
      <c r="Q240" s="17">
        <f t="shared" si="59"/>
        <v>0.61339524693108449</v>
      </c>
      <c r="R240" s="12">
        <v>0.90269999999999995</v>
      </c>
      <c r="S240" s="17">
        <f t="shared" si="62"/>
        <v>0.92634333333333319</v>
      </c>
      <c r="T240" s="12">
        <f t="shared" si="48"/>
        <v>1.3764586995578074</v>
      </c>
      <c r="U240" s="17">
        <f t="shared" si="60"/>
        <v>0.86736240970738421</v>
      </c>
      <c r="V240" s="12">
        <f t="shared" si="52"/>
        <v>34625.006931772317</v>
      </c>
      <c r="W240" s="12">
        <f t="shared" si="49"/>
        <v>7.0452112617532849E-4</v>
      </c>
      <c r="X240" s="12">
        <f t="shared" si="63"/>
        <v>0.12585200960525267</v>
      </c>
      <c r="Y240" s="12">
        <f t="shared" si="54"/>
        <v>1.7871816941941818</v>
      </c>
      <c r="Z240" s="12">
        <f t="shared" si="61"/>
        <v>8.7942397543933293E-2</v>
      </c>
      <c r="AA240" s="12">
        <f t="shared" si="55"/>
        <v>0.94231601326818881</v>
      </c>
      <c r="AB240" s="12">
        <f t="shared" si="56"/>
        <v>9.7523171552171828E-3</v>
      </c>
    </row>
    <row r="241" spans="1:54" s="12" customFormat="1" x14ac:dyDescent="0.25">
      <c r="A241" s="14">
        <v>44380.833333333336</v>
      </c>
      <c r="B241" s="12">
        <v>32.065051359999998</v>
      </c>
      <c r="C241" s="12">
        <v>1134928.7546999999</v>
      </c>
      <c r="D241" s="12">
        <v>5.2225200660999998E-8</v>
      </c>
      <c r="E241" s="12">
        <v>52</v>
      </c>
      <c r="F241" s="13">
        <v>2268560.8223977643</v>
      </c>
      <c r="G241" s="12">
        <v>71040.912547865955</v>
      </c>
      <c r="H241" s="12">
        <v>213.12273764359787</v>
      </c>
      <c r="I241" s="12">
        <v>3.4290374087344498E-2</v>
      </c>
      <c r="J241" s="12">
        <v>18812</v>
      </c>
      <c r="K241" s="12">
        <f t="shared" si="53"/>
        <v>2.1982297706813266E-2</v>
      </c>
      <c r="L241" s="12">
        <f t="shared" si="57"/>
        <v>1.0115777150007423E-3</v>
      </c>
      <c r="M241" s="12">
        <f t="shared" si="50"/>
        <v>0.52373475410359249</v>
      </c>
      <c r="N241" s="12">
        <f t="shared" si="58"/>
        <v>0.76756638140379296</v>
      </c>
      <c r="O241" s="17">
        <v>0.97983802935181663</v>
      </c>
      <c r="P241" s="12">
        <f t="shared" si="51"/>
        <v>0</v>
      </c>
      <c r="Q241" s="17">
        <f t="shared" si="59"/>
        <v>0.59716341013626917</v>
      </c>
      <c r="R241" s="12">
        <v>0.8508</v>
      </c>
      <c r="S241" s="17">
        <f t="shared" si="62"/>
        <v>0.92694333333333323</v>
      </c>
      <c r="T241" s="12">
        <f t="shared" si="48"/>
        <v>0.33321916904304405</v>
      </c>
      <c r="U241" s="17">
        <f t="shared" si="60"/>
        <v>0.85386236689804618</v>
      </c>
      <c r="V241" s="12">
        <f t="shared" si="52"/>
        <v>35394.571552621397</v>
      </c>
      <c r="W241" s="12">
        <f t="shared" si="49"/>
        <v>9.3941817705662107E-5</v>
      </c>
      <c r="X241" s="12">
        <f t="shared" si="63"/>
        <v>0.12594595142295834</v>
      </c>
      <c r="Y241" s="12">
        <f t="shared" si="54"/>
        <v>1.8269030379498974</v>
      </c>
      <c r="Z241" s="12">
        <f t="shared" si="61"/>
        <v>8.4612146645696606E-2</v>
      </c>
      <c r="AA241" s="12">
        <f t="shared" si="55"/>
        <v>1.0007637241717147</v>
      </c>
      <c r="AB241" s="12">
        <f t="shared" si="56"/>
        <v>1.0047754589044722E-2</v>
      </c>
    </row>
    <row r="242" spans="1:54" s="12" customFormat="1" x14ac:dyDescent="0.25">
      <c r="A242" s="14">
        <v>44381.833333333336</v>
      </c>
      <c r="B242" s="12">
        <v>32.745194849999997</v>
      </c>
      <c r="C242" s="12">
        <v>1111742.559653</v>
      </c>
      <c r="D242" s="12">
        <v>5.2225898155999998E-8</v>
      </c>
      <c r="E242" s="12">
        <v>90</v>
      </c>
      <c r="F242" s="13">
        <v>2215701.406018672</v>
      </c>
      <c r="G242" s="12">
        <v>119305.24340668521</v>
      </c>
      <c r="H242" s="12">
        <v>357.91573022005565</v>
      </c>
      <c r="I242" s="12">
        <v>5.8960670952979209E-2</v>
      </c>
      <c r="J242" s="12">
        <v>18813</v>
      </c>
      <c r="K242" s="12">
        <f t="shared" si="53"/>
        <v>-4.1630754684718725E-2</v>
      </c>
      <c r="L242" s="12">
        <f t="shared" si="57"/>
        <v>-1.4686993927523519E-3</v>
      </c>
      <c r="M242" s="12">
        <f t="shared" si="50"/>
        <v>0.68675532668688311</v>
      </c>
      <c r="N242" s="12">
        <f t="shared" si="58"/>
        <v>0.7904582256266891</v>
      </c>
      <c r="O242" s="17">
        <v>0.96070883462809908</v>
      </c>
      <c r="P242" s="12">
        <f t="shared" si="51"/>
        <v>2.3520735496590495E-2</v>
      </c>
      <c r="Q242" s="17">
        <f t="shared" si="59"/>
        <v>0.57609297977459961</v>
      </c>
      <c r="R242" s="12">
        <v>0.80930000000000002</v>
      </c>
      <c r="S242" s="17">
        <f t="shared" si="62"/>
        <v>0.92469999999999974</v>
      </c>
      <c r="T242" s="12">
        <f t="shared" si="48"/>
        <v>0.55533538473864108</v>
      </c>
      <c r="U242" s="17">
        <f t="shared" si="60"/>
        <v>0.84374373203889885</v>
      </c>
      <c r="V242" s="12">
        <f t="shared" si="52"/>
        <v>33951.319109435688</v>
      </c>
      <c r="W242" s="12">
        <f t="shared" si="49"/>
        <v>1.61523039254146E-4</v>
      </c>
      <c r="X242" s="12">
        <f t="shared" si="63"/>
        <v>0.12610747446221249</v>
      </c>
      <c r="Y242" s="12">
        <f t="shared" si="54"/>
        <v>1.7524090645148862</v>
      </c>
      <c r="Z242" s="12">
        <f t="shared" si="61"/>
        <v>9.1195438845725008E-2</v>
      </c>
      <c r="AA242" s="12">
        <f t="shared" si="55"/>
        <v>0.95145269200567595</v>
      </c>
      <c r="AB242" s="12">
        <f t="shared" si="56"/>
        <v>9.5868181718414824E-3</v>
      </c>
    </row>
    <row r="243" spans="1:54" s="12" customFormat="1" x14ac:dyDescent="0.25">
      <c r="A243" s="14">
        <v>44382.833333333336</v>
      </c>
      <c r="B243" s="12">
        <v>32.735877119999998</v>
      </c>
      <c r="C243" s="12">
        <v>1112248.333444</v>
      </c>
      <c r="D243" s="12">
        <v>5.2225375035E-8</v>
      </c>
      <c r="E243" s="12">
        <v>52</v>
      </c>
      <c r="F243" s="13">
        <v>2230278.6852713898</v>
      </c>
      <c r="G243" s="12">
        <v>70778.556424559705</v>
      </c>
      <c r="H243" s="12">
        <v>212.33566927367912</v>
      </c>
      <c r="I243" s="12">
        <v>3.4750150192760343E-2</v>
      </c>
      <c r="J243" s="12">
        <v>18814</v>
      </c>
      <c r="K243" s="12">
        <f t="shared" si="53"/>
        <v>7.3942749880287744E-4</v>
      </c>
      <c r="L243" s="12">
        <f t="shared" si="57"/>
        <v>-5.3934500000246376E-3</v>
      </c>
      <c r="M243" s="12">
        <f t="shared" si="50"/>
        <v>0.52658651966801207</v>
      </c>
      <c r="N243" s="12">
        <f t="shared" si="58"/>
        <v>0.80801110961562272</v>
      </c>
      <c r="O243" s="17">
        <v>0.96461493730830894</v>
      </c>
      <c r="P243" s="12">
        <f t="shared" si="51"/>
        <v>0</v>
      </c>
      <c r="Q243" s="17">
        <f t="shared" si="59"/>
        <v>0.57609297977459961</v>
      </c>
      <c r="R243" s="12">
        <v>0.85409999999999997</v>
      </c>
      <c r="S243" s="17">
        <f t="shared" si="62"/>
        <v>0.92030333333333314</v>
      </c>
      <c r="T243" s="12">
        <f t="shared" si="48"/>
        <v>0.33869340628518813</v>
      </c>
      <c r="U243" s="17">
        <f t="shared" si="60"/>
        <v>0.83973209355727685</v>
      </c>
      <c r="V243" s="12">
        <f t="shared" si="52"/>
        <v>33976.432932187156</v>
      </c>
      <c r="W243" s="12">
        <f t="shared" si="49"/>
        <v>9.520135914594146E-5</v>
      </c>
      <c r="X243" s="12">
        <f t="shared" si="63"/>
        <v>0.12620267582135844</v>
      </c>
      <c r="Y243" s="12">
        <f t="shared" si="54"/>
        <v>1.7537053231519197</v>
      </c>
      <c r="Z243" s="12">
        <f t="shared" si="61"/>
        <v>9.1188969999187686E-2</v>
      </c>
      <c r="AA243" s="12">
        <f t="shared" si="55"/>
        <v>1.0117793112974072</v>
      </c>
      <c r="AB243" s="12">
        <f t="shared" si="56"/>
        <v>9.8488643472489645E-3</v>
      </c>
    </row>
    <row r="244" spans="1:54" s="12" customFormat="1" x14ac:dyDescent="0.25">
      <c r="A244" s="14">
        <v>44383.833333333336</v>
      </c>
      <c r="B244" s="12">
        <v>32.704730439999999</v>
      </c>
      <c r="C244" s="12">
        <v>1113427.114261</v>
      </c>
      <c r="D244" s="12">
        <v>5.2225375035E-8</v>
      </c>
      <c r="E244" s="12">
        <v>42</v>
      </c>
      <c r="F244" s="13">
        <v>2225648.5088440645</v>
      </c>
      <c r="G244" s="12">
        <v>40049.235144040264</v>
      </c>
      <c r="H244" s="12">
        <v>120.14770543212079</v>
      </c>
      <c r="I244" s="12">
        <v>1.9703880603096892E-2</v>
      </c>
      <c r="J244" s="12">
        <v>18815</v>
      </c>
      <c r="K244" s="12">
        <f t="shared" si="53"/>
        <v>2.0111636829159515E-3</v>
      </c>
      <c r="L244" s="12">
        <f t="shared" si="57"/>
        <v>2.601917775383927E-2</v>
      </c>
      <c r="M244" s="12">
        <f t="shared" si="50"/>
        <v>0.37570986274150403</v>
      </c>
      <c r="N244" s="12">
        <f t="shared" si="58"/>
        <v>0.82053477170700628</v>
      </c>
      <c r="O244" s="17">
        <v>0.96559486163048203</v>
      </c>
      <c r="P244" s="12">
        <f t="shared" si="51"/>
        <v>0</v>
      </c>
      <c r="Q244" s="17">
        <f t="shared" si="59"/>
        <v>0.56180766640767266</v>
      </c>
      <c r="R244" s="12">
        <v>0.82769999999999999</v>
      </c>
      <c r="S244" s="17">
        <f t="shared" si="62"/>
        <v>0.91737999999999975</v>
      </c>
      <c r="T244" s="12">
        <f t="shared" si="48"/>
        <v>0</v>
      </c>
      <c r="U244" s="17">
        <f t="shared" si="60"/>
        <v>0.81636289909731685</v>
      </c>
      <c r="V244" s="12">
        <f t="shared" si="52"/>
        <v>34044.833859850645</v>
      </c>
      <c r="W244" s="12">
        <f t="shared" si="49"/>
        <v>5.3981777486618913E-5</v>
      </c>
      <c r="X244" s="12">
        <f t="shared" si="63"/>
        <v>0.12625665759884505</v>
      </c>
      <c r="Y244" s="12">
        <f t="shared" si="54"/>
        <v>1.7572358606627705</v>
      </c>
      <c r="Z244" s="12">
        <f t="shared" si="61"/>
        <v>9.0947058929828239E-2</v>
      </c>
      <c r="AA244" s="12">
        <f t="shared" si="55"/>
        <v>1.0127172497653718</v>
      </c>
      <c r="AB244" s="12">
        <f t="shared" si="56"/>
        <v>9.6741170064900128E-3</v>
      </c>
    </row>
    <row r="245" spans="1:54" s="12" customFormat="1" x14ac:dyDescent="0.25">
      <c r="A245" s="14">
        <v>44384.833333333336</v>
      </c>
      <c r="B245" s="12">
        <v>33.248551239999998</v>
      </c>
      <c r="C245" s="12">
        <v>1091062.4329880001</v>
      </c>
      <c r="D245" s="12">
        <v>5.2089603896000002E-8</v>
      </c>
      <c r="E245" s="12">
        <v>76</v>
      </c>
      <c r="F245" s="13">
        <v>2182232.0051866584</v>
      </c>
      <c r="G245" s="12">
        <v>503664.10889093857</v>
      </c>
      <c r="H245" s="12">
        <v>1510.9923266728158</v>
      </c>
      <c r="I245" s="12">
        <v>0.25272848987860197</v>
      </c>
      <c r="J245" s="12">
        <v>18816</v>
      </c>
      <c r="K245" s="12">
        <f t="shared" si="53"/>
        <v>-3.6782283664184019E-2</v>
      </c>
      <c r="L245" s="12">
        <f t="shared" si="57"/>
        <v>5.9979320284839904E-3</v>
      </c>
      <c r="M245" s="12">
        <f t="shared" si="50"/>
        <v>1.4216020976646773</v>
      </c>
      <c r="N245" s="12">
        <f t="shared" si="58"/>
        <v>0.86091412226006647</v>
      </c>
      <c r="O245" s="17">
        <v>0.93778090264007719</v>
      </c>
      <c r="P245" s="12">
        <f t="shared" si="51"/>
        <v>1.2452693589755122</v>
      </c>
      <c r="Q245" s="17">
        <f t="shared" si="59"/>
        <v>0.56882973719833274</v>
      </c>
      <c r="R245" s="12">
        <v>0.80819999999999992</v>
      </c>
      <c r="S245" s="17">
        <f t="shared" si="62"/>
        <v>0.91022333333333305</v>
      </c>
      <c r="T245" s="12">
        <f t="shared" si="48"/>
        <v>1.3632827809914554</v>
      </c>
      <c r="U245" s="17">
        <f t="shared" si="60"/>
        <v>0.8226726048618026</v>
      </c>
      <c r="V245" s="12">
        <f t="shared" si="52"/>
        <v>32815.337580044288</v>
      </c>
      <c r="W245" s="12">
        <f t="shared" si="49"/>
        <v>6.9216721857739277E-4</v>
      </c>
      <c r="X245" s="12">
        <f t="shared" si="63"/>
        <v>0.12694882481742245</v>
      </c>
      <c r="Y245" s="12">
        <f t="shared" si="54"/>
        <v>1.6937749854438988</v>
      </c>
      <c r="Z245" s="12">
        <f t="shared" si="61"/>
        <v>9.70583098025386E-2</v>
      </c>
      <c r="AA245" s="12">
        <f t="shared" si="55"/>
        <v>0.87914323668158623</v>
      </c>
      <c r="AB245" s="12">
        <f t="shared" si="56"/>
        <v>7.7695042620018473E-3</v>
      </c>
    </row>
    <row r="246" spans="1:54" s="12" customFormat="1" x14ac:dyDescent="0.25">
      <c r="A246" s="20">
        <v>44385.833333333336</v>
      </c>
      <c r="B246" s="21">
        <v>32.753681270000001</v>
      </c>
      <c r="C246" s="21">
        <v>1107754.8252300001</v>
      </c>
      <c r="D246" s="21">
        <v>5.2089603896000002E-8</v>
      </c>
      <c r="E246" s="21">
        <v>49</v>
      </c>
      <c r="F246" s="22">
        <v>2221706.4817499365</v>
      </c>
      <c r="G246" s="21">
        <v>68367.612283429014</v>
      </c>
      <c r="H246" s="21">
        <v>205.10283685028705</v>
      </c>
      <c r="I246" s="12">
        <v>3.3695961219588726E-2</v>
      </c>
      <c r="J246" s="21">
        <v>18817</v>
      </c>
      <c r="K246" s="12">
        <f t="shared" si="53"/>
        <v>3.0179189755846724E-2</v>
      </c>
      <c r="L246" s="12">
        <f t="shared" si="57"/>
        <v>-3.1025284853643868E-2</v>
      </c>
      <c r="M246" s="12">
        <f t="shared" si="50"/>
        <v>0.49613116591952583</v>
      </c>
      <c r="N246" s="12">
        <f t="shared" si="58"/>
        <v>0.84845355796273203</v>
      </c>
      <c r="O246" s="23">
        <v>0.94342827167508569</v>
      </c>
      <c r="P246" s="21">
        <f t="shared" si="51"/>
        <v>0</v>
      </c>
      <c r="Q246" s="23">
        <f t="shared" si="59"/>
        <v>0.53526271320980312</v>
      </c>
      <c r="R246" s="21">
        <v>0.8234999999999999</v>
      </c>
      <c r="S246" s="23">
        <f t="shared" si="62"/>
        <v>0.90387666666666633</v>
      </c>
      <c r="T246" s="21">
        <f t="shared" si="48"/>
        <v>0.32600569270442287</v>
      </c>
      <c r="U246" s="23">
        <f t="shared" si="60"/>
        <v>0.79521461071593813</v>
      </c>
      <c r="V246" s="21">
        <f t="shared" si="52"/>
        <v>33820.773185718921</v>
      </c>
      <c r="W246" s="21">
        <f t="shared" si="49"/>
        <v>9.2313440954572534E-5</v>
      </c>
      <c r="X246" s="21">
        <f t="shared" si="63"/>
        <v>0.12704113825837701</v>
      </c>
      <c r="Y246" s="21">
        <f t="shared" si="54"/>
        <v>1.7456708915643939</v>
      </c>
      <c r="Z246" s="21">
        <f t="shared" si="61"/>
        <v>9.2788123914344656E-2</v>
      </c>
      <c r="AA246" s="12">
        <f t="shared" si="55"/>
        <v>0.91802856851615822</v>
      </c>
      <c r="AB246" s="12">
        <f t="shared" si="56"/>
        <v>8.5177727986045504E-3</v>
      </c>
      <c r="AC246" s="21"/>
      <c r="AD246" s="21"/>
      <c r="AE246" s="21"/>
      <c r="AF246" s="21"/>
      <c r="AH246" s="21"/>
      <c r="AI246" s="21"/>
      <c r="AJ246" s="21"/>
      <c r="AK246" s="21"/>
      <c r="AL246" s="21"/>
      <c r="AM246" s="21"/>
      <c r="AN246" s="21"/>
      <c r="AO246" s="21"/>
      <c r="AP246" s="21"/>
      <c r="AQ246" s="21"/>
      <c r="AR246" s="21"/>
      <c r="AS246" s="21"/>
      <c r="AT246" s="21"/>
      <c r="AU246" s="21"/>
      <c r="AV246" s="21"/>
      <c r="AW246" s="21"/>
      <c r="AX246" s="21"/>
      <c r="AY246" s="21"/>
      <c r="AZ246" s="21"/>
      <c r="BA246" s="21"/>
      <c r="BB246" s="21"/>
    </row>
    <row r="247" spans="1:54" s="12" customFormat="1" x14ac:dyDescent="0.25">
      <c r="A247" s="20">
        <v>44386.833333333336</v>
      </c>
      <c r="B247" s="21">
        <v>32.847887710000002</v>
      </c>
      <c r="C247" s="21">
        <v>1102565.4659160001</v>
      </c>
      <c r="D247" s="21">
        <v>5.2038309657000002E-8</v>
      </c>
      <c r="E247" s="21">
        <v>62</v>
      </c>
      <c r="F247" s="22">
        <v>2206734.5487985718</v>
      </c>
      <c r="G247" s="21">
        <v>54119.659384003746</v>
      </c>
      <c r="H247" s="21">
        <v>162.35897815201125</v>
      </c>
      <c r="I247" s="12">
        <v>2.6854624203780198E-2</v>
      </c>
      <c r="J247" s="21">
        <v>18818</v>
      </c>
      <c r="K247" s="12">
        <f t="shared" si="53"/>
        <v>-7.5676617225640501E-3</v>
      </c>
      <c r="L247" s="12">
        <f t="shared" si="57"/>
        <v>-3.1243667173532708E-2</v>
      </c>
      <c r="M247" s="12">
        <f t="shared" si="50"/>
        <v>0.43713221005548181</v>
      </c>
      <c r="N247" s="12">
        <f t="shared" si="58"/>
        <v>0.85635895941041118</v>
      </c>
      <c r="O247" s="23">
        <v>0.86300212356603068</v>
      </c>
      <c r="P247" s="21">
        <f t="shared" si="51"/>
        <v>0</v>
      </c>
      <c r="Q247" s="23">
        <f t="shared" si="59"/>
        <v>0.5138348817056837</v>
      </c>
      <c r="R247" s="21">
        <v>0.75730000000000008</v>
      </c>
      <c r="S247" s="23">
        <f t="shared" si="62"/>
        <v>0.89813333333333312</v>
      </c>
      <c r="T247" s="21">
        <f t="shared" si="48"/>
        <v>0.22704408283243668</v>
      </c>
      <c r="U247" s="23">
        <f t="shared" si="60"/>
        <v>0.77447725203133377</v>
      </c>
      <c r="V247" s="21">
        <f t="shared" si="52"/>
        <v>33565.795026154512</v>
      </c>
      <c r="W247" s="21">
        <f t="shared" si="49"/>
        <v>7.3571606430006029E-5</v>
      </c>
      <c r="X247" s="21">
        <f t="shared" si="63"/>
        <v>0.12711470986480702</v>
      </c>
      <c r="Y247" s="21">
        <f t="shared" si="54"/>
        <v>1.7325101057747834</v>
      </c>
      <c r="Z247" s="21">
        <f t="shared" si="61"/>
        <v>9.398489148624134E-2</v>
      </c>
      <c r="AA247" s="12">
        <f t="shared" si="55"/>
        <v>0.90486506126609467</v>
      </c>
      <c r="AB247" s="12">
        <f t="shared" si="56"/>
        <v>7.9492398720912849E-3</v>
      </c>
      <c r="AC247" s="21"/>
      <c r="AD247" s="21"/>
      <c r="AE247" s="21"/>
      <c r="AF247" s="21"/>
      <c r="AH247" s="21"/>
      <c r="AI247" s="21"/>
      <c r="AJ247" s="21"/>
      <c r="AK247" s="21"/>
      <c r="AL247" s="21"/>
      <c r="AM247" s="21"/>
      <c r="AN247" s="21"/>
      <c r="AO247" s="21"/>
      <c r="AP247" s="21"/>
      <c r="AQ247" s="21"/>
      <c r="AR247" s="21"/>
      <c r="AS247" s="21"/>
      <c r="AT247" s="21"/>
      <c r="AU247" s="21"/>
      <c r="AV247" s="21"/>
      <c r="AW247" s="21"/>
      <c r="AX247" s="21"/>
      <c r="AY247" s="21"/>
      <c r="AZ247" s="21"/>
      <c r="BA247" s="21"/>
      <c r="BB247" s="21"/>
    </row>
    <row r="248" spans="1:54" s="12" customFormat="1" x14ac:dyDescent="0.25">
      <c r="A248" s="20">
        <v>44387.833333333336</v>
      </c>
      <c r="B248" s="21">
        <v>32.458267290000002</v>
      </c>
      <c r="C248" s="21">
        <v>1115890.6122310001</v>
      </c>
      <c r="D248" s="21">
        <v>5.2038309657000002E-8</v>
      </c>
      <c r="E248" s="21">
        <v>34</v>
      </c>
      <c r="F248" s="22">
        <v>2228598.7004768341</v>
      </c>
      <c r="G248" s="21">
        <v>29886.047751332109</v>
      </c>
      <c r="H248" s="21">
        <v>89.658143253996329</v>
      </c>
      <c r="I248" s="12">
        <v>1.4684214919764032E-2</v>
      </c>
      <c r="J248" s="21">
        <v>18819</v>
      </c>
      <c r="K248" s="12">
        <f t="shared" si="53"/>
        <v>2.3945396337498766E-2</v>
      </c>
      <c r="L248" s="12">
        <f t="shared" si="57"/>
        <v>-2.2753833554991464E-2</v>
      </c>
      <c r="M248" s="12">
        <f t="shared" si="50"/>
        <v>0.32384521850410675</v>
      </c>
      <c r="N248" s="12">
        <f t="shared" si="58"/>
        <v>0.84268275700172823</v>
      </c>
      <c r="O248" s="23">
        <v>0.86172234823363469</v>
      </c>
      <c r="P248" s="21">
        <f t="shared" si="51"/>
        <v>0</v>
      </c>
      <c r="Q248" s="23">
        <f t="shared" si="59"/>
        <v>0.49293375957935276</v>
      </c>
      <c r="R248" s="21">
        <v>0.75959999999999994</v>
      </c>
      <c r="S248" s="23">
        <f t="shared" si="62"/>
        <v>0.89487666666666643</v>
      </c>
      <c r="T248" s="21">
        <f t="shared" si="48"/>
        <v>0</v>
      </c>
      <c r="U248" s="23">
        <f t="shared" si="60"/>
        <v>0.74656836495470669</v>
      </c>
      <c r="V248" s="21">
        <f t="shared" si="52"/>
        <v>34379.241573834486</v>
      </c>
      <c r="W248" s="21">
        <f t="shared" si="49"/>
        <v>4.0229916573665135E-5</v>
      </c>
      <c r="X248" s="21">
        <f t="shared" si="63"/>
        <v>0.12715493978138068</v>
      </c>
      <c r="Y248" s="21">
        <f t="shared" si="54"/>
        <v>1.7744964303431432</v>
      </c>
      <c r="Z248" s="21">
        <f t="shared" si="61"/>
        <v>9.0450808898955515E-2</v>
      </c>
      <c r="AA248" s="12">
        <f t="shared" si="55"/>
        <v>0.96169512221667297</v>
      </c>
      <c r="AB248" s="12">
        <f t="shared" si="56"/>
        <v>8.7582612894481215E-3</v>
      </c>
      <c r="AC248" s="21"/>
      <c r="AD248" s="21"/>
      <c r="AE248" s="21"/>
      <c r="AF248" s="21"/>
      <c r="AH248" s="21"/>
      <c r="AI248" s="21"/>
      <c r="AJ248" s="21"/>
      <c r="AK248" s="21"/>
      <c r="AL248" s="21"/>
      <c r="AM248" s="21"/>
      <c r="AN248" s="21"/>
      <c r="AO248" s="21"/>
      <c r="AP248" s="21"/>
      <c r="AQ248" s="21"/>
      <c r="AR248" s="21"/>
      <c r="AS248" s="21"/>
      <c r="AT248" s="21"/>
      <c r="AU248" s="21"/>
      <c r="AV248" s="21"/>
      <c r="AW248" s="21"/>
      <c r="AX248" s="21"/>
      <c r="AY248" s="21"/>
      <c r="AZ248" s="21"/>
      <c r="BA248" s="21"/>
      <c r="BB248" s="21"/>
    </row>
    <row r="249" spans="1:54" s="12" customFormat="1" x14ac:dyDescent="0.25">
      <c r="A249" s="20">
        <v>44388.833333333336</v>
      </c>
      <c r="B249" s="21">
        <v>32.989011550000001</v>
      </c>
      <c r="C249" s="21">
        <v>1098115.9445529999</v>
      </c>
      <c r="D249" s="21">
        <v>5.2038309657000002E-8</v>
      </c>
      <c r="E249" s="21">
        <v>46</v>
      </c>
      <c r="F249" s="22">
        <v>2192160.957605734</v>
      </c>
      <c r="G249" s="21">
        <v>59650.650545375167</v>
      </c>
      <c r="H249" s="21">
        <v>178.9519516361255</v>
      </c>
      <c r="I249" s="12">
        <v>2.9795924482901647E-2</v>
      </c>
      <c r="J249" s="21">
        <v>18820</v>
      </c>
      <c r="K249" s="12">
        <f t="shared" si="53"/>
        <v>-3.2276249668715888E-2</v>
      </c>
      <c r="L249" s="12">
        <f t="shared" si="57"/>
        <v>-2.036109239984189E-2</v>
      </c>
      <c r="M249" s="12">
        <f t="shared" si="50"/>
        <v>0.4777861454110911</v>
      </c>
      <c r="N249" s="12">
        <f t="shared" si="58"/>
        <v>0.84155737489298421</v>
      </c>
      <c r="O249" s="23">
        <v>0.86306934555982717</v>
      </c>
      <c r="P249" s="21">
        <f t="shared" si="51"/>
        <v>0</v>
      </c>
      <c r="Q249" s="23">
        <f t="shared" si="59"/>
        <v>0.47716011984072121</v>
      </c>
      <c r="R249" s="21">
        <v>0.71889999999999998</v>
      </c>
      <c r="S249" s="23">
        <f t="shared" si="62"/>
        <v>0.89068333333333327</v>
      </c>
      <c r="T249" s="21">
        <f t="shared" si="48"/>
        <v>0.27400623675784092</v>
      </c>
      <c r="U249" s="23">
        <f t="shared" si="60"/>
        <v>0.73139436039022898</v>
      </c>
      <c r="V249" s="21">
        <f t="shared" si="52"/>
        <v>33287.324868422736</v>
      </c>
      <c r="W249" s="21">
        <f t="shared" si="49"/>
        <v>8.1629338051018331E-5</v>
      </c>
      <c r="X249" s="21">
        <f t="shared" si="63"/>
        <v>0.12723656911943171</v>
      </c>
      <c r="Y249" s="21">
        <f t="shared" si="54"/>
        <v>1.7181367723843162</v>
      </c>
      <c r="Z249" s="21">
        <f t="shared" si="61"/>
        <v>9.5331798991856509E-2</v>
      </c>
      <c r="AA249" s="12">
        <f t="shared" si="55"/>
        <v>0.85547146060596657</v>
      </c>
      <c r="AB249" s="12">
        <f t="shared" si="56"/>
        <v>5.7278596659910974E-3</v>
      </c>
      <c r="AC249" s="21"/>
      <c r="AD249" s="21"/>
      <c r="AE249" s="21"/>
      <c r="AF249" s="21"/>
      <c r="AH249" s="21"/>
      <c r="AI249" s="21"/>
      <c r="AJ249" s="21"/>
      <c r="AK249" s="21"/>
      <c r="AL249" s="21"/>
      <c r="AM249" s="21"/>
      <c r="AN249" s="21"/>
      <c r="AO249" s="21"/>
      <c r="AP249" s="21"/>
      <c r="AQ249" s="21"/>
      <c r="AR249" s="21"/>
      <c r="AS249" s="21"/>
      <c r="AT249" s="21"/>
      <c r="AU249" s="21"/>
      <c r="AV249" s="21"/>
      <c r="AW249" s="21"/>
      <c r="AX249" s="21"/>
      <c r="AY249" s="21"/>
      <c r="AZ249" s="21"/>
      <c r="BA249" s="21"/>
      <c r="BB249" s="21"/>
    </row>
    <row r="250" spans="1:54" s="12" customFormat="1" x14ac:dyDescent="0.25">
      <c r="A250" s="14">
        <v>44389.833333333336</v>
      </c>
      <c r="B250" s="12">
        <v>33.128977820000003</v>
      </c>
      <c r="C250" s="12">
        <v>1077785.685058</v>
      </c>
      <c r="D250" s="12">
        <v>5.1651641229000002E-8</v>
      </c>
      <c r="E250" s="12">
        <v>70</v>
      </c>
      <c r="F250" s="13">
        <v>2159444.1048223651</v>
      </c>
      <c r="G250" s="12">
        <v>171775.76936943753</v>
      </c>
      <c r="H250" s="12">
        <v>515.32730810831265</v>
      </c>
      <c r="I250" s="12">
        <v>8.710318875098029E-2</v>
      </c>
      <c r="J250" s="12">
        <v>18821</v>
      </c>
      <c r="K250" s="12">
        <f t="shared" si="53"/>
        <v>-2.2921128393493372E-2</v>
      </c>
      <c r="L250" s="12">
        <f t="shared" si="57"/>
        <v>-7.4534062792580597E-2</v>
      </c>
      <c r="M250" s="12">
        <f t="shared" si="50"/>
        <v>0.74945125045774841</v>
      </c>
      <c r="N250" s="12">
        <f t="shared" si="58"/>
        <v>0.83814423801865456</v>
      </c>
      <c r="O250" s="17">
        <v>0.85376715614500132</v>
      </c>
      <c r="P250" s="12">
        <f t="shared" si="51"/>
        <v>0.47507196021477549</v>
      </c>
      <c r="Q250" s="17">
        <f t="shared" si="59"/>
        <v>0.46936976152247106</v>
      </c>
      <c r="R250" s="12">
        <v>0.73709999999999998</v>
      </c>
      <c r="S250" s="17">
        <f t="shared" si="62"/>
        <v>0.88654999999999995</v>
      </c>
      <c r="T250" s="12">
        <f t="shared" si="48"/>
        <v>0.73043653518072538</v>
      </c>
      <c r="U250" s="17">
        <f t="shared" si="60"/>
        <v>0.72573822490258344</v>
      </c>
      <c r="V250" s="12">
        <f t="shared" si="52"/>
        <v>32533.019609416973</v>
      </c>
      <c r="W250" s="12">
        <f t="shared" si="49"/>
        <v>2.3861040356376281E-4</v>
      </c>
      <c r="X250" s="12">
        <f t="shared" si="63"/>
        <v>0.12747517952299547</v>
      </c>
      <c r="Y250" s="12">
        <f t="shared" si="54"/>
        <v>1.6792030458615792</v>
      </c>
      <c r="Z250" s="12">
        <f t="shared" si="61"/>
        <v>9.8848301223596113E-2</v>
      </c>
      <c r="AA250" s="12">
        <f t="shared" si="55"/>
        <v>0.80355747477310058</v>
      </c>
      <c r="AB250" s="12">
        <f t="shared" si="56"/>
        <v>2.696140980213757E-3</v>
      </c>
    </row>
    <row r="251" spans="1:54" s="12" customFormat="1" x14ac:dyDescent="0.25">
      <c r="A251" s="14">
        <v>44390.833333333336</v>
      </c>
      <c r="B251" s="12">
        <v>33.176706199999998</v>
      </c>
      <c r="C251" s="12">
        <v>1093088.3665529999</v>
      </c>
      <c r="D251" s="12">
        <v>5.2047567067000003E-8</v>
      </c>
      <c r="E251" s="12">
        <v>66</v>
      </c>
      <c r="F251" s="13">
        <v>2179628.234085327</v>
      </c>
      <c r="G251" s="12">
        <v>96282.050248034444</v>
      </c>
      <c r="H251" s="12">
        <v>288.84615074410334</v>
      </c>
      <c r="I251" s="12">
        <v>4.8370104301681774E-2</v>
      </c>
      <c r="J251" s="12">
        <v>18822</v>
      </c>
      <c r="K251" s="12">
        <f t="shared" si="53"/>
        <v>1.2658761883050302E-2</v>
      </c>
      <c r="L251" s="12">
        <f t="shared" si="57"/>
        <v>-9.0566933709484029E-2</v>
      </c>
      <c r="M251" s="12">
        <f t="shared" si="50"/>
        <v>0.43294112730522982</v>
      </c>
      <c r="N251" s="12">
        <f t="shared" si="58"/>
        <v>0.82215710578955137</v>
      </c>
      <c r="O251" s="17">
        <v>0.77861358996795815</v>
      </c>
      <c r="P251" s="12">
        <f t="shared" si="51"/>
        <v>0</v>
      </c>
      <c r="Q251" s="17">
        <f t="shared" si="59"/>
        <v>0.44819738118878943</v>
      </c>
      <c r="R251" s="12">
        <v>0.76219999999999999</v>
      </c>
      <c r="S251" s="17">
        <f t="shared" si="62"/>
        <v>0.87923000000000007</v>
      </c>
      <c r="T251" s="12">
        <f t="shared" si="48"/>
        <v>0.4729406477904336</v>
      </c>
      <c r="U251" s="17">
        <f t="shared" si="60"/>
        <v>0.71339030459048314</v>
      </c>
      <c r="V251" s="12">
        <f t="shared" si="52"/>
        <v>32947.465006426704</v>
      </c>
      <c r="W251" s="12">
        <f t="shared" si="49"/>
        <v>1.3251205359330497E-4</v>
      </c>
      <c r="X251" s="12">
        <f t="shared" si="63"/>
        <v>0.12760769157658877</v>
      </c>
      <c r="Y251" s="12">
        <f t="shared" si="54"/>
        <v>1.7005947882008179</v>
      </c>
      <c r="Z251" s="12">
        <f t="shared" si="61"/>
        <v>9.7211393406510194E-2</v>
      </c>
      <c r="AA251" s="12">
        <f t="shared" si="55"/>
        <v>0.82008542408890339</v>
      </c>
      <c r="AB251" s="12">
        <f t="shared" si="56"/>
        <v>3.5895366043272592E-3</v>
      </c>
    </row>
    <row r="252" spans="1:54" s="12" customFormat="1" x14ac:dyDescent="0.25">
      <c r="A252" s="14">
        <v>44391.833333333336</v>
      </c>
      <c r="B252" s="12">
        <v>34.041175389999999</v>
      </c>
      <c r="C252" s="12">
        <v>1072437.711926</v>
      </c>
      <c r="D252" s="12">
        <v>5.2212582920999998E-8</v>
      </c>
      <c r="E252" s="12">
        <v>85</v>
      </c>
      <c r="F252" s="13">
        <v>2152937.0291223195</v>
      </c>
      <c r="G252" s="12">
        <v>114371.1685676903</v>
      </c>
      <c r="H252" s="12">
        <v>343.11350570307093</v>
      </c>
      <c r="I252" s="12">
        <v>5.8170038365068018E-2</v>
      </c>
      <c r="J252" s="12">
        <v>18823</v>
      </c>
      <c r="K252" s="12">
        <f t="shared" si="53"/>
        <v>-4.479558455700236E-2</v>
      </c>
      <c r="L252" s="12">
        <f t="shared" si="57"/>
        <v>-0.10939817641445791</v>
      </c>
      <c r="M252" s="12">
        <f t="shared" si="50"/>
        <v>0.41747458387567643</v>
      </c>
      <c r="N252" s="12">
        <f t="shared" si="58"/>
        <v>0.81092232639767448</v>
      </c>
      <c r="O252" s="17">
        <v>0.76968781802656361</v>
      </c>
      <c r="P252" s="12">
        <f t="shared" si="51"/>
        <v>0</v>
      </c>
      <c r="Q252" s="17">
        <f t="shared" si="59"/>
        <v>0.43571239466341383</v>
      </c>
      <c r="R252" s="12">
        <v>0.72219999999999995</v>
      </c>
      <c r="S252" s="17">
        <f t="shared" si="62"/>
        <v>0.87267666666666677</v>
      </c>
      <c r="T252" s="12">
        <f t="shared" si="48"/>
        <v>0.54961107052125957</v>
      </c>
      <c r="U252" s="17">
        <f t="shared" si="60"/>
        <v>0.70939646377970322</v>
      </c>
      <c r="V252" s="12">
        <f t="shared" si="52"/>
        <v>31504.132852035458</v>
      </c>
      <c r="W252" s="12">
        <f t="shared" si="49"/>
        <v>1.5935727007922743E-4</v>
      </c>
      <c r="X252" s="12">
        <f t="shared" si="63"/>
        <v>0.12776704884666801</v>
      </c>
      <c r="Y252" s="12">
        <f t="shared" si="54"/>
        <v>1.6260967004443962</v>
      </c>
      <c r="Z252" s="12">
        <f t="shared" si="61"/>
        <v>0.10352198592898931</v>
      </c>
      <c r="AA252" s="12">
        <f t="shared" si="55"/>
        <v>0.82256839013815153</v>
      </c>
      <c r="AB252" s="12">
        <f t="shared" si="56"/>
        <v>3.6881686638148281E-3</v>
      </c>
    </row>
    <row r="253" spans="1:54" s="12" customFormat="1" x14ac:dyDescent="0.25">
      <c r="A253" s="14">
        <v>44392.833333333336</v>
      </c>
      <c r="B253" s="12">
        <v>34.016917040000003</v>
      </c>
      <c r="C253" s="12">
        <v>1073417.3260969999</v>
      </c>
      <c r="D253" s="12">
        <v>5.2212582920999998E-8</v>
      </c>
      <c r="E253" s="12">
        <v>65</v>
      </c>
      <c r="F253" s="13">
        <v>2144156.4943285151</v>
      </c>
      <c r="G253" s="12">
        <v>71618.037688253491</v>
      </c>
      <c r="H253" s="12">
        <v>214.85411306476047</v>
      </c>
      <c r="I253" s="12">
        <v>3.657463971313199E-2</v>
      </c>
      <c r="J253" s="12">
        <v>18824</v>
      </c>
      <c r="K253" s="12">
        <f t="shared" si="53"/>
        <v>1.6259011847377164E-3</v>
      </c>
      <c r="L253" s="12">
        <f t="shared" si="57"/>
        <v>-8.4553573039863203E-2</v>
      </c>
      <c r="M253" s="12">
        <f t="shared" si="50"/>
        <v>0.34450319611432356</v>
      </c>
      <c r="N253" s="12">
        <f t="shared" si="58"/>
        <v>0.78673042272435501</v>
      </c>
      <c r="O253" s="17">
        <v>0.77354466590313231</v>
      </c>
      <c r="P253" s="12">
        <f t="shared" si="51"/>
        <v>0</v>
      </c>
      <c r="Q253" s="17">
        <f t="shared" si="59"/>
        <v>0.40758579169290626</v>
      </c>
      <c r="R253" s="12">
        <v>0.70790000000000008</v>
      </c>
      <c r="S253" s="17">
        <f t="shared" si="62"/>
        <v>0.86719333333333337</v>
      </c>
      <c r="T253" s="12">
        <f t="shared" si="48"/>
        <v>0.3595958003426023</v>
      </c>
      <c r="U253" s="17">
        <f t="shared" si="60"/>
        <v>0.68772062473021989</v>
      </c>
      <c r="V253" s="12">
        <f t="shared" si="52"/>
        <v>31555.397122989834</v>
      </c>
      <c r="W253" s="12">
        <f t="shared" si="49"/>
        <v>1.0019947223002041E-4</v>
      </c>
      <c r="X253" s="12">
        <f t="shared" si="63"/>
        <v>0.12786724831889804</v>
      </c>
      <c r="Y253" s="12">
        <f t="shared" si="54"/>
        <v>1.628742723499248</v>
      </c>
      <c r="Z253" s="12">
        <f t="shared" si="61"/>
        <v>0.1034183364454524</v>
      </c>
      <c r="AA253" s="12">
        <f t="shared" si="55"/>
        <v>0.82901349364592192</v>
      </c>
      <c r="AB253" s="12">
        <f t="shared" si="56"/>
        <v>3.7558852311452284E-3</v>
      </c>
    </row>
    <row r="254" spans="1:54" x14ac:dyDescent="0.25">
      <c r="A254" s="3">
        <v>44393.833333333336</v>
      </c>
      <c r="B254">
        <v>34.414442749999999</v>
      </c>
      <c r="C254">
        <v>1083709.5358539999</v>
      </c>
      <c r="D254">
        <v>5.2739042352E-8</v>
      </c>
      <c r="E254">
        <v>60</v>
      </c>
      <c r="F254" s="1">
        <v>2170416.509281191</v>
      </c>
      <c r="G254">
        <v>388785.65667293203</v>
      </c>
      <c r="H254">
        <v>1166.3569700187961</v>
      </c>
      <c r="I254">
        <v>0.19614681893377814</v>
      </c>
      <c r="J254">
        <v>18825</v>
      </c>
      <c r="K254">
        <f t="shared" si="53"/>
        <v>-2.0757734751190747E-3</v>
      </c>
      <c r="L254">
        <f t="shared" si="57"/>
        <v>-8.3021140317103614E-2</v>
      </c>
      <c r="M254">
        <f t="shared" si="50"/>
        <v>1.1838517469933139</v>
      </c>
      <c r="N254">
        <f t="shared" si="58"/>
        <v>0.79435697828664842</v>
      </c>
      <c r="O254" s="4">
        <v>0.75703826537775409</v>
      </c>
      <c r="P254">
        <f t="shared" si="51"/>
        <v>1.0478751876271772</v>
      </c>
      <c r="Q254" s="4">
        <f t="shared" si="59"/>
        <v>0.41978962033199596</v>
      </c>
      <c r="R254">
        <v>0.6855</v>
      </c>
      <c r="S254" s="4">
        <f t="shared" si="62"/>
        <v>0.86245333333333341</v>
      </c>
      <c r="T254">
        <f t="shared" si="48"/>
        <v>1.1857008785478764</v>
      </c>
      <c r="U254" s="4">
        <f t="shared" si="60"/>
        <v>0.69794398147061254</v>
      </c>
      <c r="V254">
        <f t="shared" si="52"/>
        <v>31489.963203138017</v>
      </c>
      <c r="W254">
        <f t="shared" si="49"/>
        <v>5.3724420350911687E-4</v>
      </c>
      <c r="X254">
        <f t="shared" si="63"/>
        <v>0.12840449252240715</v>
      </c>
      <c r="Y254">
        <f t="shared" si="54"/>
        <v>1.6253653291215668</v>
      </c>
      <c r="Z254">
        <f t="shared" si="61"/>
        <v>0.10428483571322555</v>
      </c>
      <c r="AA254">
        <f t="shared" si="55"/>
        <v>0.87953177106356528</v>
      </c>
      <c r="AB254">
        <f t="shared" si="56"/>
        <v>6.3161716221311615E-3</v>
      </c>
    </row>
    <row r="255" spans="1:54" x14ac:dyDescent="0.25">
      <c r="A255" s="3">
        <v>44394.833333333336</v>
      </c>
      <c r="B255">
        <v>34.295257849999999</v>
      </c>
      <c r="C255">
        <v>1087651.635549</v>
      </c>
      <c r="D255">
        <v>5.2739042352E-8</v>
      </c>
      <c r="E255">
        <v>46</v>
      </c>
      <c r="F255" s="1">
        <v>2177310.0729746078</v>
      </c>
      <c r="G255">
        <v>58637.392283770991</v>
      </c>
      <c r="H255">
        <v>175.91217685131298</v>
      </c>
      <c r="I255">
        <v>2.9489573096499445E-2</v>
      </c>
      <c r="J255">
        <v>18826</v>
      </c>
      <c r="K255">
        <f t="shared" si="53"/>
        <v>7.1002321315938085E-3</v>
      </c>
      <c r="L255">
        <f t="shared" si="57"/>
        <v>-4.8831063691673469E-2</v>
      </c>
      <c r="M255">
        <f t="shared" si="50"/>
        <v>0.42178214462417291</v>
      </c>
      <c r="N255">
        <f t="shared" si="58"/>
        <v>0.77947154695545107</v>
      </c>
      <c r="O255" s="4">
        <v>0.7578557319409015</v>
      </c>
      <c r="P255">
        <f t="shared" si="51"/>
        <v>0</v>
      </c>
      <c r="Q255" s="4">
        <f t="shared" si="59"/>
        <v>0.40197910407607396</v>
      </c>
      <c r="R255">
        <v>0.68629999999999991</v>
      </c>
      <c r="S255" s="4">
        <f t="shared" si="62"/>
        <v>0.85680666666666683</v>
      </c>
      <c r="T255">
        <f t="shared" si="48"/>
        <v>0.26949695117194988</v>
      </c>
      <c r="U255" s="4">
        <f t="shared" si="60"/>
        <v>0.68125108494371178</v>
      </c>
      <c r="V255">
        <f t="shared" si="52"/>
        <v>31714.344890076401</v>
      </c>
      <c r="W255">
        <f t="shared" si="49"/>
        <v>8.0790087342242736E-5</v>
      </c>
      <c r="X255">
        <f t="shared" si="63"/>
        <v>0.1284852826097494</v>
      </c>
      <c r="Y255">
        <f t="shared" si="54"/>
        <v>1.636946867406855</v>
      </c>
      <c r="Z255">
        <f t="shared" si="61"/>
        <v>0.10343398889275335</v>
      </c>
      <c r="AA255">
        <f t="shared" si="55"/>
        <v>0.89209355828754067</v>
      </c>
      <c r="AB255">
        <f t="shared" si="56"/>
        <v>6.5689268424802272E-3</v>
      </c>
    </row>
    <row r="256" spans="1:54" x14ac:dyDescent="0.25">
      <c r="A256" s="3">
        <v>44395.833333333336</v>
      </c>
      <c r="B256">
        <v>33.541968320000002</v>
      </c>
      <c r="C256">
        <v>1032866.546641</v>
      </c>
      <c r="D256">
        <v>5.0821344542999999E-8</v>
      </c>
      <c r="E256">
        <v>73</v>
      </c>
      <c r="F256" s="1">
        <v>2067828.7036870997</v>
      </c>
      <c r="G256">
        <v>63924.336299498857</v>
      </c>
      <c r="H256">
        <v>191.77300889849658</v>
      </c>
      <c r="I256">
        <v>3.385055450828247E-2</v>
      </c>
      <c r="J256">
        <v>18827</v>
      </c>
      <c r="K256">
        <f t="shared" si="53"/>
        <v>-2.9473268452293467E-2</v>
      </c>
      <c r="L256">
        <f t="shared" si="57"/>
        <v>-6.0800195032547889E-2</v>
      </c>
      <c r="M256">
        <f t="shared" si="50"/>
        <v>0.425283596378836</v>
      </c>
      <c r="N256">
        <f t="shared" si="58"/>
        <v>0.77159610550392876</v>
      </c>
      <c r="O256" s="4">
        <v>0.73261439041590715</v>
      </c>
      <c r="P256">
        <f t="shared" si="51"/>
        <v>0</v>
      </c>
      <c r="Q256" s="4">
        <f t="shared" si="59"/>
        <v>0.39762560036876526</v>
      </c>
      <c r="R256">
        <v>0.69359999999999999</v>
      </c>
      <c r="S256" s="4">
        <f t="shared" si="62"/>
        <v>0.85118000000000005</v>
      </c>
      <c r="T256">
        <f t="shared" si="48"/>
        <v>0.32789702344675309</v>
      </c>
      <c r="U256" s="4">
        <f t="shared" si="60"/>
        <v>0.67318093135046175</v>
      </c>
      <c r="V256">
        <f t="shared" si="52"/>
        <v>30793.259858430392</v>
      </c>
      <c r="W256">
        <f t="shared" si="49"/>
        <v>9.2736945024652907E-5</v>
      </c>
      <c r="X256">
        <f t="shared" si="63"/>
        <v>0.12857801955477405</v>
      </c>
      <c r="Y256">
        <f t="shared" si="54"/>
        <v>1.5894047453042457</v>
      </c>
      <c r="Z256">
        <f t="shared" si="61"/>
        <v>0.10735796338005987</v>
      </c>
      <c r="AA256">
        <f t="shared" si="55"/>
        <v>0.86417802950584144</v>
      </c>
      <c r="AB256">
        <f t="shared" si="56"/>
        <v>5.4554263431898509E-3</v>
      </c>
    </row>
    <row r="257" spans="1:28" x14ac:dyDescent="0.25">
      <c r="A257" s="3">
        <v>44396.833333333336</v>
      </c>
      <c r="B257">
        <v>34.175198029999997</v>
      </c>
      <c r="C257">
        <v>1016368.931046</v>
      </c>
      <c r="D257">
        <v>5.0821344542999999E-8</v>
      </c>
      <c r="E257">
        <v>94</v>
      </c>
      <c r="F257" s="1">
        <v>2031851.9239885488</v>
      </c>
      <c r="G257">
        <v>870319.91459743364</v>
      </c>
      <c r="H257">
        <v>2610.9597437923012</v>
      </c>
      <c r="I257">
        <v>0.46903039302856248</v>
      </c>
      <c r="J257">
        <v>18828</v>
      </c>
      <c r="K257">
        <f t="shared" si="53"/>
        <v>-3.4804324111971749E-2</v>
      </c>
      <c r="L257">
        <f t="shared" si="57"/>
        <v>-7.9174866888099146E-2</v>
      </c>
      <c r="M257">
        <f t="shared" si="50"/>
        <v>1.8972995512447253</v>
      </c>
      <c r="N257">
        <f t="shared" si="58"/>
        <v>0.79809203679382934</v>
      </c>
      <c r="O257" s="4">
        <v>0.73879813259611049</v>
      </c>
      <c r="P257">
        <f t="shared" si="51"/>
        <v>1.8113837256647103</v>
      </c>
      <c r="Q257" s="4">
        <f t="shared" si="59"/>
        <v>0.42924868955470752</v>
      </c>
      <c r="R257">
        <v>0.81969999999999998</v>
      </c>
      <c r="S257" s="4">
        <f t="shared" si="62"/>
        <v>0.85081666666666678</v>
      </c>
      <c r="T257">
        <f t="shared" si="48"/>
        <v>1.8944537909770933</v>
      </c>
      <c r="U257" s="4">
        <f t="shared" si="60"/>
        <v>0.70213907382969887</v>
      </c>
      <c r="V257">
        <f t="shared" si="52"/>
        <v>29739.95732676666</v>
      </c>
      <c r="W257">
        <f t="shared" si="49"/>
        <v>1.2841898505522595E-3</v>
      </c>
      <c r="X257">
        <f t="shared" si="63"/>
        <v>0.12986220940532631</v>
      </c>
      <c r="Y257">
        <f t="shared" si="54"/>
        <v>1.5350381712629144</v>
      </c>
      <c r="Z257">
        <f t="shared" si="61"/>
        <v>0.11302142216812849</v>
      </c>
      <c r="AA257">
        <f t="shared" si="55"/>
        <v>0.94050553778759682</v>
      </c>
      <c r="AB257">
        <f t="shared" si="56"/>
        <v>8.5359428814755223E-3</v>
      </c>
    </row>
    <row r="258" spans="1:28" x14ac:dyDescent="0.25">
      <c r="A258" s="3">
        <v>44397.833333333336</v>
      </c>
      <c r="B258">
        <v>32.940244300000003</v>
      </c>
      <c r="C258">
        <v>1055868.1230530001</v>
      </c>
      <c r="D258">
        <v>5.0846294802000002E-8</v>
      </c>
      <c r="E258">
        <v>73</v>
      </c>
      <c r="F258" s="1">
        <v>2113808.4386856603</v>
      </c>
      <c r="G258">
        <v>118807.32962720272</v>
      </c>
      <c r="H258">
        <v>356.42198888160817</v>
      </c>
      <c r="I258">
        <v>6.1544851255621737E-2</v>
      </c>
      <c r="J258">
        <v>18829</v>
      </c>
      <c r="K258">
        <f t="shared" si="53"/>
        <v>7.4931925603941102E-2</v>
      </c>
      <c r="L258">
        <f t="shared" si="57"/>
        <v>1.8198794589368284E-2</v>
      </c>
      <c r="M258">
        <f t="shared" si="50"/>
        <v>0.69591652916175883</v>
      </c>
      <c r="N258">
        <f t="shared" si="58"/>
        <v>0.77148683197173518</v>
      </c>
      <c r="O258" s="4">
        <v>0.74490460602437802</v>
      </c>
      <c r="P258">
        <f t="shared" si="51"/>
        <v>0.14569374529965518</v>
      </c>
      <c r="Q258" s="4">
        <f t="shared" si="59"/>
        <v>0.38849320501248702</v>
      </c>
      <c r="R258">
        <v>0.87060000000000004</v>
      </c>
      <c r="S258" s="4">
        <f t="shared" si="62"/>
        <v>0.85124333333333346</v>
      </c>
      <c r="T258">
        <f t="shared" ref="T258:T321" si="64">SQRT(MAX(8*(I258-LN(COSH(LN(1.5)/2))),0))</f>
        <v>0.57364695760019047</v>
      </c>
      <c r="U258" s="4">
        <f t="shared" si="60"/>
        <v>0.67204175662613852</v>
      </c>
      <c r="V258">
        <f t="shared" si="52"/>
        <v>32054.046516376322</v>
      </c>
      <c r="W258">
        <f t="shared" ref="W258:W321" si="65">LN(I258/365+1)</f>
        <v>1.6860181675226347E-4</v>
      </c>
      <c r="X258">
        <f t="shared" si="63"/>
        <v>0.13003081122207857</v>
      </c>
      <c r="Y258">
        <f t="shared" si="54"/>
        <v>1.6544806842002351</v>
      </c>
      <c r="Z258">
        <f t="shared" si="61"/>
        <v>0.1037048236185989</v>
      </c>
      <c r="AA258">
        <f t="shared" si="55"/>
        <v>0.99370765971137553</v>
      </c>
      <c r="AB258">
        <f t="shared" si="56"/>
        <v>8.3660978690867083E-3</v>
      </c>
    </row>
    <row r="259" spans="1:28" x14ac:dyDescent="0.25">
      <c r="A259" s="3">
        <v>44398.833333333336</v>
      </c>
      <c r="B259">
        <v>32.817654079999997</v>
      </c>
      <c r="C259">
        <v>1058956.8324549999</v>
      </c>
      <c r="D259">
        <v>5.0820458713999999E-8</v>
      </c>
      <c r="E259">
        <v>75</v>
      </c>
      <c r="F259" s="1">
        <v>2119495.9010559502</v>
      </c>
      <c r="G259">
        <v>73697.050930787591</v>
      </c>
      <c r="H259">
        <v>221.09115279236278</v>
      </c>
      <c r="I259">
        <v>3.8074275458144492E-2</v>
      </c>
      <c r="J259">
        <v>18830</v>
      </c>
      <c r="K259">
        <f t="shared" si="53"/>
        <v>6.6495457176881257E-3</v>
      </c>
      <c r="L259">
        <f t="shared" si="57"/>
        <v>9.5875192044157231E-3</v>
      </c>
      <c r="M259">
        <f t="shared" ref="M259:M322" si="66">SQRT(MAX(8*(I259/(365/15)-LN(COSH(L259/2))),0))*SQRT(365/15)</f>
        <v>0.54987042061662261</v>
      </c>
      <c r="N259">
        <f t="shared" si="58"/>
        <v>0.73841918625145386</v>
      </c>
      <c r="O259" s="4">
        <v>0.6770408808505497</v>
      </c>
      <c r="P259">
        <f t="shared" ref="P259:P322" si="67">SQRT(MAX(8*(I259-LN(COSH(LN(2)/2))),0))</f>
        <v>0</v>
      </c>
      <c r="Q259" s="4">
        <f t="shared" si="59"/>
        <v>0.34239814756473591</v>
      </c>
      <c r="R259">
        <v>0.7913</v>
      </c>
      <c r="S259" s="4">
        <f t="shared" si="62"/>
        <v>0.84113000000000004</v>
      </c>
      <c r="T259">
        <f t="shared" si="64"/>
        <v>0.37590720342145179</v>
      </c>
      <c r="U259" s="4">
        <f t="shared" si="60"/>
        <v>0.63490507220456072</v>
      </c>
      <c r="V259">
        <f t="shared" ref="V259:V322" si="68">C259/B259</f>
        <v>32267.901595695046</v>
      </c>
      <c r="W259">
        <f t="shared" si="65"/>
        <v>1.0430764321568207E-4</v>
      </c>
      <c r="X259">
        <f t="shared" si="63"/>
        <v>0.13013511886529425</v>
      </c>
      <c r="Y259">
        <f t="shared" si="54"/>
        <v>1.6655188879967564</v>
      </c>
      <c r="Z259">
        <f t="shared" si="61"/>
        <v>0.10290975122612478</v>
      </c>
      <c r="AA259">
        <f t="shared" si="55"/>
        <v>0.95965404017456224</v>
      </c>
      <c r="AB259">
        <f t="shared" si="56"/>
        <v>7.4402383903344749E-3</v>
      </c>
    </row>
    <row r="260" spans="1:28" x14ac:dyDescent="0.25">
      <c r="A260" s="3">
        <v>44399.833333333336</v>
      </c>
      <c r="B260">
        <v>32.348830270000001</v>
      </c>
      <c r="C260">
        <v>1077949.484776</v>
      </c>
      <c r="D260">
        <v>5.0899331789000001E-8</v>
      </c>
      <c r="E260">
        <v>63</v>
      </c>
      <c r="F260" s="1">
        <v>2153374.3818808659</v>
      </c>
      <c r="G260">
        <v>102272.12394438592</v>
      </c>
      <c r="H260">
        <v>306.8163718331578</v>
      </c>
      <c r="I260">
        <v>5.2005808493591647E-2</v>
      </c>
      <c r="J260">
        <v>18831</v>
      </c>
      <c r="K260">
        <f t="shared" ref="K260:K323" si="69">LN(V260/V259)</f>
        <v>3.2165051046372274E-2</v>
      </c>
      <c r="L260">
        <f t="shared" si="57"/>
        <v>4.7490793319963174E-3</v>
      </c>
      <c r="M260">
        <f t="shared" si="66"/>
        <v>0.64459108001760312</v>
      </c>
      <c r="N260">
        <f t="shared" si="58"/>
        <v>0.72432764238361114</v>
      </c>
      <c r="O260" s="4">
        <v>0.67122637989118139</v>
      </c>
      <c r="P260">
        <f t="shared" si="67"/>
        <v>0</v>
      </c>
      <c r="Q260" s="4">
        <f t="shared" si="59"/>
        <v>0.31398514756247237</v>
      </c>
      <c r="R260">
        <v>0.72040000000000004</v>
      </c>
      <c r="S260" s="4">
        <f t="shared" si="62"/>
        <v>0.82932333333333341</v>
      </c>
      <c r="T260">
        <f t="shared" si="64"/>
        <v>0.50275092229424501</v>
      </c>
      <c r="U260" s="4">
        <f t="shared" si="60"/>
        <v>0.61776140624086306</v>
      </c>
      <c r="V260">
        <f t="shared" si="68"/>
        <v>33322.672745161988</v>
      </c>
      <c r="W260">
        <f t="shared" si="65"/>
        <v>1.4247151755696164E-4</v>
      </c>
      <c r="X260">
        <f t="shared" si="63"/>
        <v>0.13027759038285122</v>
      </c>
      <c r="Y260">
        <f t="shared" si="54"/>
        <v>1.7199612652533431</v>
      </c>
      <c r="Z260">
        <f t="shared" si="61"/>
        <v>9.8513625652831172E-2</v>
      </c>
      <c r="AA260">
        <f t="shared" si="55"/>
        <v>0.95984992587651585</v>
      </c>
      <c r="AB260">
        <f t="shared" si="56"/>
        <v>7.1727782918489247E-3</v>
      </c>
    </row>
    <row r="261" spans="1:28" x14ac:dyDescent="0.25">
      <c r="A261" s="3">
        <v>44400.833333333336</v>
      </c>
      <c r="B261">
        <v>32.183859900000002</v>
      </c>
      <c r="C261">
        <v>1098609.9584059999</v>
      </c>
      <c r="D261">
        <v>5.1247777416999999E-8</v>
      </c>
      <c r="E261">
        <v>58</v>
      </c>
      <c r="F261" s="1">
        <v>2200495.7121459879</v>
      </c>
      <c r="G261">
        <v>82851.852171932755</v>
      </c>
      <c r="H261">
        <v>248.55555651579826</v>
      </c>
      <c r="I261">
        <v>4.122833670045685E-2</v>
      </c>
      <c r="J261">
        <v>18832</v>
      </c>
      <c r="K261">
        <f t="shared" si="69"/>
        <v>2.4097875435027189E-2</v>
      </c>
      <c r="L261">
        <f t="shared" si="57"/>
        <v>8.5151221426477131E-4</v>
      </c>
      <c r="M261">
        <f t="shared" si="66"/>
        <v>0.57429004010166007</v>
      </c>
      <c r="N261">
        <f t="shared" si="58"/>
        <v>0.71135873430453123</v>
      </c>
      <c r="O261" s="4">
        <v>0.67245675327235321</v>
      </c>
      <c r="P261">
        <f t="shared" si="67"/>
        <v>0</v>
      </c>
      <c r="Q261" s="4">
        <f t="shared" si="59"/>
        <v>0.29086418202620584</v>
      </c>
      <c r="R261">
        <v>0.72129999999999994</v>
      </c>
      <c r="S261" s="4">
        <f t="shared" si="62"/>
        <v>0.82256000000000007</v>
      </c>
      <c r="T261">
        <f t="shared" si="64"/>
        <v>0.40809155286851451</v>
      </c>
      <c r="U261" s="4">
        <f t="shared" si="60"/>
        <v>0.60175655164276165</v>
      </c>
      <c r="V261">
        <f t="shared" si="68"/>
        <v>34135.431915859161</v>
      </c>
      <c r="W261">
        <f t="shared" si="65"/>
        <v>1.1294796826262487E-4</v>
      </c>
      <c r="X261">
        <f t="shared" si="63"/>
        <v>0.13039053835111383</v>
      </c>
      <c r="Y261">
        <f t="shared" si="54"/>
        <v>1.7619121106212774</v>
      </c>
      <c r="Z261">
        <f t="shared" si="61"/>
        <v>9.5065641724448868E-2</v>
      </c>
      <c r="AA261">
        <f t="shared" si="55"/>
        <v>1.0758162110479497</v>
      </c>
      <c r="AB261">
        <f t="shared" si="56"/>
        <v>6.4975388571457682E-3</v>
      </c>
    </row>
    <row r="262" spans="1:28" x14ac:dyDescent="0.25">
      <c r="A262" s="3">
        <v>44401.833333333336</v>
      </c>
      <c r="B262">
        <v>31.685706889999999</v>
      </c>
      <c r="C262">
        <v>1116541.698235</v>
      </c>
      <c r="D262">
        <v>5.1247777416999999E-8</v>
      </c>
      <c r="E262">
        <v>67</v>
      </c>
      <c r="F262" s="1">
        <v>2234335.3159377943</v>
      </c>
      <c r="G262">
        <v>219173.16124629026</v>
      </c>
      <c r="H262">
        <v>657.5194837388708</v>
      </c>
      <c r="I262">
        <v>0.10741208351887746</v>
      </c>
      <c r="J262">
        <v>18833</v>
      </c>
      <c r="K262">
        <f t="shared" si="69"/>
        <v>3.1789821450277214E-2</v>
      </c>
      <c r="L262">
        <f t="shared" si="57"/>
        <v>6.1643885384350644E-2</v>
      </c>
      <c r="M262">
        <f t="shared" si="66"/>
        <v>0.87569709490691883</v>
      </c>
      <c r="N262">
        <f t="shared" si="58"/>
        <v>0.71054763917577379</v>
      </c>
      <c r="O262" s="4">
        <v>0.66946162731418168</v>
      </c>
      <c r="P262">
        <f t="shared" si="67"/>
        <v>0.62302851100530432</v>
      </c>
      <c r="Q262" s="4">
        <f t="shared" si="59"/>
        <v>0.28739921858303374</v>
      </c>
      <c r="R262">
        <v>0.66969999999999996</v>
      </c>
      <c r="S262" s="4">
        <f t="shared" si="62"/>
        <v>0.81552666666666673</v>
      </c>
      <c r="T262">
        <f t="shared" si="64"/>
        <v>0.83427135278037712</v>
      </c>
      <c r="U262" s="4">
        <f t="shared" si="60"/>
        <v>0.5990817152851563</v>
      </c>
      <c r="V262">
        <f t="shared" si="68"/>
        <v>35238.023949132104</v>
      </c>
      <c r="W262">
        <f t="shared" si="65"/>
        <v>2.9423638910135164E-4</v>
      </c>
      <c r="X262">
        <f t="shared" si="63"/>
        <v>0.13068477474021517</v>
      </c>
      <c r="Y262">
        <f t="shared" si="54"/>
        <v>1.8188227793155141</v>
      </c>
      <c r="Z262">
        <f t="shared" si="61"/>
        <v>9.0468418072476631E-2</v>
      </c>
      <c r="AA262">
        <f t="shared" si="55"/>
        <v>1.0972049643696191</v>
      </c>
      <c r="AB262">
        <f t="shared" si="56"/>
        <v>6.0387623556075187E-3</v>
      </c>
    </row>
    <row r="263" spans="1:28" x14ac:dyDescent="0.25">
      <c r="A263" s="3">
        <v>44402.833333333336</v>
      </c>
      <c r="B263">
        <v>30.73618441</v>
      </c>
      <c r="C263">
        <v>1152739.9451909999</v>
      </c>
      <c r="D263">
        <v>5.1253476159999999E-8</v>
      </c>
      <c r="E263">
        <v>173</v>
      </c>
      <c r="F263" s="1">
        <v>2301073.2424080153</v>
      </c>
      <c r="G263">
        <v>486495.50115955708</v>
      </c>
      <c r="H263">
        <v>1459.4865034786712</v>
      </c>
      <c r="I263">
        <v>0.23150613546409532</v>
      </c>
      <c r="J263">
        <v>18834</v>
      </c>
      <c r="K263">
        <f t="shared" si="69"/>
        <v>6.2330617374075373E-2</v>
      </c>
      <c r="L263">
        <f t="shared" si="57"/>
        <v>8.4735004658085963E-2</v>
      </c>
      <c r="M263">
        <f t="shared" si="66"/>
        <v>1.2951399471619467</v>
      </c>
      <c r="N263">
        <f t="shared" si="58"/>
        <v>0.71565161385643361</v>
      </c>
      <c r="O263" s="4">
        <v>0.59139870144573925</v>
      </c>
      <c r="P263">
        <f t="shared" si="67"/>
        <v>1.1751242236832791</v>
      </c>
      <c r="Q263" s="4">
        <f t="shared" si="59"/>
        <v>0.29406701699056287</v>
      </c>
      <c r="R263">
        <v>0.6966</v>
      </c>
      <c r="S263" s="4">
        <f t="shared" si="62"/>
        <v>0.80541333333333343</v>
      </c>
      <c r="T263">
        <f t="shared" si="64"/>
        <v>1.2995234148070374</v>
      </c>
      <c r="U263" s="4">
        <f t="shared" si="60"/>
        <v>0.60500270982046656</v>
      </c>
      <c r="V263">
        <f t="shared" si="68"/>
        <v>37504.328117447025</v>
      </c>
      <c r="W263">
        <f t="shared" si="65"/>
        <v>6.340623248245838E-4</v>
      </c>
      <c r="X263">
        <f t="shared" si="63"/>
        <v>0.13131883706503975</v>
      </c>
      <c r="Y263">
        <f t="shared" si="54"/>
        <v>1.9357988518710922</v>
      </c>
      <c r="Z263">
        <f t="shared" si="61"/>
        <v>8.0848588254821108E-2</v>
      </c>
      <c r="AA263">
        <f t="shared" si="55"/>
        <v>1.086571570340384</v>
      </c>
      <c r="AB263">
        <f t="shared" si="56"/>
        <v>6.4020857465474368E-3</v>
      </c>
    </row>
    <row r="264" spans="1:28" x14ac:dyDescent="0.25">
      <c r="A264" s="3">
        <v>44403.833333333336</v>
      </c>
      <c r="B264">
        <v>30.125017750000001</v>
      </c>
      <c r="C264">
        <v>1184791.20157</v>
      </c>
      <c r="D264">
        <v>5.1426910182000003E-8</v>
      </c>
      <c r="E264">
        <v>107</v>
      </c>
      <c r="F264" s="1">
        <v>2365073.523832879</v>
      </c>
      <c r="G264">
        <v>226335.34775192366</v>
      </c>
      <c r="H264">
        <v>679.00604325577103</v>
      </c>
      <c r="I264">
        <v>0.10479048676115031</v>
      </c>
      <c r="J264">
        <v>18835</v>
      </c>
      <c r="K264">
        <f t="shared" si="69"/>
        <v>4.7509513033309185E-2</v>
      </c>
      <c r="L264">
        <f t="shared" si="57"/>
        <v>7.3068549639892455E-2</v>
      </c>
      <c r="M264">
        <f t="shared" si="66"/>
        <v>0.84168687946988452</v>
      </c>
      <c r="N264">
        <f t="shared" si="58"/>
        <v>0.71737461506912603</v>
      </c>
      <c r="O264" s="4">
        <v>0.61612072910829874</v>
      </c>
      <c r="P264">
        <f t="shared" si="67"/>
        <v>0.60596349020685181</v>
      </c>
      <c r="Q264" s="4">
        <f t="shared" si="59"/>
        <v>0.30119189276911712</v>
      </c>
      <c r="R264">
        <v>0.83889999999999998</v>
      </c>
      <c r="S264" s="4">
        <f t="shared" si="62"/>
        <v>0.79908000000000001</v>
      </c>
      <c r="T264">
        <f t="shared" si="64"/>
        <v>0.821605693753508</v>
      </c>
      <c r="U264" s="4">
        <f t="shared" si="60"/>
        <v>0.60974059010048021</v>
      </c>
      <c r="V264">
        <f t="shared" si="68"/>
        <v>39329.145343657103</v>
      </c>
      <c r="W264">
        <f t="shared" si="65"/>
        <v>2.8705601948148419E-4</v>
      </c>
      <c r="X264">
        <f t="shared" si="63"/>
        <v>0.13160589308452122</v>
      </c>
      <c r="Y264">
        <f t="shared" si="54"/>
        <v>2.0299874233956881</v>
      </c>
      <c r="Z264">
        <f t="shared" si="61"/>
        <v>7.2732791906670258E-2</v>
      </c>
      <c r="AA264">
        <f t="shared" si="55"/>
        <v>1.1453309013607946</v>
      </c>
      <c r="AB264">
        <f t="shared" si="56"/>
        <v>5.02894747829985E-3</v>
      </c>
    </row>
    <row r="265" spans="1:28" x14ac:dyDescent="0.25">
      <c r="A265" s="3">
        <v>44404.833333333336</v>
      </c>
      <c r="B265">
        <v>29.901433659999999</v>
      </c>
      <c r="C265">
        <v>1194144.007771</v>
      </c>
      <c r="D265">
        <v>5.1426910182000003E-8</v>
      </c>
      <c r="E265">
        <v>86</v>
      </c>
      <c r="F265" s="1">
        <v>2384235.5802882528</v>
      </c>
      <c r="G265">
        <v>164022.17744261443</v>
      </c>
      <c r="H265">
        <v>492.06653232784328</v>
      </c>
      <c r="I265">
        <v>7.5329923680590632E-2</v>
      </c>
      <c r="J265">
        <v>18836</v>
      </c>
      <c r="K265">
        <f t="shared" si="69"/>
        <v>1.5312612646162139E-2</v>
      </c>
      <c r="L265">
        <f t="shared" si="57"/>
        <v>8.269650346937453E-2</v>
      </c>
      <c r="M265">
        <f t="shared" si="66"/>
        <v>0.66051353834945747</v>
      </c>
      <c r="N265">
        <f t="shared" si="58"/>
        <v>0.71756819407067574</v>
      </c>
      <c r="O265" s="4">
        <v>0.59167461829046952</v>
      </c>
      <c r="P265">
        <f t="shared" si="67"/>
        <v>0.36263927920068445</v>
      </c>
      <c r="Q265" s="4">
        <f t="shared" si="59"/>
        <v>0.31327986874247321</v>
      </c>
      <c r="R265">
        <v>0.81640000000000001</v>
      </c>
      <c r="S265" s="4">
        <f t="shared" si="62"/>
        <v>0.79288666666666663</v>
      </c>
      <c r="T265">
        <f t="shared" si="64"/>
        <v>0.66283588569396712</v>
      </c>
      <c r="U265" s="4">
        <f t="shared" si="60"/>
        <v>0.61452492632028199</v>
      </c>
      <c r="V265">
        <f t="shared" si="68"/>
        <v>39936.011809642441</v>
      </c>
      <c r="W265">
        <f t="shared" si="65"/>
        <v>2.0636205843531141E-4</v>
      </c>
      <c r="X265">
        <f t="shared" si="63"/>
        <v>0.13181225514295652</v>
      </c>
      <c r="Y265">
        <f t="shared" si="54"/>
        <v>2.0613110456830843</v>
      </c>
      <c r="Z265">
        <f t="shared" si="61"/>
        <v>7.0137634257006587E-2</v>
      </c>
      <c r="AA265">
        <f t="shared" si="55"/>
        <v>1.1111855801864521</v>
      </c>
      <c r="AB265">
        <f t="shared" si="56"/>
        <v>6.0034931435470895E-3</v>
      </c>
    </row>
    <row r="266" spans="1:28" x14ac:dyDescent="0.25">
      <c r="A266" s="3">
        <v>44405.833333333336</v>
      </c>
      <c r="B266">
        <v>29.855196360000001</v>
      </c>
      <c r="C266">
        <v>1197029.6624660001</v>
      </c>
      <c r="D266">
        <v>5.1441680187000002E-8</v>
      </c>
      <c r="E266">
        <v>60</v>
      </c>
      <c r="F266" s="1">
        <v>2398414.3939742567</v>
      </c>
      <c r="G266">
        <v>115898.13522321019</v>
      </c>
      <c r="H266">
        <v>347.69440566963061</v>
      </c>
      <c r="I266">
        <v>5.2913482502547612E-2</v>
      </c>
      <c r="J266">
        <v>18837</v>
      </c>
      <c r="K266">
        <f t="shared" si="69"/>
        <v>3.9611103630783889E-3</v>
      </c>
      <c r="L266">
        <f t="shared" si="57"/>
        <v>6.188403320837399E-2</v>
      </c>
      <c r="M266">
        <f t="shared" si="66"/>
        <v>0.57457373408886425</v>
      </c>
      <c r="N266">
        <f t="shared" si="58"/>
        <v>0.71458006727853096</v>
      </c>
      <c r="O266" s="4">
        <v>0.59152280727973616</v>
      </c>
      <c r="P266">
        <f t="shared" si="67"/>
        <v>0</v>
      </c>
      <c r="Q266" s="4">
        <f t="shared" si="59"/>
        <v>0.31327986874247321</v>
      </c>
      <c r="R266">
        <v>0.85180000000000011</v>
      </c>
      <c r="S266" s="4">
        <f t="shared" si="62"/>
        <v>0.78876000000000002</v>
      </c>
      <c r="T266">
        <f t="shared" si="64"/>
        <v>0.50992144683211904</v>
      </c>
      <c r="U266" s="4">
        <f t="shared" si="60"/>
        <v>0.61345077890226563</v>
      </c>
      <c r="V266">
        <f t="shared" si="68"/>
        <v>40094.516479877544</v>
      </c>
      <c r="W266">
        <f t="shared" si="65"/>
        <v>1.4495793830277104E-4</v>
      </c>
      <c r="X266">
        <f t="shared" si="63"/>
        <v>0.13195721308125929</v>
      </c>
      <c r="Y266">
        <f t="shared" si="54"/>
        <v>2.0694923189936323</v>
      </c>
      <c r="Z266">
        <f t="shared" si="61"/>
        <v>6.9556283831505139E-2</v>
      </c>
      <c r="AA266">
        <f t="shared" si="55"/>
        <v>1.1431702233274739</v>
      </c>
      <c r="AB266">
        <f t="shared" si="56"/>
        <v>5.1395104820357584E-3</v>
      </c>
    </row>
    <row r="267" spans="1:28" x14ac:dyDescent="0.25">
      <c r="A267" s="3">
        <v>44406.833333333336</v>
      </c>
      <c r="B267">
        <v>29.29106294</v>
      </c>
      <c r="C267">
        <v>1227401.0138310001</v>
      </c>
      <c r="D267">
        <v>5.1584806773999999E-8</v>
      </c>
      <c r="E267">
        <v>79</v>
      </c>
      <c r="F267" s="1">
        <v>2462004.9179887259</v>
      </c>
      <c r="G267">
        <v>169538.82630040651</v>
      </c>
      <c r="H267">
        <v>508.61647890121952</v>
      </c>
      <c r="I267">
        <v>7.5403998360248303E-2</v>
      </c>
      <c r="J267">
        <v>18838</v>
      </c>
      <c r="K267">
        <f t="shared" si="69"/>
        <v>4.4132186746711335E-2</v>
      </c>
      <c r="L267">
        <f t="shared" si="57"/>
        <v>9.5818638312705554E-2</v>
      </c>
      <c r="M267">
        <f t="shared" si="66"/>
        <v>0.61636671019678768</v>
      </c>
      <c r="N267">
        <f t="shared" si="58"/>
        <v>0.7090204231923275</v>
      </c>
      <c r="O267" s="4">
        <v>0.57737469728494317</v>
      </c>
      <c r="P267">
        <f t="shared" si="67"/>
        <v>0.36345542265380126</v>
      </c>
      <c r="Q267" s="4">
        <f t="shared" si="59"/>
        <v>0.31259730537029906</v>
      </c>
      <c r="R267">
        <v>0.81669999999999998</v>
      </c>
      <c r="S267" s="4">
        <f t="shared" si="62"/>
        <v>0.78487000000000007</v>
      </c>
      <c r="T267">
        <f t="shared" si="64"/>
        <v>0.66328275177405838</v>
      </c>
      <c r="U267" s="4">
        <f t="shared" si="60"/>
        <v>0.61306950974214691</v>
      </c>
      <c r="V267">
        <f t="shared" si="68"/>
        <v>41903.600983863784</v>
      </c>
      <c r="W267">
        <f t="shared" si="65"/>
        <v>2.0656496086682573E-4</v>
      </c>
      <c r="X267">
        <f t="shared" si="63"/>
        <v>0.13216377804212612</v>
      </c>
      <c r="Y267">
        <f t="shared" si="54"/>
        <v>2.1628688406256837</v>
      </c>
      <c r="Z267">
        <f t="shared" si="61"/>
        <v>6.1358016304277951E-2</v>
      </c>
      <c r="AA267">
        <f t="shared" si="55"/>
        <v>1.254451766119034</v>
      </c>
      <c r="AB267">
        <f t="shared" si="56"/>
        <v>9.4754672640995352E-4</v>
      </c>
    </row>
    <row r="268" spans="1:28" x14ac:dyDescent="0.25">
      <c r="A268" s="3">
        <v>44407.833333333336</v>
      </c>
      <c r="B268">
        <v>29.311858059999999</v>
      </c>
      <c r="C268">
        <v>1227356.174594</v>
      </c>
      <c r="D268">
        <v>5.1595157911000002E-8</v>
      </c>
      <c r="E268">
        <v>57</v>
      </c>
      <c r="F268" s="1">
        <v>2455603.8508056551</v>
      </c>
      <c r="G268">
        <v>111007.47836432161</v>
      </c>
      <c r="H268">
        <v>333.02243509296483</v>
      </c>
      <c r="I268">
        <v>4.9500325050008356E-2</v>
      </c>
      <c r="J268">
        <v>18839</v>
      </c>
      <c r="K268">
        <f t="shared" si="69"/>
        <v>-7.4622823525146483E-4</v>
      </c>
      <c r="L268">
        <f t="shared" si="57"/>
        <v>0.1202465977224707</v>
      </c>
      <c r="M268">
        <f t="shared" si="66"/>
        <v>0.21064842596975972</v>
      </c>
      <c r="N268">
        <f t="shared" si="58"/>
        <v>0.692251568916322</v>
      </c>
      <c r="O268" s="4">
        <v>0.59483258114349902</v>
      </c>
      <c r="P268">
        <f t="shared" si="67"/>
        <v>0</v>
      </c>
      <c r="Q268" s="4">
        <f t="shared" si="59"/>
        <v>0.30462353039271328</v>
      </c>
      <c r="R268">
        <v>0.86980000000000002</v>
      </c>
      <c r="S268" s="4">
        <f t="shared" si="62"/>
        <v>0.78290000000000004</v>
      </c>
      <c r="T268">
        <f t="shared" si="64"/>
        <v>0.48240503969076404</v>
      </c>
      <c r="U268" s="4">
        <f t="shared" si="60"/>
        <v>0.60900941559081168</v>
      </c>
      <c r="V268">
        <f t="shared" si="68"/>
        <v>41872.342997897285</v>
      </c>
      <c r="W268">
        <f t="shared" si="65"/>
        <v>1.3560813370560719E-4</v>
      </c>
      <c r="X268">
        <f t="shared" si="63"/>
        <v>0.13229938617583173</v>
      </c>
      <c r="Y268">
        <f t="shared" si="54"/>
        <v>2.1612554488817692</v>
      </c>
      <c r="Z268">
        <f t="shared" si="61"/>
        <v>6.164751790078693E-2</v>
      </c>
      <c r="AA268">
        <f t="shared" si="55"/>
        <v>1.2391056381754135</v>
      </c>
      <c r="AB268">
        <f t="shared" si="56"/>
        <v>1.5789421920102686E-3</v>
      </c>
    </row>
    <row r="269" spans="1:28" x14ac:dyDescent="0.25">
      <c r="A269" s="3">
        <v>44408.833333333336</v>
      </c>
      <c r="B269">
        <v>30.09448506</v>
      </c>
      <c r="C269">
        <v>1202063.5926890001</v>
      </c>
      <c r="D269">
        <v>5.1730801411000001E-8</v>
      </c>
      <c r="E269">
        <v>52</v>
      </c>
      <c r="F269" s="1">
        <v>2395174.8971853722</v>
      </c>
      <c r="G269">
        <v>112241.3817038983</v>
      </c>
      <c r="H269">
        <v>336.7241451116949</v>
      </c>
      <c r="I269">
        <v>5.1313293701514849E-2</v>
      </c>
      <c r="J269">
        <v>18840</v>
      </c>
      <c r="K269">
        <f t="shared" si="69"/>
        <v>-4.7172452278564606E-2</v>
      </c>
      <c r="L269">
        <f t="shared" si="57"/>
        <v>9.0361589167562192E-2</v>
      </c>
      <c r="M269">
        <f t="shared" si="66"/>
        <v>0.46031181554396661</v>
      </c>
      <c r="N269">
        <f t="shared" si="58"/>
        <v>0.68543927816049999</v>
      </c>
      <c r="O269" s="4">
        <v>0.57327168250354221</v>
      </c>
      <c r="P269">
        <f t="shared" si="67"/>
        <v>0</v>
      </c>
      <c r="Q269" s="4">
        <f t="shared" si="59"/>
        <v>0.30462353039271328</v>
      </c>
      <c r="R269">
        <v>0.81440000000000001</v>
      </c>
      <c r="S269" s="4">
        <f t="shared" si="62"/>
        <v>0.78015000000000001</v>
      </c>
      <c r="T269">
        <f t="shared" si="64"/>
        <v>0.4972105907270073</v>
      </c>
      <c r="U269" s="4">
        <f t="shared" si="60"/>
        <v>0.60718769877109235</v>
      </c>
      <c r="V269">
        <f t="shared" si="68"/>
        <v>39942.985908960429</v>
      </c>
      <c r="W269">
        <f t="shared" si="65"/>
        <v>1.4057448524964182E-4</v>
      </c>
      <c r="X269">
        <f t="shared" si="63"/>
        <v>0.13243996066108138</v>
      </c>
      <c r="Y269">
        <f t="shared" si="54"/>
        <v>2.0616710162286251</v>
      </c>
      <c r="Z269">
        <f t="shared" si="61"/>
        <v>7.0777161535657163E-2</v>
      </c>
      <c r="AA269">
        <f t="shared" si="55"/>
        <v>1.1535878097488053</v>
      </c>
      <c r="AB269">
        <f t="shared" si="56"/>
        <v>4.7541782876088234E-3</v>
      </c>
    </row>
    <row r="270" spans="1:28" x14ac:dyDescent="0.25">
      <c r="A270" s="3">
        <v>44409.833333333336</v>
      </c>
      <c r="B270">
        <v>30.353494869999999</v>
      </c>
      <c r="C270">
        <v>1192125.1924739999</v>
      </c>
      <c r="D270">
        <v>5.1730801411000001E-8</v>
      </c>
      <c r="E270">
        <v>76</v>
      </c>
      <c r="F270" s="1">
        <v>2380361.5334382108</v>
      </c>
      <c r="G270">
        <v>106723.67331725622</v>
      </c>
      <c r="H270">
        <v>320.1710199517687</v>
      </c>
      <c r="I270">
        <v>4.9094400426475837E-2</v>
      </c>
      <c r="J270">
        <v>18841</v>
      </c>
      <c r="K270">
        <f t="shared" si="69"/>
        <v>-1.6871878803538912E-2</v>
      </c>
      <c r="L270">
        <f t="shared" si="57"/>
        <v>7.0319290480629792E-2</v>
      </c>
      <c r="M270">
        <f t="shared" si="66"/>
        <v>0.52197361585331181</v>
      </c>
      <c r="N270">
        <f t="shared" si="58"/>
        <v>0.65544834430624799</v>
      </c>
      <c r="O270" s="4">
        <v>0.59672673170293922</v>
      </c>
      <c r="P270">
        <f t="shared" si="67"/>
        <v>0</v>
      </c>
      <c r="Q270" s="4">
        <f t="shared" si="59"/>
        <v>0.26263418800094473</v>
      </c>
      <c r="R270">
        <v>0.82440000000000002</v>
      </c>
      <c r="S270" s="4">
        <f t="shared" si="62"/>
        <v>0.77754000000000001</v>
      </c>
      <c r="T270">
        <f t="shared" si="64"/>
        <v>0.47902737430212428</v>
      </c>
      <c r="U270" s="4">
        <f t="shared" si="60"/>
        <v>0.57727332126256958</v>
      </c>
      <c r="V270">
        <f t="shared" si="68"/>
        <v>39274.725944399957</v>
      </c>
      <c r="W270">
        <f t="shared" si="65"/>
        <v>1.3449616163367886E-4</v>
      </c>
      <c r="X270">
        <f t="shared" si="63"/>
        <v>0.13257445682271507</v>
      </c>
      <c r="Y270">
        <f t="shared" si="54"/>
        <v>2.0271785473035311</v>
      </c>
      <c r="Z270">
        <f t="shared" si="61"/>
        <v>7.4024811988181893E-2</v>
      </c>
      <c r="AA270">
        <f t="shared" si="55"/>
        <v>1.109625691781857</v>
      </c>
      <c r="AB270">
        <f t="shared" si="56"/>
        <v>5.3849120065121436E-3</v>
      </c>
    </row>
    <row r="271" spans="1:28" x14ac:dyDescent="0.25">
      <c r="A271" s="3">
        <v>44410.833333333336</v>
      </c>
      <c r="B271">
        <v>30.655140329999998</v>
      </c>
      <c r="C271">
        <v>1173266.583113</v>
      </c>
      <c r="D271">
        <v>5.1563707012000002E-8</v>
      </c>
      <c r="E271">
        <v>63</v>
      </c>
      <c r="F271" s="1">
        <v>2343664.5082992422</v>
      </c>
      <c r="G271">
        <v>162120.44654398906</v>
      </c>
      <c r="H271">
        <v>486.36133963196721</v>
      </c>
      <c r="I271">
        <v>7.574543555062524E-2</v>
      </c>
      <c r="J271">
        <v>18842</v>
      </c>
      <c r="K271">
        <f t="shared" si="69"/>
        <v>-2.5834476264074809E-2</v>
      </c>
      <c r="L271">
        <f t="shared" si="57"/>
        <v>4.6482799151819486E-2</v>
      </c>
      <c r="M271">
        <f t="shared" si="66"/>
        <v>0.74390347847917782</v>
      </c>
      <c r="N271">
        <f t="shared" si="58"/>
        <v>0.66278730178543421</v>
      </c>
      <c r="O271" s="4">
        <v>0.59965132726030634</v>
      </c>
      <c r="P271">
        <f t="shared" si="67"/>
        <v>0.3671938749209589</v>
      </c>
      <c r="Q271" s="4">
        <f t="shared" si="59"/>
        <v>0.27487398383164335</v>
      </c>
      <c r="R271">
        <v>0.77639999999999998</v>
      </c>
      <c r="S271" s="4">
        <f t="shared" si="62"/>
        <v>0.77505999999999986</v>
      </c>
      <c r="T271">
        <f t="shared" si="64"/>
        <v>0.66533864033586887</v>
      </c>
      <c r="U271" s="4">
        <f t="shared" si="60"/>
        <v>0.58834397030566365</v>
      </c>
      <c r="V271">
        <f t="shared" si="68"/>
        <v>38273.078201009172</v>
      </c>
      <c r="W271">
        <f t="shared" si="65"/>
        <v>2.075002115764939E-4</v>
      </c>
      <c r="X271">
        <f t="shared" si="63"/>
        <v>0.13278195703429158</v>
      </c>
      <c r="Y271">
        <f t="shared" si="54"/>
        <v>1.9754781530033561</v>
      </c>
      <c r="Z271">
        <f t="shared" si="61"/>
        <v>7.8886643469277207E-2</v>
      </c>
      <c r="AA271">
        <f t="shared" si="55"/>
        <v>1.1272928182154898</v>
      </c>
      <c r="AB271">
        <f t="shared" si="56"/>
        <v>5.0552381384747491E-3</v>
      </c>
    </row>
    <row r="272" spans="1:28" x14ac:dyDescent="0.25">
      <c r="A272" s="3">
        <v>44411.833333333336</v>
      </c>
      <c r="B272">
        <v>30.030144289999999</v>
      </c>
      <c r="C272">
        <v>1189866.5656320001</v>
      </c>
      <c r="D272">
        <v>5.1386670077999998E-8</v>
      </c>
      <c r="E272">
        <v>70</v>
      </c>
      <c r="F272" s="1">
        <v>2382163.2451348547</v>
      </c>
      <c r="G272">
        <v>129661.87972900493</v>
      </c>
      <c r="H272">
        <v>388.98563918701478</v>
      </c>
      <c r="I272">
        <v>5.9601187531219298E-2</v>
      </c>
      <c r="J272">
        <v>18843</v>
      </c>
      <c r="K272">
        <f t="shared" si="69"/>
        <v>3.4648033262576698E-2</v>
      </c>
      <c r="L272">
        <f t="shared" si="57"/>
        <v>8.4809041129161711E-2</v>
      </c>
      <c r="M272">
        <f t="shared" si="66"/>
        <v>0.5494020743329443</v>
      </c>
      <c r="N272">
        <f t="shared" si="58"/>
        <v>0.65820886004030299</v>
      </c>
      <c r="O272" s="4">
        <v>0.60718611956975721</v>
      </c>
      <c r="P272">
        <f t="shared" si="67"/>
        <v>7.5348242343277527E-2</v>
      </c>
      <c r="Q272" s="4">
        <f t="shared" si="59"/>
        <v>0.27660156739319958</v>
      </c>
      <c r="R272">
        <v>0.77879999999999994</v>
      </c>
      <c r="S272" s="4">
        <f t="shared" si="62"/>
        <v>0.77404333333333331</v>
      </c>
      <c r="T272">
        <f t="shared" si="64"/>
        <v>0.55992992612355985</v>
      </c>
      <c r="U272" s="4">
        <f t="shared" si="60"/>
        <v>0.588497121685161</v>
      </c>
      <c r="V272">
        <f t="shared" si="68"/>
        <v>39622.405877957244</v>
      </c>
      <c r="W272">
        <f t="shared" si="65"/>
        <v>1.6327759423119431E-4</v>
      </c>
      <c r="X272">
        <f t="shared" si="63"/>
        <v>0.13294523462852276</v>
      </c>
      <c r="Y272">
        <f t="shared" si="54"/>
        <v>2.045124167182153</v>
      </c>
      <c r="Z272">
        <f t="shared" si="61"/>
        <v>7.2808514872001684E-2</v>
      </c>
      <c r="AA272">
        <f t="shared" si="55"/>
        <v>1.1661732106203959</v>
      </c>
      <c r="AB272">
        <f t="shared" si="56"/>
        <v>3.8942041753979861E-3</v>
      </c>
    </row>
    <row r="273" spans="1:28" x14ac:dyDescent="0.25">
      <c r="A273" s="3">
        <v>44412.833333333336</v>
      </c>
      <c r="B273" s="1">
        <v>29.579356069999999</v>
      </c>
      <c r="C273">
        <v>1210391.8349510001</v>
      </c>
      <c r="D273">
        <v>5.1416839909E-8</v>
      </c>
      <c r="E273">
        <v>101</v>
      </c>
      <c r="F273" s="1">
        <v>2421070.9483815194</v>
      </c>
      <c r="G273">
        <v>318901.27280465054</v>
      </c>
      <c r="H273">
        <v>956.70381841395158</v>
      </c>
      <c r="I273">
        <v>0.14423240837057241</v>
      </c>
      <c r="J273">
        <v>18844</v>
      </c>
      <c r="K273">
        <f t="shared" si="69"/>
        <v>3.2227965509992795E-2</v>
      </c>
      <c r="L273">
        <f t="shared" si="57"/>
        <v>0.10029224935692428</v>
      </c>
      <c r="M273">
        <f t="shared" si="66"/>
        <v>0.95352193772318894</v>
      </c>
      <c r="N273">
        <f t="shared" si="58"/>
        <v>0.67244004064214224</v>
      </c>
      <c r="O273" s="4">
        <v>0.59663223676203614</v>
      </c>
      <c r="P273">
        <f t="shared" si="67"/>
        <v>0.82627303256190454</v>
      </c>
      <c r="Q273" s="4">
        <f t="shared" si="59"/>
        <v>0.30414400181192974</v>
      </c>
      <c r="R273">
        <v>0.80599999999999994</v>
      </c>
      <c r="S273" s="4">
        <f t="shared" si="62"/>
        <v>0.77244000000000002</v>
      </c>
      <c r="T273">
        <f t="shared" si="64"/>
        <v>0.99527447916821421</v>
      </c>
      <c r="U273" s="4">
        <f t="shared" si="60"/>
        <v>0.61038315744792848</v>
      </c>
      <c r="V273">
        <f t="shared" si="68"/>
        <v>40920.154992102915</v>
      </c>
      <c r="W273">
        <f t="shared" si="65"/>
        <v>3.9507922912956027E-4</v>
      </c>
      <c r="X273">
        <f t="shared" si="63"/>
        <v>0.13334031385765233</v>
      </c>
      <c r="Y273">
        <f t="shared" si="54"/>
        <v>2.1121079360237882</v>
      </c>
      <c r="Z273">
        <f t="shared" si="61"/>
        <v>6.7191509408115246E-2</v>
      </c>
      <c r="AA273">
        <f t="shared" si="55"/>
        <v>1.2019490287588213</v>
      </c>
      <c r="AB273">
        <f t="shared" si="56"/>
        <v>2.9183934367502662E-3</v>
      </c>
    </row>
    <row r="274" spans="1:28" x14ac:dyDescent="0.25">
      <c r="A274" s="3">
        <v>44413.833333333336</v>
      </c>
      <c r="B274" s="1">
        <v>28.992101049999999</v>
      </c>
      <c r="C274">
        <v>1235597.651758</v>
      </c>
      <c r="D274">
        <v>5.1416839909E-8</v>
      </c>
      <c r="E274">
        <v>82</v>
      </c>
      <c r="F274" s="1">
        <v>2476346.3471233142</v>
      </c>
      <c r="G274">
        <v>227696.75696301661</v>
      </c>
      <c r="H274">
        <v>683.09027088904986</v>
      </c>
      <c r="I274">
        <v>0.10068379536817976</v>
      </c>
      <c r="J274">
        <v>18845</v>
      </c>
      <c r="K274">
        <f t="shared" si="69"/>
        <v>4.0663916494600973E-2</v>
      </c>
      <c r="L274">
        <f t="shared" si="57"/>
        <v>0.11972597479563481</v>
      </c>
      <c r="M274">
        <f t="shared" si="66"/>
        <v>0.67592674920307194</v>
      </c>
      <c r="N274">
        <f t="shared" si="58"/>
        <v>0.68244727019086115</v>
      </c>
      <c r="O274" s="4">
        <v>0.6009944638207968</v>
      </c>
      <c r="P274">
        <f t="shared" si="67"/>
        <v>0.57821987195175584</v>
      </c>
      <c r="Q274" s="4">
        <f t="shared" si="59"/>
        <v>0.32341799754365491</v>
      </c>
      <c r="R274">
        <v>0.88069999999999993</v>
      </c>
      <c r="S274" s="4">
        <f t="shared" si="62"/>
        <v>0.77420666666666671</v>
      </c>
      <c r="T274">
        <f t="shared" si="64"/>
        <v>0.80136282972472517</v>
      </c>
      <c r="U274" s="4">
        <f t="shared" si="60"/>
        <v>0.63709525177208592</v>
      </c>
      <c r="V274">
        <f t="shared" si="68"/>
        <v>42618.423881286799</v>
      </c>
      <c r="W274">
        <f t="shared" si="65"/>
        <v>2.7580797619053242E-4</v>
      </c>
      <c r="X274">
        <f t="shared" si="63"/>
        <v>0.13361612183384286</v>
      </c>
      <c r="Y274">
        <f t="shared" si="54"/>
        <v>2.1997646714159154</v>
      </c>
      <c r="Z274">
        <f t="shared" si="61"/>
        <v>5.9567948232588819E-2</v>
      </c>
      <c r="AA274">
        <f t="shared" si="55"/>
        <v>1.2987348911871008</v>
      </c>
      <c r="AB274">
        <f t="shared" si="56"/>
        <v>-1.1562954663323355E-3</v>
      </c>
    </row>
    <row r="275" spans="1:28" x14ac:dyDescent="0.25">
      <c r="A275" s="3">
        <v>44414.833333333336</v>
      </c>
      <c r="B275" s="1">
        <v>26.948221660000002</v>
      </c>
      <c r="C275">
        <v>1195980.0014229999</v>
      </c>
      <c r="D275">
        <v>4.8756326548999999E-8</v>
      </c>
      <c r="E275">
        <v>91</v>
      </c>
      <c r="F275" s="1">
        <v>2399280.7828808548</v>
      </c>
      <c r="G275">
        <v>227630.23691820865</v>
      </c>
      <c r="H275">
        <v>682.89071075462596</v>
      </c>
      <c r="I275">
        <v>0.10388742793419696</v>
      </c>
      <c r="J275">
        <v>18846</v>
      </c>
      <c r="K275">
        <f t="shared" si="69"/>
        <v>4.0517259360033003E-2</v>
      </c>
      <c r="L275">
        <f t="shared" si="57"/>
        <v>0.15869876965633681</v>
      </c>
      <c r="M275">
        <f t="shared" si="66"/>
        <v>0.4678666125754693</v>
      </c>
      <c r="N275">
        <f t="shared" si="58"/>
        <v>0.65065608735455427</v>
      </c>
      <c r="O275" s="4">
        <v>0.61393388501922208</v>
      </c>
      <c r="P275">
        <f t="shared" si="67"/>
        <v>0.59997273342048019</v>
      </c>
      <c r="Q275" s="4">
        <f t="shared" si="59"/>
        <v>0.30190811002515389</v>
      </c>
      <c r="R275">
        <v>0.85799999999999998</v>
      </c>
      <c r="S275" s="4">
        <f t="shared" si="62"/>
        <v>0.77586666666666682</v>
      </c>
      <c r="T275">
        <f t="shared" si="64"/>
        <v>0.81719731117555472</v>
      </c>
      <c r="U275" s="4">
        <f t="shared" si="60"/>
        <v>0.61889240277822255</v>
      </c>
      <c r="V275">
        <f t="shared" si="68"/>
        <v>44380.665133025323</v>
      </c>
      <c r="W275">
        <f t="shared" si="65"/>
        <v>2.845825927631101E-4</v>
      </c>
      <c r="X275">
        <f t="shared" si="63"/>
        <v>0.13390070442660598</v>
      </c>
      <c r="Y275">
        <f t="shared" si="54"/>
        <v>2.290723362400926</v>
      </c>
      <c r="Z275">
        <f t="shared" si="61"/>
        <v>5.1664661447930582E-2</v>
      </c>
      <c r="AA275">
        <f t="shared" si="55"/>
        <v>1.3122309442578148</v>
      </c>
      <c r="AB275">
        <f t="shared" si="56"/>
        <v>-2.2468971671774085E-3</v>
      </c>
    </row>
    <row r="276" spans="1:28" x14ac:dyDescent="0.25">
      <c r="A276" s="3">
        <v>44415.833333333336</v>
      </c>
      <c r="B276" s="1">
        <v>27.124850169999998</v>
      </c>
      <c r="C276">
        <v>1188607.388695</v>
      </c>
      <c r="D276">
        <v>4.8756326548999999E-8</v>
      </c>
      <c r="E276">
        <v>70</v>
      </c>
      <c r="F276" s="1">
        <v>2378775.885129536</v>
      </c>
      <c r="G276">
        <v>139132.06363636965</v>
      </c>
      <c r="H276">
        <v>417.39619090910895</v>
      </c>
      <c r="I276">
        <v>6.4045381758832065E-2</v>
      </c>
      <c r="J276">
        <v>18847</v>
      </c>
      <c r="K276">
        <f t="shared" si="69"/>
        <v>-1.2716553561488908E-2</v>
      </c>
      <c r="L276">
        <f t="shared" si="57"/>
        <v>0.13711765837733916</v>
      </c>
      <c r="M276">
        <f t="shared" si="66"/>
        <v>0.23499758361748482</v>
      </c>
      <c r="N276">
        <f t="shared" si="58"/>
        <v>0.6419516346111529</v>
      </c>
      <c r="O276" s="4">
        <v>0.60863000828534031</v>
      </c>
      <c r="P276">
        <f t="shared" si="67"/>
        <v>0.20305396190452285</v>
      </c>
      <c r="Q276" s="4">
        <f t="shared" si="59"/>
        <v>0.30867657542197136</v>
      </c>
      <c r="R276">
        <v>0.90480000000000005</v>
      </c>
      <c r="S276" s="4">
        <f t="shared" si="62"/>
        <v>0.77857666666666681</v>
      </c>
      <c r="T276">
        <f t="shared" si="64"/>
        <v>0.5908257577235756</v>
      </c>
      <c r="U276" s="4">
        <f t="shared" si="60"/>
        <v>0.62771973827886107</v>
      </c>
      <c r="V276">
        <f t="shared" si="68"/>
        <v>43819.869280221727</v>
      </c>
      <c r="W276">
        <f t="shared" si="65"/>
        <v>1.7545140684093903E-4</v>
      </c>
      <c r="X276">
        <f t="shared" si="63"/>
        <v>0.13407615583344693</v>
      </c>
      <c r="Y276">
        <f t="shared" si="54"/>
        <v>2.2617776907282674</v>
      </c>
      <c r="Z276">
        <f t="shared" si="61"/>
        <v>5.4457621814095747E-2</v>
      </c>
      <c r="AA276">
        <f t="shared" si="55"/>
        <v>1.3054917735771558</v>
      </c>
      <c r="AB276">
        <f t="shared" si="56"/>
        <v>-1.8202438038078528E-3</v>
      </c>
    </row>
    <row r="277" spans="1:28" x14ac:dyDescent="0.25">
      <c r="A277" s="3">
        <v>44416.833333333336</v>
      </c>
      <c r="B277" s="1">
        <v>26.334689749999999</v>
      </c>
      <c r="C277">
        <v>1224826.2409109999</v>
      </c>
      <c r="D277">
        <v>4.8756326548999999E-8</v>
      </c>
      <c r="E277">
        <v>94</v>
      </c>
      <c r="F277" s="1">
        <v>2448627.7311715088</v>
      </c>
      <c r="G277">
        <v>181851.00034017785</v>
      </c>
      <c r="H277">
        <v>545.55300102053354</v>
      </c>
      <c r="I277">
        <v>8.1321812555486137E-2</v>
      </c>
      <c r="J277">
        <v>18848</v>
      </c>
      <c r="K277">
        <f t="shared" si="69"/>
        <v>5.9579845742496924E-2</v>
      </c>
      <c r="L277">
        <f t="shared" si="57"/>
        <v>0.17078757699531952</v>
      </c>
      <c r="M277">
        <f t="shared" si="66"/>
        <v>0</v>
      </c>
      <c r="N277">
        <f t="shared" si="58"/>
        <v>0.62738056094263683</v>
      </c>
      <c r="O277" s="4">
        <v>0.61246266123792392</v>
      </c>
      <c r="P277">
        <f t="shared" si="67"/>
        <v>0.42360637131463919</v>
      </c>
      <c r="Q277" s="4">
        <f t="shared" si="59"/>
        <v>0.32279678779912596</v>
      </c>
      <c r="R277">
        <v>0.83730000000000004</v>
      </c>
      <c r="S277" s="4">
        <f t="shared" si="62"/>
        <v>0.78124333333333351</v>
      </c>
      <c r="T277">
        <f t="shared" si="64"/>
        <v>0.69805911093751216</v>
      </c>
      <c r="U277" s="4">
        <f t="shared" si="60"/>
        <v>0.6434202392156968</v>
      </c>
      <c r="V277">
        <f t="shared" si="68"/>
        <v>46509.993189154622</v>
      </c>
      <c r="W277">
        <f t="shared" si="65"/>
        <v>2.2277467033379094E-4</v>
      </c>
      <c r="X277">
        <f t="shared" si="63"/>
        <v>0.13429893050378072</v>
      </c>
      <c r="Y277">
        <f t="shared" si="54"/>
        <v>2.4006293656068456</v>
      </c>
      <c r="Z277">
        <f t="shared" si="61"/>
        <v>4.2217920647919627E-2</v>
      </c>
      <c r="AA277">
        <f t="shared" si="55"/>
        <v>1.3528510537170391</v>
      </c>
      <c r="AB277">
        <f t="shared" si="56"/>
        <v>-4.1805145813241795E-3</v>
      </c>
    </row>
    <row r="278" spans="1:28" x14ac:dyDescent="0.25">
      <c r="A278" s="3">
        <v>44417.833333333336</v>
      </c>
      <c r="B278" s="1">
        <v>26.505182770000001</v>
      </c>
      <c r="C278">
        <v>1205946.9270279999</v>
      </c>
      <c r="D278">
        <v>4.8524474171000001E-8</v>
      </c>
      <c r="E278">
        <v>72</v>
      </c>
      <c r="F278" s="1">
        <v>2408778.2295649336</v>
      </c>
      <c r="G278">
        <v>182454.3719833642</v>
      </c>
      <c r="H278">
        <v>547.36311595009261</v>
      </c>
      <c r="I278">
        <v>8.2941440963566343E-2</v>
      </c>
      <c r="J278">
        <v>18849</v>
      </c>
      <c r="K278">
        <f t="shared" si="69"/>
        <v>-2.1987118014443217E-2</v>
      </c>
      <c r="L278">
        <f t="shared" si="57"/>
        <v>0.14831485222957402</v>
      </c>
      <c r="M278">
        <f t="shared" si="66"/>
        <v>0.35882292264933202</v>
      </c>
      <c r="N278">
        <f t="shared" si="58"/>
        <v>0.62854648441414429</v>
      </c>
      <c r="O278" s="4">
        <v>0.63176664102204583</v>
      </c>
      <c r="P278">
        <f t="shared" si="67"/>
        <v>0.43863354304361818</v>
      </c>
      <c r="Q278" s="4">
        <f t="shared" si="59"/>
        <v>0.33741790590057991</v>
      </c>
      <c r="R278">
        <v>0.93769999999999998</v>
      </c>
      <c r="S278" s="4">
        <f t="shared" si="62"/>
        <v>0.7871800000000001</v>
      </c>
      <c r="T278">
        <f t="shared" si="64"/>
        <v>0.70727897581330068</v>
      </c>
      <c r="U278" s="4">
        <f t="shared" si="60"/>
        <v>0.6669962050761401</v>
      </c>
      <c r="V278">
        <f t="shared" si="68"/>
        <v>45498.532777255765</v>
      </c>
      <c r="W278">
        <f t="shared" si="65"/>
        <v>2.2721101018107916E-4</v>
      </c>
      <c r="X278">
        <f t="shared" si="63"/>
        <v>0.13452614151396181</v>
      </c>
      <c r="Y278">
        <f t="shared" si="54"/>
        <v>2.3484224870317831</v>
      </c>
      <c r="Z278">
        <f t="shared" si="61"/>
        <v>4.7132940758187303E-2</v>
      </c>
      <c r="AA278">
        <f t="shared" si="55"/>
        <v>1.3668425731746594</v>
      </c>
      <c r="AB278">
        <f t="shared" si="56"/>
        <v>-4.775304404306846E-3</v>
      </c>
    </row>
    <row r="279" spans="1:28" x14ac:dyDescent="0.25">
      <c r="A279" s="3">
        <v>44418.833333333336</v>
      </c>
      <c r="B279" s="1">
        <v>26.461533129999999</v>
      </c>
      <c r="C279">
        <v>1210196.382799</v>
      </c>
      <c r="D279">
        <v>4.8524474171000001E-8</v>
      </c>
      <c r="E279">
        <v>60</v>
      </c>
      <c r="F279" s="1">
        <v>2421152.0489413729</v>
      </c>
      <c r="G279">
        <v>902135.94349932601</v>
      </c>
      <c r="H279">
        <v>2706.407830497978</v>
      </c>
      <c r="I279">
        <v>0.40800364378754556</v>
      </c>
      <c r="J279">
        <v>18850</v>
      </c>
      <c r="K279">
        <f t="shared" si="69"/>
        <v>5.1657480429439006E-3</v>
      </c>
      <c r="L279">
        <f t="shared" si="57"/>
        <v>0.16719482199492783</v>
      </c>
      <c r="M279">
        <f t="shared" si="66"/>
        <v>1.6076701533929509</v>
      </c>
      <c r="N279">
        <f t="shared" si="58"/>
        <v>0.66620928468020635</v>
      </c>
      <c r="O279" s="4">
        <v>0.63786022996560765</v>
      </c>
      <c r="P279">
        <f t="shared" si="67"/>
        <v>1.6711962804155684</v>
      </c>
      <c r="Q279" s="4">
        <f t="shared" si="59"/>
        <v>0.39312444858109885</v>
      </c>
      <c r="R279">
        <v>0.82900000000000007</v>
      </c>
      <c r="S279" s="4">
        <f t="shared" si="62"/>
        <v>0.79085000000000016</v>
      </c>
      <c r="T279">
        <f t="shared" si="64"/>
        <v>1.7608921523532739</v>
      </c>
      <c r="U279" s="4">
        <f t="shared" si="60"/>
        <v>0.71655906892932131</v>
      </c>
      <c r="V279">
        <f t="shared" si="68"/>
        <v>45734.174843670517</v>
      </c>
      <c r="W279">
        <f t="shared" si="65"/>
        <v>1.1171939085789185E-3</v>
      </c>
      <c r="X279">
        <f t="shared" si="63"/>
        <v>0.13564333542254073</v>
      </c>
      <c r="Y279">
        <f t="shared" si="54"/>
        <v>2.3605852336937079</v>
      </c>
      <c r="Z279">
        <f t="shared" si="61"/>
        <v>4.7210712076527495E-2</v>
      </c>
      <c r="AA279">
        <f t="shared" si="55"/>
        <v>1.4057771271386179</v>
      </c>
      <c r="AB279">
        <f t="shared" si="56"/>
        <v>-6.0057943309967943E-3</v>
      </c>
    </row>
    <row r="280" spans="1:28" x14ac:dyDescent="0.25">
      <c r="A280" s="3">
        <v>44419.833333333336</v>
      </c>
      <c r="B280" s="1">
        <v>26.855368349999999</v>
      </c>
      <c r="C280">
        <v>1192967.0259120001</v>
      </c>
      <c r="D280">
        <v>4.8524474171000001E-8</v>
      </c>
      <c r="E280">
        <v>68</v>
      </c>
      <c r="F280" s="1">
        <v>2383896.9546319321</v>
      </c>
      <c r="G280">
        <v>172201.81545473236</v>
      </c>
      <c r="H280">
        <v>516.60544636419706</v>
      </c>
      <c r="I280">
        <v>7.9097793030255076E-2</v>
      </c>
      <c r="J280">
        <v>18851</v>
      </c>
      <c r="K280">
        <f t="shared" si="69"/>
        <v>-2.9112784265460153E-2</v>
      </c>
      <c r="L280">
        <f t="shared" si="57"/>
        <v>0.16366242369871645</v>
      </c>
      <c r="M280">
        <f t="shared" si="66"/>
        <v>0</v>
      </c>
      <c r="N280">
        <f t="shared" si="58"/>
        <v>0.64122757633161465</v>
      </c>
      <c r="O280" s="4">
        <v>0.62098248668864497</v>
      </c>
      <c r="P280">
        <f t="shared" si="67"/>
        <v>0.40205746059053238</v>
      </c>
      <c r="Q280" s="4">
        <f t="shared" si="59"/>
        <v>0.39069063192695741</v>
      </c>
      <c r="R280">
        <v>0.80010000000000003</v>
      </c>
      <c r="S280" s="4">
        <f t="shared" si="62"/>
        <v>0.79295000000000015</v>
      </c>
      <c r="T280">
        <f t="shared" si="64"/>
        <v>0.68519658942599926</v>
      </c>
      <c r="U280" s="4">
        <f t="shared" si="60"/>
        <v>0.71505107073749707</v>
      </c>
      <c r="V280">
        <f t="shared" si="68"/>
        <v>44421.920055771647</v>
      </c>
      <c r="W280">
        <f t="shared" si="65"/>
        <v>2.1668280486001132E-4</v>
      </c>
      <c r="X280">
        <f t="shared" si="63"/>
        <v>0.13586001822740074</v>
      </c>
      <c r="Y280">
        <f t="shared" si="54"/>
        <v>2.2928527494902311</v>
      </c>
      <c r="Z280">
        <f t="shared" si="61"/>
        <v>5.353513539488941E-2</v>
      </c>
      <c r="AA280">
        <f t="shared" si="55"/>
        <v>1.3482651866268542</v>
      </c>
      <c r="AB280">
        <f t="shared" si="56"/>
        <v>-2.7317202976214761E-3</v>
      </c>
    </row>
    <row r="281" spans="1:28" x14ac:dyDescent="0.25">
      <c r="A281" s="3">
        <v>44420.833333333336</v>
      </c>
      <c r="B281" s="1">
        <v>25.932160379999999</v>
      </c>
      <c r="C281">
        <v>1236138.643252</v>
      </c>
      <c r="D281">
        <v>4.8524474171000001E-8</v>
      </c>
      <c r="E281">
        <v>73</v>
      </c>
      <c r="F281" s="1">
        <v>2475358.3486339059</v>
      </c>
      <c r="G281">
        <v>233104.21410962299</v>
      </c>
      <c r="H281">
        <v>699.31264232886895</v>
      </c>
      <c r="I281">
        <v>0.10311602543967154</v>
      </c>
      <c r="J281">
        <v>18852</v>
      </c>
      <c r="K281">
        <f t="shared" si="69"/>
        <v>7.0530848151705752E-2</v>
      </c>
      <c r="L281">
        <f t="shared" si="57"/>
        <v>0.1927879626261228</v>
      </c>
      <c r="M281">
        <f t="shared" si="66"/>
        <v>0</v>
      </c>
      <c r="N281">
        <f t="shared" si="58"/>
        <v>0.62679620542144032</v>
      </c>
      <c r="O281" s="4">
        <v>0.6283640484388876</v>
      </c>
      <c r="P281">
        <f t="shared" si="67"/>
        <v>0.59480758308199067</v>
      </c>
      <c r="Q281" s="4">
        <f t="shared" si="59"/>
        <v>0.41051755136302381</v>
      </c>
      <c r="R281">
        <v>0.81819999999999993</v>
      </c>
      <c r="S281" s="4">
        <f t="shared" si="62"/>
        <v>0.79481666666666695</v>
      </c>
      <c r="T281">
        <f t="shared" si="64"/>
        <v>0.81341270302126034</v>
      </c>
      <c r="U281" s="4">
        <f t="shared" si="60"/>
        <v>0.72640013924519131</v>
      </c>
      <c r="V281">
        <f t="shared" si="68"/>
        <v>47668.170531806652</v>
      </c>
      <c r="W281">
        <f t="shared" si="65"/>
        <v>2.8246976039951E-4</v>
      </c>
      <c r="X281">
        <f t="shared" si="63"/>
        <v>0.13614248798780024</v>
      </c>
      <c r="Y281">
        <f t="shared" si="54"/>
        <v>2.4604090892469537</v>
      </c>
      <c r="Z281">
        <f t="shared" si="61"/>
        <v>3.8800486215159191E-2</v>
      </c>
      <c r="AA281">
        <f t="shared" si="55"/>
        <v>1.5130767368106388</v>
      </c>
      <c r="AB281">
        <f t="shared" si="56"/>
        <v>-1.2672263173473253E-2</v>
      </c>
    </row>
    <row r="282" spans="1:28" x14ac:dyDescent="0.25">
      <c r="A282" s="3">
        <v>44421.833333333336</v>
      </c>
      <c r="B282" s="1">
        <v>26.62369172</v>
      </c>
      <c r="C282">
        <v>1249647.0166829999</v>
      </c>
      <c r="D282">
        <v>4.9421933786000001E-8</v>
      </c>
      <c r="E282">
        <v>76</v>
      </c>
      <c r="F282" s="1">
        <v>2506052.6431410243</v>
      </c>
      <c r="G282">
        <v>217765.62190564579</v>
      </c>
      <c r="H282">
        <v>653.29686571693742</v>
      </c>
      <c r="I282">
        <v>9.5150976432725937E-2</v>
      </c>
      <c r="J282">
        <v>18853</v>
      </c>
      <c r="K282">
        <f t="shared" si="69"/>
        <v>-1.5448972493630463E-2</v>
      </c>
      <c r="L282">
        <f t="shared" si="57"/>
        <v>0.20842854605847574</v>
      </c>
      <c r="M282">
        <f t="shared" si="66"/>
        <v>0</v>
      </c>
      <c r="N282">
        <f t="shared" si="58"/>
        <v>0.61288038595891769</v>
      </c>
      <c r="O282" s="4">
        <v>0.66476728574965893</v>
      </c>
      <c r="P282">
        <f t="shared" si="67"/>
        <v>0.53858673288178427</v>
      </c>
      <c r="Q282" s="4">
        <f t="shared" si="59"/>
        <v>0.42847044245908328</v>
      </c>
      <c r="R282">
        <v>0.87680000000000002</v>
      </c>
      <c r="S282" s="4">
        <f t="shared" si="62"/>
        <v>0.79997000000000018</v>
      </c>
      <c r="T282">
        <f t="shared" si="64"/>
        <v>0.7732527616379965</v>
      </c>
      <c r="U282" s="4">
        <f t="shared" si="60"/>
        <v>0.73385486228241603</v>
      </c>
      <c r="V282">
        <f t="shared" si="68"/>
        <v>46937.405594440977</v>
      </c>
      <c r="W282">
        <f t="shared" si="65"/>
        <v>2.6065363355507192E-4</v>
      </c>
      <c r="X282">
        <f t="shared" si="63"/>
        <v>0.13640314162135531</v>
      </c>
      <c r="Y282">
        <f t="shared" si="54"/>
        <v>2.422690404557811</v>
      </c>
      <c r="Z282">
        <f t="shared" si="61"/>
        <v>4.2438564899078157E-2</v>
      </c>
      <c r="AA282">
        <f t="shared" si="55"/>
        <v>1.4874604623576266</v>
      </c>
      <c r="AB282">
        <f t="shared" si="56"/>
        <v>-1.08842165534907E-2</v>
      </c>
    </row>
    <row r="283" spans="1:28" x14ac:dyDescent="0.25">
      <c r="A283" s="3">
        <v>44422.833333333336</v>
      </c>
      <c r="B283" s="1">
        <v>26.516877189999999</v>
      </c>
      <c r="C283">
        <v>1255223.2017560001</v>
      </c>
      <c r="D283">
        <v>4.9421933786000001E-8</v>
      </c>
      <c r="E283">
        <v>63</v>
      </c>
      <c r="F283" s="1">
        <v>2504747.7392359404</v>
      </c>
      <c r="G283">
        <v>178310.43359945173</v>
      </c>
      <c r="H283">
        <v>534.93130079835521</v>
      </c>
      <c r="I283">
        <v>7.7951931738626731E-2</v>
      </c>
      <c r="J283">
        <v>18854</v>
      </c>
      <c r="K283">
        <f t="shared" si="69"/>
        <v>8.4723621707784077E-3</v>
      </c>
      <c r="L283">
        <f t="shared" si="57"/>
        <v>0.21152201274764901</v>
      </c>
      <c r="M283">
        <f t="shared" si="66"/>
        <v>0</v>
      </c>
      <c r="N283">
        <f t="shared" si="58"/>
        <v>0.6013969460884403</v>
      </c>
      <c r="O283" s="4">
        <v>0.65258489032646905</v>
      </c>
      <c r="P283">
        <f t="shared" si="67"/>
        <v>0.39049111549877896</v>
      </c>
      <c r="Q283" s="4">
        <f t="shared" si="59"/>
        <v>0.44148681297570924</v>
      </c>
      <c r="R283">
        <v>0.81120000000000003</v>
      </c>
      <c r="S283" s="4">
        <f t="shared" si="62"/>
        <v>0.80341333333333342</v>
      </c>
      <c r="T283">
        <f t="shared" si="64"/>
        <v>0.67847437374450226</v>
      </c>
      <c r="U283" s="4">
        <f t="shared" si="60"/>
        <v>0.74448414806247942</v>
      </c>
      <c r="V283">
        <f t="shared" si="68"/>
        <v>47336.765666711603</v>
      </c>
      <c r="W283">
        <f t="shared" si="65"/>
        <v>2.1354413409850582E-4</v>
      </c>
      <c r="X283">
        <f t="shared" si="63"/>
        <v>0.1366166857554538</v>
      </c>
      <c r="Y283">
        <f t="shared" si="54"/>
        <v>2.4433035126493277</v>
      </c>
      <c r="Z283">
        <f t="shared" si="61"/>
        <v>4.0819145904104737E-2</v>
      </c>
      <c r="AA283">
        <f t="shared" si="55"/>
        <v>1.5032334385832</v>
      </c>
      <c r="AB283">
        <f t="shared" si="56"/>
        <v>-1.1807188288503578E-2</v>
      </c>
    </row>
    <row r="284" spans="1:28" x14ac:dyDescent="0.25">
      <c r="A284" s="3">
        <v>44423.833333333336</v>
      </c>
      <c r="B284" s="1">
        <v>26.971295560000002</v>
      </c>
      <c r="C284">
        <v>1231507.473459</v>
      </c>
      <c r="D284">
        <v>4.9364911794999998E-8</v>
      </c>
      <c r="E284">
        <v>61</v>
      </c>
      <c r="F284" s="1">
        <v>2468431.0379020632</v>
      </c>
      <c r="G284">
        <v>93679.313405338238</v>
      </c>
      <c r="H284">
        <v>281.0379402160147</v>
      </c>
      <c r="I284">
        <v>4.1556294911130207E-2</v>
      </c>
      <c r="J284">
        <v>18855</v>
      </c>
      <c r="K284">
        <f t="shared" si="69"/>
        <v>-3.6066167341322904E-2</v>
      </c>
      <c r="L284">
        <f t="shared" si="57"/>
        <v>0.19442288711598091</v>
      </c>
      <c r="M284">
        <f t="shared" si="66"/>
        <v>0</v>
      </c>
      <c r="N284">
        <f t="shared" si="58"/>
        <v>0.56193522118866324</v>
      </c>
      <c r="O284" s="4">
        <v>0.64869806208450131</v>
      </c>
      <c r="P284">
        <f t="shared" si="67"/>
        <v>0</v>
      </c>
      <c r="Q284" s="4">
        <f t="shared" si="59"/>
        <v>0.40655764005480333</v>
      </c>
      <c r="R284">
        <v>0.82209999999999994</v>
      </c>
      <c r="S284" s="4">
        <f t="shared" si="62"/>
        <v>0.80796666666666672</v>
      </c>
      <c r="T284">
        <f t="shared" si="64"/>
        <v>0.41129354627567699</v>
      </c>
      <c r="U284" s="4">
        <f t="shared" si="60"/>
        <v>0.71867057032007275</v>
      </c>
      <c r="V284">
        <f t="shared" si="68"/>
        <v>45659.930229135789</v>
      </c>
      <c r="W284">
        <f t="shared" si="65"/>
        <v>1.1384638202492979E-4</v>
      </c>
      <c r="X284">
        <f t="shared" si="63"/>
        <v>0.13673053213747874</v>
      </c>
      <c r="Y284">
        <f t="shared" si="54"/>
        <v>2.3567530722662622</v>
      </c>
      <c r="Z284">
        <f t="shared" si="61"/>
        <v>4.8694419952207024E-2</v>
      </c>
      <c r="AA284">
        <f t="shared" si="55"/>
        <v>1.4397248433601741</v>
      </c>
      <c r="AB284">
        <f t="shared" si="56"/>
        <v>-8.1526221341240435E-3</v>
      </c>
    </row>
    <row r="285" spans="1:28" x14ac:dyDescent="0.25">
      <c r="A285" s="3">
        <v>44424.833333333336</v>
      </c>
      <c r="B285" s="1">
        <v>27.320927770000001</v>
      </c>
      <c r="C285">
        <v>1224218.487468</v>
      </c>
      <c r="D285">
        <v>4.9526291824999999E-8</v>
      </c>
      <c r="E285">
        <v>72</v>
      </c>
      <c r="F285" s="1">
        <v>2442456.3327457877</v>
      </c>
      <c r="G285">
        <v>171731.39645501724</v>
      </c>
      <c r="H285">
        <v>515.19418936505167</v>
      </c>
      <c r="I285">
        <v>7.6990477412893749E-2</v>
      </c>
      <c r="J285">
        <v>18856</v>
      </c>
      <c r="K285">
        <f t="shared" si="69"/>
        <v>-1.8816156568803276E-2</v>
      </c>
      <c r="L285">
        <f t="shared" si="57"/>
        <v>0.18176611240340054</v>
      </c>
      <c r="M285">
        <f t="shared" si="66"/>
        <v>0</v>
      </c>
      <c r="N285">
        <f t="shared" si="58"/>
        <v>0.54787581636785754</v>
      </c>
      <c r="O285" s="4">
        <v>0.65990776990647615</v>
      </c>
      <c r="P285">
        <f t="shared" si="67"/>
        <v>0.38051501504883734</v>
      </c>
      <c r="Q285" s="4">
        <f t="shared" si="59"/>
        <v>0.41924147388976457</v>
      </c>
      <c r="R285">
        <v>0.79630000000000001</v>
      </c>
      <c r="S285" s="4">
        <f t="shared" si="62"/>
        <v>0.81163333333333321</v>
      </c>
      <c r="T285">
        <f t="shared" si="64"/>
        <v>0.67278216476221386</v>
      </c>
      <c r="U285" s="4">
        <f t="shared" si="60"/>
        <v>0.73211341077308145</v>
      </c>
      <c r="V285">
        <f t="shared" si="68"/>
        <v>44808.818271986522</v>
      </c>
      <c r="W285">
        <f t="shared" si="65"/>
        <v>2.1091057163150656E-4</v>
      </c>
      <c r="X285">
        <f t="shared" si="63"/>
        <v>0.13694144270911024</v>
      </c>
      <c r="Y285">
        <f t="shared" si="54"/>
        <v>2.3128226345764094</v>
      </c>
      <c r="Z285">
        <f t="shared" si="61"/>
        <v>5.2872756423278044E-2</v>
      </c>
      <c r="AA285">
        <f t="shared" si="55"/>
        <v>1.4551502009852664</v>
      </c>
      <c r="AB285">
        <f t="shared" si="56"/>
        <v>-8.9893889305596719E-3</v>
      </c>
    </row>
    <row r="286" spans="1:28" x14ac:dyDescent="0.25">
      <c r="A286" s="3">
        <v>44425.833333333336</v>
      </c>
      <c r="B286" s="1">
        <v>27.383285239999999</v>
      </c>
      <c r="C286">
        <v>1229881.9160790001</v>
      </c>
      <c r="D286">
        <v>4.9692312239E-8</v>
      </c>
      <c r="E286">
        <v>65</v>
      </c>
      <c r="F286" s="1">
        <v>2452524.9516995773</v>
      </c>
      <c r="G286">
        <v>82878.242664582067</v>
      </c>
      <c r="H286">
        <v>248.6347279937462</v>
      </c>
      <c r="I286">
        <v>3.7003364901477265E-2</v>
      </c>
      <c r="J286">
        <v>18857</v>
      </c>
      <c r="K286">
        <f t="shared" si="69"/>
        <v>2.3356845764225045E-3</v>
      </c>
      <c r="L286">
        <f t="shared" si="57"/>
        <v>0.19809850062884476</v>
      </c>
      <c r="M286">
        <f t="shared" si="66"/>
        <v>0</v>
      </c>
      <c r="N286">
        <f t="shared" si="58"/>
        <v>0.53369969648856297</v>
      </c>
      <c r="O286" s="4">
        <v>0.67550225861142399</v>
      </c>
      <c r="P286">
        <f t="shared" si="67"/>
        <v>0</v>
      </c>
      <c r="Q286" s="4">
        <f t="shared" si="59"/>
        <v>0.41924147388976457</v>
      </c>
      <c r="R286">
        <v>0.80370000000000008</v>
      </c>
      <c r="S286" s="4">
        <f t="shared" si="62"/>
        <v>0.81530333333333316</v>
      </c>
      <c r="T286">
        <f t="shared" si="64"/>
        <v>0.36433355751398866</v>
      </c>
      <c r="U286" s="4">
        <f t="shared" si="60"/>
        <v>0.73332796190865601</v>
      </c>
      <c r="V286">
        <f t="shared" si="68"/>
        <v>44913.599858444162</v>
      </c>
      <c r="W286">
        <f t="shared" si="65"/>
        <v>1.0137394340992286E-4</v>
      </c>
      <c r="X286">
        <f t="shared" si="63"/>
        <v>0.13704281665252016</v>
      </c>
      <c r="Y286">
        <f t="shared" si="54"/>
        <v>2.318230972358831</v>
      </c>
      <c r="Z286">
        <f t="shared" si="61"/>
        <v>5.2491686148034677E-2</v>
      </c>
      <c r="AA286">
        <f t="shared" si="55"/>
        <v>1.5102106356427374</v>
      </c>
      <c r="AB286">
        <f t="shared" si="56"/>
        <v>-1.25506978275568E-2</v>
      </c>
    </row>
    <row r="287" spans="1:28" x14ac:dyDescent="0.25">
      <c r="A287" s="3">
        <v>44426.833333333336</v>
      </c>
      <c r="B287">
        <v>26.885295410000001</v>
      </c>
      <c r="C287">
        <v>1249625.658877</v>
      </c>
      <c r="D287">
        <v>4.9615190181000001E-8</v>
      </c>
      <c r="E287">
        <v>82</v>
      </c>
      <c r="F287" s="1">
        <v>2505085.5237152646</v>
      </c>
      <c r="G287">
        <v>291736.39294921258</v>
      </c>
      <c r="H287">
        <v>875.20917884763776</v>
      </c>
      <c r="I287">
        <v>0.1275211354084283</v>
      </c>
      <c r="J287">
        <v>18858</v>
      </c>
      <c r="K287">
        <f t="shared" si="69"/>
        <v>3.4279173378349626E-2</v>
      </c>
      <c r="L287">
        <f t="shared" si="57"/>
        <v>0.23218154130632643</v>
      </c>
      <c r="M287">
        <f t="shared" si="66"/>
        <v>0</v>
      </c>
      <c r="N287">
        <f t="shared" si="58"/>
        <v>0.47045637811373864</v>
      </c>
      <c r="O287" s="4">
        <v>0.65877121124263582</v>
      </c>
      <c r="P287">
        <f t="shared" si="67"/>
        <v>0.74097026974224367</v>
      </c>
      <c r="Q287" s="4">
        <f t="shared" si="59"/>
        <v>0.38356102535901565</v>
      </c>
      <c r="R287">
        <v>0.78430000000000011</v>
      </c>
      <c r="S287" s="4">
        <f t="shared" si="62"/>
        <v>0.8141233333333332</v>
      </c>
      <c r="T287">
        <f t="shared" si="64"/>
        <v>0.92567872676561336</v>
      </c>
      <c r="U287" s="4">
        <f t="shared" si="60"/>
        <v>0.70103545976827353</v>
      </c>
      <c r="V287">
        <f t="shared" si="68"/>
        <v>46479.893183996821</v>
      </c>
      <c r="W287">
        <f t="shared" si="65"/>
        <v>3.49311957195504E-4</v>
      </c>
      <c r="X287">
        <f t="shared" si="63"/>
        <v>0.13739212860971567</v>
      </c>
      <c r="Y287">
        <f t="shared" ref="Y287:Y350" si="70">V287/$V$31</f>
        <v>2.3990757434424035</v>
      </c>
      <c r="Z287">
        <f t="shared" si="61"/>
        <v>4.5586040789471483E-2</v>
      </c>
      <c r="AA287">
        <f t="shared" ref="AA287:AA350" si="71">V287/$V258</f>
        <v>1.4500475988343742</v>
      </c>
      <c r="AB287">
        <f t="shared" ref="AB287:AB350" si="72">2*SQRT(AA287)*EXP(SUM(W258:W287))/(1+AA287)-1</f>
        <v>-9.5859206799802088E-3</v>
      </c>
    </row>
    <row r="288" spans="1:28" x14ac:dyDescent="0.25">
      <c r="A288" s="3">
        <v>44427.833333333336</v>
      </c>
      <c r="B288">
        <v>26.215153539999999</v>
      </c>
      <c r="C288">
        <v>1285635.9918510001</v>
      </c>
      <c r="D288">
        <v>4.9680766071E-8</v>
      </c>
      <c r="E288">
        <v>77</v>
      </c>
      <c r="F288" s="1">
        <v>2575525.8635734869</v>
      </c>
      <c r="G288">
        <v>225249.54822789543</v>
      </c>
      <c r="H288">
        <v>675.74864468368628</v>
      </c>
      <c r="I288">
        <v>9.5766172958296883E-2</v>
      </c>
      <c r="J288">
        <v>18859</v>
      </c>
      <c r="K288">
        <f t="shared" si="69"/>
        <v>5.3651372788148688E-2</v>
      </c>
      <c r="L288">
        <f t="shared" ref="L288:L351" si="73">(AVERAGE(K259:K288))*15+POWER(O288/SQRT(365/15),2)/2</f>
        <v>0.22117351623531897</v>
      </c>
      <c r="M288">
        <f t="shared" si="66"/>
        <v>0</v>
      </c>
      <c r="N288">
        <f t="shared" ref="N288:N351" si="74">AVERAGE(M259:M288)</f>
        <v>0.44725916047501341</v>
      </c>
      <c r="O288" s="4">
        <v>0.64504450013727133</v>
      </c>
      <c r="P288">
        <f t="shared" si="67"/>
        <v>0.54313648472629972</v>
      </c>
      <c r="Q288" s="4">
        <f t="shared" ref="Q288:Q351" si="75">AVERAGE(P259:P288)</f>
        <v>0.39680911667323715</v>
      </c>
      <c r="R288">
        <v>0.81220000000000003</v>
      </c>
      <c r="S288" s="4">
        <f t="shared" si="62"/>
        <v>0.81217666666666666</v>
      </c>
      <c r="T288">
        <f t="shared" si="64"/>
        <v>0.7764286223377882</v>
      </c>
      <c r="U288" s="4">
        <f t="shared" ref="U288:U351" si="76">AVERAGE(T259:T288)</f>
        <v>0.70779484859286013</v>
      </c>
      <c r="V288">
        <f t="shared" si="68"/>
        <v>49041.711309809107</v>
      </c>
      <c r="W288">
        <f t="shared" si="65"/>
        <v>2.623386628017527E-4</v>
      </c>
      <c r="X288">
        <f t="shared" si="63"/>
        <v>0.13765446727251743</v>
      </c>
      <c r="Y288">
        <f t="shared" si="70"/>
        <v>2.5313048710012298</v>
      </c>
      <c r="Z288">
        <f t="shared" ref="Z288:Z351" si="77">2*SQRT(Y288)*EXP(X288)/(1+Y288)-1</f>
        <v>3.4069158092739693E-2</v>
      </c>
      <c r="AA288">
        <f t="shared" si="71"/>
        <v>1.5198295793846075</v>
      </c>
      <c r="AB288">
        <f t="shared" si="72"/>
        <v>-1.4022092211517734E-2</v>
      </c>
    </row>
    <row r="289" spans="1:28" x14ac:dyDescent="0.25">
      <c r="A289" s="3">
        <v>44428.833333333336</v>
      </c>
      <c r="B289">
        <v>26.173577989999998</v>
      </c>
      <c r="C289">
        <v>1288790.2028659999</v>
      </c>
      <c r="D289">
        <v>4.9680766071E-8</v>
      </c>
      <c r="E289">
        <v>111</v>
      </c>
      <c r="F289" s="1">
        <v>2577362.822294577</v>
      </c>
      <c r="G289">
        <v>371871.35012853111</v>
      </c>
      <c r="H289">
        <v>1115.6140503855934</v>
      </c>
      <c r="I289">
        <v>0.15799061151515328</v>
      </c>
      <c r="J289">
        <v>18860</v>
      </c>
      <c r="K289">
        <f t="shared" si="69"/>
        <v>4.0376146113489586E-3</v>
      </c>
      <c r="L289">
        <f t="shared" si="73"/>
        <v>0.21935590029385635</v>
      </c>
      <c r="M289">
        <f t="shared" si="66"/>
        <v>0.30889727248529891</v>
      </c>
      <c r="N289">
        <f t="shared" si="74"/>
        <v>0.43922672220396919</v>
      </c>
      <c r="O289" s="4">
        <v>0.62544551182370212</v>
      </c>
      <c r="P289">
        <f t="shared" si="67"/>
        <v>0.89038910005440497</v>
      </c>
      <c r="Q289" s="4">
        <f t="shared" si="75"/>
        <v>0.42648875334171726</v>
      </c>
      <c r="R289">
        <v>0.79220000000000002</v>
      </c>
      <c r="S289" s="4">
        <f t="shared" ref="S289:S352" si="78">AVERAGE(R260:R289)</f>
        <v>0.81220666666666663</v>
      </c>
      <c r="T289">
        <f t="shared" si="64"/>
        <v>1.0491124410854191</v>
      </c>
      <c r="U289" s="4">
        <f t="shared" si="76"/>
        <v>0.730235023181659</v>
      </c>
      <c r="V289">
        <f t="shared" si="68"/>
        <v>49240.123125634607</v>
      </c>
      <c r="W289">
        <f t="shared" si="65"/>
        <v>4.3275733748678144E-4</v>
      </c>
      <c r="X289">
        <f t="shared" si="63"/>
        <v>0.13808722461000422</v>
      </c>
      <c r="Y289">
        <f t="shared" si="70"/>
        <v>2.5415459654175829</v>
      </c>
      <c r="Z289">
        <f t="shared" si="77"/>
        <v>3.3609796254669311E-2</v>
      </c>
      <c r="AA289">
        <f t="shared" si="71"/>
        <v>1.4776762807174171</v>
      </c>
      <c r="AB289">
        <f t="shared" si="72"/>
        <v>-1.0926333601117721E-2</v>
      </c>
    </row>
    <row r="290" spans="1:28" x14ac:dyDescent="0.25">
      <c r="A290" s="3">
        <v>44429.833333333336</v>
      </c>
      <c r="B290">
        <v>26.176253939999999</v>
      </c>
      <c r="C290">
        <v>1289925.6238919999</v>
      </c>
      <c r="D290">
        <v>4.9680766071E-8</v>
      </c>
      <c r="E290">
        <v>152</v>
      </c>
      <c r="F290" s="1">
        <v>2581798.7364088218</v>
      </c>
      <c r="G290">
        <v>423021.94536568626</v>
      </c>
      <c r="H290">
        <v>1269.0658360970588</v>
      </c>
      <c r="I290">
        <v>0.17941329958962315</v>
      </c>
      <c r="J290">
        <v>18861</v>
      </c>
      <c r="K290">
        <f t="shared" si="69"/>
        <v>7.7837633581051319E-4</v>
      </c>
      <c r="L290">
        <f t="shared" si="73"/>
        <v>0.20378245885467214</v>
      </c>
      <c r="M290">
        <f t="shared" si="66"/>
        <v>0.65310997214775279</v>
      </c>
      <c r="N290">
        <f t="shared" si="74"/>
        <v>0.43951068527497422</v>
      </c>
      <c r="O290" s="4">
        <v>0.63009286842797074</v>
      </c>
      <c r="P290">
        <f t="shared" si="67"/>
        <v>0.98192375166886159</v>
      </c>
      <c r="Q290" s="4">
        <f t="shared" si="75"/>
        <v>0.45921954506401269</v>
      </c>
      <c r="R290">
        <v>0.76129999999999998</v>
      </c>
      <c r="S290" s="4">
        <f t="shared" si="78"/>
        <v>0.8135699999999999</v>
      </c>
      <c r="T290">
        <f t="shared" si="64"/>
        <v>1.1278379398814202</v>
      </c>
      <c r="U290" s="4">
        <f t="shared" si="76"/>
        <v>0.75107125710123135</v>
      </c>
      <c r="V290">
        <f t="shared" si="68"/>
        <v>49278.46539266879</v>
      </c>
      <c r="W290">
        <f t="shared" si="65"/>
        <v>4.9142251871906188E-4</v>
      </c>
      <c r="X290">
        <f t="shared" si="63"/>
        <v>0.13857864712872328</v>
      </c>
      <c r="Y290">
        <f t="shared" si="70"/>
        <v>2.5435250147761121</v>
      </c>
      <c r="Z290">
        <f t="shared" si="77"/>
        <v>3.3942628061181424E-2</v>
      </c>
      <c r="AA290">
        <f t="shared" si="71"/>
        <v>1.4436162845144562</v>
      </c>
      <c r="AB290">
        <f t="shared" si="72"/>
        <v>-8.4195072447590391E-3</v>
      </c>
    </row>
    <row r="291" spans="1:28" x14ac:dyDescent="0.25">
      <c r="A291" s="3">
        <v>44430.833333333336</v>
      </c>
      <c r="B291">
        <v>26.177135509999999</v>
      </c>
      <c r="C291">
        <v>1291068.1703890001</v>
      </c>
      <c r="D291">
        <v>4.9680766071E-8</v>
      </c>
      <c r="E291">
        <v>77</v>
      </c>
      <c r="F291" s="1">
        <v>2587406.9361518347</v>
      </c>
      <c r="G291">
        <v>395967.00827297143</v>
      </c>
      <c r="H291">
        <v>1187.9010248189143</v>
      </c>
      <c r="I291">
        <v>0.16757467408808865</v>
      </c>
      <c r="J291">
        <v>18862</v>
      </c>
      <c r="K291">
        <f t="shared" si="69"/>
        <v>8.5167631917360995E-4</v>
      </c>
      <c r="L291">
        <f t="shared" si="73"/>
        <v>0.19200130600700344</v>
      </c>
      <c r="M291">
        <f t="shared" si="66"/>
        <v>0.66703499071797334</v>
      </c>
      <c r="N291">
        <f t="shared" si="74"/>
        <v>0.44260218362885129</v>
      </c>
      <c r="O291" s="4">
        <v>0.62395921026646184</v>
      </c>
      <c r="P291">
        <f t="shared" si="67"/>
        <v>0.93245120520013069</v>
      </c>
      <c r="Q291" s="4">
        <f t="shared" si="75"/>
        <v>0.49030125190401708</v>
      </c>
      <c r="R291">
        <v>0.87159999999999993</v>
      </c>
      <c r="S291" s="4">
        <f t="shared" si="78"/>
        <v>0.81857999999999997</v>
      </c>
      <c r="T291">
        <f t="shared" si="64"/>
        <v>1.0850389000509106</v>
      </c>
      <c r="U291" s="4">
        <f t="shared" si="76"/>
        <v>0.773636168673978</v>
      </c>
      <c r="V291">
        <f t="shared" si="68"/>
        <v>49320.452571894108</v>
      </c>
      <c r="W291">
        <f t="shared" si="65"/>
        <v>4.5900333798042385E-4</v>
      </c>
      <c r="X291">
        <f t="shared" si="63"/>
        <v>0.13903765046670372</v>
      </c>
      <c r="Y291">
        <f t="shared" si="70"/>
        <v>2.545692197536543</v>
      </c>
      <c r="Z291">
        <f t="shared" si="77"/>
        <v>3.4225386876624908E-2</v>
      </c>
      <c r="AA291">
        <f t="shared" si="71"/>
        <v>1.399637296435541</v>
      </c>
      <c r="AB291">
        <f t="shared" si="72"/>
        <v>-5.4020981366698084E-3</v>
      </c>
    </row>
    <row r="292" spans="1:28" x14ac:dyDescent="0.25">
      <c r="A292" s="3">
        <v>44431.833333333336</v>
      </c>
      <c r="B292">
        <v>26.595084150000002</v>
      </c>
      <c r="C292">
        <v>1271206.288154</v>
      </c>
      <c r="D292">
        <v>4.9680766071E-8</v>
      </c>
      <c r="E292">
        <v>55</v>
      </c>
      <c r="F292" s="1">
        <v>2542634.5395004004</v>
      </c>
      <c r="G292">
        <v>144015.01261743344</v>
      </c>
      <c r="H292">
        <v>432.04503785230037</v>
      </c>
      <c r="I292">
        <v>6.2020882815143091E-2</v>
      </c>
      <c r="J292">
        <v>18863</v>
      </c>
      <c r="K292">
        <f t="shared" si="69"/>
        <v>-3.1343684967932266E-2</v>
      </c>
      <c r="L292">
        <f t="shared" si="73"/>
        <v>0.16043280999870721</v>
      </c>
      <c r="M292">
        <f t="shared" si="66"/>
        <v>0</v>
      </c>
      <c r="N292">
        <f t="shared" si="74"/>
        <v>0.41341228046528733</v>
      </c>
      <c r="O292" s="4">
        <v>0.62389124040094512</v>
      </c>
      <c r="P292">
        <f t="shared" si="67"/>
        <v>0.1582242708803287</v>
      </c>
      <c r="Q292" s="4">
        <f t="shared" si="75"/>
        <v>0.47480777723318457</v>
      </c>
      <c r="R292">
        <v>0.78549999999999998</v>
      </c>
      <c r="S292" s="4">
        <f t="shared" si="78"/>
        <v>0.82243999999999995</v>
      </c>
      <c r="T292">
        <f t="shared" si="64"/>
        <v>0.57695674399397179</v>
      </c>
      <c r="U292" s="4">
        <f t="shared" si="76"/>
        <v>0.76505901504776441</v>
      </c>
      <c r="V292">
        <f t="shared" si="68"/>
        <v>47798.543557306242</v>
      </c>
      <c r="W292">
        <f t="shared" si="65"/>
        <v>1.6990579208417462E-4</v>
      </c>
      <c r="X292">
        <f t="shared" ref="X292:X355" si="79">W292+X291</f>
        <v>0.13920755625878789</v>
      </c>
      <c r="Y292">
        <f t="shared" si="70"/>
        <v>2.4671383379962375</v>
      </c>
      <c r="Z292">
        <f t="shared" si="77"/>
        <v>4.1388194230655095E-2</v>
      </c>
      <c r="AA292">
        <f t="shared" si="71"/>
        <v>1.2744807321336959</v>
      </c>
      <c r="AB292">
        <f t="shared" si="72"/>
        <v>1.1883041842331021E-3</v>
      </c>
    </row>
    <row r="293" spans="1:28" x14ac:dyDescent="0.25">
      <c r="A293" s="3">
        <v>44432.833333333336</v>
      </c>
      <c r="B293">
        <v>26.302085529999999</v>
      </c>
      <c r="C293">
        <v>1285635.0206579999</v>
      </c>
      <c r="D293">
        <v>4.9680766071E-8</v>
      </c>
      <c r="E293">
        <v>44</v>
      </c>
      <c r="F293" s="1">
        <v>2566467.0922487131</v>
      </c>
      <c r="G293">
        <v>88573.599396909398</v>
      </c>
      <c r="H293">
        <v>265.7207981907282</v>
      </c>
      <c r="I293">
        <v>3.779050650309948E-2</v>
      </c>
      <c r="J293">
        <v>18864</v>
      </c>
      <c r="K293">
        <f t="shared" si="69"/>
        <v>2.2364651483997629E-2</v>
      </c>
      <c r="L293">
        <f t="shared" si="73"/>
        <v>0.14097427980514921</v>
      </c>
      <c r="M293">
        <f t="shared" si="66"/>
        <v>0</v>
      </c>
      <c r="N293">
        <f t="shared" si="74"/>
        <v>0.37024094889322257</v>
      </c>
      <c r="O293" s="4">
        <v>0.64402146477253785</v>
      </c>
      <c r="P293">
        <f t="shared" si="67"/>
        <v>0</v>
      </c>
      <c r="Q293" s="4">
        <f t="shared" si="75"/>
        <v>0.43563696977707528</v>
      </c>
      <c r="R293">
        <v>0.78799999999999992</v>
      </c>
      <c r="S293" s="4">
        <f t="shared" si="78"/>
        <v>0.82548666666666659</v>
      </c>
      <c r="T293">
        <f t="shared" si="64"/>
        <v>0.37287541343426844</v>
      </c>
      <c r="U293" s="4">
        <f t="shared" si="76"/>
        <v>0.73417074833533891</v>
      </c>
      <c r="V293">
        <f t="shared" si="68"/>
        <v>48879.584821956887</v>
      </c>
      <c r="W293">
        <f t="shared" si="65"/>
        <v>1.035302748112818E-4</v>
      </c>
      <c r="X293">
        <f t="shared" si="79"/>
        <v>0.13931108653359917</v>
      </c>
      <c r="Y293">
        <f t="shared" si="70"/>
        <v>2.5229366563231959</v>
      </c>
      <c r="Z293">
        <f t="shared" si="77"/>
        <v>3.6526406695033042E-2</v>
      </c>
      <c r="AA293">
        <f t="shared" si="71"/>
        <v>1.2428336388916739</v>
      </c>
      <c r="AB293">
        <f t="shared" si="72"/>
        <v>2.0985276879830206E-3</v>
      </c>
    </row>
    <row r="294" spans="1:28" x14ac:dyDescent="0.25">
      <c r="A294" s="3">
        <v>44433.833333333336</v>
      </c>
      <c r="B294">
        <v>26.800939320000001</v>
      </c>
      <c r="C294">
        <v>1262058.614298</v>
      </c>
      <c r="D294">
        <v>4.9680766071E-8</v>
      </c>
      <c r="E294">
        <v>68</v>
      </c>
      <c r="F294" s="1">
        <v>2526689.0520995883</v>
      </c>
      <c r="G294">
        <v>118023.03567164439</v>
      </c>
      <c r="H294">
        <v>354.06910701493319</v>
      </c>
      <c r="I294">
        <v>5.1148052409955541E-2</v>
      </c>
      <c r="J294">
        <v>18865</v>
      </c>
      <c r="K294">
        <f t="shared" si="69"/>
        <v>-3.7297269577501818E-2</v>
      </c>
      <c r="L294">
        <f t="shared" si="73"/>
        <v>9.8112884879651183E-2</v>
      </c>
      <c r="M294">
        <f t="shared" si="66"/>
        <v>0.4183805439022118</v>
      </c>
      <c r="N294">
        <f t="shared" si="74"/>
        <v>0.35613073770763343</v>
      </c>
      <c r="O294" s="4">
        <v>0.62647756350614447</v>
      </c>
      <c r="P294">
        <f t="shared" si="67"/>
        <v>0</v>
      </c>
      <c r="Q294" s="4">
        <f t="shared" si="75"/>
        <v>0.41543818677018013</v>
      </c>
      <c r="R294">
        <v>0.78579999999999994</v>
      </c>
      <c r="S294" s="4">
        <f t="shared" si="78"/>
        <v>0.82371666666666654</v>
      </c>
      <c r="T294">
        <f t="shared" si="64"/>
        <v>0.49587946236825042</v>
      </c>
      <c r="U294" s="4">
        <f t="shared" si="76"/>
        <v>0.7233132072891636</v>
      </c>
      <c r="V294">
        <f t="shared" si="68"/>
        <v>47090.088867004677</v>
      </c>
      <c r="W294">
        <f t="shared" si="65"/>
        <v>1.4012183291556136E-4</v>
      </c>
      <c r="X294">
        <f t="shared" si="79"/>
        <v>0.13945120836651473</v>
      </c>
      <c r="Y294">
        <f t="shared" si="70"/>
        <v>2.4305712044165144</v>
      </c>
      <c r="Z294">
        <f t="shared" si="77"/>
        <v>4.4914178650811154E-2</v>
      </c>
      <c r="AA294">
        <f t="shared" si="71"/>
        <v>1.1791384951372361</v>
      </c>
      <c r="AB294">
        <f t="shared" si="72"/>
        <v>4.4648622748992839E-3</v>
      </c>
    </row>
    <row r="295" spans="1:28" x14ac:dyDescent="0.25">
      <c r="A295" s="3">
        <v>44434.833333333336</v>
      </c>
      <c r="B295">
        <v>26.393278729999999</v>
      </c>
      <c r="C295">
        <v>1288035.6453849999</v>
      </c>
      <c r="D295">
        <v>4.9801377781000001E-8</v>
      </c>
      <c r="E295">
        <v>40</v>
      </c>
      <c r="F295" s="1">
        <v>2584203.7879982661</v>
      </c>
      <c r="G295">
        <v>83315.070890616131</v>
      </c>
      <c r="H295">
        <v>249.9452126718484</v>
      </c>
      <c r="I295">
        <v>3.5302944391971409E-2</v>
      </c>
      <c r="J295">
        <v>18866</v>
      </c>
      <c r="K295">
        <f t="shared" si="69"/>
        <v>3.5701645665205978E-2</v>
      </c>
      <c r="L295">
        <f t="shared" si="73"/>
        <v>0.108382564525248</v>
      </c>
      <c r="M295">
        <f t="shared" si="66"/>
        <v>0</v>
      </c>
      <c r="N295">
        <f t="shared" si="74"/>
        <v>0.33411361976265147</v>
      </c>
      <c r="O295" s="4">
        <v>0.62939024211181827</v>
      </c>
      <c r="P295">
        <f t="shared" si="67"/>
        <v>0</v>
      </c>
      <c r="Q295" s="4">
        <f t="shared" si="75"/>
        <v>0.40335021079682409</v>
      </c>
      <c r="R295">
        <v>0.82120000000000004</v>
      </c>
      <c r="S295" s="4">
        <f t="shared" si="78"/>
        <v>0.8238766666666667</v>
      </c>
      <c r="T295">
        <f t="shared" si="64"/>
        <v>0.34516021939782121</v>
      </c>
      <c r="U295" s="4">
        <f t="shared" si="76"/>
        <v>0.71272401841262545</v>
      </c>
      <c r="V295">
        <f t="shared" si="68"/>
        <v>48801.653578604099</v>
      </c>
      <c r="W295">
        <f t="shared" si="65"/>
        <v>9.671571847850244E-5</v>
      </c>
      <c r="X295">
        <f t="shared" si="79"/>
        <v>0.13954792408499322</v>
      </c>
      <c r="Y295">
        <f t="shared" si="70"/>
        <v>2.5189142082757385</v>
      </c>
      <c r="Z295">
        <f t="shared" si="77"/>
        <v>3.7129287115993392E-2</v>
      </c>
      <c r="AA295">
        <f t="shared" si="71"/>
        <v>1.2171652850108929</v>
      </c>
      <c r="AB295">
        <f t="shared" si="72"/>
        <v>2.9199320466577472E-3</v>
      </c>
    </row>
    <row r="296" spans="1:28" x14ac:dyDescent="0.25">
      <c r="A296" s="3">
        <v>44435.833333333336</v>
      </c>
      <c r="B296">
        <v>26.391675660000001</v>
      </c>
      <c r="C296">
        <v>1288249.5464000001</v>
      </c>
      <c r="D296">
        <v>4.9801377781000001E-8</v>
      </c>
      <c r="E296">
        <v>34</v>
      </c>
      <c r="F296" s="1">
        <v>2574799.0844246713</v>
      </c>
      <c r="G296">
        <v>45242.722780702512</v>
      </c>
      <c r="H296">
        <v>135.72816834210755</v>
      </c>
      <c r="I296">
        <v>1.9240639685072339E-2</v>
      </c>
      <c r="J296">
        <v>18867</v>
      </c>
      <c r="K296">
        <f t="shared" si="69"/>
        <v>2.2679348955104695E-4</v>
      </c>
      <c r="L296">
        <f t="shared" si="73"/>
        <v>0.10686577585265493</v>
      </c>
      <c r="M296">
        <f t="shared" si="66"/>
        <v>0</v>
      </c>
      <c r="N296">
        <f t="shared" si="74"/>
        <v>0.31496116195968937</v>
      </c>
      <c r="O296" s="4">
        <v>0.64279343912997655</v>
      </c>
      <c r="P296">
        <f t="shared" si="67"/>
        <v>0</v>
      </c>
      <c r="Q296" s="4">
        <f t="shared" si="75"/>
        <v>0.40335021079682409</v>
      </c>
      <c r="R296">
        <v>0.79280000000000006</v>
      </c>
      <c r="S296" s="4">
        <f t="shared" si="78"/>
        <v>0.82191000000000014</v>
      </c>
      <c r="T296">
        <f t="shared" si="64"/>
        <v>0</v>
      </c>
      <c r="U296" s="4">
        <f t="shared" si="76"/>
        <v>0.69572663685155478</v>
      </c>
      <c r="V296">
        <f t="shared" si="68"/>
        <v>48812.72273107346</v>
      </c>
      <c r="W296">
        <f t="shared" si="65"/>
        <v>5.2712691990537062E-5</v>
      </c>
      <c r="X296">
        <f t="shared" si="79"/>
        <v>0.13960063677698376</v>
      </c>
      <c r="Y296">
        <f t="shared" si="70"/>
        <v>2.519485546404348</v>
      </c>
      <c r="Z296">
        <f t="shared" si="77"/>
        <v>3.7133187315348204E-2</v>
      </c>
      <c r="AA296">
        <f t="shared" si="71"/>
        <v>1.1648813368061193</v>
      </c>
      <c r="AB296">
        <f t="shared" si="72"/>
        <v>4.7458928426251656E-3</v>
      </c>
    </row>
    <row r="297" spans="1:28" x14ac:dyDescent="0.25">
      <c r="A297" s="3">
        <v>44436.833333333336</v>
      </c>
      <c r="B297">
        <v>26.325930060000001</v>
      </c>
      <c r="C297">
        <v>1291632.319409</v>
      </c>
      <c r="D297">
        <v>4.9801377781000001E-8</v>
      </c>
      <c r="E297">
        <v>32</v>
      </c>
      <c r="F297" s="1">
        <v>2581769.4233188066</v>
      </c>
      <c r="G297">
        <v>54944.644618293511</v>
      </c>
      <c r="H297">
        <v>164.83393385488054</v>
      </c>
      <c r="I297">
        <v>2.3303547293426163E-2</v>
      </c>
      <c r="J297">
        <v>18868</v>
      </c>
      <c r="K297">
        <f t="shared" si="69"/>
        <v>5.1166834479703617E-3</v>
      </c>
      <c r="L297">
        <f t="shared" si="73"/>
        <v>8.7372861656483503E-2</v>
      </c>
      <c r="M297">
        <f t="shared" si="66"/>
        <v>2.6951005780069402E-2</v>
      </c>
      <c r="N297">
        <f t="shared" si="74"/>
        <v>0.29531397181246549</v>
      </c>
      <c r="O297" s="4">
        <v>0.64335487468236585</v>
      </c>
      <c r="P297">
        <f t="shared" si="67"/>
        <v>0</v>
      </c>
      <c r="Q297" s="4">
        <f t="shared" si="75"/>
        <v>0.39123503004169735</v>
      </c>
      <c r="R297">
        <v>0.80090000000000006</v>
      </c>
      <c r="S297" s="4">
        <f t="shared" si="78"/>
        <v>0.82138333333333335</v>
      </c>
      <c r="T297">
        <f t="shared" si="64"/>
        <v>0.15211969059392041</v>
      </c>
      <c r="U297" s="4">
        <f t="shared" si="76"/>
        <v>0.67868786814555015</v>
      </c>
      <c r="V297">
        <f t="shared" si="68"/>
        <v>49063.122042230323</v>
      </c>
      <c r="W297">
        <f t="shared" si="65"/>
        <v>6.3843297023891016E-5</v>
      </c>
      <c r="X297">
        <f t="shared" si="79"/>
        <v>0.13966448007400764</v>
      </c>
      <c r="Y297">
        <f t="shared" si="70"/>
        <v>2.5324099933516133</v>
      </c>
      <c r="Z297">
        <f t="shared" si="77"/>
        <v>3.6051665647648168E-2</v>
      </c>
      <c r="AA297">
        <f t="shared" si="71"/>
        <v>1.1717309930493771</v>
      </c>
      <c r="AB297">
        <f t="shared" si="72"/>
        <v>4.3739466273162719E-3</v>
      </c>
    </row>
    <row r="298" spans="1:28" x14ac:dyDescent="0.25">
      <c r="A298" s="3">
        <v>44437.833333333336</v>
      </c>
      <c r="B298">
        <v>26.842010139999999</v>
      </c>
      <c r="C298">
        <v>1267074.8019890001</v>
      </c>
      <c r="D298">
        <v>4.9801377781000001E-8</v>
      </c>
      <c r="E298">
        <v>57</v>
      </c>
      <c r="F298" s="1">
        <v>2527170.6348759425</v>
      </c>
      <c r="G298">
        <v>92841.469693146646</v>
      </c>
      <c r="H298">
        <v>278.52440907943992</v>
      </c>
      <c r="I298">
        <v>4.0227362533826715E-2</v>
      </c>
      <c r="J298">
        <v>18869</v>
      </c>
      <c r="K298">
        <f t="shared" si="69"/>
        <v>-3.8609659527959889E-2</v>
      </c>
      <c r="L298">
        <f t="shared" si="73"/>
        <v>6.7848684153525046E-2</v>
      </c>
      <c r="M298">
        <f t="shared" si="66"/>
        <v>0.45806467206894536</v>
      </c>
      <c r="N298">
        <f t="shared" si="74"/>
        <v>0.30356118001577165</v>
      </c>
      <c r="O298" s="4">
        <v>0.62054198173007624</v>
      </c>
      <c r="P298">
        <f t="shared" si="67"/>
        <v>0</v>
      </c>
      <c r="Q298" s="4">
        <f t="shared" si="75"/>
        <v>0.39123503004169735</v>
      </c>
      <c r="R298">
        <v>0.79260000000000008</v>
      </c>
      <c r="S298" s="4">
        <f t="shared" si="78"/>
        <v>0.81880999999999982</v>
      </c>
      <c r="T298">
        <f t="shared" si="64"/>
        <v>0.39815941805964417</v>
      </c>
      <c r="U298" s="4">
        <f t="shared" si="76"/>
        <v>0.67587968075784621</v>
      </c>
      <c r="V298">
        <f t="shared" si="68"/>
        <v>47204.914810042617</v>
      </c>
      <c r="W298">
        <f t="shared" si="65"/>
        <v>1.1020587925644445E-4</v>
      </c>
      <c r="X298">
        <f t="shared" si="79"/>
        <v>0.13977468595326409</v>
      </c>
      <c r="Y298">
        <f t="shared" si="70"/>
        <v>2.4364979851337099</v>
      </c>
      <c r="Z298">
        <f t="shared" si="77"/>
        <v>4.4720953299424826E-2</v>
      </c>
      <c r="AA298">
        <f t="shared" si="71"/>
        <v>1.1818073620643648</v>
      </c>
      <c r="AB298">
        <f t="shared" si="72"/>
        <v>3.9993226083252509E-3</v>
      </c>
    </row>
    <row r="299" spans="1:28" x14ac:dyDescent="0.25">
      <c r="A299" s="3">
        <v>44438.833333333336</v>
      </c>
      <c r="B299">
        <v>26.785657530000002</v>
      </c>
      <c r="C299">
        <v>1270330.9791610001</v>
      </c>
      <c r="D299">
        <v>4.9801377781000001E-8</v>
      </c>
      <c r="E299">
        <v>75</v>
      </c>
      <c r="F299" s="1">
        <v>2535214.1883474845</v>
      </c>
      <c r="G299">
        <v>197074.05494132344</v>
      </c>
      <c r="H299">
        <v>591.22216482397039</v>
      </c>
      <c r="I299">
        <v>8.5119470833117425E-2</v>
      </c>
      <c r="J299">
        <v>18870</v>
      </c>
      <c r="K299">
        <f t="shared" si="69"/>
        <v>4.6681670364789223E-3</v>
      </c>
      <c r="L299">
        <f t="shared" si="73"/>
        <v>9.4120797688566668E-2</v>
      </c>
      <c r="M299">
        <f t="shared" si="66"/>
        <v>0.68225580913483874</v>
      </c>
      <c r="N299">
        <f t="shared" si="74"/>
        <v>0.31095931313546743</v>
      </c>
      <c r="O299" s="4">
        <v>0.63418725399426823</v>
      </c>
      <c r="P299">
        <f t="shared" si="67"/>
        <v>0.45806508712125865</v>
      </c>
      <c r="Q299" s="4">
        <f t="shared" si="75"/>
        <v>0.40650386627907265</v>
      </c>
      <c r="R299">
        <v>0.80420000000000003</v>
      </c>
      <c r="S299" s="4">
        <f t="shared" si="78"/>
        <v>0.81846999999999992</v>
      </c>
      <c r="T299">
        <f t="shared" si="64"/>
        <v>0.71949134017298644</v>
      </c>
      <c r="U299" s="4">
        <f t="shared" si="76"/>
        <v>0.6832890390727121</v>
      </c>
      <c r="V299">
        <f t="shared" si="68"/>
        <v>47425.790378236052</v>
      </c>
      <c r="W299">
        <f t="shared" si="65"/>
        <v>2.3317684184680874E-4</v>
      </c>
      <c r="X299">
        <f t="shared" si="79"/>
        <v>0.1400078627951109</v>
      </c>
      <c r="Y299">
        <f t="shared" si="70"/>
        <v>2.4478985538887685</v>
      </c>
      <c r="Z299">
        <f t="shared" si="77"/>
        <v>4.3943192228432126E-2</v>
      </c>
      <c r="AA299">
        <f t="shared" si="71"/>
        <v>1.2075396896562769</v>
      </c>
      <c r="AB299">
        <f t="shared" si="72"/>
        <v>3.1338377774507986E-3</v>
      </c>
    </row>
    <row r="300" spans="1:28" x14ac:dyDescent="0.25">
      <c r="A300" s="3">
        <v>44439.833333333336</v>
      </c>
      <c r="B300">
        <v>26.471869550000001</v>
      </c>
      <c r="C300">
        <v>1286166.9602079999</v>
      </c>
      <c r="D300">
        <v>4.9801377781000001E-8</v>
      </c>
      <c r="E300">
        <v>61</v>
      </c>
      <c r="F300" s="1">
        <v>2561925.1566568599</v>
      </c>
      <c r="G300">
        <v>258315.22479215715</v>
      </c>
      <c r="H300">
        <v>774.94567437647152</v>
      </c>
      <c r="I300">
        <v>0.11040727337894565</v>
      </c>
      <c r="J300">
        <v>18871</v>
      </c>
      <c r="K300">
        <f t="shared" si="69"/>
        <v>2.4172901161742619E-2</v>
      </c>
      <c r="L300">
        <f t="shared" si="73"/>
        <v>0.11411450621722365</v>
      </c>
      <c r="M300">
        <f t="shared" si="66"/>
        <v>0.75270071689538576</v>
      </c>
      <c r="N300">
        <f t="shared" si="74"/>
        <v>0.31865021650353659</v>
      </c>
      <c r="O300" s="4">
        <v>0.61356687413428113</v>
      </c>
      <c r="P300">
        <f t="shared" si="67"/>
        <v>0.641970438887985</v>
      </c>
      <c r="Q300" s="4">
        <f t="shared" si="75"/>
        <v>0.42790288090867212</v>
      </c>
      <c r="R300">
        <v>0.75170000000000003</v>
      </c>
      <c r="S300" s="4">
        <f t="shared" si="78"/>
        <v>0.81604666666666659</v>
      </c>
      <c r="T300">
        <f t="shared" si="64"/>
        <v>0.84851058269802737</v>
      </c>
      <c r="U300" s="4">
        <f t="shared" si="76"/>
        <v>0.69560514601924217</v>
      </c>
      <c r="V300">
        <f t="shared" si="68"/>
        <v>48586.177783125255</v>
      </c>
      <c r="W300">
        <f t="shared" si="65"/>
        <v>3.0243994092032087E-4</v>
      </c>
      <c r="X300">
        <f t="shared" si="79"/>
        <v>0.14031030273603123</v>
      </c>
      <c r="Y300">
        <f t="shared" si="70"/>
        <v>2.5077923506547268</v>
      </c>
      <c r="Z300">
        <f t="shared" si="77"/>
        <v>3.8909926532953332E-2</v>
      </c>
      <c r="AA300">
        <f t="shared" si="71"/>
        <v>1.269460938781876</v>
      </c>
      <c r="AB300">
        <f t="shared" si="72"/>
        <v>6.3707428419168544E-4</v>
      </c>
    </row>
    <row r="301" spans="1:28" x14ac:dyDescent="0.25">
      <c r="A301" s="3">
        <v>44440.833333333336</v>
      </c>
      <c r="B301">
        <v>26.266979240000001</v>
      </c>
      <c r="C301">
        <v>1307291.7142709999</v>
      </c>
      <c r="D301">
        <v>5.0009928398000002E-8</v>
      </c>
      <c r="E301">
        <v>40</v>
      </c>
      <c r="F301" s="1">
        <v>2612239.5886378642</v>
      </c>
      <c r="G301">
        <v>70823.792363751039</v>
      </c>
      <c r="H301">
        <v>212.47137709125312</v>
      </c>
      <c r="I301">
        <v>2.9687955490616546E-2</v>
      </c>
      <c r="J301">
        <v>18872</v>
      </c>
      <c r="K301">
        <f t="shared" si="69"/>
        <v>2.4061191675421076E-2</v>
      </c>
      <c r="L301">
        <f t="shared" si="73"/>
        <v>0.1390994817152662</v>
      </c>
      <c r="M301">
        <f t="shared" si="66"/>
        <v>0</v>
      </c>
      <c r="N301">
        <f t="shared" si="74"/>
        <v>0.29385343388756396</v>
      </c>
      <c r="O301" s="4">
        <v>0.61503809915477436</v>
      </c>
      <c r="P301">
        <f t="shared" si="67"/>
        <v>0</v>
      </c>
      <c r="Q301" s="4">
        <f t="shared" si="75"/>
        <v>0.4156630850779735</v>
      </c>
      <c r="R301">
        <v>0.80390000000000006</v>
      </c>
      <c r="S301" s="4">
        <f t="shared" si="78"/>
        <v>0.81696333333333315</v>
      </c>
      <c r="T301">
        <f t="shared" si="64"/>
        <v>0.27242552348102983</v>
      </c>
      <c r="U301" s="4">
        <f t="shared" si="76"/>
        <v>0.68250804212408089</v>
      </c>
      <c r="V301">
        <f t="shared" si="68"/>
        <v>49769.396866169671</v>
      </c>
      <c r="W301">
        <f t="shared" si="65"/>
        <v>8.1333556694565136E-5</v>
      </c>
      <c r="X301">
        <f t="shared" si="79"/>
        <v>0.1403916362927258</v>
      </c>
      <c r="Y301">
        <f t="shared" si="70"/>
        <v>2.5688646123760033</v>
      </c>
      <c r="Z301">
        <f t="shared" si="77"/>
        <v>3.3574637276096331E-2</v>
      </c>
      <c r="AA301">
        <f t="shared" si="71"/>
        <v>1.2560922478929379</v>
      </c>
      <c r="AB301">
        <f t="shared" si="72"/>
        <v>1.126026048714257E-3</v>
      </c>
    </row>
    <row r="302" spans="1:28" x14ac:dyDescent="0.25">
      <c r="A302" s="3">
        <v>44441.833333333336</v>
      </c>
      <c r="B302">
        <v>26.169039269999999</v>
      </c>
      <c r="C302">
        <v>1312548.997772</v>
      </c>
      <c r="D302">
        <v>5.0009928398000002E-8</v>
      </c>
      <c r="E302">
        <v>47</v>
      </c>
      <c r="F302" s="1">
        <v>2615808.7447039136</v>
      </c>
      <c r="G302">
        <v>121667.14420604867</v>
      </c>
      <c r="H302">
        <v>365.00143261814605</v>
      </c>
      <c r="I302">
        <v>5.0930911204941039E-2</v>
      </c>
      <c r="J302">
        <v>18873</v>
      </c>
      <c r="K302">
        <f t="shared" si="69"/>
        <v>7.7490462805085989E-3</v>
      </c>
      <c r="L302">
        <f t="shared" si="73"/>
        <v>0.12533279024813609</v>
      </c>
      <c r="M302">
        <f t="shared" si="66"/>
        <v>0.15956723900204658</v>
      </c>
      <c r="N302">
        <f t="shared" si="74"/>
        <v>0.28085893937653406</v>
      </c>
      <c r="O302" s="4">
        <v>0.60235778009577434</v>
      </c>
      <c r="P302">
        <f t="shared" si="67"/>
        <v>0</v>
      </c>
      <c r="Q302" s="4">
        <f t="shared" si="75"/>
        <v>0.41315147699986426</v>
      </c>
      <c r="R302">
        <v>0.77859999999999996</v>
      </c>
      <c r="S302" s="4">
        <f t="shared" si="78"/>
        <v>0.81695666666666655</v>
      </c>
      <c r="T302">
        <f t="shared" si="64"/>
        <v>0.49412479350717575</v>
      </c>
      <c r="U302" s="4">
        <f t="shared" si="76"/>
        <v>0.68031453770353478</v>
      </c>
      <c r="V302">
        <f t="shared" si="68"/>
        <v>50156.560362408753</v>
      </c>
      <c r="W302">
        <f t="shared" si="65"/>
        <v>1.3952700868144125E-4</v>
      </c>
      <c r="X302">
        <f t="shared" si="79"/>
        <v>0.14053116330140725</v>
      </c>
      <c r="Y302">
        <f t="shared" si="70"/>
        <v>2.5888481899822731</v>
      </c>
      <c r="Z302">
        <f t="shared" si="77"/>
        <v>3.1953453183647174E-2</v>
      </c>
      <c r="AA302">
        <f t="shared" si="71"/>
        <v>1.2257177513645379</v>
      </c>
      <c r="AB302">
        <f t="shared" si="72"/>
        <v>2.4198798925210152E-3</v>
      </c>
    </row>
    <row r="303" spans="1:28" x14ac:dyDescent="0.25">
      <c r="A303" s="3">
        <v>44442.833333333336</v>
      </c>
      <c r="B303">
        <v>26.19200708</v>
      </c>
      <c r="C303">
        <v>1311835.0002979999</v>
      </c>
      <c r="D303">
        <v>5.0009928398000002E-8</v>
      </c>
      <c r="E303">
        <v>48</v>
      </c>
      <c r="F303" s="1">
        <v>2624839.1806517332</v>
      </c>
      <c r="G303">
        <v>146412.93570602479</v>
      </c>
      <c r="H303">
        <v>439.23880711807436</v>
      </c>
      <c r="I303">
        <v>6.1078852289262929E-2</v>
      </c>
      <c r="J303">
        <v>18874</v>
      </c>
      <c r="K303">
        <f t="shared" si="69"/>
        <v>-1.4214119691389616E-3</v>
      </c>
      <c r="L303">
        <f t="shared" si="73"/>
        <v>0.10823847273605929</v>
      </c>
      <c r="M303">
        <f t="shared" si="66"/>
        <v>0.45132147525244365</v>
      </c>
      <c r="N303">
        <f t="shared" si="74"/>
        <v>0.26411892396084252</v>
      </c>
      <c r="O303" s="4">
        <v>0.5913653368657803</v>
      </c>
      <c r="P303">
        <f t="shared" si="67"/>
        <v>0.13228256003181346</v>
      </c>
      <c r="Q303" s="4">
        <f t="shared" si="75"/>
        <v>0.39001846124886114</v>
      </c>
      <c r="R303">
        <v>0.74970000000000003</v>
      </c>
      <c r="S303" s="4">
        <f t="shared" si="78"/>
        <v>0.81507999999999992</v>
      </c>
      <c r="T303">
        <f t="shared" si="64"/>
        <v>0.57038832406798456</v>
      </c>
      <c r="U303" s="4">
        <f t="shared" si="76"/>
        <v>0.66615166586686037</v>
      </c>
      <c r="V303">
        <f t="shared" si="68"/>
        <v>50085.317871638261</v>
      </c>
      <c r="W303">
        <f t="shared" si="65"/>
        <v>1.6732532167792821E-4</v>
      </c>
      <c r="X303">
        <f t="shared" si="79"/>
        <v>0.14069848862308518</v>
      </c>
      <c r="Y303">
        <f t="shared" si="70"/>
        <v>2.5851709842100199</v>
      </c>
      <c r="Z303">
        <f t="shared" si="77"/>
        <v>3.2450731662096999E-2</v>
      </c>
      <c r="AA303">
        <f t="shared" si="71"/>
        <v>1.1752034287131412</v>
      </c>
      <c r="AB303">
        <f t="shared" si="72"/>
        <v>4.1122285339814102E-3</v>
      </c>
    </row>
    <row r="304" spans="1:28" x14ac:dyDescent="0.25">
      <c r="A304" s="3">
        <v>44443.833333333336</v>
      </c>
      <c r="B304">
        <v>25.75415731</v>
      </c>
      <c r="C304">
        <v>1334604.9034839999</v>
      </c>
      <c r="D304">
        <v>5.0009928398000002E-8</v>
      </c>
      <c r="E304">
        <v>36</v>
      </c>
      <c r="F304" s="1">
        <v>2666981.7853016383</v>
      </c>
      <c r="G304">
        <v>155660.33860634686</v>
      </c>
      <c r="H304">
        <v>466.98101581904058</v>
      </c>
      <c r="I304">
        <v>6.3910474272201284E-2</v>
      </c>
      <c r="J304">
        <v>18875</v>
      </c>
      <c r="K304">
        <f t="shared" si="69"/>
        <v>3.4066602887973252E-2</v>
      </c>
      <c r="L304">
        <f t="shared" si="73"/>
        <v>0.10484937909053965</v>
      </c>
      <c r="M304">
        <f t="shared" si="66"/>
        <v>0.49386269191486909</v>
      </c>
      <c r="N304">
        <f t="shared" si="74"/>
        <v>0.25805012205123579</v>
      </c>
      <c r="O304" s="4">
        <v>0.58763228467500239</v>
      </c>
      <c r="P304">
        <f t="shared" si="67"/>
        <v>0.20037877021300729</v>
      </c>
      <c r="Q304" s="4">
        <f t="shared" si="75"/>
        <v>0.37742375785756954</v>
      </c>
      <c r="R304">
        <v>0.746</v>
      </c>
      <c r="S304" s="4">
        <f t="shared" si="78"/>
        <v>0.81059000000000003</v>
      </c>
      <c r="T304">
        <f t="shared" si="64"/>
        <v>0.58991170194919085</v>
      </c>
      <c r="U304" s="4">
        <f t="shared" si="76"/>
        <v>0.65910329494100917</v>
      </c>
      <c r="V304">
        <f t="shared" si="68"/>
        <v>51820.950203087807</v>
      </c>
      <c r="W304">
        <f t="shared" si="65"/>
        <v>1.7508186206318716E-4</v>
      </c>
      <c r="X304">
        <f t="shared" si="79"/>
        <v>0.14087357048514837</v>
      </c>
      <c r="Y304">
        <f t="shared" si="70"/>
        <v>2.674756246582108</v>
      </c>
      <c r="Z304">
        <f t="shared" si="77"/>
        <v>2.4764750716218087E-2</v>
      </c>
      <c r="AA304">
        <f t="shared" si="71"/>
        <v>1.1676469932967699</v>
      </c>
      <c r="AB304">
        <f t="shared" si="72"/>
        <v>4.2667651732757328E-3</v>
      </c>
    </row>
    <row r="305" spans="1:28" x14ac:dyDescent="0.25">
      <c r="A305" s="3">
        <v>44444.833333333336</v>
      </c>
      <c r="B305">
        <v>25.60238609</v>
      </c>
      <c r="C305">
        <v>1344764.0799440001</v>
      </c>
      <c r="D305">
        <v>5.0009928398000002E-8</v>
      </c>
      <c r="E305">
        <v>54</v>
      </c>
      <c r="F305" s="1">
        <v>2691714.9357719654</v>
      </c>
      <c r="G305">
        <v>921410.05857295427</v>
      </c>
      <c r="H305">
        <v>2764.2301757188629</v>
      </c>
      <c r="I305">
        <v>0.37483315960723257</v>
      </c>
      <c r="J305">
        <v>18876</v>
      </c>
      <c r="K305">
        <f t="shared" si="69"/>
        <v>1.3493806046838664E-2</v>
      </c>
      <c r="L305">
        <f t="shared" si="73"/>
        <v>9.1141711933480404E-2</v>
      </c>
      <c r="M305">
        <f t="shared" si="66"/>
        <v>1.6723046321519819</v>
      </c>
      <c r="N305">
        <f t="shared" si="74"/>
        <v>0.29819805603711946</v>
      </c>
      <c r="O305" s="4">
        <v>0.57946175971316183</v>
      </c>
      <c r="P305">
        <f t="shared" si="67"/>
        <v>1.589821730330897</v>
      </c>
      <c r="Q305" s="4">
        <f t="shared" si="75"/>
        <v>0.41041872442125005</v>
      </c>
      <c r="R305">
        <v>0.7883</v>
      </c>
      <c r="S305" s="4">
        <f t="shared" si="78"/>
        <v>0.80826666666666669</v>
      </c>
      <c r="T305">
        <f t="shared" si="64"/>
        <v>1.6838578618092566</v>
      </c>
      <c r="U305" s="4">
        <f t="shared" si="76"/>
        <v>0.68799197996213268</v>
      </c>
      <c r="V305">
        <f t="shared" si="68"/>
        <v>52524.951198562296</v>
      </c>
      <c r="W305">
        <f t="shared" si="65"/>
        <v>1.0264132209858586E-3</v>
      </c>
      <c r="X305">
        <f t="shared" si="79"/>
        <v>0.14189998370613424</v>
      </c>
      <c r="Y305">
        <f t="shared" si="70"/>
        <v>2.7110935011647772</v>
      </c>
      <c r="Z305">
        <f t="shared" si="77"/>
        <v>2.26493036971811E-2</v>
      </c>
      <c r="AA305">
        <f t="shared" si="71"/>
        <v>1.1986560448793864</v>
      </c>
      <c r="AB305">
        <f t="shared" si="72"/>
        <v>3.9082755862882568E-3</v>
      </c>
    </row>
    <row r="306" spans="1:28" x14ac:dyDescent="0.25">
      <c r="A306" s="3">
        <v>44445.833333333336</v>
      </c>
      <c r="B306">
        <v>27.032051790000001</v>
      </c>
      <c r="C306">
        <v>1271992.4201430001</v>
      </c>
      <c r="D306">
        <v>4.9951297141000003E-8</v>
      </c>
      <c r="E306">
        <v>103</v>
      </c>
      <c r="F306" s="1">
        <v>2546528.8427467411</v>
      </c>
      <c r="G306">
        <v>448329.516688484</v>
      </c>
      <c r="H306">
        <v>1344.988550065452</v>
      </c>
      <c r="I306">
        <v>0.19278038894873548</v>
      </c>
      <c r="J306">
        <v>18877</v>
      </c>
      <c r="K306">
        <f t="shared" si="69"/>
        <v>-0.10997179803426581</v>
      </c>
      <c r="L306">
        <f t="shared" si="73"/>
        <v>4.2248065002278581E-2</v>
      </c>
      <c r="M306">
        <f t="shared" si="66"/>
        <v>1.2242605111133329</v>
      </c>
      <c r="N306">
        <f t="shared" si="74"/>
        <v>0.33117348695364773</v>
      </c>
      <c r="O306" s="4">
        <v>0.56818077741357131</v>
      </c>
      <c r="P306">
        <f t="shared" si="67"/>
        <v>1.0349449110770828</v>
      </c>
      <c r="Q306" s="4">
        <f t="shared" si="75"/>
        <v>0.43814842272700205</v>
      </c>
      <c r="R306">
        <v>0.75599999999999989</v>
      </c>
      <c r="S306" s="4">
        <f t="shared" si="78"/>
        <v>0.80330666666666661</v>
      </c>
      <c r="T306">
        <f t="shared" si="64"/>
        <v>1.1742892035222263</v>
      </c>
      <c r="U306" s="4">
        <f t="shared" si="76"/>
        <v>0.70744076148875423</v>
      </c>
      <c r="V306">
        <f t="shared" si="68"/>
        <v>47054.971262431136</v>
      </c>
      <c r="W306">
        <f t="shared" si="65"/>
        <v>5.2802601889649257E-4</v>
      </c>
      <c r="X306">
        <f t="shared" si="79"/>
        <v>0.14242800972503072</v>
      </c>
      <c r="Y306">
        <f t="shared" si="70"/>
        <v>2.4287585971248697</v>
      </c>
      <c r="Z306">
        <f t="shared" si="77"/>
        <v>4.8192288406435413E-2</v>
      </c>
      <c r="AA306">
        <f t="shared" si="71"/>
        <v>1.0117174404016811</v>
      </c>
      <c r="AB306">
        <f t="shared" si="72"/>
        <v>8.3697225544949738E-3</v>
      </c>
    </row>
    <row r="307" spans="1:28" x14ac:dyDescent="0.25">
      <c r="A307" s="3">
        <v>44446.833333333336</v>
      </c>
      <c r="B307">
        <v>27.260519930000001</v>
      </c>
      <c r="C307">
        <v>1261868.770572</v>
      </c>
      <c r="D307">
        <v>4.9951297141000003E-8</v>
      </c>
      <c r="E307">
        <v>63</v>
      </c>
      <c r="F307" s="1">
        <v>2515740.6363455397</v>
      </c>
      <c r="G307">
        <v>179129.57939231524</v>
      </c>
      <c r="H307">
        <v>537.38873817694571</v>
      </c>
      <c r="I307">
        <v>7.7967850342281542E-2</v>
      </c>
      <c r="J307">
        <v>18878</v>
      </c>
      <c r="K307">
        <f t="shared" si="69"/>
        <v>-1.6406966264200788E-2</v>
      </c>
      <c r="L307">
        <f t="shared" si="73"/>
        <v>7.9340684710452261E-3</v>
      </c>
      <c r="M307">
        <f t="shared" si="66"/>
        <v>0.78880354777872153</v>
      </c>
      <c r="N307">
        <f t="shared" si="74"/>
        <v>0.35746693854627176</v>
      </c>
      <c r="O307" s="4">
        <v>0.70844476858249905</v>
      </c>
      <c r="P307">
        <f t="shared" si="67"/>
        <v>0.39065414385709418</v>
      </c>
      <c r="Q307" s="4">
        <f t="shared" si="75"/>
        <v>0.4370500151450839</v>
      </c>
      <c r="R307">
        <v>0.83180000000000009</v>
      </c>
      <c r="S307" s="4">
        <f t="shared" si="78"/>
        <v>0.80312333333333341</v>
      </c>
      <c r="T307">
        <f t="shared" si="64"/>
        <v>0.67856821665712663</v>
      </c>
      <c r="U307" s="4">
        <f t="shared" si="76"/>
        <v>0.70679106501274147</v>
      </c>
      <c r="V307">
        <f t="shared" si="68"/>
        <v>46289.240770617973</v>
      </c>
      <c r="W307">
        <f t="shared" si="65"/>
        <v>2.1358773739818632E-4</v>
      </c>
      <c r="X307">
        <f t="shared" si="79"/>
        <v>0.14264159746242891</v>
      </c>
      <c r="Y307">
        <f t="shared" si="70"/>
        <v>2.3892351532638649</v>
      </c>
      <c r="Z307">
        <f t="shared" si="77"/>
        <v>5.197689187672716E-2</v>
      </c>
      <c r="AA307">
        <f t="shared" si="71"/>
        <v>1.0173787580631055</v>
      </c>
      <c r="AB307">
        <f t="shared" si="72"/>
        <v>8.3401474247726259E-3</v>
      </c>
    </row>
    <row r="308" spans="1:28" x14ac:dyDescent="0.25">
      <c r="A308" s="3">
        <v>44447.833333333336</v>
      </c>
      <c r="B308">
        <v>26.701076010000001</v>
      </c>
      <c r="C308">
        <v>1242815.4102159999</v>
      </c>
      <c r="D308">
        <v>4.9053837525999997E-8</v>
      </c>
      <c r="E308">
        <v>65</v>
      </c>
      <c r="F308" s="1">
        <v>2476429.7627098206</v>
      </c>
      <c r="G308">
        <v>128079.76554852103</v>
      </c>
      <c r="H308">
        <v>384.23929664556312</v>
      </c>
      <c r="I308">
        <v>5.6632877454261245E-2</v>
      </c>
      <c r="J308">
        <v>18879</v>
      </c>
      <c r="K308">
        <f t="shared" si="69"/>
        <v>5.5211591188972032E-3</v>
      </c>
      <c r="L308">
        <f t="shared" si="73"/>
        <v>2.094899383024457E-2</v>
      </c>
      <c r="M308">
        <f t="shared" si="66"/>
        <v>0.66511974854226263</v>
      </c>
      <c r="N308">
        <f t="shared" si="74"/>
        <v>0.3676768327427028</v>
      </c>
      <c r="O308" s="4">
        <v>0.68258255718142102</v>
      </c>
      <c r="P308">
        <f t="shared" si="67"/>
        <v>0</v>
      </c>
      <c r="Q308" s="4">
        <f t="shared" si="75"/>
        <v>0.4224288970436299</v>
      </c>
      <c r="R308">
        <v>0.79480000000000006</v>
      </c>
      <c r="S308" s="4">
        <f t="shared" si="78"/>
        <v>0.79836000000000007</v>
      </c>
      <c r="T308">
        <f t="shared" si="64"/>
        <v>0.53830757151750219</v>
      </c>
      <c r="U308" s="4">
        <f t="shared" si="76"/>
        <v>0.70115868486954824</v>
      </c>
      <c r="V308">
        <f t="shared" si="68"/>
        <v>46545.517856679064</v>
      </c>
      <c r="W308">
        <f t="shared" si="65"/>
        <v>1.5514653252218818E-4</v>
      </c>
      <c r="X308">
        <f t="shared" si="79"/>
        <v>0.1427967439949511</v>
      </c>
      <c r="Y308">
        <f t="shared" si="70"/>
        <v>2.4024629835933236</v>
      </c>
      <c r="Z308">
        <f t="shared" si="77"/>
        <v>5.0946908499453381E-2</v>
      </c>
      <c r="AA308">
        <f t="shared" si="71"/>
        <v>1.0177404100059069</v>
      </c>
      <c r="AB308">
        <f t="shared" si="72"/>
        <v>8.265925114299133E-3</v>
      </c>
    </row>
    <row r="309" spans="1:28" x14ac:dyDescent="0.25">
      <c r="A309" s="3">
        <v>44448.833333333336</v>
      </c>
      <c r="B309">
        <v>27.69353538</v>
      </c>
      <c r="C309">
        <v>1240560.058825</v>
      </c>
      <c r="D309">
        <v>4.9889711583999997E-8</v>
      </c>
      <c r="E309">
        <v>91</v>
      </c>
      <c r="F309" s="1">
        <v>2479792.0406326102</v>
      </c>
      <c r="G309">
        <v>371733.77761832229</v>
      </c>
      <c r="H309">
        <v>1115.2013328549669</v>
      </c>
      <c r="I309">
        <v>0.1641462186434885</v>
      </c>
      <c r="J309">
        <v>18880</v>
      </c>
      <c r="K309">
        <f t="shared" si="69"/>
        <v>-3.8311501640907276E-2</v>
      </c>
      <c r="L309">
        <f t="shared" si="73"/>
        <v>-8.5560529113608112E-4</v>
      </c>
      <c r="M309">
        <f t="shared" si="66"/>
        <v>1.1459284164721582</v>
      </c>
      <c r="N309">
        <f t="shared" si="74"/>
        <v>0.35228544151200974</v>
      </c>
      <c r="O309" s="4">
        <v>0.68022657923776797</v>
      </c>
      <c r="P309">
        <f t="shared" si="67"/>
        <v>0.91762607118715567</v>
      </c>
      <c r="Q309" s="4">
        <f t="shared" si="75"/>
        <v>0.39730989006934964</v>
      </c>
      <c r="R309">
        <v>0.75590000000000002</v>
      </c>
      <c r="S309" s="4">
        <f t="shared" si="78"/>
        <v>0.79592333333333332</v>
      </c>
      <c r="T309">
        <f t="shared" si="64"/>
        <v>1.072325403535181</v>
      </c>
      <c r="U309" s="4">
        <f t="shared" si="76"/>
        <v>0.67820645990894513</v>
      </c>
      <c r="V309">
        <f t="shared" si="68"/>
        <v>44796.016174985023</v>
      </c>
      <c r="W309">
        <f t="shared" si="65"/>
        <v>4.4961457573293586E-4</v>
      </c>
      <c r="X309">
        <f t="shared" si="79"/>
        <v>0.14324635857068405</v>
      </c>
      <c r="Y309">
        <f t="shared" si="70"/>
        <v>2.3121618499171177</v>
      </c>
      <c r="Z309">
        <f t="shared" si="77"/>
        <v>5.9591983077556421E-2</v>
      </c>
      <c r="AA309">
        <f t="shared" si="71"/>
        <v>1.0084214306527881</v>
      </c>
      <c r="AB309">
        <f t="shared" si="72"/>
        <v>7.6231415130292302E-3</v>
      </c>
    </row>
    <row r="310" spans="1:28" x14ac:dyDescent="0.25">
      <c r="A310" s="3">
        <v>44449.833333333336</v>
      </c>
      <c r="B310">
        <v>27.515805189999998</v>
      </c>
      <c r="C310">
        <v>1247024.316633</v>
      </c>
      <c r="D310">
        <v>4.9853659339000001E-8</v>
      </c>
      <c r="E310">
        <v>46</v>
      </c>
      <c r="F310" s="1">
        <v>2485491.2544554649</v>
      </c>
      <c r="G310">
        <v>85212.69712714036</v>
      </c>
      <c r="H310">
        <v>255.63809138142108</v>
      </c>
      <c r="I310">
        <v>3.7541030646137237E-2</v>
      </c>
      <c r="J310">
        <v>18881</v>
      </c>
      <c r="K310">
        <f t="shared" si="69"/>
        <v>1.1635661037265155E-2</v>
      </c>
      <c r="L310">
        <f t="shared" si="73"/>
        <v>1.9801375826856267E-2</v>
      </c>
      <c r="M310">
        <f t="shared" si="66"/>
        <v>0.53924710035895596</v>
      </c>
      <c r="N310">
        <f t="shared" si="74"/>
        <v>0.3702603448573083</v>
      </c>
      <c r="O310" s="4">
        <v>0.69026742002224084</v>
      </c>
      <c r="P310">
        <f t="shared" si="67"/>
        <v>0</v>
      </c>
      <c r="Q310" s="4">
        <f t="shared" si="75"/>
        <v>0.38390797471633192</v>
      </c>
      <c r="R310">
        <v>0.7591</v>
      </c>
      <c r="S310" s="4">
        <f t="shared" si="78"/>
        <v>0.79455666666666669</v>
      </c>
      <c r="T310">
        <f t="shared" si="64"/>
        <v>0.37018950159084563</v>
      </c>
      <c r="U310" s="4">
        <f t="shared" si="76"/>
        <v>0.66770622364777332</v>
      </c>
      <c r="V310">
        <f t="shared" si="68"/>
        <v>45320.291665904188</v>
      </c>
      <c r="W310">
        <f t="shared" si="65"/>
        <v>1.0284684983791747E-4</v>
      </c>
      <c r="X310">
        <f t="shared" si="79"/>
        <v>0.14334920542052196</v>
      </c>
      <c r="Y310">
        <f t="shared" si="70"/>
        <v>2.3392225104949391</v>
      </c>
      <c r="Z310">
        <f t="shared" si="77"/>
        <v>5.7246296302648769E-2</v>
      </c>
      <c r="AA310">
        <f t="shared" si="71"/>
        <v>0.95074535398131466</v>
      </c>
      <c r="AB310">
        <f t="shared" si="72"/>
        <v>7.1960943014541812E-3</v>
      </c>
    </row>
    <row r="311" spans="1:28" x14ac:dyDescent="0.25">
      <c r="A311" s="3">
        <v>44450.833333333336</v>
      </c>
      <c r="B311">
        <v>27.348382860000001</v>
      </c>
      <c r="C311">
        <v>1263815.6173409999</v>
      </c>
      <c r="D311">
        <v>5.0029618208000001E-8</v>
      </c>
      <c r="E311">
        <v>60</v>
      </c>
      <c r="F311" s="1">
        <v>2524391.0701895515</v>
      </c>
      <c r="G311">
        <v>94429.760817985079</v>
      </c>
      <c r="H311">
        <v>283.28928245395525</v>
      </c>
      <c r="I311">
        <v>4.0960606031588249E-2</v>
      </c>
      <c r="J311">
        <v>18882</v>
      </c>
      <c r="K311">
        <f t="shared" si="69"/>
        <v>1.9478420356166662E-2</v>
      </c>
      <c r="L311">
        <f t="shared" si="73"/>
        <v>-5.8858032684886256E-3</v>
      </c>
      <c r="M311">
        <f t="shared" si="66"/>
        <v>0.57170086372743789</v>
      </c>
      <c r="N311">
        <f t="shared" si="74"/>
        <v>0.38931704031488956</v>
      </c>
      <c r="O311" s="4">
        <v>0.68456955200244385</v>
      </c>
      <c r="P311">
        <f t="shared" si="67"/>
        <v>0</v>
      </c>
      <c r="Q311" s="4">
        <f t="shared" si="75"/>
        <v>0.36408105528026552</v>
      </c>
      <c r="R311">
        <v>0.76040000000000008</v>
      </c>
      <c r="S311" s="4">
        <f t="shared" si="78"/>
        <v>0.79263000000000006</v>
      </c>
      <c r="T311">
        <f t="shared" si="64"/>
        <v>0.40545883905975805</v>
      </c>
      <c r="U311" s="4">
        <f t="shared" si="76"/>
        <v>0.65410776151572325</v>
      </c>
      <c r="V311">
        <f t="shared" si="68"/>
        <v>46211.712912263938</v>
      </c>
      <c r="W311">
        <f t="shared" si="65"/>
        <v>1.1221454215551083E-4</v>
      </c>
      <c r="X311">
        <f t="shared" si="79"/>
        <v>0.14346141996267747</v>
      </c>
      <c r="Y311">
        <f t="shared" si="70"/>
        <v>2.3852335260724704</v>
      </c>
      <c r="Z311">
        <f t="shared" si="77"/>
        <v>5.3201133685487401E-2</v>
      </c>
      <c r="AA311">
        <f t="shared" si="71"/>
        <v>0.9845391394563362</v>
      </c>
      <c r="AB311">
        <f t="shared" si="72"/>
        <v>7.3152102760263293E-3</v>
      </c>
    </row>
    <row r="312" spans="1:28" x14ac:dyDescent="0.25">
      <c r="A312" s="3">
        <v>44451.833333333336</v>
      </c>
      <c r="B312">
        <v>27.636262890000001</v>
      </c>
      <c r="C312">
        <v>1251066.904849</v>
      </c>
      <c r="D312">
        <v>5.0029618208000001E-8</v>
      </c>
      <c r="E312">
        <v>57</v>
      </c>
      <c r="F312" s="1">
        <v>2493678.8494527764</v>
      </c>
      <c r="G312">
        <v>138685.50665992335</v>
      </c>
      <c r="H312">
        <v>416.05651997977009</v>
      </c>
      <c r="I312">
        <v>6.089823067069805E-2</v>
      </c>
      <c r="J312">
        <v>18883</v>
      </c>
      <c r="K312">
        <f t="shared" si="69"/>
        <v>-2.0610085237228189E-2</v>
      </c>
      <c r="L312">
        <f t="shared" si="73"/>
        <v>-9.7618096428413615E-3</v>
      </c>
      <c r="M312">
        <f t="shared" si="66"/>
        <v>0.69632396196247726</v>
      </c>
      <c r="N312">
        <f t="shared" si="74"/>
        <v>0.41252783904697216</v>
      </c>
      <c r="O312" s="4">
        <v>0.63685966905685343</v>
      </c>
      <c r="P312">
        <f t="shared" si="67"/>
        <v>0.1267032072997811</v>
      </c>
      <c r="Q312" s="4">
        <f t="shared" si="75"/>
        <v>0.3503516044275321</v>
      </c>
      <c r="R312">
        <v>0.78469999999999995</v>
      </c>
      <c r="S312" s="4">
        <f t="shared" si="78"/>
        <v>0.78956000000000004</v>
      </c>
      <c r="T312">
        <f t="shared" si="64"/>
        <v>0.56912025731348304</v>
      </c>
      <c r="U312" s="4">
        <f t="shared" si="76"/>
        <v>0.64730334470490614</v>
      </c>
      <c r="V312">
        <f t="shared" si="68"/>
        <v>45269.033292547319</v>
      </c>
      <c r="W312">
        <f t="shared" si="65"/>
        <v>1.6683055060063177E-4</v>
      </c>
      <c r="X312">
        <f t="shared" si="79"/>
        <v>0.1436282505132781</v>
      </c>
      <c r="Y312">
        <f t="shared" si="70"/>
        <v>2.3365767918466198</v>
      </c>
      <c r="Z312">
        <f t="shared" si="77"/>
        <v>5.7781231663957211E-2</v>
      </c>
      <c r="AA312">
        <f t="shared" si="71"/>
        <v>0.95631868073279958</v>
      </c>
      <c r="AB312">
        <f t="shared" si="72"/>
        <v>7.0001570392363988E-3</v>
      </c>
    </row>
    <row r="313" spans="1:28" x14ac:dyDescent="0.25">
      <c r="A313" s="3">
        <v>44452.833333333336</v>
      </c>
      <c r="B313">
        <v>27.61892624</v>
      </c>
      <c r="C313">
        <v>1297354.366435</v>
      </c>
      <c r="D313">
        <v>5.0920542227999997E-8</v>
      </c>
      <c r="E313">
        <v>55</v>
      </c>
      <c r="F313" s="1">
        <v>2599003.1574204117</v>
      </c>
      <c r="G313">
        <v>168865.76046126254</v>
      </c>
      <c r="H313">
        <v>506.59728138378762</v>
      </c>
      <c r="I313">
        <v>7.1145741849967276E-2</v>
      </c>
      <c r="J313">
        <v>18884</v>
      </c>
      <c r="K313">
        <f t="shared" si="69"/>
        <v>3.6957889065520472E-2</v>
      </c>
      <c r="L313">
        <f t="shared" si="73"/>
        <v>4.5695602901592129E-3</v>
      </c>
      <c r="M313">
        <f t="shared" si="66"/>
        <v>0.75409404837736937</v>
      </c>
      <c r="N313">
        <f t="shared" si="74"/>
        <v>0.43766430732621781</v>
      </c>
      <c r="O313" s="4">
        <v>0.64023622232098265</v>
      </c>
      <c r="P313">
        <f t="shared" si="67"/>
        <v>0.31310348476854277</v>
      </c>
      <c r="Q313" s="4">
        <f t="shared" si="75"/>
        <v>0.34777201673652425</v>
      </c>
      <c r="R313">
        <v>0.76790000000000003</v>
      </c>
      <c r="S313" s="4">
        <f t="shared" si="78"/>
        <v>0.7881166666666668</v>
      </c>
      <c r="T313">
        <f t="shared" si="64"/>
        <v>0.63708551758670429</v>
      </c>
      <c r="U313" s="4">
        <f t="shared" si="76"/>
        <v>0.64592371616631294</v>
      </c>
      <c r="V313">
        <f t="shared" si="68"/>
        <v>46973.381773114146</v>
      </c>
      <c r="W313">
        <f t="shared" si="65"/>
        <v>1.9490084628083073E-4</v>
      </c>
      <c r="X313">
        <f t="shared" si="79"/>
        <v>0.14382315135955892</v>
      </c>
      <c r="Y313">
        <f t="shared" si="70"/>
        <v>2.4245473274482077</v>
      </c>
      <c r="Z313">
        <f t="shared" si="77"/>
        <v>5.0034956000268638E-2</v>
      </c>
      <c r="AA313">
        <f t="shared" si="71"/>
        <v>1.028765956000963</v>
      </c>
      <c r="AB313">
        <f t="shared" si="72"/>
        <v>7.1312399428307138E-3</v>
      </c>
    </row>
    <row r="314" spans="1:28" x14ac:dyDescent="0.25">
      <c r="A314" s="3">
        <v>44453.833333333336</v>
      </c>
      <c r="B314">
        <v>27.423036459999999</v>
      </c>
      <c r="C314">
        <v>1315254.5103509999</v>
      </c>
      <c r="D314">
        <v>5.1085595522E-8</v>
      </c>
      <c r="E314">
        <v>31</v>
      </c>
      <c r="F314" s="1">
        <v>2635236.1097319406</v>
      </c>
      <c r="G314">
        <v>49194.225228831136</v>
      </c>
      <c r="H314">
        <v>147.58267568649342</v>
      </c>
      <c r="I314">
        <v>2.0441309386523845E-2</v>
      </c>
      <c r="J314">
        <v>18885</v>
      </c>
      <c r="K314">
        <f t="shared" si="69"/>
        <v>2.0820966974876069E-2</v>
      </c>
      <c r="L314">
        <f t="shared" si="73"/>
        <v>3.3585093945222605E-2</v>
      </c>
      <c r="M314">
        <f t="shared" si="66"/>
        <v>0.3688966981832445</v>
      </c>
      <c r="N314">
        <f t="shared" si="74"/>
        <v>0.44996086393232593</v>
      </c>
      <c r="O314" s="4">
        <v>0.66161780751736543</v>
      </c>
      <c r="P314">
        <f t="shared" si="67"/>
        <v>0</v>
      </c>
      <c r="Q314" s="4">
        <f t="shared" si="75"/>
        <v>0.34777201673652425</v>
      </c>
      <c r="R314">
        <v>0.73780000000000001</v>
      </c>
      <c r="S314" s="4">
        <f t="shared" si="78"/>
        <v>0.78530666666666693</v>
      </c>
      <c r="T314">
        <f t="shared" si="64"/>
        <v>1.5572315536603543E-2</v>
      </c>
      <c r="U314" s="4">
        <f t="shared" si="76"/>
        <v>0.63273300847501046</v>
      </c>
      <c r="V314">
        <f t="shared" si="68"/>
        <v>47961.665815872235</v>
      </c>
      <c r="W314">
        <f t="shared" si="65"/>
        <v>5.6002019217891544E-5</v>
      </c>
      <c r="X314">
        <f t="shared" si="79"/>
        <v>0.14387915337877683</v>
      </c>
      <c r="Y314">
        <f t="shared" si="70"/>
        <v>2.4755579497236577</v>
      </c>
      <c r="Z314">
        <f t="shared" si="77"/>
        <v>4.5509377419471031E-2</v>
      </c>
      <c r="AA314">
        <f t="shared" si="71"/>
        <v>1.0703622114010716</v>
      </c>
      <c r="AB314">
        <f t="shared" si="72"/>
        <v>6.5924166840416465E-3</v>
      </c>
    </row>
    <row r="315" spans="1:28" x14ac:dyDescent="0.25">
      <c r="A315" s="3">
        <v>44454.833333333336</v>
      </c>
      <c r="B315">
        <v>27.547400280000002</v>
      </c>
      <c r="C315">
        <v>1309642.042959</v>
      </c>
      <c r="D315">
        <v>5.1085595522E-8</v>
      </c>
      <c r="E315">
        <v>64</v>
      </c>
      <c r="F315" s="1">
        <v>2626521.9008861431</v>
      </c>
      <c r="G315">
        <v>108806.06049179599</v>
      </c>
      <c r="H315">
        <v>326.41818147538794</v>
      </c>
      <c r="I315">
        <v>4.5361371705417701E-2</v>
      </c>
      <c r="J315">
        <v>18886</v>
      </c>
      <c r="K315">
        <f t="shared" si="69"/>
        <v>-8.8011012359332699E-3</v>
      </c>
      <c r="L315">
        <f t="shared" si="73"/>
        <v>3.8578330323208926E-2</v>
      </c>
      <c r="M315">
        <f t="shared" si="66"/>
        <v>0.57155771505146225</v>
      </c>
      <c r="N315">
        <f t="shared" si="74"/>
        <v>0.46901278776737471</v>
      </c>
      <c r="O315" s="4">
        <v>0.66109198592398399</v>
      </c>
      <c r="P315">
        <f t="shared" si="67"/>
        <v>0</v>
      </c>
      <c r="Q315" s="4">
        <f t="shared" si="75"/>
        <v>0.335088182901563</v>
      </c>
      <c r="R315">
        <v>0.72319999999999995</v>
      </c>
      <c r="S315" s="4">
        <f t="shared" si="78"/>
        <v>0.78287000000000007</v>
      </c>
      <c r="T315">
        <f t="shared" si="64"/>
        <v>0.44676951055585967</v>
      </c>
      <c r="U315" s="4">
        <f t="shared" si="76"/>
        <v>0.62519925333479864</v>
      </c>
      <c r="V315">
        <f t="shared" si="68"/>
        <v>47541.402442604645</v>
      </c>
      <c r="W315">
        <f t="shared" si="65"/>
        <v>1.2427000886237215E-4</v>
      </c>
      <c r="X315">
        <f t="shared" si="79"/>
        <v>0.14400342338763919</v>
      </c>
      <c r="Y315">
        <f t="shared" si="70"/>
        <v>2.4538659105300158</v>
      </c>
      <c r="Z315">
        <f t="shared" si="77"/>
        <v>4.758634423839303E-2</v>
      </c>
      <c r="AA315">
        <f t="shared" si="71"/>
        <v>1.0585079484263702</v>
      </c>
      <c r="AB315">
        <f t="shared" si="72"/>
        <v>6.680111173839931E-3</v>
      </c>
    </row>
    <row r="316" spans="1:28" x14ac:dyDescent="0.25">
      <c r="A316" s="3">
        <v>44455.833333333336</v>
      </c>
      <c r="B316">
        <v>27.69265661</v>
      </c>
      <c r="C316">
        <v>1312049.0751489999</v>
      </c>
      <c r="D316">
        <v>5.1263438524E-8</v>
      </c>
      <c r="E316">
        <v>40</v>
      </c>
      <c r="F316" s="1">
        <v>2618555.8802294978</v>
      </c>
      <c r="G316">
        <v>63211.747050785649</v>
      </c>
      <c r="H316">
        <v>189.63524115235694</v>
      </c>
      <c r="I316">
        <v>2.6433219754143231E-2</v>
      </c>
      <c r="J316">
        <v>18887</v>
      </c>
      <c r="K316">
        <f t="shared" si="69"/>
        <v>-3.4228618331913728E-3</v>
      </c>
      <c r="L316">
        <f t="shared" si="73"/>
        <v>3.5480732652453696E-2</v>
      </c>
      <c r="M316">
        <f t="shared" si="66"/>
        <v>0.42524646956981543</v>
      </c>
      <c r="N316">
        <f t="shared" si="74"/>
        <v>0.48318767008636854</v>
      </c>
      <c r="O316" s="4">
        <v>0.65300650061345755</v>
      </c>
      <c r="P316">
        <f t="shared" si="67"/>
        <v>0</v>
      </c>
      <c r="Q316" s="4">
        <f t="shared" si="75"/>
        <v>0.335088182901563</v>
      </c>
      <c r="R316">
        <v>0.66659999999999997</v>
      </c>
      <c r="S316" s="4">
        <f t="shared" si="78"/>
        <v>0.77829999999999999</v>
      </c>
      <c r="T316">
        <f t="shared" si="64"/>
        <v>0.21949437339514338</v>
      </c>
      <c r="U316" s="4">
        <f t="shared" si="76"/>
        <v>0.62037128053083701</v>
      </c>
      <c r="V316">
        <f t="shared" si="68"/>
        <v>47378.952970341255</v>
      </c>
      <c r="W316">
        <f t="shared" si="65"/>
        <v>7.2417157962589171E-5</v>
      </c>
      <c r="X316">
        <f t="shared" si="79"/>
        <v>0.14407584054560177</v>
      </c>
      <c r="Y316">
        <f t="shared" si="70"/>
        <v>2.4454810249000225</v>
      </c>
      <c r="Z316">
        <f t="shared" si="77"/>
        <v>4.841596194775355E-2</v>
      </c>
      <c r="AA316">
        <f t="shared" si="71"/>
        <v>1.019342983056897</v>
      </c>
      <c r="AB316">
        <f t="shared" si="72"/>
        <v>7.0116116534488793E-3</v>
      </c>
    </row>
    <row r="317" spans="1:28" x14ac:dyDescent="0.25">
      <c r="A317" s="3">
        <v>44456.833333333336</v>
      </c>
      <c r="B317">
        <v>27.500055140000001</v>
      </c>
      <c r="C317">
        <v>1321427.683581</v>
      </c>
      <c r="D317">
        <v>5.1263438524E-8</v>
      </c>
      <c r="E317">
        <v>43</v>
      </c>
      <c r="F317" s="1">
        <v>2637512.6754597626</v>
      </c>
      <c r="G317">
        <v>63242.385760143174</v>
      </c>
      <c r="H317">
        <v>189.72715728042954</v>
      </c>
      <c r="I317">
        <v>2.6255954351114264E-2</v>
      </c>
      <c r="J317">
        <v>18888</v>
      </c>
      <c r="K317">
        <f t="shared" si="69"/>
        <v>1.4101899875988682E-2</v>
      </c>
      <c r="L317">
        <f t="shared" si="73"/>
        <v>2.5434837851231566E-2</v>
      </c>
      <c r="M317">
        <f t="shared" si="66"/>
        <v>0.44080162434795966</v>
      </c>
      <c r="N317">
        <f t="shared" si="74"/>
        <v>0.49788105756463386</v>
      </c>
      <c r="O317" s="4">
        <v>0.6545972793059408</v>
      </c>
      <c r="P317">
        <f t="shared" si="67"/>
        <v>0</v>
      </c>
      <c r="Q317" s="4">
        <f t="shared" si="75"/>
        <v>0.31038917391015475</v>
      </c>
      <c r="R317">
        <v>0.6875</v>
      </c>
      <c r="S317" s="4">
        <f t="shared" si="78"/>
        <v>0.77507333333333328</v>
      </c>
      <c r="T317">
        <f t="shared" si="64"/>
        <v>0.21623981300374567</v>
      </c>
      <c r="U317" s="4">
        <f t="shared" si="76"/>
        <v>0.59672331673877488</v>
      </c>
      <c r="V317">
        <f t="shared" si="68"/>
        <v>48051.819418315536</v>
      </c>
      <c r="W317">
        <f t="shared" si="65"/>
        <v>7.1931534375002865E-5</v>
      </c>
      <c r="X317">
        <f t="shared" si="79"/>
        <v>0.14414777207997678</v>
      </c>
      <c r="Y317">
        <f t="shared" si="70"/>
        <v>2.4802112590578571</v>
      </c>
      <c r="Z317">
        <f t="shared" si="77"/>
        <v>4.5373068333971034E-2</v>
      </c>
      <c r="AA317">
        <f t="shared" si="71"/>
        <v>0.97981530690802832</v>
      </c>
      <c r="AB317">
        <f t="shared" si="72"/>
        <v>6.7261891900742832E-3</v>
      </c>
    </row>
    <row r="318" spans="1:28" x14ac:dyDescent="0.25">
      <c r="A318" s="3">
        <v>44457.833333333336</v>
      </c>
      <c r="B318">
        <v>27.841337450000001</v>
      </c>
      <c r="C318">
        <v>1306277.9741849999</v>
      </c>
      <c r="D318">
        <v>5.1279266607E-8</v>
      </c>
      <c r="E318">
        <v>40</v>
      </c>
      <c r="F318" s="1">
        <v>2618115.7444357029</v>
      </c>
      <c r="G318">
        <v>81306.567528926826</v>
      </c>
      <c r="H318">
        <v>243.91970258678049</v>
      </c>
      <c r="I318">
        <v>3.40056361653958E-2</v>
      </c>
      <c r="J318">
        <v>18889</v>
      </c>
      <c r="K318">
        <f t="shared" si="69"/>
        <v>-2.3864743578417363E-2</v>
      </c>
      <c r="L318">
        <f t="shared" si="73"/>
        <v>-1.3645706869723457E-2</v>
      </c>
      <c r="M318">
        <f t="shared" si="66"/>
        <v>0.51721767995173229</v>
      </c>
      <c r="N318">
        <f t="shared" si="74"/>
        <v>0.51512164689635831</v>
      </c>
      <c r="O318" s="4">
        <v>0.64249766788788332</v>
      </c>
      <c r="P318">
        <f t="shared" si="67"/>
        <v>0</v>
      </c>
      <c r="Q318" s="4">
        <f t="shared" si="75"/>
        <v>0.29228462441927816</v>
      </c>
      <c r="R318">
        <v>0.65939999999999999</v>
      </c>
      <c r="S318" s="4">
        <f t="shared" si="78"/>
        <v>0.76998000000000011</v>
      </c>
      <c r="T318">
        <f t="shared" si="64"/>
        <v>0.32978343081808581</v>
      </c>
      <c r="U318" s="4">
        <f t="shared" si="76"/>
        <v>0.58183514368811806</v>
      </c>
      <c r="V318">
        <f t="shared" si="68"/>
        <v>46918.6502455542</v>
      </c>
      <c r="W318">
        <f t="shared" si="65"/>
        <v>9.3161786786448504E-5</v>
      </c>
      <c r="X318">
        <f t="shared" si="79"/>
        <v>0.14424093386676323</v>
      </c>
      <c r="Y318">
        <f t="shared" si="70"/>
        <v>2.4217223407458754</v>
      </c>
      <c r="Z318">
        <f t="shared" si="77"/>
        <v>5.0728339904335895E-2</v>
      </c>
      <c r="AA318">
        <f t="shared" si="71"/>
        <v>0.952854039902434</v>
      </c>
      <c r="AB318">
        <f t="shared" si="72"/>
        <v>6.3148165128728007E-3</v>
      </c>
    </row>
    <row r="319" spans="1:28" x14ac:dyDescent="0.25">
      <c r="A319" s="3">
        <v>44458.833333333336</v>
      </c>
      <c r="B319">
        <v>29.29414229</v>
      </c>
      <c r="C319">
        <v>1242136.5176830001</v>
      </c>
      <c r="D319">
        <v>5.1279266607E-8</v>
      </c>
      <c r="E319">
        <v>93</v>
      </c>
      <c r="F319" s="1">
        <v>2493250.2390916678</v>
      </c>
      <c r="G319">
        <v>218792.06933427838</v>
      </c>
      <c r="H319">
        <v>656.37620800283514</v>
      </c>
      <c r="I319">
        <v>9.609036115376722E-2</v>
      </c>
      <c r="J319">
        <v>18890</v>
      </c>
      <c r="K319">
        <f t="shared" si="69"/>
        <v>-0.10121465634733608</v>
      </c>
      <c r="L319">
        <f t="shared" si="73"/>
        <v>-6.693194466297829E-2</v>
      </c>
      <c r="M319">
        <f t="shared" si="66"/>
        <v>0.81223930648725262</v>
      </c>
      <c r="N319">
        <f t="shared" si="74"/>
        <v>0.53189971469642339</v>
      </c>
      <c r="O319" s="4">
        <v>0.61699130785149847</v>
      </c>
      <c r="P319">
        <f t="shared" si="67"/>
        <v>0.54551878666513831</v>
      </c>
      <c r="Q319" s="4">
        <f t="shared" si="75"/>
        <v>0.28078894730630249</v>
      </c>
      <c r="R319">
        <v>0.68540000000000001</v>
      </c>
      <c r="S319" s="4">
        <f t="shared" si="78"/>
        <v>0.7664200000000001</v>
      </c>
      <c r="T319">
        <f t="shared" si="64"/>
        <v>0.77809698055519949</v>
      </c>
      <c r="U319" s="4">
        <f t="shared" si="76"/>
        <v>0.57280129500377752</v>
      </c>
      <c r="V319">
        <f t="shared" si="68"/>
        <v>42402.214933837546</v>
      </c>
      <c r="W319">
        <f t="shared" si="65"/>
        <v>2.6322661626930233E-4</v>
      </c>
      <c r="X319">
        <f t="shared" si="79"/>
        <v>0.14450416048303252</v>
      </c>
      <c r="Y319">
        <f t="shared" si="70"/>
        <v>2.188604971902679</v>
      </c>
      <c r="Z319">
        <f t="shared" si="77"/>
        <v>7.2186480962888933E-2</v>
      </c>
      <c r="AA319">
        <f t="shared" si="71"/>
        <v>0.8604613515449645</v>
      </c>
      <c r="AB319">
        <f t="shared" si="72"/>
        <v>3.6028064146966798E-3</v>
      </c>
    </row>
    <row r="320" spans="1:28" x14ac:dyDescent="0.25">
      <c r="A320" s="3">
        <v>44459.833333333336</v>
      </c>
      <c r="B320">
        <v>30.02178073</v>
      </c>
      <c r="C320">
        <v>1212841.537736</v>
      </c>
      <c r="D320">
        <v>5.1279266607E-8</v>
      </c>
      <c r="E320">
        <v>79</v>
      </c>
      <c r="F320" s="1">
        <v>2426096.8284995519</v>
      </c>
      <c r="G320">
        <v>275082.15801775531</v>
      </c>
      <c r="H320">
        <v>825.24647405326596</v>
      </c>
      <c r="I320">
        <v>0.12415619998799965</v>
      </c>
      <c r="J320">
        <v>18891</v>
      </c>
      <c r="K320">
        <f t="shared" si="69"/>
        <v>-4.8402478692308716E-2</v>
      </c>
      <c r="L320">
        <f t="shared" si="73"/>
        <v>-8.9188242763482889E-2</v>
      </c>
      <c r="M320">
        <f t="shared" si="66"/>
        <v>0.89428920474247597</v>
      </c>
      <c r="N320">
        <f t="shared" si="74"/>
        <v>0.53993902244958081</v>
      </c>
      <c r="O320" s="4">
        <v>0.70304521340426351</v>
      </c>
      <c r="P320">
        <f t="shared" si="67"/>
        <v>0.7225769559558789</v>
      </c>
      <c r="Q320" s="4">
        <f t="shared" si="75"/>
        <v>0.27214405411586978</v>
      </c>
      <c r="R320">
        <v>0.8284999999999999</v>
      </c>
      <c r="S320" s="4">
        <f t="shared" si="78"/>
        <v>0.76866000000000001</v>
      </c>
      <c r="T320">
        <f t="shared" si="64"/>
        <v>0.91102229490994235</v>
      </c>
      <c r="U320" s="4">
        <f t="shared" si="76"/>
        <v>0.56557410683806153</v>
      </c>
      <c r="V320">
        <f t="shared" si="68"/>
        <v>40398.720803527765</v>
      </c>
      <c r="W320">
        <f t="shared" si="65"/>
        <v>3.4009613332307932E-4</v>
      </c>
      <c r="X320">
        <f t="shared" si="79"/>
        <v>0.14484425661635561</v>
      </c>
      <c r="Y320">
        <f t="shared" si="70"/>
        <v>2.085193930247998</v>
      </c>
      <c r="Z320">
        <f t="shared" si="77"/>
        <v>8.199639756357513E-2</v>
      </c>
      <c r="AA320">
        <f t="shared" si="71"/>
        <v>0.81910685520654558</v>
      </c>
      <c r="AB320">
        <f t="shared" si="72"/>
        <v>1.2976228420624736E-3</v>
      </c>
    </row>
    <row r="321" spans="1:28" x14ac:dyDescent="0.25">
      <c r="A321" s="3">
        <v>44460.833333333336</v>
      </c>
      <c r="B321">
        <v>28.523425540000002</v>
      </c>
      <c r="C321">
        <v>1244519.333226</v>
      </c>
      <c r="D321">
        <v>5.0619204637000001E-8</v>
      </c>
      <c r="E321">
        <v>57</v>
      </c>
      <c r="F321" s="1">
        <v>2487035.8920513419</v>
      </c>
      <c r="G321">
        <v>206914.88729263545</v>
      </c>
      <c r="H321">
        <v>620.74466187790642</v>
      </c>
      <c r="I321">
        <v>9.1101138632364589E-2</v>
      </c>
      <c r="J321">
        <v>18892</v>
      </c>
      <c r="K321">
        <f t="shared" si="69"/>
        <v>7.698083700306449E-2</v>
      </c>
      <c r="L321">
        <f t="shared" si="73"/>
        <v>-5.062441653006667E-2</v>
      </c>
      <c r="M321">
        <f t="shared" si="66"/>
        <v>0.81636605324531286</v>
      </c>
      <c r="N321">
        <f t="shared" si="74"/>
        <v>0.54491672453382556</v>
      </c>
      <c r="O321" s="4">
        <v>0.72011749421574056</v>
      </c>
      <c r="P321">
        <f t="shared" si="67"/>
        <v>0.50761891851405971</v>
      </c>
      <c r="Q321" s="4">
        <f t="shared" si="75"/>
        <v>0.25798297789300073</v>
      </c>
      <c r="R321">
        <v>0.99480000000000002</v>
      </c>
      <c r="S321" s="4">
        <f t="shared" si="78"/>
        <v>0.77276666666666682</v>
      </c>
      <c r="T321">
        <f t="shared" si="64"/>
        <v>0.75201139019159646</v>
      </c>
      <c r="U321" s="4">
        <f t="shared" si="76"/>
        <v>0.55447318984275107</v>
      </c>
      <c r="V321">
        <f t="shared" si="68"/>
        <v>43631.482182276479</v>
      </c>
      <c r="W321">
        <f t="shared" si="65"/>
        <v>2.495610176952806E-4</v>
      </c>
      <c r="X321">
        <f t="shared" si="79"/>
        <v>0.14509381763405088</v>
      </c>
      <c r="Y321">
        <f t="shared" si="70"/>
        <v>2.252054025588401</v>
      </c>
      <c r="Z321">
        <f t="shared" si="77"/>
        <v>6.7026217911108965E-2</v>
      </c>
      <c r="AA321">
        <f t="shared" si="71"/>
        <v>0.91282032746387298</v>
      </c>
      <c r="AB321">
        <f t="shared" si="72"/>
        <v>5.029081475611985E-3</v>
      </c>
    </row>
    <row r="322" spans="1:28" x14ac:dyDescent="0.25">
      <c r="A322" s="3">
        <v>44461.833333333336</v>
      </c>
      <c r="B322">
        <v>28.17496512</v>
      </c>
      <c r="C322">
        <v>1259616.5917</v>
      </c>
      <c r="D322">
        <v>5.0604107188E-8</v>
      </c>
      <c r="E322">
        <v>65</v>
      </c>
      <c r="F322" s="1">
        <v>2515576.1485758983</v>
      </c>
      <c r="G322">
        <v>151936.50967746435</v>
      </c>
      <c r="H322">
        <v>455.80952903239307</v>
      </c>
      <c r="I322">
        <v>6.6136132746769785E-2</v>
      </c>
      <c r="J322">
        <v>18893</v>
      </c>
      <c r="K322">
        <f t="shared" si="69"/>
        <v>2.4349881199635128E-2</v>
      </c>
      <c r="L322">
        <f t="shared" si="73"/>
        <v>-2.139645030040925E-2</v>
      </c>
      <c r="M322">
        <f t="shared" si="66"/>
        <v>0.71968693035288089</v>
      </c>
      <c r="N322">
        <f t="shared" si="74"/>
        <v>0.56890628887892158</v>
      </c>
      <c r="O322" s="4">
        <v>0.76536709182026608</v>
      </c>
      <c r="P322">
        <f t="shared" si="67"/>
        <v>0.24074243362694742</v>
      </c>
      <c r="Q322" s="4">
        <f t="shared" si="75"/>
        <v>0.26073358331788804</v>
      </c>
      <c r="R322">
        <v>0.76790000000000003</v>
      </c>
      <c r="S322" s="4">
        <f t="shared" si="78"/>
        <v>0.77218000000000009</v>
      </c>
      <c r="T322">
        <f t="shared" ref="T322:T385" si="80">SQRT(MAX(8*(I322-LN(COSH(LN(1.5)/2))),0))</f>
        <v>0.60481491705573787</v>
      </c>
      <c r="U322" s="4">
        <f t="shared" si="76"/>
        <v>0.55540179561147662</v>
      </c>
      <c r="V322">
        <f t="shared" si="68"/>
        <v>44706.944137647261</v>
      </c>
      <c r="W322">
        <f t="shared" ref="W322:W385" si="81">LN(I322/365+1)</f>
        <v>1.8117847042728864E-4</v>
      </c>
      <c r="X322">
        <f t="shared" si="79"/>
        <v>0.14527499610447817</v>
      </c>
      <c r="Y322">
        <f t="shared" si="70"/>
        <v>2.307564365939474</v>
      </c>
      <c r="Z322">
        <f t="shared" si="77"/>
        <v>6.2161932345387694E-2</v>
      </c>
      <c r="AA322">
        <f t="shared" si="71"/>
        <v>0.9146342854689048</v>
      </c>
      <c r="AB322">
        <f t="shared" si="72"/>
        <v>5.0853857513233347E-3</v>
      </c>
    </row>
    <row r="323" spans="1:28" x14ac:dyDescent="0.25">
      <c r="A323" s="3">
        <v>44462.833333333336</v>
      </c>
      <c r="B323">
        <v>28.846268139999999</v>
      </c>
      <c r="C323">
        <v>1231228.524367</v>
      </c>
      <c r="D323">
        <v>5.0604107188E-8</v>
      </c>
      <c r="E323">
        <v>112</v>
      </c>
      <c r="F323" s="1">
        <v>2457077.0339362407</v>
      </c>
      <c r="G323">
        <v>308758.59796518239</v>
      </c>
      <c r="H323">
        <v>926.27579389554717</v>
      </c>
      <c r="I323">
        <v>0.13759872405394349</v>
      </c>
      <c r="J323">
        <v>18894</v>
      </c>
      <c r="K323">
        <f t="shared" si="69"/>
        <v>-4.6341719881481877E-2</v>
      </c>
      <c r="L323">
        <f t="shared" si="73"/>
        <v>-5.577910602604437E-2</v>
      </c>
      <c r="M323">
        <f t="shared" ref="M323:M386" si="82">SQRT(MAX(8*(I323/(365/15)-LN(COSH(L323/2))),0))*SQRT(365/15)</f>
        <v>1.0124678237546265</v>
      </c>
      <c r="N323">
        <f t="shared" si="74"/>
        <v>0.60265521633740915</v>
      </c>
      <c r="O323" s="4">
        <v>0.76442957588464067</v>
      </c>
      <c r="P323">
        <f t="shared" ref="P323:P386" si="83">SQRT(MAX(8*(I323-LN(COSH(LN(2)/2))),0))</f>
        <v>0.79350970366216378</v>
      </c>
      <c r="Q323" s="4">
        <f t="shared" si="75"/>
        <v>0.28718390677329353</v>
      </c>
      <c r="R323">
        <v>0.70790000000000008</v>
      </c>
      <c r="S323" s="4">
        <f t="shared" si="78"/>
        <v>0.76951000000000014</v>
      </c>
      <c r="T323">
        <f t="shared" si="80"/>
        <v>0.96824677347798516</v>
      </c>
      <c r="U323" s="4">
        <f t="shared" si="76"/>
        <v>0.57524750761293386</v>
      </c>
      <c r="V323">
        <f t="shared" ref="V323:V386" si="84">C323/B323</f>
        <v>42682.419729008318</v>
      </c>
      <c r="W323">
        <f t="shared" si="81"/>
        <v>3.7691176546277423E-4</v>
      </c>
      <c r="X323">
        <f t="shared" si="79"/>
        <v>0.14565190786994095</v>
      </c>
      <c r="Y323">
        <f t="shared" si="70"/>
        <v>2.2030678392038006</v>
      </c>
      <c r="Z323">
        <f t="shared" si="77"/>
        <v>7.2095847689748638E-2</v>
      </c>
      <c r="AA323">
        <f t="shared" si="71"/>
        <v>0.90639921809353929</v>
      </c>
      <c r="AB323">
        <f t="shared" si="72"/>
        <v>5.1472510967780494E-3</v>
      </c>
    </row>
    <row r="324" spans="1:28" x14ac:dyDescent="0.25">
      <c r="A324" s="3">
        <v>44463.833333333336</v>
      </c>
      <c r="B324">
        <v>28.83519939</v>
      </c>
      <c r="C324">
        <v>1232013.1824370001</v>
      </c>
      <c r="D324">
        <v>5.0604107188E-8</v>
      </c>
      <c r="E324">
        <v>50</v>
      </c>
      <c r="F324" s="1">
        <v>2457516.6404961715</v>
      </c>
      <c r="G324">
        <v>103731.73550500876</v>
      </c>
      <c r="H324">
        <v>311.19520651502631</v>
      </c>
      <c r="I324">
        <v>4.6219931334850119E-2</v>
      </c>
      <c r="J324">
        <v>18895</v>
      </c>
      <c r="K324">
        <f t="shared" ref="K324:K387" si="85">LN(V324/V323)</f>
        <v>1.0208826543571959E-3</v>
      </c>
      <c r="L324">
        <f t="shared" si="73"/>
        <v>-3.6348341252546781E-2</v>
      </c>
      <c r="M324">
        <f t="shared" si="82"/>
        <v>0.5810438656596979</v>
      </c>
      <c r="N324">
        <f t="shared" si="74"/>
        <v>0.60807732706265871</v>
      </c>
      <c r="O324" s="4">
        <v>0.77302959698976048</v>
      </c>
      <c r="P324">
        <f t="shared" si="83"/>
        <v>0</v>
      </c>
      <c r="Q324" s="4">
        <f t="shared" si="75"/>
        <v>0.28718390677329353</v>
      </c>
      <c r="R324">
        <v>0.75069999999999992</v>
      </c>
      <c r="S324" s="4">
        <f t="shared" si="78"/>
        <v>0.76834000000000002</v>
      </c>
      <c r="T324">
        <f t="shared" si="80"/>
        <v>0.45439132099742147</v>
      </c>
      <c r="U324" s="4">
        <f t="shared" si="76"/>
        <v>0.57386456956723952</v>
      </c>
      <c r="V324">
        <f t="shared" si="84"/>
        <v>42726.015720365031</v>
      </c>
      <c r="W324">
        <f t="shared" si="81"/>
        <v>1.2662193196750425E-4</v>
      </c>
      <c r="X324">
        <f t="shared" si="79"/>
        <v>0.14577852980190845</v>
      </c>
      <c r="Y324">
        <f t="shared" si="70"/>
        <v>2.2053180613581671</v>
      </c>
      <c r="Z324">
        <f t="shared" si="77"/>
        <v>7.2025937521375649E-2</v>
      </c>
      <c r="AA324">
        <f t="shared" si="71"/>
        <v>0.87550344275828429</v>
      </c>
      <c r="AB324">
        <f t="shared" si="72"/>
        <v>4.1277742325918076E-3</v>
      </c>
    </row>
    <row r="325" spans="1:28" x14ac:dyDescent="0.25">
      <c r="A325" s="3">
        <v>44464.833333333336</v>
      </c>
      <c r="B325">
        <v>28.74467142</v>
      </c>
      <c r="C325">
        <v>1236735.4739550001</v>
      </c>
      <c r="D325">
        <v>5.0604107188E-8</v>
      </c>
      <c r="E325">
        <v>71</v>
      </c>
      <c r="F325" s="1">
        <v>2472566.9979575938</v>
      </c>
      <c r="G325">
        <v>279803.08534355834</v>
      </c>
      <c r="H325">
        <v>839.40925603067501</v>
      </c>
      <c r="I325">
        <v>0.12391347886802583</v>
      </c>
      <c r="J325">
        <v>18896</v>
      </c>
      <c r="K325">
        <f t="shared" si="85"/>
        <v>6.9700943875206853E-3</v>
      </c>
      <c r="L325">
        <f t="shared" si="73"/>
        <v>-5.1093350559498041E-2</v>
      </c>
      <c r="M325">
        <f t="shared" si="82"/>
        <v>0.96321951346769541</v>
      </c>
      <c r="N325">
        <f t="shared" si="74"/>
        <v>0.6401846441782485</v>
      </c>
      <c r="O325" s="4">
        <v>0.7609985015146431</v>
      </c>
      <c r="P325">
        <f t="shared" si="83"/>
        <v>0.72123206273617191</v>
      </c>
      <c r="Q325" s="4">
        <f t="shared" si="75"/>
        <v>0.31122497553116596</v>
      </c>
      <c r="R325">
        <v>0.69889999999999997</v>
      </c>
      <c r="S325" s="4">
        <f t="shared" si="78"/>
        <v>0.76426333333333341</v>
      </c>
      <c r="T325">
        <f t="shared" si="80"/>
        <v>0.90995596204606921</v>
      </c>
      <c r="U325" s="4">
        <f t="shared" si="76"/>
        <v>0.59269109432218103</v>
      </c>
      <c r="V325">
        <f t="shared" si="84"/>
        <v>43024.860360536346</v>
      </c>
      <c r="W325">
        <f t="shared" si="81"/>
        <v>3.3943136985419183E-4</v>
      </c>
      <c r="X325">
        <f t="shared" si="79"/>
        <v>0.14611796117176265</v>
      </c>
      <c r="Y325">
        <f t="shared" si="70"/>
        <v>2.2207430306982348</v>
      </c>
      <c r="Z325">
        <f t="shared" si="77"/>
        <v>7.0979845740308356E-2</v>
      </c>
      <c r="AA325">
        <f t="shared" si="71"/>
        <v>0.88142717622156641</v>
      </c>
      <c r="AB325">
        <f t="shared" si="72"/>
        <v>4.5906503971855361E-3</v>
      </c>
    </row>
    <row r="326" spans="1:28" x14ac:dyDescent="0.25">
      <c r="A326" s="3">
        <v>44465.833333333336</v>
      </c>
      <c r="B326">
        <v>28.928488399999999</v>
      </c>
      <c r="C326">
        <v>1233698.848885</v>
      </c>
      <c r="D326">
        <v>5.0604107188E-8</v>
      </c>
      <c r="E326">
        <v>73</v>
      </c>
      <c r="F326" s="1">
        <v>2465625.7505321363</v>
      </c>
      <c r="G326">
        <v>2486394.3087974912</v>
      </c>
      <c r="H326">
        <v>7459.1829263924737</v>
      </c>
      <c r="I326">
        <v>1.1042234481634756</v>
      </c>
      <c r="J326">
        <v>18897</v>
      </c>
      <c r="K326">
        <f t="shared" si="85"/>
        <v>-8.8328338957040682E-3</v>
      </c>
      <c r="L326">
        <f t="shared" si="73"/>
        <v>-5.6154497895401063E-2</v>
      </c>
      <c r="M326">
        <f t="shared" si="82"/>
        <v>2.9592341394934274</v>
      </c>
      <c r="N326">
        <f t="shared" si="74"/>
        <v>0.73882578216136285</v>
      </c>
      <c r="O326" s="4">
        <v>0.74381481700854746</v>
      </c>
      <c r="P326">
        <f t="shared" si="83"/>
        <v>2.8918256245289533</v>
      </c>
      <c r="Q326" s="4">
        <f t="shared" si="75"/>
        <v>0.40761916301546441</v>
      </c>
      <c r="R326">
        <v>0.74900000000000011</v>
      </c>
      <c r="S326" s="4">
        <f t="shared" si="78"/>
        <v>0.76280333333333339</v>
      </c>
      <c r="T326">
        <f t="shared" si="80"/>
        <v>2.9445712093998995</v>
      </c>
      <c r="U326" s="4">
        <f t="shared" si="76"/>
        <v>0.69084346796884444</v>
      </c>
      <c r="V326">
        <f t="shared" si="84"/>
        <v>42646.502362183572</v>
      </c>
      <c r="W326">
        <f t="shared" si="81"/>
        <v>3.0207028010115753E-3</v>
      </c>
      <c r="X326">
        <f t="shared" si="79"/>
        <v>0.14913866397277423</v>
      </c>
      <c r="Y326">
        <f t="shared" si="70"/>
        <v>2.2012139519072771</v>
      </c>
      <c r="Z326">
        <f t="shared" si="77"/>
        <v>7.6010531085510813E-2</v>
      </c>
      <c r="AA326">
        <f t="shared" si="71"/>
        <v>0.86921705319682374</v>
      </c>
      <c r="AB326">
        <f t="shared" si="72"/>
        <v>7.1095003552377189E-3</v>
      </c>
    </row>
    <row r="327" spans="1:28" x14ac:dyDescent="0.25">
      <c r="A327" s="3">
        <v>44466.833333333336</v>
      </c>
      <c r="B327">
        <v>29.501997899999999</v>
      </c>
      <c r="C327">
        <v>1210105.418212</v>
      </c>
      <c r="D327">
        <v>5.0604107188E-8</v>
      </c>
      <c r="E327">
        <v>44</v>
      </c>
      <c r="F327" s="1">
        <v>2417114.5637958469</v>
      </c>
      <c r="G327">
        <v>131577.43832347097</v>
      </c>
      <c r="H327">
        <v>394.73231497041292</v>
      </c>
      <c r="I327">
        <v>5.9607143625803619E-2</v>
      </c>
      <c r="J327">
        <v>18898</v>
      </c>
      <c r="K327">
        <f t="shared" si="85"/>
        <v>-3.8940491845328766E-2</v>
      </c>
      <c r="L327">
        <f t="shared" si="73"/>
        <v>-7.8097785753488871E-2</v>
      </c>
      <c r="M327">
        <f t="shared" si="82"/>
        <v>0.57313124499006696</v>
      </c>
      <c r="N327">
        <f t="shared" si="74"/>
        <v>0.7570317901350293</v>
      </c>
      <c r="O327" s="4">
        <v>0.74660011946029747</v>
      </c>
      <c r="P327">
        <f t="shared" si="83"/>
        <v>7.5663771918242667E-2</v>
      </c>
      <c r="Q327" s="4">
        <f t="shared" si="75"/>
        <v>0.41014128874607247</v>
      </c>
      <c r="R327">
        <v>0.75849999999999995</v>
      </c>
      <c r="S327" s="4">
        <f t="shared" si="78"/>
        <v>0.76139000000000001</v>
      </c>
      <c r="T327">
        <f t="shared" si="80"/>
        <v>0.55997247336401246</v>
      </c>
      <c r="U327" s="4">
        <f t="shared" si="76"/>
        <v>0.7044385607278475</v>
      </c>
      <c r="V327">
        <f t="shared" si="84"/>
        <v>41017.744707113554</v>
      </c>
      <c r="W327">
        <f t="shared" si="81"/>
        <v>1.6329390963424576E-4</v>
      </c>
      <c r="X327">
        <f t="shared" si="79"/>
        <v>0.14930195788240846</v>
      </c>
      <c r="Y327">
        <f t="shared" si="70"/>
        <v>2.117145062876999</v>
      </c>
      <c r="Z327">
        <f t="shared" si="77"/>
        <v>8.3900225416285723E-2</v>
      </c>
      <c r="AA327">
        <f t="shared" si="71"/>
        <v>0.86892953566748576</v>
      </c>
      <c r="AB327">
        <f t="shared" si="72"/>
        <v>7.1979922833462773E-3</v>
      </c>
    </row>
    <row r="328" spans="1:28" x14ac:dyDescent="0.25">
      <c r="A328" s="3">
        <v>44467.833333333336</v>
      </c>
      <c r="B328">
        <v>29.393750399999998</v>
      </c>
      <c r="C328">
        <v>1216324.668446</v>
      </c>
      <c r="D328">
        <v>5.0604107188E-8</v>
      </c>
      <c r="E328">
        <v>89</v>
      </c>
      <c r="F328" s="1">
        <v>2436389.6253270367</v>
      </c>
      <c r="G328">
        <v>659525.43219923193</v>
      </c>
      <c r="H328">
        <v>1978.5762965976958</v>
      </c>
      <c r="I328">
        <v>0.29641414523804693</v>
      </c>
      <c r="J328">
        <v>18899</v>
      </c>
      <c r="K328">
        <f t="shared" si="85"/>
        <v>8.8021728376228969E-3</v>
      </c>
      <c r="L328">
        <f t="shared" si="73"/>
        <v>-5.4252760114126573E-2</v>
      </c>
      <c r="M328">
        <f t="shared" si="82"/>
        <v>1.516476223257597</v>
      </c>
      <c r="N328">
        <f t="shared" si="74"/>
        <v>0.79231217517465102</v>
      </c>
      <c r="O328" s="4">
        <v>0.7511203178793987</v>
      </c>
      <c r="P328">
        <f t="shared" si="83"/>
        <v>1.3784705362389298</v>
      </c>
      <c r="Q328" s="4">
        <f t="shared" si="75"/>
        <v>0.45609030662070349</v>
      </c>
      <c r="R328">
        <v>0.7883</v>
      </c>
      <c r="S328" s="4">
        <f t="shared" si="78"/>
        <v>0.76124666666666663</v>
      </c>
      <c r="T328">
        <f t="shared" si="80"/>
        <v>1.4859425237280734</v>
      </c>
      <c r="U328" s="4">
        <f t="shared" si="76"/>
        <v>0.74069799758346178</v>
      </c>
      <c r="V328">
        <f t="shared" si="84"/>
        <v>41380.383649376025</v>
      </c>
      <c r="W328">
        <f t="shared" si="81"/>
        <v>8.1176397904697854E-4</v>
      </c>
      <c r="X328">
        <f t="shared" si="79"/>
        <v>0.15011372186145544</v>
      </c>
      <c r="Y328">
        <f t="shared" si="70"/>
        <v>2.1358627971576158</v>
      </c>
      <c r="Z328">
        <f t="shared" si="77"/>
        <v>8.3061653181494721E-2</v>
      </c>
      <c r="AA328">
        <f t="shared" si="71"/>
        <v>0.87252913065557902</v>
      </c>
      <c r="AB328">
        <f t="shared" si="72"/>
        <v>8.0488231505699837E-3</v>
      </c>
    </row>
    <row r="329" spans="1:28" x14ac:dyDescent="0.25">
      <c r="A329" s="3">
        <v>44468.833333333336</v>
      </c>
      <c r="B329">
        <v>28.670802909999999</v>
      </c>
      <c r="C329">
        <v>1247564.523915</v>
      </c>
      <c r="D329">
        <v>5.0604107188E-8</v>
      </c>
      <c r="E329">
        <v>47</v>
      </c>
      <c r="F329" s="1">
        <v>2496334.791970938</v>
      </c>
      <c r="G329">
        <v>189371.0099742951</v>
      </c>
      <c r="H329">
        <v>568.11302992288529</v>
      </c>
      <c r="I329">
        <v>8.306628445383106E-2</v>
      </c>
      <c r="J329">
        <v>18900</v>
      </c>
      <c r="K329">
        <f t="shared" si="85"/>
        <v>5.0262320483690323E-2</v>
      </c>
      <c r="L329">
        <f t="shared" si="73"/>
        <v>-3.1639570236480001E-2</v>
      </c>
      <c r="M329">
        <f t="shared" si="82"/>
        <v>0.80010755928497346</v>
      </c>
      <c r="N329">
        <f t="shared" si="74"/>
        <v>0.79624056684632227</v>
      </c>
      <c r="O329" s="4">
        <v>0.7451392971079781</v>
      </c>
      <c r="P329">
        <f t="shared" si="83"/>
        <v>0.43977054585899156</v>
      </c>
      <c r="Q329" s="4">
        <f t="shared" si="75"/>
        <v>0.45548048857862788</v>
      </c>
      <c r="R329">
        <v>0.75129999999999997</v>
      </c>
      <c r="S329" s="4">
        <f t="shared" si="78"/>
        <v>0.75948333333333329</v>
      </c>
      <c r="T329">
        <f t="shared" si="80"/>
        <v>0.70798467324485859</v>
      </c>
      <c r="U329" s="4">
        <f t="shared" si="76"/>
        <v>0.74031444201919083</v>
      </c>
      <c r="V329">
        <f t="shared" si="84"/>
        <v>43513.414250420799</v>
      </c>
      <c r="W329">
        <f t="shared" si="81"/>
        <v>2.275529693765202E-4</v>
      </c>
      <c r="X329">
        <f t="shared" si="79"/>
        <v>0.15034127483083196</v>
      </c>
      <c r="Y329">
        <f t="shared" si="70"/>
        <v>2.2459599084984139</v>
      </c>
      <c r="Z329">
        <f t="shared" si="77"/>
        <v>7.3198927704513084E-2</v>
      </c>
      <c r="AA329">
        <f t="shared" si="71"/>
        <v>0.89559245521745268</v>
      </c>
      <c r="AB329">
        <f t="shared" si="72"/>
        <v>8.8532122683362413E-3</v>
      </c>
    </row>
    <row r="330" spans="1:28" x14ac:dyDescent="0.25">
      <c r="A330" s="3">
        <v>44469.833333333336</v>
      </c>
      <c r="B330">
        <v>27.257785800000001</v>
      </c>
      <c r="C330">
        <v>1313271.458382</v>
      </c>
      <c r="D330">
        <v>5.0604107188E-8</v>
      </c>
      <c r="E330">
        <v>66</v>
      </c>
      <c r="F330" s="1">
        <v>2620078.4526408412</v>
      </c>
      <c r="G330">
        <v>339840.12899851176</v>
      </c>
      <c r="H330">
        <v>1019.5203869955353</v>
      </c>
      <c r="I330">
        <v>0.1420281674689155</v>
      </c>
      <c r="J330">
        <v>18901</v>
      </c>
      <c r="K330">
        <f t="shared" si="85"/>
        <v>0.10186813774574893</v>
      </c>
      <c r="L330">
        <f t="shared" si="73"/>
        <v>7.9959962091395442E-3</v>
      </c>
      <c r="M330">
        <f t="shared" si="82"/>
        <v>1.0652086973836379</v>
      </c>
      <c r="N330">
        <f t="shared" si="74"/>
        <v>0.80665749952926402</v>
      </c>
      <c r="O330" s="4">
        <v>0.77044103099279126</v>
      </c>
      <c r="P330">
        <f t="shared" si="83"/>
        <v>0.81553246233720889</v>
      </c>
      <c r="Q330" s="4">
        <f t="shared" si="75"/>
        <v>0.46126588936026863</v>
      </c>
      <c r="R330">
        <v>0.72060000000000002</v>
      </c>
      <c r="S330" s="4">
        <f t="shared" si="78"/>
        <v>0.7584466666666666</v>
      </c>
      <c r="T330">
        <f t="shared" si="80"/>
        <v>0.98637587240884228</v>
      </c>
      <c r="U330" s="4">
        <f t="shared" si="76"/>
        <v>0.7449099516762181</v>
      </c>
      <c r="V330">
        <f t="shared" si="84"/>
        <v>48179.68223897335</v>
      </c>
      <c r="W330">
        <f t="shared" si="81"/>
        <v>3.8904258015872578E-4</v>
      </c>
      <c r="X330">
        <f t="shared" si="79"/>
        <v>0.15073031741099069</v>
      </c>
      <c r="Y330">
        <f t="shared" si="70"/>
        <v>2.4868109427170677</v>
      </c>
      <c r="Z330">
        <f t="shared" si="77"/>
        <v>5.1681720363554673E-2</v>
      </c>
      <c r="AA330">
        <f t="shared" si="71"/>
        <v>0.96805839075223121</v>
      </c>
      <c r="AB330">
        <f t="shared" si="72"/>
        <v>1.0341397128714735E-2</v>
      </c>
    </row>
    <row r="331" spans="1:28" x14ac:dyDescent="0.25">
      <c r="A331" s="3">
        <v>44470.833333333336</v>
      </c>
      <c r="B331">
        <v>27.382537750000001</v>
      </c>
      <c r="C331">
        <v>1307560.6342180001</v>
      </c>
      <c r="D331">
        <v>5.0604107188E-8</v>
      </c>
      <c r="E331">
        <v>34</v>
      </c>
      <c r="F331" s="1">
        <v>2611845.2809070204</v>
      </c>
      <c r="G331">
        <v>90445.527567511032</v>
      </c>
      <c r="H331">
        <v>271.33658270253312</v>
      </c>
      <c r="I331">
        <v>3.7918728728078228E-2</v>
      </c>
      <c r="J331">
        <v>18902</v>
      </c>
      <c r="K331">
        <f t="shared" si="85"/>
        <v>-8.9243346817302095E-3</v>
      </c>
      <c r="L331">
        <f t="shared" si="73"/>
        <v>-6.472775835247125E-3</v>
      </c>
      <c r="M331">
        <f t="shared" si="82"/>
        <v>0.54984574395647035</v>
      </c>
      <c r="N331">
        <f t="shared" si="74"/>
        <v>0.82498569099447971</v>
      </c>
      <c r="O331" s="4">
        <v>0.83191362778902622</v>
      </c>
      <c r="P331">
        <f t="shared" si="83"/>
        <v>0</v>
      </c>
      <c r="Q331" s="4">
        <f t="shared" si="75"/>
        <v>0.46126588936026863</v>
      </c>
      <c r="R331">
        <v>0.71040000000000003</v>
      </c>
      <c r="S331" s="4">
        <f t="shared" si="78"/>
        <v>0.75532999999999995</v>
      </c>
      <c r="T331">
        <f t="shared" si="80"/>
        <v>0.37424838241949238</v>
      </c>
      <c r="U331" s="4">
        <f t="shared" si="76"/>
        <v>0.74830404697416675</v>
      </c>
      <c r="V331">
        <f t="shared" si="84"/>
        <v>47751.623540371089</v>
      </c>
      <c r="W331">
        <f t="shared" si="81"/>
        <v>1.0388153214889804E-4</v>
      </c>
      <c r="X331">
        <f t="shared" si="79"/>
        <v>0.1508341989431396</v>
      </c>
      <c r="Y331">
        <f t="shared" si="70"/>
        <v>2.4647165451133359</v>
      </c>
      <c r="Z331">
        <f t="shared" si="77"/>
        <v>5.3785543119783341E-2</v>
      </c>
      <c r="AA331">
        <f t="shared" si="71"/>
        <v>0.95205140056134885</v>
      </c>
      <c r="AB331">
        <f t="shared" si="72"/>
        <v>1.0192388705603017E-2</v>
      </c>
    </row>
    <row r="332" spans="1:28" x14ac:dyDescent="0.25">
      <c r="A332" s="3">
        <v>44471.833333333336</v>
      </c>
      <c r="B332">
        <v>27.215546530000001</v>
      </c>
      <c r="C332">
        <v>1314768.266904</v>
      </c>
      <c r="D332">
        <v>5.0578986045999998E-8</v>
      </c>
      <c r="E332">
        <v>32</v>
      </c>
      <c r="F332" s="1">
        <v>2625532.0901104752</v>
      </c>
      <c r="G332">
        <v>165135.21851267735</v>
      </c>
      <c r="H332">
        <v>495.40565553803208</v>
      </c>
      <c r="I332">
        <v>6.8871016641725055E-2</v>
      </c>
      <c r="J332">
        <v>18903</v>
      </c>
      <c r="K332">
        <f t="shared" si="85"/>
        <v>1.1614265377273638E-2</v>
      </c>
      <c r="L332">
        <f t="shared" si="73"/>
        <v>-4.5540606674106462E-3</v>
      </c>
      <c r="M332">
        <f t="shared" si="82"/>
        <v>0.74193225645486227</v>
      </c>
      <c r="N332">
        <f t="shared" si="74"/>
        <v>0.84439785824290692</v>
      </c>
      <c r="O332" s="4">
        <v>0.83150712018269834</v>
      </c>
      <c r="P332">
        <f t="shared" si="83"/>
        <v>0.28255263316463242</v>
      </c>
      <c r="Q332" s="4">
        <f t="shared" si="75"/>
        <v>0.47068431046575637</v>
      </c>
      <c r="R332">
        <v>0.68290000000000006</v>
      </c>
      <c r="S332" s="4">
        <f t="shared" si="78"/>
        <v>0.75214000000000003</v>
      </c>
      <c r="T332">
        <f t="shared" si="80"/>
        <v>0.62263966710512531</v>
      </c>
      <c r="U332" s="4">
        <f t="shared" si="76"/>
        <v>0.7525878760940985</v>
      </c>
      <c r="V332">
        <f t="shared" si="84"/>
        <v>48309.456709043712</v>
      </c>
      <c r="W332">
        <f t="shared" si="81"/>
        <v>1.8866991753840317E-4</v>
      </c>
      <c r="X332">
        <f t="shared" si="79"/>
        <v>0.15102286886067801</v>
      </c>
      <c r="Y332">
        <f t="shared" si="70"/>
        <v>2.4935092968210979</v>
      </c>
      <c r="Z332">
        <f t="shared" si="77"/>
        <v>5.1385508699417271E-2</v>
      </c>
      <c r="AA332">
        <f t="shared" si="71"/>
        <v>0.96454327858823152</v>
      </c>
      <c r="AB332">
        <f t="shared" si="72"/>
        <v>1.0382334220849998E-2</v>
      </c>
    </row>
    <row r="333" spans="1:28" x14ac:dyDescent="0.25">
      <c r="A333" s="3">
        <v>44472.833333333336</v>
      </c>
      <c r="B333">
        <v>27.38895248</v>
      </c>
      <c r="C333">
        <v>1338029.699053</v>
      </c>
      <c r="D333">
        <v>5.1178321352000003E-8</v>
      </c>
      <c r="E333">
        <v>51</v>
      </c>
      <c r="F333" s="1">
        <v>2682543.7720265491</v>
      </c>
      <c r="G333">
        <v>144492.15720139898</v>
      </c>
      <c r="H333">
        <v>433.47647160419695</v>
      </c>
      <c r="I333">
        <v>5.8980924667635208E-2</v>
      </c>
      <c r="J333">
        <v>18904</v>
      </c>
      <c r="K333">
        <f t="shared" si="85"/>
        <v>1.1186366543191981E-2</v>
      </c>
      <c r="L333">
        <f t="shared" si="73"/>
        <v>1.7233066419758483E-3</v>
      </c>
      <c r="M333">
        <f t="shared" si="82"/>
        <v>0.68685888839168807</v>
      </c>
      <c r="N333">
        <f t="shared" si="74"/>
        <v>0.85224910534754827</v>
      </c>
      <c r="O333" s="4">
        <v>0.83073061588657038</v>
      </c>
      <c r="P333">
        <f t="shared" si="83"/>
        <v>2.6744246400834767E-2</v>
      </c>
      <c r="Q333" s="4">
        <f t="shared" si="75"/>
        <v>0.46716636667805717</v>
      </c>
      <c r="R333">
        <v>0.73030000000000006</v>
      </c>
      <c r="S333" s="4">
        <f t="shared" si="78"/>
        <v>0.75149333333333324</v>
      </c>
      <c r="T333">
        <f t="shared" si="80"/>
        <v>0.55548125014266903</v>
      </c>
      <c r="U333" s="4">
        <f t="shared" si="76"/>
        <v>0.75209097362992128</v>
      </c>
      <c r="V333">
        <f t="shared" si="84"/>
        <v>48852.897898525247</v>
      </c>
      <c r="W333">
        <f t="shared" si="81"/>
        <v>1.6157851991981307E-4</v>
      </c>
      <c r="X333">
        <f t="shared" si="79"/>
        <v>0.15118444738059783</v>
      </c>
      <c r="Y333">
        <f t="shared" si="70"/>
        <v>2.5215592015511183</v>
      </c>
      <c r="Z333">
        <f t="shared" si="77"/>
        <v>4.9030602385415678E-2</v>
      </c>
      <c r="AA333">
        <f t="shared" si="71"/>
        <v>0.94272485755412283</v>
      </c>
      <c r="AB333">
        <f t="shared" si="72"/>
        <v>1.0101862514282578E-2</v>
      </c>
    </row>
    <row r="334" spans="1:28" x14ac:dyDescent="0.25">
      <c r="A334" s="3">
        <v>44473.833333333336</v>
      </c>
      <c r="B334">
        <v>26.594350469999998</v>
      </c>
      <c r="C334">
        <v>1381110.3993869999</v>
      </c>
      <c r="D334">
        <v>5.1178321352000003E-8</v>
      </c>
      <c r="E334">
        <v>76</v>
      </c>
      <c r="F334" s="1">
        <v>2751778.0775748715</v>
      </c>
      <c r="G334">
        <v>1339144.4821043299</v>
      </c>
      <c r="H334">
        <v>4017.4334463129899</v>
      </c>
      <c r="I334">
        <v>0.53287843952755809</v>
      </c>
      <c r="J334">
        <v>18905</v>
      </c>
      <c r="K334">
        <f t="shared" si="85"/>
        <v>6.113058784236533E-2</v>
      </c>
      <c r="L334">
        <f t="shared" si="73"/>
        <v>1.535515950587775E-2</v>
      </c>
      <c r="M334">
        <f t="shared" si="82"/>
        <v>2.0633201973470747</v>
      </c>
      <c r="N334">
        <f t="shared" si="74"/>
        <v>0.90456435552862191</v>
      </c>
      <c r="O334" s="4">
        <v>0.83365054328795296</v>
      </c>
      <c r="P334">
        <f t="shared" si="83"/>
        <v>1.9472789665569059</v>
      </c>
      <c r="Q334" s="4">
        <f t="shared" si="75"/>
        <v>0.52539637322285382</v>
      </c>
      <c r="R334">
        <v>0.7609999999999999</v>
      </c>
      <c r="S334" s="4">
        <f t="shared" si="78"/>
        <v>0.7519933333333334</v>
      </c>
      <c r="T334">
        <f t="shared" si="80"/>
        <v>2.0247813556380465</v>
      </c>
      <c r="U334" s="4">
        <f t="shared" si="76"/>
        <v>0.79991996208621641</v>
      </c>
      <c r="V334">
        <f t="shared" si="84"/>
        <v>51932.47343810762</v>
      </c>
      <c r="W334">
        <f t="shared" si="81"/>
        <v>1.4588762525709939E-3</v>
      </c>
      <c r="X334">
        <f t="shared" si="79"/>
        <v>0.15264332363316882</v>
      </c>
      <c r="Y334">
        <f t="shared" si="70"/>
        <v>2.680512556884008</v>
      </c>
      <c r="Z334">
        <f t="shared" si="77"/>
        <v>3.6388936121956261E-2</v>
      </c>
      <c r="AA334">
        <f t="shared" si="71"/>
        <v>0.98872007023452702</v>
      </c>
      <c r="AB334">
        <f t="shared" si="72"/>
        <v>1.1823013126176507E-2</v>
      </c>
    </row>
    <row r="335" spans="1:28" x14ac:dyDescent="0.25">
      <c r="A335" s="3">
        <v>44474.833333333336</v>
      </c>
      <c r="B335">
        <v>25.86487125</v>
      </c>
      <c r="C335">
        <v>1435636.9725289999</v>
      </c>
      <c r="D335">
        <v>5.1437063399000001E-8</v>
      </c>
      <c r="E335">
        <v>52</v>
      </c>
      <c r="F335" s="1">
        <v>2864776.1090483307</v>
      </c>
      <c r="G335">
        <v>386418.92795143841</v>
      </c>
      <c r="H335">
        <v>1159.2567838543152</v>
      </c>
      <c r="I335">
        <v>0.14770045197262799</v>
      </c>
      <c r="J335">
        <v>18906</v>
      </c>
      <c r="K335">
        <f t="shared" si="85"/>
        <v>6.6533900371219867E-2</v>
      </c>
      <c r="L335">
        <f t="shared" si="73"/>
        <v>4.2139752682455692E-2</v>
      </c>
      <c r="M335">
        <f t="shared" si="82"/>
        <v>1.0669567389473436</v>
      </c>
      <c r="N335">
        <f t="shared" si="74"/>
        <v>0.88438609242180055</v>
      </c>
      <c r="O335" s="4">
        <v>0.84133691290973533</v>
      </c>
      <c r="P335">
        <f t="shared" si="83"/>
        <v>0.84289469873495515</v>
      </c>
      <c r="Q335" s="4">
        <f t="shared" si="75"/>
        <v>0.50049880550298897</v>
      </c>
      <c r="R335">
        <v>0.77139999999999997</v>
      </c>
      <c r="S335" s="4">
        <f t="shared" si="78"/>
        <v>0.75143000000000015</v>
      </c>
      <c r="T335">
        <f t="shared" si="80"/>
        <v>1.0091162656998471</v>
      </c>
      <c r="U335" s="4">
        <f t="shared" si="76"/>
        <v>0.77742857554923617</v>
      </c>
      <c r="V335">
        <f t="shared" si="84"/>
        <v>55505.281996290621</v>
      </c>
      <c r="W335">
        <f t="shared" si="81"/>
        <v>4.0457692024736992E-4</v>
      </c>
      <c r="X335">
        <f t="shared" si="79"/>
        <v>0.15304790055341619</v>
      </c>
      <c r="Y335">
        <f t="shared" si="70"/>
        <v>2.8649243048621948</v>
      </c>
      <c r="Z335">
        <f t="shared" si="77"/>
        <v>2.0736013173786816E-2</v>
      </c>
      <c r="AA335">
        <f t="shared" si="71"/>
        <v>1.1795838039456257</v>
      </c>
      <c r="AB335">
        <f t="shared" si="72"/>
        <v>7.7720350064376387E-3</v>
      </c>
    </row>
    <row r="336" spans="1:28" x14ac:dyDescent="0.25">
      <c r="A336" s="3">
        <v>44475.833333333336</v>
      </c>
      <c r="B336">
        <v>26.221367000000001</v>
      </c>
      <c r="C336">
        <v>1416559.436977</v>
      </c>
      <c r="D336">
        <v>5.1437063399000001E-8</v>
      </c>
      <c r="E336">
        <v>42</v>
      </c>
      <c r="F336" s="1">
        <v>2825761.3847179245</v>
      </c>
      <c r="G336">
        <v>147382.29085740037</v>
      </c>
      <c r="H336">
        <v>442.14687257220112</v>
      </c>
      <c r="I336">
        <v>5.7111548541089283E-2</v>
      </c>
      <c r="J336">
        <v>18907</v>
      </c>
      <c r="K336">
        <f t="shared" si="85"/>
        <v>-2.7066521239035798E-2</v>
      </c>
      <c r="L336">
        <f t="shared" si="73"/>
        <v>8.4838236155829305E-2</v>
      </c>
      <c r="M336">
        <f t="shared" si="82"/>
        <v>0.53085316242372305</v>
      </c>
      <c r="N336">
        <f t="shared" si="74"/>
        <v>0.86127251413214689</v>
      </c>
      <c r="O336" s="4">
        <v>0.87662929910238363</v>
      </c>
      <c r="P336">
        <f t="shared" si="83"/>
        <v>0</v>
      </c>
      <c r="Q336" s="4">
        <f t="shared" si="75"/>
        <v>0.46600064180041961</v>
      </c>
      <c r="R336">
        <v>0.76690000000000003</v>
      </c>
      <c r="S336" s="4">
        <f t="shared" si="78"/>
        <v>0.75179333333333342</v>
      </c>
      <c r="T336">
        <f t="shared" si="80"/>
        <v>0.54185275698080104</v>
      </c>
      <c r="U336" s="4">
        <f t="shared" si="76"/>
        <v>0.75634736066452213</v>
      </c>
      <c r="V336">
        <f t="shared" si="84"/>
        <v>54023.096392228515</v>
      </c>
      <c r="W336">
        <f t="shared" si="81"/>
        <v>1.5645775585002012E-4</v>
      </c>
      <c r="X336">
        <f t="shared" si="79"/>
        <v>0.15320435830926621</v>
      </c>
      <c r="Y336">
        <f t="shared" si="70"/>
        <v>2.7884207828788607</v>
      </c>
      <c r="Z336">
        <f t="shared" si="77"/>
        <v>2.7511634622660264E-2</v>
      </c>
      <c r="AA336">
        <f t="shared" si="71"/>
        <v>1.1670767438147225</v>
      </c>
      <c r="AB336">
        <f t="shared" si="72"/>
        <v>7.8259124451403039E-3</v>
      </c>
    </row>
    <row r="337" spans="1:28" x14ac:dyDescent="0.25">
      <c r="A337" s="3">
        <v>44476.833333333336</v>
      </c>
      <c r="B337">
        <v>26.170759260000001</v>
      </c>
      <c r="C337">
        <v>1419717.983544</v>
      </c>
      <c r="D337">
        <v>5.1437063399000001E-8</v>
      </c>
      <c r="E337">
        <v>46</v>
      </c>
      <c r="F337" s="1">
        <v>2829127.4069349631</v>
      </c>
      <c r="G337">
        <v>140619.36065539121</v>
      </c>
      <c r="H337">
        <v>421.85808196617364</v>
      </c>
      <c r="I337">
        <v>5.4426039470760773E-2</v>
      </c>
      <c r="J337">
        <v>18908</v>
      </c>
      <c r="K337">
        <f t="shared" si="85"/>
        <v>4.1591329128016167E-3</v>
      </c>
      <c r="L337">
        <f t="shared" si="73"/>
        <v>9.163180814385477E-2</v>
      </c>
      <c r="M337">
        <f t="shared" si="82"/>
        <v>0.48079895991687538</v>
      </c>
      <c r="N337">
        <f t="shared" si="74"/>
        <v>0.85100569453675201</v>
      </c>
      <c r="O337" s="4">
        <v>0.77372972336700563</v>
      </c>
      <c r="P337">
        <f t="shared" si="83"/>
        <v>0</v>
      </c>
      <c r="Q337" s="4">
        <f t="shared" si="75"/>
        <v>0.45297883700518321</v>
      </c>
      <c r="R337">
        <v>0.74690000000000001</v>
      </c>
      <c r="S337" s="4">
        <f t="shared" si="78"/>
        <v>0.74896333333333331</v>
      </c>
      <c r="T337">
        <f t="shared" si="80"/>
        <v>0.52165154814786752</v>
      </c>
      <c r="U337" s="4">
        <f t="shared" si="76"/>
        <v>0.75111680504754685</v>
      </c>
      <c r="V337">
        <f t="shared" si="84"/>
        <v>54248.253535155556</v>
      </c>
      <c r="W337">
        <f t="shared" si="81"/>
        <v>1.4910132075178883E-4</v>
      </c>
      <c r="X337">
        <f t="shared" si="79"/>
        <v>0.15335345963001801</v>
      </c>
      <c r="Y337">
        <f t="shared" si="70"/>
        <v>2.8000423465928894</v>
      </c>
      <c r="Z337">
        <f t="shared" si="77"/>
        <v>2.6654748970587061E-2</v>
      </c>
      <c r="AA337">
        <f t="shared" si="71"/>
        <v>1.1654882367448229</v>
      </c>
      <c r="AB337">
        <f t="shared" si="72"/>
        <v>7.8136045905452534E-3</v>
      </c>
    </row>
    <row r="338" spans="1:28" x14ac:dyDescent="0.25">
      <c r="A338" s="3">
        <v>44477.833333333336</v>
      </c>
      <c r="B338">
        <v>26.084033030000001</v>
      </c>
      <c r="C338">
        <v>1424918.5887200001</v>
      </c>
      <c r="D338">
        <v>5.1437063399000001E-8</v>
      </c>
      <c r="E338">
        <v>25</v>
      </c>
      <c r="F338" s="1">
        <v>2856079.863017987</v>
      </c>
      <c r="G338">
        <v>162446.6898198711</v>
      </c>
      <c r="H338">
        <v>487.34006945961329</v>
      </c>
      <c r="I338">
        <v>6.2280865341347989E-2</v>
      </c>
      <c r="J338">
        <v>18909</v>
      </c>
      <c r="K338">
        <f t="shared" si="85"/>
        <v>6.9757955222466798E-3</v>
      </c>
      <c r="L338">
        <f t="shared" si="73"/>
        <v>9.2252001060457695E-2</v>
      </c>
      <c r="M338">
        <f t="shared" si="82"/>
        <v>0.53966021079982629</v>
      </c>
      <c r="N338">
        <f t="shared" si="74"/>
        <v>0.8468237099453374</v>
      </c>
      <c r="O338" s="4">
        <v>0.77035333080439283</v>
      </c>
      <c r="P338">
        <f t="shared" si="83"/>
        <v>0.16466566158507612</v>
      </c>
      <c r="Q338" s="4">
        <f t="shared" si="75"/>
        <v>0.45846769239135238</v>
      </c>
      <c r="R338">
        <v>0.74860000000000004</v>
      </c>
      <c r="S338" s="4">
        <f t="shared" si="78"/>
        <v>0.74742333333333333</v>
      </c>
      <c r="T338">
        <f t="shared" si="80"/>
        <v>0.57875637763204368</v>
      </c>
      <c r="U338" s="4">
        <f t="shared" si="76"/>
        <v>0.75246509858469823</v>
      </c>
      <c r="V338">
        <f t="shared" si="84"/>
        <v>54628.001240496822</v>
      </c>
      <c r="W338">
        <f t="shared" si="81"/>
        <v>1.7061795171404196E-4</v>
      </c>
      <c r="X338">
        <f t="shared" si="79"/>
        <v>0.15352407758173206</v>
      </c>
      <c r="Y338">
        <f t="shared" si="70"/>
        <v>2.8196431555901404</v>
      </c>
      <c r="Z338">
        <f t="shared" si="77"/>
        <v>2.5129988747352394E-2</v>
      </c>
      <c r="AA338">
        <f t="shared" si="71"/>
        <v>1.219483469849316</v>
      </c>
      <c r="AB338">
        <f t="shared" si="72"/>
        <v>5.8306408354944494E-3</v>
      </c>
    </row>
    <row r="339" spans="1:28" x14ac:dyDescent="0.25">
      <c r="A339" s="3">
        <v>44478.833333333336</v>
      </c>
      <c r="B339">
        <v>26.044056080000001</v>
      </c>
      <c r="C339">
        <v>1428452.0102639999</v>
      </c>
      <c r="D339">
        <v>5.1437063399000001E-8</v>
      </c>
      <c r="E339">
        <v>48</v>
      </c>
      <c r="F339" s="1">
        <v>2846975.2582688471</v>
      </c>
      <c r="G339">
        <v>475918.1869942302</v>
      </c>
      <c r="H339">
        <v>1427.7545609826907</v>
      </c>
      <c r="I339">
        <v>0.18304704729874066</v>
      </c>
      <c r="J339">
        <v>18910</v>
      </c>
      <c r="K339">
        <f t="shared" si="85"/>
        <v>4.0104634359771386E-3</v>
      </c>
      <c r="L339">
        <f t="shared" si="73"/>
        <v>0.11345581266823197</v>
      </c>
      <c r="M339">
        <f t="shared" si="82"/>
        <v>1.0729958876919441</v>
      </c>
      <c r="N339">
        <f t="shared" si="74"/>
        <v>0.8443926256526636</v>
      </c>
      <c r="O339" s="4">
        <v>0.77170499695301309</v>
      </c>
      <c r="P339">
        <f t="shared" si="83"/>
        <v>0.99661639348567421</v>
      </c>
      <c r="Q339" s="4">
        <f t="shared" si="75"/>
        <v>0.4611007031346363</v>
      </c>
      <c r="R339">
        <v>0.72310000000000008</v>
      </c>
      <c r="S339" s="4">
        <f t="shared" si="78"/>
        <v>0.74632999999999994</v>
      </c>
      <c r="T339">
        <f t="shared" si="80"/>
        <v>1.1406526203489413</v>
      </c>
      <c r="U339" s="4">
        <f t="shared" si="76"/>
        <v>0.75474267247849036</v>
      </c>
      <c r="V339">
        <f t="shared" si="84"/>
        <v>54847.524743311791</v>
      </c>
      <c r="W339">
        <f t="shared" si="81"/>
        <v>5.013730512461686E-4</v>
      </c>
      <c r="X339">
        <f t="shared" si="79"/>
        <v>0.15402545063297823</v>
      </c>
      <c r="Y339">
        <f t="shared" si="70"/>
        <v>2.8309739370236104</v>
      </c>
      <c r="Z339">
        <f t="shared" si="77"/>
        <v>2.4663195236869662E-2</v>
      </c>
      <c r="AA339">
        <f t="shared" si="71"/>
        <v>1.2102200300836816</v>
      </c>
      <c r="AB339">
        <f t="shared" si="72"/>
        <v>6.2547738975615719E-3</v>
      </c>
    </row>
    <row r="340" spans="1:28" x14ac:dyDescent="0.25">
      <c r="A340" s="3">
        <v>44479.833333333336</v>
      </c>
      <c r="B340">
        <v>25.64201641</v>
      </c>
      <c r="C340">
        <v>1461115.305281</v>
      </c>
      <c r="D340">
        <v>5.1604743990999999E-8</v>
      </c>
      <c r="E340">
        <v>83</v>
      </c>
      <c r="F340" s="1">
        <v>2932924.4178911964</v>
      </c>
      <c r="G340">
        <v>263226.61167120916</v>
      </c>
      <c r="H340">
        <v>789.67983501362755</v>
      </c>
      <c r="I340">
        <v>9.8274997480915907E-2</v>
      </c>
      <c r="J340">
        <v>18911</v>
      </c>
      <c r="K340">
        <f t="shared" si="85"/>
        <v>3.8166000743878777E-2</v>
      </c>
      <c r="L340">
        <f t="shared" si="73"/>
        <v>0.12634844746603119</v>
      </c>
      <c r="M340">
        <f t="shared" si="82"/>
        <v>0.63087435951181614</v>
      </c>
      <c r="N340">
        <f t="shared" si="74"/>
        <v>0.84744686762442556</v>
      </c>
      <c r="O340" s="4">
        <v>0.75986746407134342</v>
      </c>
      <c r="P340">
        <f t="shared" si="83"/>
        <v>0.56130903896320261</v>
      </c>
      <c r="Q340" s="4">
        <f t="shared" si="75"/>
        <v>0.47981100443340974</v>
      </c>
      <c r="R340">
        <v>0.75730000000000008</v>
      </c>
      <c r="S340" s="4">
        <f t="shared" si="78"/>
        <v>0.74626999999999988</v>
      </c>
      <c r="T340">
        <f t="shared" si="80"/>
        <v>0.78924774422630317</v>
      </c>
      <c r="U340" s="4">
        <f t="shared" si="76"/>
        <v>0.76871128056633886</v>
      </c>
      <c r="V340">
        <f t="shared" si="84"/>
        <v>56981.29514928424</v>
      </c>
      <c r="W340">
        <f t="shared" si="81"/>
        <v>2.6921032808845656E-4</v>
      </c>
      <c r="X340">
        <f t="shared" si="79"/>
        <v>0.1542946609610667</v>
      </c>
      <c r="Y340">
        <f t="shared" si="70"/>
        <v>2.94110923365132</v>
      </c>
      <c r="Z340">
        <f t="shared" si="77"/>
        <v>1.5491799553615238E-2</v>
      </c>
      <c r="AA340">
        <f t="shared" si="71"/>
        <v>1.2330487566532555</v>
      </c>
      <c r="AB340">
        <f t="shared" si="72"/>
        <v>5.4846983256688908E-3</v>
      </c>
    </row>
    <row r="341" spans="1:28" x14ac:dyDescent="0.25">
      <c r="A341" s="3">
        <v>44480.833333333336</v>
      </c>
      <c r="B341">
        <v>22.52371518</v>
      </c>
      <c r="C341">
        <v>1266785.737561</v>
      </c>
      <c r="D341">
        <v>4.5025951798E-8</v>
      </c>
      <c r="E341">
        <v>51</v>
      </c>
      <c r="F341" s="1">
        <v>2528765.037456362</v>
      </c>
      <c r="G341">
        <v>165787.24525585302</v>
      </c>
      <c r="H341">
        <v>497.36173576755908</v>
      </c>
      <c r="I341">
        <v>7.178881029522767E-2</v>
      </c>
      <c r="J341">
        <v>18912</v>
      </c>
      <c r="K341">
        <f t="shared" si="85"/>
        <v>-1.3053764872093043E-2</v>
      </c>
      <c r="L341">
        <f t="shared" si="73"/>
        <v>0.11051759101057149</v>
      </c>
      <c r="M341">
        <f t="shared" si="82"/>
        <v>0.52654622497730386</v>
      </c>
      <c r="N341">
        <f t="shared" si="74"/>
        <v>0.84594171299942111</v>
      </c>
      <c r="O341" s="4">
        <v>0.77367955641175767</v>
      </c>
      <c r="P341">
        <f t="shared" si="83"/>
        <v>0.32121385358712079</v>
      </c>
      <c r="Q341" s="4">
        <f t="shared" si="75"/>
        <v>0.4905181328863138</v>
      </c>
      <c r="R341">
        <v>0.76190000000000002</v>
      </c>
      <c r="S341" s="4">
        <f t="shared" si="78"/>
        <v>0.74631999999999998</v>
      </c>
      <c r="T341">
        <f t="shared" si="80"/>
        <v>0.64111036825245782</v>
      </c>
      <c r="U341" s="4">
        <f t="shared" si="76"/>
        <v>0.77656633153942889</v>
      </c>
      <c r="V341">
        <f t="shared" si="84"/>
        <v>56242.308492954406</v>
      </c>
      <c r="W341">
        <f t="shared" si="81"/>
        <v>1.9666233273747845E-4</v>
      </c>
      <c r="X341">
        <f t="shared" si="79"/>
        <v>0.15449132329380419</v>
      </c>
      <c r="Y341">
        <f t="shared" si="70"/>
        <v>2.9029661820976016</v>
      </c>
      <c r="Z341">
        <f t="shared" si="77"/>
        <v>1.894542777931596E-2</v>
      </c>
      <c r="AA341">
        <f t="shared" si="71"/>
        <v>1.2424013592137746</v>
      </c>
      <c r="AB341">
        <f t="shared" si="72"/>
        <v>5.1660988248611872E-3</v>
      </c>
    </row>
    <row r="342" spans="1:28" x14ac:dyDescent="0.25">
      <c r="A342" s="3">
        <v>44481.833333333336</v>
      </c>
      <c r="B342">
        <v>22.217776780000001</v>
      </c>
      <c r="C342">
        <v>1285353.6479750001</v>
      </c>
      <c r="D342">
        <v>4.5025951798E-8</v>
      </c>
      <c r="E342">
        <v>58</v>
      </c>
      <c r="F342" s="1">
        <v>2562834.2163518243</v>
      </c>
      <c r="G342">
        <v>369210.89283048926</v>
      </c>
      <c r="H342">
        <v>1107.6326784914679</v>
      </c>
      <c r="I342">
        <v>0.15774954348193609</v>
      </c>
      <c r="J342">
        <v>18913</v>
      </c>
      <c r="K342">
        <f t="shared" si="85"/>
        <v>2.8227153765047617E-2</v>
      </c>
      <c r="L342">
        <f t="shared" si="73"/>
        <v>0.13517804838462052</v>
      </c>
      <c r="M342">
        <f t="shared" si="82"/>
        <v>0.9042615388661388</v>
      </c>
      <c r="N342">
        <f t="shared" si="74"/>
        <v>0.85287296556287628</v>
      </c>
      <c r="O342" s="4">
        <v>0.78124867945989906</v>
      </c>
      <c r="P342">
        <f t="shared" si="83"/>
        <v>0.8893054622737655</v>
      </c>
      <c r="Q342" s="4">
        <f t="shared" si="75"/>
        <v>0.51593820805211321</v>
      </c>
      <c r="R342">
        <v>0.81409999999999993</v>
      </c>
      <c r="S342" s="4">
        <f t="shared" si="78"/>
        <v>0.74729999999999985</v>
      </c>
      <c r="T342">
        <f t="shared" si="80"/>
        <v>1.0481929067564184</v>
      </c>
      <c r="U342" s="4">
        <f t="shared" si="76"/>
        <v>0.7925354198541934</v>
      </c>
      <c r="V342">
        <f t="shared" si="84"/>
        <v>57852.487253902458</v>
      </c>
      <c r="W342">
        <f t="shared" si="81"/>
        <v>4.3209716266103394E-4</v>
      </c>
      <c r="X342">
        <f t="shared" si="79"/>
        <v>0.15492342045646523</v>
      </c>
      <c r="Y342">
        <f t="shared" si="70"/>
        <v>2.9860761150895869</v>
      </c>
      <c r="Z342">
        <f t="shared" si="77"/>
        <v>1.231863550206147E-2</v>
      </c>
      <c r="AA342">
        <f t="shared" si="71"/>
        <v>1.2316014957861756</v>
      </c>
      <c r="AB342">
        <f t="shared" si="72"/>
        <v>5.8978633376096656E-3</v>
      </c>
    </row>
    <row r="343" spans="1:28" x14ac:dyDescent="0.25">
      <c r="A343" s="3">
        <v>44482.833333333336</v>
      </c>
      <c r="B343">
        <v>22.385073259999999</v>
      </c>
      <c r="C343">
        <v>1276271.523297</v>
      </c>
      <c r="D343">
        <v>4.5025951798E-8</v>
      </c>
      <c r="E343">
        <v>52</v>
      </c>
      <c r="F343" s="1">
        <v>2561461.0833597765</v>
      </c>
      <c r="G343">
        <v>176675.93920682679</v>
      </c>
      <c r="H343">
        <v>530.02781762048039</v>
      </c>
      <c r="I343">
        <v>7.5527266327903991E-2</v>
      </c>
      <c r="J343">
        <v>18914</v>
      </c>
      <c r="K343">
        <f t="shared" si="85"/>
        <v>-1.4592578191792004E-2</v>
      </c>
      <c r="L343">
        <f t="shared" si="73"/>
        <v>0.10921760999690233</v>
      </c>
      <c r="M343">
        <f t="shared" si="82"/>
        <v>0.56044843376397357</v>
      </c>
      <c r="N343">
        <f t="shared" si="74"/>
        <v>0.84641811174242987</v>
      </c>
      <c r="O343" s="4">
        <v>0.77545870353197266</v>
      </c>
      <c r="P343">
        <f t="shared" si="83"/>
        <v>0.36480952289886681</v>
      </c>
      <c r="Q343" s="4">
        <f t="shared" si="75"/>
        <v>0.51766174265645737</v>
      </c>
      <c r="R343">
        <v>0.86040000000000005</v>
      </c>
      <c r="S343" s="4">
        <f t="shared" si="78"/>
        <v>0.75038333333333329</v>
      </c>
      <c r="T343">
        <f t="shared" si="80"/>
        <v>0.66402571677775601</v>
      </c>
      <c r="U343" s="4">
        <f t="shared" si="76"/>
        <v>0.79343342649389514</v>
      </c>
      <c r="V343">
        <f t="shared" si="84"/>
        <v>57014.400108199603</v>
      </c>
      <c r="W343">
        <f t="shared" si="81"/>
        <v>2.0690261151518863E-4</v>
      </c>
      <c r="X343">
        <f t="shared" si="79"/>
        <v>0.15513032306798041</v>
      </c>
      <c r="Y343">
        <f t="shared" si="70"/>
        <v>2.9428179575420379</v>
      </c>
      <c r="Z343">
        <f t="shared" si="77"/>
        <v>1.6195369962709982E-2</v>
      </c>
      <c r="AA343">
        <f t="shared" si="71"/>
        <v>1.1887493717812339</v>
      </c>
      <c r="AB343">
        <f t="shared" si="72"/>
        <v>7.6037002963924571E-3</v>
      </c>
    </row>
    <row r="344" spans="1:28" x14ac:dyDescent="0.25">
      <c r="A344" s="3">
        <v>44483.833333333336</v>
      </c>
      <c r="B344">
        <v>18.49025752</v>
      </c>
      <c r="C344">
        <v>1127914.993337</v>
      </c>
      <c r="D344">
        <v>3.8447159605E-8</v>
      </c>
      <c r="E344">
        <v>67</v>
      </c>
      <c r="F344" s="1">
        <v>2259788.3651333237</v>
      </c>
      <c r="G344">
        <v>503246.024835555</v>
      </c>
      <c r="H344">
        <v>1509.738074506665</v>
      </c>
      <c r="I344">
        <v>0.24385221452470904</v>
      </c>
      <c r="J344">
        <v>18915</v>
      </c>
      <c r="K344">
        <f t="shared" si="85"/>
        <v>6.7578226465700816E-2</v>
      </c>
      <c r="L344">
        <f t="shared" si="73"/>
        <v>0.13222410381181135</v>
      </c>
      <c r="M344">
        <f t="shared" si="82"/>
        <v>1.2351932636515564</v>
      </c>
      <c r="N344">
        <f t="shared" si="74"/>
        <v>0.87529466392470701</v>
      </c>
      <c r="O344" s="4">
        <v>0.76369207511862447</v>
      </c>
      <c r="P344">
        <f t="shared" si="83"/>
        <v>1.2164232707294527</v>
      </c>
      <c r="Q344" s="4">
        <f t="shared" si="75"/>
        <v>0.55820918501410577</v>
      </c>
      <c r="R344">
        <v>0.94959999999999989</v>
      </c>
      <c r="S344" s="4">
        <f t="shared" si="78"/>
        <v>0.75744333333333325</v>
      </c>
      <c r="T344">
        <f t="shared" si="80"/>
        <v>1.3369853170908994</v>
      </c>
      <c r="U344" s="4">
        <f t="shared" si="76"/>
        <v>0.83748052654570515</v>
      </c>
      <c r="V344">
        <f t="shared" si="84"/>
        <v>61000.502135624127</v>
      </c>
      <c r="W344">
        <f t="shared" si="81"/>
        <v>6.6786518735973202E-4</v>
      </c>
      <c r="X344">
        <f t="shared" si="79"/>
        <v>0.15579818825534014</v>
      </c>
      <c r="Y344">
        <f t="shared" si="70"/>
        <v>3.1485619907097671</v>
      </c>
      <c r="Z344">
        <f t="shared" si="77"/>
        <v>-3.4341927538361627E-4</v>
      </c>
      <c r="AA344">
        <f t="shared" si="71"/>
        <v>1.2831027063046418</v>
      </c>
      <c r="AB344">
        <f t="shared" si="72"/>
        <v>4.1801410426591801E-3</v>
      </c>
    </row>
    <row r="345" spans="1:28" x14ac:dyDescent="0.25">
      <c r="A345" s="3">
        <v>44484.833333333336</v>
      </c>
      <c r="B345">
        <v>18.509497369999998</v>
      </c>
      <c r="C345">
        <v>1126891.7919300001</v>
      </c>
      <c r="D345">
        <v>3.8447159605E-8</v>
      </c>
      <c r="E345">
        <v>38</v>
      </c>
      <c r="F345" s="1">
        <v>2249922.1861982499</v>
      </c>
      <c r="G345">
        <v>49857.808853450908</v>
      </c>
      <c r="H345">
        <v>149.57342656035271</v>
      </c>
      <c r="I345">
        <v>2.4264972819694756E-2</v>
      </c>
      <c r="J345">
        <v>18916</v>
      </c>
      <c r="K345">
        <f t="shared" si="85"/>
        <v>-1.9475724055969218E-3</v>
      </c>
      <c r="L345">
        <f t="shared" si="73"/>
        <v>0.13666614100664887</v>
      </c>
      <c r="M345">
        <f t="shared" si="82"/>
        <v>0</v>
      </c>
      <c r="N345">
        <f t="shared" si="74"/>
        <v>0.85624274008965828</v>
      </c>
      <c r="O345" s="4">
        <v>0.79538388690172612</v>
      </c>
      <c r="P345">
        <f t="shared" si="83"/>
        <v>0</v>
      </c>
      <c r="Q345" s="4">
        <f t="shared" si="75"/>
        <v>0.55820918501410577</v>
      </c>
      <c r="R345">
        <v>0.90879999999999994</v>
      </c>
      <c r="S345" s="4">
        <f t="shared" si="78"/>
        <v>0.76362999999999981</v>
      </c>
      <c r="T345">
        <f t="shared" si="80"/>
        <v>0.17558987578029328</v>
      </c>
      <c r="U345" s="4">
        <f t="shared" si="76"/>
        <v>0.82844120538651955</v>
      </c>
      <c r="V345">
        <f t="shared" si="84"/>
        <v>60881.814854489494</v>
      </c>
      <c r="W345">
        <f t="shared" si="81"/>
        <v>6.647716793229934E-5</v>
      </c>
      <c r="X345">
        <f t="shared" si="79"/>
        <v>0.15586466542327243</v>
      </c>
      <c r="Y345">
        <f t="shared" si="70"/>
        <v>3.1424359056927891</v>
      </c>
      <c r="Z345">
        <f t="shared" si="77"/>
        <v>2.2700657659568968E-4</v>
      </c>
      <c r="AA345">
        <f t="shared" si="71"/>
        <v>1.2849970511716646</v>
      </c>
      <c r="AB345">
        <f t="shared" si="72"/>
        <v>4.0299992298755694E-3</v>
      </c>
    </row>
    <row r="346" spans="1:28" x14ac:dyDescent="0.25">
      <c r="A346" s="3">
        <v>44485.833333333336</v>
      </c>
      <c r="B346">
        <v>18.402437750000001</v>
      </c>
      <c r="C346">
        <v>1131353.268253</v>
      </c>
      <c r="D346">
        <v>3.8406496948999997E-8</v>
      </c>
      <c r="E346">
        <v>38</v>
      </c>
      <c r="F346" s="1">
        <v>2262221.6253168681</v>
      </c>
      <c r="G346">
        <v>99596.270583171121</v>
      </c>
      <c r="H346">
        <v>298.78881174951334</v>
      </c>
      <c r="I346">
        <v>4.820832542138602E-2</v>
      </c>
      <c r="J346">
        <v>18917</v>
      </c>
      <c r="K346">
        <f t="shared" si="85"/>
        <v>9.7521119834146231E-3</v>
      </c>
      <c r="L346">
        <f t="shared" si="73"/>
        <v>0.14328398818026644</v>
      </c>
      <c r="M346">
        <f t="shared" si="82"/>
        <v>0</v>
      </c>
      <c r="N346">
        <f t="shared" si="74"/>
        <v>0.84206785777066451</v>
      </c>
      <c r="O346" s="4">
        <v>0.79631216269430005</v>
      </c>
      <c r="P346">
        <f t="shared" si="83"/>
        <v>0</v>
      </c>
      <c r="Q346" s="4">
        <f t="shared" si="75"/>
        <v>0.55820918501410577</v>
      </c>
      <c r="R346">
        <v>0.82</v>
      </c>
      <c r="S346" s="4">
        <f t="shared" si="78"/>
        <v>0.76874333333333322</v>
      </c>
      <c r="T346">
        <f t="shared" si="80"/>
        <v>0.47157038211710128</v>
      </c>
      <c r="U346" s="4">
        <f t="shared" si="76"/>
        <v>0.83684373901058473</v>
      </c>
      <c r="V346">
        <f t="shared" si="84"/>
        <v>61478.445607185924</v>
      </c>
      <c r="W346">
        <f t="shared" si="81"/>
        <v>1.3206888241542829E-4</v>
      </c>
      <c r="X346">
        <f t="shared" si="79"/>
        <v>0.15599673430568786</v>
      </c>
      <c r="Y346">
        <f t="shared" si="70"/>
        <v>3.1732312081027914</v>
      </c>
      <c r="Z346">
        <f t="shared" si="77"/>
        <v>-2.16914628309961E-3</v>
      </c>
      <c r="AA346">
        <f t="shared" si="71"/>
        <v>1.279419725442335</v>
      </c>
      <c r="AB346">
        <f t="shared" si="72"/>
        <v>4.3599650639176701E-3</v>
      </c>
    </row>
    <row r="347" spans="1:28" x14ac:dyDescent="0.25">
      <c r="A347" s="3">
        <v>44486.833333333336</v>
      </c>
      <c r="B347">
        <v>18.30565138</v>
      </c>
      <c r="C347">
        <v>1133298.3379259999</v>
      </c>
      <c r="D347">
        <v>3.8321911388999999E-8</v>
      </c>
      <c r="E347">
        <v>75</v>
      </c>
      <c r="F347" s="1">
        <v>2263686.7698145225</v>
      </c>
      <c r="G347">
        <v>326880.1260415499</v>
      </c>
      <c r="H347">
        <v>980.64037812464971</v>
      </c>
      <c r="I347">
        <v>0.15811981710032472</v>
      </c>
      <c r="J347">
        <v>18918</v>
      </c>
      <c r="K347">
        <f t="shared" si="85"/>
        <v>6.9910769580508545E-3</v>
      </c>
      <c r="L347">
        <f t="shared" si="73"/>
        <v>0.13963372631315354</v>
      </c>
      <c r="M347">
        <f t="shared" si="82"/>
        <v>0.88932694714586324</v>
      </c>
      <c r="N347">
        <f t="shared" si="74"/>
        <v>0.85701870186392781</v>
      </c>
      <c r="O347" s="4">
        <v>0.79340847440554463</v>
      </c>
      <c r="P347">
        <f t="shared" si="83"/>
        <v>0.89096935647476938</v>
      </c>
      <c r="Q347" s="4">
        <f t="shared" si="75"/>
        <v>0.58790816356326481</v>
      </c>
      <c r="R347">
        <v>0.85270000000000001</v>
      </c>
      <c r="S347" s="4">
        <f t="shared" si="78"/>
        <v>0.77424999999999988</v>
      </c>
      <c r="T347">
        <f t="shared" si="80"/>
        <v>1.0496049536475991</v>
      </c>
      <c r="U347" s="4">
        <f t="shared" si="76"/>
        <v>0.86462257703204637</v>
      </c>
      <c r="V347">
        <f t="shared" si="84"/>
        <v>61909.752043251239</v>
      </c>
      <c r="W347">
        <f t="shared" si="81"/>
        <v>4.3311117217100577E-4</v>
      </c>
      <c r="X347">
        <f t="shared" si="79"/>
        <v>0.15642984547785888</v>
      </c>
      <c r="Y347">
        <f t="shared" si="70"/>
        <v>3.1954932387976287</v>
      </c>
      <c r="Z347">
        <f t="shared" si="77"/>
        <v>-3.556817111602828E-3</v>
      </c>
      <c r="AA347">
        <f t="shared" si="71"/>
        <v>1.3195126398402206</v>
      </c>
      <c r="AB347">
        <f t="shared" si="72"/>
        <v>2.7070449187878154E-3</v>
      </c>
    </row>
    <row r="348" spans="1:28" x14ac:dyDescent="0.25">
      <c r="A348" s="3">
        <v>44487.833333333336</v>
      </c>
      <c r="B348">
        <v>17.967122280000002</v>
      </c>
      <c r="C348">
        <v>1155016.8111169999</v>
      </c>
      <c r="D348">
        <v>3.8321911388999999E-8</v>
      </c>
      <c r="E348">
        <v>49</v>
      </c>
      <c r="F348" s="1">
        <v>2312121.2366418862</v>
      </c>
      <c r="G348">
        <v>120681.47670941986</v>
      </c>
      <c r="H348">
        <v>362.04443012825959</v>
      </c>
      <c r="I348">
        <v>5.7153671227354541E-2</v>
      </c>
      <c r="J348">
        <v>18919</v>
      </c>
      <c r="K348">
        <f t="shared" si="85"/>
        <v>3.7648917784852472E-2</v>
      </c>
      <c r="L348">
        <f t="shared" si="73"/>
        <v>0.1703498365645775</v>
      </c>
      <c r="M348">
        <f t="shared" si="82"/>
        <v>0</v>
      </c>
      <c r="N348">
        <f t="shared" si="74"/>
        <v>0.83977811253220336</v>
      </c>
      <c r="O348" s="4">
        <v>0.79215862026170869</v>
      </c>
      <c r="P348">
        <f t="shared" si="83"/>
        <v>0</v>
      </c>
      <c r="Q348" s="4">
        <f t="shared" si="75"/>
        <v>0.58790816356326481</v>
      </c>
      <c r="R348">
        <v>0.87280000000000002</v>
      </c>
      <c r="S348" s="4">
        <f t="shared" si="78"/>
        <v>0.78136333333333319</v>
      </c>
      <c r="T348">
        <f t="shared" si="80"/>
        <v>0.54216362081738489</v>
      </c>
      <c r="U348" s="4">
        <f t="shared" si="76"/>
        <v>0.87170191669868968</v>
      </c>
      <c r="V348">
        <f t="shared" si="84"/>
        <v>64285.019777635745</v>
      </c>
      <c r="W348">
        <f t="shared" si="81"/>
        <v>1.5657314240868805E-4</v>
      </c>
      <c r="X348">
        <f t="shared" si="79"/>
        <v>0.15658641862026756</v>
      </c>
      <c r="Y348">
        <f t="shared" si="70"/>
        <v>3.3180935034579884</v>
      </c>
      <c r="Z348">
        <f t="shared" si="77"/>
        <v>-1.3296017555560535E-2</v>
      </c>
      <c r="AA348">
        <f t="shared" si="71"/>
        <v>1.516076928479871</v>
      </c>
      <c r="AB348">
        <f t="shared" si="72"/>
        <v>-9.1035431460357863E-3</v>
      </c>
    </row>
    <row r="349" spans="1:28" x14ac:dyDescent="0.25">
      <c r="A349" s="3">
        <v>44488.833333333336</v>
      </c>
      <c r="B349">
        <v>17.754315829999999</v>
      </c>
      <c r="C349">
        <v>1169413.3450760001</v>
      </c>
      <c r="D349">
        <v>3.8321911388999999E-8</v>
      </c>
      <c r="E349">
        <v>70</v>
      </c>
      <c r="F349" s="1">
        <v>2339423.6011914727</v>
      </c>
      <c r="G349">
        <v>183624.64075854141</v>
      </c>
      <c r="H349">
        <v>550.8739222756243</v>
      </c>
      <c r="I349">
        <v>8.594808632699015E-2</v>
      </c>
      <c r="J349">
        <v>18920</v>
      </c>
      <c r="K349">
        <f t="shared" si="85"/>
        <v>2.4302225666382883E-2</v>
      </c>
      <c r="L349">
        <f t="shared" si="73"/>
        <v>0.2330423041332767</v>
      </c>
      <c r="M349">
        <f t="shared" si="82"/>
        <v>0</v>
      </c>
      <c r="N349">
        <f t="shared" si="74"/>
        <v>0.81270346898262835</v>
      </c>
      <c r="O349" s="4">
        <v>0.79012946555050689</v>
      </c>
      <c r="P349">
        <f t="shared" si="83"/>
        <v>0.46524461092030728</v>
      </c>
      <c r="Q349" s="4">
        <f t="shared" si="75"/>
        <v>0.58523235770510385</v>
      </c>
      <c r="R349">
        <v>0.89359999999999995</v>
      </c>
      <c r="S349" s="4">
        <f t="shared" si="78"/>
        <v>0.78830333333333324</v>
      </c>
      <c r="T349">
        <f t="shared" si="80"/>
        <v>0.72408336021131015</v>
      </c>
      <c r="U349" s="4">
        <f t="shared" si="76"/>
        <v>0.86990146268722657</v>
      </c>
      <c r="V349">
        <f t="shared" si="84"/>
        <v>65866.426860561274</v>
      </c>
      <c r="W349">
        <f t="shared" si="81"/>
        <v>2.3544648941492365E-4</v>
      </c>
      <c r="X349">
        <f t="shared" si="79"/>
        <v>0.15682186510968249</v>
      </c>
      <c r="Y349">
        <f t="shared" si="70"/>
        <v>3.3997183763494969</v>
      </c>
      <c r="Z349">
        <f t="shared" si="77"/>
        <v>-1.9531920277861325E-2</v>
      </c>
      <c r="AA349">
        <f t="shared" si="71"/>
        <v>1.630408724595299</v>
      </c>
      <c r="AB349">
        <f t="shared" si="72"/>
        <v>-1.7110906959226679E-2</v>
      </c>
    </row>
    <row r="350" spans="1:28" x14ac:dyDescent="0.25">
      <c r="A350" s="3">
        <v>44489.833333333336</v>
      </c>
      <c r="B350">
        <v>18.006900250000001</v>
      </c>
      <c r="C350">
        <v>1122965.3002559999</v>
      </c>
      <c r="D350">
        <v>3.7807161642999999E-8</v>
      </c>
      <c r="E350">
        <v>71</v>
      </c>
      <c r="F350" s="1">
        <v>2243824.0605792012</v>
      </c>
      <c r="G350">
        <v>248313.10124306125</v>
      </c>
      <c r="H350">
        <v>744.93930372918373</v>
      </c>
      <c r="I350">
        <v>0.12117832705250758</v>
      </c>
      <c r="J350">
        <v>18921</v>
      </c>
      <c r="K350">
        <f t="shared" si="85"/>
        <v>-5.4655832405345536E-2</v>
      </c>
      <c r="L350">
        <f t="shared" si="73"/>
        <v>0.22681440425478785</v>
      </c>
      <c r="M350">
        <f t="shared" si="82"/>
        <v>0</v>
      </c>
      <c r="N350">
        <f t="shared" si="74"/>
        <v>0.78289382882454595</v>
      </c>
      <c r="O350" s="4">
        <v>0.68802498883536278</v>
      </c>
      <c r="P350">
        <f t="shared" si="83"/>
        <v>0.7058997618603704</v>
      </c>
      <c r="Q350" s="4">
        <f t="shared" si="75"/>
        <v>0.58467645123525336</v>
      </c>
      <c r="R350">
        <v>0.81269999999999998</v>
      </c>
      <c r="S350" s="4">
        <f t="shared" si="78"/>
        <v>0.78777666666666657</v>
      </c>
      <c r="T350">
        <f t="shared" si="80"/>
        <v>0.89785223636132994</v>
      </c>
      <c r="U350" s="4">
        <f t="shared" si="76"/>
        <v>0.86946246073560607</v>
      </c>
      <c r="V350">
        <f t="shared" si="84"/>
        <v>62363.05442165149</v>
      </c>
      <c r="W350">
        <f t="shared" si="81"/>
        <v>3.3194031829839683E-4</v>
      </c>
      <c r="X350">
        <f t="shared" si="79"/>
        <v>0.15715380542798088</v>
      </c>
      <c r="Y350">
        <f t="shared" si="70"/>
        <v>3.2188905976547102</v>
      </c>
      <c r="Z350">
        <f t="shared" si="77"/>
        <v>-4.7415564571363644E-3</v>
      </c>
      <c r="AA350">
        <f t="shared" si="71"/>
        <v>1.4293132229870467</v>
      </c>
      <c r="AB350">
        <f t="shared" si="72"/>
        <v>-3.5485201866879423E-3</v>
      </c>
    </row>
    <row r="351" spans="1:28" x14ac:dyDescent="0.25">
      <c r="A351" s="3">
        <v>44490.833333333336</v>
      </c>
      <c r="B351">
        <v>18.263729720000001</v>
      </c>
      <c r="C351">
        <v>1107427.807515</v>
      </c>
      <c r="D351">
        <v>3.7807161642999999E-8</v>
      </c>
      <c r="E351">
        <v>37</v>
      </c>
      <c r="F351" s="1">
        <v>2215513.9230806069</v>
      </c>
      <c r="G351">
        <v>85734.978480168822</v>
      </c>
      <c r="H351">
        <v>257.20493544050646</v>
      </c>
      <c r="I351">
        <v>4.2373825981309003E-2</v>
      </c>
      <c r="J351">
        <v>18922</v>
      </c>
      <c r="K351">
        <f t="shared" si="85"/>
        <v>-2.809481935338173E-2</v>
      </c>
      <c r="L351">
        <f t="shared" si="73"/>
        <v>0.17454772861123308</v>
      </c>
      <c r="M351">
        <f t="shared" si="82"/>
        <v>0</v>
      </c>
      <c r="N351">
        <f t="shared" si="74"/>
        <v>0.7556816270497021</v>
      </c>
      <c r="O351" s="4">
        <v>0.69754890529799263</v>
      </c>
      <c r="P351">
        <f t="shared" si="83"/>
        <v>0</v>
      </c>
      <c r="Q351" s="4">
        <f t="shared" si="75"/>
        <v>0.56775582061811802</v>
      </c>
      <c r="R351">
        <v>0.84329999999999994</v>
      </c>
      <c r="S351" s="4">
        <f t="shared" si="78"/>
        <v>0.78272666666666657</v>
      </c>
      <c r="T351">
        <f t="shared" si="80"/>
        <v>0.41916897519908697</v>
      </c>
      <c r="U351" s="4">
        <f t="shared" si="76"/>
        <v>0.85836771356918917</v>
      </c>
      <c r="V351">
        <f t="shared" si="84"/>
        <v>60635.358959692268</v>
      </c>
      <c r="W351">
        <f t="shared" si="81"/>
        <v>1.1608593568846291E-4</v>
      </c>
      <c r="X351">
        <f t="shared" si="79"/>
        <v>0.15726989136366934</v>
      </c>
      <c r="Y351">
        <f t="shared" ref="Y351:Y414" si="86">V351/$V$31</f>
        <v>3.1297149995432028</v>
      </c>
      <c r="Z351">
        <f t="shared" si="77"/>
        <v>2.6832411448425297E-3</v>
      </c>
      <c r="AA351">
        <f t="shared" ref="AA351:AA414" si="87">V351/$V322</f>
        <v>1.3562850275116847</v>
      </c>
      <c r="AB351">
        <f t="shared" ref="AB351:AB414" si="88">2*SQRT(AA351)*EXP(SUM(W322:W351))/(1+AA351)-1</f>
        <v>6.118858791845927E-4</v>
      </c>
    </row>
    <row r="352" spans="1:28" x14ac:dyDescent="0.25">
      <c r="A352" s="3">
        <v>44491.833333333336</v>
      </c>
      <c r="B352">
        <v>18.172955999999999</v>
      </c>
      <c r="C352">
        <v>1113356.997919</v>
      </c>
      <c r="D352">
        <v>3.7807161642999999E-8</v>
      </c>
      <c r="E352">
        <v>38</v>
      </c>
      <c r="F352" s="1">
        <v>2222063.1123242001</v>
      </c>
      <c r="G352">
        <v>132278.42736730707</v>
      </c>
      <c r="H352">
        <v>396.83528210192122</v>
      </c>
      <c r="I352">
        <v>6.5184862285796466E-2</v>
      </c>
      <c r="J352">
        <v>18923</v>
      </c>
      <c r="K352">
        <f t="shared" si="85"/>
        <v>1.0322293671333121E-2</v>
      </c>
      <c r="L352">
        <f t="shared" ref="L352:L415" si="89">(AVERAGE(K323:K352))*15+POWER(O352/SQRT(365/15),2)/2</f>
        <v>0.16708838571462464</v>
      </c>
      <c r="M352">
        <f t="shared" si="82"/>
        <v>0</v>
      </c>
      <c r="N352">
        <f t="shared" ref="N352:N415" si="90">AVERAGE(M323:M352)</f>
        <v>0.73169206270460607</v>
      </c>
      <c r="O352" s="4">
        <v>0.68182921921072048</v>
      </c>
      <c r="P352">
        <f t="shared" si="83"/>
        <v>0.22438082730224218</v>
      </c>
      <c r="Q352" s="4">
        <f t="shared" ref="Q352:Q415" si="91">AVERAGE(P323:P352)</f>
        <v>0.56721043374062785</v>
      </c>
      <c r="R352">
        <v>0.75120000000000009</v>
      </c>
      <c r="S352" s="4">
        <f t="shared" si="78"/>
        <v>0.78217000000000003</v>
      </c>
      <c r="T352">
        <f t="shared" si="80"/>
        <v>0.59849053476671832</v>
      </c>
      <c r="U352" s="4">
        <f t="shared" ref="U352:U415" si="92">AVERAGE(T323:T352)</f>
        <v>0.85815690082622187</v>
      </c>
      <c r="V352">
        <f t="shared" si="84"/>
        <v>61264.496426393154</v>
      </c>
      <c r="W352">
        <f t="shared" si="81"/>
        <v>1.7857271873956602E-4</v>
      </c>
      <c r="X352">
        <f t="shared" si="79"/>
        <v>0.1574484640824089</v>
      </c>
      <c r="Y352">
        <f t="shared" si="86"/>
        <v>3.1621881472261792</v>
      </c>
      <c r="Z352">
        <f t="shared" ref="Z352:Z415" si="93">2*SQRT(Y352)*EXP(X352)/(1+Y352)-1</f>
        <v>1.8684899112786368E-4</v>
      </c>
      <c r="AA352">
        <f t="shared" si="87"/>
        <v>1.4353566835095779</v>
      </c>
      <c r="AB352">
        <f t="shared" si="88"/>
        <v>-4.0576355321310098E-3</v>
      </c>
    </row>
    <row r="353" spans="1:28" x14ac:dyDescent="0.25">
      <c r="A353" s="3">
        <v>44492.833333333336</v>
      </c>
      <c r="B353">
        <v>18.280349090000001</v>
      </c>
      <c r="C353">
        <v>1107008.5321450001</v>
      </c>
      <c r="D353">
        <v>3.7807161642999999E-8</v>
      </c>
      <c r="E353">
        <v>33</v>
      </c>
      <c r="F353" s="1">
        <v>2217207.5772432974</v>
      </c>
      <c r="G353">
        <v>64419.697906851812</v>
      </c>
      <c r="H353">
        <v>193.25909372055543</v>
      </c>
      <c r="I353">
        <v>3.1814598656435281E-2</v>
      </c>
      <c r="J353">
        <v>18924</v>
      </c>
      <c r="K353">
        <f t="shared" si="85"/>
        <v>-1.161052031448653E-2</v>
      </c>
      <c r="L353">
        <f t="shared" si="89"/>
        <v>0.18435960974499707</v>
      </c>
      <c r="M353">
        <f t="shared" si="82"/>
        <v>0</v>
      </c>
      <c r="N353">
        <f t="shared" si="90"/>
        <v>0.69794313524611851</v>
      </c>
      <c r="O353" s="4">
        <v>0.67845274769193675</v>
      </c>
      <c r="P353">
        <f t="shared" si="83"/>
        <v>0</v>
      </c>
      <c r="Q353" s="4">
        <f t="shared" si="91"/>
        <v>0.54076011028522253</v>
      </c>
      <c r="R353">
        <v>0.76400000000000001</v>
      </c>
      <c r="S353" s="4">
        <f t="shared" ref="S353:S416" si="94">AVERAGE(R324:R353)</f>
        <v>0.78403999999999985</v>
      </c>
      <c r="T353">
        <f t="shared" si="80"/>
        <v>0.30204107530344781</v>
      </c>
      <c r="U353" s="4">
        <f t="shared" si="92"/>
        <v>0.83595004422040387</v>
      </c>
      <c r="V353">
        <f t="shared" si="84"/>
        <v>60557.297166199794</v>
      </c>
      <c r="W353">
        <f t="shared" si="81"/>
        <v>8.7159485491963753E-5</v>
      </c>
      <c r="X353">
        <f t="shared" si="79"/>
        <v>0.15753562356790085</v>
      </c>
      <c r="Y353">
        <f t="shared" si="86"/>
        <v>3.1256858131051866</v>
      </c>
      <c r="Z353">
        <f t="shared" si="93"/>
        <v>3.2827766378653589E-3</v>
      </c>
      <c r="AA353">
        <f t="shared" si="87"/>
        <v>1.4173401414851705</v>
      </c>
      <c r="AB353">
        <f t="shared" si="88"/>
        <v>-3.2406743478060607E-3</v>
      </c>
    </row>
    <row r="354" spans="1:28" x14ac:dyDescent="0.25">
      <c r="A354" s="3">
        <v>44493.833333333336</v>
      </c>
      <c r="B354">
        <v>17.980976330000001</v>
      </c>
      <c r="C354">
        <v>1125872.5549649999</v>
      </c>
      <c r="D354">
        <v>3.7807161642999999E-8</v>
      </c>
      <c r="E354">
        <v>42</v>
      </c>
      <c r="F354" s="1">
        <v>2259912.4887510752</v>
      </c>
      <c r="G354">
        <v>144532.94739757065</v>
      </c>
      <c r="H354">
        <v>433.59884219271197</v>
      </c>
      <c r="I354">
        <v>7.0030843312788235E-2</v>
      </c>
      <c r="J354">
        <v>18925</v>
      </c>
      <c r="K354">
        <f t="shared" si="85"/>
        <v>3.3409312510875956E-2</v>
      </c>
      <c r="L354">
        <f t="shared" si="89"/>
        <v>0.19977532567931222</v>
      </c>
      <c r="M354">
        <f t="shared" si="82"/>
        <v>0</v>
      </c>
      <c r="N354">
        <f t="shared" si="90"/>
        <v>0.67857500639079527</v>
      </c>
      <c r="O354" s="4">
        <v>0.64993167318735845</v>
      </c>
      <c r="P354">
        <f t="shared" si="83"/>
        <v>0.29852069254370422</v>
      </c>
      <c r="Q354" s="4">
        <f t="shared" si="91"/>
        <v>0.55071080003667927</v>
      </c>
      <c r="R354">
        <v>0.80010000000000003</v>
      </c>
      <c r="S354" s="4">
        <f t="shared" si="94"/>
        <v>0.78568666666666676</v>
      </c>
      <c r="T354">
        <f t="shared" si="80"/>
        <v>0.63004663987778442</v>
      </c>
      <c r="U354" s="4">
        <f t="shared" si="92"/>
        <v>0.84180522151641601</v>
      </c>
      <c r="V354">
        <f t="shared" si="84"/>
        <v>62614.65085667013</v>
      </c>
      <c r="W354">
        <f t="shared" si="81"/>
        <v>1.9184692034730482E-4</v>
      </c>
      <c r="X354">
        <f t="shared" si="79"/>
        <v>0.15772747048824814</v>
      </c>
      <c r="Y354">
        <f t="shared" si="86"/>
        <v>3.2318768345636544</v>
      </c>
      <c r="Z354">
        <f t="shared" si="93"/>
        <v>-5.2257219722164905E-3</v>
      </c>
      <c r="AA354">
        <f t="shared" si="87"/>
        <v>1.4553132847376331</v>
      </c>
      <c r="AB354">
        <f t="shared" si="88"/>
        <v>-5.5322862694771047E-3</v>
      </c>
    </row>
    <row r="355" spans="1:28" x14ac:dyDescent="0.25">
      <c r="A355" s="3">
        <v>44494.833333333336</v>
      </c>
      <c r="B355">
        <v>18.352213729999999</v>
      </c>
      <c r="C355">
        <v>1101815.3741530001</v>
      </c>
      <c r="D355">
        <v>3.7782259493000003E-8</v>
      </c>
      <c r="E355">
        <v>29</v>
      </c>
      <c r="F355" s="1">
        <v>2206169.7444264404</v>
      </c>
      <c r="G355">
        <v>57697.578306193063</v>
      </c>
      <c r="H355">
        <v>173.0927349185792</v>
      </c>
      <c r="I355">
        <v>2.8637346879084605E-2</v>
      </c>
      <c r="J355">
        <v>18926</v>
      </c>
      <c r="K355">
        <f t="shared" si="85"/>
        <v>-4.2035057817667386E-2</v>
      </c>
      <c r="L355">
        <f t="shared" si="89"/>
        <v>0.17533415308786382</v>
      </c>
      <c r="M355">
        <f t="shared" si="82"/>
        <v>0</v>
      </c>
      <c r="N355">
        <f t="shared" si="90"/>
        <v>0.64646768927520548</v>
      </c>
      <c r="O355" s="4">
        <v>0.6522265588131213</v>
      </c>
      <c r="P355">
        <f t="shared" si="83"/>
        <v>0</v>
      </c>
      <c r="Q355" s="4">
        <f t="shared" si="91"/>
        <v>0.5266697312788069</v>
      </c>
      <c r="R355">
        <v>0.747</v>
      </c>
      <c r="S355" s="4">
        <f t="shared" si="94"/>
        <v>0.78729000000000005</v>
      </c>
      <c r="T355">
        <f t="shared" si="80"/>
        <v>0.25653615135426355</v>
      </c>
      <c r="U355" s="4">
        <f t="shared" si="92"/>
        <v>0.82002456116002231</v>
      </c>
      <c r="V355">
        <f t="shared" si="84"/>
        <v>60037.191717742717</v>
      </c>
      <c r="W355">
        <f t="shared" si="81"/>
        <v>7.8455406894385285E-5</v>
      </c>
      <c r="X355">
        <f t="shared" si="79"/>
        <v>0.15780592589514253</v>
      </c>
      <c r="Y355">
        <f t="shared" si="86"/>
        <v>3.0988403907096114</v>
      </c>
      <c r="Z355">
        <f t="shared" si="93"/>
        <v>5.7796292625478252E-3</v>
      </c>
      <c r="AA355">
        <f t="shared" si="87"/>
        <v>1.4077870022696208</v>
      </c>
      <c r="AB355">
        <f t="shared" si="88"/>
        <v>-2.8593435642924048E-3</v>
      </c>
    </row>
    <row r="356" spans="1:28" x14ac:dyDescent="0.25">
      <c r="A356" s="3">
        <v>44495.833333333336</v>
      </c>
      <c r="B356">
        <v>18.48797501</v>
      </c>
      <c r="C356">
        <v>1084243.432124</v>
      </c>
      <c r="D356">
        <v>3.7614578900999998E-8</v>
      </c>
      <c r="E356">
        <v>31</v>
      </c>
      <c r="F356" s="1">
        <v>2165209.9026521426</v>
      </c>
      <c r="G356">
        <v>69376.542711386035</v>
      </c>
      <c r="H356">
        <v>208.12962813415811</v>
      </c>
      <c r="I356">
        <v>3.5085427133838686E-2</v>
      </c>
      <c r="J356">
        <v>18927</v>
      </c>
      <c r="K356">
        <f t="shared" si="85"/>
        <v>-2.3447028265029594E-2</v>
      </c>
      <c r="L356">
        <f t="shared" si="89"/>
        <v>0.16882174125872032</v>
      </c>
      <c r="M356">
        <f t="shared" si="82"/>
        <v>0</v>
      </c>
      <c r="N356">
        <f t="shared" si="90"/>
        <v>0.54782655129209124</v>
      </c>
      <c r="O356" s="4">
        <v>0.68122989608732198</v>
      </c>
      <c r="P356">
        <f t="shared" si="83"/>
        <v>0</v>
      </c>
      <c r="Q356" s="4">
        <f t="shared" si="91"/>
        <v>0.43027554379450844</v>
      </c>
      <c r="R356">
        <v>0.79549999999999998</v>
      </c>
      <c r="S356" s="4">
        <f t="shared" si="94"/>
        <v>0.7888400000000001</v>
      </c>
      <c r="T356">
        <f t="shared" si="80"/>
        <v>0.34263017816545327</v>
      </c>
      <c r="U356" s="4">
        <f t="shared" si="92"/>
        <v>0.73329319345220745</v>
      </c>
      <c r="V356">
        <f t="shared" si="84"/>
        <v>58645.872873451059</v>
      </c>
      <c r="W356">
        <f t="shared" si="81"/>
        <v>9.6119838241305895E-5</v>
      </c>
      <c r="X356">
        <f t="shared" ref="X356:X419" si="95">W356+X355</f>
        <v>0.15790204573338384</v>
      </c>
      <c r="Y356">
        <f t="shared" si="86"/>
        <v>3.0270269879222815</v>
      </c>
      <c r="Z356">
        <f t="shared" si="93"/>
        <v>1.1881344596629706E-2</v>
      </c>
      <c r="AA356">
        <f t="shared" si="87"/>
        <v>1.4297683427553325</v>
      </c>
      <c r="AB356">
        <f t="shared" si="88"/>
        <v>-7.1037897011336781E-3</v>
      </c>
    </row>
    <row r="357" spans="1:28" x14ac:dyDescent="0.25">
      <c r="A357" s="3">
        <v>44496.833333333336</v>
      </c>
      <c r="B357">
        <v>17.976810919999998</v>
      </c>
      <c r="C357">
        <v>1098022.961538</v>
      </c>
      <c r="D357">
        <v>3.7318654132E-8</v>
      </c>
      <c r="E357">
        <v>54</v>
      </c>
      <c r="F357" s="1">
        <v>2188170.4574980582</v>
      </c>
      <c r="G357">
        <v>141650.99726404666</v>
      </c>
      <c r="H357">
        <v>424.95299179213998</v>
      </c>
      <c r="I357">
        <v>7.088471625811113E-2</v>
      </c>
      <c r="J357">
        <v>18928</v>
      </c>
      <c r="K357">
        <f t="shared" si="85"/>
        <v>4.0666684988982148E-2</v>
      </c>
      <c r="L357">
        <f t="shared" si="89"/>
        <v>0.20880109542614467</v>
      </c>
      <c r="M357">
        <f t="shared" si="82"/>
        <v>0</v>
      </c>
      <c r="N357">
        <f t="shared" si="90"/>
        <v>0.52872217645908892</v>
      </c>
      <c r="O357" s="4">
        <v>0.68747953024282449</v>
      </c>
      <c r="P357">
        <f t="shared" si="83"/>
        <v>0.30975084735857616</v>
      </c>
      <c r="Q357" s="4">
        <f t="shared" si="91"/>
        <v>0.43807844630918619</v>
      </c>
      <c r="R357">
        <v>0.78049999999999997</v>
      </c>
      <c r="S357" s="4">
        <f t="shared" si="94"/>
        <v>0.78957333333333335</v>
      </c>
      <c r="T357">
        <f t="shared" si="80"/>
        <v>0.63544453100476816</v>
      </c>
      <c r="U357" s="4">
        <f t="shared" si="92"/>
        <v>0.73580892870689929</v>
      </c>
      <c r="V357">
        <f t="shared" si="84"/>
        <v>61079.963872591041</v>
      </c>
      <c r="W357">
        <f t="shared" si="81"/>
        <v>1.9418584678509125E-4</v>
      </c>
      <c r="X357">
        <f t="shared" si="95"/>
        <v>0.15809623158016894</v>
      </c>
      <c r="Y357">
        <f t="shared" si="86"/>
        <v>3.1526634357138352</v>
      </c>
      <c r="Z357">
        <f t="shared" si="93"/>
        <v>1.6186159270632494E-3</v>
      </c>
      <c r="AA357">
        <f t="shared" si="87"/>
        <v>1.476060840569613</v>
      </c>
      <c r="AB357">
        <f t="shared" si="88"/>
        <v>-9.988777213242761E-3</v>
      </c>
    </row>
    <row r="358" spans="1:28" x14ac:dyDescent="0.25">
      <c r="A358" s="3">
        <v>44497.833333333336</v>
      </c>
      <c r="B358">
        <v>17.759879990000002</v>
      </c>
      <c r="C358">
        <v>1112489.026782</v>
      </c>
      <c r="D358">
        <v>3.7318654132E-8</v>
      </c>
      <c r="E358">
        <v>46</v>
      </c>
      <c r="F358" s="1">
        <v>2214013.6908528744</v>
      </c>
      <c r="G358">
        <v>358632.68723659677</v>
      </c>
      <c r="H358">
        <v>1075.8980617097902</v>
      </c>
      <c r="I358">
        <v>0.17737143819232568</v>
      </c>
      <c r="J358">
        <v>18929</v>
      </c>
      <c r="K358">
        <f t="shared" si="85"/>
        <v>2.5229281330276715E-2</v>
      </c>
      <c r="L358">
        <f t="shared" si="89"/>
        <v>0.21673358643983984</v>
      </c>
      <c r="M358">
        <f t="shared" si="82"/>
        <v>0.52742878163134155</v>
      </c>
      <c r="N358">
        <f t="shared" si="90"/>
        <v>0.49575392840488042</v>
      </c>
      <c r="O358" s="4">
        <v>0.67745825985676045</v>
      </c>
      <c r="P358">
        <f t="shared" si="83"/>
        <v>0.97357042010995398</v>
      </c>
      <c r="Q358" s="4">
        <f t="shared" si="91"/>
        <v>0.4245817757715537</v>
      </c>
      <c r="R358">
        <v>0.82950000000000002</v>
      </c>
      <c r="S358" s="4">
        <f t="shared" si="94"/>
        <v>0.79094666666666669</v>
      </c>
      <c r="T358">
        <f t="shared" si="80"/>
        <v>1.1205728568270723</v>
      </c>
      <c r="U358" s="4">
        <f t="shared" si="92"/>
        <v>0.72362993981019941</v>
      </c>
      <c r="V358">
        <f t="shared" si="84"/>
        <v>62640.57118676509</v>
      </c>
      <c r="W358">
        <f t="shared" si="81"/>
        <v>4.8583111068398747E-4</v>
      </c>
      <c r="X358">
        <f t="shared" si="95"/>
        <v>0.15858206269085293</v>
      </c>
      <c r="Y358">
        <f t="shared" si="86"/>
        <v>3.2332147213558349</v>
      </c>
      <c r="Z358">
        <f t="shared" si="93"/>
        <v>-4.4839037021099371E-3</v>
      </c>
      <c r="AA358">
        <f t="shared" si="87"/>
        <v>1.4395692056308664</v>
      </c>
      <c r="AB358">
        <f t="shared" si="88"/>
        <v>-8.001807942928707E-3</v>
      </c>
    </row>
    <row r="359" spans="1:28" x14ac:dyDescent="0.25">
      <c r="A359" s="3">
        <v>44498.833333333336</v>
      </c>
      <c r="B359">
        <v>17.902318529999999</v>
      </c>
      <c r="C359">
        <v>1104031.3472500001</v>
      </c>
      <c r="D359">
        <v>3.7318654132E-8</v>
      </c>
      <c r="E359">
        <v>48</v>
      </c>
      <c r="F359" s="1">
        <v>2200659.0665290789</v>
      </c>
      <c r="G359">
        <v>131762.5327731953</v>
      </c>
      <c r="H359">
        <v>395.28759831958592</v>
      </c>
      <c r="I359">
        <v>6.5562165253616481E-2</v>
      </c>
      <c r="J359">
        <v>18930</v>
      </c>
      <c r="K359">
        <f t="shared" si="85"/>
        <v>-1.5619780795992863E-2</v>
      </c>
      <c r="L359">
        <f t="shared" si="89"/>
        <v>0.18383562640843781</v>
      </c>
      <c r="M359">
        <f t="shared" si="82"/>
        <v>0</v>
      </c>
      <c r="N359">
        <f t="shared" si="90"/>
        <v>0.46908367642871462</v>
      </c>
      <c r="O359" s="4">
        <v>0.67900424897458767</v>
      </c>
      <c r="P359">
        <f t="shared" si="83"/>
        <v>0.23100904615057555</v>
      </c>
      <c r="Q359" s="4">
        <f t="shared" si="91"/>
        <v>0.41762305911460645</v>
      </c>
      <c r="R359">
        <v>0.75819999999999999</v>
      </c>
      <c r="S359" s="4">
        <f t="shared" si="94"/>
        <v>0.79117666666666664</v>
      </c>
      <c r="T359">
        <f t="shared" si="80"/>
        <v>0.60100694168030422</v>
      </c>
      <c r="U359" s="4">
        <f t="shared" si="92"/>
        <v>0.72006401542471421</v>
      </c>
      <c r="V359">
        <f t="shared" si="84"/>
        <v>61669.741011473343</v>
      </c>
      <c r="W359">
        <f t="shared" si="81"/>
        <v>1.7960624039143591E-4</v>
      </c>
      <c r="X359">
        <f t="shared" si="95"/>
        <v>0.15876166893124435</v>
      </c>
      <c r="Y359">
        <f t="shared" si="86"/>
        <v>3.1831049864792007</v>
      </c>
      <c r="Z359">
        <f t="shared" si="93"/>
        <v>-2.1635198804348388E-4</v>
      </c>
      <c r="AA359">
        <f t="shared" si="87"/>
        <v>1.2799947642989571</v>
      </c>
      <c r="AB359">
        <f t="shared" si="88"/>
        <v>8.2276010416904022E-4</v>
      </c>
    </row>
    <row r="360" spans="1:28" x14ac:dyDescent="0.25">
      <c r="A360" s="3">
        <v>44499.833333333336</v>
      </c>
      <c r="B360">
        <v>17.919606609999999</v>
      </c>
      <c r="C360">
        <v>1103105.1765759999</v>
      </c>
      <c r="D360">
        <v>3.7318654132E-8</v>
      </c>
      <c r="E360">
        <v>24</v>
      </c>
      <c r="F360" s="1">
        <v>2204636.7647236437</v>
      </c>
      <c r="G360">
        <v>46274.840526759981</v>
      </c>
      <c r="H360">
        <v>138.82452158027994</v>
      </c>
      <c r="I360">
        <v>2.2983809028129808E-2</v>
      </c>
      <c r="J360">
        <v>18931</v>
      </c>
      <c r="K360">
        <f t="shared" si="85"/>
        <v>-1.8044744290257649E-3</v>
      </c>
      <c r="L360">
        <f t="shared" si="89"/>
        <v>0.1316752691977835</v>
      </c>
      <c r="M360">
        <f t="shared" si="82"/>
        <v>0</v>
      </c>
      <c r="N360">
        <f t="shared" si="90"/>
        <v>0.43357671984925999</v>
      </c>
      <c r="O360" s="4">
        <v>0.66729025328304858</v>
      </c>
      <c r="P360">
        <f t="shared" si="83"/>
        <v>0</v>
      </c>
      <c r="Q360" s="4">
        <f t="shared" si="91"/>
        <v>0.39043864370336617</v>
      </c>
      <c r="R360">
        <v>0.76180000000000003</v>
      </c>
      <c r="S360" s="4">
        <f t="shared" si="94"/>
        <v>0.79254999999999998</v>
      </c>
      <c r="T360">
        <f t="shared" si="80"/>
        <v>0.14346600344339158</v>
      </c>
      <c r="U360" s="4">
        <f t="shared" si="92"/>
        <v>0.6919670197925325</v>
      </c>
      <c r="V360">
        <f t="shared" si="84"/>
        <v>61558.559882693764</v>
      </c>
      <c r="W360">
        <f t="shared" si="81"/>
        <v>6.2967357317444196E-5</v>
      </c>
      <c r="X360">
        <f t="shared" si="95"/>
        <v>0.1588246362885618</v>
      </c>
      <c r="Y360">
        <f t="shared" si="86"/>
        <v>3.1773663341090725</v>
      </c>
      <c r="Z360">
        <f t="shared" si="93"/>
        <v>3.1721120972982852E-4</v>
      </c>
      <c r="AA360">
        <f t="shared" si="87"/>
        <v>1.2891406682884772</v>
      </c>
      <c r="AB360">
        <f t="shared" si="88"/>
        <v>5.2931612317452803E-5</v>
      </c>
    </row>
    <row r="361" spans="1:28" x14ac:dyDescent="0.25">
      <c r="A361" s="3">
        <v>44500.833333333336</v>
      </c>
      <c r="B361">
        <v>18.024658760000001</v>
      </c>
      <c r="C361">
        <v>1097187.1305269999</v>
      </c>
      <c r="D361">
        <v>3.7318654132E-8</v>
      </c>
      <c r="E361">
        <v>32</v>
      </c>
      <c r="F361" s="1">
        <v>2191436.900078116</v>
      </c>
      <c r="G361">
        <v>173885.35124665956</v>
      </c>
      <c r="H361">
        <v>521.65605373997869</v>
      </c>
      <c r="I361">
        <v>8.6885668306627986E-2</v>
      </c>
      <c r="J361">
        <v>18932</v>
      </c>
      <c r="K361">
        <f t="shared" si="85"/>
        <v>-1.1224636869224335E-2</v>
      </c>
      <c r="L361">
        <f t="shared" si="89"/>
        <v>0.1287766919677589</v>
      </c>
      <c r="M361">
        <f t="shared" si="82"/>
        <v>0.54021623720168188</v>
      </c>
      <c r="N361">
        <f t="shared" si="90"/>
        <v>0.43325573629076708</v>
      </c>
      <c r="O361" s="4">
        <v>0.60015515507329387</v>
      </c>
      <c r="P361">
        <f t="shared" si="83"/>
        <v>0.47323694258530874</v>
      </c>
      <c r="Q361" s="4">
        <f t="shared" si="91"/>
        <v>0.40621320845620984</v>
      </c>
      <c r="R361">
        <v>0.78060000000000007</v>
      </c>
      <c r="S361" s="4">
        <f t="shared" si="94"/>
        <v>0.79488999999999999</v>
      </c>
      <c r="T361">
        <f t="shared" si="80"/>
        <v>0.72924438178981166</v>
      </c>
      <c r="U361" s="4">
        <f t="shared" si="92"/>
        <v>0.70380021977154317</v>
      </c>
      <c r="V361">
        <f t="shared" si="84"/>
        <v>60871.450890479988</v>
      </c>
      <c r="W361">
        <f t="shared" si="81"/>
        <v>2.3801459914544746E-4</v>
      </c>
      <c r="X361">
        <f t="shared" si="95"/>
        <v>0.15906265088770724</v>
      </c>
      <c r="Y361">
        <f t="shared" si="86"/>
        <v>3.1419009661101467</v>
      </c>
      <c r="Z361">
        <f t="shared" si="93"/>
        <v>3.4750123215661066E-3</v>
      </c>
      <c r="AA361">
        <f t="shared" si="87"/>
        <v>1.2600317833647801</v>
      </c>
      <c r="AB361">
        <f t="shared" si="88"/>
        <v>1.5664542621647293E-3</v>
      </c>
    </row>
    <row r="362" spans="1:28" x14ac:dyDescent="0.25">
      <c r="A362" s="3">
        <v>44501.833333333336</v>
      </c>
      <c r="B362">
        <v>17.69337608</v>
      </c>
      <c r="C362">
        <v>1117840.040574</v>
      </c>
      <c r="D362">
        <v>3.7318654132E-8</v>
      </c>
      <c r="E362">
        <v>17</v>
      </c>
      <c r="F362" s="1">
        <v>2239000.5228956616</v>
      </c>
      <c r="G362">
        <v>36415.190955544691</v>
      </c>
      <c r="H362">
        <v>109.24557286663408</v>
      </c>
      <c r="I362">
        <v>1.780912227959297E-2</v>
      </c>
      <c r="J362">
        <v>18933</v>
      </c>
      <c r="K362">
        <f t="shared" si="85"/>
        <v>3.7198952190722473E-2</v>
      </c>
      <c r="L362">
        <f t="shared" si="89"/>
        <v>0.14154338680703138</v>
      </c>
      <c r="M362">
        <f t="shared" si="82"/>
        <v>0</v>
      </c>
      <c r="N362">
        <f t="shared" si="90"/>
        <v>0.40852466107560498</v>
      </c>
      <c r="O362" s="4">
        <v>0.59911432955520738</v>
      </c>
      <c r="P362">
        <f t="shared" si="83"/>
        <v>0</v>
      </c>
      <c r="Q362" s="4">
        <f t="shared" si="91"/>
        <v>0.3967947873507221</v>
      </c>
      <c r="R362">
        <v>0.78249999999999997</v>
      </c>
      <c r="S362" s="4">
        <f t="shared" si="94"/>
        <v>0.79820999999999986</v>
      </c>
      <c r="T362">
        <f t="shared" si="80"/>
        <v>0</v>
      </c>
      <c r="U362" s="4">
        <f t="shared" si="92"/>
        <v>0.6830455642013723</v>
      </c>
      <c r="V362">
        <f t="shared" si="84"/>
        <v>63178.447997698357</v>
      </c>
      <c r="W362">
        <f t="shared" si="81"/>
        <v>4.8790925537962459E-5</v>
      </c>
      <c r="X362">
        <f t="shared" si="95"/>
        <v>0.15911144181324521</v>
      </c>
      <c r="Y362">
        <f t="shared" si="86"/>
        <v>3.2609774187648393</v>
      </c>
      <c r="Z362">
        <f t="shared" si="93"/>
        <v>-6.2071222679471738E-3</v>
      </c>
      <c r="AA362">
        <f t="shared" si="87"/>
        <v>1.2932384917866984</v>
      </c>
      <c r="AB362">
        <f t="shared" si="88"/>
        <v>-1.5447605852358937E-4</v>
      </c>
    </row>
    <row r="363" spans="1:28" x14ac:dyDescent="0.25">
      <c r="A363" s="3">
        <v>44502.833333333336</v>
      </c>
      <c r="B363">
        <v>17.317976989999998</v>
      </c>
      <c r="C363">
        <v>1088412.1753499999</v>
      </c>
      <c r="D363">
        <v>3.6427730111999997E-8</v>
      </c>
      <c r="E363">
        <v>34</v>
      </c>
      <c r="F363" s="1">
        <v>2177554.9845482088</v>
      </c>
      <c r="G363">
        <v>73403.443694631118</v>
      </c>
      <c r="H363">
        <v>220.21033108389335</v>
      </c>
      <c r="I363">
        <v>3.6911477053837675E-2</v>
      </c>
      <c r="J363">
        <v>18934</v>
      </c>
      <c r="K363">
        <f t="shared" si="85"/>
        <v>-5.233131336578635E-3</v>
      </c>
      <c r="L363">
        <f t="shared" si="89"/>
        <v>0.13352373516543203</v>
      </c>
      <c r="M363">
        <f t="shared" si="82"/>
        <v>0</v>
      </c>
      <c r="N363">
        <f t="shared" si="90"/>
        <v>0.38562936479588206</v>
      </c>
      <c r="O363" s="4">
        <v>0.6067861087140225</v>
      </c>
      <c r="P363">
        <f t="shared" si="83"/>
        <v>0</v>
      </c>
      <c r="Q363" s="4">
        <f t="shared" si="91"/>
        <v>0.39590331247069427</v>
      </c>
      <c r="R363">
        <v>0.78599999999999992</v>
      </c>
      <c r="S363" s="4">
        <f t="shared" si="94"/>
        <v>0.80006666666666659</v>
      </c>
      <c r="T363">
        <f t="shared" si="80"/>
        <v>0.3633233248081964</v>
      </c>
      <c r="U363" s="4">
        <f t="shared" si="92"/>
        <v>0.67664030002355668</v>
      </c>
      <c r="V363">
        <f t="shared" si="84"/>
        <v>62848.690466472319</v>
      </c>
      <c r="W363">
        <f t="shared" si="81"/>
        <v>1.0112222136987391E-4</v>
      </c>
      <c r="X363">
        <f t="shared" si="95"/>
        <v>0.15921256403461509</v>
      </c>
      <c r="Y363">
        <f t="shared" si="86"/>
        <v>3.2439568698739434</v>
      </c>
      <c r="Z363">
        <f t="shared" si="93"/>
        <v>-4.7281798857813362E-3</v>
      </c>
      <c r="AA363">
        <f t="shared" si="87"/>
        <v>1.2102002139638985</v>
      </c>
      <c r="AB363">
        <f t="shared" si="88"/>
        <v>3.4911772496657445E-3</v>
      </c>
    </row>
    <row r="364" spans="1:28" x14ac:dyDescent="0.25">
      <c r="A364" s="3">
        <v>44503.833333333336</v>
      </c>
      <c r="B364">
        <v>17.468019810000001</v>
      </c>
      <c r="C364">
        <v>1079300.550608</v>
      </c>
      <c r="D364">
        <v>3.6427730111999997E-8</v>
      </c>
      <c r="E364">
        <v>37</v>
      </c>
      <c r="F364" s="1">
        <v>2151392.6435398199</v>
      </c>
      <c r="G364">
        <v>79278.622165785418</v>
      </c>
      <c r="H364">
        <v>237.83586649735625</v>
      </c>
      <c r="I364">
        <v>4.0350649860316057E-2</v>
      </c>
      <c r="J364">
        <v>18935</v>
      </c>
      <c r="K364">
        <f t="shared" si="85"/>
        <v>-1.7033396675894714E-2</v>
      </c>
      <c r="L364">
        <f t="shared" si="89"/>
        <v>9.4457263694980503E-2</v>
      </c>
      <c r="M364">
        <f t="shared" si="82"/>
        <v>0.32523777695767364</v>
      </c>
      <c r="N364">
        <f t="shared" si="90"/>
        <v>0.32769328411623533</v>
      </c>
      <c r="O364" s="4">
        <v>0.6074082044040281</v>
      </c>
      <c r="P364">
        <f t="shared" si="83"/>
        <v>0</v>
      </c>
      <c r="Q364" s="4">
        <f t="shared" si="91"/>
        <v>0.33099401358546404</v>
      </c>
      <c r="R364">
        <v>0.76870000000000005</v>
      </c>
      <c r="S364" s="4">
        <f t="shared" si="94"/>
        <v>0.80032333333333328</v>
      </c>
      <c r="T364">
        <f t="shared" si="80"/>
        <v>0.39939607008771283</v>
      </c>
      <c r="U364" s="4">
        <f t="shared" si="92"/>
        <v>0.62246079050521219</v>
      </c>
      <c r="V364">
        <f t="shared" si="84"/>
        <v>61787.22959714802</v>
      </c>
      <c r="W364">
        <f t="shared" si="81"/>
        <v>1.1054361547400956E-4</v>
      </c>
      <c r="X364">
        <f t="shared" si="95"/>
        <v>0.15932310765008909</v>
      </c>
      <c r="Y364">
        <f t="shared" si="86"/>
        <v>3.1891692004159164</v>
      </c>
      <c r="Z364">
        <f t="shared" si="93"/>
        <v>-1.5191093254829369E-4</v>
      </c>
      <c r="AA364">
        <f t="shared" si="87"/>
        <v>1.1131774738353228</v>
      </c>
      <c r="AB364">
        <f t="shared" si="88"/>
        <v>5.2572667283163899E-3</v>
      </c>
    </row>
    <row r="365" spans="1:28" x14ac:dyDescent="0.25">
      <c r="A365" s="3">
        <v>44504.833333333336</v>
      </c>
      <c r="B365">
        <v>17.600405389999999</v>
      </c>
      <c r="C365">
        <v>1071516.807482</v>
      </c>
      <c r="D365">
        <v>3.6427730111999997E-8</v>
      </c>
      <c r="E365">
        <v>59</v>
      </c>
      <c r="F365" s="1">
        <v>2138918.2746595927</v>
      </c>
      <c r="G365">
        <v>112904.7403428312</v>
      </c>
      <c r="H365">
        <v>338.71422102849357</v>
      </c>
      <c r="I365">
        <v>5.7800567763663567E-2</v>
      </c>
      <c r="J365">
        <v>18936</v>
      </c>
      <c r="K365">
        <f t="shared" si="85"/>
        <v>-1.4788136861127232E-2</v>
      </c>
      <c r="L365">
        <f t="shared" si="89"/>
        <v>5.3624878665238934E-2</v>
      </c>
      <c r="M365">
        <f t="shared" si="82"/>
        <v>0.6264497740162821</v>
      </c>
      <c r="N365">
        <f t="shared" si="90"/>
        <v>0.31300971861853333</v>
      </c>
      <c r="O365" s="4">
        <v>0.60050386730673699</v>
      </c>
      <c r="P365">
        <f t="shared" si="83"/>
        <v>0</v>
      </c>
      <c r="Q365" s="4">
        <f t="shared" si="91"/>
        <v>0.30289752362763223</v>
      </c>
      <c r="R365">
        <v>0.745</v>
      </c>
      <c r="S365" s="4">
        <f t="shared" si="94"/>
        <v>0.79944333333333328</v>
      </c>
      <c r="T365">
        <f t="shared" si="80"/>
        <v>0.54691549989764354</v>
      </c>
      <c r="U365" s="4">
        <f t="shared" si="92"/>
        <v>0.60705409831180546</v>
      </c>
      <c r="V365">
        <f t="shared" si="84"/>
        <v>60880.234502484949</v>
      </c>
      <c r="W365">
        <f t="shared" si="81"/>
        <v>1.5834518264030821E-4</v>
      </c>
      <c r="X365">
        <f t="shared" si="95"/>
        <v>0.15948145283272938</v>
      </c>
      <c r="Y365">
        <f t="shared" si="86"/>
        <v>3.1423543352781325</v>
      </c>
      <c r="Z365">
        <f t="shared" si="93"/>
        <v>3.8579034360937126E-3</v>
      </c>
      <c r="AA365">
        <f t="shared" si="87"/>
        <v>1.1269297498327562</v>
      </c>
      <c r="AB365">
        <f t="shared" si="88"/>
        <v>4.6605011630707072E-3</v>
      </c>
    </row>
    <row r="366" spans="1:28" x14ac:dyDescent="0.25">
      <c r="A366" s="3">
        <v>44505.833333333336</v>
      </c>
      <c r="B366">
        <v>17.582936929999999</v>
      </c>
      <c r="C366">
        <v>1072743.0807380001</v>
      </c>
      <c r="D366">
        <v>3.6427730111999997E-8</v>
      </c>
      <c r="E366">
        <v>29</v>
      </c>
      <c r="F366" s="1">
        <v>2151174.3205146044</v>
      </c>
      <c r="G366">
        <v>53686.492295534903</v>
      </c>
      <c r="H366">
        <v>161.0594768866047</v>
      </c>
      <c r="I366">
        <v>2.7327729093357598E-2</v>
      </c>
      <c r="J366">
        <v>18937</v>
      </c>
      <c r="K366">
        <f t="shared" si="85"/>
        <v>2.1367692329429719E-3</v>
      </c>
      <c r="L366">
        <f t="shared" si="89"/>
        <v>6.7076298311538746E-2</v>
      </c>
      <c r="M366">
        <f t="shared" si="82"/>
        <v>0.33039535781529533</v>
      </c>
      <c r="N366">
        <f t="shared" si="90"/>
        <v>0.30632779179825237</v>
      </c>
      <c r="O366" s="4">
        <v>0.55193047504686321</v>
      </c>
      <c r="P366">
        <f t="shared" si="83"/>
        <v>0</v>
      </c>
      <c r="Q366" s="4">
        <f t="shared" si="91"/>
        <v>0.30289752362763223</v>
      </c>
      <c r="R366">
        <v>0.71909999999999996</v>
      </c>
      <c r="S366" s="4">
        <f t="shared" si="94"/>
        <v>0.79784999999999995</v>
      </c>
      <c r="T366">
        <f t="shared" si="80"/>
        <v>0.23523149165416088</v>
      </c>
      <c r="U366" s="4">
        <f t="shared" si="92"/>
        <v>0.59683338946758413</v>
      </c>
      <c r="V366">
        <f t="shared" si="84"/>
        <v>61010.460596471021</v>
      </c>
      <c r="W366">
        <f t="shared" si="81"/>
        <v>7.4867688011493209E-5</v>
      </c>
      <c r="X366">
        <f t="shared" si="95"/>
        <v>0.15955632052074087</v>
      </c>
      <c r="Y366">
        <f t="shared" si="86"/>
        <v>3.1490760001065881</v>
      </c>
      <c r="Z366">
        <f t="shared" si="93"/>
        <v>3.3780733315253997E-3</v>
      </c>
      <c r="AA366">
        <f t="shared" si="87"/>
        <v>1.124652991030084</v>
      </c>
      <c r="AB366">
        <f t="shared" si="88"/>
        <v>4.6386452574476156E-3</v>
      </c>
    </row>
    <row r="367" spans="1:28" x14ac:dyDescent="0.25">
      <c r="A367" s="3">
        <v>44506.833333333336</v>
      </c>
      <c r="B367">
        <v>17.524836969999999</v>
      </c>
      <c r="C367">
        <v>1095699.971196</v>
      </c>
      <c r="D367">
        <v>3.6752848708999998E-8</v>
      </c>
      <c r="E367">
        <v>25</v>
      </c>
      <c r="F367" s="1">
        <v>2197354.3684103396</v>
      </c>
      <c r="G367">
        <v>34028.64354920372</v>
      </c>
      <c r="H367">
        <v>102.08593064761116</v>
      </c>
      <c r="I367">
        <v>1.6957376207522933E-2</v>
      </c>
      <c r="J367">
        <v>18938</v>
      </c>
      <c r="K367">
        <f t="shared" si="85"/>
        <v>2.4484216296703516E-2</v>
      </c>
      <c r="L367">
        <f t="shared" si="89"/>
        <v>7.6969446856274965E-2</v>
      </c>
      <c r="M367">
        <f t="shared" si="82"/>
        <v>0</v>
      </c>
      <c r="N367">
        <f t="shared" si="90"/>
        <v>0.29030115980102322</v>
      </c>
      <c r="O367" s="4">
        <v>0.53992294152746645</v>
      </c>
      <c r="P367">
        <f t="shared" si="83"/>
        <v>0</v>
      </c>
      <c r="Q367" s="4">
        <f t="shared" si="91"/>
        <v>0.30289752362763223</v>
      </c>
      <c r="R367">
        <v>0.73380000000000001</v>
      </c>
      <c r="S367" s="4">
        <f t="shared" si="94"/>
        <v>0.7974133333333332</v>
      </c>
      <c r="T367">
        <f t="shared" si="80"/>
        <v>0</v>
      </c>
      <c r="U367" s="4">
        <f t="shared" si="92"/>
        <v>0.57944500452932179</v>
      </c>
      <c r="V367">
        <f t="shared" si="84"/>
        <v>62522.691256511018</v>
      </c>
      <c r="W367">
        <f t="shared" si="81"/>
        <v>4.6457485786518602E-5</v>
      </c>
      <c r="X367">
        <f t="shared" si="95"/>
        <v>0.15960277800652739</v>
      </c>
      <c r="Y367">
        <f t="shared" si="86"/>
        <v>3.2271303080334608</v>
      </c>
      <c r="Z367">
        <f t="shared" si="93"/>
        <v>-2.9723175775363542E-3</v>
      </c>
      <c r="AA367">
        <f t="shared" si="87"/>
        <v>1.144517277526927</v>
      </c>
      <c r="AB367">
        <f t="shared" si="88"/>
        <v>3.9814003407792065E-3</v>
      </c>
    </row>
    <row r="368" spans="1:28" x14ac:dyDescent="0.25">
      <c r="A368" s="3">
        <v>44507.791666666664</v>
      </c>
      <c r="B368">
        <v>16.907083960000001</v>
      </c>
      <c r="C368">
        <v>1136410.872557</v>
      </c>
      <c r="D368">
        <v>3.6752848708999998E-8</v>
      </c>
      <c r="E368">
        <v>58</v>
      </c>
      <c r="F368" s="1">
        <v>2271291.7344250558</v>
      </c>
      <c r="G368">
        <v>222573.46309198957</v>
      </c>
      <c r="H368">
        <v>667.72038927596873</v>
      </c>
      <c r="I368">
        <v>0.10730367147108127</v>
      </c>
      <c r="J368">
        <v>18939</v>
      </c>
      <c r="K368">
        <f t="shared" si="85"/>
        <v>7.2367963189185577E-2</v>
      </c>
      <c r="L368">
        <f t="shared" si="89"/>
        <v>0.10981266490790427</v>
      </c>
      <c r="M368">
        <f t="shared" si="82"/>
        <v>0.75176151010421643</v>
      </c>
      <c r="N368">
        <f t="shared" si="90"/>
        <v>0.2973712031111696</v>
      </c>
      <c r="O368" s="4">
        <v>0.5465137827521992</v>
      </c>
      <c r="P368">
        <f t="shared" si="83"/>
        <v>0.62233208911570448</v>
      </c>
      <c r="Q368" s="4">
        <f t="shared" si="91"/>
        <v>0.31815307121198649</v>
      </c>
      <c r="R368">
        <v>0.72970000000000002</v>
      </c>
      <c r="S368" s="4">
        <f t="shared" si="94"/>
        <v>0.7967833333333334</v>
      </c>
      <c r="T368">
        <f t="shared" si="80"/>
        <v>0.83375139801239972</v>
      </c>
      <c r="U368" s="4">
        <f t="shared" si="92"/>
        <v>0.58794483854200041</v>
      </c>
      <c r="V368">
        <f t="shared" si="84"/>
        <v>67215.072406667095</v>
      </c>
      <c r="W368">
        <f t="shared" si="81"/>
        <v>2.9393945712937456E-4</v>
      </c>
      <c r="X368">
        <f t="shared" si="95"/>
        <v>0.15989671746365677</v>
      </c>
      <c r="Y368">
        <f t="shared" si="86"/>
        <v>3.4693291821092251</v>
      </c>
      <c r="Z368">
        <f t="shared" si="93"/>
        <v>-2.1968890576676836E-2</v>
      </c>
      <c r="AA368">
        <f t="shared" si="87"/>
        <v>1.2254896227539134</v>
      </c>
      <c r="AB368">
        <f t="shared" si="88"/>
        <v>1.2138380603159415E-3</v>
      </c>
    </row>
    <row r="369" spans="1:28" x14ac:dyDescent="0.25">
      <c r="A369" s="3">
        <v>44508.791666666664</v>
      </c>
      <c r="B369">
        <v>16.935825319999999</v>
      </c>
      <c r="C369">
        <v>1134729.9031460001</v>
      </c>
      <c r="D369">
        <v>3.6752848708999998E-8</v>
      </c>
      <c r="E369">
        <v>30</v>
      </c>
      <c r="F369" s="1">
        <v>2272722.3056918927</v>
      </c>
      <c r="G369">
        <v>83114.433724230505</v>
      </c>
      <c r="H369">
        <v>249.34330117269153</v>
      </c>
      <c r="I369">
        <v>4.0044621685677441E-2</v>
      </c>
      <c r="J369">
        <v>18940</v>
      </c>
      <c r="K369">
        <f t="shared" si="85"/>
        <v>-3.178803001474103E-3</v>
      </c>
      <c r="L369">
        <f t="shared" si="89"/>
        <v>0.10707029740733255</v>
      </c>
      <c r="M369">
        <f t="shared" si="82"/>
        <v>0.20379304666682205</v>
      </c>
      <c r="N369">
        <f t="shared" si="90"/>
        <v>0.26839777507699886</v>
      </c>
      <c r="O369" s="4">
        <v>0.58322743964506851</v>
      </c>
      <c r="P369">
        <f t="shared" si="83"/>
        <v>0</v>
      </c>
      <c r="Q369" s="4">
        <f t="shared" si="91"/>
        <v>0.284932524762464</v>
      </c>
      <c r="R369">
        <v>0.75480000000000003</v>
      </c>
      <c r="S369" s="4">
        <f t="shared" si="94"/>
        <v>0.79783999999999999</v>
      </c>
      <c r="T369">
        <f t="shared" si="80"/>
        <v>0.3963193099060407</v>
      </c>
      <c r="U369" s="4">
        <f t="shared" si="92"/>
        <v>0.56313372819390362</v>
      </c>
      <c r="V369">
        <f t="shared" si="84"/>
        <v>67001.748170250983</v>
      </c>
      <c r="W369">
        <f t="shared" si="81"/>
        <v>1.0970527444574556E-4</v>
      </c>
      <c r="X369">
        <f t="shared" si="95"/>
        <v>0.16000642273810253</v>
      </c>
      <c r="Y369">
        <f t="shared" si="86"/>
        <v>3.4583183779525046</v>
      </c>
      <c r="Z369">
        <f t="shared" si="93"/>
        <v>-2.1003116528758969E-2</v>
      </c>
      <c r="AA369">
        <f t="shared" si="87"/>
        <v>1.1758551292088806</v>
      </c>
      <c r="AB369">
        <f t="shared" si="88"/>
        <v>2.7078884826632343E-3</v>
      </c>
    </row>
    <row r="370" spans="1:28" x14ac:dyDescent="0.25">
      <c r="A370" s="3">
        <v>44509.791666666664</v>
      </c>
      <c r="B370">
        <v>17.194561830000001</v>
      </c>
      <c r="C370">
        <v>1119438.5701639999</v>
      </c>
      <c r="D370">
        <v>3.6752848708999998E-8</v>
      </c>
      <c r="E370">
        <v>56</v>
      </c>
      <c r="F370" s="1">
        <v>2232385.4078565775</v>
      </c>
      <c r="G370">
        <v>638042.59582461556</v>
      </c>
      <c r="H370">
        <v>1914.1277874738466</v>
      </c>
      <c r="I370">
        <v>0.31296416827001589</v>
      </c>
      <c r="J370">
        <v>18941</v>
      </c>
      <c r="K370">
        <f t="shared" si="85"/>
        <v>-2.8729310327024978E-2</v>
      </c>
      <c r="L370">
        <f t="shared" si="89"/>
        <v>7.3658034324344854E-2</v>
      </c>
      <c r="M370">
        <f t="shared" si="82"/>
        <v>1.5400397831941484</v>
      </c>
      <c r="N370">
        <f t="shared" si="90"/>
        <v>0.2987032891997432</v>
      </c>
      <c r="O370" s="4">
        <v>0.58470221398719824</v>
      </c>
      <c r="P370">
        <f t="shared" si="83"/>
        <v>1.4256862219768396</v>
      </c>
      <c r="Q370" s="4">
        <f t="shared" si="91"/>
        <v>0.31374509752958524</v>
      </c>
      <c r="R370">
        <v>0.71209999999999996</v>
      </c>
      <c r="S370" s="4">
        <f t="shared" si="94"/>
        <v>0.79633333333333334</v>
      </c>
      <c r="T370">
        <f t="shared" si="80"/>
        <v>1.5298448836660232</v>
      </c>
      <c r="U370" s="4">
        <f t="shared" si="92"/>
        <v>0.58782029950856096</v>
      </c>
      <c r="V370">
        <f t="shared" si="84"/>
        <v>65104.221976210712</v>
      </c>
      <c r="W370">
        <f t="shared" si="81"/>
        <v>8.5706868913157722E-4</v>
      </c>
      <c r="X370">
        <f t="shared" si="95"/>
        <v>0.16086349142723411</v>
      </c>
      <c r="Y370">
        <f t="shared" si="86"/>
        <v>3.3603769079356165</v>
      </c>
      <c r="Z370">
        <f t="shared" si="93"/>
        <v>-1.2443192302591721E-2</v>
      </c>
      <c r="AA370">
        <f t="shared" si="87"/>
        <v>1.1575666739278039</v>
      </c>
      <c r="AB370">
        <f t="shared" si="88"/>
        <v>3.9026131333441683E-3</v>
      </c>
    </row>
    <row r="371" spans="1:28" x14ac:dyDescent="0.25">
      <c r="A371" s="3">
        <v>44510.791666666664</v>
      </c>
      <c r="B371">
        <v>17.186723700000002</v>
      </c>
      <c r="C371">
        <v>1120088.700342</v>
      </c>
      <c r="D371">
        <v>3.6752848708999998E-8</v>
      </c>
      <c r="E371">
        <v>21</v>
      </c>
      <c r="F371" s="1">
        <v>2236221.9846792901</v>
      </c>
      <c r="G371">
        <v>46497.883817584618</v>
      </c>
      <c r="H371">
        <v>139.49365145275385</v>
      </c>
      <c r="I371">
        <v>2.2768393803961822E-2</v>
      </c>
      <c r="J371">
        <v>18942</v>
      </c>
      <c r="K371">
        <f t="shared" si="85"/>
        <v>1.0365492090299647E-3</v>
      </c>
      <c r="L371">
        <f t="shared" si="89"/>
        <v>8.0549392276362888E-2</v>
      </c>
      <c r="M371">
        <f t="shared" si="82"/>
        <v>0.15591718405645347</v>
      </c>
      <c r="N371">
        <f t="shared" si="90"/>
        <v>0.28634898783571494</v>
      </c>
      <c r="O371" s="4">
        <v>0.57826619308563199</v>
      </c>
      <c r="P371">
        <f t="shared" si="83"/>
        <v>0</v>
      </c>
      <c r="Q371" s="4">
        <f t="shared" si="91"/>
        <v>0.30303796907668118</v>
      </c>
      <c r="R371">
        <v>0.77749999999999997</v>
      </c>
      <c r="S371" s="4">
        <f t="shared" si="94"/>
        <v>0.7968533333333333</v>
      </c>
      <c r="T371">
        <f t="shared" si="80"/>
        <v>0.13732870184588275</v>
      </c>
      <c r="U371" s="4">
        <f t="shared" si="92"/>
        <v>0.57102757729500841</v>
      </c>
      <c r="V371">
        <f t="shared" si="84"/>
        <v>65171.740693195636</v>
      </c>
      <c r="W371">
        <f t="shared" si="81"/>
        <v>6.2377215607775478E-5</v>
      </c>
      <c r="X371">
        <f t="shared" si="95"/>
        <v>0.16092586864284189</v>
      </c>
      <c r="Y371">
        <f t="shared" si="86"/>
        <v>3.363861909837528</v>
      </c>
      <c r="Z371">
        <f t="shared" si="93"/>
        <v>-1.2658725001930438E-2</v>
      </c>
      <c r="AA371">
        <f t="shared" si="87"/>
        <v>1.1265157953740261</v>
      </c>
      <c r="AB371">
        <f t="shared" si="88"/>
        <v>4.6724957889601182E-3</v>
      </c>
    </row>
    <row r="372" spans="1:28" x14ac:dyDescent="0.25">
      <c r="A372" s="3">
        <v>44511.791666666664</v>
      </c>
      <c r="B372">
        <v>17.293703140000002</v>
      </c>
      <c r="C372">
        <v>1113867.683775</v>
      </c>
      <c r="D372">
        <v>3.6752848708999998E-8</v>
      </c>
      <c r="E372">
        <v>43</v>
      </c>
      <c r="F372" s="1">
        <v>2222713.1193753998</v>
      </c>
      <c r="G372">
        <v>248532.63098577678</v>
      </c>
      <c r="H372">
        <v>745.59789295733037</v>
      </c>
      <c r="I372">
        <v>0.1224374070396903</v>
      </c>
      <c r="J372">
        <v>18943</v>
      </c>
      <c r="K372">
        <f t="shared" si="85"/>
        <v>-1.1774767278495246E-2</v>
      </c>
      <c r="L372">
        <f t="shared" si="89"/>
        <v>6.0323583664705659E-2</v>
      </c>
      <c r="M372">
        <f t="shared" si="82"/>
        <v>0.94390956487664102</v>
      </c>
      <c r="N372">
        <f t="shared" si="90"/>
        <v>0.28767058870273154</v>
      </c>
      <c r="O372" s="4">
        <v>0.5687259296222047</v>
      </c>
      <c r="P372">
        <f t="shared" si="83"/>
        <v>0.7129986772021315</v>
      </c>
      <c r="Q372" s="4">
        <f t="shared" si="91"/>
        <v>0.29716107624096011</v>
      </c>
      <c r="R372">
        <v>0.73319999999999996</v>
      </c>
      <c r="S372" s="4">
        <f t="shared" si="94"/>
        <v>0.79415666666666662</v>
      </c>
      <c r="T372">
        <f t="shared" si="80"/>
        <v>0.90344412015160247</v>
      </c>
      <c r="U372" s="4">
        <f t="shared" si="92"/>
        <v>0.56620261774151459</v>
      </c>
      <c r="V372">
        <f t="shared" si="84"/>
        <v>64408.85880587632</v>
      </c>
      <c r="W372">
        <f t="shared" si="81"/>
        <v>3.3538870171486118E-4</v>
      </c>
      <c r="X372">
        <f t="shared" si="95"/>
        <v>0.16126125734455676</v>
      </c>
      <c r="Y372">
        <f t="shared" si="86"/>
        <v>3.3244854976815406</v>
      </c>
      <c r="Z372">
        <f t="shared" si="93"/>
        <v>-9.1848323853823688E-3</v>
      </c>
      <c r="AA372">
        <f t="shared" si="87"/>
        <v>1.1296945803804621</v>
      </c>
      <c r="AB372">
        <f t="shared" si="88"/>
        <v>4.4901447972924835E-3</v>
      </c>
    </row>
    <row r="373" spans="1:28" x14ac:dyDescent="0.25">
      <c r="A373" s="3">
        <v>44512.791666666664</v>
      </c>
      <c r="B373">
        <v>17.292107640000001</v>
      </c>
      <c r="C373">
        <v>1114114.9517399999</v>
      </c>
      <c r="D373">
        <v>3.6752848708999998E-8</v>
      </c>
      <c r="E373">
        <v>27</v>
      </c>
      <c r="F373" s="1">
        <v>2223652.4632009291</v>
      </c>
      <c r="G373">
        <v>47999.550000864307</v>
      </c>
      <c r="H373">
        <v>143.99865000259291</v>
      </c>
      <c r="I373">
        <v>2.3636565569822653E-2</v>
      </c>
      <c r="J373">
        <v>18944</v>
      </c>
      <c r="K373">
        <f t="shared" si="85"/>
        <v>3.1422906291566255E-4</v>
      </c>
      <c r="L373">
        <f t="shared" si="89"/>
        <v>6.7748349979690065E-2</v>
      </c>
      <c r="M373">
        <f t="shared" si="82"/>
        <v>0.27825850702336447</v>
      </c>
      <c r="N373">
        <f t="shared" si="90"/>
        <v>0.27826425781137792</v>
      </c>
      <c r="O373" s="4">
        <v>0.56749933963779009</v>
      </c>
      <c r="P373">
        <f t="shared" si="83"/>
        <v>0</v>
      </c>
      <c r="Q373" s="4">
        <f t="shared" si="91"/>
        <v>0.28500075881099785</v>
      </c>
      <c r="R373">
        <v>0.79420000000000002</v>
      </c>
      <c r="S373" s="4">
        <f t="shared" si="94"/>
        <v>0.79195000000000004</v>
      </c>
      <c r="T373">
        <f t="shared" si="80"/>
        <v>0.16063793598512774</v>
      </c>
      <c r="U373" s="4">
        <f t="shared" si="92"/>
        <v>0.54942302504842699</v>
      </c>
      <c r="V373">
        <f t="shared" si="84"/>
        <v>64429.10112141772</v>
      </c>
      <c r="W373">
        <f t="shared" si="81"/>
        <v>6.4755617199681323E-5</v>
      </c>
      <c r="X373">
        <f t="shared" si="95"/>
        <v>0.16132601296175644</v>
      </c>
      <c r="Y373">
        <f t="shared" si="86"/>
        <v>3.3255303117910362</v>
      </c>
      <c r="Z373">
        <f t="shared" si="93"/>
        <v>-9.2043561342077806E-3</v>
      </c>
      <c r="AA373">
        <f t="shared" si="87"/>
        <v>1.0562060780773688</v>
      </c>
      <c r="AB373">
        <f t="shared" si="88"/>
        <v>5.8389338330142593E-3</v>
      </c>
    </row>
    <row r="374" spans="1:28" x14ac:dyDescent="0.25">
      <c r="A374" s="3">
        <v>44513.791666666664</v>
      </c>
      <c r="B374">
        <v>17.297481860000001</v>
      </c>
      <c r="C374">
        <v>1113918.0138320001</v>
      </c>
      <c r="D374">
        <v>3.6752848708999998E-8</v>
      </c>
      <c r="E374">
        <v>36</v>
      </c>
      <c r="F374" s="1">
        <v>2235229.1723344289</v>
      </c>
      <c r="G374">
        <v>49786.327985603944</v>
      </c>
      <c r="H374">
        <v>149.35898395681184</v>
      </c>
      <c r="I374">
        <v>2.4389458503398499E-2</v>
      </c>
      <c r="J374">
        <v>18945</v>
      </c>
      <c r="K374">
        <f t="shared" si="85"/>
        <v>-4.8752391629676824E-4</v>
      </c>
      <c r="L374">
        <f t="shared" si="89"/>
        <v>3.3708773790409242E-2</v>
      </c>
      <c r="M374">
        <f t="shared" si="82"/>
        <v>0.40922788539913774</v>
      </c>
      <c r="N374">
        <f t="shared" si="90"/>
        <v>0.25073207853629736</v>
      </c>
      <c r="O374" s="4">
        <v>0.5672119403182575</v>
      </c>
      <c r="P374">
        <f t="shared" si="83"/>
        <v>0</v>
      </c>
      <c r="Q374" s="4">
        <f t="shared" si="91"/>
        <v>0.24445331645334942</v>
      </c>
      <c r="R374">
        <v>0.79120000000000001</v>
      </c>
      <c r="S374" s="4">
        <f t="shared" si="94"/>
        <v>0.78667000000000009</v>
      </c>
      <c r="T374">
        <f t="shared" si="80"/>
        <v>0.17840316686137825</v>
      </c>
      <c r="U374" s="4">
        <f t="shared" si="92"/>
        <v>0.51080362004077617</v>
      </c>
      <c r="V374">
        <f t="shared" si="84"/>
        <v>64397.698049211889</v>
      </c>
      <c r="W374">
        <f t="shared" si="81"/>
        <v>6.6818201870215852E-5</v>
      </c>
      <c r="X374">
        <f t="shared" si="95"/>
        <v>0.16139283116362665</v>
      </c>
      <c r="Y374">
        <f t="shared" si="86"/>
        <v>3.3239094313707573</v>
      </c>
      <c r="Z374">
        <f t="shared" si="93"/>
        <v>-9.0083072649493889E-3</v>
      </c>
      <c r="AA374">
        <f t="shared" si="87"/>
        <v>1.0577493164933656</v>
      </c>
      <c r="AB374">
        <f t="shared" si="88"/>
        <v>5.2142320106594031E-3</v>
      </c>
    </row>
    <row r="375" spans="1:28" x14ac:dyDescent="0.25">
      <c r="A375" s="3">
        <v>44514.791666666664</v>
      </c>
      <c r="B375">
        <v>17.398344399999999</v>
      </c>
      <c r="C375">
        <v>1107654.0730570001</v>
      </c>
      <c r="D375">
        <v>3.6752848708999998E-8</v>
      </c>
      <c r="E375">
        <v>36</v>
      </c>
      <c r="F375" s="1">
        <v>2215874.782749339</v>
      </c>
      <c r="G375">
        <v>65296.665146286628</v>
      </c>
      <c r="H375">
        <v>195.8899954388599</v>
      </c>
      <c r="I375">
        <v>3.2267097803455609E-2</v>
      </c>
      <c r="J375">
        <v>18946</v>
      </c>
      <c r="K375">
        <f t="shared" si="85"/>
        <v>-1.1453330034482789E-2</v>
      </c>
      <c r="L375">
        <f t="shared" si="89"/>
        <v>2.7767334841656353E-2</v>
      </c>
      <c r="M375">
        <f t="shared" si="82"/>
        <v>0.48926044150015979</v>
      </c>
      <c r="N375">
        <f t="shared" si="90"/>
        <v>0.26704075991963605</v>
      </c>
      <c r="O375" s="4">
        <v>0.51369847709512617</v>
      </c>
      <c r="P375">
        <f t="shared" si="83"/>
        <v>0</v>
      </c>
      <c r="Q375" s="4">
        <f t="shared" si="91"/>
        <v>0.24445331645334942</v>
      </c>
      <c r="R375">
        <v>0.77500000000000002</v>
      </c>
      <c r="S375" s="4">
        <f t="shared" si="94"/>
        <v>0.78220999999999985</v>
      </c>
      <c r="T375">
        <f t="shared" si="80"/>
        <v>0.30797533074359323</v>
      </c>
      <c r="U375" s="4">
        <f t="shared" si="92"/>
        <v>0.51521646853955294</v>
      </c>
      <c r="V375">
        <f t="shared" si="84"/>
        <v>63664.337685889244</v>
      </c>
      <c r="W375">
        <f t="shared" si="81"/>
        <v>8.8399100365042346E-5</v>
      </c>
      <c r="X375">
        <f t="shared" si="95"/>
        <v>0.16148123026399169</v>
      </c>
      <c r="Y375">
        <f t="shared" si="86"/>
        <v>3.2860567828742409</v>
      </c>
      <c r="Z375">
        <f t="shared" si="93"/>
        <v>-5.877245760835037E-3</v>
      </c>
      <c r="AA375">
        <f t="shared" si="87"/>
        <v>1.0355554220201011</v>
      </c>
      <c r="AB375">
        <f t="shared" si="88"/>
        <v>5.4789451179881876E-3</v>
      </c>
    </row>
    <row r="376" spans="1:28" x14ac:dyDescent="0.25">
      <c r="A376" s="3">
        <v>44515.791666666664</v>
      </c>
      <c r="B376">
        <v>17.91724387</v>
      </c>
      <c r="C376">
        <v>1079197.606005</v>
      </c>
      <c r="D376">
        <v>3.6752848708999998E-8</v>
      </c>
      <c r="E376">
        <v>61</v>
      </c>
      <c r="F376" s="1">
        <v>2163069.1839938038</v>
      </c>
      <c r="G376">
        <v>1219756.5747580566</v>
      </c>
      <c r="H376">
        <v>3659.2697242741697</v>
      </c>
      <c r="I376">
        <v>0.61747144254258757</v>
      </c>
      <c r="J376">
        <v>18947</v>
      </c>
      <c r="K376">
        <f t="shared" si="85"/>
        <v>-5.5415065094396067E-2</v>
      </c>
      <c r="L376">
        <f t="shared" si="89"/>
        <v>-4.6074967333343785E-3</v>
      </c>
      <c r="M376">
        <f t="shared" si="82"/>
        <v>2.2224434678587479</v>
      </c>
      <c r="N376">
        <f t="shared" si="90"/>
        <v>0.34112220884826094</v>
      </c>
      <c r="O376" s="4">
        <v>0.52349367803921887</v>
      </c>
      <c r="P376">
        <f t="shared" si="83"/>
        <v>2.1139156552982823</v>
      </c>
      <c r="Q376" s="4">
        <f t="shared" si="91"/>
        <v>0.3149171716299588</v>
      </c>
      <c r="R376">
        <v>0.73760000000000003</v>
      </c>
      <c r="S376" s="4">
        <f t="shared" si="94"/>
        <v>0.7794633333333334</v>
      </c>
      <c r="T376">
        <f t="shared" si="80"/>
        <v>2.1855167723583548</v>
      </c>
      <c r="U376" s="4">
        <f t="shared" si="92"/>
        <v>0.57234801488092801</v>
      </c>
      <c r="V376">
        <f t="shared" si="84"/>
        <v>60232.344541113845</v>
      </c>
      <c r="W376">
        <f t="shared" si="81"/>
        <v>1.6902732652541354E-3</v>
      </c>
      <c r="X376">
        <f t="shared" si="95"/>
        <v>0.16317150352924584</v>
      </c>
      <c r="Y376">
        <f t="shared" si="86"/>
        <v>3.1089132711045941</v>
      </c>
      <c r="Z376">
        <f t="shared" si="93"/>
        <v>1.0349912399030714E-2</v>
      </c>
      <c r="AA376">
        <f t="shared" si="87"/>
        <v>0.97290560135072857</v>
      </c>
      <c r="AB376">
        <f t="shared" si="88"/>
        <v>7.1055850195949066E-3</v>
      </c>
    </row>
    <row r="377" spans="1:28" x14ac:dyDescent="0.25">
      <c r="A377" s="3">
        <v>44516.791666666664</v>
      </c>
      <c r="B377">
        <v>17.939933100000001</v>
      </c>
      <c r="C377">
        <v>1078070.7551200001</v>
      </c>
      <c r="D377">
        <v>3.6752848708999998E-8</v>
      </c>
      <c r="E377">
        <v>43</v>
      </c>
      <c r="F377" s="1">
        <v>2164581.3771321187</v>
      </c>
      <c r="G377">
        <v>79136.082963170804</v>
      </c>
      <c r="H377">
        <v>237.40824888951241</v>
      </c>
      <c r="I377">
        <v>4.0032687964580489E-2</v>
      </c>
      <c r="J377">
        <v>18948</v>
      </c>
      <c r="K377">
        <f t="shared" si="85"/>
        <v>-2.3102354294942005E-3</v>
      </c>
      <c r="L377">
        <f t="shared" si="89"/>
        <v>-8.4969041573795326E-3</v>
      </c>
      <c r="M377">
        <f t="shared" si="82"/>
        <v>0.5643622117769872</v>
      </c>
      <c r="N377">
        <f t="shared" si="90"/>
        <v>0.33029005100263181</v>
      </c>
      <c r="O377" s="4">
        <v>0.55775717931171565</v>
      </c>
      <c r="P377">
        <f t="shared" si="83"/>
        <v>0</v>
      </c>
      <c r="Q377" s="4">
        <f t="shared" si="91"/>
        <v>0.28521819308079988</v>
      </c>
      <c r="R377">
        <v>0.80159999999999998</v>
      </c>
      <c r="S377" s="4">
        <f t="shared" si="94"/>
        <v>0.77776000000000001</v>
      </c>
      <c r="T377">
        <f t="shared" si="80"/>
        <v>0.39619884608063244</v>
      </c>
      <c r="U377" s="4">
        <f t="shared" si="92"/>
        <v>0.55056781129536259</v>
      </c>
      <c r="V377">
        <f t="shared" si="84"/>
        <v>60093.354256711253</v>
      </c>
      <c r="W377">
        <f t="shared" si="81"/>
        <v>1.0967258290568024E-4</v>
      </c>
      <c r="X377">
        <f t="shared" si="95"/>
        <v>0.16328117611215151</v>
      </c>
      <c r="Y377">
        <f t="shared" si="86"/>
        <v>3.1017392395601493</v>
      </c>
      <c r="Z377">
        <f t="shared" si="93"/>
        <v>1.1059476547983449E-2</v>
      </c>
      <c r="AA377">
        <f t="shared" si="87"/>
        <v>0.93479560968599495</v>
      </c>
      <c r="AB377">
        <f t="shared" si="88"/>
        <v>6.3029122118594127E-3</v>
      </c>
    </row>
    <row r="378" spans="1:28" x14ac:dyDescent="0.25">
      <c r="A378" s="3">
        <v>44517.791666666664</v>
      </c>
      <c r="B378">
        <v>18.494963349999999</v>
      </c>
      <c r="C378">
        <v>1046240.880264</v>
      </c>
      <c r="D378">
        <v>3.6752848708999998E-8</v>
      </c>
      <c r="E378">
        <v>73</v>
      </c>
      <c r="F378" s="1">
        <v>2096646.0061622115</v>
      </c>
      <c r="G378">
        <v>177273.90188534043</v>
      </c>
      <c r="H378">
        <v>531.82170565602132</v>
      </c>
      <c r="I378">
        <v>9.2583546289611296E-2</v>
      </c>
      <c r="J378">
        <v>18949</v>
      </c>
      <c r="K378">
        <f t="shared" si="85"/>
        <v>-6.0438795829280724E-2</v>
      </c>
      <c r="L378">
        <f t="shared" si="89"/>
        <v>-5.7554653139168375E-2</v>
      </c>
      <c r="M378">
        <f t="shared" si="82"/>
        <v>0.8124496288715477</v>
      </c>
      <c r="N378">
        <f t="shared" si="90"/>
        <v>0.35737170529835005</v>
      </c>
      <c r="O378" s="4">
        <v>0.55715077424093962</v>
      </c>
      <c r="P378">
        <f t="shared" si="83"/>
        <v>0.51916878535920985</v>
      </c>
      <c r="Q378" s="4">
        <f t="shared" si="91"/>
        <v>0.30252381925944022</v>
      </c>
      <c r="R378">
        <v>0.78090000000000004</v>
      </c>
      <c r="S378" s="4">
        <f t="shared" si="94"/>
        <v>0.7746966666666667</v>
      </c>
      <c r="T378">
        <f t="shared" si="80"/>
        <v>0.75985550747222408</v>
      </c>
      <c r="U378" s="4">
        <f t="shared" si="92"/>
        <v>0.55782420751719053</v>
      </c>
      <c r="V378">
        <f t="shared" si="84"/>
        <v>56568.962071719929</v>
      </c>
      <c r="W378">
        <f t="shared" si="81"/>
        <v>2.5362138685523799E-4</v>
      </c>
      <c r="X378">
        <f t="shared" si="95"/>
        <v>0.16353479749900676</v>
      </c>
      <c r="Y378">
        <f t="shared" si="86"/>
        <v>2.9198265194099697</v>
      </c>
      <c r="Z378">
        <f t="shared" si="93"/>
        <v>2.6748160385024145E-2</v>
      </c>
      <c r="AA378">
        <f t="shared" si="87"/>
        <v>0.85884364414477787</v>
      </c>
      <c r="AB378">
        <f t="shared" si="88"/>
        <v>4.0650043755210419E-3</v>
      </c>
    </row>
    <row r="379" spans="1:28" x14ac:dyDescent="0.25">
      <c r="A379" s="3">
        <v>44518.791666666664</v>
      </c>
      <c r="B379">
        <v>18.261874150000001</v>
      </c>
      <c r="C379">
        <v>1059911.4291310001</v>
      </c>
      <c r="D379">
        <v>3.6752848708999998E-8</v>
      </c>
      <c r="E379">
        <v>39</v>
      </c>
      <c r="F379" s="1">
        <v>2118959.7636069446</v>
      </c>
      <c r="G379">
        <v>104739.9313224401</v>
      </c>
      <c r="H379">
        <v>314.2197939673203</v>
      </c>
      <c r="I379">
        <v>5.4125720916400714E-2</v>
      </c>
      <c r="J379">
        <v>18950</v>
      </c>
      <c r="K379">
        <f t="shared" si="85"/>
        <v>2.5664657873769221E-2</v>
      </c>
      <c r="L379">
        <f t="shared" si="89"/>
        <v>-5.6434763604289472E-2</v>
      </c>
      <c r="M379">
        <f t="shared" si="82"/>
        <v>0.59625266536801813</v>
      </c>
      <c r="N379">
        <f t="shared" si="90"/>
        <v>0.37724679414395068</v>
      </c>
      <c r="O379" s="4">
        <v>0.57599111007750625</v>
      </c>
      <c r="P379">
        <f t="shared" si="83"/>
        <v>0</v>
      </c>
      <c r="Q379" s="4">
        <f t="shared" si="91"/>
        <v>0.28701566556209657</v>
      </c>
      <c r="R379">
        <v>0.80500000000000005</v>
      </c>
      <c r="S379" s="4">
        <f t="shared" si="94"/>
        <v>0.77174333333333323</v>
      </c>
      <c r="T379">
        <f t="shared" si="80"/>
        <v>0.51934361385328165</v>
      </c>
      <c r="U379" s="4">
        <f t="shared" si="92"/>
        <v>0.55099954930525619</v>
      </c>
      <c r="V379">
        <f t="shared" si="84"/>
        <v>58039.575808324145</v>
      </c>
      <c r="W379">
        <f t="shared" si="81"/>
        <v>1.482786525235045E-4</v>
      </c>
      <c r="X379">
        <f t="shared" si="95"/>
        <v>0.16368307615153027</v>
      </c>
      <c r="Y379">
        <f t="shared" si="86"/>
        <v>2.9957327554568955</v>
      </c>
      <c r="Z379">
        <f t="shared" si="93"/>
        <v>2.0403060698381825E-2</v>
      </c>
      <c r="AA379">
        <f t="shared" si="87"/>
        <v>0.93067243653437381</v>
      </c>
      <c r="AB379">
        <f t="shared" si="88"/>
        <v>6.2354445657539781E-3</v>
      </c>
    </row>
    <row r="380" spans="1:28" x14ac:dyDescent="0.25">
      <c r="A380" s="3">
        <v>44519.791666666664</v>
      </c>
      <c r="B380">
        <v>18.025809859999999</v>
      </c>
      <c r="C380">
        <v>1073007.359984</v>
      </c>
      <c r="D380">
        <v>3.6736747887E-8</v>
      </c>
      <c r="E380">
        <v>24</v>
      </c>
      <c r="F380" s="1">
        <v>2150214.2419411447</v>
      </c>
      <c r="G380">
        <v>51672.629084273365</v>
      </c>
      <c r="H380">
        <v>155.01788725282009</v>
      </c>
      <c r="I380">
        <v>2.6314368002789964E-2</v>
      </c>
      <c r="J380">
        <v>18951</v>
      </c>
      <c r="K380">
        <f t="shared" si="85"/>
        <v>2.5290870503819673E-2</v>
      </c>
      <c r="L380">
        <f t="shared" si="89"/>
        <v>-1.6548824893517874E-2</v>
      </c>
      <c r="M380">
        <f t="shared" si="82"/>
        <v>0.45149862199884933</v>
      </c>
      <c r="N380">
        <f t="shared" si="90"/>
        <v>0.39229674821057897</v>
      </c>
      <c r="O380" s="4">
        <v>0.57228635491583135</v>
      </c>
      <c r="P380">
        <f t="shared" si="83"/>
        <v>0</v>
      </c>
      <c r="Q380" s="4">
        <f t="shared" si="91"/>
        <v>0.26348567350008428</v>
      </c>
      <c r="R380">
        <v>0.71360000000000001</v>
      </c>
      <c r="S380" s="4">
        <f t="shared" si="94"/>
        <v>0.7684399999999999</v>
      </c>
      <c r="T380">
        <f t="shared" si="80"/>
        <v>0.21731766136533978</v>
      </c>
      <c r="U380" s="4">
        <f t="shared" si="92"/>
        <v>0.52831506347205659</v>
      </c>
      <c r="V380">
        <f t="shared" si="84"/>
        <v>59526.166553273521</v>
      </c>
      <c r="W380">
        <f t="shared" si="81"/>
        <v>7.2091560252874066E-5</v>
      </c>
      <c r="X380">
        <f t="shared" si="95"/>
        <v>0.16375516771178314</v>
      </c>
      <c r="Y380">
        <f t="shared" si="86"/>
        <v>3.072463650308908</v>
      </c>
      <c r="Z380">
        <f t="shared" si="93"/>
        <v>1.3991049623645946E-2</v>
      </c>
      <c r="AA380">
        <f t="shared" si="87"/>
        <v>0.98170716846656936</v>
      </c>
      <c r="AB380">
        <f t="shared" si="88"/>
        <v>6.5803119617728889E-3</v>
      </c>
    </row>
    <row r="381" spans="1:28" x14ac:dyDescent="0.25">
      <c r="A381" s="3">
        <v>44520.791666666664</v>
      </c>
      <c r="B381">
        <v>18.0043793</v>
      </c>
      <c r="C381">
        <v>1072127.7714879999</v>
      </c>
      <c r="D381">
        <v>3.6684084549999999E-8</v>
      </c>
      <c r="E381">
        <v>24</v>
      </c>
      <c r="F381" s="1">
        <v>2138679.1900783628</v>
      </c>
      <c r="G381">
        <v>306708.94782306917</v>
      </c>
      <c r="H381">
        <v>920.12684346920753</v>
      </c>
      <c r="I381">
        <v>0.15703444416736251</v>
      </c>
      <c r="J381">
        <v>18952</v>
      </c>
      <c r="K381">
        <f t="shared" si="85"/>
        <v>3.6951171585014689E-4</v>
      </c>
      <c r="L381">
        <f t="shared" si="89"/>
        <v>-2.9077721694465031E-3</v>
      </c>
      <c r="M381">
        <f t="shared" si="82"/>
        <v>1.1207452037354253</v>
      </c>
      <c r="N381">
        <f t="shared" si="90"/>
        <v>0.42965492166842645</v>
      </c>
      <c r="O381" s="4">
        <v>0.54657495543583023</v>
      </c>
      <c r="P381">
        <f t="shared" si="83"/>
        <v>0.88608318498511585</v>
      </c>
      <c r="Q381" s="4">
        <f t="shared" si="91"/>
        <v>0.29302177966625481</v>
      </c>
      <c r="R381">
        <v>0.71609999999999996</v>
      </c>
      <c r="S381" s="4">
        <f t="shared" si="94"/>
        <v>0.76419999999999988</v>
      </c>
      <c r="T381">
        <f t="shared" si="80"/>
        <v>1.0454604608773499</v>
      </c>
      <c r="U381" s="4">
        <f t="shared" si="92"/>
        <v>0.54919144632799866</v>
      </c>
      <c r="V381">
        <f t="shared" si="84"/>
        <v>59548.166233534081</v>
      </c>
      <c r="W381">
        <f t="shared" si="81"/>
        <v>4.3013883091073181E-4</v>
      </c>
      <c r="X381">
        <f t="shared" si="95"/>
        <v>0.16418530654269387</v>
      </c>
      <c r="Y381">
        <f t="shared" si="86"/>
        <v>3.0735991714054745</v>
      </c>
      <c r="Z381">
        <f t="shared" si="93"/>
        <v>1.4331913881149294E-2</v>
      </c>
      <c r="AA381">
        <f t="shared" si="87"/>
        <v>0.97198491307406443</v>
      </c>
      <c r="AB381">
        <f t="shared" si="88"/>
        <v>6.8377635554908167E-3</v>
      </c>
    </row>
    <row r="382" spans="1:28" x14ac:dyDescent="0.25">
      <c r="A382" s="3">
        <v>44521.791666666664</v>
      </c>
      <c r="B382">
        <v>18.540072720000001</v>
      </c>
      <c r="C382">
        <v>1041546.033024</v>
      </c>
      <c r="D382">
        <v>3.6684084549999999E-8</v>
      </c>
      <c r="E382">
        <v>42</v>
      </c>
      <c r="F382" s="1">
        <v>2087520.6717907377</v>
      </c>
      <c r="G382">
        <v>133848.6354291118</v>
      </c>
      <c r="H382">
        <v>401.54590628733541</v>
      </c>
      <c r="I382">
        <v>7.0209726675017889E-2</v>
      </c>
      <c r="J382">
        <v>18953</v>
      </c>
      <c r="K382">
        <f t="shared" si="85"/>
        <v>-5.8258525560765488E-2</v>
      </c>
      <c r="L382">
        <f t="shared" si="89"/>
        <v>-3.7281708095415089E-2</v>
      </c>
      <c r="M382">
        <f t="shared" si="82"/>
        <v>0.72653853659228884</v>
      </c>
      <c r="N382">
        <f t="shared" si="90"/>
        <v>0.45387287288816941</v>
      </c>
      <c r="O382" s="4">
        <v>0.5428436559700609</v>
      </c>
      <c r="P382">
        <f t="shared" si="83"/>
        <v>0.30090807695143379</v>
      </c>
      <c r="Q382" s="4">
        <f t="shared" si="91"/>
        <v>0.29557268798789449</v>
      </c>
      <c r="R382">
        <v>0.72689999999999999</v>
      </c>
      <c r="S382" s="4">
        <f t="shared" si="94"/>
        <v>0.76338999999999979</v>
      </c>
      <c r="T382">
        <f t="shared" si="80"/>
        <v>0.63118130146505758</v>
      </c>
      <c r="U382" s="4">
        <f t="shared" si="92"/>
        <v>0.55028113855127669</v>
      </c>
      <c r="V382">
        <f t="shared" si="84"/>
        <v>56178.098584286454</v>
      </c>
      <c r="W382">
        <f t="shared" si="81"/>
        <v>1.9233691761720811E-4</v>
      </c>
      <c r="X382">
        <f t="shared" si="95"/>
        <v>0.16437764346031108</v>
      </c>
      <c r="Y382">
        <f t="shared" si="86"/>
        <v>2.8996519654800177</v>
      </c>
      <c r="Z382">
        <f t="shared" si="93"/>
        <v>2.9355495053028147E-2</v>
      </c>
      <c r="AA382">
        <f t="shared" si="87"/>
        <v>0.92768503901528809</v>
      </c>
      <c r="AB382">
        <f t="shared" si="88"/>
        <v>6.2444537079777707E-3</v>
      </c>
    </row>
    <row r="383" spans="1:28" x14ac:dyDescent="0.25">
      <c r="A383" s="3">
        <v>44522.791666666664</v>
      </c>
      <c r="B383">
        <v>18.294647900000001</v>
      </c>
      <c r="C383">
        <v>1055895.8352709999</v>
      </c>
      <c r="D383">
        <v>3.6684084549999999E-8</v>
      </c>
      <c r="E383">
        <v>46</v>
      </c>
      <c r="F383" s="1">
        <v>2106238.5288368128</v>
      </c>
      <c r="G383">
        <v>125699.64849924615</v>
      </c>
      <c r="H383">
        <v>377.09894549773844</v>
      </c>
      <c r="I383">
        <v>6.5349253288367076E-2</v>
      </c>
      <c r="J383">
        <v>18954</v>
      </c>
      <c r="K383">
        <f t="shared" si="85"/>
        <v>2.7009289929578986E-2</v>
      </c>
      <c r="L383">
        <f t="shared" si="89"/>
        <v>-1.7595455223175106E-2</v>
      </c>
      <c r="M383">
        <f t="shared" si="82"/>
        <v>0.71781649633126676</v>
      </c>
      <c r="N383">
        <f t="shared" si="90"/>
        <v>0.47780008943254498</v>
      </c>
      <c r="O383" s="4">
        <v>0.55945940454784249</v>
      </c>
      <c r="P383">
        <f t="shared" si="83"/>
        <v>0.22729250687473951</v>
      </c>
      <c r="Q383" s="4">
        <f t="shared" si="91"/>
        <v>0.30314910488371916</v>
      </c>
      <c r="R383">
        <v>0.77500000000000002</v>
      </c>
      <c r="S383" s="4">
        <f t="shared" si="94"/>
        <v>0.76375666666666642</v>
      </c>
      <c r="T383">
        <f t="shared" si="80"/>
        <v>0.59958823222768254</v>
      </c>
      <c r="U383" s="4">
        <f t="shared" si="92"/>
        <v>0.56019937711541767</v>
      </c>
      <c r="V383">
        <f t="shared" si="84"/>
        <v>57716.105882037766</v>
      </c>
      <c r="W383">
        <f t="shared" si="81"/>
        <v>1.7902302452712173E-4</v>
      </c>
      <c r="X383">
        <f t="shared" si="95"/>
        <v>0.16455666648483822</v>
      </c>
      <c r="Y383">
        <f t="shared" si="86"/>
        <v>2.9790367434670499</v>
      </c>
      <c r="Z383">
        <f t="shared" si="93"/>
        <v>2.271830278545961E-2</v>
      </c>
      <c r="AA383">
        <f t="shared" si="87"/>
        <v>0.92176679247408855</v>
      </c>
      <c r="AB383">
        <f t="shared" si="88"/>
        <v>6.2109526249034541E-3</v>
      </c>
    </row>
    <row r="384" spans="1:28" x14ac:dyDescent="0.25">
      <c r="A384" s="3">
        <v>44523.791666666664</v>
      </c>
      <c r="B384">
        <v>18.398405910000001</v>
      </c>
      <c r="C384">
        <v>1050106.3121849999</v>
      </c>
      <c r="D384">
        <v>3.6684084549999999E-8</v>
      </c>
      <c r="E384">
        <v>29</v>
      </c>
      <c r="F384" s="1">
        <v>2103828.5736807263</v>
      </c>
      <c r="G384">
        <v>55075.303225417585</v>
      </c>
      <c r="H384">
        <v>165.22590967625277</v>
      </c>
      <c r="I384">
        <v>2.8665575601686082E-2</v>
      </c>
      <c r="J384">
        <v>18955</v>
      </c>
      <c r="K384">
        <f t="shared" si="85"/>
        <v>-1.1153603778231014E-2</v>
      </c>
      <c r="L384">
        <f t="shared" si="89"/>
        <v>-3.9723825788774571E-2</v>
      </c>
      <c r="M384">
        <f t="shared" si="82"/>
        <v>0.43695487066861832</v>
      </c>
      <c r="N384">
        <f t="shared" si="90"/>
        <v>0.49236525178816559</v>
      </c>
      <c r="O384" s="4">
        <v>0.56607869374565656</v>
      </c>
      <c r="P384">
        <f t="shared" si="83"/>
        <v>0</v>
      </c>
      <c r="Q384" s="4">
        <f t="shared" si="91"/>
        <v>0.29319841513226236</v>
      </c>
      <c r="R384">
        <v>0.77859999999999996</v>
      </c>
      <c r="S384" s="4">
        <f t="shared" si="94"/>
        <v>0.76303999999999983</v>
      </c>
      <c r="T384">
        <f t="shared" si="80"/>
        <v>0.25697592636756744</v>
      </c>
      <c r="U384" s="4">
        <f t="shared" si="92"/>
        <v>0.54776368666507713</v>
      </c>
      <c r="V384">
        <f t="shared" si="84"/>
        <v>57075.940020121008</v>
      </c>
      <c r="W384">
        <f t="shared" si="81"/>
        <v>7.8532739789871194E-5</v>
      </c>
      <c r="X384">
        <f t="shared" si="95"/>
        <v>0.16463519922462808</v>
      </c>
      <c r="Y384">
        <f t="shared" si="86"/>
        <v>2.9459943613551829</v>
      </c>
      <c r="Z384">
        <f t="shared" si="93"/>
        <v>2.5627482317216455E-2</v>
      </c>
      <c r="AA384">
        <f t="shared" si="87"/>
        <v>0.95067637887621959</v>
      </c>
      <c r="AB384">
        <f t="shared" si="88"/>
        <v>6.6096992026534185E-3</v>
      </c>
    </row>
    <row r="385" spans="1:28" x14ac:dyDescent="0.25">
      <c r="A385" s="3">
        <v>44524.791666666664</v>
      </c>
      <c r="B385">
        <v>18.092372709999999</v>
      </c>
      <c r="C385">
        <v>1069197.261041</v>
      </c>
      <c r="D385">
        <v>3.6670131249000001E-8</v>
      </c>
      <c r="E385">
        <v>49</v>
      </c>
      <c r="F385" s="1">
        <v>2140525.1976311249</v>
      </c>
      <c r="G385">
        <v>935249.70179282676</v>
      </c>
      <c r="H385">
        <v>2805.7491053784802</v>
      </c>
      <c r="I385">
        <v>0.4784332483432075</v>
      </c>
      <c r="J385">
        <v>18956</v>
      </c>
      <c r="K385">
        <f t="shared" si="85"/>
        <v>3.4790308159622758E-2</v>
      </c>
      <c r="L385">
        <f t="shared" si="89"/>
        <v>-1.5611718850394455E-3</v>
      </c>
      <c r="M385">
        <f t="shared" si="82"/>
        <v>1.9563759046125937</v>
      </c>
      <c r="N385">
        <f t="shared" si="90"/>
        <v>0.55757778194191876</v>
      </c>
      <c r="O385" s="4">
        <v>0.55522698545775406</v>
      </c>
      <c r="P385">
        <f t="shared" si="83"/>
        <v>1.8320299790451375</v>
      </c>
      <c r="Q385" s="4">
        <f t="shared" si="91"/>
        <v>0.35426608110043362</v>
      </c>
      <c r="R385">
        <v>0.79150000000000009</v>
      </c>
      <c r="S385" s="4">
        <f t="shared" si="94"/>
        <v>0.76452333333333322</v>
      </c>
      <c r="T385">
        <f t="shared" si="80"/>
        <v>1.91420427558415</v>
      </c>
      <c r="U385" s="4">
        <f t="shared" si="92"/>
        <v>0.60301929080607342</v>
      </c>
      <c r="V385">
        <f t="shared" si="84"/>
        <v>59096.575014179005</v>
      </c>
      <c r="W385">
        <f t="shared" si="81"/>
        <v>1.3099177059260336E-3</v>
      </c>
      <c r="X385">
        <f t="shared" si="95"/>
        <v>0.16594511693055411</v>
      </c>
      <c r="Y385">
        <f t="shared" si="86"/>
        <v>3.0502901346136397</v>
      </c>
      <c r="Z385">
        <f t="shared" si="93"/>
        <v>1.80837021104574E-2</v>
      </c>
      <c r="AA385">
        <f t="shared" si="87"/>
        <v>1.0076851467741046</v>
      </c>
      <c r="AB385">
        <f t="shared" si="88"/>
        <v>8.1650181255346066E-3</v>
      </c>
    </row>
    <row r="386" spans="1:28" x14ac:dyDescent="0.25">
      <c r="A386" s="3">
        <v>44525.791666666664</v>
      </c>
      <c r="B386">
        <v>18.820854950000001</v>
      </c>
      <c r="C386">
        <v>1018701.3460969999</v>
      </c>
      <c r="D386">
        <v>3.6501503678000001E-8</v>
      </c>
      <c r="E386">
        <v>58</v>
      </c>
      <c r="F386" s="1">
        <v>2027928.2713597124</v>
      </c>
      <c r="G386">
        <v>107965.3911643309</v>
      </c>
      <c r="H386">
        <v>323.89617349299272</v>
      </c>
      <c r="I386">
        <v>5.8296984658966863E-2</v>
      </c>
      <c r="J386">
        <v>18957</v>
      </c>
      <c r="K386">
        <f t="shared" si="85"/>
        <v>-8.7854626229656674E-2</v>
      </c>
      <c r="L386">
        <f t="shared" si="89"/>
        <v>-3.4085168264354399E-2</v>
      </c>
      <c r="M386">
        <f t="shared" si="82"/>
        <v>0.66189637464059781</v>
      </c>
      <c r="N386">
        <f t="shared" si="90"/>
        <v>0.57964099442993866</v>
      </c>
      <c r="O386" s="4">
        <v>0.54101207508992144</v>
      </c>
      <c r="P386">
        <f t="shared" si="83"/>
        <v>0</v>
      </c>
      <c r="Q386" s="4">
        <f t="shared" si="91"/>
        <v>0.35426608110043362</v>
      </c>
      <c r="R386">
        <v>0.73049999999999993</v>
      </c>
      <c r="S386" s="4">
        <f t="shared" si="94"/>
        <v>0.76235666666666657</v>
      </c>
      <c r="T386">
        <f t="shared" ref="T386:T449" si="96">SQRT(MAX(8*(I386-LN(COSH(LN(1.5)/2))),0))</f>
        <v>0.55053419438824658</v>
      </c>
      <c r="U386" s="4">
        <f t="shared" si="92"/>
        <v>0.60994942468016644</v>
      </c>
      <c r="V386">
        <f t="shared" si="84"/>
        <v>54126.199304086338</v>
      </c>
      <c r="W386">
        <f t="shared" ref="W386:W449" si="97">LN(I386/365+1)</f>
        <v>1.5970501266448931E-4</v>
      </c>
      <c r="X386">
        <f t="shared" si="95"/>
        <v>0.1661048219432186</v>
      </c>
      <c r="Y386">
        <f t="shared" si="86"/>
        <v>2.7937424752919053</v>
      </c>
      <c r="Z386">
        <f t="shared" si="93"/>
        <v>4.0384184500251052E-2</v>
      </c>
      <c r="AA386">
        <f t="shared" si="87"/>
        <v>0.88615309951705579</v>
      </c>
      <c r="AB386">
        <f t="shared" si="88"/>
        <v>6.3982082818230257E-3</v>
      </c>
    </row>
    <row r="387" spans="1:28" x14ac:dyDescent="0.25">
      <c r="A387" s="3">
        <v>44526.791666666664</v>
      </c>
      <c r="B387">
        <v>18.757211640000001</v>
      </c>
      <c r="C387">
        <v>1022399.563584</v>
      </c>
      <c r="D387">
        <v>3.6501503678000001E-8</v>
      </c>
      <c r="E387">
        <v>41</v>
      </c>
      <c r="F387" s="1">
        <v>2043261.22764227</v>
      </c>
      <c r="G387">
        <v>80783.416313852096</v>
      </c>
      <c r="H387">
        <v>242.35024894155629</v>
      </c>
      <c r="I387">
        <v>4.3292477568196215E-2</v>
      </c>
      <c r="J387">
        <v>18958</v>
      </c>
      <c r="K387">
        <f t="shared" si="85"/>
        <v>7.0110133795848314E-3</v>
      </c>
      <c r="L387">
        <f t="shared" si="89"/>
        <v>-5.0058295192516797E-2</v>
      </c>
      <c r="M387">
        <f t="shared" ref="M387:M450" si="98">SQRT(MAX(8*(I387/(365/15)-LN(COSH(L387/2))),0))*SQRT(365/15)</f>
        <v>0.53420119639587349</v>
      </c>
      <c r="N387">
        <f t="shared" si="90"/>
        <v>0.59744770097646771</v>
      </c>
      <c r="O387" s="4">
        <v>0.5781780844900074</v>
      </c>
      <c r="P387">
        <f t="shared" ref="P387:P450" si="99">SQRT(MAX(8*(I387-LN(COSH(LN(2)/2))),0))</f>
        <v>0</v>
      </c>
      <c r="Q387" s="4">
        <f t="shared" si="91"/>
        <v>0.34394105285514776</v>
      </c>
      <c r="R387">
        <v>0.79290000000000005</v>
      </c>
      <c r="S387" s="4">
        <f t="shared" si="94"/>
        <v>0.76276999999999995</v>
      </c>
      <c r="T387">
        <f t="shared" si="96"/>
        <v>0.42784558249975013</v>
      </c>
      <c r="U387" s="4">
        <f t="shared" si="92"/>
        <v>0.60302945972999911</v>
      </c>
      <c r="V387">
        <f t="shared" ref="V387:V450" si="100">C387/B387</f>
        <v>54507.012193844392</v>
      </c>
      <c r="W387">
        <f t="shared" si="97"/>
        <v>1.1860249403016575E-4</v>
      </c>
      <c r="X387">
        <f t="shared" si="95"/>
        <v>0.16622342443724877</v>
      </c>
      <c r="Y387">
        <f t="shared" si="86"/>
        <v>2.8133982641508029</v>
      </c>
      <c r="Z387">
        <f t="shared" si="93"/>
        <v>3.8779462518101493E-2</v>
      </c>
      <c r="AA387">
        <f t="shared" si="87"/>
        <v>0.87015509535073998</v>
      </c>
      <c r="AB387">
        <f t="shared" si="88"/>
        <v>5.7274403752405334E-3</v>
      </c>
    </row>
    <row r="388" spans="1:28" x14ac:dyDescent="0.25">
      <c r="A388" s="3">
        <v>44527.791666666664</v>
      </c>
      <c r="B388">
        <v>18.36879952</v>
      </c>
      <c r="C388">
        <v>1044744.823392</v>
      </c>
      <c r="D388">
        <v>3.6501503678000001E-8</v>
      </c>
      <c r="E388">
        <v>42</v>
      </c>
      <c r="F388" s="1">
        <v>2095203.3410056813</v>
      </c>
      <c r="G388">
        <v>236763.79904674811</v>
      </c>
      <c r="H388">
        <v>710.29139714024438</v>
      </c>
      <c r="I388">
        <v>0.12373804245259945</v>
      </c>
      <c r="J388">
        <v>18959</v>
      </c>
      <c r="K388">
        <f t="shared" ref="K388:K451" si="101">LN(V388/V387)</f>
        <v>4.2545041874177437E-2</v>
      </c>
      <c r="L388">
        <f t="shared" si="89"/>
        <v>-4.1618833627992673E-2</v>
      </c>
      <c r="M388">
        <f t="shared" si="98"/>
        <v>0.97352912125563651</v>
      </c>
      <c r="N388">
        <f t="shared" si="90"/>
        <v>0.61231771229727772</v>
      </c>
      <c r="O388" s="4">
        <v>0.56891140519105232</v>
      </c>
      <c r="P388">
        <f t="shared" si="99"/>
        <v>0.72025842375862748</v>
      </c>
      <c r="Q388" s="4">
        <f t="shared" si="91"/>
        <v>0.33549731964343688</v>
      </c>
      <c r="R388">
        <v>0.7581</v>
      </c>
      <c r="S388" s="4">
        <f t="shared" si="94"/>
        <v>0.76039000000000001</v>
      </c>
      <c r="T388">
        <f t="shared" si="96"/>
        <v>0.90918444858003178</v>
      </c>
      <c r="U388" s="4">
        <f t="shared" si="92"/>
        <v>0.59598317945509793</v>
      </c>
      <c r="V388">
        <f t="shared" si="100"/>
        <v>56876.053454363144</v>
      </c>
      <c r="W388">
        <f t="shared" si="97"/>
        <v>3.3895088514457756E-4</v>
      </c>
      <c r="X388">
        <f t="shared" si="95"/>
        <v>0.16656237532239335</v>
      </c>
      <c r="Y388">
        <f t="shared" si="86"/>
        <v>2.9356771472116097</v>
      </c>
      <c r="Z388">
        <f t="shared" si="93"/>
        <v>2.8494082196263593E-2</v>
      </c>
      <c r="AA388">
        <f t="shared" si="87"/>
        <v>0.92226840135069876</v>
      </c>
      <c r="AB388">
        <f t="shared" si="88"/>
        <v>7.1877592944959989E-3</v>
      </c>
    </row>
    <row r="389" spans="1:28" x14ac:dyDescent="0.25">
      <c r="A389" s="3">
        <v>44528.791666666664</v>
      </c>
      <c r="B389">
        <v>18.071619720000001</v>
      </c>
      <c r="C389">
        <v>1053076.816265</v>
      </c>
      <c r="D389">
        <v>3.6346167817000001E-8</v>
      </c>
      <c r="E389">
        <v>27</v>
      </c>
      <c r="F389" s="1">
        <v>2107024.9275055742</v>
      </c>
      <c r="G389">
        <v>56677.813011630016</v>
      </c>
      <c r="H389">
        <v>170.03343903489005</v>
      </c>
      <c r="I389">
        <v>2.9454898438818152E-2</v>
      </c>
      <c r="J389">
        <v>18960</v>
      </c>
      <c r="K389">
        <f t="shared" si="101"/>
        <v>2.4254323570815917E-2</v>
      </c>
      <c r="L389">
        <f t="shared" si="89"/>
        <v>-2.1343191931726527E-2</v>
      </c>
      <c r="M389">
        <f t="shared" si="98"/>
        <v>0.47387212383109378</v>
      </c>
      <c r="N389">
        <f t="shared" si="90"/>
        <v>0.62811344975831418</v>
      </c>
      <c r="O389" s="4">
        <v>0.58321369146799817</v>
      </c>
      <c r="P389">
        <f t="shared" si="99"/>
        <v>0</v>
      </c>
      <c r="Q389" s="4">
        <f t="shared" si="91"/>
        <v>0.32779701810508433</v>
      </c>
      <c r="R389">
        <v>0.76939999999999997</v>
      </c>
      <c r="S389" s="4">
        <f t="shared" si="94"/>
        <v>0.76076333333333335</v>
      </c>
      <c r="T389">
        <f t="shared" si="96"/>
        <v>0.26898180129801719</v>
      </c>
      <c r="U389" s="4">
        <f t="shared" si="92"/>
        <v>0.58491567477568851</v>
      </c>
      <c r="V389">
        <f t="shared" si="100"/>
        <v>58272.409035895755</v>
      </c>
      <c r="W389">
        <f t="shared" si="97"/>
        <v>8.0695095950231199E-5</v>
      </c>
      <c r="X389">
        <f t="shared" si="95"/>
        <v>0.16664307041834359</v>
      </c>
      <c r="Y389">
        <f t="shared" si="86"/>
        <v>3.0077505229316017</v>
      </c>
      <c r="Z389">
        <f t="shared" si="93"/>
        <v>2.2403641453659917E-2</v>
      </c>
      <c r="AA389">
        <f t="shared" si="87"/>
        <v>0.94661748336770535</v>
      </c>
      <c r="AB389">
        <f t="shared" si="88"/>
        <v>7.5334785036536012E-3</v>
      </c>
    </row>
    <row r="390" spans="1:28" x14ac:dyDescent="0.25">
      <c r="A390" s="3">
        <v>44529.791666666664</v>
      </c>
      <c r="B390">
        <v>18.270820369999999</v>
      </c>
      <c r="C390">
        <v>1043321.914194</v>
      </c>
      <c r="D390">
        <v>3.6346167817000001E-8</v>
      </c>
      <c r="E390">
        <v>41</v>
      </c>
      <c r="F390" s="1">
        <v>2091018.5573385993</v>
      </c>
      <c r="G390">
        <v>726260.9532072742</v>
      </c>
      <c r="H390">
        <v>2178.7828596218228</v>
      </c>
      <c r="I390">
        <v>0.38031979246236275</v>
      </c>
      <c r="J390">
        <v>18961</v>
      </c>
      <c r="K390">
        <f t="shared" si="101"/>
        <v>-2.0268944955047222E-2</v>
      </c>
      <c r="L390">
        <f t="shared" si="89"/>
        <v>-3.0538982097113365E-2</v>
      </c>
      <c r="M390">
        <f t="shared" si="98"/>
        <v>1.7377759460833095</v>
      </c>
      <c r="N390">
        <f t="shared" si="90"/>
        <v>0.6860393146277578</v>
      </c>
      <c r="O390" s="4">
        <v>0.5847323074137647</v>
      </c>
      <c r="P390">
        <f t="shared" si="99"/>
        <v>1.6035667111390686</v>
      </c>
      <c r="Q390" s="4">
        <f t="shared" si="91"/>
        <v>0.38124924180971997</v>
      </c>
      <c r="R390">
        <v>0.72540000000000004</v>
      </c>
      <c r="S390" s="4">
        <f t="shared" si="94"/>
        <v>0.75955000000000006</v>
      </c>
      <c r="T390">
        <f t="shared" si="96"/>
        <v>1.6968412894604736</v>
      </c>
      <c r="U390" s="4">
        <f t="shared" si="92"/>
        <v>0.63669485097625789</v>
      </c>
      <c r="V390">
        <f t="shared" si="100"/>
        <v>57103.178350277878</v>
      </c>
      <c r="W390">
        <f t="shared" si="97"/>
        <v>1.0414295580807214E-3</v>
      </c>
      <c r="X390">
        <f t="shared" si="95"/>
        <v>0.16768449997642432</v>
      </c>
      <c r="Y390">
        <f t="shared" si="86"/>
        <v>2.9474002771758698</v>
      </c>
      <c r="Z390">
        <f t="shared" si="93"/>
        <v>2.8638657099887777E-2</v>
      </c>
      <c r="AA390">
        <f t="shared" si="87"/>
        <v>0.93809458317361305</v>
      </c>
      <c r="AB390">
        <f t="shared" si="88"/>
        <v>8.3844314846106549E-3</v>
      </c>
    </row>
    <row r="391" spans="1:28" x14ac:dyDescent="0.25">
      <c r="A391" s="3">
        <v>44530.791666666664</v>
      </c>
      <c r="B391">
        <v>18.30136117</v>
      </c>
      <c r="C391">
        <v>1041860.026769</v>
      </c>
      <c r="D391">
        <v>3.6346167817000001E-8</v>
      </c>
      <c r="E391">
        <v>36</v>
      </c>
      <c r="F391" s="1">
        <v>2087024.6219489067</v>
      </c>
      <c r="G391">
        <v>93623.581460083064</v>
      </c>
      <c r="H391">
        <v>280.87074438024922</v>
      </c>
      <c r="I391">
        <v>4.9121519995800389E-2</v>
      </c>
      <c r="J391">
        <v>18962</v>
      </c>
      <c r="K391">
        <f t="shared" si="101"/>
        <v>-3.0723339711228332E-3</v>
      </c>
      <c r="L391">
        <f t="shared" si="89"/>
        <v>-2.6440317828740924E-2</v>
      </c>
      <c r="M391">
        <f t="shared" si="98"/>
        <v>0.61315695833752437</v>
      </c>
      <c r="N391">
        <f t="shared" si="90"/>
        <v>0.68847067199895251</v>
      </c>
      <c r="O391" s="4">
        <v>0.58566841745742171</v>
      </c>
      <c r="P391">
        <f t="shared" si="99"/>
        <v>0</v>
      </c>
      <c r="Q391" s="4">
        <f t="shared" si="91"/>
        <v>0.36547467705687631</v>
      </c>
      <c r="R391">
        <v>0.73790000000000011</v>
      </c>
      <c r="S391" s="4">
        <f t="shared" si="94"/>
        <v>0.75812666666666673</v>
      </c>
      <c r="T391">
        <f t="shared" si="96"/>
        <v>0.47925377607837782</v>
      </c>
      <c r="U391" s="4">
        <f t="shared" si="92"/>
        <v>0.62836183078587671</v>
      </c>
      <c r="V391">
        <f t="shared" si="100"/>
        <v>56928.007544971042</v>
      </c>
      <c r="W391">
        <f t="shared" si="97"/>
        <v>1.345704518282795E-4</v>
      </c>
      <c r="X391">
        <f t="shared" si="95"/>
        <v>0.16781907042825259</v>
      </c>
      <c r="Y391">
        <f t="shared" si="86"/>
        <v>2.9383587755461802</v>
      </c>
      <c r="Z391">
        <f t="shared" si="93"/>
        <v>2.9556124041564047E-2</v>
      </c>
      <c r="AA391">
        <f t="shared" si="87"/>
        <v>0.90106688830097525</v>
      </c>
      <c r="AB391">
        <f t="shared" si="88"/>
        <v>7.4279092884455E-3</v>
      </c>
    </row>
    <row r="392" spans="1:28" x14ac:dyDescent="0.25">
      <c r="A392" s="3">
        <v>44531.791666666664</v>
      </c>
      <c r="B392">
        <v>18.365075610000002</v>
      </c>
      <c r="C392">
        <v>1038393.841822</v>
      </c>
      <c r="D392">
        <v>3.6346167817000001E-8</v>
      </c>
      <c r="E392">
        <v>28</v>
      </c>
      <c r="F392" s="1">
        <v>2082434.300258318</v>
      </c>
      <c r="G392">
        <v>49496.226536284623</v>
      </c>
      <c r="H392">
        <v>148.48867960885389</v>
      </c>
      <c r="I392">
        <v>2.6026448013514072E-2</v>
      </c>
      <c r="J392">
        <v>18963</v>
      </c>
      <c r="K392">
        <f t="shared" si="101"/>
        <v>-6.807824868939028E-3</v>
      </c>
      <c r="L392">
        <f t="shared" si="89"/>
        <v>-4.843585552827355E-2</v>
      </c>
      <c r="M392">
        <f t="shared" si="98"/>
        <v>0.38875491305744447</v>
      </c>
      <c r="N392">
        <f t="shared" si="90"/>
        <v>0.70142916910086728</v>
      </c>
      <c r="O392" s="4">
        <v>0.58599451272879421</v>
      </c>
      <c r="P392">
        <f t="shared" si="99"/>
        <v>0</v>
      </c>
      <c r="Q392" s="4">
        <f t="shared" si="91"/>
        <v>0.36547467705687631</v>
      </c>
      <c r="R392">
        <v>0.73340000000000005</v>
      </c>
      <c r="S392" s="4">
        <f t="shared" si="94"/>
        <v>0.75649</v>
      </c>
      <c r="T392">
        <f t="shared" si="96"/>
        <v>0.21195189554965854</v>
      </c>
      <c r="U392" s="4">
        <f t="shared" si="92"/>
        <v>0.63542689397086538</v>
      </c>
      <c r="V392">
        <f t="shared" si="100"/>
        <v>56541.767857279185</v>
      </c>
      <c r="W392">
        <f t="shared" si="97"/>
        <v>7.1302794918674182E-5</v>
      </c>
      <c r="X392">
        <f t="shared" si="95"/>
        <v>0.16789037322317127</v>
      </c>
      <c r="Y392">
        <f t="shared" si="86"/>
        <v>2.9184228806372103</v>
      </c>
      <c r="Z392">
        <f t="shared" si="93"/>
        <v>3.1351406906942048E-2</v>
      </c>
      <c r="AA392">
        <f t="shared" si="87"/>
        <v>0.89964910068320891</v>
      </c>
      <c r="AB392">
        <f t="shared" si="88"/>
        <v>7.4089986087573223E-3</v>
      </c>
    </row>
    <row r="393" spans="1:28" x14ac:dyDescent="0.25">
      <c r="A393" s="3">
        <v>44532.791666666664</v>
      </c>
      <c r="B393">
        <v>18.887018640000001</v>
      </c>
      <c r="C393">
        <v>1010015.344992</v>
      </c>
      <c r="D393">
        <v>3.6346167817000001E-8</v>
      </c>
      <c r="E393">
        <v>42</v>
      </c>
      <c r="F393" s="1">
        <v>2026596.9839543928</v>
      </c>
      <c r="G393">
        <v>106954.82990188508</v>
      </c>
      <c r="H393">
        <v>320.86448970565527</v>
      </c>
      <c r="I393">
        <v>5.7789259369192755E-2</v>
      </c>
      <c r="J393">
        <v>18964</v>
      </c>
      <c r="K393">
        <f t="shared" si="101"/>
        <v>-5.5733658003968692E-2</v>
      </c>
      <c r="L393">
        <f t="shared" si="89"/>
        <v>-7.4046546608496064E-2</v>
      </c>
      <c r="M393">
        <f t="shared" si="98"/>
        <v>0.57352203753148401</v>
      </c>
      <c r="N393">
        <f t="shared" si="90"/>
        <v>0.72054657035191672</v>
      </c>
      <c r="O393" s="4">
        <v>0.57083163187632346</v>
      </c>
      <c r="P393">
        <f t="shared" si="99"/>
        <v>0</v>
      </c>
      <c r="Q393" s="4">
        <f t="shared" si="91"/>
        <v>0.36547467705687631</v>
      </c>
      <c r="R393">
        <v>0.74390000000000001</v>
      </c>
      <c r="S393" s="4">
        <f t="shared" si="94"/>
        <v>0.75508666666666668</v>
      </c>
      <c r="T393">
        <f t="shared" si="96"/>
        <v>0.54683278693995918</v>
      </c>
      <c r="U393" s="4">
        <f t="shared" si="92"/>
        <v>0.64154387604192409</v>
      </c>
      <c r="V393">
        <f t="shared" si="100"/>
        <v>53476.695514713589</v>
      </c>
      <c r="W393">
        <f t="shared" si="97"/>
        <v>1.5831420564267609E-4</v>
      </c>
      <c r="X393">
        <f t="shared" si="95"/>
        <v>0.16804868742881393</v>
      </c>
      <c r="Y393">
        <f t="shared" si="86"/>
        <v>2.7602181128285554</v>
      </c>
      <c r="Z393">
        <f t="shared" si="93"/>
        <v>4.5372995302742858E-2</v>
      </c>
      <c r="AA393">
        <f t="shared" si="87"/>
        <v>0.86549754477391183</v>
      </c>
      <c r="AB393">
        <f t="shared" si="88"/>
        <v>6.2495834897271507E-3</v>
      </c>
    </row>
    <row r="394" spans="1:28" x14ac:dyDescent="0.25">
      <c r="A394" s="3">
        <v>44533.791666666664</v>
      </c>
      <c r="B394">
        <v>19.72527638</v>
      </c>
      <c r="C394">
        <v>967835.53892800002</v>
      </c>
      <c r="D394">
        <v>3.6346167817000001E-8</v>
      </c>
      <c r="E394">
        <v>68</v>
      </c>
      <c r="F394" s="1">
        <v>1933626.7289694191</v>
      </c>
      <c r="G394">
        <v>246938.92525359482</v>
      </c>
      <c r="H394">
        <v>740.81677576078448</v>
      </c>
      <c r="I394">
        <v>0.13983987659128122</v>
      </c>
      <c r="J394">
        <v>18965</v>
      </c>
      <c r="K394">
        <f t="shared" si="101"/>
        <v>-8.6084664399281613E-2</v>
      </c>
      <c r="L394">
        <f t="shared" si="89"/>
        <v>-0.10798221327751474</v>
      </c>
      <c r="M394">
        <f t="shared" si="98"/>
        <v>0.9138524129213299</v>
      </c>
      <c r="N394">
        <f t="shared" si="90"/>
        <v>0.74016705821737183</v>
      </c>
      <c r="O394" s="4">
        <v>0.59544982043893291</v>
      </c>
      <c r="P394">
        <f t="shared" si="99"/>
        <v>0.804727823617847</v>
      </c>
      <c r="Q394" s="4">
        <f t="shared" si="91"/>
        <v>0.39229893784413788</v>
      </c>
      <c r="R394">
        <v>0.74010000000000009</v>
      </c>
      <c r="S394" s="4">
        <f t="shared" si="94"/>
        <v>0.75413333333333332</v>
      </c>
      <c r="T394">
        <f t="shared" si="96"/>
        <v>0.97746152591763458</v>
      </c>
      <c r="U394" s="4">
        <f t="shared" si="92"/>
        <v>0.66081272456958795</v>
      </c>
      <c r="V394">
        <f t="shared" si="100"/>
        <v>49065.753010655659</v>
      </c>
      <c r="W394">
        <f t="shared" si="97"/>
        <v>3.830495767079281E-4</v>
      </c>
      <c r="X394">
        <f t="shared" si="95"/>
        <v>0.16843173700552186</v>
      </c>
      <c r="Y394">
        <f t="shared" si="86"/>
        <v>2.5325457916957701</v>
      </c>
      <c r="Z394">
        <f t="shared" si="93"/>
        <v>6.6276463134241181E-2</v>
      </c>
      <c r="AA394">
        <f t="shared" si="87"/>
        <v>0.80593896215450589</v>
      </c>
      <c r="AB394">
        <f t="shared" si="88"/>
        <v>3.3069744230109777E-3</v>
      </c>
    </row>
    <row r="395" spans="1:28" x14ac:dyDescent="0.25">
      <c r="A395" s="3">
        <v>44534.791666666664</v>
      </c>
      <c r="B395">
        <v>19.709621500000001</v>
      </c>
      <c r="C395">
        <v>968824.57643899997</v>
      </c>
      <c r="D395">
        <v>3.6346167817000001E-8</v>
      </c>
      <c r="E395">
        <v>35</v>
      </c>
      <c r="F395" s="1">
        <v>1944977.3754347234</v>
      </c>
      <c r="G395">
        <v>73360.759091316606</v>
      </c>
      <c r="H395">
        <v>220.08227727394981</v>
      </c>
      <c r="I395">
        <v>4.1301267675176452E-2</v>
      </c>
      <c r="J395">
        <v>18966</v>
      </c>
      <c r="K395">
        <f t="shared" si="101"/>
        <v>1.8153455583977346E-3</v>
      </c>
      <c r="L395">
        <f t="shared" si="89"/>
        <v>-9.8141409853252037E-2</v>
      </c>
      <c r="M395">
        <f t="shared" si="98"/>
        <v>0.31005142996439644</v>
      </c>
      <c r="N395">
        <f t="shared" si="90"/>
        <v>0.72962044674897564</v>
      </c>
      <c r="O395" s="4">
        <v>0.65533313393502479</v>
      </c>
      <c r="P395">
        <f t="shared" si="99"/>
        <v>0</v>
      </c>
      <c r="Q395" s="4">
        <f t="shared" si="91"/>
        <v>0.39229893784413788</v>
      </c>
      <c r="R395">
        <v>0.76190000000000002</v>
      </c>
      <c r="S395" s="4">
        <f t="shared" si="94"/>
        <v>0.75469666666666668</v>
      </c>
      <c r="T395">
        <f t="shared" si="96"/>
        <v>0.40880577701445514</v>
      </c>
      <c r="U395" s="4">
        <f t="shared" si="92"/>
        <v>0.65620906714014826</v>
      </c>
      <c r="V395">
        <f t="shared" si="100"/>
        <v>49154.905203988819</v>
      </c>
      <c r="W395">
        <f t="shared" si="97"/>
        <v>1.1314775656531938E-4</v>
      </c>
      <c r="X395">
        <f t="shared" si="95"/>
        <v>0.16854488476208718</v>
      </c>
      <c r="Y395">
        <f t="shared" si="86"/>
        <v>2.5371474129528071</v>
      </c>
      <c r="Z395">
        <f t="shared" si="93"/>
        <v>6.5976915916626799E-2</v>
      </c>
      <c r="AA395">
        <f t="shared" si="87"/>
        <v>0.80567995591942876</v>
      </c>
      <c r="AB395">
        <f t="shared" si="88"/>
        <v>3.244289936577216E-3</v>
      </c>
    </row>
    <row r="396" spans="1:28" x14ac:dyDescent="0.25">
      <c r="A396" s="3">
        <v>44535.791666666664</v>
      </c>
      <c r="B396">
        <v>19.31900117</v>
      </c>
      <c r="C396">
        <v>975145.664598</v>
      </c>
      <c r="D396">
        <v>3.6087425770000003E-8</v>
      </c>
      <c r="E396">
        <v>44</v>
      </c>
      <c r="F396" s="1">
        <v>1953857.5022299206</v>
      </c>
      <c r="G396">
        <v>256888.33892984892</v>
      </c>
      <c r="H396">
        <v>770.66501678954683</v>
      </c>
      <c r="I396">
        <v>0.14396788445787251</v>
      </c>
      <c r="J396">
        <v>18967</v>
      </c>
      <c r="K396">
        <f t="shared" si="101"/>
        <v>2.6521088949026279E-2</v>
      </c>
      <c r="L396">
        <f t="shared" si="89"/>
        <v>-8.5920734684407377E-2</v>
      </c>
      <c r="M396">
        <f t="shared" si="98"/>
        <v>0.98598203350456326</v>
      </c>
      <c r="N396">
        <f t="shared" si="90"/>
        <v>0.75147333593861787</v>
      </c>
      <c r="O396" s="4">
        <v>0.65639108887830577</v>
      </c>
      <c r="P396">
        <f t="shared" si="99"/>
        <v>0.82499147452409893</v>
      </c>
      <c r="Q396" s="4">
        <f t="shared" si="91"/>
        <v>0.41979865366160785</v>
      </c>
      <c r="R396">
        <v>0.79120000000000001</v>
      </c>
      <c r="S396" s="4">
        <f t="shared" si="94"/>
        <v>0.7571</v>
      </c>
      <c r="T396">
        <f t="shared" si="96"/>
        <v>0.99421079132242418</v>
      </c>
      <c r="U396" s="4">
        <f t="shared" si="92"/>
        <v>0.68150837712909029</v>
      </c>
      <c r="V396">
        <f t="shared" si="100"/>
        <v>50475.987656767662</v>
      </c>
      <c r="W396">
        <f t="shared" si="97"/>
        <v>3.9435479208516452E-4</v>
      </c>
      <c r="X396">
        <f t="shared" si="95"/>
        <v>0.16893923955417234</v>
      </c>
      <c r="Y396">
        <f t="shared" si="86"/>
        <v>2.6053355401286313</v>
      </c>
      <c r="Z396">
        <f t="shared" si="93"/>
        <v>6.0194427994990862E-2</v>
      </c>
      <c r="AA396">
        <f t="shared" si="87"/>
        <v>0.80732269584622474</v>
      </c>
      <c r="AB396">
        <f t="shared" si="88"/>
        <v>3.6743470102142961E-3</v>
      </c>
    </row>
    <row r="397" spans="1:28" x14ac:dyDescent="0.25">
      <c r="A397" s="3">
        <v>44536.791666666664</v>
      </c>
      <c r="B397">
        <v>19.40190544</v>
      </c>
      <c r="C397">
        <v>981071.09294300003</v>
      </c>
      <c r="D397">
        <v>3.6272157411000003E-8</v>
      </c>
      <c r="E397">
        <v>27</v>
      </c>
      <c r="F397" s="1">
        <v>1963099.2554147756</v>
      </c>
      <c r="G397">
        <v>42131.822674189505</v>
      </c>
      <c r="H397">
        <v>126.39546802256852</v>
      </c>
      <c r="I397">
        <v>2.3500770886131259E-2</v>
      </c>
      <c r="J397">
        <v>18968</v>
      </c>
      <c r="K397">
        <f t="shared" si="101"/>
        <v>1.7759157532558436E-3</v>
      </c>
      <c r="L397">
        <f t="shared" si="89"/>
        <v>-9.7070806625727452E-2</v>
      </c>
      <c r="M397">
        <f t="shared" si="98"/>
        <v>0</v>
      </c>
      <c r="N397">
        <f t="shared" si="90"/>
        <v>0.75147333593861787</v>
      </c>
      <c r="O397" s="4">
        <v>0.66391345342484132</v>
      </c>
      <c r="P397">
        <f t="shared" si="99"/>
        <v>0</v>
      </c>
      <c r="Q397" s="4">
        <f t="shared" si="91"/>
        <v>0.41979865366160785</v>
      </c>
      <c r="R397">
        <v>0.76829999999999998</v>
      </c>
      <c r="S397" s="4">
        <f t="shared" si="94"/>
        <v>0.75824999999999998</v>
      </c>
      <c r="T397">
        <f t="shared" si="96"/>
        <v>0.1572201927489941</v>
      </c>
      <c r="U397" s="4">
        <f t="shared" si="92"/>
        <v>0.68674905022072352</v>
      </c>
      <c r="V397">
        <f t="shared" si="100"/>
        <v>50565.708403071156</v>
      </c>
      <c r="W397">
        <f t="shared" si="97"/>
        <v>6.4383600992107341E-5</v>
      </c>
      <c r="X397">
        <f t="shared" si="95"/>
        <v>0.16900362315516446</v>
      </c>
      <c r="Y397">
        <f t="shared" si="86"/>
        <v>2.6099665074436418</v>
      </c>
      <c r="Z397">
        <f t="shared" si="93"/>
        <v>5.9843232753009401E-2</v>
      </c>
      <c r="AA397">
        <f t="shared" si="87"/>
        <v>0.75229716479566744</v>
      </c>
      <c r="AB397">
        <f t="shared" si="88"/>
        <v>-6.9126156970089614E-4</v>
      </c>
    </row>
    <row r="398" spans="1:28" x14ac:dyDescent="0.25">
      <c r="A398" s="3">
        <v>44537.791666666664</v>
      </c>
      <c r="B398">
        <v>19.595568719999999</v>
      </c>
      <c r="C398">
        <v>987059.18167299998</v>
      </c>
      <c r="D398">
        <v>3.6557396088000001E-8</v>
      </c>
      <c r="E398">
        <v>33</v>
      </c>
      <c r="F398" s="1">
        <v>1974786.3057482606</v>
      </c>
      <c r="G398">
        <v>115236.50090637487</v>
      </c>
      <c r="H398">
        <v>345.7095027191246</v>
      </c>
      <c r="I398">
        <v>6.3897530646825337E-2</v>
      </c>
      <c r="J398">
        <v>18969</v>
      </c>
      <c r="K398">
        <f t="shared" si="101"/>
        <v>-3.8471031641212064E-3</v>
      </c>
      <c r="L398">
        <f t="shared" si="89"/>
        <v>-0.13548745168117868</v>
      </c>
      <c r="M398">
        <f t="shared" si="98"/>
        <v>0.25463334894489231</v>
      </c>
      <c r="N398">
        <f t="shared" si="90"/>
        <v>0.73490239723330708</v>
      </c>
      <c r="O398" s="4">
        <v>0.65248573077909966</v>
      </c>
      <c r="P398">
        <f t="shared" si="99"/>
        <v>0.20012022024040849</v>
      </c>
      <c r="Q398" s="4">
        <f t="shared" si="91"/>
        <v>0.40572492469909799</v>
      </c>
      <c r="R398">
        <v>0.72450000000000003</v>
      </c>
      <c r="S398" s="4">
        <f t="shared" si="94"/>
        <v>0.75807666666666651</v>
      </c>
      <c r="T398">
        <f t="shared" si="96"/>
        <v>0.5898239288919902</v>
      </c>
      <c r="U398" s="4">
        <f t="shared" si="92"/>
        <v>0.67861813458337672</v>
      </c>
      <c r="V398">
        <f t="shared" si="100"/>
        <v>50371.550618256311</v>
      </c>
      <c r="W398">
        <f t="shared" si="97"/>
        <v>1.7504640628341931E-4</v>
      </c>
      <c r="X398">
        <f t="shared" si="95"/>
        <v>0.16917866956144786</v>
      </c>
      <c r="Y398">
        <f t="shared" si="86"/>
        <v>2.5999449863074835</v>
      </c>
      <c r="Z398">
        <f t="shared" si="93"/>
        <v>6.0936946188547836E-2</v>
      </c>
      <c r="AA398">
        <f t="shared" si="87"/>
        <v>0.75179457243805858</v>
      </c>
      <c r="AB398">
        <f t="shared" si="88"/>
        <v>-8.5731575220449052E-4</v>
      </c>
    </row>
    <row r="399" spans="1:28" x14ac:dyDescent="0.25">
      <c r="A399" s="3">
        <v>44538.791666666664</v>
      </c>
      <c r="B399">
        <v>20.08680876</v>
      </c>
      <c r="C399">
        <v>963076.13346399995</v>
      </c>
      <c r="D399">
        <v>3.6557396088000001E-8</v>
      </c>
      <c r="E399">
        <v>40</v>
      </c>
      <c r="F399" s="1">
        <v>1931504.8453760857</v>
      </c>
      <c r="G399">
        <v>52413.729673663671</v>
      </c>
      <c r="H399">
        <v>157.24118902099102</v>
      </c>
      <c r="I399">
        <v>2.9714154810461607E-2</v>
      </c>
      <c r="J399">
        <v>18970</v>
      </c>
      <c r="K399">
        <f t="shared" si="101"/>
        <v>-4.9357395558154223E-2</v>
      </c>
      <c r="L399">
        <f t="shared" si="89"/>
        <v>-0.15996296162831078</v>
      </c>
      <c r="M399">
        <f t="shared" si="98"/>
        <v>0</v>
      </c>
      <c r="N399">
        <f t="shared" si="90"/>
        <v>0.7281092956777464</v>
      </c>
      <c r="O399" s="4">
        <v>0.59856096625361055</v>
      </c>
      <c r="P399">
        <f t="shared" si="99"/>
        <v>0</v>
      </c>
      <c r="Q399" s="4">
        <f t="shared" si="91"/>
        <v>0.40572492469909799</v>
      </c>
      <c r="R399">
        <v>0.7451000000000001</v>
      </c>
      <c r="S399" s="4">
        <f t="shared" si="94"/>
        <v>0.75775333333333328</v>
      </c>
      <c r="T399">
        <f t="shared" si="96"/>
        <v>0.27280993457473951</v>
      </c>
      <c r="U399" s="4">
        <f t="shared" si="92"/>
        <v>0.67450115540566657</v>
      </c>
      <c r="V399">
        <f t="shared" si="100"/>
        <v>47945.701329214025</v>
      </c>
      <c r="W399">
        <f t="shared" si="97"/>
        <v>8.1405329812521543E-5</v>
      </c>
      <c r="X399">
        <f t="shared" si="95"/>
        <v>0.16926007489126038</v>
      </c>
      <c r="Y399">
        <f t="shared" si="86"/>
        <v>2.4747339372297694</v>
      </c>
      <c r="Z399">
        <f t="shared" si="93"/>
        <v>7.2460765919982739E-2</v>
      </c>
      <c r="AA399">
        <f t="shared" si="87"/>
        <v>0.73644534676619799</v>
      </c>
      <c r="AB399">
        <f t="shared" si="88"/>
        <v>-2.3965367563159035E-3</v>
      </c>
    </row>
    <row r="400" spans="1:28" x14ac:dyDescent="0.25">
      <c r="A400" s="3">
        <v>44539.791666666664</v>
      </c>
      <c r="B400">
        <v>20.192084789999999</v>
      </c>
      <c r="C400">
        <v>958258.95813399996</v>
      </c>
      <c r="D400">
        <v>3.6557396088000001E-8</v>
      </c>
      <c r="E400">
        <v>55</v>
      </c>
      <c r="F400" s="1">
        <v>1915349.1456555384</v>
      </c>
      <c r="G400">
        <v>68615.012803183417</v>
      </c>
      <c r="H400">
        <v>205.84503840955026</v>
      </c>
      <c r="I400">
        <v>3.9227019882983799E-2</v>
      </c>
      <c r="J400">
        <v>18971</v>
      </c>
      <c r="K400">
        <f t="shared" si="101"/>
        <v>-1.0241781174777913E-2</v>
      </c>
      <c r="L400">
        <f t="shared" si="89"/>
        <v>-0.15014362388654504</v>
      </c>
      <c r="M400">
        <f t="shared" si="98"/>
        <v>0</v>
      </c>
      <c r="N400">
        <f t="shared" si="90"/>
        <v>0.67677463623794132</v>
      </c>
      <c r="O400" s="4">
        <v>0.62151947492982418</v>
      </c>
      <c r="P400">
        <f t="shared" si="99"/>
        <v>0</v>
      </c>
      <c r="Q400" s="4">
        <f t="shared" si="91"/>
        <v>0.35820205063320343</v>
      </c>
      <c r="R400">
        <v>0.80260000000000009</v>
      </c>
      <c r="S400" s="4">
        <f t="shared" si="94"/>
        <v>0.76077000000000006</v>
      </c>
      <c r="T400">
        <f t="shared" si="96"/>
        <v>0.3879796141330768</v>
      </c>
      <c r="U400" s="4">
        <f t="shared" si="92"/>
        <v>0.63643897975456842</v>
      </c>
      <c r="V400">
        <f t="shared" si="100"/>
        <v>47457.157995323571</v>
      </c>
      <c r="W400">
        <f t="shared" si="97"/>
        <v>1.0746551272548939E-4</v>
      </c>
      <c r="X400">
        <f t="shared" si="95"/>
        <v>0.16936754040398588</v>
      </c>
      <c r="Y400">
        <f t="shared" si="86"/>
        <v>2.4495176042808668</v>
      </c>
      <c r="Z400">
        <f t="shared" si="93"/>
        <v>7.4898113579439318E-2</v>
      </c>
      <c r="AA400">
        <f t="shared" si="87"/>
        <v>0.72818613544073119</v>
      </c>
      <c r="AB400">
        <f t="shared" si="88"/>
        <v>-4.0123726069880572E-3</v>
      </c>
    </row>
    <row r="401" spans="1:28" x14ac:dyDescent="0.25">
      <c r="A401" s="3">
        <v>44540.791666666664</v>
      </c>
      <c r="B401">
        <v>19.828508339999999</v>
      </c>
      <c r="C401">
        <v>975959.62745799997</v>
      </c>
      <c r="D401">
        <v>3.6557396088000001E-8</v>
      </c>
      <c r="E401">
        <v>34</v>
      </c>
      <c r="F401" s="1">
        <v>1955495.4682868742</v>
      </c>
      <c r="G401">
        <v>42913.132822603438</v>
      </c>
      <c r="H401">
        <v>128.7393984678103</v>
      </c>
      <c r="I401">
        <v>2.4029654480312645E-2</v>
      </c>
      <c r="J401">
        <v>18972</v>
      </c>
      <c r="K401">
        <f t="shared" si="101"/>
        <v>3.6473135825878508E-2</v>
      </c>
      <c r="L401">
        <f t="shared" si="89"/>
        <v>-0.13251747751526599</v>
      </c>
      <c r="M401">
        <f t="shared" si="98"/>
        <v>0</v>
      </c>
      <c r="N401">
        <f t="shared" si="90"/>
        <v>0.67157739676939288</v>
      </c>
      <c r="O401" s="4">
        <v>0.61790126512464982</v>
      </c>
      <c r="P401">
        <f t="shared" si="99"/>
        <v>0</v>
      </c>
      <c r="Q401" s="4">
        <f t="shared" si="91"/>
        <v>0.35820205063320343</v>
      </c>
      <c r="R401">
        <v>0.78489999999999993</v>
      </c>
      <c r="S401" s="4">
        <f t="shared" si="94"/>
        <v>0.76101666666666667</v>
      </c>
      <c r="T401">
        <f t="shared" si="96"/>
        <v>0.17014481408929846</v>
      </c>
      <c r="U401" s="4">
        <f t="shared" si="92"/>
        <v>0.63753285016268213</v>
      </c>
      <c r="V401">
        <f t="shared" si="100"/>
        <v>49220.022541443483</v>
      </c>
      <c r="W401">
        <f t="shared" si="97"/>
        <v>6.5832502802262908E-5</v>
      </c>
      <c r="X401">
        <f t="shared" si="95"/>
        <v>0.16943337290678814</v>
      </c>
      <c r="Y401">
        <f t="shared" si="86"/>
        <v>2.5405084668206936</v>
      </c>
      <c r="Z401">
        <f t="shared" si="93"/>
        <v>6.6617391212702604E-2</v>
      </c>
      <c r="AA401">
        <f t="shared" si="87"/>
        <v>0.76418094426714034</v>
      </c>
      <c r="AB401">
        <f t="shared" si="88"/>
        <v>-5.0705492513825057E-4</v>
      </c>
    </row>
    <row r="402" spans="1:28" x14ac:dyDescent="0.25">
      <c r="A402" s="3">
        <v>44541.791666666664</v>
      </c>
      <c r="B402">
        <v>19.65694701</v>
      </c>
      <c r="C402">
        <v>984568.24265899998</v>
      </c>
      <c r="D402">
        <v>3.6557396088000001E-8</v>
      </c>
      <c r="E402">
        <v>21</v>
      </c>
      <c r="F402" s="1">
        <v>1973184.8461139819</v>
      </c>
      <c r="G402">
        <v>30167.590810118829</v>
      </c>
      <c r="H402">
        <v>90.502772430356487</v>
      </c>
      <c r="I402">
        <v>1.6741215098087125E-2</v>
      </c>
      <c r="J402">
        <v>18973</v>
      </c>
      <c r="K402">
        <f t="shared" si="101"/>
        <v>1.7471896574219322E-2</v>
      </c>
      <c r="L402">
        <f t="shared" si="89"/>
        <v>-0.11716825786846724</v>
      </c>
      <c r="M402">
        <f t="shared" si="98"/>
        <v>0</v>
      </c>
      <c r="N402">
        <f t="shared" si="90"/>
        <v>0.64011374460683834</v>
      </c>
      <c r="O402" s="4">
        <v>0.64585486695603345</v>
      </c>
      <c r="P402">
        <f t="shared" si="99"/>
        <v>0</v>
      </c>
      <c r="Q402" s="4">
        <f t="shared" si="91"/>
        <v>0.33443542805979903</v>
      </c>
      <c r="R402">
        <v>0.7390000000000001</v>
      </c>
      <c r="S402" s="4">
        <f t="shared" si="94"/>
        <v>0.76121000000000005</v>
      </c>
      <c r="T402">
        <f t="shared" si="96"/>
        <v>0</v>
      </c>
      <c r="U402" s="4">
        <f t="shared" si="92"/>
        <v>0.60741804615762895</v>
      </c>
      <c r="V402">
        <f t="shared" si="100"/>
        <v>50087.546258232498</v>
      </c>
      <c r="W402">
        <f t="shared" si="97"/>
        <v>4.5865290905977267E-5</v>
      </c>
      <c r="X402">
        <f t="shared" si="95"/>
        <v>0.16947923819769412</v>
      </c>
      <c r="Y402">
        <f t="shared" si="86"/>
        <v>2.5852860031538905</v>
      </c>
      <c r="Z402">
        <f t="shared" si="93"/>
        <v>6.2586723751138829E-2</v>
      </c>
      <c r="AA402">
        <f t="shared" si="87"/>
        <v>0.77740563482085023</v>
      </c>
      <c r="AB402">
        <f t="shared" si="88"/>
        <v>3.1391194549756918E-4</v>
      </c>
    </row>
    <row r="403" spans="1:28" x14ac:dyDescent="0.25">
      <c r="A403" s="3">
        <v>44542.791666666664</v>
      </c>
      <c r="B403">
        <v>20.315919220000001</v>
      </c>
      <c r="C403">
        <v>953700.44831600005</v>
      </c>
      <c r="D403">
        <v>3.6557396088000001E-8</v>
      </c>
      <c r="E403">
        <v>46</v>
      </c>
      <c r="F403" s="1">
        <v>1909294.4831400292</v>
      </c>
      <c r="G403">
        <v>363652.4512862757</v>
      </c>
      <c r="H403">
        <v>1090.9573538588272</v>
      </c>
      <c r="I403">
        <v>0.20855841656421298</v>
      </c>
      <c r="J403">
        <v>18974</v>
      </c>
      <c r="K403">
        <f t="shared" si="101"/>
        <v>-6.48275495994632E-2</v>
      </c>
      <c r="L403">
        <f t="shared" si="89"/>
        <v>-0.14959977495363627</v>
      </c>
      <c r="M403">
        <f t="shared" si="98"/>
        <v>1.0603735880803955</v>
      </c>
      <c r="N403">
        <f t="shared" si="90"/>
        <v>0.66618424730873937</v>
      </c>
      <c r="O403" s="4">
        <v>0.65108470402126184</v>
      </c>
      <c r="P403">
        <f t="shared" si="99"/>
        <v>1.0942281251586301</v>
      </c>
      <c r="Q403" s="4">
        <f t="shared" si="91"/>
        <v>0.37090969889842001</v>
      </c>
      <c r="R403">
        <v>0.78359999999999996</v>
      </c>
      <c r="S403" s="4">
        <f t="shared" si="94"/>
        <v>0.76085666666666663</v>
      </c>
      <c r="T403">
        <f t="shared" si="96"/>
        <v>1.2268575118703413</v>
      </c>
      <c r="U403" s="4">
        <f t="shared" si="92"/>
        <v>0.64295869868713607</v>
      </c>
      <c r="V403">
        <f t="shared" si="100"/>
        <v>46943.504647189671</v>
      </c>
      <c r="W403">
        <f t="shared" si="97"/>
        <v>5.7122973931594877E-4</v>
      </c>
      <c r="X403">
        <f t="shared" si="95"/>
        <v>0.17005046793701006</v>
      </c>
      <c r="Y403">
        <f t="shared" si="86"/>
        <v>2.4230052092723886</v>
      </c>
      <c r="Z403">
        <f t="shared" si="93"/>
        <v>7.8081489637305657E-2</v>
      </c>
      <c r="AA403">
        <f t="shared" si="87"/>
        <v>0.72896246402031406</v>
      </c>
      <c r="AB403">
        <f t="shared" si="88"/>
        <v>-3.7094830805476375E-3</v>
      </c>
    </row>
    <row r="404" spans="1:28" x14ac:dyDescent="0.25">
      <c r="A404" s="3">
        <v>44543.791666666664</v>
      </c>
      <c r="B404">
        <v>19.983053380000001</v>
      </c>
      <c r="C404">
        <v>965388.04936900001</v>
      </c>
      <c r="D404">
        <v>3.6475269684E-8</v>
      </c>
      <c r="E404">
        <v>52</v>
      </c>
      <c r="F404" s="1">
        <v>1929399.8756420966</v>
      </c>
      <c r="G404">
        <v>50520.791350903979</v>
      </c>
      <c r="H404">
        <v>151.56237405271193</v>
      </c>
      <c r="I404">
        <v>2.8672266038593731E-2</v>
      </c>
      <c r="J404">
        <v>18975</v>
      </c>
      <c r="K404">
        <f t="shared" si="101"/>
        <v>2.870071093038784E-2</v>
      </c>
      <c r="L404">
        <f t="shared" si="89"/>
        <v>-0.13412923382449601</v>
      </c>
      <c r="M404">
        <f t="shared" si="98"/>
        <v>0</v>
      </c>
      <c r="N404">
        <f t="shared" si="90"/>
        <v>0.65254331779543473</v>
      </c>
      <c r="O404" s="4">
        <v>0.6830548383250703</v>
      </c>
      <c r="P404">
        <f t="shared" si="99"/>
        <v>0</v>
      </c>
      <c r="Q404" s="4">
        <f t="shared" si="91"/>
        <v>0.37090969889842001</v>
      </c>
      <c r="R404">
        <v>0.77340000000000009</v>
      </c>
      <c r="S404" s="4">
        <f t="shared" si="94"/>
        <v>0.76026333333333329</v>
      </c>
      <c r="T404">
        <f t="shared" si="96"/>
        <v>0.25708004634302256</v>
      </c>
      <c r="U404" s="4">
        <f t="shared" si="92"/>
        <v>0.64558126133652416</v>
      </c>
      <c r="V404">
        <f t="shared" si="100"/>
        <v>48310.337314877353</v>
      </c>
      <c r="W404">
        <f t="shared" si="97"/>
        <v>7.8551068314470577E-5</v>
      </c>
      <c r="X404">
        <f t="shared" si="95"/>
        <v>0.17012901900532454</v>
      </c>
      <c r="Y404">
        <f t="shared" si="86"/>
        <v>2.4935547495954116</v>
      </c>
      <c r="Z404">
        <f t="shared" si="93"/>
        <v>7.166239196233315E-2</v>
      </c>
      <c r="AA404">
        <f t="shared" si="87"/>
        <v>0.75882886826269458</v>
      </c>
      <c r="AB404">
        <f t="shared" si="88"/>
        <v>-7.54017496246151E-4</v>
      </c>
    </row>
    <row r="405" spans="1:28" x14ac:dyDescent="0.25">
      <c r="A405" s="3">
        <v>44544.791666666664</v>
      </c>
      <c r="B405">
        <v>19.930920539999999</v>
      </c>
      <c r="C405">
        <v>976074.61985400005</v>
      </c>
      <c r="D405">
        <v>3.6624619716000001E-8</v>
      </c>
      <c r="E405">
        <v>32</v>
      </c>
      <c r="F405" s="1">
        <v>1951161.97506869</v>
      </c>
      <c r="G405">
        <v>71834.356726652622</v>
      </c>
      <c r="H405">
        <v>215.50307017995786</v>
      </c>
      <c r="I405">
        <v>4.0313731827884489E-2</v>
      </c>
      <c r="J405">
        <v>18976</v>
      </c>
      <c r="K405">
        <f t="shared" si="101"/>
        <v>1.362115559946594E-2</v>
      </c>
      <c r="L405">
        <f t="shared" si="89"/>
        <v>-0.12175385221796195</v>
      </c>
      <c r="M405">
        <f t="shared" si="98"/>
        <v>0</v>
      </c>
      <c r="N405">
        <f t="shared" si="90"/>
        <v>0.63623463641209621</v>
      </c>
      <c r="O405" s="4">
        <v>0.67726410401299664</v>
      </c>
      <c r="P405">
        <f t="shared" si="99"/>
        <v>0</v>
      </c>
      <c r="Q405" s="4">
        <f t="shared" si="91"/>
        <v>0.37090969889842001</v>
      </c>
      <c r="R405">
        <v>0.76919999999999999</v>
      </c>
      <c r="S405" s="4">
        <f t="shared" si="94"/>
        <v>0.76007000000000013</v>
      </c>
      <c r="T405">
        <f t="shared" si="96"/>
        <v>0.399026160222681</v>
      </c>
      <c r="U405" s="4">
        <f t="shared" si="92"/>
        <v>0.64861628898582713</v>
      </c>
      <c r="V405">
        <f t="shared" si="100"/>
        <v>48972.882004877036</v>
      </c>
      <c r="W405">
        <f t="shared" si="97"/>
        <v>1.1044248135510384E-4</v>
      </c>
      <c r="X405">
        <f t="shared" si="95"/>
        <v>0.17023946148667965</v>
      </c>
      <c r="Y405">
        <f t="shared" si="86"/>
        <v>2.5277522226496756</v>
      </c>
      <c r="Z405">
        <f t="shared" si="93"/>
        <v>6.8644440414488361E-2</v>
      </c>
      <c r="AA405">
        <f t="shared" si="87"/>
        <v>0.81306617529139613</v>
      </c>
      <c r="AB405">
        <f t="shared" si="88"/>
        <v>3.4204284378716032E-3</v>
      </c>
    </row>
    <row r="406" spans="1:28" x14ac:dyDescent="0.25">
      <c r="A406" s="3">
        <v>44545.791666666664</v>
      </c>
      <c r="B406">
        <v>20.173778909999999</v>
      </c>
      <c r="C406">
        <v>964405.45143899997</v>
      </c>
      <c r="D406">
        <v>3.6624619716000001E-8</v>
      </c>
      <c r="E406">
        <v>19</v>
      </c>
      <c r="F406" s="1">
        <v>1928783.720495753</v>
      </c>
      <c r="G406">
        <v>27313.902475995867</v>
      </c>
      <c r="H406">
        <v>81.941707427987595</v>
      </c>
      <c r="I406">
        <v>1.5506519934504666E-2</v>
      </c>
      <c r="J406">
        <v>18977</v>
      </c>
      <c r="K406">
        <f t="shared" si="101"/>
        <v>-2.4138604892669172E-2</v>
      </c>
      <c r="L406">
        <f t="shared" si="89"/>
        <v>-0.1053484551601889</v>
      </c>
      <c r="M406">
        <f t="shared" si="98"/>
        <v>0</v>
      </c>
      <c r="N406">
        <f t="shared" si="90"/>
        <v>0.56215318748347121</v>
      </c>
      <c r="O406" s="4">
        <v>0.7042883820950947</v>
      </c>
      <c r="P406">
        <f t="shared" si="99"/>
        <v>0</v>
      </c>
      <c r="Q406" s="4">
        <f t="shared" si="91"/>
        <v>0.30044584372181055</v>
      </c>
      <c r="R406">
        <v>0.747</v>
      </c>
      <c r="S406" s="4">
        <f t="shared" si="94"/>
        <v>0.76038333333333352</v>
      </c>
      <c r="T406">
        <f t="shared" si="96"/>
        <v>0</v>
      </c>
      <c r="U406" s="4">
        <f t="shared" si="92"/>
        <v>0.57576572990721542</v>
      </c>
      <c r="V406">
        <f t="shared" si="100"/>
        <v>47804.898414989126</v>
      </c>
      <c r="W406">
        <f t="shared" si="97"/>
        <v>4.2482713855647761E-5</v>
      </c>
      <c r="X406">
        <f t="shared" si="95"/>
        <v>0.1702819442005353</v>
      </c>
      <c r="Y406">
        <f t="shared" si="86"/>
        <v>2.4674663461708626</v>
      </c>
      <c r="Z406">
        <f t="shared" si="93"/>
        <v>7.4226517289187832E-2</v>
      </c>
      <c r="AA406">
        <f t="shared" si="87"/>
        <v>0.79551056861916225</v>
      </c>
      <c r="AB406">
        <f t="shared" si="88"/>
        <v>5.8279726059629056E-4</v>
      </c>
    </row>
    <row r="407" spans="1:28" x14ac:dyDescent="0.25">
      <c r="A407" s="3">
        <v>44546.791666666664</v>
      </c>
      <c r="B407">
        <v>20.465334030000001</v>
      </c>
      <c r="C407">
        <v>951106.80318100005</v>
      </c>
      <c r="D407">
        <v>3.6624619716000001E-8</v>
      </c>
      <c r="E407">
        <v>26</v>
      </c>
      <c r="F407" s="1">
        <v>1889216.5527448209</v>
      </c>
      <c r="G407">
        <v>151120.7293573526</v>
      </c>
      <c r="H407">
        <v>453.36218807205779</v>
      </c>
      <c r="I407">
        <v>8.7590381529254108E-2</v>
      </c>
      <c r="J407">
        <v>18978</v>
      </c>
      <c r="K407">
        <f t="shared" si="101"/>
        <v>-2.8234180948815323E-2</v>
      </c>
      <c r="L407">
        <f t="shared" si="89"/>
        <v>-0.11879677806892221</v>
      </c>
      <c r="M407">
        <f t="shared" si="98"/>
        <v>0.59792673791226936</v>
      </c>
      <c r="N407">
        <f t="shared" si="90"/>
        <v>0.56327200502131403</v>
      </c>
      <c r="O407" s="4">
        <v>0.68727948068156419</v>
      </c>
      <c r="P407">
        <f t="shared" si="99"/>
        <v>0.47915645629428782</v>
      </c>
      <c r="Q407" s="4">
        <f t="shared" si="91"/>
        <v>0.31641772559828679</v>
      </c>
      <c r="R407">
        <v>0.71290000000000009</v>
      </c>
      <c r="S407" s="4">
        <f t="shared" si="94"/>
        <v>0.75742666666666691</v>
      </c>
      <c r="T407">
        <f t="shared" si="96"/>
        <v>0.7330996345334061</v>
      </c>
      <c r="U407" s="4">
        <f t="shared" si="92"/>
        <v>0.58699575618897448</v>
      </c>
      <c r="V407">
        <f t="shared" si="100"/>
        <v>46474.042485051978</v>
      </c>
      <c r="W407">
        <f t="shared" si="97"/>
        <v>2.3994485895519562E-4</v>
      </c>
      <c r="X407">
        <f t="shared" si="95"/>
        <v>0.17052188905949051</v>
      </c>
      <c r="Y407">
        <f t="shared" si="86"/>
        <v>2.3987737575952073</v>
      </c>
      <c r="Z407">
        <f t="shared" si="93"/>
        <v>8.0834252328102041E-2</v>
      </c>
      <c r="AA407">
        <f t="shared" si="87"/>
        <v>0.8215466712316678</v>
      </c>
      <c r="AB407">
        <f t="shared" si="88"/>
        <v>2.4215958372275637E-3</v>
      </c>
    </row>
    <row r="408" spans="1:28" x14ac:dyDescent="0.25">
      <c r="A408" s="3">
        <v>44547.791666666664</v>
      </c>
      <c r="B408">
        <v>20.38780603</v>
      </c>
      <c r="C408">
        <v>955438.68576799997</v>
      </c>
      <c r="D408">
        <v>3.6624619716000001E-8</v>
      </c>
      <c r="E408">
        <v>27</v>
      </c>
      <c r="F408" s="1">
        <v>1914669.5868290733</v>
      </c>
      <c r="G408">
        <v>240051.08254373522</v>
      </c>
      <c r="H408">
        <v>720.15324763120566</v>
      </c>
      <c r="I408">
        <v>0.1372852721919042</v>
      </c>
      <c r="J408">
        <v>18979</v>
      </c>
      <c r="K408">
        <f t="shared" si="101"/>
        <v>8.3396827318553066E-3</v>
      </c>
      <c r="L408">
        <f t="shared" si="89"/>
        <v>-8.4308414321666469E-2</v>
      </c>
      <c r="M408">
        <f t="shared" si="98"/>
        <v>0.96196375452631155</v>
      </c>
      <c r="N408">
        <f t="shared" si="90"/>
        <v>0.56825580920980601</v>
      </c>
      <c r="O408" s="4">
        <v>0.6907800966622607</v>
      </c>
      <c r="P408">
        <f t="shared" si="99"/>
        <v>0.79192804907371517</v>
      </c>
      <c r="Q408" s="4">
        <f t="shared" si="91"/>
        <v>0.32550970105543697</v>
      </c>
      <c r="R408">
        <v>0.73939999999999995</v>
      </c>
      <c r="S408" s="4">
        <f t="shared" si="94"/>
        <v>0.75604333333333351</v>
      </c>
      <c r="T408">
        <f t="shared" si="96"/>
        <v>0.96695098089521292</v>
      </c>
      <c r="U408" s="4">
        <f t="shared" si="92"/>
        <v>0.5938989386364073</v>
      </c>
      <c r="V408">
        <f t="shared" si="100"/>
        <v>46863.241898716456</v>
      </c>
      <c r="W408">
        <f t="shared" si="97"/>
        <v>3.7605331648978279E-4</v>
      </c>
      <c r="X408">
        <f t="shared" si="95"/>
        <v>0.1708979423759803</v>
      </c>
      <c r="Y408">
        <f t="shared" si="86"/>
        <v>2.4188624197827084</v>
      </c>
      <c r="Z408">
        <f t="shared" si="93"/>
        <v>7.9379059168795285E-2</v>
      </c>
      <c r="AA408">
        <f t="shared" si="87"/>
        <v>0.80743598219053903</v>
      </c>
      <c r="AB408">
        <f t="shared" si="88"/>
        <v>1.6566866556106952E-3</v>
      </c>
    </row>
    <row r="409" spans="1:28" x14ac:dyDescent="0.25">
      <c r="A409" s="3">
        <v>44548.791666666664</v>
      </c>
      <c r="B409">
        <v>20.385079319999999</v>
      </c>
      <c r="C409">
        <v>955873.39447699999</v>
      </c>
      <c r="D409">
        <v>3.6624619716000001E-8</v>
      </c>
      <c r="E409">
        <v>30</v>
      </c>
      <c r="F409" s="1">
        <v>1903445.0695450504</v>
      </c>
      <c r="G409">
        <v>102879.05018360837</v>
      </c>
      <c r="H409">
        <v>308.63715055082514</v>
      </c>
      <c r="I409">
        <v>5.9183509812540426E-2</v>
      </c>
      <c r="J409">
        <v>18980</v>
      </c>
      <c r="K409">
        <f t="shared" si="101"/>
        <v>5.8863103491792852E-4</v>
      </c>
      <c r="L409">
        <f t="shared" si="89"/>
        <v>-9.7390846054329808E-2</v>
      </c>
      <c r="M409">
        <f t="shared" si="98"/>
        <v>0.49270491240945519</v>
      </c>
      <c r="N409">
        <f t="shared" si="90"/>
        <v>0.56480421744452058</v>
      </c>
      <c r="O409" s="4">
        <v>0.67132862099507973</v>
      </c>
      <c r="P409">
        <f t="shared" si="99"/>
        <v>4.8331520509811265E-2</v>
      </c>
      <c r="Q409" s="4">
        <f t="shared" si="91"/>
        <v>0.32712075173909733</v>
      </c>
      <c r="R409">
        <v>0.72409999999999997</v>
      </c>
      <c r="S409" s="4">
        <f t="shared" si="94"/>
        <v>0.75334666666666683</v>
      </c>
      <c r="T409">
        <f t="shared" si="96"/>
        <v>0.55693814775009287</v>
      </c>
      <c r="U409" s="4">
        <f t="shared" si="92"/>
        <v>0.59515208976630096</v>
      </c>
      <c r="V409">
        <f t="shared" si="100"/>
        <v>46890.835177628345</v>
      </c>
      <c r="W409">
        <f t="shared" si="97"/>
        <v>1.6213345788667935E-4</v>
      </c>
      <c r="X409">
        <f t="shared" si="95"/>
        <v>0.17106007583386698</v>
      </c>
      <c r="Y409">
        <f t="shared" si="86"/>
        <v>2.420286656406005</v>
      </c>
      <c r="Z409">
        <f t="shared" si="93"/>
        <v>7.9422185215826113E-2</v>
      </c>
      <c r="AA409">
        <f t="shared" si="87"/>
        <v>0.78773483818520273</v>
      </c>
      <c r="AB409">
        <f t="shared" si="88"/>
        <v>2.779811504947105E-4</v>
      </c>
    </row>
    <row r="410" spans="1:28" x14ac:dyDescent="0.25">
      <c r="A410" s="3">
        <v>44549.791666666664</v>
      </c>
      <c r="B410">
        <v>20.407066090000001</v>
      </c>
      <c r="C410">
        <v>955084.93376799999</v>
      </c>
      <c r="D410">
        <v>3.6624619716000001E-8</v>
      </c>
      <c r="E410">
        <v>30</v>
      </c>
      <c r="F410" s="1">
        <v>1915505.8973052411</v>
      </c>
      <c r="G410">
        <v>80004.497220575868</v>
      </c>
      <c r="H410">
        <v>240.01349166172761</v>
      </c>
      <c r="I410">
        <v>4.5734614850194068E-2</v>
      </c>
      <c r="J410">
        <v>18981</v>
      </c>
      <c r="K410">
        <f t="shared" si="101"/>
        <v>-1.9031897933688658E-3</v>
      </c>
      <c r="L410">
        <f t="shared" si="89"/>
        <v>-0.11117764126532489</v>
      </c>
      <c r="M410">
        <f t="shared" si="98"/>
        <v>0.25546097239261634</v>
      </c>
      <c r="N410">
        <f t="shared" si="90"/>
        <v>0.55826962912431288</v>
      </c>
      <c r="O410" s="4">
        <v>0.6644146930421656</v>
      </c>
      <c r="P410">
        <f t="shared" si="99"/>
        <v>0</v>
      </c>
      <c r="Q410" s="4">
        <f t="shared" si="91"/>
        <v>0.32712075173909733</v>
      </c>
      <c r="R410">
        <v>0.76489999999999991</v>
      </c>
      <c r="S410" s="4">
        <f t="shared" si="94"/>
        <v>0.75505666666666682</v>
      </c>
      <c r="T410">
        <f t="shared" si="96"/>
        <v>0.45009881217409731</v>
      </c>
      <c r="U410" s="4">
        <f t="shared" si="92"/>
        <v>0.60291146145992625</v>
      </c>
      <c r="V410">
        <f t="shared" si="100"/>
        <v>46801.677887249883</v>
      </c>
      <c r="W410">
        <f t="shared" si="97"/>
        <v>1.2529246522921826E-4</v>
      </c>
      <c r="X410">
        <f t="shared" si="95"/>
        <v>0.1711853682990962</v>
      </c>
      <c r="Y410">
        <f t="shared" si="86"/>
        <v>2.4156847720632144</v>
      </c>
      <c r="Z410">
        <f t="shared" si="93"/>
        <v>7.9983707357256018E-2</v>
      </c>
      <c r="AA410">
        <f t="shared" si="87"/>
        <v>0.78594658488230473</v>
      </c>
      <c r="AB410">
        <f t="shared" si="88"/>
        <v>1.9560243493810248E-4</v>
      </c>
    </row>
    <row r="411" spans="1:28" x14ac:dyDescent="0.25">
      <c r="A411" s="3">
        <v>44550.791666666664</v>
      </c>
      <c r="B411">
        <v>20.02497528</v>
      </c>
      <c r="C411">
        <v>974041.17939399998</v>
      </c>
      <c r="D411">
        <v>3.6624619716000001E-8</v>
      </c>
      <c r="E411">
        <v>59</v>
      </c>
      <c r="F411" s="1">
        <v>1953614.3040196279</v>
      </c>
      <c r="G411">
        <v>243305.54749412485</v>
      </c>
      <c r="H411">
        <v>729.91664248237453</v>
      </c>
      <c r="I411">
        <v>0.13637265757007375</v>
      </c>
      <c r="J411">
        <v>18982</v>
      </c>
      <c r="K411">
        <f t="shared" si="101"/>
        <v>3.8554268318103095E-2</v>
      </c>
      <c r="L411">
        <f t="shared" si="89"/>
        <v>-9.235880816427372E-2</v>
      </c>
      <c r="M411">
        <f t="shared" si="98"/>
        <v>0.93994043579689857</v>
      </c>
      <c r="N411">
        <f t="shared" si="90"/>
        <v>0.55224280352636201</v>
      </c>
      <c r="O411" s="4">
        <v>0.65431976224166133</v>
      </c>
      <c r="P411">
        <f t="shared" si="99"/>
        <v>0.7873049713643735</v>
      </c>
      <c r="Q411" s="4">
        <f t="shared" si="91"/>
        <v>0.32382814461840587</v>
      </c>
      <c r="R411">
        <v>0.75280000000000002</v>
      </c>
      <c r="S411" s="4">
        <f t="shared" si="94"/>
        <v>0.75628000000000017</v>
      </c>
      <c r="T411">
        <f t="shared" si="96"/>
        <v>0.96316835624908836</v>
      </c>
      <c r="U411" s="4">
        <f t="shared" si="92"/>
        <v>0.60016839130565081</v>
      </c>
      <c r="V411">
        <f t="shared" si="100"/>
        <v>48641.317443563908</v>
      </c>
      <c r="W411">
        <f t="shared" si="97"/>
        <v>3.7355393940869541E-4</v>
      </c>
      <c r="X411">
        <f t="shared" si="95"/>
        <v>0.17155892223850489</v>
      </c>
      <c r="Y411">
        <f t="shared" si="86"/>
        <v>2.5106384032765856</v>
      </c>
      <c r="Z411">
        <f t="shared" si="93"/>
        <v>7.1625583967448891E-2</v>
      </c>
      <c r="AA411">
        <f t="shared" si="87"/>
        <v>0.86584129170169788</v>
      </c>
      <c r="AB411">
        <f t="shared" si="88"/>
        <v>4.7933751950224313E-3</v>
      </c>
    </row>
    <row r="412" spans="1:28" x14ac:dyDescent="0.25">
      <c r="A412" s="3">
        <v>44551.791666666664</v>
      </c>
      <c r="B412">
        <v>19.956884079999998</v>
      </c>
      <c r="C412">
        <v>977468.281388</v>
      </c>
      <c r="D412">
        <v>3.6624619716000001E-8</v>
      </c>
      <c r="E412">
        <v>24</v>
      </c>
      <c r="F412" s="1">
        <v>1950593.6973173441</v>
      </c>
      <c r="G412">
        <v>34604.152533745379</v>
      </c>
      <c r="H412">
        <v>103.81245760123613</v>
      </c>
      <c r="I412">
        <v>1.9425648240616957E-2</v>
      </c>
      <c r="J412">
        <v>18983</v>
      </c>
      <c r="K412">
        <f t="shared" si="101"/>
        <v>6.9183692537024494E-3</v>
      </c>
      <c r="L412">
        <f t="shared" si="89"/>
        <v>-5.9146038825759577E-2</v>
      </c>
      <c r="M412">
        <f t="shared" si="98"/>
        <v>0.26512904845493873</v>
      </c>
      <c r="N412">
        <f t="shared" si="90"/>
        <v>0.53686248725511698</v>
      </c>
      <c r="O412" s="4">
        <v>0.67713958574453892</v>
      </c>
      <c r="P412">
        <f t="shared" si="99"/>
        <v>0</v>
      </c>
      <c r="Q412" s="4">
        <f t="shared" si="91"/>
        <v>0.31379787538669141</v>
      </c>
      <c r="R412">
        <v>0.71709999999999996</v>
      </c>
      <c r="S412" s="4">
        <f t="shared" si="94"/>
        <v>0.75595333333333348</v>
      </c>
      <c r="T412">
        <f t="shared" si="96"/>
        <v>0</v>
      </c>
      <c r="U412" s="4">
        <f t="shared" si="92"/>
        <v>0.57912901459014898</v>
      </c>
      <c r="V412">
        <f t="shared" si="100"/>
        <v>48979.002807736913</v>
      </c>
      <c r="W412">
        <f t="shared" si="97"/>
        <v>5.3219537899047034E-5</v>
      </c>
      <c r="X412">
        <f t="shared" si="95"/>
        <v>0.17161214177640394</v>
      </c>
      <c r="Y412">
        <f t="shared" si="86"/>
        <v>2.5280681500037554</v>
      </c>
      <c r="Z412">
        <f t="shared" si="93"/>
        <v>7.0083394776370156E-2</v>
      </c>
      <c r="AA412">
        <f t="shared" si="87"/>
        <v>0.84861932486994085</v>
      </c>
      <c r="AB412">
        <f t="shared" si="88"/>
        <v>3.8778418305216444E-3</v>
      </c>
    </row>
    <row r="413" spans="1:28" x14ac:dyDescent="0.25">
      <c r="A413" s="3">
        <v>44552.791666666664</v>
      </c>
      <c r="B413">
        <v>19.559908570000001</v>
      </c>
      <c r="C413">
        <v>997574.61280500004</v>
      </c>
      <c r="D413">
        <v>3.6624619716000001E-8</v>
      </c>
      <c r="E413">
        <v>25</v>
      </c>
      <c r="F413" s="1">
        <v>1988521.3364141968</v>
      </c>
      <c r="G413">
        <v>88855.219368362828</v>
      </c>
      <c r="H413">
        <v>266.56565810508852</v>
      </c>
      <c r="I413">
        <v>4.8929052671774324E-2</v>
      </c>
      <c r="J413">
        <v>18984</v>
      </c>
      <c r="K413">
        <f t="shared" si="101"/>
        <v>4.0453263366402946E-2</v>
      </c>
      <c r="L413">
        <f t="shared" si="89"/>
        <v>-5.2777458268433899E-2</v>
      </c>
      <c r="M413">
        <f t="shared" si="98"/>
        <v>0.56891190647725487</v>
      </c>
      <c r="N413">
        <f t="shared" si="90"/>
        <v>0.53189900092664977</v>
      </c>
      <c r="O413" s="4">
        <v>0.66431838657585818</v>
      </c>
      <c r="P413">
        <f t="shared" si="99"/>
        <v>0</v>
      </c>
      <c r="Q413" s="4">
        <f t="shared" si="91"/>
        <v>0.30622145849086674</v>
      </c>
      <c r="R413">
        <v>0.68489999999999995</v>
      </c>
      <c r="S413" s="4">
        <f t="shared" si="94"/>
        <v>0.75295000000000012</v>
      </c>
      <c r="T413">
        <f t="shared" si="96"/>
        <v>0.47764468309945141</v>
      </c>
      <c r="U413" s="4">
        <f t="shared" si="92"/>
        <v>0.57506422961920789</v>
      </c>
      <c r="V413">
        <f t="shared" si="100"/>
        <v>51000.985471630964</v>
      </c>
      <c r="W413">
        <f t="shared" si="97"/>
        <v>1.3404321490752575E-4</v>
      </c>
      <c r="X413">
        <f t="shared" si="95"/>
        <v>0.17174618499131147</v>
      </c>
      <c r="Y413">
        <f t="shared" si="86"/>
        <v>2.6324334837063605</v>
      </c>
      <c r="Z413">
        <f t="shared" si="93"/>
        <v>6.0716803576346789E-2</v>
      </c>
      <c r="AA413">
        <f t="shared" si="87"/>
        <v>0.89356365315492947</v>
      </c>
      <c r="AB413">
        <f t="shared" si="88"/>
        <v>5.6230113811110982E-3</v>
      </c>
    </row>
    <row r="414" spans="1:28" x14ac:dyDescent="0.25">
      <c r="A414" s="3">
        <v>44553.791666666664</v>
      </c>
      <c r="B414">
        <v>19.623882930000001</v>
      </c>
      <c r="C414">
        <v>994441.61044199998</v>
      </c>
      <c r="D414">
        <v>3.6624619716000001E-8</v>
      </c>
      <c r="E414">
        <v>23</v>
      </c>
      <c r="F414" s="1">
        <v>1988882.8476412506</v>
      </c>
      <c r="G414">
        <v>39866.59778995446</v>
      </c>
      <c r="H414">
        <v>119.59979336986338</v>
      </c>
      <c r="I414">
        <v>2.1948967296777807E-2</v>
      </c>
      <c r="J414">
        <v>18985</v>
      </c>
      <c r="K414">
        <f t="shared" si="101"/>
        <v>-6.4109127011279616E-3</v>
      </c>
      <c r="L414">
        <f t="shared" si="89"/>
        <v>-5.0001146804694058E-2</v>
      </c>
      <c r="M414">
        <f t="shared" si="98"/>
        <v>0.33876533291007038</v>
      </c>
      <c r="N414">
        <f t="shared" si="90"/>
        <v>0.52862601633469819</v>
      </c>
      <c r="O414" s="4">
        <v>0.67898988242480485</v>
      </c>
      <c r="P414">
        <f t="shared" si="99"/>
        <v>0</v>
      </c>
      <c r="Q414" s="4">
        <f t="shared" si="91"/>
        <v>0.30622145849086674</v>
      </c>
      <c r="R414">
        <v>0.71099999999999997</v>
      </c>
      <c r="S414" s="4">
        <f t="shared" si="94"/>
        <v>0.75069666666666668</v>
      </c>
      <c r="T414">
        <f t="shared" si="96"/>
        <v>0.11092231647961215</v>
      </c>
      <c r="U414" s="4">
        <f t="shared" si="92"/>
        <v>0.57019577595627602</v>
      </c>
      <c r="V414">
        <f t="shared" si="100"/>
        <v>50675.068435194742</v>
      </c>
      <c r="W414">
        <f t="shared" si="97"/>
        <v>6.0132348991539118E-5</v>
      </c>
      <c r="X414">
        <f t="shared" si="95"/>
        <v>0.17180631734030302</v>
      </c>
      <c r="Y414">
        <f t="shared" si="86"/>
        <v>2.6156111632807622</v>
      </c>
      <c r="Z414">
        <f t="shared" si="93"/>
        <v>6.2305435756119909E-2</v>
      </c>
      <c r="AA414">
        <f t="shared" si="87"/>
        <v>0.85749586034446668</v>
      </c>
      <c r="AB414">
        <f t="shared" si="88"/>
        <v>4.2284808177235345E-3</v>
      </c>
    </row>
    <row r="415" spans="1:28" x14ac:dyDescent="0.25">
      <c r="A415" s="3">
        <v>44554.791666666664</v>
      </c>
      <c r="B415">
        <v>19.615616119999999</v>
      </c>
      <c r="C415">
        <v>994907.39310600003</v>
      </c>
      <c r="D415">
        <v>3.6624619716000001E-8</v>
      </c>
      <c r="E415">
        <v>7</v>
      </c>
      <c r="F415" s="1">
        <v>1991085.1719224502</v>
      </c>
      <c r="G415">
        <v>15557.943960337925</v>
      </c>
      <c r="H415">
        <v>46.673831881013776</v>
      </c>
      <c r="I415">
        <v>8.5561124540550568E-3</v>
      </c>
      <c r="J415">
        <v>18986</v>
      </c>
      <c r="K415">
        <f t="shared" si="101"/>
        <v>8.8962793883504534E-4</v>
      </c>
      <c r="L415">
        <f t="shared" si="89"/>
        <v>-6.7038056759718342E-2</v>
      </c>
      <c r="M415">
        <f t="shared" si="98"/>
        <v>0</v>
      </c>
      <c r="N415">
        <f t="shared" si="90"/>
        <v>0.46341348618094513</v>
      </c>
      <c r="O415" s="4">
        <v>0.67588031090070633</v>
      </c>
      <c r="P415">
        <f t="shared" si="99"/>
        <v>0</v>
      </c>
      <c r="Q415" s="4">
        <f t="shared" si="91"/>
        <v>0.24515379252269562</v>
      </c>
      <c r="R415">
        <v>0.7177</v>
      </c>
      <c r="S415" s="4">
        <f t="shared" si="94"/>
        <v>0.74823666666666677</v>
      </c>
      <c r="T415">
        <f t="shared" si="96"/>
        <v>0</v>
      </c>
      <c r="U415" s="4">
        <f t="shared" si="92"/>
        <v>0.50638896677013778</v>
      </c>
      <c r="V415">
        <f t="shared" si="100"/>
        <v>50720.170450909092</v>
      </c>
      <c r="W415">
        <f t="shared" si="97"/>
        <v>2.3441129238276007E-5</v>
      </c>
      <c r="X415">
        <f t="shared" si="95"/>
        <v>0.17182975846954129</v>
      </c>
      <c r="Y415">
        <f t="shared" ref="Y415:Y478" si="102">V415/$V$31</f>
        <v>2.6179391194026129</v>
      </c>
      <c r="Z415">
        <f t="shared" si="93"/>
        <v>6.2119123592988768E-2</v>
      </c>
      <c r="AA415">
        <f t="shared" ref="AA415:AA478" si="103">V415/$V386</f>
        <v>0.93707245480064394</v>
      </c>
      <c r="AB415">
        <f t="shared" ref="AB415:AB478" si="104">2*SQRT(AA415)*EXP(SUM(W386:W415))/(1+AA415)-1</f>
        <v>5.3710687566002058E-3</v>
      </c>
    </row>
    <row r="416" spans="1:28" x14ac:dyDescent="0.25">
      <c r="A416" s="3">
        <v>44555.791666666664</v>
      </c>
      <c r="B416">
        <v>19.596160019999999</v>
      </c>
      <c r="C416">
        <v>994992.65752200002</v>
      </c>
      <c r="D416">
        <v>3.6606819055999998E-8</v>
      </c>
      <c r="E416">
        <v>17</v>
      </c>
      <c r="F416" s="1">
        <v>1992118.2494278657</v>
      </c>
      <c r="G416">
        <v>21671.770803442785</v>
      </c>
      <c r="H416">
        <v>65.015312410328363</v>
      </c>
      <c r="I416">
        <v>1.1912239163807296E-2</v>
      </c>
      <c r="J416">
        <v>18987</v>
      </c>
      <c r="K416">
        <f t="shared" si="101"/>
        <v>1.0780573127656282E-3</v>
      </c>
      <c r="L416">
        <f t="shared" ref="L416:L479" si="105">(AVERAGE(K387:K416))*15+POWER(O416/SQRT(365/15),2)/2</f>
        <v>-2.268542516458635E-2</v>
      </c>
      <c r="M416">
        <f t="shared" si="98"/>
        <v>0.28770741149000778</v>
      </c>
      <c r="N416">
        <f t="shared" ref="N416:N479" si="106">AVERAGE(M387:M416)</f>
        <v>0.45094052074259222</v>
      </c>
      <c r="O416" s="4">
        <v>0.67177399430715057</v>
      </c>
      <c r="P416">
        <f t="shared" si="99"/>
        <v>0</v>
      </c>
      <c r="Q416" s="4">
        <f t="shared" ref="Q416:Q479" si="107">AVERAGE(P387:P416)</f>
        <v>0.24515379252269562</v>
      </c>
      <c r="R416">
        <v>0.71479999999999999</v>
      </c>
      <c r="S416" s="4">
        <f t="shared" si="94"/>
        <v>0.74771333333333345</v>
      </c>
      <c r="T416">
        <f t="shared" si="96"/>
        <v>0</v>
      </c>
      <c r="U416" s="4">
        <f t="shared" ref="U416:U479" si="108">AVERAGE(T387:T416)</f>
        <v>0.48803782695719622</v>
      </c>
      <c r="V416">
        <f t="shared" si="100"/>
        <v>50774.879185845719</v>
      </c>
      <c r="W416">
        <f t="shared" si="97"/>
        <v>3.263573913006877E-5</v>
      </c>
      <c r="X416">
        <f t="shared" si="95"/>
        <v>0.17186239420867136</v>
      </c>
      <c r="Y416">
        <f t="shared" si="102"/>
        <v>2.6207629296558186</v>
      </c>
      <c r="Z416">
        <f t="shared" ref="Z416:Z479" si="109">2*SQRT(Y416)*EXP(X416)/(1+Y416)-1</f>
        <v>6.1897659165973451E-2</v>
      </c>
      <c r="AA416">
        <f t="shared" si="103"/>
        <v>0.9315293049869251</v>
      </c>
      <c r="AB416">
        <f t="shared" si="104"/>
        <v>5.1420380902107432E-3</v>
      </c>
    </row>
    <row r="417" spans="1:28" x14ac:dyDescent="0.25">
      <c r="A417" s="3">
        <v>44556.791666666664</v>
      </c>
      <c r="B417">
        <v>19.31123156</v>
      </c>
      <c r="C417">
        <v>985902.35360200005</v>
      </c>
      <c r="D417">
        <v>3.6172230346999999E-8</v>
      </c>
      <c r="E417">
        <v>16</v>
      </c>
      <c r="F417" s="1">
        <v>1967814.8346702044</v>
      </c>
      <c r="G417">
        <v>20167.96574636182</v>
      </c>
      <c r="H417">
        <v>60.503897239085461</v>
      </c>
      <c r="I417">
        <v>1.1222561240609483E-2</v>
      </c>
      <c r="J417">
        <v>18988</v>
      </c>
      <c r="K417">
        <f t="shared" si="101"/>
        <v>5.4687160194223866E-3</v>
      </c>
      <c r="L417">
        <f t="shared" si="105"/>
        <v>-2.4483083562364699E-2</v>
      </c>
      <c r="M417">
        <f t="shared" si="98"/>
        <v>0.27421694685496101</v>
      </c>
      <c r="N417">
        <f t="shared" si="106"/>
        <v>0.44227437909122852</v>
      </c>
      <c r="O417" s="4">
        <v>0.63350098118797238</v>
      </c>
      <c r="P417">
        <f t="shared" si="99"/>
        <v>0</v>
      </c>
      <c r="Q417" s="4">
        <f t="shared" si="107"/>
        <v>0.24515379252269562</v>
      </c>
      <c r="R417">
        <v>0.67</v>
      </c>
      <c r="S417" s="4">
        <f t="shared" ref="S417:S480" si="110">AVERAGE(R388:R417)</f>
        <v>0.74361666666666659</v>
      </c>
      <c r="T417">
        <f t="shared" si="96"/>
        <v>0</v>
      </c>
      <c r="U417" s="4">
        <f t="shared" si="108"/>
        <v>0.4737763075405379</v>
      </c>
      <c r="V417">
        <f t="shared" si="100"/>
        <v>51053.313225456455</v>
      </c>
      <c r="W417">
        <f t="shared" si="97"/>
        <v>3.0746270453447682E-5</v>
      </c>
      <c r="X417">
        <f t="shared" si="95"/>
        <v>0.1718931404791248</v>
      </c>
      <c r="Y417">
        <f t="shared" si="102"/>
        <v>2.6351343987969913</v>
      </c>
      <c r="Z417">
        <f t="shared" si="109"/>
        <v>6.0628153413378572E-2</v>
      </c>
      <c r="AA417">
        <f t="shared" si="103"/>
        <v>0.89762404605694368</v>
      </c>
      <c r="AB417">
        <f t="shared" si="104"/>
        <v>4.2212016671521191E-3</v>
      </c>
    </row>
    <row r="418" spans="1:28" x14ac:dyDescent="0.25">
      <c r="A418" s="3">
        <v>44557.791666666664</v>
      </c>
      <c r="B418">
        <v>19.9747773</v>
      </c>
      <c r="C418">
        <v>953417.09944200004</v>
      </c>
      <c r="D418">
        <v>3.6172230346999999E-8</v>
      </c>
      <c r="E418">
        <v>28</v>
      </c>
      <c r="F418" s="1">
        <v>1904316.1241237603</v>
      </c>
      <c r="G418">
        <v>90047.403902455393</v>
      </c>
      <c r="H418">
        <v>270.14221170736619</v>
      </c>
      <c r="I418">
        <v>5.1778119202009434E-2</v>
      </c>
      <c r="J418">
        <v>18989</v>
      </c>
      <c r="K418">
        <f t="shared" si="101"/>
        <v>-6.7288308901406996E-2</v>
      </c>
      <c r="L418">
        <f t="shared" si="105"/>
        <v>-7.956343302778876E-2</v>
      </c>
      <c r="M418">
        <f t="shared" si="98"/>
        <v>0.51012478469200084</v>
      </c>
      <c r="N418">
        <f t="shared" si="106"/>
        <v>0.42682756787244058</v>
      </c>
      <c r="O418" s="4">
        <v>0.62718260609494003</v>
      </c>
      <c r="P418">
        <f t="shared" si="99"/>
        <v>0</v>
      </c>
      <c r="Q418" s="4">
        <f t="shared" si="107"/>
        <v>0.22114517839740802</v>
      </c>
      <c r="R418">
        <v>0.76400000000000001</v>
      </c>
      <c r="S418" s="4">
        <f t="shared" si="110"/>
        <v>0.74381333333333333</v>
      </c>
      <c r="T418">
        <f t="shared" si="96"/>
        <v>0.50093609925324434</v>
      </c>
      <c r="U418" s="4">
        <f t="shared" si="108"/>
        <v>0.460168029229645</v>
      </c>
      <c r="V418">
        <f t="shared" si="100"/>
        <v>47731.050270182488</v>
      </c>
      <c r="W418">
        <f t="shared" si="97"/>
        <v>1.4184779995255796E-4</v>
      </c>
      <c r="X418">
        <f t="shared" si="95"/>
        <v>0.17203498827907734</v>
      </c>
      <c r="Y418">
        <f t="shared" si="102"/>
        <v>2.4636546486653952</v>
      </c>
      <c r="Z418">
        <f t="shared" si="109"/>
        <v>7.6463163949708202E-2</v>
      </c>
      <c r="AA418">
        <f t="shared" si="103"/>
        <v>0.81910205978922546</v>
      </c>
      <c r="AB418">
        <f t="shared" si="104"/>
        <v>5.0362081056443131E-4</v>
      </c>
    </row>
    <row r="419" spans="1:28" x14ac:dyDescent="0.25">
      <c r="A419" s="3">
        <v>44558.791666666664</v>
      </c>
      <c r="B419">
        <v>5.4884954199999996</v>
      </c>
      <c r="C419">
        <v>251421.681063</v>
      </c>
      <c r="D419">
        <v>9.7363326550000004E-9</v>
      </c>
      <c r="E419">
        <v>10</v>
      </c>
      <c r="F419" s="1">
        <v>505159.94730922725</v>
      </c>
      <c r="G419">
        <v>13379.833066044195</v>
      </c>
      <c r="H419">
        <v>40.139499198132583</v>
      </c>
      <c r="I419">
        <v>2.900253134746255E-2</v>
      </c>
      <c r="J419">
        <v>18990</v>
      </c>
      <c r="K419">
        <f t="shared" si="101"/>
        <v>-4.1104761113795754E-2</v>
      </c>
      <c r="L419">
        <f t="shared" si="105"/>
        <v>-0.11197221451060461</v>
      </c>
      <c r="M419">
        <f t="shared" si="98"/>
        <v>0</v>
      </c>
      <c r="N419">
        <f t="shared" si="106"/>
        <v>0.41103183041140412</v>
      </c>
      <c r="O419" s="4">
        <v>0.63760101151364135</v>
      </c>
      <c r="P419">
        <f t="shared" si="99"/>
        <v>0</v>
      </c>
      <c r="Q419" s="4">
        <f t="shared" si="107"/>
        <v>0.22114517839740802</v>
      </c>
      <c r="R419">
        <v>0.7145999999999999</v>
      </c>
      <c r="S419" s="4">
        <f t="shared" si="110"/>
        <v>0.74198666666666668</v>
      </c>
      <c r="T419">
        <f t="shared" si="96"/>
        <v>0.26216840522587992</v>
      </c>
      <c r="U419" s="4">
        <f t="shared" si="108"/>
        <v>0.45994091602724052</v>
      </c>
      <c r="V419">
        <f t="shared" si="100"/>
        <v>45808.853214457093</v>
      </c>
      <c r="W419">
        <f t="shared" si="97"/>
        <v>7.9455833294736467E-5</v>
      </c>
      <c r="X419">
        <f t="shared" si="95"/>
        <v>0.17211444411237209</v>
      </c>
      <c r="Y419">
        <f t="shared" si="102"/>
        <v>2.364439783599936</v>
      </c>
      <c r="Z419">
        <f t="shared" si="109"/>
        <v>8.5749700645567861E-2</v>
      </c>
      <c r="AA419">
        <f t="shared" si="103"/>
        <v>0.80221197029454272</v>
      </c>
      <c r="AB419">
        <f t="shared" si="104"/>
        <v>-5.8725804698889217E-4</v>
      </c>
    </row>
    <row r="420" spans="1:28" x14ac:dyDescent="0.25">
      <c r="A420" s="3">
        <v>44559.791666666664</v>
      </c>
      <c r="B420">
        <v>5.4409102899999997</v>
      </c>
      <c r="C420">
        <v>253769.86506099999</v>
      </c>
      <c r="D420">
        <v>9.7363326550000004E-9</v>
      </c>
      <c r="E420">
        <v>20</v>
      </c>
      <c r="F420" s="1">
        <v>508708.9565825836</v>
      </c>
      <c r="G420">
        <v>51540.486211326795</v>
      </c>
      <c r="H420">
        <v>154.62145863398038</v>
      </c>
      <c r="I420">
        <v>0.11094129889226928</v>
      </c>
      <c r="J420">
        <v>18991</v>
      </c>
      <c r="K420">
        <f t="shared" si="101"/>
        <v>1.8004059591122109E-2</v>
      </c>
      <c r="L420">
        <f t="shared" si="105"/>
        <v>-9.2825328403160878E-2</v>
      </c>
      <c r="M420">
        <f t="shared" si="98"/>
        <v>0.82336896050619879</v>
      </c>
      <c r="N420">
        <f t="shared" si="106"/>
        <v>0.38055159755883383</v>
      </c>
      <c r="O420" s="4">
        <v>0.63799717592532756</v>
      </c>
      <c r="P420">
        <f t="shared" si="99"/>
        <v>0.6452892750639988</v>
      </c>
      <c r="Q420" s="4">
        <f t="shared" si="107"/>
        <v>0.18920259719490573</v>
      </c>
      <c r="R420">
        <v>0.75749999999999995</v>
      </c>
      <c r="S420" s="4">
        <f t="shared" si="110"/>
        <v>0.74305666666666659</v>
      </c>
      <c r="T420">
        <f t="shared" si="96"/>
        <v>0.8510243316481233</v>
      </c>
      <c r="U420" s="4">
        <f t="shared" si="108"/>
        <v>0.43174701743349553</v>
      </c>
      <c r="V420">
        <f t="shared" si="100"/>
        <v>46641.067677114741</v>
      </c>
      <c r="W420">
        <f t="shared" si="97"/>
        <v>3.0390258102070496E-4</v>
      </c>
      <c r="X420">
        <f t="shared" ref="X420:X483" si="111">W420+X419</f>
        <v>0.17241834669339279</v>
      </c>
      <c r="Y420">
        <f t="shared" si="102"/>
        <v>2.4073948205833542</v>
      </c>
      <c r="Z420">
        <f t="shared" si="109"/>
        <v>8.208539210731991E-2</v>
      </c>
      <c r="AA420">
        <f t="shared" si="103"/>
        <v>0.81929914094165346</v>
      </c>
      <c r="AB420">
        <f t="shared" si="104"/>
        <v>-2.2329249948693786E-4</v>
      </c>
    </row>
    <row r="421" spans="1:28" x14ac:dyDescent="0.25">
      <c r="A421" s="3">
        <v>44560.791666666664</v>
      </c>
      <c r="B421">
        <v>5.47285383</v>
      </c>
      <c r="C421">
        <v>252399.67597499999</v>
      </c>
      <c r="D421">
        <v>9.7363326550000004E-9</v>
      </c>
      <c r="E421">
        <v>29</v>
      </c>
      <c r="F421" s="1">
        <v>506939.15603174327</v>
      </c>
      <c r="G421">
        <v>38007.723740070003</v>
      </c>
      <c r="H421">
        <v>114.02317122021002</v>
      </c>
      <c r="I421">
        <v>8.2097539714944823E-2</v>
      </c>
      <c r="J421">
        <v>18992</v>
      </c>
      <c r="K421">
        <f t="shared" si="101"/>
        <v>-1.1267791098209511E-2</v>
      </c>
      <c r="L421">
        <f t="shared" si="105"/>
        <v>-9.6805734400008586E-2</v>
      </c>
      <c r="M421">
        <f t="shared" si="98"/>
        <v>0.65485350695979549</v>
      </c>
      <c r="N421">
        <f t="shared" si="106"/>
        <v>0.3819414825129096</v>
      </c>
      <c r="O421" s="4">
        <v>0.64245629791803571</v>
      </c>
      <c r="P421">
        <f t="shared" si="99"/>
        <v>0.43086909275791119</v>
      </c>
      <c r="Q421" s="4">
        <f t="shared" si="107"/>
        <v>0.2035649002868361</v>
      </c>
      <c r="R421">
        <v>0.73290000000000011</v>
      </c>
      <c r="S421" s="4">
        <f t="shared" si="110"/>
        <v>0.74289000000000016</v>
      </c>
      <c r="T421">
        <f t="shared" si="96"/>
        <v>0.70249009931709305</v>
      </c>
      <c r="U421" s="4">
        <f t="shared" si="108"/>
        <v>0.43918822820811931</v>
      </c>
      <c r="V421">
        <f t="shared" si="100"/>
        <v>46118.4756280984</v>
      </c>
      <c r="W421">
        <f t="shared" si="97"/>
        <v>2.2489947455956439E-4</v>
      </c>
      <c r="X421">
        <f t="shared" si="111"/>
        <v>0.17264324616795235</v>
      </c>
      <c r="Y421">
        <f t="shared" si="102"/>
        <v>2.3804210514409019</v>
      </c>
      <c r="Z421">
        <f t="shared" si="109"/>
        <v>8.4836024157393108E-2</v>
      </c>
      <c r="AA421">
        <f t="shared" si="103"/>
        <v>0.81565323080291885</v>
      </c>
      <c r="AB421">
        <f t="shared" si="104"/>
        <v>-3.5687804430473147E-4</v>
      </c>
    </row>
    <row r="422" spans="1:28" x14ac:dyDescent="0.25">
      <c r="A422" s="3">
        <v>44561.791666666664</v>
      </c>
      <c r="B422">
        <v>5.4132925099999998</v>
      </c>
      <c r="C422">
        <v>255189.04643799999</v>
      </c>
      <c r="D422">
        <v>9.7363326550000004E-9</v>
      </c>
      <c r="E422">
        <v>8</v>
      </c>
      <c r="F422" s="1">
        <v>512435.70635763858</v>
      </c>
      <c r="G422">
        <v>4073.6925227163988</v>
      </c>
      <c r="H422">
        <v>12.221077568149196</v>
      </c>
      <c r="I422">
        <v>8.7048838654917114E-3</v>
      </c>
      <c r="J422">
        <v>18993</v>
      </c>
      <c r="K422">
        <f t="shared" si="101"/>
        <v>2.1933481729060952E-2</v>
      </c>
      <c r="L422">
        <f t="shared" si="105"/>
        <v>-8.2427178512607363E-2</v>
      </c>
      <c r="M422">
        <f t="shared" si="98"/>
        <v>0</v>
      </c>
      <c r="N422">
        <f t="shared" si="106"/>
        <v>0.36898298541099472</v>
      </c>
      <c r="O422" s="4">
        <v>0.6427555424654654</v>
      </c>
      <c r="P422">
        <f t="shared" si="99"/>
        <v>0</v>
      </c>
      <c r="Q422" s="4">
        <f t="shared" si="107"/>
        <v>0.2035649002868361</v>
      </c>
      <c r="R422">
        <v>0.71260000000000001</v>
      </c>
      <c r="S422" s="4">
        <f t="shared" si="110"/>
        <v>0.74219666666666673</v>
      </c>
      <c r="T422">
        <f t="shared" si="96"/>
        <v>0</v>
      </c>
      <c r="U422" s="4">
        <f t="shared" si="108"/>
        <v>0.43212316502313075</v>
      </c>
      <c r="V422">
        <f t="shared" si="100"/>
        <v>47141.189205384362</v>
      </c>
      <c r="W422">
        <f t="shared" si="97"/>
        <v>2.3848712508979439E-5</v>
      </c>
      <c r="X422">
        <f t="shared" si="111"/>
        <v>0.17266709488046134</v>
      </c>
      <c r="Y422">
        <f t="shared" si="102"/>
        <v>2.433208766034892</v>
      </c>
      <c r="Z422">
        <f t="shared" si="109"/>
        <v>7.9960411381727603E-2</v>
      </c>
      <c r="AA422">
        <f t="shared" si="103"/>
        <v>0.8815277150476496</v>
      </c>
      <c r="AB422">
        <f t="shared" si="104"/>
        <v>2.7943194042423514E-3</v>
      </c>
    </row>
    <row r="423" spans="1:28" x14ac:dyDescent="0.25">
      <c r="A423" s="3">
        <v>44562.791666666664</v>
      </c>
      <c r="B423">
        <v>5.4132989900000004</v>
      </c>
      <c r="C423">
        <v>255191.55252200001</v>
      </c>
      <c r="D423">
        <v>9.7363326550000004E-9</v>
      </c>
      <c r="E423">
        <v>2</v>
      </c>
      <c r="F423" s="1">
        <v>510118.22241887345</v>
      </c>
      <c r="G423">
        <v>937.4411230076314</v>
      </c>
      <c r="H423">
        <v>2.8123233690228941</v>
      </c>
      <c r="I423">
        <v>2.0122747719654444E-3</v>
      </c>
      <c r="J423">
        <v>18994</v>
      </c>
      <c r="K423">
        <f t="shared" si="101"/>
        <v>8.6233990135088085E-6</v>
      </c>
      <c r="L423">
        <f t="shared" si="105"/>
        <v>-5.4238226727067393E-2</v>
      </c>
      <c r="M423">
        <f t="shared" si="98"/>
        <v>0</v>
      </c>
      <c r="N423">
        <f t="shared" si="106"/>
        <v>0.34986558415994534</v>
      </c>
      <c r="O423" s="4">
        <v>0.65467663274356602</v>
      </c>
      <c r="P423">
        <f t="shared" si="99"/>
        <v>0</v>
      </c>
      <c r="Q423" s="4">
        <f t="shared" si="107"/>
        <v>0.2035649002868361</v>
      </c>
      <c r="R423">
        <v>0.65390000000000004</v>
      </c>
      <c r="S423" s="4">
        <f t="shared" si="110"/>
        <v>0.73919666666666672</v>
      </c>
      <c r="T423">
        <f t="shared" si="96"/>
        <v>0</v>
      </c>
      <c r="U423" s="4">
        <f t="shared" si="108"/>
        <v>0.41389540545846543</v>
      </c>
      <c r="V423">
        <f t="shared" si="100"/>
        <v>47141.595724421641</v>
      </c>
      <c r="W423">
        <f t="shared" si="97"/>
        <v>5.5130663700651152E-6</v>
      </c>
      <c r="X423">
        <f t="shared" si="111"/>
        <v>0.1726726079468314</v>
      </c>
      <c r="Y423">
        <f t="shared" si="102"/>
        <v>2.4332297486554353</v>
      </c>
      <c r="Z423">
        <f t="shared" si="109"/>
        <v>7.9964421411704567E-2</v>
      </c>
      <c r="AA423">
        <f t="shared" si="103"/>
        <v>0.96078410768879574</v>
      </c>
      <c r="AB423">
        <f t="shared" si="104"/>
        <v>4.4336781584684015E-3</v>
      </c>
    </row>
    <row r="424" spans="1:28" x14ac:dyDescent="0.25">
      <c r="A424" s="3">
        <v>44563.791666666664</v>
      </c>
      <c r="B424">
        <v>5.48368842</v>
      </c>
      <c r="C424">
        <v>251941.51954400001</v>
      </c>
      <c r="D424">
        <v>9.7363326550000004E-9</v>
      </c>
      <c r="E424">
        <v>9</v>
      </c>
      <c r="F424" s="1">
        <v>502521.21181071212</v>
      </c>
      <c r="G424">
        <v>8667.530840789188</v>
      </c>
      <c r="H424">
        <v>26.002592522367564</v>
      </c>
      <c r="I424">
        <v>1.8886658010844676E-2</v>
      </c>
      <c r="J424">
        <v>18995</v>
      </c>
      <c r="K424">
        <f t="shared" si="101"/>
        <v>-2.5736696301364468E-2</v>
      </c>
      <c r="L424">
        <f t="shared" si="105"/>
        <v>-2.4645015218262775E-2</v>
      </c>
      <c r="M424">
        <f t="shared" si="98"/>
        <v>0.36920744382288451</v>
      </c>
      <c r="N424">
        <f t="shared" si="106"/>
        <v>0.33171075185666382</v>
      </c>
      <c r="O424" s="4">
        <v>0.63272207946271919</v>
      </c>
      <c r="P424">
        <f t="shared" si="99"/>
        <v>0</v>
      </c>
      <c r="Q424" s="4">
        <f t="shared" si="107"/>
        <v>0.1767406394995745</v>
      </c>
      <c r="R424">
        <v>0.66599999999999993</v>
      </c>
      <c r="S424" s="4">
        <f t="shared" si="110"/>
        <v>0.73672666666666664</v>
      </c>
      <c r="T424">
        <f t="shared" si="96"/>
        <v>0</v>
      </c>
      <c r="U424" s="4">
        <f t="shared" si="108"/>
        <v>0.38131335459454424</v>
      </c>
      <c r="V424">
        <f t="shared" si="100"/>
        <v>45943.806476152778</v>
      </c>
      <c r="W424">
        <f t="shared" si="97"/>
        <v>5.1742929834352269E-5</v>
      </c>
      <c r="X424">
        <f t="shared" si="111"/>
        <v>0.17272435087666574</v>
      </c>
      <c r="Y424">
        <f t="shared" si="102"/>
        <v>2.3714054428227507</v>
      </c>
      <c r="Z424">
        <f t="shared" si="109"/>
        <v>8.5763281895221199E-2</v>
      </c>
      <c r="AA424">
        <f t="shared" si="103"/>
        <v>0.93467389033687998</v>
      </c>
      <c r="AB424">
        <f t="shared" si="104"/>
        <v>3.7291548778413119E-3</v>
      </c>
    </row>
    <row r="425" spans="1:28" x14ac:dyDescent="0.25">
      <c r="A425" s="3">
        <v>44564.791666666664</v>
      </c>
      <c r="B425">
        <v>5.4636354799999998</v>
      </c>
      <c r="C425">
        <v>252888.25130999999</v>
      </c>
      <c r="D425">
        <v>9.7363326550000004E-9</v>
      </c>
      <c r="E425">
        <v>9</v>
      </c>
      <c r="F425" s="1">
        <v>503624.54679231934</v>
      </c>
      <c r="G425">
        <v>7346.1755500723748</v>
      </c>
      <c r="H425">
        <v>22.038526650217126</v>
      </c>
      <c r="I425">
        <v>1.5972339471067118E-2</v>
      </c>
      <c r="J425">
        <v>18996</v>
      </c>
      <c r="K425">
        <f t="shared" si="101"/>
        <v>7.4142383274864079E-3</v>
      </c>
      <c r="L425">
        <f t="shared" si="105"/>
        <v>-2.3544124546935597E-2</v>
      </c>
      <c r="M425">
        <f t="shared" si="98"/>
        <v>0.3380686806235958</v>
      </c>
      <c r="N425">
        <f t="shared" si="106"/>
        <v>0.33264466021197037</v>
      </c>
      <c r="O425" s="4">
        <v>0.56362592659469279</v>
      </c>
      <c r="P425">
        <f t="shared" si="99"/>
        <v>0</v>
      </c>
      <c r="Q425" s="4">
        <f t="shared" si="107"/>
        <v>0.1767406394995745</v>
      </c>
      <c r="R425">
        <v>0.64760000000000006</v>
      </c>
      <c r="S425" s="4">
        <f t="shared" si="110"/>
        <v>0.73291666666666666</v>
      </c>
      <c r="T425">
        <f t="shared" si="96"/>
        <v>0</v>
      </c>
      <c r="U425" s="4">
        <f t="shared" si="108"/>
        <v>0.367686495360729</v>
      </c>
      <c r="V425">
        <f t="shared" si="100"/>
        <v>46285.71072058416</v>
      </c>
      <c r="W425">
        <f t="shared" si="97"/>
        <v>4.3758876733766529E-5</v>
      </c>
      <c r="X425">
        <f t="shared" si="111"/>
        <v>0.17276810975339951</v>
      </c>
      <c r="Y425">
        <f t="shared" si="102"/>
        <v>2.3890529485118934</v>
      </c>
      <c r="Z425">
        <f t="shared" si="109"/>
        <v>8.4168452524323145E-2</v>
      </c>
      <c r="AA425">
        <f t="shared" si="103"/>
        <v>0.91698474600087032</v>
      </c>
      <c r="AB425">
        <f t="shared" si="104"/>
        <v>3.2900784391007853E-3</v>
      </c>
    </row>
    <row r="426" spans="1:28" x14ac:dyDescent="0.25">
      <c r="A426" s="3">
        <v>44565.791666666664</v>
      </c>
      <c r="B426">
        <v>5.6348716300000001</v>
      </c>
      <c r="C426">
        <v>245482.12721800001</v>
      </c>
      <c r="D426">
        <v>9.7363326550000004E-9</v>
      </c>
      <c r="E426">
        <v>23</v>
      </c>
      <c r="F426" s="1">
        <v>489010.10681677307</v>
      </c>
      <c r="G426">
        <v>94108.554749819989</v>
      </c>
      <c r="H426">
        <v>282.32566424945998</v>
      </c>
      <c r="I426">
        <v>0.2107295248391752</v>
      </c>
      <c r="J426">
        <v>18997</v>
      </c>
      <c r="K426">
        <f t="shared" si="101"/>
        <v>-6.0583513082371421E-2</v>
      </c>
      <c r="L426">
        <f t="shared" si="105"/>
        <v>-6.7078789928618418E-2</v>
      </c>
      <c r="M426">
        <f t="shared" si="98"/>
        <v>1.2555346780336774</v>
      </c>
      <c r="N426">
        <f t="shared" si="106"/>
        <v>0.34162974836294085</v>
      </c>
      <c r="O426" s="4">
        <v>0.56438679347752208</v>
      </c>
      <c r="P426">
        <f t="shared" si="99"/>
        <v>1.1021361331922062</v>
      </c>
      <c r="Q426" s="4">
        <f t="shared" si="107"/>
        <v>0.18597879478851143</v>
      </c>
      <c r="R426">
        <v>0.63109999999999999</v>
      </c>
      <c r="S426" s="4">
        <f t="shared" si="110"/>
        <v>0.72758</v>
      </c>
      <c r="T426">
        <f t="shared" si="96"/>
        <v>1.2339158077569079</v>
      </c>
      <c r="U426" s="4">
        <f t="shared" si="108"/>
        <v>0.37567666257521176</v>
      </c>
      <c r="V426">
        <f t="shared" si="100"/>
        <v>43564.81271215756</v>
      </c>
      <c r="W426">
        <f t="shared" si="97"/>
        <v>5.7717456665236399E-4</v>
      </c>
      <c r="X426">
        <f t="shared" si="111"/>
        <v>0.17334528432005189</v>
      </c>
      <c r="Y426">
        <f t="shared" si="102"/>
        <v>2.2486128578568554</v>
      </c>
      <c r="Z426">
        <f t="shared" si="109"/>
        <v>9.7924008696808729E-2</v>
      </c>
      <c r="AA426">
        <f t="shared" si="103"/>
        <v>0.86154854916482515</v>
      </c>
      <c r="AB426">
        <f t="shared" si="104"/>
        <v>1.6339288875983904E-3</v>
      </c>
    </row>
    <row r="427" spans="1:28" x14ac:dyDescent="0.25">
      <c r="A427" s="3">
        <v>44566.791666666664</v>
      </c>
      <c r="B427">
        <v>5.6761028800000002</v>
      </c>
      <c r="C427">
        <v>243835.784078</v>
      </c>
      <c r="D427">
        <v>9.7363326550000004E-9</v>
      </c>
      <c r="E427">
        <v>17</v>
      </c>
      <c r="F427" s="1">
        <v>488692.79749588558</v>
      </c>
      <c r="G427">
        <v>46533.048523896709</v>
      </c>
      <c r="H427">
        <v>139.59914557169012</v>
      </c>
      <c r="I427">
        <v>0.10426527338802427</v>
      </c>
      <c r="J427">
        <v>18998</v>
      </c>
      <c r="K427">
        <f t="shared" si="101"/>
        <v>-1.4019678561760897E-2</v>
      </c>
      <c r="L427">
        <f t="shared" si="105"/>
        <v>-7.4574300325410139E-2</v>
      </c>
      <c r="M427">
        <f t="shared" si="98"/>
        <v>0.83595928579907464</v>
      </c>
      <c r="N427">
        <f t="shared" si="106"/>
        <v>0.36949505788957665</v>
      </c>
      <c r="O427" s="4">
        <v>0.58147262045607107</v>
      </c>
      <c r="P427">
        <f t="shared" si="99"/>
        <v>0.60248655128447559</v>
      </c>
      <c r="Q427" s="4">
        <f t="shared" si="107"/>
        <v>0.20606167983132728</v>
      </c>
      <c r="R427">
        <v>0.72470000000000001</v>
      </c>
      <c r="S427" s="4">
        <f t="shared" si="110"/>
        <v>0.72612666666666681</v>
      </c>
      <c r="T427">
        <f t="shared" si="96"/>
        <v>0.81904469293389293</v>
      </c>
      <c r="U427" s="4">
        <f t="shared" si="108"/>
        <v>0.3977374792480417</v>
      </c>
      <c r="V427">
        <f t="shared" si="100"/>
        <v>42958.309465666345</v>
      </c>
      <c r="W427">
        <f t="shared" si="97"/>
        <v>2.8561749069579324E-4</v>
      </c>
      <c r="X427">
        <f t="shared" si="111"/>
        <v>0.1736309018107477</v>
      </c>
      <c r="Y427">
        <f t="shared" si="102"/>
        <v>2.2173079832691247</v>
      </c>
      <c r="Z427">
        <f t="shared" si="109"/>
        <v>0.10117745667901468</v>
      </c>
      <c r="AA427">
        <f t="shared" si="103"/>
        <v>0.85282880789651205</v>
      </c>
      <c r="AB427">
        <f t="shared" si="104"/>
        <v>1.4637499869203374E-3</v>
      </c>
    </row>
    <row r="428" spans="1:28" x14ac:dyDescent="0.25">
      <c r="A428" s="3">
        <v>44567.791666666664</v>
      </c>
      <c r="B428">
        <v>5.7526901500000003</v>
      </c>
      <c r="C428">
        <v>241112.08692100001</v>
      </c>
      <c r="D428">
        <v>9.7363326550000004E-9</v>
      </c>
      <c r="E428">
        <v>21</v>
      </c>
      <c r="F428" s="1">
        <v>480865.60537895269</v>
      </c>
      <c r="G428">
        <v>104740.32622265452</v>
      </c>
      <c r="H428">
        <v>314.22097866796355</v>
      </c>
      <c r="I428">
        <v>0.23850875573315991</v>
      </c>
      <c r="J428">
        <v>18999</v>
      </c>
      <c r="K428">
        <f t="shared" si="101"/>
        <v>-2.4635779315047509E-2</v>
      </c>
      <c r="L428">
        <f t="shared" si="105"/>
        <v>-8.4978500423155856E-2</v>
      </c>
      <c r="M428">
        <f t="shared" si="98"/>
        <v>1.3162079944044034</v>
      </c>
      <c r="N428">
        <f t="shared" si="106"/>
        <v>0.40488087940489365</v>
      </c>
      <c r="O428" s="4">
        <v>0.58105977023793753</v>
      </c>
      <c r="P428">
        <f t="shared" si="99"/>
        <v>1.1987234473554549</v>
      </c>
      <c r="Q428" s="4">
        <f t="shared" si="107"/>
        <v>0.2393484540684955</v>
      </c>
      <c r="R428">
        <v>0.64590000000000003</v>
      </c>
      <c r="S428" s="4">
        <f t="shared" si="110"/>
        <v>0.72350666666666685</v>
      </c>
      <c r="T428">
        <f t="shared" si="96"/>
        <v>1.320901990226474</v>
      </c>
      <c r="U428" s="4">
        <f t="shared" si="108"/>
        <v>0.42210674795919118</v>
      </c>
      <c r="V428">
        <f t="shared" si="100"/>
        <v>41912.927801439124</v>
      </c>
      <c r="W428">
        <f t="shared" si="97"/>
        <v>6.5323524123879636E-4</v>
      </c>
      <c r="X428">
        <f t="shared" si="111"/>
        <v>0.1742841370519865</v>
      </c>
      <c r="Y428">
        <f t="shared" si="102"/>
        <v>2.1633502475368385</v>
      </c>
      <c r="Z428">
        <f t="shared" si="109"/>
        <v>0.10697235112830805</v>
      </c>
      <c r="AA428">
        <f t="shared" si="103"/>
        <v>0.8741748819909525</v>
      </c>
      <c r="AB428">
        <f t="shared" si="104"/>
        <v>2.8507894505407361E-3</v>
      </c>
    </row>
    <row r="429" spans="1:28" x14ac:dyDescent="0.25">
      <c r="A429" s="3">
        <v>44568.791666666664</v>
      </c>
      <c r="B429">
        <v>5.7588980100000002</v>
      </c>
      <c r="C429">
        <v>241024.219052</v>
      </c>
      <c r="D429">
        <v>9.7363326550000004E-9</v>
      </c>
      <c r="E429">
        <v>20</v>
      </c>
      <c r="F429" s="1">
        <v>482820.19049526361</v>
      </c>
      <c r="G429">
        <v>57801.410204305619</v>
      </c>
      <c r="H429">
        <v>173.40423061291685</v>
      </c>
      <c r="I429">
        <v>0.13108926556859793</v>
      </c>
      <c r="J429">
        <v>19000</v>
      </c>
      <c r="K429">
        <f t="shared" si="101"/>
        <v>-1.4430350161429286E-3</v>
      </c>
      <c r="L429">
        <f t="shared" si="105"/>
        <v>-6.0759007742675196E-2</v>
      </c>
      <c r="M429">
        <f t="shared" si="98"/>
        <v>0.97923317851133262</v>
      </c>
      <c r="N429">
        <f t="shared" si="106"/>
        <v>0.43752198535527143</v>
      </c>
      <c r="O429" s="4">
        <v>0.59194284114550755</v>
      </c>
      <c r="P429">
        <f t="shared" si="99"/>
        <v>0.75998814590969144</v>
      </c>
      <c r="Q429" s="4">
        <f t="shared" si="107"/>
        <v>0.2646813922654852</v>
      </c>
      <c r="R429">
        <v>0.66520000000000001</v>
      </c>
      <c r="S429" s="4">
        <f t="shared" si="110"/>
        <v>0.72084333333333339</v>
      </c>
      <c r="T429">
        <f t="shared" si="96"/>
        <v>0.94097085314464668</v>
      </c>
      <c r="U429" s="4">
        <f t="shared" si="108"/>
        <v>0.44437877857818808</v>
      </c>
      <c r="V429">
        <f t="shared" si="100"/>
        <v>41852.489596703243</v>
      </c>
      <c r="W429">
        <f t="shared" si="97"/>
        <v>3.5908419434393013E-4</v>
      </c>
      <c r="X429">
        <f t="shared" si="111"/>
        <v>0.17464322124633044</v>
      </c>
      <c r="Y429">
        <f t="shared" si="102"/>
        <v>2.1602307087206656</v>
      </c>
      <c r="Z429">
        <f t="shared" si="109"/>
        <v>0.10766354290922453</v>
      </c>
      <c r="AA429">
        <f t="shared" si="103"/>
        <v>0.88190046274636569</v>
      </c>
      <c r="AB429">
        <f t="shared" si="104"/>
        <v>3.4159556706192529E-3</v>
      </c>
    </row>
    <row r="430" spans="1:28" x14ac:dyDescent="0.25">
      <c r="A430" s="3">
        <v>44569.791666666664</v>
      </c>
      <c r="B430">
        <v>5.7174453200000004</v>
      </c>
      <c r="C430">
        <v>242808.83923000001</v>
      </c>
      <c r="D430">
        <v>9.7363326550000004E-9</v>
      </c>
      <c r="E430">
        <v>8</v>
      </c>
      <c r="F430" s="1">
        <v>484461.15798258659</v>
      </c>
      <c r="G430">
        <v>12468.505058305203</v>
      </c>
      <c r="H430">
        <v>37.405515174915614</v>
      </c>
      <c r="I430">
        <v>2.818185279434712E-2</v>
      </c>
      <c r="J430">
        <v>19001</v>
      </c>
      <c r="K430">
        <f t="shared" si="101"/>
        <v>1.46010969321918E-2</v>
      </c>
      <c r="L430">
        <f t="shared" si="105"/>
        <v>-4.9019442621620772E-2</v>
      </c>
      <c r="M430">
        <f t="shared" si="98"/>
        <v>0.40864406133412573</v>
      </c>
      <c r="N430">
        <f t="shared" si="106"/>
        <v>0.45114345406640893</v>
      </c>
      <c r="O430" s="4">
        <v>0.56321558554885021</v>
      </c>
      <c r="P430">
        <f t="shared" si="99"/>
        <v>0</v>
      </c>
      <c r="Q430" s="4">
        <f t="shared" si="107"/>
        <v>0.2646813922654852</v>
      </c>
      <c r="R430">
        <v>0.62890000000000001</v>
      </c>
      <c r="S430" s="4">
        <f t="shared" si="110"/>
        <v>0.71505333333333343</v>
      </c>
      <c r="T430">
        <f t="shared" si="96"/>
        <v>0.24933279823111468</v>
      </c>
      <c r="U430" s="4">
        <f t="shared" si="108"/>
        <v>0.43975721804812268</v>
      </c>
      <c r="V430">
        <f t="shared" si="100"/>
        <v>42468.064955626018</v>
      </c>
      <c r="W430">
        <f t="shared" si="97"/>
        <v>7.7207575019531849E-5</v>
      </c>
      <c r="X430">
        <f t="shared" si="111"/>
        <v>0.17472042882134997</v>
      </c>
      <c r="Y430">
        <f t="shared" si="102"/>
        <v>2.1920038435255655</v>
      </c>
      <c r="Z430">
        <f t="shared" si="109"/>
        <v>0.1047585308157053</v>
      </c>
      <c r="AA430">
        <f t="shared" si="103"/>
        <v>0.86282091642415881</v>
      </c>
      <c r="AB430">
        <f t="shared" si="104"/>
        <v>2.6375194452414874E-3</v>
      </c>
    </row>
    <row r="431" spans="1:28" x14ac:dyDescent="0.25">
      <c r="A431" s="3">
        <v>44570.791666666664</v>
      </c>
      <c r="B431">
        <v>5.7764427700000001</v>
      </c>
      <c r="C431">
        <v>240416.482995</v>
      </c>
      <c r="D431">
        <v>9.7363326550000004E-9</v>
      </c>
      <c r="E431">
        <v>13</v>
      </c>
      <c r="F431" s="1">
        <v>481955.70221573708</v>
      </c>
      <c r="G431">
        <v>29506.658972677957</v>
      </c>
      <c r="H431">
        <v>88.519976918033876</v>
      </c>
      <c r="I431">
        <v>6.7038923756979604E-2</v>
      </c>
      <c r="J431">
        <v>19002</v>
      </c>
      <c r="K431">
        <f t="shared" si="101"/>
        <v>-2.0167670996322665E-2</v>
      </c>
      <c r="L431">
        <f t="shared" si="105"/>
        <v>-7.7327347420568238E-2</v>
      </c>
      <c r="M431">
        <f t="shared" si="98"/>
        <v>0.62517677991290022</v>
      </c>
      <c r="N431">
        <f t="shared" si="106"/>
        <v>0.47198268006350563</v>
      </c>
      <c r="O431" s="4">
        <v>0.56375532068139833</v>
      </c>
      <c r="P431">
        <f t="shared" si="99"/>
        <v>0.25530226679429174</v>
      </c>
      <c r="Q431" s="4">
        <f t="shared" si="107"/>
        <v>0.27319146782529491</v>
      </c>
      <c r="R431">
        <v>0.63149999999999995</v>
      </c>
      <c r="S431" s="4">
        <f t="shared" si="110"/>
        <v>0.70994000000000002</v>
      </c>
      <c r="T431">
        <f t="shared" si="96"/>
        <v>0.61075642606100966</v>
      </c>
      <c r="U431" s="4">
        <f t="shared" si="108"/>
        <v>0.45444427178051305</v>
      </c>
      <c r="V431">
        <f t="shared" si="100"/>
        <v>41620.16184832729</v>
      </c>
      <c r="W431">
        <f t="shared" si="97"/>
        <v>1.8365141931143175E-4</v>
      </c>
      <c r="X431">
        <f t="shared" si="111"/>
        <v>0.1749040802406614</v>
      </c>
      <c r="Y431">
        <f t="shared" si="102"/>
        <v>2.1482390317292639</v>
      </c>
      <c r="Z431">
        <f t="shared" si="109"/>
        <v>0.10908153581372471</v>
      </c>
      <c r="AA431">
        <f t="shared" si="103"/>
        <v>0.83094830866238556</v>
      </c>
      <c r="AB431">
        <f t="shared" si="104"/>
        <v>1.1907172285992029E-3</v>
      </c>
    </row>
    <row r="432" spans="1:28" x14ac:dyDescent="0.25">
      <c r="A432" s="3">
        <v>44571.791666666664</v>
      </c>
      <c r="B432">
        <v>5.7240304999999996</v>
      </c>
      <c r="C432">
        <v>242641.649706</v>
      </c>
      <c r="D432">
        <v>9.7363326550000004E-9</v>
      </c>
      <c r="E432">
        <v>7</v>
      </c>
      <c r="F432" s="1">
        <v>487001.24895716703</v>
      </c>
      <c r="G432">
        <v>7925.0478586782292</v>
      </c>
      <c r="H432">
        <v>23.775143576034687</v>
      </c>
      <c r="I432">
        <v>1.7819107084088619E-2</v>
      </c>
      <c r="J432">
        <v>19003</v>
      </c>
      <c r="K432">
        <f t="shared" si="101"/>
        <v>1.8327762548564011E-2</v>
      </c>
      <c r="L432">
        <f t="shared" si="105"/>
        <v>-7.7509500964775879E-2</v>
      </c>
      <c r="M432">
        <f t="shared" si="98"/>
        <v>0</v>
      </c>
      <c r="N432">
        <f t="shared" si="106"/>
        <v>0.47198268006350563</v>
      </c>
      <c r="O432" s="4">
        <v>0.53677666094577337</v>
      </c>
      <c r="P432">
        <f t="shared" si="99"/>
        <v>0</v>
      </c>
      <c r="Q432" s="4">
        <f t="shared" si="107"/>
        <v>0.27319146782529491</v>
      </c>
      <c r="R432">
        <v>0.66769999999999996</v>
      </c>
      <c r="S432" s="4">
        <f t="shared" si="110"/>
        <v>0.70756333333333332</v>
      </c>
      <c r="T432">
        <f t="shared" si="96"/>
        <v>0</v>
      </c>
      <c r="U432" s="4">
        <f t="shared" si="108"/>
        <v>0.45444427178051305</v>
      </c>
      <c r="V432">
        <f t="shared" si="100"/>
        <v>42389.999442875087</v>
      </c>
      <c r="W432">
        <f t="shared" si="97"/>
        <v>4.881827983156564E-5</v>
      </c>
      <c r="X432">
        <f t="shared" si="111"/>
        <v>0.17495289852049295</v>
      </c>
      <c r="Y432">
        <f t="shared" si="102"/>
        <v>2.187974465116739</v>
      </c>
      <c r="Z432">
        <f t="shared" si="109"/>
        <v>0.10539466589378765</v>
      </c>
      <c r="AA432">
        <f t="shared" si="103"/>
        <v>0.90300031413212378</v>
      </c>
      <c r="AB432">
        <f t="shared" si="104"/>
        <v>4.1816173168658377E-3</v>
      </c>
    </row>
    <row r="433" spans="1:28" x14ac:dyDescent="0.25">
      <c r="A433" s="3">
        <v>44572.791666666664</v>
      </c>
      <c r="B433">
        <v>5.6340651199999998</v>
      </c>
      <c r="C433">
        <v>246590.898751</v>
      </c>
      <c r="D433">
        <v>9.7363326550000004E-9</v>
      </c>
      <c r="E433">
        <v>13</v>
      </c>
      <c r="F433" s="1">
        <v>494711.63934349129</v>
      </c>
      <c r="G433">
        <v>25060.052056558383</v>
      </c>
      <c r="H433">
        <v>75.180156169675143</v>
      </c>
      <c r="I433">
        <v>5.5468185544101559E-2</v>
      </c>
      <c r="J433">
        <v>19004</v>
      </c>
      <c r="K433">
        <f t="shared" si="101"/>
        <v>3.1986983114368261E-2</v>
      </c>
      <c r="L433">
        <f t="shared" si="105"/>
        <v>-2.9018682017646534E-2</v>
      </c>
      <c r="M433">
        <f t="shared" si="98"/>
        <v>0.65058089034808719</v>
      </c>
      <c r="N433">
        <f t="shared" si="106"/>
        <v>0.45832292347242853</v>
      </c>
      <c r="O433" s="4">
        <v>0.54055102422727519</v>
      </c>
      <c r="P433">
        <f t="shared" si="99"/>
        <v>0</v>
      </c>
      <c r="Q433" s="4">
        <f t="shared" si="107"/>
        <v>0.23671719698667396</v>
      </c>
      <c r="R433">
        <v>0.69090000000000007</v>
      </c>
      <c r="S433" s="4">
        <f t="shared" si="110"/>
        <v>0.7044733333333334</v>
      </c>
      <c r="T433">
        <f t="shared" si="96"/>
        <v>0.52958238855894102</v>
      </c>
      <c r="U433" s="4">
        <f t="shared" si="108"/>
        <v>0.43120176767013302</v>
      </c>
      <c r="V433">
        <f t="shared" si="100"/>
        <v>43767.846749879245</v>
      </c>
      <c r="W433">
        <f t="shared" si="97"/>
        <v>1.519560857169156E-4</v>
      </c>
      <c r="X433">
        <f t="shared" si="111"/>
        <v>0.17510485460620986</v>
      </c>
      <c r="Y433">
        <f t="shared" si="102"/>
        <v>2.2590925298531537</v>
      </c>
      <c r="Z433">
        <f t="shared" si="109"/>
        <v>9.8872706668752031E-2</v>
      </c>
      <c r="AA433">
        <f t="shared" si="103"/>
        <v>0.9059727003065402</v>
      </c>
      <c r="AB433">
        <f t="shared" si="104"/>
        <v>3.8433993654316545E-3</v>
      </c>
    </row>
    <row r="434" spans="1:28" x14ac:dyDescent="0.25">
      <c r="A434" s="3">
        <v>44573.791666666664</v>
      </c>
      <c r="B434">
        <v>5.6852401500000003</v>
      </c>
      <c r="C434">
        <v>244475.76003599999</v>
      </c>
      <c r="D434">
        <v>9.7363326550000004E-9</v>
      </c>
      <c r="E434">
        <v>9</v>
      </c>
      <c r="F434" s="1">
        <v>487096.21090024675</v>
      </c>
      <c r="G434">
        <v>36280.680874318539</v>
      </c>
      <c r="H434">
        <v>108.84204262295562</v>
      </c>
      <c r="I434">
        <v>8.1559545462189256E-2</v>
      </c>
      <c r="J434">
        <v>19005</v>
      </c>
      <c r="K434">
        <f t="shared" si="101"/>
        <v>-1.7656661347356935E-2</v>
      </c>
      <c r="L434">
        <f t="shared" si="105"/>
        <v>-5.3056613022579219E-2</v>
      </c>
      <c r="M434">
        <f t="shared" si="98"/>
        <v>0.76418974169958021</v>
      </c>
      <c r="N434">
        <f t="shared" si="106"/>
        <v>0.48379591486241458</v>
      </c>
      <c r="O434" s="4">
        <v>0.50037868291080834</v>
      </c>
      <c r="P434">
        <f t="shared" si="99"/>
        <v>0.42584530180804031</v>
      </c>
      <c r="Q434" s="4">
        <f t="shared" si="107"/>
        <v>0.25091204038027531</v>
      </c>
      <c r="R434">
        <v>0.61829999999999996</v>
      </c>
      <c r="S434" s="4">
        <f t="shared" si="110"/>
        <v>0.69930333333333339</v>
      </c>
      <c r="T434">
        <f t="shared" si="96"/>
        <v>0.69942003518379059</v>
      </c>
      <c r="U434" s="4">
        <f t="shared" si="108"/>
        <v>0.44594643396482525</v>
      </c>
      <c r="V434">
        <f t="shared" si="100"/>
        <v>43001.835205853175</v>
      </c>
      <c r="W434">
        <f t="shared" si="97"/>
        <v>2.2342584807161456E-4</v>
      </c>
      <c r="X434">
        <f t="shared" si="111"/>
        <v>0.17532828045428148</v>
      </c>
      <c r="Y434">
        <f t="shared" si="102"/>
        <v>2.2195545793850888</v>
      </c>
      <c r="Z434">
        <f t="shared" si="109"/>
        <v>0.10283673285131312</v>
      </c>
      <c r="AA434">
        <f t="shared" si="103"/>
        <v>0.8780744249760668</v>
      </c>
      <c r="AB434">
        <f t="shared" si="104"/>
        <v>3.092242016572655E-3</v>
      </c>
    </row>
    <row r="435" spans="1:28" x14ac:dyDescent="0.25">
      <c r="A435" s="3">
        <v>44574.791666666664</v>
      </c>
      <c r="B435">
        <v>5.6611815500000002</v>
      </c>
      <c r="C435">
        <v>245535.27721</v>
      </c>
      <c r="D435">
        <v>9.7363326550000004E-9</v>
      </c>
      <c r="E435">
        <v>11</v>
      </c>
      <c r="F435" s="1">
        <v>491475.42935969605</v>
      </c>
      <c r="G435">
        <v>6795.0640295558378</v>
      </c>
      <c r="H435">
        <v>20.385192088667512</v>
      </c>
      <c r="I435">
        <v>1.5139302329024662E-2</v>
      </c>
      <c r="J435">
        <v>19006</v>
      </c>
      <c r="K435">
        <f t="shared" si="101"/>
        <v>8.5652134332017942E-3</v>
      </c>
      <c r="L435">
        <f t="shared" si="105"/>
        <v>-5.5369378516077802E-2</v>
      </c>
      <c r="M435">
        <f t="shared" si="98"/>
        <v>0.21569327669875679</v>
      </c>
      <c r="N435">
        <f t="shared" si="106"/>
        <v>0.49098569075237308</v>
      </c>
      <c r="O435" s="4">
        <v>0.51073688432210473</v>
      </c>
      <c r="P435">
        <f t="shared" si="99"/>
        <v>0</v>
      </c>
      <c r="Q435" s="4">
        <f t="shared" si="107"/>
        <v>0.25091204038027531</v>
      </c>
      <c r="R435">
        <v>0.57719999999999994</v>
      </c>
      <c r="S435" s="4">
        <f t="shared" si="110"/>
        <v>0.69290333333333354</v>
      </c>
      <c r="T435">
        <f t="shared" si="96"/>
        <v>0</v>
      </c>
      <c r="U435" s="4">
        <f t="shared" si="108"/>
        <v>0.43264556195740256</v>
      </c>
      <c r="V435">
        <f t="shared" si="100"/>
        <v>43371.736984834904</v>
      </c>
      <c r="W435">
        <f t="shared" si="97"/>
        <v>4.1476680458040494E-5</v>
      </c>
      <c r="X435">
        <f t="shared" si="111"/>
        <v>0.17536975713473951</v>
      </c>
      <c r="Y435">
        <f t="shared" si="102"/>
        <v>2.2386471874919596</v>
      </c>
      <c r="Z435">
        <f t="shared" si="109"/>
        <v>0.10108615298883894</v>
      </c>
      <c r="AA435">
        <f t="shared" si="103"/>
        <v>0.90726554020321459</v>
      </c>
      <c r="AB435">
        <f t="shared" si="104"/>
        <v>3.9546613445722301E-3</v>
      </c>
    </row>
    <row r="436" spans="1:28" x14ac:dyDescent="0.25">
      <c r="A436" s="3">
        <v>44575.791666666664</v>
      </c>
      <c r="B436">
        <v>5.6694035300000003</v>
      </c>
      <c r="C436">
        <v>245185.87279699999</v>
      </c>
      <c r="D436">
        <v>9.7363326550000004E-9</v>
      </c>
      <c r="E436">
        <v>6</v>
      </c>
      <c r="F436" s="1">
        <v>491839.74090320169</v>
      </c>
      <c r="G436">
        <v>2222.0269142506177</v>
      </c>
      <c r="H436">
        <v>6.6660807427518529</v>
      </c>
      <c r="I436">
        <v>4.9469761565755326E-3</v>
      </c>
      <c r="J436">
        <v>19007</v>
      </c>
      <c r="K436">
        <f t="shared" si="101"/>
        <v>-2.8753347152130574E-3</v>
      </c>
      <c r="L436">
        <f t="shared" si="105"/>
        <v>-4.5360356674238433E-2</v>
      </c>
      <c r="M436">
        <f t="shared" si="98"/>
        <v>0</v>
      </c>
      <c r="N436">
        <f t="shared" si="106"/>
        <v>0.49098569075237308</v>
      </c>
      <c r="O436" s="4">
        <v>0.48015794657432159</v>
      </c>
      <c r="P436">
        <f t="shared" si="99"/>
        <v>0</v>
      </c>
      <c r="Q436" s="4">
        <f t="shared" si="107"/>
        <v>0.25091204038027531</v>
      </c>
      <c r="R436">
        <v>0.52670000000000006</v>
      </c>
      <c r="S436" s="4">
        <f t="shared" si="110"/>
        <v>0.68556000000000028</v>
      </c>
      <c r="T436">
        <f t="shared" si="96"/>
        <v>0</v>
      </c>
      <c r="U436" s="4">
        <f t="shared" si="108"/>
        <v>0.43264556195740256</v>
      </c>
      <c r="V436">
        <f t="shared" si="100"/>
        <v>43247.207841104224</v>
      </c>
      <c r="W436">
        <f t="shared" si="97"/>
        <v>1.3553267487118061E-5</v>
      </c>
      <c r="X436">
        <f t="shared" si="111"/>
        <v>0.17538331040222663</v>
      </c>
      <c r="Y436">
        <f t="shared" si="102"/>
        <v>2.2322195727189809</v>
      </c>
      <c r="Z436">
        <f t="shared" si="109"/>
        <v>0.10170570838602977</v>
      </c>
      <c r="AA436">
        <f t="shared" si="103"/>
        <v>0.93056694723757594</v>
      </c>
      <c r="AB436">
        <f t="shared" si="104"/>
        <v>4.4641376978598046E-3</v>
      </c>
    </row>
    <row r="437" spans="1:28" x14ac:dyDescent="0.25">
      <c r="A437" s="3">
        <v>44576.791666666664</v>
      </c>
      <c r="B437">
        <v>5.6567976900000003</v>
      </c>
      <c r="C437">
        <v>245744.36133499999</v>
      </c>
      <c r="D437">
        <v>9.7363326550000004E-9</v>
      </c>
      <c r="E437">
        <v>4</v>
      </c>
      <c r="F437" s="1">
        <v>487991.94128023006</v>
      </c>
      <c r="G437">
        <v>4054.5142952812489</v>
      </c>
      <c r="H437">
        <v>12.163542885843746</v>
      </c>
      <c r="I437">
        <v>9.0978821119168177E-3</v>
      </c>
      <c r="J437">
        <v>19008</v>
      </c>
      <c r="K437">
        <f t="shared" si="101"/>
        <v>4.5011883873617943E-3</v>
      </c>
      <c r="L437">
        <f t="shared" si="105"/>
        <v>-2.9107072348576749E-2</v>
      </c>
      <c r="M437">
        <f t="shared" si="98"/>
        <v>0.22840327828384088</v>
      </c>
      <c r="N437">
        <f t="shared" si="106"/>
        <v>0.47866824209809217</v>
      </c>
      <c r="O437" s="4">
        <v>0.47432496279136294</v>
      </c>
      <c r="P437">
        <f t="shared" si="99"/>
        <v>0</v>
      </c>
      <c r="Q437" s="4">
        <f t="shared" si="107"/>
        <v>0.23494015850379901</v>
      </c>
      <c r="R437">
        <v>0.50960000000000005</v>
      </c>
      <c r="S437" s="4">
        <f t="shared" si="110"/>
        <v>0.67878333333333352</v>
      </c>
      <c r="T437">
        <f t="shared" si="96"/>
        <v>0</v>
      </c>
      <c r="U437" s="4">
        <f t="shared" si="108"/>
        <v>0.40820890747295568</v>
      </c>
      <c r="V437">
        <f t="shared" si="100"/>
        <v>43442.310438187153</v>
      </c>
      <c r="W437">
        <f t="shared" si="97"/>
        <v>2.4925393776048138E-5</v>
      </c>
      <c r="X437">
        <f t="shared" si="111"/>
        <v>0.17540823579600268</v>
      </c>
      <c r="Y437">
        <f t="shared" si="102"/>
        <v>2.2422898606667472</v>
      </c>
      <c r="Z437">
        <f t="shared" si="109"/>
        <v>0.10078591242002033</v>
      </c>
      <c r="AA437">
        <f t="shared" si="103"/>
        <v>0.92700181801500592</v>
      </c>
      <c r="AB437">
        <f t="shared" si="104"/>
        <v>4.1770178250064571E-3</v>
      </c>
    </row>
    <row r="438" spans="1:28" x14ac:dyDescent="0.25">
      <c r="A438" s="3">
        <v>44577.791666666664</v>
      </c>
      <c r="B438">
        <v>5.72393149</v>
      </c>
      <c r="C438">
        <v>242928.43234299999</v>
      </c>
      <c r="D438">
        <v>9.7363326550000004E-9</v>
      </c>
      <c r="E438">
        <v>13</v>
      </c>
      <c r="F438" s="1">
        <v>484864.91486723331</v>
      </c>
      <c r="G438">
        <v>22250.117764557817</v>
      </c>
      <c r="H438">
        <v>66.750353293673456</v>
      </c>
      <c r="I438">
        <v>5.0248797562228602E-2</v>
      </c>
      <c r="J438">
        <v>19009</v>
      </c>
      <c r="K438">
        <f t="shared" si="101"/>
        <v>-2.3322870958908688E-2</v>
      </c>
      <c r="L438">
        <f t="shared" si="105"/>
        <v>-4.5146175996606627E-2</v>
      </c>
      <c r="M438">
        <f t="shared" si="98"/>
        <v>0.59363199578150461</v>
      </c>
      <c r="N438">
        <f t="shared" si="106"/>
        <v>0.46639051680659865</v>
      </c>
      <c r="O438" s="4">
        <v>0.46354064826956048</v>
      </c>
      <c r="P438">
        <f t="shared" si="99"/>
        <v>0</v>
      </c>
      <c r="Q438" s="4">
        <f t="shared" si="107"/>
        <v>0.20854255686800852</v>
      </c>
      <c r="R438">
        <v>0.54170000000000007</v>
      </c>
      <c r="S438" s="4">
        <f t="shared" si="110"/>
        <v>0.67219333333333353</v>
      </c>
      <c r="T438">
        <f t="shared" si="96"/>
        <v>0.48857179863026234</v>
      </c>
      <c r="U438" s="4">
        <f t="shared" si="108"/>
        <v>0.39226293473079077</v>
      </c>
      <c r="V438">
        <f t="shared" si="100"/>
        <v>42440.835074180803</v>
      </c>
      <c r="W438">
        <f t="shared" si="97"/>
        <v>1.3765846316574082E-4</v>
      </c>
      <c r="X438">
        <f t="shared" si="111"/>
        <v>0.17554589425916842</v>
      </c>
      <c r="Y438">
        <f t="shared" si="102"/>
        <v>2.1905983637880491</v>
      </c>
      <c r="Z438">
        <f t="shared" si="109"/>
        <v>0.10580321990298658</v>
      </c>
      <c r="AA438">
        <f t="shared" si="103"/>
        <v>0.90509872373587752</v>
      </c>
      <c r="AB438">
        <f t="shared" si="104"/>
        <v>3.4114805073606203E-3</v>
      </c>
    </row>
    <row r="439" spans="1:28" x14ac:dyDescent="0.25">
      <c r="A439" s="3">
        <v>44578.791666666664</v>
      </c>
      <c r="B439">
        <v>5.73622955</v>
      </c>
      <c r="C439">
        <v>242432.29543100001</v>
      </c>
      <c r="D439">
        <v>9.7363326550000004E-9</v>
      </c>
      <c r="E439">
        <v>9</v>
      </c>
      <c r="F439" s="1">
        <v>485402.92285553389</v>
      </c>
      <c r="G439">
        <v>8200.2194876826943</v>
      </c>
      <c r="H439">
        <v>24.600658463048084</v>
      </c>
      <c r="I439">
        <v>1.849852960544484E-2</v>
      </c>
      <c r="J439">
        <v>19010</v>
      </c>
      <c r="K439">
        <f t="shared" si="101"/>
        <v>-4.1906345122202102E-3</v>
      </c>
      <c r="L439">
        <f t="shared" si="105"/>
        <v>-4.753069644761157E-2</v>
      </c>
      <c r="M439">
        <f t="shared" si="98"/>
        <v>0.30499236805248064</v>
      </c>
      <c r="N439">
        <f t="shared" si="106"/>
        <v>0.46013343199469953</v>
      </c>
      <c r="O439" s="4">
        <v>0.46380893943118956</v>
      </c>
      <c r="P439">
        <f t="shared" si="99"/>
        <v>0</v>
      </c>
      <c r="Q439" s="4">
        <f t="shared" si="107"/>
        <v>0.20693150618434814</v>
      </c>
      <c r="R439">
        <v>0.56389999999999996</v>
      </c>
      <c r="S439" s="4">
        <f t="shared" si="110"/>
        <v>0.66685333333333352</v>
      </c>
      <c r="T439">
        <f t="shared" si="96"/>
        <v>0</v>
      </c>
      <c r="U439" s="4">
        <f t="shared" si="108"/>
        <v>0.3736983298057876</v>
      </c>
      <c r="V439">
        <f t="shared" si="100"/>
        <v>42263.353186589266</v>
      </c>
      <c r="W439">
        <f t="shared" si="97"/>
        <v>5.067961879493514E-5</v>
      </c>
      <c r="X439">
        <f t="shared" si="111"/>
        <v>0.17559657387796335</v>
      </c>
      <c r="Y439">
        <f t="shared" si="102"/>
        <v>2.1814375748478581</v>
      </c>
      <c r="Z439">
        <f t="shared" si="109"/>
        <v>0.10672216375113153</v>
      </c>
      <c r="AA439">
        <f t="shared" si="103"/>
        <v>0.90303072655655814</v>
      </c>
      <c r="AB439">
        <f t="shared" si="104"/>
        <v>3.2418379955871934E-3</v>
      </c>
    </row>
    <row r="440" spans="1:28" x14ac:dyDescent="0.25">
      <c r="A440" s="3">
        <v>44579.791666666664</v>
      </c>
      <c r="B440">
        <v>5.7551585699999999</v>
      </c>
      <c r="C440">
        <v>240533.907637</v>
      </c>
      <c r="D440">
        <v>9.7123782060000002E-9</v>
      </c>
      <c r="E440">
        <v>16</v>
      </c>
      <c r="F440" s="1">
        <v>480029.51613771677</v>
      </c>
      <c r="G440">
        <v>29484.279234896432</v>
      </c>
      <c r="H440">
        <v>88.452837704689301</v>
      </c>
      <c r="I440">
        <v>6.7256876247895545E-2</v>
      </c>
      <c r="J440">
        <v>19011</v>
      </c>
      <c r="K440">
        <f t="shared" si="101"/>
        <v>-1.1155883145433355E-2</v>
      </c>
      <c r="L440">
        <f t="shared" si="105"/>
        <v>-5.2146804123831214E-2</v>
      </c>
      <c r="M440">
        <f t="shared" si="98"/>
        <v>0.68694478366542955</v>
      </c>
      <c r="N440">
        <f t="shared" si="106"/>
        <v>0.47451622570379332</v>
      </c>
      <c r="O440" s="4">
        <v>0.46434580894756122</v>
      </c>
      <c r="P440">
        <f t="shared" si="99"/>
        <v>0.25869454450689766</v>
      </c>
      <c r="Q440" s="4">
        <f t="shared" si="107"/>
        <v>0.21555465766791138</v>
      </c>
      <c r="R440">
        <v>0.57140000000000002</v>
      </c>
      <c r="S440" s="4">
        <f t="shared" si="110"/>
        <v>0.66040333333333345</v>
      </c>
      <c r="T440">
        <f t="shared" si="96"/>
        <v>0.61218218848815353</v>
      </c>
      <c r="U440" s="4">
        <f t="shared" si="108"/>
        <v>0.37910110901625621</v>
      </c>
      <c r="V440">
        <f t="shared" si="100"/>
        <v>41794.488320588534</v>
      </c>
      <c r="W440">
        <f t="shared" si="97"/>
        <v>1.8424843959151521E-4</v>
      </c>
      <c r="X440">
        <f t="shared" si="111"/>
        <v>0.17578082231755487</v>
      </c>
      <c r="Y440">
        <f t="shared" si="102"/>
        <v>2.1572369528171254</v>
      </c>
      <c r="Z440">
        <f t="shared" si="109"/>
        <v>0.1092064469073859</v>
      </c>
      <c r="AA440">
        <f t="shared" si="103"/>
        <v>0.85923841123506972</v>
      </c>
      <c r="AB440">
        <f t="shared" si="104"/>
        <v>1.7227440435028107E-3</v>
      </c>
    </row>
    <row r="441" spans="1:28" x14ac:dyDescent="0.25">
      <c r="A441" s="3">
        <v>44580.791666666664</v>
      </c>
      <c r="B441">
        <v>5.7827258500000003</v>
      </c>
      <c r="C441">
        <v>238358.53713400001</v>
      </c>
      <c r="D441">
        <v>9.6882118159999992E-9</v>
      </c>
      <c r="E441">
        <v>19</v>
      </c>
      <c r="F441" s="1">
        <v>474949.35625807871</v>
      </c>
      <c r="G441">
        <v>56330.474427825517</v>
      </c>
      <c r="H441">
        <v>168.99142328347656</v>
      </c>
      <c r="I441">
        <v>0.12987041394146484</v>
      </c>
      <c r="J441">
        <v>19012</v>
      </c>
      <c r="K441">
        <f t="shared" si="101"/>
        <v>-1.3863645691994782E-2</v>
      </c>
      <c r="L441">
        <f t="shared" si="105"/>
        <v>-7.8335457556801991E-2</v>
      </c>
      <c r="M441">
        <f t="shared" si="98"/>
        <v>0.94322920846657177</v>
      </c>
      <c r="N441">
        <f t="shared" si="106"/>
        <v>0.47462585145944913</v>
      </c>
      <c r="O441" s="4">
        <v>0.465408570464314</v>
      </c>
      <c r="P441">
        <f t="shared" si="99"/>
        <v>0.75354573113128687</v>
      </c>
      <c r="Q441" s="4">
        <f t="shared" si="107"/>
        <v>0.21442934966014182</v>
      </c>
      <c r="R441">
        <v>0.55299999999999994</v>
      </c>
      <c r="S441" s="4">
        <f t="shared" si="110"/>
        <v>0.65374333333333334</v>
      </c>
      <c r="T441">
        <f t="shared" si="96"/>
        <v>0.93577525798169059</v>
      </c>
      <c r="U441" s="4">
        <f t="shared" si="108"/>
        <v>0.37818800574067629</v>
      </c>
      <c r="V441">
        <f t="shared" si="100"/>
        <v>41219.062310207912</v>
      </c>
      <c r="W441">
        <f t="shared" si="97"/>
        <v>3.5574606812754028E-4</v>
      </c>
      <c r="X441">
        <f t="shared" si="111"/>
        <v>0.17613656838568242</v>
      </c>
      <c r="Y441">
        <f t="shared" si="102"/>
        <v>2.1275361405070554</v>
      </c>
      <c r="Z441">
        <f t="shared" si="109"/>
        <v>0.11240074628142915</v>
      </c>
      <c r="AA441">
        <f t="shared" si="103"/>
        <v>0.84156597617983331</v>
      </c>
      <c r="AB441">
        <f t="shared" si="104"/>
        <v>8.6348294106941559E-4</v>
      </c>
    </row>
    <row r="442" spans="1:28" x14ac:dyDescent="0.25">
      <c r="A442" s="3">
        <v>44581.791666666664</v>
      </c>
      <c r="B442">
        <v>6.14688166</v>
      </c>
      <c r="C442">
        <v>224458.222618</v>
      </c>
      <c r="D442">
        <v>9.6882118159999992E-9</v>
      </c>
      <c r="E442">
        <v>22</v>
      </c>
      <c r="F442" s="1">
        <v>448017.97439786291</v>
      </c>
      <c r="G442">
        <v>77840.69761408896</v>
      </c>
      <c r="H442">
        <v>233.52209284226689</v>
      </c>
      <c r="I442">
        <v>0.19025032199206782</v>
      </c>
      <c r="J442">
        <v>19013</v>
      </c>
      <c r="K442">
        <f t="shared" si="101"/>
        <v>-0.12115613378073772</v>
      </c>
      <c r="L442">
        <f t="shared" si="105"/>
        <v>-0.14285521619691707</v>
      </c>
      <c r="M442">
        <f t="shared" si="98"/>
        <v>1.0128371106195775</v>
      </c>
      <c r="N442">
        <f t="shared" si="106"/>
        <v>0.49954945353160374</v>
      </c>
      <c r="O442" s="4">
        <v>0.43945776150548638</v>
      </c>
      <c r="P442">
        <f t="shared" si="99"/>
        <v>1.025119716575098</v>
      </c>
      <c r="Q442" s="4">
        <f t="shared" si="107"/>
        <v>0.24860000687931177</v>
      </c>
      <c r="R442">
        <v>0.62209999999999999</v>
      </c>
      <c r="S442" s="4">
        <f t="shared" si="110"/>
        <v>0.65057666666666658</v>
      </c>
      <c r="T442">
        <f t="shared" si="96"/>
        <v>1.1656391370640931</v>
      </c>
      <c r="U442" s="4">
        <f t="shared" si="108"/>
        <v>0.41704264364281279</v>
      </c>
      <c r="V442">
        <f t="shared" si="100"/>
        <v>36515.787196397723</v>
      </c>
      <c r="W442">
        <f t="shared" si="97"/>
        <v>5.210979637520558E-4</v>
      </c>
      <c r="X442">
        <f t="shared" si="111"/>
        <v>0.17665766634943447</v>
      </c>
      <c r="Y442">
        <f t="shared" si="102"/>
        <v>1.8847749707339012</v>
      </c>
      <c r="Z442">
        <f t="shared" si="109"/>
        <v>0.13571472586329403</v>
      </c>
      <c r="AA442">
        <f t="shared" si="103"/>
        <v>0.71598199247952654</v>
      </c>
      <c r="AB442">
        <f t="shared" si="104"/>
        <v>-8.8039494984010203E-3</v>
      </c>
    </row>
    <row r="443" spans="1:28" x14ac:dyDescent="0.25">
      <c r="A443" s="3">
        <v>44582.791666666664</v>
      </c>
      <c r="B443">
        <v>6.2741526600000004</v>
      </c>
      <c r="C443">
        <v>220382.96565500001</v>
      </c>
      <c r="D443">
        <v>9.6882118159999992E-9</v>
      </c>
      <c r="E443">
        <v>41</v>
      </c>
      <c r="F443" s="1">
        <v>442036.67792038363</v>
      </c>
      <c r="G443">
        <v>122416.08729972957</v>
      </c>
      <c r="H443">
        <v>367.24826189918872</v>
      </c>
      <c r="I443">
        <v>0.30324545968411065</v>
      </c>
      <c r="J443">
        <v>19014</v>
      </c>
      <c r="K443">
        <f t="shared" si="101"/>
        <v>-3.8816348666560252E-2</v>
      </c>
      <c r="L443">
        <f t="shared" si="105"/>
        <v>-0.17981451277889773</v>
      </c>
      <c r="M443">
        <f t="shared" si="98"/>
        <v>1.280720652116311</v>
      </c>
      <c r="N443">
        <f t="shared" si="106"/>
        <v>0.5232764117195724</v>
      </c>
      <c r="O443" s="4">
        <v>0.56862223836198245</v>
      </c>
      <c r="P443">
        <f t="shared" si="99"/>
        <v>1.3981529010974987</v>
      </c>
      <c r="Q443" s="4">
        <f t="shared" si="107"/>
        <v>0.29520510358256169</v>
      </c>
      <c r="R443">
        <v>0.79620000000000002</v>
      </c>
      <c r="S443" s="4">
        <f t="shared" si="110"/>
        <v>0.65428666666666657</v>
      </c>
      <c r="T443">
        <f t="shared" si="96"/>
        <v>1.5042192989693577</v>
      </c>
      <c r="U443" s="4">
        <f t="shared" si="108"/>
        <v>0.45126179750514289</v>
      </c>
      <c r="V443">
        <f t="shared" si="100"/>
        <v>35125.534490102764</v>
      </c>
      <c r="W443">
        <f t="shared" si="97"/>
        <v>8.3046454742668921E-4</v>
      </c>
      <c r="X443">
        <f t="shared" si="111"/>
        <v>0.17748813089686116</v>
      </c>
      <c r="Y443">
        <f t="shared" si="102"/>
        <v>1.8130165970275745</v>
      </c>
      <c r="Z443">
        <f t="shared" si="109"/>
        <v>0.14324867541657249</v>
      </c>
      <c r="AA443">
        <f t="shared" si="103"/>
        <v>0.69315218656335253</v>
      </c>
      <c r="AB443">
        <f t="shared" si="104"/>
        <v>-1.0895918267482596E-2</v>
      </c>
    </row>
    <row r="444" spans="1:28" x14ac:dyDescent="0.25">
      <c r="A444" s="3">
        <v>44583.791666666664</v>
      </c>
      <c r="B444">
        <v>6.2007143400000002</v>
      </c>
      <c r="C444">
        <v>223237.400815</v>
      </c>
      <c r="D444">
        <v>9.6882118159999992E-9</v>
      </c>
      <c r="E444">
        <v>22</v>
      </c>
      <c r="F444" s="1">
        <v>448764.33685524546</v>
      </c>
      <c r="G444">
        <v>86948.420330310284</v>
      </c>
      <c r="H444">
        <v>260.84526099093085</v>
      </c>
      <c r="I444">
        <v>0.21215705536868554</v>
      </c>
      <c r="J444">
        <v>19015</v>
      </c>
      <c r="K444">
        <f t="shared" si="101"/>
        <v>2.4642936963503035E-2</v>
      </c>
      <c r="L444">
        <f t="shared" si="105"/>
        <v>-0.16483558090825731</v>
      </c>
      <c r="M444">
        <f t="shared" si="98"/>
        <v>1.0182574436524272</v>
      </c>
      <c r="N444">
        <f t="shared" si="106"/>
        <v>0.54592614874431755</v>
      </c>
      <c r="O444" s="4">
        <v>0.54466710857024547</v>
      </c>
      <c r="P444">
        <f t="shared" si="99"/>
        <v>1.1073049716875434</v>
      </c>
      <c r="Q444" s="4">
        <f t="shared" si="107"/>
        <v>0.33211526930547985</v>
      </c>
      <c r="R444">
        <v>0.76959999999999995</v>
      </c>
      <c r="S444" s="4">
        <f t="shared" si="110"/>
        <v>0.65623999999999993</v>
      </c>
      <c r="T444">
        <f t="shared" si="96"/>
        <v>1.2385348056750223</v>
      </c>
      <c r="U444" s="4">
        <f t="shared" si="108"/>
        <v>0.48884888047832326</v>
      </c>
      <c r="V444">
        <f t="shared" si="100"/>
        <v>36001.884391758642</v>
      </c>
      <c r="W444">
        <f t="shared" si="97"/>
        <v>5.8108334485682336E-4</v>
      </c>
      <c r="X444">
        <f t="shared" si="111"/>
        <v>0.17806921424171798</v>
      </c>
      <c r="Y444">
        <f t="shared" si="102"/>
        <v>1.8582496999417315</v>
      </c>
      <c r="Z444">
        <f t="shared" si="109"/>
        <v>0.13976769111439546</v>
      </c>
      <c r="AA444">
        <f t="shared" si="103"/>
        <v>0.70981394722645996</v>
      </c>
      <c r="AB444">
        <f t="shared" si="104"/>
        <v>-8.3159089970507027E-3</v>
      </c>
    </row>
    <row r="445" spans="1:28" x14ac:dyDescent="0.25">
      <c r="A445" s="3">
        <v>44584.791666666664</v>
      </c>
      <c r="B445">
        <v>6.1486839599999996</v>
      </c>
      <c r="C445">
        <v>225642.792373</v>
      </c>
      <c r="D445">
        <v>9.6882118159999992E-9</v>
      </c>
      <c r="E445">
        <v>48</v>
      </c>
      <c r="F445" s="1">
        <v>449639.10946175316</v>
      </c>
      <c r="G445">
        <v>173676.61836642958</v>
      </c>
      <c r="H445">
        <v>521.02985509928874</v>
      </c>
      <c r="I445">
        <v>0.42295230354604413</v>
      </c>
      <c r="J445">
        <v>19016</v>
      </c>
      <c r="K445">
        <f t="shared" si="101"/>
        <v>1.91438341638226E-2</v>
      </c>
      <c r="L445">
        <f t="shared" si="105"/>
        <v>-0.15518336393957086</v>
      </c>
      <c r="M445">
        <f t="shared" si="98"/>
        <v>1.6727860445229128</v>
      </c>
      <c r="N445">
        <f t="shared" si="106"/>
        <v>0.6016856835617479</v>
      </c>
      <c r="O445" s="4">
        <v>0.56764231709734947</v>
      </c>
      <c r="P445">
        <f t="shared" si="99"/>
        <v>1.7066007985884748</v>
      </c>
      <c r="Q445" s="4">
        <f t="shared" si="107"/>
        <v>0.38900196259176234</v>
      </c>
      <c r="R445">
        <v>0.71239999999999992</v>
      </c>
      <c r="S445" s="4">
        <f t="shared" si="110"/>
        <v>0.65606333333333322</v>
      </c>
      <c r="T445">
        <f t="shared" si="96"/>
        <v>1.7945279185031739</v>
      </c>
      <c r="U445" s="4">
        <f t="shared" si="108"/>
        <v>0.54866647776176236</v>
      </c>
      <c r="V445">
        <f t="shared" si="100"/>
        <v>36697.737896582345</v>
      </c>
      <c r="W445">
        <f t="shared" si="97"/>
        <v>1.1581025746362713E-3</v>
      </c>
      <c r="X445">
        <f t="shared" si="111"/>
        <v>0.17922731681635426</v>
      </c>
      <c r="Y445">
        <f t="shared" si="102"/>
        <v>1.8941664189798619</v>
      </c>
      <c r="Z445">
        <f t="shared" si="109"/>
        <v>0.13776611831333052</v>
      </c>
      <c r="AA445">
        <f t="shared" si="103"/>
        <v>0.72275382009795908</v>
      </c>
      <c r="AB445">
        <f t="shared" si="104"/>
        <v>-5.7062929938505036E-3</v>
      </c>
    </row>
    <row r="446" spans="1:28" x14ac:dyDescent="0.25">
      <c r="A446" s="3">
        <v>44585.791666666664</v>
      </c>
      <c r="B446">
        <v>6.5180250800000001</v>
      </c>
      <c r="C446">
        <v>239986.50718099999</v>
      </c>
      <c r="D446">
        <v>1.0280817337E-8</v>
      </c>
      <c r="E446">
        <v>21</v>
      </c>
      <c r="F446" s="1">
        <v>479110.77113361593</v>
      </c>
      <c r="G446">
        <v>100036.19818259844</v>
      </c>
      <c r="H446">
        <v>300.10859454779535</v>
      </c>
      <c r="I446">
        <v>0.22863113002190583</v>
      </c>
      <c r="J446">
        <v>19017</v>
      </c>
      <c r="K446">
        <f t="shared" si="101"/>
        <v>3.2961580028342615E-3</v>
      </c>
      <c r="L446">
        <f t="shared" si="105"/>
        <v>-0.1539597198322476</v>
      </c>
      <c r="M446">
        <f t="shared" si="98"/>
        <v>1.1192990303091974</v>
      </c>
      <c r="N446">
        <f t="shared" si="106"/>
        <v>0.62940540418905422</v>
      </c>
      <c r="O446" s="4">
        <v>0.57253357682413997</v>
      </c>
      <c r="P446">
        <f t="shared" si="99"/>
        <v>1.1652969139020808</v>
      </c>
      <c r="Q446" s="4">
        <f t="shared" si="107"/>
        <v>0.42784519305516505</v>
      </c>
      <c r="R446">
        <v>0.76290000000000002</v>
      </c>
      <c r="S446" s="4">
        <f t="shared" si="110"/>
        <v>0.65766666666666651</v>
      </c>
      <c r="T446">
        <f t="shared" si="96"/>
        <v>1.2906436619354806</v>
      </c>
      <c r="U446" s="4">
        <f t="shared" si="108"/>
        <v>0.59168793315961177</v>
      </c>
      <c r="V446">
        <f t="shared" si="100"/>
        <v>36818.899012429079</v>
      </c>
      <c r="W446">
        <f t="shared" si="97"/>
        <v>6.2619055935638087E-4</v>
      </c>
      <c r="X446">
        <f t="shared" si="111"/>
        <v>0.17985350737571065</v>
      </c>
      <c r="Y446">
        <f t="shared" si="102"/>
        <v>1.9004201918301058</v>
      </c>
      <c r="Z446">
        <f t="shared" si="109"/>
        <v>0.13789785731598725</v>
      </c>
      <c r="AA446">
        <f t="shared" si="103"/>
        <v>0.72118529995953828</v>
      </c>
      <c r="AB446">
        <f t="shared" si="104"/>
        <v>-5.2904290745257043E-3</v>
      </c>
    </row>
    <row r="447" spans="1:28" x14ac:dyDescent="0.25">
      <c r="A447" s="3">
        <v>44586.791666666664</v>
      </c>
      <c r="B447">
        <v>6.5571702500000004</v>
      </c>
      <c r="C447">
        <v>239260.86072299999</v>
      </c>
      <c r="D447">
        <v>1.0280817337E-8</v>
      </c>
      <c r="E447">
        <v>37</v>
      </c>
      <c r="F447" s="1">
        <v>477636.20516799274</v>
      </c>
      <c r="G447">
        <v>197667.0852733631</v>
      </c>
      <c r="H447">
        <v>593.00125582008934</v>
      </c>
      <c r="I447">
        <v>0.4531596558895804</v>
      </c>
      <c r="J447">
        <v>19018</v>
      </c>
      <c r="K447">
        <f t="shared" si="101"/>
        <v>-9.0159948565262139E-3</v>
      </c>
      <c r="L447">
        <f t="shared" si="105"/>
        <v>-0.16119594733436177</v>
      </c>
      <c r="M447">
        <f t="shared" si="98"/>
        <v>1.7302254292256858</v>
      </c>
      <c r="N447">
        <f t="shared" si="106"/>
        <v>0.67793902026807851</v>
      </c>
      <c r="O447" s="4">
        <v>0.57279396191204923</v>
      </c>
      <c r="P447">
        <f t="shared" si="99"/>
        <v>1.775991301918765</v>
      </c>
      <c r="Q447" s="4">
        <f t="shared" si="107"/>
        <v>0.48704490311912385</v>
      </c>
      <c r="R447">
        <v>0.75939999999999996</v>
      </c>
      <c r="S447" s="4">
        <f t="shared" si="110"/>
        <v>0.66064666666666649</v>
      </c>
      <c r="T447">
        <f t="shared" si="96"/>
        <v>1.8606421657684811</v>
      </c>
      <c r="U447" s="4">
        <f t="shared" si="108"/>
        <v>0.65370933868522785</v>
      </c>
      <c r="V447">
        <f t="shared" si="100"/>
        <v>36488.431991376157</v>
      </c>
      <c r="W447">
        <f t="shared" si="97"/>
        <v>1.2407632386433967E-3</v>
      </c>
      <c r="X447">
        <f>W447+X446</f>
        <v>0.18109427061435404</v>
      </c>
      <c r="Y447">
        <f t="shared" si="102"/>
        <v>1.8833630223766979</v>
      </c>
      <c r="Z447">
        <f t="shared" si="109"/>
        <v>0.14089567346817655</v>
      </c>
      <c r="AA447">
        <f t="shared" si="103"/>
        <v>0.76445902163963952</v>
      </c>
      <c r="AB447">
        <f t="shared" si="104"/>
        <v>2.1076453598167788E-4</v>
      </c>
    </row>
    <row r="448" spans="1:28" x14ac:dyDescent="0.25">
      <c r="A448" s="3">
        <v>44587.791666666664</v>
      </c>
      <c r="B448">
        <v>6.54180823</v>
      </c>
      <c r="C448">
        <v>240295.91872099999</v>
      </c>
      <c r="D448">
        <v>1.0280817337E-8</v>
      </c>
      <c r="E448">
        <v>34</v>
      </c>
      <c r="F448" s="1">
        <v>482858.94362961844</v>
      </c>
      <c r="G448">
        <v>154494.90858350639</v>
      </c>
      <c r="H448">
        <v>463.4847257505192</v>
      </c>
      <c r="I448">
        <v>0.35035475086634088</v>
      </c>
      <c r="J448">
        <v>19019</v>
      </c>
      <c r="K448">
        <f t="shared" si="101"/>
        <v>6.6622648663084098E-3</v>
      </c>
      <c r="L448">
        <f t="shared" si="105"/>
        <v>-0.12421842154125241</v>
      </c>
      <c r="M448">
        <f t="shared" si="98"/>
        <v>1.5580791256796325</v>
      </c>
      <c r="N448">
        <f t="shared" si="106"/>
        <v>0.71287083163433285</v>
      </c>
      <c r="O448" s="4">
        <v>0.57288906696946851</v>
      </c>
      <c r="P448">
        <f t="shared" si="99"/>
        <v>1.5269924244426343</v>
      </c>
      <c r="Q448" s="4">
        <f t="shared" si="107"/>
        <v>0.53794465060054508</v>
      </c>
      <c r="R448">
        <v>0.71620000000000006</v>
      </c>
      <c r="S448" s="4">
        <f t="shared" si="110"/>
        <v>0.65905333333333316</v>
      </c>
      <c r="T448">
        <f t="shared" si="96"/>
        <v>1.6246692059769299</v>
      </c>
      <c r="U448" s="4">
        <f t="shared" si="108"/>
        <v>0.69116710890935062</v>
      </c>
      <c r="V448">
        <f t="shared" si="100"/>
        <v>36732.339174821696</v>
      </c>
      <c r="W448">
        <f t="shared" si="97"/>
        <v>9.5941564336031395E-4</v>
      </c>
      <c r="X448">
        <f t="shared" si="111"/>
        <v>0.18205368625771434</v>
      </c>
      <c r="Y448">
        <f t="shared" si="102"/>
        <v>1.8959523759093995</v>
      </c>
      <c r="Z448">
        <f t="shared" si="109"/>
        <v>0.14082020283109564</v>
      </c>
      <c r="AA448">
        <f t="shared" si="103"/>
        <v>0.80186113812666049</v>
      </c>
      <c r="AB448">
        <f t="shared" si="104"/>
        <v>3.9436225870357333E-3</v>
      </c>
    </row>
    <row r="449" spans="1:28" x14ac:dyDescent="0.25">
      <c r="A449" s="3">
        <v>44588.791666666664</v>
      </c>
      <c r="B449">
        <v>6.6825081099999997</v>
      </c>
      <c r="C449">
        <v>255114.34306799999</v>
      </c>
      <c r="D449">
        <v>1.070405348E-8</v>
      </c>
      <c r="E449">
        <v>24</v>
      </c>
      <c r="F449" s="1">
        <v>509028.70072851336</v>
      </c>
      <c r="G449">
        <v>35738.009179819164</v>
      </c>
      <c r="H449">
        <v>107.21402753945749</v>
      </c>
      <c r="I449">
        <v>7.6878022783185535E-2</v>
      </c>
      <c r="J449">
        <v>19020</v>
      </c>
      <c r="K449">
        <f t="shared" si="101"/>
        <v>3.8560922717531448E-2</v>
      </c>
      <c r="L449">
        <f t="shared" si="105"/>
        <v>-8.5028246453605946E-2</v>
      </c>
      <c r="M449">
        <f t="shared" si="98"/>
        <v>0.66268541091903677</v>
      </c>
      <c r="N449">
        <f t="shared" si="106"/>
        <v>0.73496034533163401</v>
      </c>
      <c r="O449" s="4">
        <v>0.54490864441327858</v>
      </c>
      <c r="P449">
        <f t="shared" si="99"/>
        <v>0.37933104228358527</v>
      </c>
      <c r="Q449" s="4">
        <f t="shared" si="107"/>
        <v>0.55058901867666454</v>
      </c>
      <c r="R449">
        <v>0.6915</v>
      </c>
      <c r="S449" s="4">
        <f t="shared" si="110"/>
        <v>0.65828333333333322</v>
      </c>
      <c r="T449">
        <f t="shared" si="96"/>
        <v>0.67211323762031727</v>
      </c>
      <c r="U449" s="4">
        <f t="shared" si="108"/>
        <v>0.70483193665583188</v>
      </c>
      <c r="V449">
        <f t="shared" si="100"/>
        <v>38176.435983105752</v>
      </c>
      <c r="W449">
        <f t="shared" si="97"/>
        <v>2.1060254168184584E-4</v>
      </c>
      <c r="X449">
        <f t="shared" si="111"/>
        <v>0.18226428879939618</v>
      </c>
      <c r="Y449">
        <f t="shared" si="102"/>
        <v>1.9704899315406528</v>
      </c>
      <c r="Z449">
        <f t="shared" si="109"/>
        <v>0.13408445070775077</v>
      </c>
      <c r="AA449">
        <f t="shared" si="103"/>
        <v>0.8185154818365723</v>
      </c>
      <c r="AB449">
        <f t="shared" si="104"/>
        <v>5.1583010479019364E-3</v>
      </c>
    </row>
    <row r="450" spans="1:28" x14ac:dyDescent="0.25">
      <c r="A450" s="3">
        <v>44589.791666666664</v>
      </c>
      <c r="B450">
        <v>6.69938257</v>
      </c>
      <c r="C450">
        <v>254675.26779300001</v>
      </c>
      <c r="D450">
        <v>1.070405348E-8</v>
      </c>
      <c r="E450">
        <v>22</v>
      </c>
      <c r="F450" s="1">
        <v>508632.17284465971</v>
      </c>
      <c r="G450">
        <v>69285.109801118204</v>
      </c>
      <c r="H450">
        <v>207.8553294033546</v>
      </c>
      <c r="I450">
        <v>0.14915925354842796</v>
      </c>
      <c r="J450">
        <v>19021</v>
      </c>
      <c r="K450">
        <f t="shared" si="101"/>
        <v>-4.24456063048579E-3</v>
      </c>
      <c r="L450">
        <f t="shared" si="105"/>
        <v>-9.6065925029430135E-2</v>
      </c>
      <c r="M450">
        <f t="shared" si="98"/>
        <v>0.98427446319504364</v>
      </c>
      <c r="N450">
        <f t="shared" si="106"/>
        <v>0.74032386208792877</v>
      </c>
      <c r="O450" s="4">
        <v>0.54876360920891665</v>
      </c>
      <c r="P450">
        <f t="shared" si="99"/>
        <v>0.84978931845598682</v>
      </c>
      <c r="Q450" s="4">
        <f t="shared" si="107"/>
        <v>0.55740568678973079</v>
      </c>
      <c r="R450">
        <v>0.64569999999999994</v>
      </c>
      <c r="S450" s="4">
        <f t="shared" si="110"/>
        <v>0.65455666666666668</v>
      </c>
      <c r="T450">
        <f t="shared" ref="T450:T513" si="112">SQRT(MAX(8*(I450-LN(COSH(LN(1.5)/2))),0))</f>
        <v>1.0148822839651919</v>
      </c>
      <c r="U450" s="4">
        <f t="shared" si="108"/>
        <v>0.71029386839973419</v>
      </c>
      <c r="V450">
        <f t="shared" si="100"/>
        <v>38014.737198834133</v>
      </c>
      <c r="W450">
        <f t="shared" ref="W450:W513" si="113">LN(I450/365+1)</f>
        <v>4.0857201226080148E-4</v>
      </c>
      <c r="X450">
        <f t="shared" si="111"/>
        <v>0.18267286081165698</v>
      </c>
      <c r="Y450">
        <f t="shared" si="102"/>
        <v>1.9621437929306844</v>
      </c>
      <c r="Z450">
        <f t="shared" si="109"/>
        <v>0.13533255102874442</v>
      </c>
      <c r="AA450">
        <f t="shared" si="103"/>
        <v>0.82428433900085507</v>
      </c>
      <c r="AB450">
        <f t="shared" si="104"/>
        <v>5.6097350341224317E-3</v>
      </c>
    </row>
    <row r="451" spans="1:28" x14ac:dyDescent="0.25">
      <c r="A451" s="3">
        <v>44590.791666666664</v>
      </c>
      <c r="B451">
        <v>6.7169898400000001</v>
      </c>
      <c r="C451">
        <v>254095.98165500001</v>
      </c>
      <c r="D451">
        <v>1.070405348E-8</v>
      </c>
      <c r="E451">
        <v>11</v>
      </c>
      <c r="F451" s="1">
        <v>510543.20160828048</v>
      </c>
      <c r="G451">
        <v>29955.294913510716</v>
      </c>
      <c r="H451">
        <v>89.865884740532152</v>
      </c>
      <c r="I451">
        <v>6.4247350326018388E-2</v>
      </c>
      <c r="J451">
        <v>19022</v>
      </c>
      <c r="K451">
        <f t="shared" si="101"/>
        <v>-4.9019430975987509E-3</v>
      </c>
      <c r="L451">
        <f t="shared" si="105"/>
        <v>-9.2946943900134082E-2</v>
      </c>
      <c r="M451">
        <f t="shared" ref="M451:M514" si="114">SQRT(MAX(8*(I451/(365/15)-LN(COSH(L451/2))),0))*SQRT(365/15)</f>
        <v>0.55121274812945342</v>
      </c>
      <c r="N451">
        <f t="shared" si="106"/>
        <v>0.73686917012691755</v>
      </c>
      <c r="O451" s="4">
        <v>0.54592088474693645</v>
      </c>
      <c r="P451">
        <f t="shared" ref="P451:P514" si="115">SQRT(MAX(8*(I451-LN(COSH(LN(2)/2))),0))</f>
        <v>0.20699434770692168</v>
      </c>
      <c r="Q451" s="4">
        <f t="shared" si="107"/>
        <v>0.54994319528803115</v>
      </c>
      <c r="R451">
        <v>0.63049999999999995</v>
      </c>
      <c r="S451" s="4">
        <f t="shared" si="110"/>
        <v>0.65114333333333352</v>
      </c>
      <c r="T451">
        <f t="shared" si="112"/>
        <v>0.5921915437821853</v>
      </c>
      <c r="U451" s="4">
        <f t="shared" si="108"/>
        <v>0.70661724988190389</v>
      </c>
      <c r="V451">
        <f t="shared" ref="V451:V514" si="116">C451/B451</f>
        <v>37828.847103779452</v>
      </c>
      <c r="W451">
        <f t="shared" si="113"/>
        <v>1.7600464815271309E-4</v>
      </c>
      <c r="X451">
        <f t="shared" si="111"/>
        <v>0.18284886545980969</v>
      </c>
      <c r="Y451">
        <f t="shared" si="102"/>
        <v>1.9525490114576185</v>
      </c>
      <c r="Z451">
        <f t="shared" si="109"/>
        <v>0.13643370412645672</v>
      </c>
      <c r="AA451">
        <f t="shared" si="103"/>
        <v>0.80245848145593079</v>
      </c>
      <c r="AB451">
        <f t="shared" si="104"/>
        <v>4.1723429836877379E-3</v>
      </c>
    </row>
    <row r="452" spans="1:28" x14ac:dyDescent="0.25">
      <c r="A452" s="3">
        <v>44591.791666666664</v>
      </c>
      <c r="B452">
        <v>6.6817360399999997</v>
      </c>
      <c r="C452">
        <v>256073.846555</v>
      </c>
      <c r="D452">
        <v>1.0713661611E-8</v>
      </c>
      <c r="E452">
        <v>13</v>
      </c>
      <c r="F452" s="1">
        <v>512472.60918977263</v>
      </c>
      <c r="G452">
        <v>60143.741387005131</v>
      </c>
      <c r="H452">
        <v>180.43122416101539</v>
      </c>
      <c r="I452">
        <v>0.12850910592644593</v>
      </c>
      <c r="J452">
        <v>19023</v>
      </c>
      <c r="K452">
        <f t="shared" ref="K452:K515" si="117">LN(V452/V451)</f>
        <v>1.3016063508422236E-2</v>
      </c>
      <c r="L452">
        <f t="shared" si="105"/>
        <v>-9.7441198389530193E-2</v>
      </c>
      <c r="M452">
        <f t="shared" si="114"/>
        <v>0.8928182190022067</v>
      </c>
      <c r="N452">
        <f t="shared" si="106"/>
        <v>0.76662977742699112</v>
      </c>
      <c r="O452" s="4">
        <v>0.54433421469517018</v>
      </c>
      <c r="P452">
        <f t="shared" si="115"/>
        <v>0.74628460039453748</v>
      </c>
      <c r="Q452" s="4">
        <f t="shared" si="107"/>
        <v>0.57481934863451578</v>
      </c>
      <c r="R452">
        <v>0.63600000000000001</v>
      </c>
      <c r="S452" s="4">
        <f t="shared" si="110"/>
        <v>0.64859000000000033</v>
      </c>
      <c r="T452">
        <f t="shared" si="112"/>
        <v>0.92993809973059405</v>
      </c>
      <c r="U452" s="4">
        <f t="shared" si="108"/>
        <v>0.73761518653959046</v>
      </c>
      <c r="V452">
        <f t="shared" si="116"/>
        <v>38324.448170658354</v>
      </c>
      <c r="W452">
        <f t="shared" si="113"/>
        <v>3.5201777673591028E-4</v>
      </c>
      <c r="X452">
        <f t="shared" si="111"/>
        <v>0.1832008832365456</v>
      </c>
      <c r="Y452">
        <f t="shared" si="102"/>
        <v>1.9781296317328545</v>
      </c>
      <c r="Z452">
        <f t="shared" si="109"/>
        <v>0.13442791543429689</v>
      </c>
      <c r="AA452">
        <f t="shared" si="103"/>
        <v>0.81296459277055033</v>
      </c>
      <c r="AB452">
        <f t="shared" si="104"/>
        <v>5.1971647641753105E-3</v>
      </c>
    </row>
    <row r="453" spans="1:28" x14ac:dyDescent="0.25">
      <c r="A453" s="3">
        <v>44592.791666666664</v>
      </c>
      <c r="B453">
        <v>6.6346010900000003</v>
      </c>
      <c r="C453">
        <v>258067.418619</v>
      </c>
      <c r="D453">
        <v>1.0713661611E-8</v>
      </c>
      <c r="E453">
        <v>16</v>
      </c>
      <c r="F453" s="1">
        <v>516429.73606515728</v>
      </c>
      <c r="G453">
        <v>58981.092673242187</v>
      </c>
      <c r="H453">
        <v>176.94327801972656</v>
      </c>
      <c r="I453">
        <v>0.12505921322286459</v>
      </c>
      <c r="J453">
        <v>19024</v>
      </c>
      <c r="K453">
        <f t="shared" si="117"/>
        <v>1.4834293389290808E-2</v>
      </c>
      <c r="L453">
        <f t="shared" si="105"/>
        <v>-9.0246858686995279E-2</v>
      </c>
      <c r="M453">
        <f t="shared" si="114"/>
        <v>0.8957444945304307</v>
      </c>
      <c r="N453">
        <f t="shared" si="106"/>
        <v>0.79648792724467221</v>
      </c>
      <c r="O453" s="4">
        <v>0.53447759514728577</v>
      </c>
      <c r="P453">
        <f t="shared" si="115"/>
        <v>0.72755863210973148</v>
      </c>
      <c r="Q453" s="4">
        <f t="shared" si="107"/>
        <v>0.59907130303817335</v>
      </c>
      <c r="R453">
        <v>0.60439999999999994</v>
      </c>
      <c r="S453" s="4">
        <f t="shared" si="110"/>
        <v>0.64694000000000018</v>
      </c>
      <c r="T453">
        <f t="shared" si="112"/>
        <v>0.91497853947614394</v>
      </c>
      <c r="U453" s="4">
        <f t="shared" si="108"/>
        <v>0.76811447118879528</v>
      </c>
      <c r="V453">
        <f t="shared" si="116"/>
        <v>38897.201974655567</v>
      </c>
      <c r="W453">
        <f t="shared" si="113"/>
        <v>3.4256929786968262E-4</v>
      </c>
      <c r="X453">
        <f t="shared" si="111"/>
        <v>0.18354345253441529</v>
      </c>
      <c r="Y453">
        <f t="shared" si="102"/>
        <v>2.0076925171873157</v>
      </c>
      <c r="Z453">
        <f t="shared" si="109"/>
        <v>0.13202773970233594</v>
      </c>
      <c r="AA453">
        <f t="shared" si="103"/>
        <v>0.84662558368656793</v>
      </c>
      <c r="AB453">
        <f t="shared" si="104"/>
        <v>7.4372141095713218E-3</v>
      </c>
    </row>
    <row r="454" spans="1:28" x14ac:dyDescent="0.25">
      <c r="A454" s="3">
        <v>44593.791666666664</v>
      </c>
      <c r="B454">
        <v>6.7871837900000003</v>
      </c>
      <c r="C454">
        <v>252631.55451399999</v>
      </c>
      <c r="D454">
        <v>1.0713661611E-8</v>
      </c>
      <c r="E454">
        <v>18</v>
      </c>
      <c r="F454" s="1">
        <v>505336.89231850347</v>
      </c>
      <c r="G454">
        <v>129016.99170907029</v>
      </c>
      <c r="H454">
        <v>387.0509751272109</v>
      </c>
      <c r="I454">
        <v>0.2795632143009858</v>
      </c>
      <c r="J454">
        <v>19025</v>
      </c>
      <c r="K454">
        <f t="shared" si="117"/>
        <v>-4.4026295417380949E-2</v>
      </c>
      <c r="L454">
        <f t="shared" si="105"/>
        <v>-9.9343469192834835E-2</v>
      </c>
      <c r="M454">
        <f t="shared" si="114"/>
        <v>1.4129599062537728</v>
      </c>
      <c r="N454">
        <f t="shared" si="106"/>
        <v>0.83127967599236829</v>
      </c>
      <c r="O454" s="4">
        <v>0.53666702922138099</v>
      </c>
      <c r="P454">
        <f t="shared" si="115"/>
        <v>1.3286736137149535</v>
      </c>
      <c r="Q454" s="4">
        <f t="shared" si="107"/>
        <v>0.64336042349533851</v>
      </c>
      <c r="R454">
        <v>0.6169</v>
      </c>
      <c r="S454" s="4">
        <f t="shared" si="110"/>
        <v>0.64530333333333345</v>
      </c>
      <c r="T454">
        <f t="shared" si="112"/>
        <v>1.4398672634402336</v>
      </c>
      <c r="U454" s="4">
        <f t="shared" si="108"/>
        <v>0.81611004663680309</v>
      </c>
      <c r="V454">
        <f t="shared" si="116"/>
        <v>37221.852587256959</v>
      </c>
      <c r="W454">
        <f t="shared" si="113"/>
        <v>7.6563344242314558E-4</v>
      </c>
      <c r="X454">
        <f t="shared" si="111"/>
        <v>0.18430908597683843</v>
      </c>
      <c r="Y454">
        <f t="shared" si="102"/>
        <v>1.9212187797975113</v>
      </c>
      <c r="Z454">
        <f t="shared" si="109"/>
        <v>0.14103441195629141</v>
      </c>
      <c r="AA454">
        <f t="shared" si="103"/>
        <v>0.8041758894436436</v>
      </c>
      <c r="AB454">
        <f t="shared" si="104"/>
        <v>5.6754106643168711E-3</v>
      </c>
    </row>
    <row r="455" spans="1:28" x14ac:dyDescent="0.25">
      <c r="A455" s="3">
        <v>44594.791666666664</v>
      </c>
      <c r="B455">
        <v>6.8225698599999998</v>
      </c>
      <c r="C455">
        <v>251410.63296799999</v>
      </c>
      <c r="D455">
        <v>1.0713661611E-8</v>
      </c>
      <c r="E455">
        <v>9</v>
      </c>
      <c r="F455" s="1">
        <v>501047.18582176242</v>
      </c>
      <c r="G455">
        <v>30766.610020925196</v>
      </c>
      <c r="H455">
        <v>92.299830062775584</v>
      </c>
      <c r="I455">
        <v>6.7238054471175965E-2</v>
      </c>
      <c r="J455">
        <v>19026</v>
      </c>
      <c r="K455">
        <f t="shared" si="117"/>
        <v>-1.0044646862463261E-2</v>
      </c>
      <c r="L455">
        <f t="shared" si="105"/>
        <v>-0.10769168239391766</v>
      </c>
      <c r="M455">
        <f t="shared" si="114"/>
        <v>0.50580125019201028</v>
      </c>
      <c r="N455">
        <f t="shared" si="106"/>
        <v>0.83687076164464891</v>
      </c>
      <c r="O455" s="4">
        <v>0.55368281903033556</v>
      </c>
      <c r="P455">
        <f t="shared" si="115"/>
        <v>0.25840335358480665</v>
      </c>
      <c r="Q455" s="4">
        <f t="shared" si="107"/>
        <v>0.65197386861483209</v>
      </c>
      <c r="R455">
        <v>0.66249999999999998</v>
      </c>
      <c r="S455" s="4">
        <f t="shared" si="110"/>
        <v>0.64580000000000004</v>
      </c>
      <c r="T455">
        <f t="shared" si="112"/>
        <v>0.61205919459508851</v>
      </c>
      <c r="U455" s="4">
        <f t="shared" si="108"/>
        <v>0.83651201978997269</v>
      </c>
      <c r="V455">
        <f t="shared" si="116"/>
        <v>36849.84369921864</v>
      </c>
      <c r="W455">
        <f t="shared" si="113"/>
        <v>1.8419688257885491E-4</v>
      </c>
      <c r="X455">
        <f t="shared" si="111"/>
        <v>0.1844932828594173</v>
      </c>
      <c r="Y455">
        <f t="shared" si="102"/>
        <v>1.9020174125287717</v>
      </c>
      <c r="Z455">
        <f t="shared" si="109"/>
        <v>0.14304055829972118</v>
      </c>
      <c r="AA455">
        <f t="shared" si="103"/>
        <v>0.84586255294367452</v>
      </c>
      <c r="AB455">
        <f t="shared" si="104"/>
        <v>8.2604077215913119E-3</v>
      </c>
    </row>
    <row r="456" spans="1:28" x14ac:dyDescent="0.25">
      <c r="A456" s="3">
        <v>44595.791666666664</v>
      </c>
      <c r="B456">
        <v>6.4325670800000001</v>
      </c>
      <c r="C456">
        <v>266874.39602599997</v>
      </c>
      <c r="D456">
        <v>1.0713661611E-8</v>
      </c>
      <c r="E456">
        <v>21</v>
      </c>
      <c r="F456" s="1">
        <v>533911.89402910206</v>
      </c>
      <c r="G456">
        <v>73176.239232252672</v>
      </c>
      <c r="H456">
        <v>219.52871769675801</v>
      </c>
      <c r="I456">
        <v>0.15007716227230017</v>
      </c>
      <c r="J456">
        <v>19027</v>
      </c>
      <c r="K456">
        <f t="shared" si="117"/>
        <v>0.1185530503472212</v>
      </c>
      <c r="L456">
        <f t="shared" si="105"/>
        <v>-1.8087134364931676E-2</v>
      </c>
      <c r="M456">
        <f t="shared" si="114"/>
        <v>1.0920883170485451</v>
      </c>
      <c r="N456">
        <f t="shared" si="106"/>
        <v>0.83142254961181095</v>
      </c>
      <c r="O456" s="4">
        <v>0.55527436886036574</v>
      </c>
      <c r="P456">
        <f t="shared" si="115"/>
        <v>0.8540990314670005</v>
      </c>
      <c r="Q456" s="4">
        <f t="shared" si="107"/>
        <v>0.64370596522399193</v>
      </c>
      <c r="R456">
        <v>0.60740000000000005</v>
      </c>
      <c r="S456" s="4">
        <f t="shared" si="110"/>
        <v>0.64500999999999986</v>
      </c>
      <c r="T456">
        <f t="shared" si="112"/>
        <v>1.018493652458071</v>
      </c>
      <c r="U456" s="4">
        <f t="shared" si="108"/>
        <v>0.82933128128001143</v>
      </c>
      <c r="V456">
        <f t="shared" si="116"/>
        <v>41488.00824102715</v>
      </c>
      <c r="W456">
        <f t="shared" si="113"/>
        <v>4.1108580024818922E-4</v>
      </c>
      <c r="X456">
        <f t="shared" si="111"/>
        <v>0.18490436865966547</v>
      </c>
      <c r="Y456">
        <f t="shared" si="102"/>
        <v>2.1414178776352322</v>
      </c>
      <c r="Z456">
        <f t="shared" si="109"/>
        <v>0.12087696397898373</v>
      </c>
      <c r="AA456">
        <f t="shared" si="103"/>
        <v>0.96577376430945661</v>
      </c>
      <c r="AB456">
        <f t="shared" si="104"/>
        <v>1.1472802099302903E-2</v>
      </c>
    </row>
    <row r="457" spans="1:28" x14ac:dyDescent="0.25">
      <c r="A457" s="3">
        <v>44596.791666666664</v>
      </c>
      <c r="B457">
        <v>6.4064408999999998</v>
      </c>
      <c r="C457">
        <v>268027.07538400003</v>
      </c>
      <c r="D457">
        <v>1.0713661611E-8</v>
      </c>
      <c r="E457">
        <v>9</v>
      </c>
      <c r="F457" s="1">
        <v>534366.7048924102</v>
      </c>
      <c r="G457">
        <v>21806.900354627644</v>
      </c>
      <c r="H457">
        <v>65.42070106388293</v>
      </c>
      <c r="I457">
        <v>4.4685710523684287E-2</v>
      </c>
      <c r="J457">
        <v>19028</v>
      </c>
      <c r="K457">
        <f t="shared" si="117"/>
        <v>8.379700608372993E-3</v>
      </c>
      <c r="L457">
        <f t="shared" si="105"/>
        <v>-4.0588641619976346E-3</v>
      </c>
      <c r="M457">
        <f t="shared" si="114"/>
        <v>0.59756573523449974</v>
      </c>
      <c r="N457">
        <f t="shared" si="106"/>
        <v>0.82347609792632503</v>
      </c>
      <c r="O457" s="4">
        <v>0.66782274203774272</v>
      </c>
      <c r="P457">
        <f t="shared" si="115"/>
        <v>0</v>
      </c>
      <c r="Q457" s="4">
        <f t="shared" si="107"/>
        <v>0.62362308018117607</v>
      </c>
      <c r="R457">
        <v>0.60699999999999998</v>
      </c>
      <c r="S457" s="4">
        <f t="shared" si="110"/>
        <v>0.64108666666666658</v>
      </c>
      <c r="T457">
        <f t="shared" si="112"/>
        <v>0.44067868805792626</v>
      </c>
      <c r="U457" s="4">
        <f t="shared" si="108"/>
        <v>0.81671908111747926</v>
      </c>
      <c r="V457">
        <f t="shared" si="116"/>
        <v>41837.126037329093</v>
      </c>
      <c r="W457">
        <f t="shared" si="113"/>
        <v>1.2241911064927947E-4</v>
      </c>
      <c r="X457">
        <f t="shared" si="111"/>
        <v>0.18502678777031475</v>
      </c>
      <c r="Y457">
        <f t="shared" si="102"/>
        <v>2.1594377132961378</v>
      </c>
      <c r="Z457">
        <f t="shared" si="109"/>
        <v>0.1193003810391069</v>
      </c>
      <c r="AA457">
        <f t="shared" si="103"/>
        <v>0.9981914466947015</v>
      </c>
      <c r="AB457">
        <f t="shared" si="104"/>
        <v>1.1460652135958149E-2</v>
      </c>
    </row>
    <row r="458" spans="1:28" x14ac:dyDescent="0.25">
      <c r="A458" s="3">
        <v>44597.791666666664</v>
      </c>
      <c r="B458">
        <v>6.3791038200000001</v>
      </c>
      <c r="C458">
        <v>269233.85177100002</v>
      </c>
      <c r="D458">
        <v>1.0713661611E-8</v>
      </c>
      <c r="E458">
        <v>6</v>
      </c>
      <c r="F458" s="1">
        <v>536266.84662499733</v>
      </c>
      <c r="G458">
        <v>19831.459408586394</v>
      </c>
      <c r="H458">
        <v>59.494378225759185</v>
      </c>
      <c r="I458">
        <v>4.0493735887401149E-2</v>
      </c>
      <c r="J458">
        <v>19029</v>
      </c>
      <c r="K458">
        <f t="shared" si="117"/>
        <v>8.7685909388663576E-3</v>
      </c>
      <c r="L458">
        <f t="shared" si="105"/>
        <v>1.2627090664163345E-2</v>
      </c>
      <c r="M458">
        <f t="shared" si="114"/>
        <v>0.56574740213336061</v>
      </c>
      <c r="N458">
        <f t="shared" si="106"/>
        <v>0.79846074485062379</v>
      </c>
      <c r="O458" s="4">
        <v>0.66723109950306803</v>
      </c>
      <c r="P458">
        <f t="shared" si="115"/>
        <v>0</v>
      </c>
      <c r="Q458" s="4">
        <f t="shared" si="107"/>
        <v>0.5836656319359943</v>
      </c>
      <c r="R458">
        <v>0.52929999999999999</v>
      </c>
      <c r="S458" s="4">
        <f t="shared" si="110"/>
        <v>0.63719999999999999</v>
      </c>
      <c r="T458">
        <f t="shared" si="112"/>
        <v>0.40082653232812565</v>
      </c>
      <c r="U458" s="4">
        <f t="shared" si="108"/>
        <v>0.78604989918753421</v>
      </c>
      <c r="V458">
        <f t="shared" si="116"/>
        <v>42205.591783423901</v>
      </c>
      <c r="W458">
        <f t="shared" si="113"/>
        <v>1.1093558857724537E-4</v>
      </c>
      <c r="X458">
        <f t="shared" si="111"/>
        <v>0.185137723358892</v>
      </c>
      <c r="Y458">
        <f t="shared" si="102"/>
        <v>2.1784562000694638</v>
      </c>
      <c r="Z458">
        <f t="shared" si="109"/>
        <v>0.11761564442615624</v>
      </c>
      <c r="AA458">
        <f t="shared" si="103"/>
        <v>1.0084368263423085</v>
      </c>
      <c r="AB458">
        <f t="shared" si="104"/>
        <v>1.0903780915316297E-2</v>
      </c>
    </row>
    <row r="459" spans="1:28" x14ac:dyDescent="0.25">
      <c r="A459" s="3">
        <v>44598.791666666664</v>
      </c>
      <c r="B459">
        <v>6.2473474800000002</v>
      </c>
      <c r="C459">
        <v>275001.38680400001</v>
      </c>
      <c r="D459">
        <v>1.0713661611E-8</v>
      </c>
      <c r="E459">
        <v>17</v>
      </c>
      <c r="F459" s="1">
        <v>551075.7395066201</v>
      </c>
      <c r="G459">
        <v>29658.078672974829</v>
      </c>
      <c r="H459">
        <v>88.974236018924486</v>
      </c>
      <c r="I459">
        <v>5.8931275356057126E-2</v>
      </c>
      <c r="J459">
        <v>19030</v>
      </c>
      <c r="K459">
        <f t="shared" si="117"/>
        <v>4.2066451133776148E-2</v>
      </c>
      <c r="L459">
        <f t="shared" si="105"/>
        <v>3.4160851444918768E-2</v>
      </c>
      <c r="M459">
        <f t="shared" si="114"/>
        <v>0.66562411691662626</v>
      </c>
      <c r="N459">
        <f t="shared" si="106"/>
        <v>0.78800710946413366</v>
      </c>
      <c r="O459" s="4">
        <v>0.65912280228558795</v>
      </c>
      <c r="P459">
        <f t="shared" si="115"/>
        <v>1.7834242987127612E-2</v>
      </c>
      <c r="Q459" s="4">
        <f t="shared" si="107"/>
        <v>0.55892716850524204</v>
      </c>
      <c r="R459">
        <v>0.63219999999999998</v>
      </c>
      <c r="S459" s="4">
        <f t="shared" si="110"/>
        <v>0.6361</v>
      </c>
      <c r="T459">
        <f t="shared" si="112"/>
        <v>0.55512361215087747</v>
      </c>
      <c r="U459" s="4">
        <f t="shared" si="108"/>
        <v>0.77318832448774188</v>
      </c>
      <c r="V459">
        <f t="shared" si="116"/>
        <v>44018.903652210487</v>
      </c>
      <c r="W459">
        <f t="shared" si="113"/>
        <v>1.6144251637629061E-4</v>
      </c>
      <c r="X459">
        <f t="shared" si="111"/>
        <v>0.18529916587526829</v>
      </c>
      <c r="Y459">
        <f t="shared" si="102"/>
        <v>2.2720509185960531</v>
      </c>
      <c r="Z459">
        <f t="shared" si="109"/>
        <v>0.10890253816576889</v>
      </c>
      <c r="AA459">
        <f t="shared" si="103"/>
        <v>1.0365177621868316</v>
      </c>
      <c r="AB459">
        <f t="shared" si="104"/>
        <v>1.0550417187123795E-2</v>
      </c>
    </row>
    <row r="460" spans="1:28" x14ac:dyDescent="0.25">
      <c r="A460" s="3">
        <v>44599.791666666664</v>
      </c>
      <c r="B460">
        <v>6.2450637799999997</v>
      </c>
      <c r="C460">
        <v>275241.91537499998</v>
      </c>
      <c r="D460">
        <v>1.0713661611E-8</v>
      </c>
      <c r="E460">
        <v>19</v>
      </c>
      <c r="F460" s="1">
        <v>547772.27018705732</v>
      </c>
      <c r="G460">
        <v>47618.146131688132</v>
      </c>
      <c r="H460">
        <v>142.85443839506439</v>
      </c>
      <c r="I460">
        <v>9.5188955067756001E-2</v>
      </c>
      <c r="J460">
        <v>19031</v>
      </c>
      <c r="K460">
        <f t="shared" si="117"/>
        <v>1.2398766273464753E-3</v>
      </c>
      <c r="L460">
        <f t="shared" si="105"/>
        <v>2.7741837228341594E-2</v>
      </c>
      <c r="M460">
        <f t="shared" si="114"/>
        <v>0.86184979882705082</v>
      </c>
      <c r="N460">
        <f t="shared" si="106"/>
        <v>0.8031139673805644</v>
      </c>
      <c r="O460" s="4">
        <v>0.66871060310417785</v>
      </c>
      <c r="P460">
        <f t="shared" si="115"/>
        <v>0.53886872048441903</v>
      </c>
      <c r="Q460" s="4">
        <f t="shared" si="107"/>
        <v>0.57688945918805601</v>
      </c>
      <c r="R460">
        <v>0.61439999999999995</v>
      </c>
      <c r="S460" s="4">
        <f t="shared" si="110"/>
        <v>0.63561666666666661</v>
      </c>
      <c r="T460">
        <f t="shared" si="112"/>
        <v>0.77344919837118509</v>
      </c>
      <c r="U460" s="4">
        <f t="shared" si="108"/>
        <v>0.79065887115907751</v>
      </c>
      <c r="V460">
        <f t="shared" si="116"/>
        <v>44073.515510997713</v>
      </c>
      <c r="W460">
        <f t="shared" si="113"/>
        <v>2.6075765748679355E-4</v>
      </c>
      <c r="X460">
        <f t="shared" si="111"/>
        <v>0.18555992353275508</v>
      </c>
      <c r="Y460">
        <f t="shared" si="102"/>
        <v>2.274869728553341</v>
      </c>
      <c r="Z460">
        <f t="shared" si="109"/>
        <v>0.10892425707031661</v>
      </c>
      <c r="AA460">
        <f t="shared" si="103"/>
        <v>1.0589462787677513</v>
      </c>
      <c r="AB460">
        <f t="shared" si="104"/>
        <v>1.048408391372635E-2</v>
      </c>
    </row>
    <row r="461" spans="1:28" x14ac:dyDescent="0.25">
      <c r="A461" s="3">
        <v>44600.791666666664</v>
      </c>
      <c r="B461">
        <v>6.2322030799999997</v>
      </c>
      <c r="C461">
        <v>275864.57585999998</v>
      </c>
      <c r="D461">
        <v>1.0713661611E-8</v>
      </c>
      <c r="E461">
        <v>16</v>
      </c>
      <c r="F461" s="1">
        <v>553394.62127853185</v>
      </c>
      <c r="G461">
        <v>18161.918547284775</v>
      </c>
      <c r="H461">
        <v>54.485755641854325</v>
      </c>
      <c r="I461">
        <v>3.5936924654833696E-2</v>
      </c>
      <c r="J461">
        <v>19032</v>
      </c>
      <c r="K461">
        <f t="shared" si="117"/>
        <v>4.3211366985879563E-3</v>
      </c>
      <c r="L461">
        <f t="shared" si="105"/>
        <v>3.9990119613171372E-2</v>
      </c>
      <c r="M461">
        <f t="shared" si="114"/>
        <v>0.49858187699224882</v>
      </c>
      <c r="N461">
        <f t="shared" si="106"/>
        <v>0.79889413728320935</v>
      </c>
      <c r="O461" s="4">
        <v>0.66885172212494981</v>
      </c>
      <c r="P461">
        <f t="shared" si="115"/>
        <v>0</v>
      </c>
      <c r="Q461" s="4">
        <f t="shared" si="107"/>
        <v>0.56837938362824625</v>
      </c>
      <c r="R461">
        <v>0.58709999999999996</v>
      </c>
      <c r="S461" s="4">
        <f t="shared" si="110"/>
        <v>0.63413666666666646</v>
      </c>
      <c r="T461">
        <f t="shared" si="112"/>
        <v>0.3524307295876033</v>
      </c>
      <c r="U461" s="4">
        <f t="shared" si="108"/>
        <v>0.78204801460996398</v>
      </c>
      <c r="V461">
        <f t="shared" si="116"/>
        <v>44264.375264870221</v>
      </c>
      <c r="W461">
        <f t="shared" si="113"/>
        <v>9.8452481216962923E-5</v>
      </c>
      <c r="X461">
        <f t="shared" si="111"/>
        <v>0.18565837601397203</v>
      </c>
      <c r="Y461">
        <f t="shared" si="102"/>
        <v>2.2847210206830866</v>
      </c>
      <c r="Z461">
        <f t="shared" si="109"/>
        <v>0.10809884662139768</v>
      </c>
      <c r="AA461">
        <f t="shared" si="103"/>
        <v>1.0442174061483782</v>
      </c>
      <c r="AB461">
        <f t="shared" si="104"/>
        <v>1.057583511979554E-2</v>
      </c>
    </row>
    <row r="462" spans="1:28" x14ac:dyDescent="0.25">
      <c r="A462" s="3">
        <v>44601.791666666664</v>
      </c>
      <c r="B462">
        <v>6.2839871799999996</v>
      </c>
      <c r="C462">
        <v>273928.16741699999</v>
      </c>
      <c r="D462">
        <v>1.0713661611E-8</v>
      </c>
      <c r="E462">
        <v>36</v>
      </c>
      <c r="F462" s="1">
        <v>548921.23983023898</v>
      </c>
      <c r="G462">
        <v>115722.73900569041</v>
      </c>
      <c r="H462">
        <v>347.16821701707124</v>
      </c>
      <c r="I462">
        <v>0.23084623078243374</v>
      </c>
      <c r="J462">
        <v>19033</v>
      </c>
      <c r="K462">
        <f t="shared" si="117"/>
        <v>-1.5318954423350808E-2</v>
      </c>
      <c r="L462">
        <f t="shared" si="105"/>
        <v>2.3165219800146082E-2</v>
      </c>
      <c r="M462">
        <f t="shared" si="114"/>
        <v>1.3541463010374633</v>
      </c>
      <c r="N462">
        <f t="shared" si="106"/>
        <v>0.84403234731779142</v>
      </c>
      <c r="O462" s="4">
        <v>0.66879564512552991</v>
      </c>
      <c r="P462">
        <f t="shared" si="115"/>
        <v>1.1728758261785162</v>
      </c>
      <c r="Q462" s="4">
        <f t="shared" si="107"/>
        <v>0.60747524450086343</v>
      </c>
      <c r="R462">
        <v>0.59030000000000005</v>
      </c>
      <c r="S462" s="4">
        <f t="shared" si="110"/>
        <v>0.63155666666666654</v>
      </c>
      <c r="T462">
        <f t="shared" si="112"/>
        <v>1.2974906042736689</v>
      </c>
      <c r="U462" s="4">
        <f t="shared" si="108"/>
        <v>0.8252977014190862</v>
      </c>
      <c r="V462">
        <f t="shared" si="116"/>
        <v>43591.458666374936</v>
      </c>
      <c r="W462">
        <f t="shared" si="113"/>
        <v>6.3225551115506356E-4</v>
      </c>
      <c r="X462">
        <f t="shared" si="111"/>
        <v>0.18629063152512709</v>
      </c>
      <c r="Y462">
        <f t="shared" si="102"/>
        <v>2.2499881979887855</v>
      </c>
      <c r="Z462">
        <f t="shared" si="109"/>
        <v>0.11209867963509623</v>
      </c>
      <c r="AA462">
        <f t="shared" si="103"/>
        <v>0.99596991635178411</v>
      </c>
      <c r="AB462">
        <f t="shared" si="104"/>
        <v>1.1400187041554322E-2</v>
      </c>
    </row>
    <row r="463" spans="1:28" x14ac:dyDescent="0.25">
      <c r="A463" s="3">
        <v>44602.791666666664</v>
      </c>
      <c r="B463">
        <v>6.3901661299999999</v>
      </c>
      <c r="C463">
        <v>269792.28288900002</v>
      </c>
      <c r="D463">
        <v>1.0713661611E-8</v>
      </c>
      <c r="E463">
        <v>31</v>
      </c>
      <c r="F463" s="1">
        <v>540875.65786559088</v>
      </c>
      <c r="G463">
        <v>144758.67580914492</v>
      </c>
      <c r="H463">
        <v>434.27602742743477</v>
      </c>
      <c r="I463">
        <v>0.29306319799365804</v>
      </c>
      <c r="J463">
        <v>19034</v>
      </c>
      <c r="K463">
        <f t="shared" si="117"/>
        <v>-3.1969155218317009E-2</v>
      </c>
      <c r="L463">
        <f t="shared" si="105"/>
        <v>-8.8274707915629406E-3</v>
      </c>
      <c r="M463">
        <f t="shared" si="114"/>
        <v>1.5305585364778036</v>
      </c>
      <c r="N463">
        <f t="shared" si="106"/>
        <v>0.87336493552211536</v>
      </c>
      <c r="O463" s="4">
        <v>0.66826345022332012</v>
      </c>
      <c r="P463">
        <f t="shared" si="115"/>
        <v>1.3687123296455437</v>
      </c>
      <c r="Q463" s="4">
        <f t="shared" si="107"/>
        <v>0.6530989888223816</v>
      </c>
      <c r="R463">
        <v>0.63</v>
      </c>
      <c r="S463" s="4">
        <f t="shared" si="110"/>
        <v>0.62952666666666646</v>
      </c>
      <c r="T463">
        <f t="shared" si="112"/>
        <v>1.476894581839965</v>
      </c>
      <c r="U463" s="4">
        <f t="shared" si="108"/>
        <v>0.85687477452845362</v>
      </c>
      <c r="V463">
        <f t="shared" si="116"/>
        <v>42219.916884852573</v>
      </c>
      <c r="W463">
        <f t="shared" si="113"/>
        <v>8.0259070910996329E-4</v>
      </c>
      <c r="X463">
        <f t="shared" si="111"/>
        <v>0.18709322223423705</v>
      </c>
      <c r="Y463">
        <f t="shared" si="102"/>
        <v>2.1791955951283946</v>
      </c>
      <c r="Z463">
        <f t="shared" si="109"/>
        <v>0.11973282006030983</v>
      </c>
      <c r="AA463">
        <f t="shared" si="103"/>
        <v>0.98181662905181843</v>
      </c>
      <c r="AB463">
        <f t="shared" si="104"/>
        <v>1.2017916340360202E-2</v>
      </c>
    </row>
    <row r="464" spans="1:28" x14ac:dyDescent="0.25">
      <c r="A464" s="3">
        <v>44603.791666666664</v>
      </c>
      <c r="B464">
        <v>6.41964019</v>
      </c>
      <c r="C464">
        <v>268575.64264699997</v>
      </c>
      <c r="D464">
        <v>1.0713661611E-8</v>
      </c>
      <c r="E464">
        <v>11</v>
      </c>
      <c r="F464" s="1">
        <v>536358.71307993762</v>
      </c>
      <c r="G464">
        <v>7381.4931601881335</v>
      </c>
      <c r="H464">
        <v>22.144479480564399</v>
      </c>
      <c r="I464">
        <v>1.5069644275922063E-2</v>
      </c>
      <c r="J464">
        <v>19035</v>
      </c>
      <c r="K464">
        <f t="shared" si="117"/>
        <v>-9.1215474054179412E-3</v>
      </c>
      <c r="L464">
        <f t="shared" si="105"/>
        <v>-4.5829505191664517E-3</v>
      </c>
      <c r="M464">
        <f t="shared" si="114"/>
        <v>0.34647665297742714</v>
      </c>
      <c r="N464">
        <f t="shared" si="106"/>
        <v>0.85944116589804354</v>
      </c>
      <c r="O464" s="4">
        <v>0.66742409274300518</v>
      </c>
      <c r="P464">
        <f t="shared" si="115"/>
        <v>0</v>
      </c>
      <c r="Q464" s="4">
        <f t="shared" si="107"/>
        <v>0.63890414542878027</v>
      </c>
      <c r="R464">
        <v>0.63119999999999998</v>
      </c>
      <c r="S464" s="4">
        <f t="shared" si="110"/>
        <v>0.62995666666666639</v>
      </c>
      <c r="T464">
        <f t="shared" si="112"/>
        <v>0</v>
      </c>
      <c r="U464" s="4">
        <f t="shared" si="108"/>
        <v>0.83356077335566059</v>
      </c>
      <c r="V464">
        <f t="shared" si="116"/>
        <v>41836.556987316137</v>
      </c>
      <c r="W464">
        <f t="shared" si="113"/>
        <v>4.1285844374179228E-5</v>
      </c>
      <c r="X464">
        <f t="shared" si="111"/>
        <v>0.18713450807861123</v>
      </c>
      <c r="Y464">
        <f t="shared" si="102"/>
        <v>2.1594083415831373</v>
      </c>
      <c r="Z464">
        <f t="shared" si="109"/>
        <v>0.121664840525332</v>
      </c>
      <c r="AA464">
        <f t="shared" si="103"/>
        <v>0.96460413844952653</v>
      </c>
      <c r="AB464">
        <f t="shared" si="104"/>
        <v>1.1711952975772322E-2</v>
      </c>
    </row>
    <row r="465" spans="1:28" x14ac:dyDescent="0.25">
      <c r="A465" s="3">
        <v>44604.791666666664</v>
      </c>
      <c r="B465">
        <v>6.3896459400000003</v>
      </c>
      <c r="C465">
        <v>269854.99920199998</v>
      </c>
      <c r="D465">
        <v>1.0713661611E-8</v>
      </c>
      <c r="E465">
        <v>9</v>
      </c>
      <c r="F465" s="1">
        <v>539756.21558988094</v>
      </c>
      <c r="G465">
        <v>6201.8843120031543</v>
      </c>
      <c r="H465">
        <v>18.605652936009463</v>
      </c>
      <c r="I465">
        <v>1.2581723240040386E-2</v>
      </c>
      <c r="J465">
        <v>19036</v>
      </c>
      <c r="K465">
        <f t="shared" si="117"/>
        <v>9.4353899519628807E-3</v>
      </c>
      <c r="L465">
        <f t="shared" si="105"/>
        <v>-4.3881942303973433E-3</v>
      </c>
      <c r="M465">
        <f t="shared" si="114"/>
        <v>0.31652048524584853</v>
      </c>
      <c r="N465">
        <f t="shared" si="106"/>
        <v>0.86280207284961319</v>
      </c>
      <c r="O465" s="4">
        <v>0.65860364687020467</v>
      </c>
      <c r="P465">
        <f t="shared" si="115"/>
        <v>0</v>
      </c>
      <c r="Q465" s="4">
        <f t="shared" si="107"/>
        <v>0.63890414542878027</v>
      </c>
      <c r="R465">
        <v>0.57740000000000002</v>
      </c>
      <c r="S465" s="4">
        <f t="shared" si="110"/>
        <v>0.6299633333333331</v>
      </c>
      <c r="T465">
        <f t="shared" si="112"/>
        <v>0</v>
      </c>
      <c r="U465" s="4">
        <f t="shared" si="108"/>
        <v>0.83356077335566059</v>
      </c>
      <c r="V465">
        <f t="shared" si="116"/>
        <v>42233.16937057078</v>
      </c>
      <c r="W465">
        <f t="shared" si="113"/>
        <v>3.4469880537074466E-5</v>
      </c>
      <c r="X465">
        <f t="shared" si="111"/>
        <v>0.1871689779591483</v>
      </c>
      <c r="Y465">
        <f t="shared" si="102"/>
        <v>2.1798796267568883</v>
      </c>
      <c r="Z465">
        <f t="shared" si="109"/>
        <v>0.11975246194723876</v>
      </c>
      <c r="AA465">
        <f t="shared" si="103"/>
        <v>0.97655251006587174</v>
      </c>
      <c r="AB465">
        <f t="shared" si="104"/>
        <v>1.1797905301316858E-2</v>
      </c>
    </row>
    <row r="466" spans="1:28" x14ac:dyDescent="0.25">
      <c r="A466" s="3">
        <v>44605.791666666664</v>
      </c>
      <c r="B466">
        <v>6.3647894899999997</v>
      </c>
      <c r="C466">
        <v>271007.59717800003</v>
      </c>
      <c r="D466">
        <v>1.0713661611E-8</v>
      </c>
      <c r="E466">
        <v>14</v>
      </c>
      <c r="F466" s="1">
        <v>542632.0467241942</v>
      </c>
      <c r="G466">
        <v>33354.71261274119</v>
      </c>
      <c r="H466">
        <v>100.06413783822357</v>
      </c>
      <c r="I466">
        <v>6.7307875624816368E-2</v>
      </c>
      <c r="J466">
        <v>19037</v>
      </c>
      <c r="K466">
        <f t="shared" si="117"/>
        <v>8.1597796027273323E-3</v>
      </c>
      <c r="L466">
        <f t="shared" si="105"/>
        <v>1.0900266566879167E-3</v>
      </c>
      <c r="M466">
        <f t="shared" si="114"/>
        <v>0.73378068464125301</v>
      </c>
      <c r="N466">
        <f t="shared" si="106"/>
        <v>0.8872614290043217</v>
      </c>
      <c r="O466" s="4">
        <v>0.65714868822740591</v>
      </c>
      <c r="P466">
        <f t="shared" si="115"/>
        <v>0.2594819114562667</v>
      </c>
      <c r="Q466" s="4">
        <f t="shared" si="107"/>
        <v>0.64755354247732244</v>
      </c>
      <c r="R466">
        <v>0.63259999999999994</v>
      </c>
      <c r="S466" s="4">
        <f t="shared" si="110"/>
        <v>0.63349333333333324</v>
      </c>
      <c r="T466">
        <f t="shared" si="112"/>
        <v>0.61251532790413632</v>
      </c>
      <c r="U466" s="4">
        <f t="shared" si="108"/>
        <v>0.8539779509524652</v>
      </c>
      <c r="V466">
        <f t="shared" si="116"/>
        <v>42579.192541056065</v>
      </c>
      <c r="W466">
        <f t="shared" si="113"/>
        <v>1.8438813816047691E-4</v>
      </c>
      <c r="X466">
        <f t="shared" si="111"/>
        <v>0.18735336609730879</v>
      </c>
      <c r="Y466">
        <f t="shared" si="102"/>
        <v>2.1977397322372103</v>
      </c>
      <c r="Z466">
        <f t="shared" si="109"/>
        <v>0.11825679413345891</v>
      </c>
      <c r="AA466">
        <f t="shared" si="103"/>
        <v>0.98013186019746368</v>
      </c>
      <c r="AB466">
        <f t="shared" si="104"/>
        <v>1.1991038038891677E-2</v>
      </c>
    </row>
    <row r="467" spans="1:28" x14ac:dyDescent="0.25">
      <c r="A467" s="3">
        <v>44606.791666666664</v>
      </c>
      <c r="B467">
        <v>6.6287230700000004</v>
      </c>
      <c r="C467">
        <v>292991.55972800002</v>
      </c>
      <c r="D467">
        <v>1.1361673531999999E-8</v>
      </c>
      <c r="E467">
        <v>32</v>
      </c>
      <c r="F467" s="1">
        <v>587291.73579565412</v>
      </c>
      <c r="G467">
        <v>113811.63679779609</v>
      </c>
      <c r="H467">
        <v>341.43491039338829</v>
      </c>
      <c r="I467">
        <v>0.21220074231888914</v>
      </c>
      <c r="J467">
        <v>19038</v>
      </c>
      <c r="K467">
        <f t="shared" si="117"/>
        <v>3.7365919410950833E-2</v>
      </c>
      <c r="L467">
        <f t="shared" si="105"/>
        <v>1.7545598469636318E-2</v>
      </c>
      <c r="M467">
        <f t="shared" si="114"/>
        <v>1.3000442554049678</v>
      </c>
      <c r="N467">
        <f t="shared" si="106"/>
        <v>0.92298279490835933</v>
      </c>
      <c r="O467" s="4">
        <v>0.65800742530903245</v>
      </c>
      <c r="P467">
        <f t="shared" si="115"/>
        <v>1.1074627740586047</v>
      </c>
      <c r="Q467" s="4">
        <f t="shared" si="107"/>
        <v>0.68446896827927595</v>
      </c>
      <c r="R467">
        <v>0.60499999999999998</v>
      </c>
      <c r="S467" s="4">
        <f t="shared" si="110"/>
        <v>0.63667333333333309</v>
      </c>
      <c r="T467">
        <f t="shared" si="112"/>
        <v>1.238675890001131</v>
      </c>
      <c r="U467" s="4">
        <f t="shared" si="108"/>
        <v>0.89526714728583612</v>
      </c>
      <c r="V467">
        <f t="shared" si="116"/>
        <v>44200.301722364755</v>
      </c>
      <c r="W467">
        <f t="shared" si="113"/>
        <v>5.8120296559420535E-4</v>
      </c>
      <c r="X467">
        <f t="shared" si="111"/>
        <v>0.18793456906290301</v>
      </c>
      <c r="Y467">
        <f t="shared" si="102"/>
        <v>2.2814138426520878</v>
      </c>
      <c r="Z467">
        <f t="shared" si="109"/>
        <v>0.11093838393609023</v>
      </c>
      <c r="AA467">
        <f t="shared" si="103"/>
        <v>1.0414569281002282</v>
      </c>
      <c r="AB467">
        <f t="shared" si="104"/>
        <v>1.2396298022015362E-2</v>
      </c>
    </row>
    <row r="468" spans="1:28" x14ac:dyDescent="0.25">
      <c r="A468" s="3">
        <v>44607.791666666664</v>
      </c>
      <c r="B468">
        <v>6.64109616</v>
      </c>
      <c r="C468">
        <v>292765.19309900003</v>
      </c>
      <c r="D468">
        <v>1.1361673531999999E-8</v>
      </c>
      <c r="E468">
        <v>23</v>
      </c>
      <c r="F468" s="1">
        <v>584549.2462011287</v>
      </c>
      <c r="G468">
        <v>109075.57572209135</v>
      </c>
      <c r="H468">
        <v>327.22672716627409</v>
      </c>
      <c r="I468">
        <v>0.20432453927858546</v>
      </c>
      <c r="J468">
        <v>19039</v>
      </c>
      <c r="K468">
        <f t="shared" si="117"/>
        <v>-2.6377505661345198E-3</v>
      </c>
      <c r="L468">
        <f t="shared" si="105"/>
        <v>2.8418142125946531E-2</v>
      </c>
      <c r="M468">
        <f t="shared" si="114"/>
        <v>1.2708050988546649</v>
      </c>
      <c r="N468">
        <f t="shared" si="106"/>
        <v>0.94555523167746469</v>
      </c>
      <c r="O468" s="4">
        <v>0.67732289208674201</v>
      </c>
      <c r="P468">
        <f t="shared" si="115"/>
        <v>1.0786399638448181</v>
      </c>
      <c r="Q468" s="4">
        <f t="shared" si="107"/>
        <v>0.7204236337407699</v>
      </c>
      <c r="R468">
        <v>0.57109999999999994</v>
      </c>
      <c r="S468" s="4">
        <f t="shared" si="110"/>
        <v>0.63765333333333318</v>
      </c>
      <c r="T468">
        <f t="shared" si="112"/>
        <v>1.2129749940323025</v>
      </c>
      <c r="U468" s="4">
        <f t="shared" si="108"/>
        <v>0.9194139204659042</v>
      </c>
      <c r="V468">
        <f t="shared" si="116"/>
        <v>44083.865983202391</v>
      </c>
      <c r="W468">
        <f t="shared" si="113"/>
        <v>5.5963663250076939E-4</v>
      </c>
      <c r="X468">
        <f t="shared" si="111"/>
        <v>0.18849420569540379</v>
      </c>
      <c r="Y468">
        <f t="shared" si="102"/>
        <v>2.2754039717518166</v>
      </c>
      <c r="Z468">
        <f t="shared" si="109"/>
        <v>0.11213209355527076</v>
      </c>
      <c r="AA468">
        <f t="shared" si="103"/>
        <v>1.0430754462045573</v>
      </c>
      <c r="AB468">
        <f t="shared" si="104"/>
        <v>1.2807322462382364E-2</v>
      </c>
    </row>
    <row r="469" spans="1:28" x14ac:dyDescent="0.25">
      <c r="A469" s="3">
        <v>44608.791666666664</v>
      </c>
      <c r="B469">
        <v>6.8299030700000003</v>
      </c>
      <c r="C469">
        <v>285078.91635399999</v>
      </c>
      <c r="D469">
        <v>1.1361673531999999E-8</v>
      </c>
      <c r="E469">
        <v>38</v>
      </c>
      <c r="F469" s="1">
        <v>563030.9786216463</v>
      </c>
      <c r="G469">
        <v>137666.07733470693</v>
      </c>
      <c r="H469">
        <v>412.99823200412084</v>
      </c>
      <c r="I469">
        <v>0.267737230108618</v>
      </c>
      <c r="J469">
        <v>19040</v>
      </c>
      <c r="K469">
        <f t="shared" si="117"/>
        <v>-5.4638305046397571E-2</v>
      </c>
      <c r="L469">
        <f t="shared" si="105"/>
        <v>3.1341259906573563E-3</v>
      </c>
      <c r="M469">
        <f t="shared" si="114"/>
        <v>1.4634407472872941</v>
      </c>
      <c r="N469">
        <f t="shared" si="106"/>
        <v>0.98417017765195858</v>
      </c>
      <c r="O469" s="4">
        <v>0.67515738749740728</v>
      </c>
      <c r="P469">
        <f t="shared" si="115"/>
        <v>1.2925810219260574</v>
      </c>
      <c r="Q469" s="4">
        <f t="shared" si="107"/>
        <v>0.76350966780497176</v>
      </c>
      <c r="R469">
        <v>0.54289999999999994</v>
      </c>
      <c r="S469" s="4">
        <f t="shared" si="110"/>
        <v>0.63695333333333326</v>
      </c>
      <c r="T469">
        <f t="shared" si="112"/>
        <v>1.4066306774658104</v>
      </c>
      <c r="U469" s="4">
        <f t="shared" si="108"/>
        <v>0.96630160971476442</v>
      </c>
      <c r="V469">
        <f t="shared" si="116"/>
        <v>41739.818769346013</v>
      </c>
      <c r="W469">
        <f t="shared" si="113"/>
        <v>7.3325775864145756E-4</v>
      </c>
      <c r="X469">
        <f t="shared" si="111"/>
        <v>0.18922746345404526</v>
      </c>
      <c r="Y469">
        <f t="shared" si="102"/>
        <v>2.1544151650438272</v>
      </c>
      <c r="Z469">
        <f t="shared" si="109"/>
        <v>0.12449178132893679</v>
      </c>
      <c r="AA469">
        <f t="shared" si="103"/>
        <v>0.99869194352080171</v>
      </c>
      <c r="AB469">
        <f t="shared" si="104"/>
        <v>1.3723996603918209E-2</v>
      </c>
    </row>
    <row r="470" spans="1:28" x14ac:dyDescent="0.25">
      <c r="A470" s="3">
        <v>44609.791666666664</v>
      </c>
      <c r="B470">
        <v>6.9842175600000003</v>
      </c>
      <c r="C470">
        <v>278878.17366500001</v>
      </c>
      <c r="D470">
        <v>1.1361673531999999E-8</v>
      </c>
      <c r="E470">
        <v>18</v>
      </c>
      <c r="F470" s="1">
        <v>559077.03058820055</v>
      </c>
      <c r="G470">
        <v>32933.117125888974</v>
      </c>
      <c r="H470">
        <v>98.799351377666923</v>
      </c>
      <c r="I470">
        <v>6.4502315923993747E-2</v>
      </c>
      <c r="J470">
        <v>19041</v>
      </c>
      <c r="K470">
        <f t="shared" si="117"/>
        <v>-4.433349607054192E-2</v>
      </c>
      <c r="L470">
        <f t="shared" si="105"/>
        <v>-1.1760032090245015E-2</v>
      </c>
      <c r="M470">
        <f t="shared" si="114"/>
        <v>0.71599810531727759</v>
      </c>
      <c r="N470">
        <f t="shared" si="106"/>
        <v>0.98513862170702027</v>
      </c>
      <c r="O470" s="4">
        <v>0.73369638529802206</v>
      </c>
      <c r="P470">
        <f t="shared" si="115"/>
        <v>0.21186407143830893</v>
      </c>
      <c r="Q470" s="4">
        <f t="shared" si="107"/>
        <v>0.7619486520360188</v>
      </c>
      <c r="R470">
        <v>0.62280000000000002</v>
      </c>
      <c r="S470" s="4">
        <f t="shared" si="110"/>
        <v>0.6386666666666666</v>
      </c>
      <c r="T470">
        <f t="shared" si="112"/>
        <v>0.59391123016064507</v>
      </c>
      <c r="U470" s="4">
        <f t="shared" si="108"/>
        <v>0.9656925777705142</v>
      </c>
      <c r="V470">
        <f t="shared" si="116"/>
        <v>39929.766114702761</v>
      </c>
      <c r="W470">
        <f t="shared" si="113"/>
        <v>1.7670306085899228E-4</v>
      </c>
      <c r="X470">
        <f t="shared" si="111"/>
        <v>0.18940416651490424</v>
      </c>
      <c r="Y470">
        <f t="shared" si="102"/>
        <v>2.0609886719811605</v>
      </c>
      <c r="Z470">
        <f t="shared" si="109"/>
        <v>0.13360893421246889</v>
      </c>
      <c r="AA470">
        <f t="shared" si="103"/>
        <v>0.96872087516687988</v>
      </c>
      <c r="AB470">
        <f t="shared" si="104"/>
        <v>1.3588610505297138E-2</v>
      </c>
    </row>
    <row r="471" spans="1:28" x14ac:dyDescent="0.25">
      <c r="A471" s="3">
        <v>44610.791666666664</v>
      </c>
      <c r="B471">
        <v>7.0050477400000002</v>
      </c>
      <c r="C471">
        <v>278318.24489500001</v>
      </c>
      <c r="D471">
        <v>1.1361673531999999E-8</v>
      </c>
      <c r="E471">
        <v>18</v>
      </c>
      <c r="F471" s="1">
        <v>559143.26215932239</v>
      </c>
      <c r="G471">
        <v>93407.412454242934</v>
      </c>
      <c r="H471">
        <v>280.22223736272883</v>
      </c>
      <c r="I471">
        <v>0.18292470563340532</v>
      </c>
      <c r="J471">
        <v>19042</v>
      </c>
      <c r="K471">
        <f t="shared" si="117"/>
        <v>-4.987833817671301E-3</v>
      </c>
      <c r="L471">
        <f t="shared" si="105"/>
        <v>-7.3376201358374086E-3</v>
      </c>
      <c r="M471">
        <f t="shared" si="114"/>
        <v>1.209168112817401</v>
      </c>
      <c r="N471">
        <f t="shared" si="106"/>
        <v>0.99400325185204774</v>
      </c>
      <c r="O471" s="4">
        <v>0.73318234110304992</v>
      </c>
      <c r="P471">
        <f t="shared" si="115"/>
        <v>0.99612524435520133</v>
      </c>
      <c r="Q471" s="4">
        <f t="shared" si="107"/>
        <v>0.77003463581014941</v>
      </c>
      <c r="R471">
        <v>0.59240000000000004</v>
      </c>
      <c r="S471" s="4">
        <f t="shared" si="110"/>
        <v>0.63997999999999988</v>
      </c>
      <c r="T471">
        <f t="shared" si="112"/>
        <v>1.1402235162397867</v>
      </c>
      <c r="U471" s="4">
        <f t="shared" si="108"/>
        <v>0.97250751971245075</v>
      </c>
      <c r="V471">
        <f t="shared" si="116"/>
        <v>39731.098948227867</v>
      </c>
      <c r="W471">
        <f t="shared" si="113"/>
        <v>5.0103803655472472E-4</v>
      </c>
      <c r="X471">
        <f t="shared" si="111"/>
        <v>0.18990520455145896</v>
      </c>
      <c r="Y471">
        <f t="shared" si="102"/>
        <v>2.0507343975528269</v>
      </c>
      <c r="Z471">
        <f t="shared" si="109"/>
        <v>0.13515479312959067</v>
      </c>
      <c r="AA471">
        <f t="shared" si="103"/>
        <v>1.0880526478735568</v>
      </c>
      <c r="AB471">
        <f t="shared" si="104"/>
        <v>1.296198858124753E-2</v>
      </c>
    </row>
    <row r="472" spans="1:28" x14ac:dyDescent="0.25">
      <c r="A472" s="3">
        <v>44611.791666666664</v>
      </c>
      <c r="B472">
        <v>6.8819342199999998</v>
      </c>
      <c r="C472">
        <v>266287.66185099998</v>
      </c>
      <c r="D472">
        <v>1.1009104788E-8</v>
      </c>
      <c r="E472">
        <v>34</v>
      </c>
      <c r="F472" s="1">
        <v>532967.67278332531</v>
      </c>
      <c r="G472">
        <v>102627.20375674608</v>
      </c>
      <c r="H472">
        <v>307.88161127023824</v>
      </c>
      <c r="I472">
        <v>0.21085104003920146</v>
      </c>
      <c r="J472">
        <v>19043</v>
      </c>
      <c r="K472">
        <f t="shared" si="117"/>
        <v>-2.6456818937505403E-2</v>
      </c>
      <c r="L472">
        <f t="shared" si="105"/>
        <v>3.9854499955902213E-2</v>
      </c>
      <c r="M472">
        <f t="shared" si="114"/>
        <v>1.2838069440722031</v>
      </c>
      <c r="N472">
        <f t="shared" si="106"/>
        <v>1.0030355796338022</v>
      </c>
      <c r="O472" s="4">
        <v>0.72793511289447377</v>
      </c>
      <c r="P472">
        <f t="shared" si="115"/>
        <v>1.1025770620179247</v>
      </c>
      <c r="Q472" s="4">
        <f t="shared" si="107"/>
        <v>0.77261654732491025</v>
      </c>
      <c r="R472">
        <v>0.5302</v>
      </c>
      <c r="S472" s="4">
        <f t="shared" si="110"/>
        <v>0.63691666666666669</v>
      </c>
      <c r="T472">
        <f t="shared" si="112"/>
        <v>1.23430966221309</v>
      </c>
      <c r="U472" s="4">
        <f t="shared" si="108"/>
        <v>0.97479653721741732</v>
      </c>
      <c r="V472">
        <f t="shared" si="116"/>
        <v>38693.723790199205</v>
      </c>
      <c r="W472">
        <f t="shared" si="113"/>
        <v>5.775072928566608E-4</v>
      </c>
      <c r="X472">
        <f t="shared" si="111"/>
        <v>0.19048271184431562</v>
      </c>
      <c r="Y472">
        <f t="shared" si="102"/>
        <v>1.9971899204038739</v>
      </c>
      <c r="Z472">
        <f t="shared" si="109"/>
        <v>0.14090899907801657</v>
      </c>
      <c r="AA472">
        <f t="shared" si="103"/>
        <v>1.1015839147188449</v>
      </c>
      <c r="AB472">
        <f t="shared" si="104"/>
        <v>1.2735872956435079E-2</v>
      </c>
    </row>
    <row r="473" spans="1:28" x14ac:dyDescent="0.25">
      <c r="A473" s="3">
        <v>44612.791666666664</v>
      </c>
      <c r="B473" s="1">
        <v>6.6044764000000002</v>
      </c>
      <c r="C473">
        <v>242789.809011</v>
      </c>
      <c r="D473">
        <v>1.0290425468E-8</v>
      </c>
      <c r="E473">
        <v>42</v>
      </c>
      <c r="F473" s="1">
        <v>488521.88343713206</v>
      </c>
      <c r="G473">
        <v>134239.31261481502</v>
      </c>
      <c r="H473">
        <v>402.71793784444509</v>
      </c>
      <c r="I473">
        <v>0.30089142840238575</v>
      </c>
      <c r="J473">
        <v>19044</v>
      </c>
      <c r="K473">
        <f t="shared" si="117"/>
        <v>-5.1228986941491077E-2</v>
      </c>
      <c r="L473">
        <f t="shared" si="105"/>
        <v>3.0998397763594934E-2</v>
      </c>
      <c r="M473">
        <f t="shared" si="114"/>
        <v>1.5439399104751768</v>
      </c>
      <c r="N473">
        <f t="shared" si="106"/>
        <v>1.0118095549124309</v>
      </c>
      <c r="O473" s="4">
        <v>0.63319303527101412</v>
      </c>
      <c r="P473">
        <f t="shared" si="115"/>
        <v>1.3914019133929467</v>
      </c>
      <c r="Q473" s="4">
        <f t="shared" si="107"/>
        <v>0.77239151440142528</v>
      </c>
      <c r="R473">
        <v>0.65300000000000002</v>
      </c>
      <c r="S473" s="4">
        <f t="shared" si="110"/>
        <v>0.63214333333333339</v>
      </c>
      <c r="T473">
        <f t="shared" si="112"/>
        <v>1.4979464106362639</v>
      </c>
      <c r="U473" s="4">
        <f t="shared" si="108"/>
        <v>0.97458744093964744</v>
      </c>
      <c r="V473">
        <f t="shared" si="116"/>
        <v>36761.401556526114</v>
      </c>
      <c r="W473">
        <f t="shared" si="113"/>
        <v>8.2402047966717476E-4</v>
      </c>
      <c r="X473">
        <f t="shared" si="111"/>
        <v>0.19130673232398279</v>
      </c>
      <c r="Y473">
        <f t="shared" si="102"/>
        <v>1.8974524407808424</v>
      </c>
      <c r="Z473">
        <f t="shared" si="109"/>
        <v>0.1512843135099351</v>
      </c>
      <c r="AA473">
        <f t="shared" si="103"/>
        <v>1.0210965947366171</v>
      </c>
      <c r="AB473">
        <f t="shared" si="104"/>
        <v>1.3859282141762241E-2</v>
      </c>
    </row>
    <row r="474" spans="1:28" x14ac:dyDescent="0.25">
      <c r="A474" s="3">
        <v>44613.791666666664</v>
      </c>
      <c r="B474" s="1">
        <v>6.4559541100000004</v>
      </c>
      <c r="C474">
        <v>248642.104903</v>
      </c>
      <c r="D474">
        <v>1.0290425468E-8</v>
      </c>
      <c r="E474">
        <v>31</v>
      </c>
      <c r="F474" s="1">
        <v>496518.75053775095</v>
      </c>
      <c r="G474">
        <v>90764.326621598768</v>
      </c>
      <c r="H474">
        <v>272.29297986479634</v>
      </c>
      <c r="I474">
        <v>0.20016754159437158</v>
      </c>
      <c r="J474">
        <v>19045</v>
      </c>
      <c r="K474">
        <f t="shared" si="117"/>
        <v>4.6563286004307036E-2</v>
      </c>
      <c r="L474">
        <f t="shared" si="105"/>
        <v>4.1876196643397048E-2</v>
      </c>
      <c r="M474">
        <f t="shared" si="114"/>
        <v>1.2484679136313668</v>
      </c>
      <c r="N474">
        <f t="shared" si="106"/>
        <v>1.0194832372450624</v>
      </c>
      <c r="O474" s="4">
        <v>0.63001942198093563</v>
      </c>
      <c r="P474">
        <f t="shared" si="115"/>
        <v>1.0631125011631835</v>
      </c>
      <c r="Q474" s="4">
        <f t="shared" si="107"/>
        <v>0.77091843205061328</v>
      </c>
      <c r="R474">
        <v>0.74140000000000006</v>
      </c>
      <c r="S474" s="4">
        <f t="shared" si="110"/>
        <v>0.63120333333333334</v>
      </c>
      <c r="T474">
        <f t="shared" si="112"/>
        <v>1.1991882065272128</v>
      </c>
      <c r="U474" s="4">
        <f t="shared" si="108"/>
        <v>0.97327588763472062</v>
      </c>
      <c r="V474">
        <f t="shared" si="116"/>
        <v>38513.610949908063</v>
      </c>
      <c r="W474">
        <f t="shared" si="113"/>
        <v>5.4825390490439009E-4</v>
      </c>
      <c r="X474">
        <f t="shared" si="111"/>
        <v>0.19185498622888719</v>
      </c>
      <c r="Y474">
        <f t="shared" si="102"/>
        <v>1.9878933339312146</v>
      </c>
      <c r="Z474">
        <f t="shared" si="109"/>
        <v>0.14336003243342788</v>
      </c>
      <c r="AA474">
        <f t="shared" si="103"/>
        <v>1.0494818797399179</v>
      </c>
      <c r="AB474">
        <f t="shared" si="104"/>
        <v>1.3585688236729787E-2</v>
      </c>
    </row>
    <row r="475" spans="1:28" x14ac:dyDescent="0.25">
      <c r="A475" s="3">
        <v>44614.791666666664</v>
      </c>
      <c r="B475" s="1">
        <v>6.5520980099999999</v>
      </c>
      <c r="C475">
        <v>245181.85030399999</v>
      </c>
      <c r="D475">
        <v>1.0290425468E-8</v>
      </c>
      <c r="E475">
        <v>27</v>
      </c>
      <c r="F475" s="1">
        <v>488264.97304132825</v>
      </c>
      <c r="G475">
        <v>64494.852972583198</v>
      </c>
      <c r="H475">
        <v>193.48455891774961</v>
      </c>
      <c r="I475">
        <v>0.14463839903379871</v>
      </c>
      <c r="J475">
        <v>19046</v>
      </c>
      <c r="K475">
        <f t="shared" si="117"/>
        <v>-2.8796833857789358E-2</v>
      </c>
      <c r="L475">
        <f t="shared" si="105"/>
        <v>1.7859417471706093E-2</v>
      </c>
      <c r="M475">
        <f t="shared" si="114"/>
        <v>1.0720755406220706</v>
      </c>
      <c r="N475">
        <f t="shared" si="106"/>
        <v>0.99945955378170082</v>
      </c>
      <c r="O475" s="4">
        <v>0.62822300253184238</v>
      </c>
      <c r="P475">
        <f t="shared" si="115"/>
        <v>0.82823610742641296</v>
      </c>
      <c r="Q475" s="4">
        <f t="shared" si="107"/>
        <v>0.74163960901187787</v>
      </c>
      <c r="R475">
        <v>0.65590000000000004</v>
      </c>
      <c r="S475" s="4">
        <f t="shared" si="110"/>
        <v>0.62931999999999988</v>
      </c>
      <c r="T475">
        <f t="shared" si="112"/>
        <v>0.99690481701583245</v>
      </c>
      <c r="U475" s="4">
        <f t="shared" si="108"/>
        <v>0.94668845091847598</v>
      </c>
      <c r="V475">
        <f t="shared" si="116"/>
        <v>37420.35756024962</v>
      </c>
      <c r="W475">
        <f t="shared" si="113"/>
        <v>3.9619109233724126E-4</v>
      </c>
      <c r="X475">
        <f t="shared" si="111"/>
        <v>0.19225117732122443</v>
      </c>
      <c r="Y475">
        <f t="shared" si="102"/>
        <v>1.9314646825532291</v>
      </c>
      <c r="Z475">
        <f t="shared" si="109"/>
        <v>0.14916486830184272</v>
      </c>
      <c r="AA475">
        <f t="shared" si="103"/>
        <v>1.0163355929686411</v>
      </c>
      <c r="AB475">
        <f t="shared" si="104"/>
        <v>1.3075791448214025E-2</v>
      </c>
    </row>
    <row r="476" spans="1:28" x14ac:dyDescent="0.25">
      <c r="A476" s="3">
        <v>44615.791666666664</v>
      </c>
      <c r="B476" s="1">
        <v>6.5046690199999997</v>
      </c>
      <c r="C476">
        <v>247805.716957</v>
      </c>
      <c r="D476">
        <v>1.0290425468E-8</v>
      </c>
      <c r="E476">
        <v>57</v>
      </c>
      <c r="F476" s="1">
        <v>494267.15406178753</v>
      </c>
      <c r="G476">
        <v>293749.17672136566</v>
      </c>
      <c r="H476">
        <v>881.24753016409704</v>
      </c>
      <c r="I476">
        <v>0.65077225113300941</v>
      </c>
      <c r="J476">
        <v>19047</v>
      </c>
      <c r="K476">
        <f t="shared" si="117"/>
        <v>1.790993384631558E-2</v>
      </c>
      <c r="L476">
        <f t="shared" si="105"/>
        <v>2.5338341240919014E-2</v>
      </c>
      <c r="M476">
        <f t="shared" si="114"/>
        <v>2.2782791004570266</v>
      </c>
      <c r="N476">
        <f t="shared" si="106"/>
        <v>1.0380922227866285</v>
      </c>
      <c r="O476" s="4">
        <v>0.63485159852816964</v>
      </c>
      <c r="P476">
        <f t="shared" si="115"/>
        <v>2.1760160538099305</v>
      </c>
      <c r="Q476" s="4">
        <f t="shared" si="107"/>
        <v>0.77533024700880626</v>
      </c>
      <c r="R476">
        <v>0.6631999999999999</v>
      </c>
      <c r="S476" s="4">
        <f t="shared" si="110"/>
        <v>0.62599666666666665</v>
      </c>
      <c r="T476">
        <f t="shared" si="112"/>
        <v>2.245638000877046</v>
      </c>
      <c r="U476" s="4">
        <f t="shared" si="108"/>
        <v>0.9785215955498614</v>
      </c>
      <c r="V476">
        <f t="shared" si="116"/>
        <v>38096.591263147777</v>
      </c>
      <c r="W476">
        <f t="shared" si="113"/>
        <v>1.78135012767946E-3</v>
      </c>
      <c r="X476">
        <f t="shared" si="111"/>
        <v>0.1940325274489039</v>
      </c>
      <c r="Y476">
        <f t="shared" si="102"/>
        <v>1.9663687187371974</v>
      </c>
      <c r="Z476">
        <f t="shared" si="109"/>
        <v>0.14790143107534881</v>
      </c>
      <c r="AA476">
        <f t="shared" si="103"/>
        <v>1.0440731263034733</v>
      </c>
      <c r="AB476">
        <f t="shared" si="104"/>
        <v>1.4044224915830572E-2</v>
      </c>
    </row>
    <row r="477" spans="1:28" x14ac:dyDescent="0.25">
      <c r="A477" s="3">
        <v>44616.791666666664</v>
      </c>
      <c r="B477" s="1">
        <v>6.3747710499999997</v>
      </c>
      <c r="C477">
        <v>253069.80160000001</v>
      </c>
      <c r="D477">
        <v>1.0290425468E-8</v>
      </c>
      <c r="E477">
        <v>36</v>
      </c>
      <c r="F477" s="1">
        <v>501759.34701265191</v>
      </c>
      <c r="G477">
        <v>71347.57464910351</v>
      </c>
      <c r="H477">
        <v>214.04272394731052</v>
      </c>
      <c r="I477">
        <v>0.15570331615326818</v>
      </c>
      <c r="J477">
        <v>19048</v>
      </c>
      <c r="K477">
        <f t="shared" si="117"/>
        <v>4.1192359682111442E-2</v>
      </c>
      <c r="L477">
        <f t="shared" si="105"/>
        <v>5.0610564071093669E-2</v>
      </c>
      <c r="M477">
        <f t="shared" si="114"/>
        <v>1.0877982670089787</v>
      </c>
      <c r="N477">
        <f t="shared" si="106"/>
        <v>1.0166779840460716</v>
      </c>
      <c r="O477" s="4">
        <v>0.64126029773310966</v>
      </c>
      <c r="P477">
        <f t="shared" si="115"/>
        <v>0.88005362711633228</v>
      </c>
      <c r="Q477" s="4">
        <f t="shared" si="107"/>
        <v>0.74546565784872498</v>
      </c>
      <c r="R477">
        <v>0.71889999999999998</v>
      </c>
      <c r="S477" s="4">
        <f t="shared" si="110"/>
        <v>0.62464666666666679</v>
      </c>
      <c r="T477">
        <f t="shared" si="112"/>
        <v>1.0403550120728626</v>
      </c>
      <c r="U477" s="4">
        <f t="shared" si="108"/>
        <v>0.95117869042667424</v>
      </c>
      <c r="V477">
        <f t="shared" si="116"/>
        <v>39698.649506792877</v>
      </c>
      <c r="W477">
        <f t="shared" si="113"/>
        <v>4.2649346654756052E-4</v>
      </c>
      <c r="X477">
        <f t="shared" si="111"/>
        <v>0.19445902091545145</v>
      </c>
      <c r="Y477">
        <f t="shared" si="102"/>
        <v>2.0490595084233107</v>
      </c>
      <c r="Z477">
        <f t="shared" si="109"/>
        <v>0.14049624697482299</v>
      </c>
      <c r="AA477">
        <f t="shared" si="103"/>
        <v>1.0807547354349938</v>
      </c>
      <c r="AB477">
        <f t="shared" si="104"/>
        <v>1.2690917256216405E-2</v>
      </c>
    </row>
    <row r="478" spans="1:28" x14ac:dyDescent="0.25">
      <c r="A478" s="3">
        <v>44617.791666666664</v>
      </c>
      <c r="B478" s="1">
        <v>6.4151256999999999</v>
      </c>
      <c r="C478">
        <v>251607.11979299999</v>
      </c>
      <c r="D478">
        <v>1.0290425468E-8</v>
      </c>
      <c r="E478">
        <v>28</v>
      </c>
      <c r="F478" s="1">
        <v>501621.75639688561</v>
      </c>
      <c r="G478">
        <v>43772.114162587284</v>
      </c>
      <c r="H478">
        <v>131.31634248776186</v>
      </c>
      <c r="I478">
        <v>9.5551009095606806E-2</v>
      </c>
      <c r="J478">
        <v>19049</v>
      </c>
      <c r="K478">
        <f t="shared" si="117"/>
        <v>-1.2106939738658638E-2</v>
      </c>
      <c r="L478">
        <f t="shared" si="105"/>
        <v>4.133599896726653E-2</v>
      </c>
      <c r="M478">
        <f t="shared" si="114"/>
        <v>0.85019616684646848</v>
      </c>
      <c r="N478">
        <f t="shared" si="106"/>
        <v>0.99308188541829934</v>
      </c>
      <c r="O478" s="4">
        <v>0.64542227503914151</v>
      </c>
      <c r="P478">
        <f t="shared" si="115"/>
        <v>0.54154956388064923</v>
      </c>
      <c r="Q478" s="4">
        <f t="shared" si="107"/>
        <v>0.71261756249665897</v>
      </c>
      <c r="R478">
        <v>0.62829999999999997</v>
      </c>
      <c r="S478" s="4">
        <f t="shared" si="110"/>
        <v>0.6217166666666667</v>
      </c>
      <c r="T478">
        <f t="shared" si="112"/>
        <v>0.77531935012860032</v>
      </c>
      <c r="U478" s="4">
        <f t="shared" si="108"/>
        <v>0.92286702856506331</v>
      </c>
      <c r="V478">
        <f t="shared" si="116"/>
        <v>39220.91811747352</v>
      </c>
      <c r="W478">
        <f t="shared" si="113"/>
        <v>2.6174932721905315E-4</v>
      </c>
      <c r="X478">
        <f t="shared" si="111"/>
        <v>0.19472077024267051</v>
      </c>
      <c r="Y478">
        <f t="shared" si="102"/>
        <v>2.0244012377284952</v>
      </c>
      <c r="Z478">
        <f t="shared" si="109"/>
        <v>0.14315479316524526</v>
      </c>
      <c r="AA478">
        <f t="shared" si="103"/>
        <v>1.027359341108478</v>
      </c>
      <c r="AB478">
        <f t="shared" si="104"/>
        <v>1.2655427982528611E-2</v>
      </c>
    </row>
    <row r="479" spans="1:28" x14ac:dyDescent="0.25">
      <c r="A479" s="3">
        <v>44618.791666666664</v>
      </c>
      <c r="B479" s="1">
        <v>6.5410470399999996</v>
      </c>
      <c r="C479">
        <v>246996.48609699999</v>
      </c>
      <c r="D479">
        <v>1.0290425468E-8</v>
      </c>
      <c r="E479">
        <v>31</v>
      </c>
      <c r="F479" s="1">
        <v>492822.97171095811</v>
      </c>
      <c r="G479">
        <v>79442.983897626167</v>
      </c>
      <c r="H479">
        <v>238.32895169287852</v>
      </c>
      <c r="I479">
        <v>0.17651382415452935</v>
      </c>
      <c r="J479">
        <v>19050</v>
      </c>
      <c r="K479">
        <f t="shared" si="117"/>
        <v>-3.7933370230035658E-2</v>
      </c>
      <c r="L479">
        <f t="shared" si="105"/>
        <v>3.0857036864212935E-3</v>
      </c>
      <c r="M479">
        <f t="shared" si="114"/>
        <v>1.1882251057180315</v>
      </c>
      <c r="N479">
        <f t="shared" si="106"/>
        <v>1.0105998752449326</v>
      </c>
      <c r="O479" s="4">
        <v>0.64530354963616299</v>
      </c>
      <c r="P479">
        <f t="shared" si="115"/>
        <v>0.97004043761623759</v>
      </c>
      <c r="Q479" s="4">
        <f t="shared" si="107"/>
        <v>0.73230787567441402</v>
      </c>
      <c r="R479">
        <v>0.6603</v>
      </c>
      <c r="S479" s="4">
        <f t="shared" si="110"/>
        <v>0.62067666666666677</v>
      </c>
      <c r="T479">
        <f t="shared" si="112"/>
        <v>1.11750732219311</v>
      </c>
      <c r="U479" s="4">
        <f t="shared" si="108"/>
        <v>0.93771349805082294</v>
      </c>
      <c r="V479">
        <f t="shared" si="116"/>
        <v>37761.001348340709</v>
      </c>
      <c r="W479">
        <f t="shared" si="113"/>
        <v>4.8348262167039293E-4</v>
      </c>
      <c r="X479">
        <f t="shared" si="111"/>
        <v>0.1952042528643409</v>
      </c>
      <c r="Y479">
        <f t="shared" ref="Y479:Y542" si="118">V479/$V$31</f>
        <v>1.9490471293529357</v>
      </c>
      <c r="Z479">
        <f t="shared" si="109"/>
        <v>0.15089468057963784</v>
      </c>
      <c r="AA479">
        <f t="shared" ref="AA479:AA542" si="119">V479/$V450</f>
        <v>0.99332532935407991</v>
      </c>
      <c r="AB479">
        <f t="shared" ref="AB479:AB542" si="120">2*SQRT(AA479)*EXP(SUM(W450:W479))/(1+AA479)-1</f>
        <v>1.3018368395043556E-2</v>
      </c>
    </row>
    <row r="480" spans="1:28" x14ac:dyDescent="0.25">
      <c r="A480" s="3">
        <v>44619.791666666664</v>
      </c>
      <c r="B480" s="1">
        <v>6.1051654199999996</v>
      </c>
      <c r="C480">
        <v>266291.38221499999</v>
      </c>
      <c r="D480">
        <v>1.0290425468E-8</v>
      </c>
      <c r="E480">
        <v>70</v>
      </c>
      <c r="F480" s="1">
        <v>530911.09901575081</v>
      </c>
      <c r="G480">
        <v>651009.3857144299</v>
      </c>
      <c r="H480">
        <v>1953.0281571432897</v>
      </c>
      <c r="I480">
        <v>1.342701779410628</v>
      </c>
      <c r="J480">
        <v>19051</v>
      </c>
      <c r="K480">
        <f t="shared" si="117"/>
        <v>0.14417906840247957</v>
      </c>
      <c r="L480">
        <f t="shared" ref="L480:L543" si="121">(AVERAGE(K451:K480))*15+POWER(O480/SQRT(365/15),2)/2</f>
        <v>7.7584940764395011E-2</v>
      </c>
      <c r="M480">
        <f t="shared" si="114"/>
        <v>3.2550235529254108</v>
      </c>
      <c r="N480">
        <f t="shared" ref="N480:N543" si="122">AVERAGE(M451:M480)</f>
        <v>1.0862915115692782</v>
      </c>
      <c r="O480" s="4">
        <v>0.65605226100181668</v>
      </c>
      <c r="P480">
        <f t="shared" si="115"/>
        <v>3.2047592877873825</v>
      </c>
      <c r="Q480" s="4">
        <f t="shared" ref="Q480:Q543" si="123">AVERAGE(P451:P480)</f>
        <v>0.81080687465212742</v>
      </c>
      <c r="R480">
        <v>0.77769999999999995</v>
      </c>
      <c r="S480" s="4">
        <f t="shared" si="110"/>
        <v>0.62507666666666672</v>
      </c>
      <c r="T480">
        <f t="shared" si="112"/>
        <v>3.2524338974380407</v>
      </c>
      <c r="U480" s="4">
        <f t="shared" ref="U480:U543" si="124">AVERAGE(T451:T480)</f>
        <v>1.0122985518332515</v>
      </c>
      <c r="V480">
        <f t="shared" si="116"/>
        <v>43617.390176300905</v>
      </c>
      <c r="W480">
        <f t="shared" si="113"/>
        <v>3.6718853821932768E-3</v>
      </c>
      <c r="X480">
        <f t="shared" si="111"/>
        <v>0.19887613824653416</v>
      </c>
      <c r="Y480">
        <f t="shared" si="118"/>
        <v>2.251326661831806</v>
      </c>
      <c r="Z480">
        <f t="shared" ref="Z480:Z543" si="125">2*SQRT(Y480)*EXP(X480)/(1+Y480)-1</f>
        <v>0.1260546206197497</v>
      </c>
      <c r="AA480">
        <f t="shared" si="119"/>
        <v>1.1530192833168085</v>
      </c>
      <c r="AB480">
        <f t="shared" si="120"/>
        <v>1.3765145059511319E-2</v>
      </c>
    </row>
    <row r="481" spans="1:28" x14ac:dyDescent="0.25">
      <c r="A481" s="3">
        <v>44620.791666666664</v>
      </c>
      <c r="B481" s="1">
        <v>6.4792933399999999</v>
      </c>
      <c r="C481">
        <v>285176.07345500001</v>
      </c>
      <c r="D481">
        <v>1.0953521009999999E-8</v>
      </c>
      <c r="E481">
        <v>62</v>
      </c>
      <c r="F481" s="1">
        <v>571517.88467379636</v>
      </c>
      <c r="G481">
        <v>292642.74582513218</v>
      </c>
      <c r="H481">
        <v>877.9282374753966</v>
      </c>
      <c r="I481">
        <v>0.5606890270134216</v>
      </c>
      <c r="J481">
        <v>19052</v>
      </c>
      <c r="K481">
        <f t="shared" si="117"/>
        <v>9.0394110687185766E-3</v>
      </c>
      <c r="L481">
        <f t="shared" si="121"/>
        <v>8.9166505746828106E-2</v>
      </c>
      <c r="M481">
        <f t="shared" si="114"/>
        <v>2.0717408316090222</v>
      </c>
      <c r="N481">
        <f t="shared" si="122"/>
        <v>1.1369757810185968</v>
      </c>
      <c r="O481" s="4">
        <v>0.80919782105301763</v>
      </c>
      <c r="P481">
        <f t="shared" si="115"/>
        <v>2.0035917931259948</v>
      </c>
      <c r="Q481" s="4">
        <f t="shared" si="123"/>
        <v>0.87069345616609639</v>
      </c>
      <c r="R481">
        <v>0.76919999999999999</v>
      </c>
      <c r="S481" s="4">
        <f t="shared" ref="S481:S544" si="126">AVERAGE(R452:R481)</f>
        <v>0.62970000000000004</v>
      </c>
      <c r="T481">
        <f t="shared" si="112"/>
        <v>2.0789959687373982</v>
      </c>
      <c r="U481" s="4">
        <f t="shared" si="124"/>
        <v>1.0618586993317585</v>
      </c>
      <c r="V481">
        <f t="shared" si="116"/>
        <v>44013.453086691086</v>
      </c>
      <c r="W481">
        <f t="shared" si="113"/>
        <v>1.5349556731453317E-3</v>
      </c>
      <c r="X481">
        <f t="shared" si="111"/>
        <v>0.20041109391967948</v>
      </c>
      <c r="Y481">
        <f t="shared" si="118"/>
        <v>2.2717695857738396</v>
      </c>
      <c r="Z481">
        <f t="shared" si="125"/>
        <v>0.12581455068598957</v>
      </c>
      <c r="AA481">
        <f t="shared" si="119"/>
        <v>1.1484432310857982</v>
      </c>
      <c r="AB481">
        <f t="shared" si="120"/>
        <v>1.5285206152579889E-2</v>
      </c>
    </row>
    <row r="482" spans="1:28" x14ac:dyDescent="0.25">
      <c r="A482" s="3">
        <v>44621.791666666664</v>
      </c>
      <c r="B482" s="1">
        <v>6.6553833999999998</v>
      </c>
      <c r="C482">
        <v>293767.27461800002</v>
      </c>
      <c r="D482">
        <v>1.1246449396000001E-8</v>
      </c>
      <c r="E482">
        <v>39</v>
      </c>
      <c r="F482" s="1">
        <v>586367.85553871782</v>
      </c>
      <c r="G482">
        <v>479659.15303187171</v>
      </c>
      <c r="H482">
        <v>1438.9774590956151</v>
      </c>
      <c r="I482">
        <v>0.8957291359147822</v>
      </c>
      <c r="J482">
        <v>19053</v>
      </c>
      <c r="K482">
        <f t="shared" si="117"/>
        <v>2.8664707770319486E-3</v>
      </c>
      <c r="L482">
        <f t="shared" si="121"/>
        <v>8.4186681130876795E-2</v>
      </c>
      <c r="M482">
        <f t="shared" si="114"/>
        <v>2.6445082702928944</v>
      </c>
      <c r="N482">
        <f t="shared" si="122"/>
        <v>1.1953654493949533</v>
      </c>
      <c r="O482" s="4">
        <v>0.81204868824749943</v>
      </c>
      <c r="P482">
        <f t="shared" si="115"/>
        <v>2.5874120168022574</v>
      </c>
      <c r="Q482" s="4">
        <f t="shared" si="123"/>
        <v>0.93206437004635379</v>
      </c>
      <c r="R482">
        <v>0.75609999999999999</v>
      </c>
      <c r="S482" s="4">
        <f t="shared" si="126"/>
        <v>0.63370333333333329</v>
      </c>
      <c r="T482">
        <f t="shared" si="112"/>
        <v>2.6462322477887761</v>
      </c>
      <c r="U482" s="4">
        <f t="shared" si="124"/>
        <v>1.1190685042670312</v>
      </c>
      <c r="V482">
        <f t="shared" si="116"/>
        <v>44139.797358331009</v>
      </c>
      <c r="W482">
        <f t="shared" si="113"/>
        <v>2.4510461578631806E-3</v>
      </c>
      <c r="X482">
        <f t="shared" si="111"/>
        <v>0.20286214007754266</v>
      </c>
      <c r="Y482">
        <f t="shared" si="118"/>
        <v>2.2782908890009002</v>
      </c>
      <c r="Z482">
        <f t="shared" si="125"/>
        <v>0.12794780558727203</v>
      </c>
      <c r="AA482">
        <f t="shared" si="119"/>
        <v>1.1347807841574669</v>
      </c>
      <c r="AB482">
        <f t="shared" si="120"/>
        <v>1.7821153475640061E-2</v>
      </c>
    </row>
    <row r="483" spans="1:28" x14ac:dyDescent="0.25">
      <c r="A483" s="3">
        <v>44622.791666666664</v>
      </c>
      <c r="B483" s="1">
        <v>6.7622755200000002</v>
      </c>
      <c r="C483">
        <v>289301.35527499998</v>
      </c>
      <c r="D483">
        <v>1.1246449396000001E-8</v>
      </c>
      <c r="E483">
        <v>31</v>
      </c>
      <c r="F483" s="1">
        <v>576646.27912250883</v>
      </c>
      <c r="G483">
        <v>60199.774219608007</v>
      </c>
      <c r="H483">
        <v>180.59932265882404</v>
      </c>
      <c r="I483">
        <v>0.11431401737436044</v>
      </c>
      <c r="J483">
        <v>19054</v>
      </c>
      <c r="K483">
        <f t="shared" si="117"/>
        <v>-3.1252362089168026E-2</v>
      </c>
      <c r="L483">
        <f t="shared" si="121"/>
        <v>6.1172468479758629E-2</v>
      </c>
      <c r="M483">
        <f t="shared" si="114"/>
        <v>0.90745207833341368</v>
      </c>
      <c r="N483">
        <f t="shared" si="122"/>
        <v>1.195755702188386</v>
      </c>
      <c r="O483" s="4">
        <v>0.81292066425486209</v>
      </c>
      <c r="P483">
        <f t="shared" si="115"/>
        <v>0.66586785203173038</v>
      </c>
      <c r="Q483" s="4">
        <f t="shared" si="123"/>
        <v>0.93000801071042039</v>
      </c>
      <c r="R483">
        <v>0.6552</v>
      </c>
      <c r="S483" s="4">
        <f t="shared" si="126"/>
        <v>0.63539666666666672</v>
      </c>
      <c r="T483">
        <f t="shared" si="112"/>
        <v>0.86673188525279499</v>
      </c>
      <c r="U483" s="4">
        <f t="shared" si="124"/>
        <v>1.1174602824595863</v>
      </c>
      <c r="V483">
        <f t="shared" si="116"/>
        <v>42781.657508536409</v>
      </c>
      <c r="W483">
        <f t="shared" si="113"/>
        <v>3.1314005523185446E-4</v>
      </c>
      <c r="X483">
        <f t="shared" si="111"/>
        <v>0.20317528013277453</v>
      </c>
      <c r="Y483">
        <f t="shared" si="118"/>
        <v>2.2081900314764131</v>
      </c>
      <c r="Z483">
        <f t="shared" si="125"/>
        <v>0.13507886209794817</v>
      </c>
      <c r="AA483">
        <f t="shared" si="119"/>
        <v>1.1493693767188491</v>
      </c>
      <c r="AB483">
        <f t="shared" si="120"/>
        <v>1.7360200842180706E-2</v>
      </c>
    </row>
    <row r="484" spans="1:28" x14ac:dyDescent="0.25">
      <c r="A484" s="3">
        <v>44623.791666666664</v>
      </c>
      <c r="B484" s="1">
        <v>7.0518188200000003</v>
      </c>
      <c r="C484">
        <v>277473.78505599999</v>
      </c>
      <c r="D484">
        <v>1.1246449396000001E-8</v>
      </c>
      <c r="E484">
        <v>17</v>
      </c>
      <c r="F484" s="1">
        <v>552027.08597033564</v>
      </c>
      <c r="G484">
        <v>17367.845342217217</v>
      </c>
      <c r="H484">
        <v>52.103536026651653</v>
      </c>
      <c r="I484">
        <v>3.4450828832608797E-2</v>
      </c>
      <c r="J484">
        <v>19055</v>
      </c>
      <c r="K484">
        <f t="shared" si="117"/>
        <v>-8.3668559589663807E-2</v>
      </c>
      <c r="L484">
        <f t="shared" si="121"/>
        <v>4.1718952952254078E-2</v>
      </c>
      <c r="M484">
        <f t="shared" si="114"/>
        <v>0.48296815604607574</v>
      </c>
      <c r="N484">
        <f t="shared" si="122"/>
        <v>1.1647559771814628</v>
      </c>
      <c r="O484" s="4">
        <v>0.82385112665632365</v>
      </c>
      <c r="P484">
        <f t="shared" si="115"/>
        <v>0</v>
      </c>
      <c r="Q484" s="4">
        <f t="shared" si="123"/>
        <v>0.88571889025325534</v>
      </c>
      <c r="R484">
        <v>0.66339999999999999</v>
      </c>
      <c r="S484" s="4">
        <f t="shared" si="126"/>
        <v>0.63694666666666666</v>
      </c>
      <c r="T484">
        <f t="shared" si="112"/>
        <v>0.33513975082023789</v>
      </c>
      <c r="U484" s="4">
        <f t="shared" si="124"/>
        <v>1.0806360320389199</v>
      </c>
      <c r="V484">
        <f t="shared" si="116"/>
        <v>39347.832401627129</v>
      </c>
      <c r="W484">
        <f t="shared" si="113"/>
        <v>9.4381378355637636E-5</v>
      </c>
      <c r="X484">
        <f t="shared" ref="X484:X547" si="127">W484+X483</f>
        <v>0.20326966151113016</v>
      </c>
      <c r="Y484">
        <f t="shared" si="118"/>
        <v>2.0309519623483641</v>
      </c>
      <c r="Z484">
        <f t="shared" si="125"/>
        <v>0.15233740762300751</v>
      </c>
      <c r="AA484">
        <f t="shared" si="119"/>
        <v>1.0677883120155935</v>
      </c>
      <c r="AB484">
        <f t="shared" si="120"/>
        <v>1.8593672916832782E-2</v>
      </c>
    </row>
    <row r="485" spans="1:28" x14ac:dyDescent="0.25">
      <c r="A485" s="3">
        <v>44624.791666666664</v>
      </c>
      <c r="B485" s="1">
        <v>7.0440491200000004</v>
      </c>
      <c r="C485">
        <v>277796.15849200002</v>
      </c>
      <c r="D485">
        <v>1.1246449396000001E-8</v>
      </c>
      <c r="E485">
        <v>12</v>
      </c>
      <c r="F485" s="1">
        <v>555808.37077747809</v>
      </c>
      <c r="G485">
        <v>5427.9513423790077</v>
      </c>
      <c r="H485">
        <v>16.283854027137025</v>
      </c>
      <c r="I485">
        <v>1.069362577535663E-2</v>
      </c>
      <c r="J485">
        <v>19056</v>
      </c>
      <c r="K485">
        <f t="shared" si="117"/>
        <v>2.2635497277267752E-3</v>
      </c>
      <c r="L485">
        <f t="shared" si="121"/>
        <v>4.9046557990538038E-2</v>
      </c>
      <c r="M485">
        <f t="shared" si="114"/>
        <v>0.164375974546972</v>
      </c>
      <c r="N485">
        <f t="shared" si="122"/>
        <v>1.1533751346599614</v>
      </c>
      <c r="O485" s="4">
        <v>0.85781194931917093</v>
      </c>
      <c r="P485">
        <f t="shared" si="115"/>
        <v>0</v>
      </c>
      <c r="Q485" s="4">
        <f t="shared" si="123"/>
        <v>0.87710544513376165</v>
      </c>
      <c r="R485">
        <v>0.77010000000000001</v>
      </c>
      <c r="S485" s="4">
        <f t="shared" si="126"/>
        <v>0.64053333333333329</v>
      </c>
      <c r="T485">
        <f t="shared" si="112"/>
        <v>0</v>
      </c>
      <c r="U485" s="4">
        <f t="shared" si="124"/>
        <v>1.0602340588857502</v>
      </c>
      <c r="V485">
        <f t="shared" si="116"/>
        <v>39436.999055452354</v>
      </c>
      <c r="W485">
        <f t="shared" si="113"/>
        <v>2.9297175697477377E-5</v>
      </c>
      <c r="X485">
        <f t="shared" si="127"/>
        <v>0.20329895868682762</v>
      </c>
      <c r="Y485">
        <f t="shared" si="118"/>
        <v>2.035554329988694</v>
      </c>
      <c r="Z485">
        <f t="shared" si="125"/>
        <v>0.15192698078854261</v>
      </c>
      <c r="AA485">
        <f t="shared" si="119"/>
        <v>0.95056380692803255</v>
      </c>
      <c r="AB485">
        <f t="shared" si="120"/>
        <v>1.8656293109834188E-2</v>
      </c>
    </row>
    <row r="486" spans="1:28" x14ac:dyDescent="0.25">
      <c r="A486" s="3">
        <v>44625.791666666664</v>
      </c>
      <c r="B486" s="1">
        <v>7.1428351399999999</v>
      </c>
      <c r="C486">
        <v>274192.35884</v>
      </c>
      <c r="D486">
        <v>1.1246449396000001E-8</v>
      </c>
      <c r="E486">
        <v>30</v>
      </c>
      <c r="F486" s="1">
        <v>547787.6437862796</v>
      </c>
      <c r="G486">
        <v>80086.663544503623</v>
      </c>
      <c r="H486">
        <v>240.25999063351088</v>
      </c>
      <c r="I486">
        <v>0.1600892199303528</v>
      </c>
      <c r="J486">
        <v>19057</v>
      </c>
      <c r="K486">
        <f t="shared" si="117"/>
        <v>-2.6984314314304432E-2</v>
      </c>
      <c r="L486">
        <f t="shared" si="121"/>
        <v>-2.3719439617523274E-2</v>
      </c>
      <c r="M486">
        <f t="shared" si="114"/>
        <v>1.1256215436409975</v>
      </c>
      <c r="N486">
        <f t="shared" si="122"/>
        <v>1.15449290887971</v>
      </c>
      <c r="O486" s="4">
        <v>0.85788810278471772</v>
      </c>
      <c r="P486">
        <f t="shared" si="115"/>
        <v>0.89976753487625316</v>
      </c>
      <c r="Q486" s="4">
        <f t="shared" si="123"/>
        <v>0.87862772858073679</v>
      </c>
      <c r="R486">
        <v>0.72650000000000003</v>
      </c>
      <c r="S486" s="4">
        <f t="shared" si="126"/>
        <v>0.64450333333333332</v>
      </c>
      <c r="T486">
        <f t="shared" si="112"/>
        <v>1.0570836207991321</v>
      </c>
      <c r="U486" s="4">
        <f t="shared" si="124"/>
        <v>1.0615203911637856</v>
      </c>
      <c r="V486">
        <f t="shared" si="116"/>
        <v>38387.048485064151</v>
      </c>
      <c r="W486">
        <f t="shared" si="113"/>
        <v>4.3850444542004394E-4</v>
      </c>
      <c r="X486">
        <f t="shared" si="127"/>
        <v>0.20373746313224766</v>
      </c>
      <c r="Y486">
        <f t="shared" si="118"/>
        <v>1.9813607685865537</v>
      </c>
      <c r="Z486">
        <f t="shared" si="125"/>
        <v>0.15765539256522021</v>
      </c>
      <c r="AA486">
        <f t="shared" si="119"/>
        <v>0.91753550305566833</v>
      </c>
      <c r="AB486">
        <f t="shared" si="120"/>
        <v>1.8068804207574729E-2</v>
      </c>
    </row>
    <row r="487" spans="1:28" x14ac:dyDescent="0.25">
      <c r="A487" s="3">
        <v>44626.791666666664</v>
      </c>
      <c r="B487">
        <v>9.9370973899999999</v>
      </c>
      <c r="C487">
        <v>380374.27984999999</v>
      </c>
      <c r="D487">
        <v>1.5617132518999999E-8</v>
      </c>
      <c r="E487">
        <v>38</v>
      </c>
      <c r="F487" s="1">
        <v>762351.20596340252</v>
      </c>
      <c r="G487">
        <v>88930.452609164611</v>
      </c>
      <c r="H487">
        <v>266.79135782749381</v>
      </c>
      <c r="I487">
        <v>0.12773488760206672</v>
      </c>
      <c r="J487">
        <v>19058</v>
      </c>
      <c r="K487">
        <f t="shared" si="117"/>
        <v>-2.8393736613023814E-3</v>
      </c>
      <c r="L487">
        <f t="shared" si="121"/>
        <v>-3.2351380060089197E-2</v>
      </c>
      <c r="M487">
        <f t="shared" si="114"/>
        <v>0.99820471735452931</v>
      </c>
      <c r="N487">
        <f t="shared" si="122"/>
        <v>1.1678475416170444</v>
      </c>
      <c r="O487" s="4">
        <v>0.76738627990740227</v>
      </c>
      <c r="P487">
        <f t="shared" si="115"/>
        <v>0.74212327694999614</v>
      </c>
      <c r="Q487" s="4">
        <f t="shared" si="123"/>
        <v>0.90336517114573667</v>
      </c>
      <c r="R487">
        <v>0.76619999999999999</v>
      </c>
      <c r="S487" s="4">
        <f t="shared" si="126"/>
        <v>0.64981</v>
      </c>
      <c r="T487">
        <f t="shared" si="112"/>
        <v>0.92660192247561979</v>
      </c>
      <c r="U487" s="4">
        <f t="shared" si="124"/>
        <v>1.0777178323110419</v>
      </c>
      <c r="V487">
        <f t="shared" si="116"/>
        <v>38278.207903324168</v>
      </c>
      <c r="W487">
        <f t="shared" si="113"/>
        <v>3.4989737494348224E-4</v>
      </c>
      <c r="X487">
        <f t="shared" si="127"/>
        <v>0.20408736050719115</v>
      </c>
      <c r="Y487">
        <f t="shared" si="118"/>
        <v>1.9757429243604303</v>
      </c>
      <c r="Z487">
        <f t="shared" si="125"/>
        <v>0.15860078439288317</v>
      </c>
      <c r="AA487">
        <f t="shared" si="119"/>
        <v>0.90694636150932495</v>
      </c>
      <c r="AB487">
        <f t="shared" si="120"/>
        <v>1.8029167764082032E-2</v>
      </c>
    </row>
    <row r="488" spans="1:28" x14ac:dyDescent="0.25">
      <c r="A488" s="3">
        <v>44627.791666666664</v>
      </c>
      <c r="B488">
        <v>10.124776669999999</v>
      </c>
      <c r="C488">
        <v>391355.71618500003</v>
      </c>
      <c r="D488">
        <v>1.5986673946999999E-8</v>
      </c>
      <c r="E488">
        <v>32</v>
      </c>
      <c r="F488" s="1">
        <v>781831.21220008552</v>
      </c>
      <c r="G488">
        <v>51786.476642498077</v>
      </c>
      <c r="H488">
        <v>155.35942992749423</v>
      </c>
      <c r="I488">
        <v>7.2529966876051497E-2</v>
      </c>
      <c r="J488">
        <v>19059</v>
      </c>
      <c r="K488">
        <f t="shared" si="117"/>
        <v>9.7506009968265604E-3</v>
      </c>
      <c r="L488">
        <f t="shared" si="121"/>
        <v>-3.1849326617716119E-2</v>
      </c>
      <c r="M488">
        <f t="shared" si="114"/>
        <v>0.74535732445295444</v>
      </c>
      <c r="N488">
        <f t="shared" si="122"/>
        <v>1.1738345390276974</v>
      </c>
      <c r="O488" s="4">
        <v>0.76773653817042842</v>
      </c>
      <c r="P488">
        <f t="shared" si="115"/>
        <v>0.33031438415981657</v>
      </c>
      <c r="Q488" s="4">
        <f t="shared" si="123"/>
        <v>0.91437565061773052</v>
      </c>
      <c r="R488">
        <v>0.76159999999999994</v>
      </c>
      <c r="S488" s="4">
        <f t="shared" si="126"/>
        <v>0.65755333333333332</v>
      </c>
      <c r="T488">
        <f t="shared" si="112"/>
        <v>0.64571801657332806</v>
      </c>
      <c r="U488" s="4">
        <f t="shared" si="124"/>
        <v>1.085880881785882</v>
      </c>
      <c r="V488">
        <f t="shared" si="116"/>
        <v>38653.268999463282</v>
      </c>
      <c r="W488">
        <f t="shared" si="113"/>
        <v>1.9869249735481384E-4</v>
      </c>
      <c r="X488">
        <f t="shared" si="127"/>
        <v>0.20428605300454597</v>
      </c>
      <c r="Y488">
        <f t="shared" si="118"/>
        <v>1.9951018324046956</v>
      </c>
      <c r="Z488">
        <f t="shared" si="125"/>
        <v>0.15696772013428983</v>
      </c>
      <c r="AA488">
        <f t="shared" si="119"/>
        <v>0.87810612696898094</v>
      </c>
      <c r="AB488">
        <f t="shared" si="120"/>
        <v>1.7183680440546079E-2</v>
      </c>
    </row>
    <row r="489" spans="1:28" x14ac:dyDescent="0.25">
      <c r="A489" s="3">
        <v>44628.791666666664</v>
      </c>
      <c r="B489">
        <v>9.7304693600000007</v>
      </c>
      <c r="C489">
        <v>407317.66227199999</v>
      </c>
      <c r="D489">
        <v>1.5986673946999999E-8</v>
      </c>
      <c r="E489">
        <v>37</v>
      </c>
      <c r="F489" s="1">
        <v>815739.53727919841</v>
      </c>
      <c r="G489">
        <v>34109.270384316034</v>
      </c>
      <c r="H489">
        <v>102.3278111529481</v>
      </c>
      <c r="I489">
        <v>4.5786245932618819E-2</v>
      </c>
      <c r="J489">
        <v>19060</v>
      </c>
      <c r="K489">
        <f t="shared" si="117"/>
        <v>7.9699893520669363E-2</v>
      </c>
      <c r="L489">
        <f t="shared" si="121"/>
        <v>-1.309989160927055E-2</v>
      </c>
      <c r="M489">
        <f t="shared" si="114"/>
        <v>0.60175927337078672</v>
      </c>
      <c r="N489">
        <f t="shared" si="122"/>
        <v>1.171705710909503</v>
      </c>
      <c r="O489" s="4">
        <v>0.76560093893959968</v>
      </c>
      <c r="P489">
        <f t="shared" si="115"/>
        <v>0</v>
      </c>
      <c r="Q489" s="4">
        <f t="shared" si="123"/>
        <v>0.91378117585149299</v>
      </c>
      <c r="R489">
        <v>0.745</v>
      </c>
      <c r="S489" s="4">
        <f t="shared" si="126"/>
        <v>0.66131333333333342</v>
      </c>
      <c r="T489">
        <f t="shared" si="112"/>
        <v>0.4505574207356165</v>
      </c>
      <c r="U489" s="4">
        <f t="shared" si="124"/>
        <v>1.0823953420720398</v>
      </c>
      <c r="V489">
        <f t="shared" si="116"/>
        <v>41860.022081401425</v>
      </c>
      <c r="W489">
        <f t="shared" si="113"/>
        <v>1.2543390251744182E-4</v>
      </c>
      <c r="X489">
        <f t="shared" si="127"/>
        <v>0.2044114869070634</v>
      </c>
      <c r="Y489">
        <f t="shared" si="118"/>
        <v>2.1606195005205029</v>
      </c>
      <c r="Z489">
        <f t="shared" si="125"/>
        <v>0.14109474905925268</v>
      </c>
      <c r="AA489">
        <f t="shared" si="119"/>
        <v>0.9497772436817763</v>
      </c>
      <c r="AB489">
        <f t="shared" si="120"/>
        <v>1.8957930639642573E-2</v>
      </c>
    </row>
    <row r="490" spans="1:28" x14ac:dyDescent="0.25">
      <c r="A490" s="3">
        <v>44629.791666666664</v>
      </c>
      <c r="B490">
        <v>10.04138288</v>
      </c>
      <c r="C490">
        <v>395092.87875799998</v>
      </c>
      <c r="D490">
        <v>1.5986673946999999E-8</v>
      </c>
      <c r="E490">
        <v>61</v>
      </c>
      <c r="F490" s="1">
        <v>791099.20433429535</v>
      </c>
      <c r="G490">
        <v>130127.5249099041</v>
      </c>
      <c r="H490">
        <v>390.3825747297123</v>
      </c>
      <c r="I490">
        <v>0.18011601957841566</v>
      </c>
      <c r="J490">
        <v>19061</v>
      </c>
      <c r="K490">
        <f t="shared" si="117"/>
        <v>-6.192521299705487E-2</v>
      </c>
      <c r="L490">
        <f t="shared" si="121"/>
        <v>-4.3237018101473706E-2</v>
      </c>
      <c r="M490">
        <f t="shared" si="114"/>
        <v>1.1812882795186779</v>
      </c>
      <c r="N490">
        <f t="shared" si="122"/>
        <v>1.1823536602658904</v>
      </c>
      <c r="O490" s="4">
        <v>0.81023977270830672</v>
      </c>
      <c r="P490">
        <f t="shared" si="115"/>
        <v>0.98478221653408848</v>
      </c>
      <c r="Q490" s="4">
        <f t="shared" si="123"/>
        <v>0.92864495905314859</v>
      </c>
      <c r="R490">
        <v>0.77200000000000002</v>
      </c>
      <c r="S490" s="4">
        <f t="shared" si="126"/>
        <v>0.66656666666666664</v>
      </c>
      <c r="T490">
        <f t="shared" si="112"/>
        <v>1.1303274651826816</v>
      </c>
      <c r="U490" s="4">
        <f t="shared" si="124"/>
        <v>1.09429128429909</v>
      </c>
      <c r="V490">
        <f t="shared" si="116"/>
        <v>39346.460888861155</v>
      </c>
      <c r="W490">
        <f t="shared" si="113"/>
        <v>4.9334683122699639E-4</v>
      </c>
      <c r="X490">
        <f t="shared" si="127"/>
        <v>0.20490483373829041</v>
      </c>
      <c r="Y490">
        <f t="shared" si="118"/>
        <v>2.0308811712431512</v>
      </c>
      <c r="Z490">
        <f t="shared" si="125"/>
        <v>0.15423006136472872</v>
      </c>
      <c r="AA490">
        <f t="shared" si="119"/>
        <v>0.88889678558477025</v>
      </c>
      <c r="AB490">
        <f t="shared" si="120"/>
        <v>1.7768074477475526E-2</v>
      </c>
    </row>
    <row r="491" spans="1:28" x14ac:dyDescent="0.25">
      <c r="A491" s="3">
        <v>44630.791666666664</v>
      </c>
      <c r="B491">
        <v>10.033328020000001</v>
      </c>
      <c r="C491">
        <v>389512.36709399999</v>
      </c>
      <c r="D491">
        <v>1.5863025727E-8</v>
      </c>
      <c r="E491">
        <v>46</v>
      </c>
      <c r="F491" s="1">
        <v>780419.59465658851</v>
      </c>
      <c r="G491">
        <v>67866.86506218616</v>
      </c>
      <c r="H491">
        <v>203.60059518655848</v>
      </c>
      <c r="I491">
        <v>9.5223412830625645E-2</v>
      </c>
      <c r="J491">
        <v>19062</v>
      </c>
      <c r="K491">
        <f t="shared" si="117"/>
        <v>-1.3422769034287933E-2</v>
      </c>
      <c r="L491">
        <f t="shared" si="121"/>
        <v>-5.1199859347040647E-2</v>
      </c>
      <c r="M491">
        <f t="shared" si="114"/>
        <v>0.83546768092986734</v>
      </c>
      <c r="N491">
        <f t="shared" si="122"/>
        <v>1.1935831870638109</v>
      </c>
      <c r="O491" s="4">
        <v>0.83709731901023976</v>
      </c>
      <c r="P491">
        <f t="shared" si="115"/>
        <v>0.53912443834375756</v>
      </c>
      <c r="Q491" s="4">
        <f t="shared" si="123"/>
        <v>0.94661577366460725</v>
      </c>
      <c r="R491">
        <v>0.7198</v>
      </c>
      <c r="S491" s="4">
        <f t="shared" si="126"/>
        <v>0.67098999999999998</v>
      </c>
      <c r="T491">
        <f t="shared" si="112"/>
        <v>0.77362738095544803</v>
      </c>
      <c r="U491" s="4">
        <f t="shared" si="124"/>
        <v>1.1083311726780181</v>
      </c>
      <c r="V491">
        <f t="shared" si="116"/>
        <v>38821.851166189619</v>
      </c>
      <c r="W491">
        <f t="shared" si="113"/>
        <v>2.6085203769849803E-4</v>
      </c>
      <c r="X491">
        <f t="shared" si="127"/>
        <v>0.2051656857759889</v>
      </c>
      <c r="Y491">
        <f t="shared" si="118"/>
        <v>2.0038032591779689</v>
      </c>
      <c r="Z491">
        <f t="shared" si="125"/>
        <v>0.15714657976532465</v>
      </c>
      <c r="AA491">
        <f t="shared" si="119"/>
        <v>0.89058389771516322</v>
      </c>
      <c r="AB491">
        <f t="shared" si="120"/>
        <v>1.7989684640353332E-2</v>
      </c>
    </row>
    <row r="492" spans="1:28" x14ac:dyDescent="0.25">
      <c r="A492" s="3">
        <v>44631.791666666664</v>
      </c>
      <c r="B492">
        <v>10.00155294</v>
      </c>
      <c r="C492">
        <v>390759.28064800001</v>
      </c>
      <c r="D492">
        <v>1.5863025727E-8</v>
      </c>
      <c r="E492">
        <v>14</v>
      </c>
      <c r="F492" s="1">
        <v>780963.76309876319</v>
      </c>
      <c r="G492">
        <v>3141.2548739182262</v>
      </c>
      <c r="H492">
        <v>9.4237646217546782</v>
      </c>
      <c r="I492">
        <v>4.4043965283258159E-3</v>
      </c>
      <c r="J492">
        <v>19063</v>
      </c>
      <c r="K492">
        <f t="shared" si="117"/>
        <v>6.3680824485852563E-3</v>
      </c>
      <c r="L492">
        <f t="shared" si="121"/>
        <v>-4.033833456673188E-2</v>
      </c>
      <c r="M492">
        <f t="shared" si="114"/>
        <v>0</v>
      </c>
      <c r="N492">
        <f t="shared" si="122"/>
        <v>1.1484449770292287</v>
      </c>
      <c r="O492" s="4">
        <v>0.83762057654527955</v>
      </c>
      <c r="P492">
        <f t="shared" si="115"/>
        <v>0</v>
      </c>
      <c r="Q492" s="4">
        <f t="shared" si="123"/>
        <v>0.90751991279199007</v>
      </c>
      <c r="R492">
        <v>0.7451000000000001</v>
      </c>
      <c r="S492" s="4">
        <f t="shared" si="126"/>
        <v>0.67614999999999992</v>
      </c>
      <c r="T492">
        <f t="shared" si="112"/>
        <v>0</v>
      </c>
      <c r="U492" s="4">
        <f t="shared" si="124"/>
        <v>1.0650814858688957</v>
      </c>
      <c r="V492">
        <f t="shared" si="116"/>
        <v>39069.860749844716</v>
      </c>
      <c r="W492">
        <f t="shared" si="113"/>
        <v>1.2066766999867051E-5</v>
      </c>
      <c r="X492">
        <f t="shared" si="127"/>
        <v>0.20517775254298876</v>
      </c>
      <c r="Y492">
        <f t="shared" si="118"/>
        <v>2.0166043595146852</v>
      </c>
      <c r="Z492">
        <f t="shared" si="125"/>
        <v>0.15592473727997769</v>
      </c>
      <c r="AA492">
        <f t="shared" si="119"/>
        <v>0.92538933357924213</v>
      </c>
      <c r="AB492">
        <f t="shared" si="120"/>
        <v>1.8301189837498288E-2</v>
      </c>
    </row>
    <row r="493" spans="1:28" x14ac:dyDescent="0.25">
      <c r="A493" s="3">
        <v>44632.791666666664</v>
      </c>
      <c r="B493">
        <v>10.18714512</v>
      </c>
      <c r="C493">
        <v>383690.581015</v>
      </c>
      <c r="D493">
        <v>1.5863025727E-8</v>
      </c>
      <c r="E493">
        <v>26</v>
      </c>
      <c r="F493" s="1">
        <v>768806.279632124</v>
      </c>
      <c r="G493">
        <v>16973.892570603857</v>
      </c>
      <c r="H493">
        <v>50.921677711811576</v>
      </c>
      <c r="I493">
        <v>2.4175677094761604E-2</v>
      </c>
      <c r="J493">
        <v>19064</v>
      </c>
      <c r="K493">
        <f t="shared" si="117"/>
        <v>-3.6641538887694169E-2</v>
      </c>
      <c r="L493">
        <f t="shared" si="121"/>
        <v>-4.2709218629198145E-2</v>
      </c>
      <c r="M493">
        <f t="shared" si="114"/>
        <v>0.38603485268915855</v>
      </c>
      <c r="N493">
        <f t="shared" si="122"/>
        <v>1.1102941875696071</v>
      </c>
      <c r="O493" s="4">
        <v>0.83661214141731532</v>
      </c>
      <c r="P493">
        <f t="shared" si="115"/>
        <v>0</v>
      </c>
      <c r="Q493" s="4">
        <f t="shared" si="123"/>
        <v>0.86189616847047179</v>
      </c>
      <c r="R493">
        <v>0.74529999999999996</v>
      </c>
      <c r="S493" s="4">
        <f t="shared" si="126"/>
        <v>0.67999333333333323</v>
      </c>
      <c r="T493">
        <f t="shared" si="112"/>
        <v>0.17354376588363413</v>
      </c>
      <c r="U493" s="4">
        <f t="shared" si="124"/>
        <v>1.0216364586703515</v>
      </c>
      <c r="V493">
        <f t="shared" si="116"/>
        <v>37664.191144358607</v>
      </c>
      <c r="W493">
        <f t="shared" si="113"/>
        <v>6.6232538343375316E-5</v>
      </c>
      <c r="X493">
        <f t="shared" si="127"/>
        <v>0.20524398508133213</v>
      </c>
      <c r="Y493">
        <f t="shared" si="118"/>
        <v>1.9440502372307493</v>
      </c>
      <c r="Z493">
        <f t="shared" si="125"/>
        <v>0.16298697570289455</v>
      </c>
      <c r="AA493">
        <f t="shared" si="119"/>
        <v>0.90026985623548106</v>
      </c>
      <c r="AB493">
        <f t="shared" si="120"/>
        <v>1.6913111726369667E-2</v>
      </c>
    </row>
    <row r="494" spans="1:28" x14ac:dyDescent="0.25">
      <c r="A494" s="3">
        <v>44633.833333333336</v>
      </c>
      <c r="B494">
        <v>9.9536155399999995</v>
      </c>
      <c r="C494">
        <v>392838.80053399998</v>
      </c>
      <c r="D494">
        <v>1.5863025727E-8</v>
      </c>
      <c r="E494">
        <v>49</v>
      </c>
      <c r="F494" s="1">
        <v>787872.52340970293</v>
      </c>
      <c r="G494">
        <v>48411.529525373342</v>
      </c>
      <c r="H494">
        <v>145.23458857612002</v>
      </c>
      <c r="I494">
        <v>6.7283251103703812E-2</v>
      </c>
      <c r="J494">
        <v>19065</v>
      </c>
      <c r="K494">
        <f t="shared" si="117"/>
        <v>4.6753688890652748E-2</v>
      </c>
      <c r="L494">
        <f t="shared" si="121"/>
        <v>-1.4764888560399836E-2</v>
      </c>
      <c r="M494">
        <f t="shared" si="114"/>
        <v>0.73004201473722996</v>
      </c>
      <c r="N494">
        <f t="shared" si="122"/>
        <v>1.1230796996282673</v>
      </c>
      <c r="O494" s="4">
        <v>0.83680733862540302</v>
      </c>
      <c r="P494">
        <f t="shared" si="115"/>
        <v>0.25910203820907585</v>
      </c>
      <c r="Q494" s="4">
        <f t="shared" si="123"/>
        <v>0.87053290307744102</v>
      </c>
      <c r="R494">
        <v>0.81</v>
      </c>
      <c r="S494" s="4">
        <f t="shared" si="126"/>
        <v>0.68595333333333319</v>
      </c>
      <c r="T494">
        <f t="shared" si="112"/>
        <v>0.61235449761442207</v>
      </c>
      <c r="U494" s="4">
        <f t="shared" si="124"/>
        <v>1.0420482752574989</v>
      </c>
      <c r="V494">
        <f t="shared" si="116"/>
        <v>39466.945348182497</v>
      </c>
      <c r="W494">
        <f t="shared" si="113"/>
        <v>1.8432068615533123E-4</v>
      </c>
      <c r="X494">
        <f t="shared" si="127"/>
        <v>0.20542830576748747</v>
      </c>
      <c r="Y494">
        <f t="shared" si="118"/>
        <v>2.0371000182330818</v>
      </c>
      <c r="Z494">
        <f t="shared" si="125"/>
        <v>0.15423292133850608</v>
      </c>
      <c r="AA494">
        <f t="shared" si="119"/>
        <v>0.93450115007670098</v>
      </c>
      <c r="AB494">
        <f t="shared" si="120"/>
        <v>1.7878213514423091E-2</v>
      </c>
    </row>
    <row r="495" spans="1:28" x14ac:dyDescent="0.25">
      <c r="A495" s="3">
        <v>44634.833333333336</v>
      </c>
      <c r="B495">
        <v>9.9579023200000005</v>
      </c>
      <c r="C495">
        <v>393402.24750400003</v>
      </c>
      <c r="D495">
        <v>1.5863025727E-8</v>
      </c>
      <c r="E495">
        <v>45</v>
      </c>
      <c r="F495" s="1">
        <v>785675.30386607733</v>
      </c>
      <c r="G495">
        <v>242754.08061110729</v>
      </c>
      <c r="H495">
        <v>728.26224183332192</v>
      </c>
      <c r="I495">
        <v>0.33832769970134158</v>
      </c>
      <c r="J495">
        <v>19066</v>
      </c>
      <c r="K495">
        <f t="shared" si="117"/>
        <v>1.0026850463822458E-3</v>
      </c>
      <c r="L495">
        <f t="shared" si="121"/>
        <v>-1.8339145131828487E-2</v>
      </c>
      <c r="M495">
        <f t="shared" si="114"/>
        <v>1.6426922482168811</v>
      </c>
      <c r="N495">
        <f t="shared" si="122"/>
        <v>1.167285425060635</v>
      </c>
      <c r="O495" s="4">
        <v>0.85527491966244262</v>
      </c>
      <c r="P495">
        <f t="shared" si="115"/>
        <v>1.4951553280462868</v>
      </c>
      <c r="Q495" s="4">
        <f t="shared" si="123"/>
        <v>0.92037141401231726</v>
      </c>
      <c r="R495">
        <v>0.7913</v>
      </c>
      <c r="S495" s="4">
        <f t="shared" si="126"/>
        <v>0.69308333333333316</v>
      </c>
      <c r="T495">
        <f t="shared" si="112"/>
        <v>1.5947832515830211</v>
      </c>
      <c r="U495" s="4">
        <f t="shared" si="124"/>
        <v>1.095207716976933</v>
      </c>
      <c r="V495">
        <f t="shared" si="116"/>
        <v>39506.538110327638</v>
      </c>
      <c r="W495">
        <f t="shared" si="113"/>
        <v>9.264958747777697E-4</v>
      </c>
      <c r="X495">
        <f t="shared" si="127"/>
        <v>0.20635480164226525</v>
      </c>
      <c r="Y495">
        <f t="shared" si="118"/>
        <v>2.0391436123287541</v>
      </c>
      <c r="Z495">
        <f t="shared" si="125"/>
        <v>0.1551049132840232</v>
      </c>
      <c r="AA495">
        <f t="shared" si="119"/>
        <v>0.92783671442886839</v>
      </c>
      <c r="AB495">
        <f t="shared" si="120"/>
        <v>1.8656645799483673E-2</v>
      </c>
    </row>
    <row r="496" spans="1:28" x14ac:dyDescent="0.25">
      <c r="A496" s="3">
        <v>44635.833333333336</v>
      </c>
      <c r="B496">
        <v>9.85643095</v>
      </c>
      <c r="C496">
        <v>403307.20761300001</v>
      </c>
      <c r="D496">
        <v>1.5970626258999998E-8</v>
      </c>
      <c r="E496">
        <v>53</v>
      </c>
      <c r="F496" s="1">
        <v>806883.25994154357</v>
      </c>
      <c r="G496">
        <v>149952.02532035194</v>
      </c>
      <c r="H496">
        <v>449.85607596105581</v>
      </c>
      <c r="I496">
        <v>0.20349594033922702</v>
      </c>
      <c r="J496">
        <v>19067</v>
      </c>
      <c r="K496">
        <f t="shared" si="117"/>
        <v>3.5108262851180169E-2</v>
      </c>
      <c r="L496">
        <f t="shared" si="121"/>
        <v>-4.8556473583518771E-3</v>
      </c>
      <c r="M496">
        <f t="shared" si="114"/>
        <v>1.2756934618877778</v>
      </c>
      <c r="N496">
        <f t="shared" si="122"/>
        <v>1.1853491843021857</v>
      </c>
      <c r="O496" s="4">
        <v>0.85553822482328246</v>
      </c>
      <c r="P496">
        <f t="shared" si="115"/>
        <v>1.0755628201496568</v>
      </c>
      <c r="Q496" s="4">
        <f t="shared" si="123"/>
        <v>0.94757411096876376</v>
      </c>
      <c r="R496">
        <v>0.8044</v>
      </c>
      <c r="S496" s="4">
        <f t="shared" si="126"/>
        <v>0.69880999999999982</v>
      </c>
      <c r="T496">
        <f t="shared" si="112"/>
        <v>1.2102394575590389</v>
      </c>
      <c r="U496" s="4">
        <f t="shared" si="124"/>
        <v>1.1151318546320963</v>
      </c>
      <c r="V496">
        <f t="shared" si="116"/>
        <v>40918.17917245187</v>
      </c>
      <c r="W496">
        <f t="shared" si="113"/>
        <v>5.5736776594116143E-4</v>
      </c>
      <c r="X496">
        <f t="shared" si="127"/>
        <v>0.20691216940820642</v>
      </c>
      <c r="Y496">
        <f t="shared" si="118"/>
        <v>2.1120059534099411</v>
      </c>
      <c r="Z496">
        <f t="shared" si="125"/>
        <v>0.14867708915411959</v>
      </c>
      <c r="AA496">
        <f t="shared" si="119"/>
        <v>0.92574434060362587</v>
      </c>
      <c r="AB496">
        <f t="shared" si="120"/>
        <v>1.8992948469460424E-2</v>
      </c>
    </row>
    <row r="497" spans="1:28" x14ac:dyDescent="0.25">
      <c r="A497" s="3">
        <v>44636.833333333336</v>
      </c>
      <c r="B497">
        <v>9.8674193999999993</v>
      </c>
      <c r="C497">
        <v>402901.33651599998</v>
      </c>
      <c r="D497">
        <v>1.5970626258999998E-8</v>
      </c>
      <c r="E497">
        <v>16</v>
      </c>
      <c r="F497" s="1">
        <v>806012.08447462693</v>
      </c>
      <c r="G497">
        <v>14442.693250857536</v>
      </c>
      <c r="H497">
        <v>43.328079752572606</v>
      </c>
      <c r="I497">
        <v>1.9620982630796827E-2</v>
      </c>
      <c r="J497">
        <v>19068</v>
      </c>
      <c r="K497">
        <f t="shared" si="117"/>
        <v>-2.1210937021450406E-3</v>
      </c>
      <c r="L497">
        <f t="shared" si="121"/>
        <v>-2.4068215931190674E-2</v>
      </c>
      <c r="M497">
        <f t="shared" si="114"/>
        <v>0.37798467140529241</v>
      </c>
      <c r="N497">
        <f t="shared" si="122"/>
        <v>1.1546138648355297</v>
      </c>
      <c r="O497" s="4">
        <v>0.87050826303236128</v>
      </c>
      <c r="P497">
        <f t="shared" si="115"/>
        <v>0</v>
      </c>
      <c r="Q497" s="4">
        <f t="shared" si="123"/>
        <v>0.91065868516681014</v>
      </c>
      <c r="R497">
        <v>0.80359999999999998</v>
      </c>
      <c r="S497" s="4">
        <f t="shared" si="126"/>
        <v>0.70542999999999989</v>
      </c>
      <c r="T497">
        <f t="shared" si="112"/>
        <v>0</v>
      </c>
      <c r="U497" s="4">
        <f t="shared" si="124"/>
        <v>1.0738426582987251</v>
      </c>
      <c r="V497">
        <f t="shared" si="116"/>
        <v>40831.479861492458</v>
      </c>
      <c r="W497">
        <f t="shared" si="113"/>
        <v>5.3754671988541778E-5</v>
      </c>
      <c r="X497">
        <f t="shared" si="127"/>
        <v>0.20696592408019496</v>
      </c>
      <c r="Y497">
        <f t="shared" si="118"/>
        <v>2.107530938523988</v>
      </c>
      <c r="Z497">
        <f t="shared" si="125"/>
        <v>0.14917368543229692</v>
      </c>
      <c r="AA497">
        <f t="shared" si="119"/>
        <v>0.92622275634924545</v>
      </c>
      <c r="AB497">
        <f t="shared" si="120"/>
        <v>1.8465735054422616E-2</v>
      </c>
    </row>
    <row r="498" spans="1:28" x14ac:dyDescent="0.25">
      <c r="A498" s="3">
        <v>44637.833333333336</v>
      </c>
      <c r="B498">
        <v>9.0691812899999995</v>
      </c>
      <c r="C498">
        <v>378077.29368900001</v>
      </c>
      <c r="D498">
        <v>1.4830388757E-8</v>
      </c>
      <c r="E498">
        <v>25</v>
      </c>
      <c r="F498" s="1">
        <v>756655.54551070754</v>
      </c>
      <c r="G498">
        <v>26452.289278014356</v>
      </c>
      <c r="H498">
        <v>79.356867834043072</v>
      </c>
      <c r="I498">
        <v>3.8280637644538124E-2</v>
      </c>
      <c r="J498">
        <v>19069</v>
      </c>
      <c r="K498">
        <f t="shared" si="117"/>
        <v>2.0763311893943304E-2</v>
      </c>
      <c r="L498">
        <f t="shared" si="121"/>
        <v>-1.2952218444620488E-2</v>
      </c>
      <c r="M498">
        <f t="shared" si="114"/>
        <v>0.54969352424732942</v>
      </c>
      <c r="N498">
        <f t="shared" si="122"/>
        <v>1.1305768123486188</v>
      </c>
      <c r="O498" s="4">
        <v>0.85401248653565209</v>
      </c>
      <c r="P498">
        <f t="shared" si="115"/>
        <v>0</v>
      </c>
      <c r="Q498" s="4">
        <f t="shared" si="123"/>
        <v>0.87470401970531608</v>
      </c>
      <c r="R498">
        <v>0.69730000000000003</v>
      </c>
      <c r="S498" s="4">
        <f t="shared" si="126"/>
        <v>0.70963666666666647</v>
      </c>
      <c r="T498">
        <f t="shared" si="112"/>
        <v>0.37809671127277183</v>
      </c>
      <c r="U498" s="4">
        <f t="shared" si="124"/>
        <v>1.0460133822067406</v>
      </c>
      <c r="V498">
        <f t="shared" si="116"/>
        <v>41688.139380991473</v>
      </c>
      <c r="W498">
        <f t="shared" si="113"/>
        <v>1.0487295993896664E-4</v>
      </c>
      <c r="X498">
        <f t="shared" si="127"/>
        <v>0.20707079704013392</v>
      </c>
      <c r="Y498">
        <f t="shared" si="118"/>
        <v>2.1517477155609614</v>
      </c>
      <c r="Z498">
        <f t="shared" si="125"/>
        <v>0.14499589257358347</v>
      </c>
      <c r="AA498">
        <f t="shared" si="119"/>
        <v>0.99876186840579928</v>
      </c>
      <c r="AB498">
        <f t="shared" si="120"/>
        <v>1.8750014173924523E-2</v>
      </c>
    </row>
    <row r="499" spans="1:28" x14ac:dyDescent="0.25">
      <c r="A499" s="3">
        <v>44638.833333333336</v>
      </c>
      <c r="B499">
        <v>9.0164381200000001</v>
      </c>
      <c r="C499">
        <v>380357.85651999997</v>
      </c>
      <c r="D499">
        <v>1.4830388757E-8</v>
      </c>
      <c r="E499">
        <v>15</v>
      </c>
      <c r="F499" s="1">
        <v>760801.05420206336</v>
      </c>
      <c r="G499">
        <v>23086.033219385306</v>
      </c>
      <c r="H499">
        <v>69.258099658155928</v>
      </c>
      <c r="I499">
        <v>3.3227091676075592E-2</v>
      </c>
      <c r="J499">
        <v>19070</v>
      </c>
      <c r="K499">
        <f t="shared" si="117"/>
        <v>1.1846507055836668E-2</v>
      </c>
      <c r="L499">
        <f t="shared" si="121"/>
        <v>2.038971836498675E-2</v>
      </c>
      <c r="M499">
        <f t="shared" si="114"/>
        <v>0.5056684226639655</v>
      </c>
      <c r="N499">
        <f t="shared" si="122"/>
        <v>1.0986510681945079</v>
      </c>
      <c r="O499" s="4">
        <v>0.856843718192137</v>
      </c>
      <c r="P499">
        <f t="shared" si="115"/>
        <v>0</v>
      </c>
      <c r="Q499" s="4">
        <f t="shared" si="123"/>
        <v>0.83161798564111433</v>
      </c>
      <c r="R499">
        <v>0.64349999999999996</v>
      </c>
      <c r="S499" s="4">
        <f t="shared" si="126"/>
        <v>0.71298999999999979</v>
      </c>
      <c r="T499">
        <f t="shared" si="112"/>
        <v>0.32020111699927828</v>
      </c>
      <c r="U499" s="4">
        <f t="shared" si="124"/>
        <v>1.0097990635245231</v>
      </c>
      <c r="V499">
        <f t="shared" si="116"/>
        <v>42184.935055041446</v>
      </c>
      <c r="W499">
        <f t="shared" si="113"/>
        <v>9.1028984615875753E-5</v>
      </c>
      <c r="X499">
        <f t="shared" si="127"/>
        <v>0.20716182602474981</v>
      </c>
      <c r="Y499">
        <f t="shared" si="118"/>
        <v>2.1773899958980159</v>
      </c>
      <c r="Z499">
        <f t="shared" si="125"/>
        <v>0.14260684472519514</v>
      </c>
      <c r="AA499">
        <f t="shared" si="119"/>
        <v>1.0564783909292246</v>
      </c>
      <c r="AB499">
        <f t="shared" si="120"/>
        <v>1.7712126152782615E-2</v>
      </c>
    </row>
    <row r="500" spans="1:28" x14ac:dyDescent="0.25">
      <c r="A500" s="3">
        <v>44639.833333333336</v>
      </c>
      <c r="B500">
        <v>9.0550124000000007</v>
      </c>
      <c r="C500">
        <v>375403.65352200001</v>
      </c>
      <c r="D500">
        <v>1.4762076777E-8</v>
      </c>
      <c r="E500">
        <v>21</v>
      </c>
      <c r="F500" s="1">
        <v>751116.58025749447</v>
      </c>
      <c r="G500">
        <v>49499.311707045985</v>
      </c>
      <c r="H500">
        <v>148.49793512113797</v>
      </c>
      <c r="I500">
        <v>7.2161562857038994E-2</v>
      </c>
      <c r="J500">
        <v>19071</v>
      </c>
      <c r="K500">
        <f t="shared" si="117"/>
        <v>-1.7379772383508692E-2</v>
      </c>
      <c r="L500">
        <f t="shared" si="121"/>
        <v>3.2196697245312683E-2</v>
      </c>
      <c r="M500">
        <f t="shared" si="114"/>
        <v>0.74301345501960103</v>
      </c>
      <c r="N500">
        <f t="shared" si="122"/>
        <v>1.0995515798512518</v>
      </c>
      <c r="O500" s="4">
        <v>0.8080306428987577</v>
      </c>
      <c r="P500">
        <f t="shared" si="115"/>
        <v>0.32582259011735026</v>
      </c>
      <c r="Q500" s="4">
        <f t="shared" si="123"/>
        <v>0.83541660293041564</v>
      </c>
      <c r="R500">
        <v>0.64939999999999998</v>
      </c>
      <c r="S500" s="4">
        <f t="shared" si="126"/>
        <v>0.71387666666666638</v>
      </c>
      <c r="T500">
        <f t="shared" si="112"/>
        <v>0.64343183382180646</v>
      </c>
      <c r="U500" s="4">
        <f t="shared" si="124"/>
        <v>1.0114497503132283</v>
      </c>
      <c r="V500">
        <f t="shared" si="116"/>
        <v>41458.104852733275</v>
      </c>
      <c r="W500">
        <f t="shared" si="113"/>
        <v>1.9768337129186155E-4</v>
      </c>
      <c r="X500">
        <f t="shared" si="127"/>
        <v>0.20735950939604167</v>
      </c>
      <c r="Y500">
        <f t="shared" si="118"/>
        <v>2.1398744039181437</v>
      </c>
      <c r="Z500">
        <f t="shared" si="125"/>
        <v>0.14648123773713628</v>
      </c>
      <c r="AA500">
        <f t="shared" si="119"/>
        <v>1.0434673580702061</v>
      </c>
      <c r="AB500">
        <f t="shared" si="120"/>
        <v>1.7887148620081339E-2</v>
      </c>
    </row>
    <row r="501" spans="1:28" x14ac:dyDescent="0.25">
      <c r="A501" s="3">
        <v>44640.833333333336</v>
      </c>
      <c r="B501">
        <v>9.0907777999999997</v>
      </c>
      <c r="C501">
        <v>373976.643476</v>
      </c>
      <c r="D501">
        <v>1.4762076777E-8</v>
      </c>
      <c r="E501">
        <v>16</v>
      </c>
      <c r="F501" s="1">
        <v>748031.53155669954</v>
      </c>
      <c r="G501">
        <v>16651.068456996105</v>
      </c>
      <c r="H501">
        <v>49.953205370988314</v>
      </c>
      <c r="I501">
        <v>2.4374533948411117E-2</v>
      </c>
      <c r="J501">
        <v>19072</v>
      </c>
      <c r="K501">
        <f t="shared" si="117"/>
        <v>-7.7505219255629742E-3</v>
      </c>
      <c r="L501">
        <f t="shared" si="121"/>
        <v>3.0912513680480373E-2</v>
      </c>
      <c r="M501">
        <f t="shared" si="114"/>
        <v>0.41442087962304613</v>
      </c>
      <c r="N501">
        <f t="shared" si="122"/>
        <v>1.0730600054114399</v>
      </c>
      <c r="O501" s="4">
        <v>0.81095129138576394</v>
      </c>
      <c r="P501">
        <f t="shared" si="115"/>
        <v>0</v>
      </c>
      <c r="Q501" s="4">
        <f t="shared" si="123"/>
        <v>0.80221242811857563</v>
      </c>
      <c r="R501">
        <v>0.67730000000000001</v>
      </c>
      <c r="S501" s="4">
        <f t="shared" si="126"/>
        <v>0.71670666666666649</v>
      </c>
      <c r="T501">
        <f t="shared" si="112"/>
        <v>0.17806822711048065</v>
      </c>
      <c r="U501" s="4">
        <f t="shared" si="124"/>
        <v>0.97937790734225139</v>
      </c>
      <c r="V501">
        <f t="shared" si="116"/>
        <v>41138.024897715572</v>
      </c>
      <c r="W501">
        <f t="shared" si="113"/>
        <v>6.6777315409620772E-5</v>
      </c>
      <c r="X501">
        <f t="shared" si="127"/>
        <v>0.2074262867114513</v>
      </c>
      <c r="Y501">
        <f t="shared" si="118"/>
        <v>2.1233533664664161</v>
      </c>
      <c r="Z501">
        <f t="shared" si="125"/>
        <v>0.1481644692125037</v>
      </c>
      <c r="AA501">
        <f t="shared" si="119"/>
        <v>1.0631704800698321</v>
      </c>
      <c r="AB501">
        <f t="shared" si="120"/>
        <v>1.7198343937639304E-2</v>
      </c>
    </row>
    <row r="502" spans="1:28" x14ac:dyDescent="0.25">
      <c r="A502" s="3">
        <v>44641.833333333336</v>
      </c>
      <c r="B502">
        <v>8.9320177199999993</v>
      </c>
      <c r="C502">
        <v>380830.89213200001</v>
      </c>
      <c r="D502">
        <v>1.4762076777E-8</v>
      </c>
      <c r="E502">
        <v>32</v>
      </c>
      <c r="F502" s="1">
        <v>762027.76986174611</v>
      </c>
      <c r="G502">
        <v>69456.071927837475</v>
      </c>
      <c r="H502">
        <v>208.36821578351243</v>
      </c>
      <c r="I502">
        <v>9.9805285015768519E-2</v>
      </c>
      <c r="J502">
        <v>19073</v>
      </c>
      <c r="K502">
        <f t="shared" si="117"/>
        <v>3.5780232288849315E-2</v>
      </c>
      <c r="L502">
        <f t="shared" si="121"/>
        <v>6.2037054341099157E-2</v>
      </c>
      <c r="M502">
        <f t="shared" si="114"/>
        <v>0.83952851151229257</v>
      </c>
      <c r="N502">
        <f t="shared" si="122"/>
        <v>1.0582507243261094</v>
      </c>
      <c r="O502" s="4">
        <v>0.81113175829149653</v>
      </c>
      <c r="P502">
        <f t="shared" si="115"/>
        <v>0.57211024942804078</v>
      </c>
      <c r="Q502" s="4">
        <f t="shared" si="123"/>
        <v>0.78453020103224624</v>
      </c>
      <c r="R502">
        <v>0.63380000000000003</v>
      </c>
      <c r="S502" s="4">
        <f t="shared" si="126"/>
        <v>0.72015999999999991</v>
      </c>
      <c r="T502">
        <f t="shared" si="112"/>
        <v>0.79696568435857318</v>
      </c>
      <c r="U502" s="4">
        <f t="shared" si="124"/>
        <v>0.96479977474710099</v>
      </c>
      <c r="V502">
        <f t="shared" si="116"/>
        <v>42636.60284498406</v>
      </c>
      <c r="W502">
        <f t="shared" si="113"/>
        <v>2.734017593622894E-4</v>
      </c>
      <c r="X502">
        <f t="shared" si="127"/>
        <v>0.2076996884708136</v>
      </c>
      <c r="Y502">
        <f t="shared" si="118"/>
        <v>2.2007029849071786</v>
      </c>
      <c r="Z502">
        <f t="shared" si="125"/>
        <v>0.14095407983506991</v>
      </c>
      <c r="AA502">
        <f t="shared" si="119"/>
        <v>1.1598198392796299</v>
      </c>
      <c r="AB502">
        <f t="shared" si="120"/>
        <v>1.4576909594847587E-2</v>
      </c>
    </row>
    <row r="503" spans="1:28" x14ac:dyDescent="0.25">
      <c r="A503" s="3">
        <v>44642.833333333336</v>
      </c>
      <c r="B503">
        <v>8.9380646499999994</v>
      </c>
      <c r="C503">
        <v>380631.287549</v>
      </c>
      <c r="D503">
        <v>1.4762076777E-8</v>
      </c>
      <c r="E503">
        <v>26</v>
      </c>
      <c r="F503" s="1">
        <v>763149.67608941649</v>
      </c>
      <c r="G503">
        <v>19274.861458587864</v>
      </c>
      <c r="H503">
        <v>57.824584375763592</v>
      </c>
      <c r="I503">
        <v>2.7656400780127925E-2</v>
      </c>
      <c r="J503">
        <v>19074</v>
      </c>
      <c r="K503">
        <f t="shared" si="117"/>
        <v>-1.2010323759032251E-3</v>
      </c>
      <c r="L503">
        <f t="shared" si="121"/>
        <v>8.6738598878779646E-2</v>
      </c>
      <c r="M503">
        <f t="shared" si="114"/>
        <v>0.19553689576313668</v>
      </c>
      <c r="N503">
        <f t="shared" si="122"/>
        <v>1.0133039571690416</v>
      </c>
      <c r="O503" s="4">
        <v>0.80170422790881257</v>
      </c>
      <c r="P503">
        <f t="shared" si="115"/>
        <v>0</v>
      </c>
      <c r="Q503" s="4">
        <f t="shared" si="123"/>
        <v>0.73815013725248113</v>
      </c>
      <c r="R503">
        <v>0.61890000000000001</v>
      </c>
      <c r="S503" s="4">
        <f t="shared" si="126"/>
        <v>0.71902333333333324</v>
      </c>
      <c r="T503">
        <f t="shared" si="112"/>
        <v>0.24075553609419698</v>
      </c>
      <c r="U503" s="4">
        <f t="shared" si="124"/>
        <v>0.92289341226236532</v>
      </c>
      <c r="V503">
        <f t="shared" si="116"/>
        <v>42585.425643458511</v>
      </c>
      <c r="W503">
        <f t="shared" si="113"/>
        <v>7.5768090567228735E-5</v>
      </c>
      <c r="X503">
        <f t="shared" si="127"/>
        <v>0.20777545656138083</v>
      </c>
      <c r="Y503">
        <f t="shared" si="118"/>
        <v>2.1980614559709744</v>
      </c>
      <c r="Z503">
        <f t="shared" si="125"/>
        <v>0.14129743217571278</v>
      </c>
      <c r="AA503">
        <f t="shared" si="119"/>
        <v>1.1057240438671505</v>
      </c>
      <c r="AB503">
        <f t="shared" si="120"/>
        <v>1.5322925227906348E-2</v>
      </c>
    </row>
    <row r="504" spans="1:28" x14ac:dyDescent="0.25">
      <c r="A504" s="3">
        <v>44643.833333333336</v>
      </c>
      <c r="B504">
        <v>8.8042175799999995</v>
      </c>
      <c r="C504">
        <v>386475.80186000001</v>
      </c>
      <c r="D504">
        <v>1.4762076777E-8</v>
      </c>
      <c r="E504">
        <v>22</v>
      </c>
      <c r="F504" s="1">
        <v>773129.68425503222</v>
      </c>
      <c r="G504">
        <v>19184.441217756648</v>
      </c>
      <c r="H504">
        <v>57.553323653269949</v>
      </c>
      <c r="I504">
        <v>2.7171331745831619E-2</v>
      </c>
      <c r="J504">
        <v>19075</v>
      </c>
      <c r="K504">
        <f t="shared" si="117"/>
        <v>3.0326306866268065E-2</v>
      </c>
      <c r="L504">
        <f t="shared" si="121"/>
        <v>7.8225436094012543E-2</v>
      </c>
      <c r="M504">
        <f t="shared" si="114"/>
        <v>0.26173958685107057</v>
      </c>
      <c r="N504">
        <f t="shared" si="122"/>
        <v>0.98041301294303174</v>
      </c>
      <c r="O504" s="4">
        <v>0.78963424394704185</v>
      </c>
      <c r="P504">
        <f t="shared" si="115"/>
        <v>0</v>
      </c>
      <c r="Q504" s="4">
        <f t="shared" si="123"/>
        <v>0.70271305388037508</v>
      </c>
      <c r="R504">
        <v>0.61329999999999996</v>
      </c>
      <c r="S504" s="4">
        <f t="shared" si="126"/>
        <v>0.71475333333333313</v>
      </c>
      <c r="T504">
        <f t="shared" si="112"/>
        <v>0.23255682291782739</v>
      </c>
      <c r="U504" s="4">
        <f t="shared" si="124"/>
        <v>0.89067236614205259</v>
      </c>
      <c r="V504">
        <f t="shared" si="116"/>
        <v>43896.666381568459</v>
      </c>
      <c r="W504">
        <f t="shared" si="113"/>
        <v>7.443923411459007E-5</v>
      </c>
      <c r="X504">
        <f t="shared" si="127"/>
        <v>0.20784989579549543</v>
      </c>
      <c r="Y504">
        <f t="shared" si="118"/>
        <v>2.265741599644286</v>
      </c>
      <c r="Z504">
        <f t="shared" si="125"/>
        <v>0.13480549299514655</v>
      </c>
      <c r="AA504">
        <f t="shared" si="119"/>
        <v>1.1730691325140732</v>
      </c>
      <c r="AB504">
        <f t="shared" si="120"/>
        <v>1.2895769678949121E-2</v>
      </c>
    </row>
    <row r="505" spans="1:28" x14ac:dyDescent="0.25">
      <c r="A505" s="3">
        <v>44644.833333333336</v>
      </c>
      <c r="B505">
        <v>8.7613214900000003</v>
      </c>
      <c r="C505">
        <v>388401.36434099998</v>
      </c>
      <c r="D505">
        <v>1.4762076777E-8</v>
      </c>
      <c r="E505">
        <v>11</v>
      </c>
      <c r="F505" s="1">
        <v>778633.13766536419</v>
      </c>
      <c r="G505">
        <v>11120.127716856525</v>
      </c>
      <c r="H505">
        <v>33.360383150569575</v>
      </c>
      <c r="I505">
        <v>1.5638352981569414E-2</v>
      </c>
      <c r="J505">
        <v>19076</v>
      </c>
      <c r="K505">
        <f t="shared" si="117"/>
        <v>9.8541199795034451E-3</v>
      </c>
      <c r="L505">
        <f t="shared" si="121"/>
        <v>9.7458741303394131E-2</v>
      </c>
      <c r="M505">
        <f t="shared" si="114"/>
        <v>0</v>
      </c>
      <c r="N505">
        <f t="shared" si="122"/>
        <v>0.94467716158896264</v>
      </c>
      <c r="O505" s="4">
        <v>0.78678875777614388</v>
      </c>
      <c r="P505">
        <f t="shared" si="115"/>
        <v>0</v>
      </c>
      <c r="Q505" s="4">
        <f t="shared" si="123"/>
        <v>0.67510518363282801</v>
      </c>
      <c r="R505">
        <v>0.57879999999999998</v>
      </c>
      <c r="S505" s="4">
        <f t="shared" si="126"/>
        <v>0.71218333333333328</v>
      </c>
      <c r="T505">
        <f t="shared" si="112"/>
        <v>0</v>
      </c>
      <c r="U505" s="4">
        <f t="shared" si="124"/>
        <v>0.85744220557485817</v>
      </c>
      <c r="V505">
        <f t="shared" si="116"/>
        <v>44331.367680584903</v>
      </c>
      <c r="W505">
        <f t="shared" si="113"/>
        <v>4.2843884876891565E-5</v>
      </c>
      <c r="X505">
        <f t="shared" si="127"/>
        <v>0.20789273968037231</v>
      </c>
      <c r="Y505">
        <f t="shared" si="118"/>
        <v>2.2881788573631208</v>
      </c>
      <c r="Z505">
        <f t="shared" si="125"/>
        <v>0.13267735244089551</v>
      </c>
      <c r="AA505">
        <f t="shared" si="119"/>
        <v>1.1636570677510525</v>
      </c>
      <c r="AB505">
        <f t="shared" si="120"/>
        <v>1.2854630723553528E-2</v>
      </c>
    </row>
    <row r="506" spans="1:28" x14ac:dyDescent="0.25">
      <c r="A506" s="3">
        <v>44645.833333333336</v>
      </c>
      <c r="B506">
        <v>8.7242203200000006</v>
      </c>
      <c r="C506">
        <v>390076.98337099998</v>
      </c>
      <c r="D506">
        <v>1.4762076777E-8</v>
      </c>
      <c r="E506">
        <v>6</v>
      </c>
      <c r="F506" s="1">
        <v>778802.80277977127</v>
      </c>
      <c r="G506">
        <v>7968.4121541656532</v>
      </c>
      <c r="H506">
        <v>23.905236462496958</v>
      </c>
      <c r="I506">
        <v>1.1203620836581336E-2</v>
      </c>
      <c r="J506">
        <v>19077</v>
      </c>
      <c r="K506">
        <f t="shared" si="117"/>
        <v>8.5485098734951713E-3</v>
      </c>
      <c r="L506">
        <f t="shared" si="121"/>
        <v>9.2526806148690854E-2</v>
      </c>
      <c r="M506">
        <f t="shared" si="114"/>
        <v>0</v>
      </c>
      <c r="N506">
        <f t="shared" si="122"/>
        <v>0.86873452490706182</v>
      </c>
      <c r="O506" s="4">
        <v>0.778980330414489</v>
      </c>
      <c r="P506">
        <f t="shared" si="115"/>
        <v>0</v>
      </c>
      <c r="Q506" s="4">
        <f t="shared" si="123"/>
        <v>0.60257131517249685</v>
      </c>
      <c r="R506">
        <v>0.56189999999999996</v>
      </c>
      <c r="S506" s="4">
        <f t="shared" si="126"/>
        <v>0.70880666666666658</v>
      </c>
      <c r="T506">
        <f t="shared" si="112"/>
        <v>0</v>
      </c>
      <c r="U506" s="4">
        <f t="shared" si="124"/>
        <v>0.78258760554562334</v>
      </c>
      <c r="V506">
        <f t="shared" si="116"/>
        <v>44711.959242565295</v>
      </c>
      <c r="W506">
        <f t="shared" si="113"/>
        <v>3.0694380529798082E-5</v>
      </c>
      <c r="X506">
        <f t="shared" si="127"/>
        <v>0.20792343406090211</v>
      </c>
      <c r="Y506">
        <f t="shared" si="118"/>
        <v>2.3078232223123156</v>
      </c>
      <c r="Z506">
        <f t="shared" si="125"/>
        <v>0.1308082634939558</v>
      </c>
      <c r="AA506">
        <f t="shared" si="119"/>
        <v>1.1262841380766513</v>
      </c>
      <c r="AB506">
        <f t="shared" si="120"/>
        <v>1.2197882096870005E-2</v>
      </c>
    </row>
    <row r="507" spans="1:28" x14ac:dyDescent="0.25">
      <c r="A507" s="3">
        <v>44646.833333333336</v>
      </c>
      <c r="B507">
        <v>8.5247344599999995</v>
      </c>
      <c r="C507">
        <v>399294.106676</v>
      </c>
      <c r="D507">
        <v>1.4762076777E-8</v>
      </c>
      <c r="E507">
        <v>18</v>
      </c>
      <c r="F507" s="1">
        <v>792746.44861424132</v>
      </c>
      <c r="G507">
        <v>29357.861752777138</v>
      </c>
      <c r="H507">
        <v>88.07358525833142</v>
      </c>
      <c r="I507">
        <v>4.0551248984445419E-2</v>
      </c>
      <c r="J507">
        <v>19078</v>
      </c>
      <c r="K507">
        <f t="shared" si="117"/>
        <v>4.6485370112143543E-2</v>
      </c>
      <c r="L507">
        <f t="shared" si="121"/>
        <v>9.5048820964248076E-2</v>
      </c>
      <c r="M507">
        <f t="shared" si="114"/>
        <v>0.32350979416111497</v>
      </c>
      <c r="N507">
        <f t="shared" si="122"/>
        <v>0.84325824247879977</v>
      </c>
      <c r="O507" s="4">
        <v>0.77508181658390296</v>
      </c>
      <c r="P507">
        <f t="shared" si="115"/>
        <v>0</v>
      </c>
      <c r="Q507" s="4">
        <f t="shared" si="123"/>
        <v>0.57323619426861916</v>
      </c>
      <c r="R507">
        <v>0.58389999999999997</v>
      </c>
      <c r="S507" s="4">
        <f t="shared" si="126"/>
        <v>0.70430666666666675</v>
      </c>
      <c r="T507">
        <f t="shared" si="112"/>
        <v>0.40140006700864428</v>
      </c>
      <c r="U507" s="4">
        <f t="shared" si="124"/>
        <v>0.76128910737681599</v>
      </c>
      <c r="V507">
        <f t="shared" si="116"/>
        <v>46839.477352588416</v>
      </c>
      <c r="W507">
        <f t="shared" si="113"/>
        <v>1.1109314121461319E-4</v>
      </c>
      <c r="X507">
        <f t="shared" si="127"/>
        <v>0.20803452720211671</v>
      </c>
      <c r="Y507">
        <f t="shared" si="118"/>
        <v>2.4176358045247084</v>
      </c>
      <c r="Z507">
        <f t="shared" si="125"/>
        <v>0.12033499375076362</v>
      </c>
      <c r="AA507">
        <f t="shared" si="119"/>
        <v>1.1942473455694222</v>
      </c>
      <c r="AB507">
        <f t="shared" si="120"/>
        <v>9.6883000227010463E-3</v>
      </c>
    </row>
    <row r="508" spans="1:28" x14ac:dyDescent="0.25">
      <c r="A508" s="3">
        <v>44647.833333333336</v>
      </c>
      <c r="B508">
        <v>8.4857623800000006</v>
      </c>
      <c r="C508">
        <v>401250.02887400001</v>
      </c>
      <c r="D508">
        <v>1.4762076777E-8</v>
      </c>
      <c r="E508">
        <v>29</v>
      </c>
      <c r="F508" s="1">
        <v>801399.96593169135</v>
      </c>
      <c r="G508">
        <v>41128.151535246063</v>
      </c>
      <c r="H508">
        <v>123.38445460573818</v>
      </c>
      <c r="I508">
        <v>5.6195817127016316E-2</v>
      </c>
      <c r="J508">
        <v>19079</v>
      </c>
      <c r="K508">
        <f t="shared" si="117"/>
        <v>9.4686209059514949E-3</v>
      </c>
      <c r="L508">
        <f t="shared" si="121"/>
        <v>0.10629162006635089</v>
      </c>
      <c r="M508">
        <f t="shared" si="114"/>
        <v>0.41806707807016935</v>
      </c>
      <c r="N508">
        <f t="shared" si="122"/>
        <v>0.82885393951958974</v>
      </c>
      <c r="O508" s="4">
        <v>0.78923765095343312</v>
      </c>
      <c r="P508">
        <f t="shared" si="115"/>
        <v>0</v>
      </c>
      <c r="Q508" s="4">
        <f t="shared" si="123"/>
        <v>0.55518454213926405</v>
      </c>
      <c r="R508">
        <v>0.63700000000000001</v>
      </c>
      <c r="S508" s="4">
        <f t="shared" si="126"/>
        <v>0.70459666666666665</v>
      </c>
      <c r="T508">
        <f t="shared" si="112"/>
        <v>0.53505005273816331</v>
      </c>
      <c r="U508" s="4">
        <f t="shared" si="124"/>
        <v>0.75328013079713474</v>
      </c>
      <c r="V508">
        <f t="shared" si="116"/>
        <v>47285.088941413414</v>
      </c>
      <c r="W508">
        <f t="shared" si="113"/>
        <v>1.5394929201346339E-4</v>
      </c>
      <c r="X508">
        <f t="shared" si="127"/>
        <v>0.20818847649413016</v>
      </c>
      <c r="Y508">
        <f t="shared" si="118"/>
        <v>2.4406362006210354</v>
      </c>
      <c r="Z508">
        <f t="shared" si="125"/>
        <v>0.11829883396551821</v>
      </c>
      <c r="AA508">
        <f t="shared" si="119"/>
        <v>1.2522202074360831</v>
      </c>
      <c r="AB508">
        <f t="shared" si="120"/>
        <v>7.1831450377228823E-3</v>
      </c>
    </row>
    <row r="509" spans="1:28" x14ac:dyDescent="0.25">
      <c r="A509" s="3">
        <v>44648.833333333336</v>
      </c>
      <c r="B509">
        <v>8.4898403299999998</v>
      </c>
      <c r="C509">
        <v>401551.90152700001</v>
      </c>
      <c r="D509">
        <v>1.4762076777E-8</v>
      </c>
      <c r="E509">
        <v>32</v>
      </c>
      <c r="F509" s="1">
        <v>802395.62118935003</v>
      </c>
      <c r="G509">
        <v>165923.46740391158</v>
      </c>
      <c r="H509">
        <v>497.77040221173473</v>
      </c>
      <c r="I509">
        <v>0.22642969628620233</v>
      </c>
      <c r="J509">
        <v>19080</v>
      </c>
      <c r="K509">
        <f t="shared" si="117"/>
        <v>2.715993456281856E-4</v>
      </c>
      <c r="L509">
        <f t="shared" si="121"/>
        <v>0.12537390814241786</v>
      </c>
      <c r="M509">
        <f t="shared" si="114"/>
        <v>1.1954921461175914</v>
      </c>
      <c r="N509">
        <f t="shared" si="122"/>
        <v>0.82909617419957526</v>
      </c>
      <c r="O509" s="4">
        <v>0.78861471140428652</v>
      </c>
      <c r="P509">
        <f t="shared" si="115"/>
        <v>1.1577156074200976</v>
      </c>
      <c r="Q509" s="4">
        <f t="shared" si="123"/>
        <v>0.56144038113272621</v>
      </c>
      <c r="R509">
        <v>0.58829999999999993</v>
      </c>
      <c r="S509" s="4">
        <f t="shared" si="126"/>
        <v>0.70219666666666669</v>
      </c>
      <c r="T509">
        <f t="shared" si="112"/>
        <v>1.2838027855588254</v>
      </c>
      <c r="U509" s="4">
        <f t="shared" si="124"/>
        <v>0.75882331290932525</v>
      </c>
      <c r="V509">
        <f t="shared" si="116"/>
        <v>47297.933284806546</v>
      </c>
      <c r="W509">
        <f t="shared" si="113"/>
        <v>6.2016299146416592E-4</v>
      </c>
      <c r="X509">
        <f t="shared" si="127"/>
        <v>0.20880863948559433</v>
      </c>
      <c r="Y509">
        <f t="shared" si="118"/>
        <v>2.441299165842425</v>
      </c>
      <c r="Z509">
        <f t="shared" si="125"/>
        <v>0.11892894290342415</v>
      </c>
      <c r="AA509">
        <f t="shared" si="119"/>
        <v>1.0843824697816384</v>
      </c>
      <c r="AB509">
        <f t="shared" si="120"/>
        <v>1.2866337836936692E-2</v>
      </c>
    </row>
    <row r="510" spans="1:28" x14ac:dyDescent="0.25">
      <c r="A510" s="3">
        <v>44649.833333333336</v>
      </c>
      <c r="B510">
        <v>8.5750779500000007</v>
      </c>
      <c r="C510">
        <v>403277.010832</v>
      </c>
      <c r="D510">
        <v>1.4856647336999999E-8</v>
      </c>
      <c r="E510">
        <v>20</v>
      </c>
      <c r="F510" s="1">
        <v>805805.78694899217</v>
      </c>
      <c r="G510">
        <v>234945.3325450531</v>
      </c>
      <c r="H510">
        <v>704.83599763515929</v>
      </c>
      <c r="I510">
        <v>0.31926444721985858</v>
      </c>
      <c r="J510">
        <v>19081</v>
      </c>
      <c r="K510">
        <f t="shared" si="117"/>
        <v>-5.7029865592215824E-3</v>
      </c>
      <c r="L510">
        <f t="shared" si="121"/>
        <v>4.9948463220147468E-2</v>
      </c>
      <c r="M510">
        <f t="shared" si="114"/>
        <v>1.5790547475086973</v>
      </c>
      <c r="N510">
        <f t="shared" si="122"/>
        <v>0.77323054735235131</v>
      </c>
      <c r="O510" s="4">
        <v>0.77352322582723254</v>
      </c>
      <c r="P510">
        <f t="shared" si="115"/>
        <v>1.4432544595923948</v>
      </c>
      <c r="Q510" s="4">
        <f t="shared" si="123"/>
        <v>0.50272355352622666</v>
      </c>
      <c r="R510">
        <v>0.54210000000000003</v>
      </c>
      <c r="S510" s="4">
        <f t="shared" si="126"/>
        <v>0.69434333333333353</v>
      </c>
      <c r="T510">
        <f t="shared" si="112"/>
        <v>1.5462301250712487</v>
      </c>
      <c r="U510" s="4">
        <f t="shared" si="124"/>
        <v>0.70194985383043229</v>
      </c>
      <c r="V510">
        <f t="shared" si="116"/>
        <v>47028.961507224543</v>
      </c>
      <c r="W510">
        <f t="shared" si="113"/>
        <v>8.7431479107794052E-4</v>
      </c>
      <c r="X510">
        <f t="shared" si="127"/>
        <v>0.20968295427667227</v>
      </c>
      <c r="Y510">
        <f t="shared" si="118"/>
        <v>2.4274160946246597</v>
      </c>
      <c r="Z510">
        <f t="shared" si="125"/>
        <v>0.12124218084975791</v>
      </c>
      <c r="AA510">
        <f t="shared" si="119"/>
        <v>1.0685133341979318</v>
      </c>
      <c r="AB510">
        <f t="shared" si="120"/>
        <v>1.0310774359021613E-2</v>
      </c>
    </row>
    <row r="511" spans="1:28" x14ac:dyDescent="0.25">
      <c r="A511" s="3">
        <v>44650.833333333336</v>
      </c>
      <c r="B511">
        <v>8.7080707299999993</v>
      </c>
      <c r="C511">
        <v>397171.93804400001</v>
      </c>
      <c r="D511">
        <v>1.4856647336999999E-8</v>
      </c>
      <c r="E511">
        <v>16</v>
      </c>
      <c r="F511" s="1">
        <v>793814.87561790121</v>
      </c>
      <c r="G511">
        <v>18191.371218885779</v>
      </c>
      <c r="H511">
        <v>54.574113656657339</v>
      </c>
      <c r="I511">
        <v>2.5093446969200035E-2</v>
      </c>
      <c r="J511">
        <v>19082</v>
      </c>
      <c r="K511">
        <f t="shared" si="117"/>
        <v>-3.064459973306876E-2</v>
      </c>
      <c r="L511">
        <f t="shared" si="121"/>
        <v>2.5751315399045523E-2</v>
      </c>
      <c r="M511">
        <f t="shared" si="114"/>
        <v>0.42966481388804861</v>
      </c>
      <c r="N511">
        <f t="shared" si="122"/>
        <v>0.71849468009498574</v>
      </c>
      <c r="O511" s="4">
        <v>0.62160109108980133</v>
      </c>
      <c r="P511">
        <f t="shared" si="115"/>
        <v>0</v>
      </c>
      <c r="Q511" s="4">
        <f t="shared" si="123"/>
        <v>0.43593716042202679</v>
      </c>
      <c r="R511">
        <v>0.53420000000000001</v>
      </c>
      <c r="S511" s="4">
        <f t="shared" si="126"/>
        <v>0.68651000000000018</v>
      </c>
      <c r="T511">
        <f t="shared" si="112"/>
        <v>0.19354482083636612</v>
      </c>
      <c r="U511" s="4">
        <f t="shared" si="124"/>
        <v>0.63910148223373109</v>
      </c>
      <c r="V511">
        <f t="shared" si="116"/>
        <v>45609.636205148287</v>
      </c>
      <c r="W511">
        <f t="shared" si="113"/>
        <v>6.87468066627496E-5</v>
      </c>
      <c r="X511">
        <f t="shared" si="127"/>
        <v>0.20975170108333502</v>
      </c>
      <c r="Y511">
        <f t="shared" si="118"/>
        <v>2.354157128843783</v>
      </c>
      <c r="Z511">
        <f t="shared" si="125"/>
        <v>0.12838764314589479</v>
      </c>
      <c r="AA511">
        <f t="shared" si="119"/>
        <v>1.0332996283350597</v>
      </c>
      <c r="AB511">
        <f t="shared" si="120"/>
        <v>9.2489938821596063E-3</v>
      </c>
    </row>
    <row r="512" spans="1:28" x14ac:dyDescent="0.25">
      <c r="A512" s="3">
        <v>44651.833333333336</v>
      </c>
      <c r="B512">
        <v>8.6580307100000002</v>
      </c>
      <c r="C512">
        <v>399542.363809</v>
      </c>
      <c r="D512">
        <v>1.4856647336999999E-8</v>
      </c>
      <c r="E512">
        <v>21</v>
      </c>
      <c r="F512" s="1">
        <v>800968.63720293879</v>
      </c>
      <c r="G512">
        <v>24910.039615258444</v>
      </c>
      <c r="H512">
        <v>74.730118845775337</v>
      </c>
      <c r="I512">
        <v>3.40543837945518E-2</v>
      </c>
      <c r="J512">
        <v>19083</v>
      </c>
      <c r="K512">
        <f t="shared" si="117"/>
        <v>1.1713491153621601E-2</v>
      </c>
      <c r="L512">
        <f t="shared" si="121"/>
        <v>3.0330465086268004E-2</v>
      </c>
      <c r="M512">
        <f t="shared" si="114"/>
        <v>0.50005078936200964</v>
      </c>
      <c r="N512">
        <f t="shared" si="122"/>
        <v>0.64701276406395647</v>
      </c>
      <c r="O512" s="4">
        <v>0.6276642191956705</v>
      </c>
      <c r="P512">
        <f t="shared" si="115"/>
        <v>0</v>
      </c>
      <c r="Q512" s="4">
        <f t="shared" si="123"/>
        <v>0.34969009319528488</v>
      </c>
      <c r="R512">
        <v>0.61950000000000005</v>
      </c>
      <c r="S512" s="4">
        <f t="shared" si="126"/>
        <v>0.68195666666666666</v>
      </c>
      <c r="T512">
        <f t="shared" si="112"/>
        <v>0.33037417010927955</v>
      </c>
      <c r="U512" s="4">
        <f t="shared" si="124"/>
        <v>0.5619062129777479</v>
      </c>
      <c r="V512">
        <f t="shared" si="116"/>
        <v>46147.025483234858</v>
      </c>
      <c r="W512">
        <f t="shared" si="113"/>
        <v>9.329532948437096E-5</v>
      </c>
      <c r="X512">
        <f t="shared" si="127"/>
        <v>0.2098449964128194</v>
      </c>
      <c r="Y512">
        <f t="shared" si="118"/>
        <v>2.3818946620764843</v>
      </c>
      <c r="Z512">
        <f t="shared" si="125"/>
        <v>0.1258115995289224</v>
      </c>
      <c r="AA512">
        <f t="shared" si="119"/>
        <v>1.0786638052540845</v>
      </c>
      <c r="AB512">
        <f t="shared" si="120"/>
        <v>6.285954031717278E-3</v>
      </c>
    </row>
    <row r="513" spans="1:28" x14ac:dyDescent="0.25">
      <c r="A513" s="3">
        <v>44652.833333333336</v>
      </c>
      <c r="B513">
        <v>8.6514016700000003</v>
      </c>
      <c r="C513">
        <v>399908.642567</v>
      </c>
      <c r="D513">
        <v>1.4856647336999999E-8</v>
      </c>
      <c r="E513">
        <v>23</v>
      </c>
      <c r="F513" s="1">
        <v>797454.59637153114</v>
      </c>
      <c r="G513">
        <v>20103.790987759174</v>
      </c>
      <c r="H513">
        <v>60.31137296327752</v>
      </c>
      <c r="I513">
        <v>2.7604895917284572E-2</v>
      </c>
      <c r="J513">
        <v>19084</v>
      </c>
      <c r="K513">
        <f t="shared" si="117"/>
        <v>1.6822712115389228E-3</v>
      </c>
      <c r="L513">
        <f t="shared" si="121"/>
        <v>4.6823331081389301E-2</v>
      </c>
      <c r="M513">
        <f t="shared" si="114"/>
        <v>0.40926158871076151</v>
      </c>
      <c r="N513">
        <f t="shared" si="122"/>
        <v>0.63040641440986811</v>
      </c>
      <c r="O513" s="4">
        <v>0.62865393779398093</v>
      </c>
      <c r="P513">
        <f t="shared" si="115"/>
        <v>0</v>
      </c>
      <c r="Q513" s="4">
        <f t="shared" si="123"/>
        <v>0.32749449812756048</v>
      </c>
      <c r="R513">
        <v>0.5292</v>
      </c>
      <c r="S513" s="4">
        <f t="shared" si="126"/>
        <v>0.67775666666666667</v>
      </c>
      <c r="T513">
        <f t="shared" si="112"/>
        <v>0.2398982894004402</v>
      </c>
      <c r="U513" s="4">
        <f t="shared" si="124"/>
        <v>0.54101175978266947</v>
      </c>
      <c r="V513">
        <f t="shared" si="116"/>
        <v>46224.722631217279</v>
      </c>
      <c r="W513">
        <f t="shared" si="113"/>
        <v>7.5626992035019829E-5</v>
      </c>
      <c r="X513">
        <f t="shared" si="127"/>
        <v>0.20992062340485443</v>
      </c>
      <c r="Y513">
        <f t="shared" si="118"/>
        <v>2.3859050272105304</v>
      </c>
      <c r="Z513">
        <f t="shared" si="125"/>
        <v>0.12550950747503808</v>
      </c>
      <c r="AA513">
        <f t="shared" si="119"/>
        <v>1.1747717678421792</v>
      </c>
      <c r="AB513">
        <f t="shared" si="120"/>
        <v>3.5118957260105166E-3</v>
      </c>
    </row>
    <row r="514" spans="1:28" x14ac:dyDescent="0.25">
      <c r="A514" s="3">
        <v>44653.833333333336</v>
      </c>
      <c r="B514">
        <v>8.6186274699999998</v>
      </c>
      <c r="C514">
        <v>401517.86017599999</v>
      </c>
      <c r="D514">
        <v>1.4856647336999999E-8</v>
      </c>
      <c r="E514">
        <v>20</v>
      </c>
      <c r="F514" s="1">
        <v>803368.72223063628</v>
      </c>
      <c r="G514">
        <v>29614.26472230742</v>
      </c>
      <c r="H514">
        <v>88.842794166922261</v>
      </c>
      <c r="I514">
        <v>4.0364553627241034E-2</v>
      </c>
      <c r="J514">
        <v>19085</v>
      </c>
      <c r="K514">
        <f t="shared" si="117"/>
        <v>7.8113933953325434E-3</v>
      </c>
      <c r="L514">
        <f t="shared" si="121"/>
        <v>9.2255320441883337E-2</v>
      </c>
      <c r="M514">
        <f t="shared" si="114"/>
        <v>0.34042290906159506</v>
      </c>
      <c r="N514">
        <f t="shared" si="122"/>
        <v>0.62565490617705199</v>
      </c>
      <c r="O514" s="4">
        <v>0.61661743927090717</v>
      </c>
      <c r="P514">
        <f t="shared" si="115"/>
        <v>0</v>
      </c>
      <c r="Q514" s="4">
        <f t="shared" si="123"/>
        <v>0.32749449812756048</v>
      </c>
      <c r="R514">
        <v>0.55899999999999994</v>
      </c>
      <c r="S514" s="4">
        <f t="shared" si="126"/>
        <v>0.67427666666666675</v>
      </c>
      <c r="T514">
        <f t="shared" ref="T514:T567" si="128">SQRT(MAX(8*(I514-LN(COSH(LN(1.5)/2))),0))</f>
        <v>0.39953529373124103</v>
      </c>
      <c r="U514" s="4">
        <f t="shared" si="124"/>
        <v>0.54315827787970294</v>
      </c>
      <c r="V514">
        <f t="shared" si="116"/>
        <v>46587.216070495735</v>
      </c>
      <c r="W514">
        <f t="shared" ref="W514:W567" si="129">LN(I514/365+1)</f>
        <v>1.1058170377488852E-4</v>
      </c>
      <c r="X514">
        <f t="shared" si="127"/>
        <v>0.21003120510862933</v>
      </c>
      <c r="Y514">
        <f t="shared" si="118"/>
        <v>2.4046152513043624</v>
      </c>
      <c r="Z514">
        <f t="shared" si="125"/>
        <v>0.12382877415850402</v>
      </c>
      <c r="AA514">
        <f t="shared" si="119"/>
        <v>1.1813073303318404</v>
      </c>
      <c r="AB514">
        <f t="shared" si="120"/>
        <v>3.3006355599507486E-3</v>
      </c>
    </row>
    <row r="515" spans="1:28" x14ac:dyDescent="0.25">
      <c r="A515" s="3">
        <v>44654.833333333336</v>
      </c>
      <c r="B515">
        <v>10.81616752</v>
      </c>
      <c r="C515">
        <v>502545.22737899999</v>
      </c>
      <c r="D515">
        <v>1.8613873857E-8</v>
      </c>
      <c r="E515">
        <v>27</v>
      </c>
      <c r="F515" s="1">
        <v>1008123.119634002</v>
      </c>
      <c r="G515">
        <v>107966.69518631666</v>
      </c>
      <c r="H515">
        <v>323.90008555894997</v>
      </c>
      <c r="I515">
        <v>0.11727092547181901</v>
      </c>
      <c r="J515">
        <v>19086</v>
      </c>
      <c r="K515">
        <f t="shared" si="117"/>
        <v>-2.6825369731583249E-3</v>
      </c>
      <c r="L515">
        <f t="shared" si="121"/>
        <v>8.7913478196532752E-2</v>
      </c>
      <c r="M515">
        <f t="shared" ref="M515:M567" si="130">SQRT(MAX(8*(I515/(365/15)-LN(COSH(L515/2))),0))*SQRT(365/15)</f>
        <v>0.86611833187617193</v>
      </c>
      <c r="N515">
        <f t="shared" si="122"/>
        <v>0.64904631808802538</v>
      </c>
      <c r="O515" s="4">
        <v>0.53783719983605305</v>
      </c>
      <c r="P515">
        <f t="shared" ref="P515:P567" si="131">SQRT(MAX(8*(I515-LN(COSH(LN(2)/2))),0))</f>
        <v>0.68339978134984725</v>
      </c>
      <c r="Q515" s="4">
        <f t="shared" si="123"/>
        <v>0.35027449083922207</v>
      </c>
      <c r="R515">
        <v>0.55880000000000007</v>
      </c>
      <c r="S515" s="4">
        <f t="shared" si="126"/>
        <v>0.66723333333333334</v>
      </c>
      <c r="T515">
        <f t="shared" si="128"/>
        <v>0.88027235881489141</v>
      </c>
      <c r="U515" s="4">
        <f t="shared" si="124"/>
        <v>0.57250068984019931</v>
      </c>
      <c r="V515">
        <f t="shared" ref="V515:V567" si="132">C515/B515</f>
        <v>46462.411612038341</v>
      </c>
      <c r="W515">
        <f t="shared" si="129"/>
        <v>3.2123860412635463E-4</v>
      </c>
      <c r="X515">
        <f t="shared" si="127"/>
        <v>0.21035244371275569</v>
      </c>
      <c r="Y515">
        <f t="shared" si="118"/>
        <v>2.3981734260666552</v>
      </c>
      <c r="Z515">
        <f t="shared" si="125"/>
        <v>0.12481125944128424</v>
      </c>
      <c r="AA515">
        <f t="shared" si="119"/>
        <v>1.2103668670988392</v>
      </c>
      <c r="AB515">
        <f t="shared" si="120"/>
        <v>2.5070528371087253E-3</v>
      </c>
    </row>
    <row r="516" spans="1:28" x14ac:dyDescent="0.25">
      <c r="A516" s="3">
        <v>44655.833333333336</v>
      </c>
      <c r="B516">
        <v>10.92325495</v>
      </c>
      <c r="C516">
        <v>497640.819395</v>
      </c>
      <c r="D516">
        <v>1.8613873857E-8</v>
      </c>
      <c r="E516">
        <v>9</v>
      </c>
      <c r="F516" s="1">
        <v>997715.63961396273</v>
      </c>
      <c r="G516">
        <v>7491.4494911717229</v>
      </c>
      <c r="H516">
        <v>22.474348473515168</v>
      </c>
      <c r="I516">
        <v>8.2219190189371013E-3</v>
      </c>
      <c r="J516">
        <v>19087</v>
      </c>
      <c r="K516">
        <f t="shared" ref="K516:K567" si="133">LN(V516/V515)</f>
        <v>-1.9659060910667214E-2</v>
      </c>
      <c r="L516">
        <f t="shared" si="121"/>
        <v>9.157689061623675E-2</v>
      </c>
      <c r="M516">
        <f t="shared" si="130"/>
        <v>0</v>
      </c>
      <c r="N516">
        <f t="shared" si="122"/>
        <v>0.61152559996665867</v>
      </c>
      <c r="O516" s="4">
        <v>0.53787274684437059</v>
      </c>
      <c r="P516">
        <f t="shared" si="131"/>
        <v>0</v>
      </c>
      <c r="Q516" s="4">
        <f t="shared" si="123"/>
        <v>0.32028223967668024</v>
      </c>
      <c r="R516">
        <v>0.54569999999999996</v>
      </c>
      <c r="S516" s="4">
        <f t="shared" si="126"/>
        <v>0.66120666666666672</v>
      </c>
      <c r="T516">
        <f t="shared" si="128"/>
        <v>0</v>
      </c>
      <c r="U516" s="4">
        <f t="shared" si="124"/>
        <v>0.5372645691468948</v>
      </c>
      <c r="V516">
        <f t="shared" si="132"/>
        <v>45557.924050376576</v>
      </c>
      <c r="W516">
        <f t="shared" si="129"/>
        <v>2.2525551829156262E-5</v>
      </c>
      <c r="X516">
        <f t="shared" si="127"/>
        <v>0.21037496926458485</v>
      </c>
      <c r="Y516">
        <f t="shared" si="118"/>
        <v>2.3514879881109758</v>
      </c>
      <c r="Z516">
        <f t="shared" si="125"/>
        <v>0.12934959136833268</v>
      </c>
      <c r="AA516">
        <f t="shared" si="119"/>
        <v>1.1901791266048329</v>
      </c>
      <c r="AB516">
        <f t="shared" si="120"/>
        <v>2.8573388486961004E-3</v>
      </c>
    </row>
    <row r="517" spans="1:28" x14ac:dyDescent="0.25">
      <c r="A517" s="3">
        <v>44656.833333333336</v>
      </c>
      <c r="B517">
        <v>11.17351172</v>
      </c>
      <c r="C517">
        <v>486764.545988</v>
      </c>
      <c r="D517">
        <v>1.8613873857E-8</v>
      </c>
      <c r="E517">
        <v>35</v>
      </c>
      <c r="F517" s="1">
        <v>971756.95561884693</v>
      </c>
      <c r="G517">
        <v>91198.997314204345</v>
      </c>
      <c r="H517">
        <v>273.59699194261304</v>
      </c>
      <c r="I517">
        <v>0.10276530719088886</v>
      </c>
      <c r="J517">
        <v>19088</v>
      </c>
      <c r="K517">
        <f t="shared" si="133"/>
        <v>-4.4749996867355792E-2</v>
      </c>
      <c r="L517">
        <f t="shared" si="121"/>
        <v>7.0589836648849075E-2</v>
      </c>
      <c r="M517">
        <f t="shared" si="130"/>
        <v>0.83719558505572034</v>
      </c>
      <c r="N517">
        <f t="shared" si="122"/>
        <v>0.6061586288900318</v>
      </c>
      <c r="O517" s="4">
        <v>0.53643480193993909</v>
      </c>
      <c r="P517">
        <f t="shared" si="131"/>
        <v>0.59244435595385481</v>
      </c>
      <c r="Q517" s="4">
        <f t="shared" si="123"/>
        <v>0.31529294231014221</v>
      </c>
      <c r="R517">
        <v>0.56330000000000002</v>
      </c>
      <c r="S517" s="4">
        <f t="shared" si="126"/>
        <v>0.65444333333333338</v>
      </c>
      <c r="T517">
        <f t="shared" si="128"/>
        <v>0.81168619518018881</v>
      </c>
      <c r="U517" s="4">
        <f t="shared" si="124"/>
        <v>0.53343404490371382</v>
      </c>
      <c r="V517">
        <f t="shared" si="132"/>
        <v>43564.150482494857</v>
      </c>
      <c r="W517">
        <f t="shared" si="129"/>
        <v>2.8150915940258314E-4</v>
      </c>
      <c r="X517">
        <f t="shared" si="127"/>
        <v>0.21065647842398744</v>
      </c>
      <c r="Y517">
        <f t="shared" si="118"/>
        <v>2.2485786766440437</v>
      </c>
      <c r="Z517">
        <f t="shared" si="125"/>
        <v>0.13966601163643633</v>
      </c>
      <c r="AA517">
        <f t="shared" si="119"/>
        <v>1.1270495771806459</v>
      </c>
      <c r="AB517">
        <f t="shared" si="120"/>
        <v>4.7935186016312414E-3</v>
      </c>
    </row>
    <row r="518" spans="1:28" x14ac:dyDescent="0.25">
      <c r="A518" s="3">
        <v>44657.833333333336</v>
      </c>
      <c r="B518">
        <v>11.180923979999999</v>
      </c>
      <c r="C518">
        <v>486598.24909499998</v>
      </c>
      <c r="D518">
        <v>1.8613873857E-8</v>
      </c>
      <c r="E518">
        <v>31</v>
      </c>
      <c r="F518" s="1">
        <v>970341.26964985719</v>
      </c>
      <c r="G518">
        <v>52756.526127834477</v>
      </c>
      <c r="H518">
        <v>158.26957838350344</v>
      </c>
      <c r="I518">
        <v>5.9534101987462819E-2</v>
      </c>
      <c r="J518">
        <v>19089</v>
      </c>
      <c r="K518">
        <f t="shared" si="133"/>
        <v>-1.0048535010078908E-3</v>
      </c>
      <c r="L518">
        <f t="shared" si="121"/>
        <v>6.6026075593499461E-2</v>
      </c>
      <c r="M518">
        <f t="shared" si="130"/>
        <v>0.60845074381173636</v>
      </c>
      <c r="N518">
        <f t="shared" si="122"/>
        <v>0.60159507620199115</v>
      </c>
      <c r="O518" s="4">
        <v>0.57216721170705986</v>
      </c>
      <c r="P518">
        <f t="shared" si="131"/>
        <v>7.1698488646340722E-2</v>
      </c>
      <c r="Q518" s="4">
        <f t="shared" si="123"/>
        <v>0.30667241245969307</v>
      </c>
      <c r="R518">
        <v>0.61399999999999999</v>
      </c>
      <c r="S518" s="4">
        <f t="shared" si="126"/>
        <v>0.64952333333333345</v>
      </c>
      <c r="T518">
        <f t="shared" si="128"/>
        <v>0.55945047843279516</v>
      </c>
      <c r="U518" s="4">
        <f t="shared" si="124"/>
        <v>0.53055846029902942</v>
      </c>
      <c r="V518">
        <f t="shared" si="132"/>
        <v>43520.396880026012</v>
      </c>
      <c r="W518">
        <f t="shared" si="129"/>
        <v>1.6309382821121871E-4</v>
      </c>
      <c r="X518">
        <f t="shared" si="127"/>
        <v>0.21081957225219866</v>
      </c>
      <c r="Y518">
        <f t="shared" si="118"/>
        <v>2.2463203193376771</v>
      </c>
      <c r="Z518">
        <f t="shared" si="125"/>
        <v>0.14007190987911122</v>
      </c>
      <c r="AA518">
        <f t="shared" si="119"/>
        <v>1.0396649288764301</v>
      </c>
      <c r="AB518">
        <f t="shared" si="120"/>
        <v>6.3645630285342758E-3</v>
      </c>
    </row>
    <row r="519" spans="1:28" x14ac:dyDescent="0.25">
      <c r="A519" s="3">
        <v>44658.833333333336</v>
      </c>
      <c r="B519">
        <v>10.93116669</v>
      </c>
      <c r="C519">
        <v>463327.60422500002</v>
      </c>
      <c r="D519">
        <v>1.7958356557999999E-8</v>
      </c>
      <c r="E519">
        <v>22</v>
      </c>
      <c r="F519" s="1">
        <v>924598.19205936661</v>
      </c>
      <c r="G519">
        <v>17275.250267924275</v>
      </c>
      <c r="H519">
        <v>51.825750803772827</v>
      </c>
      <c r="I519">
        <v>2.0459048271816757E-2</v>
      </c>
      <c r="J519">
        <v>19090</v>
      </c>
      <c r="K519">
        <f t="shared" si="133"/>
        <v>-2.6413388080266793E-2</v>
      </c>
      <c r="L519">
        <f t="shared" si="121"/>
        <v>1.2924074039704171E-2</v>
      </c>
      <c r="M519">
        <f t="shared" si="130"/>
        <v>0.3995096703166976</v>
      </c>
      <c r="N519">
        <f t="shared" si="122"/>
        <v>0.59485342276685482</v>
      </c>
      <c r="O519" s="4">
        <v>0.57023483012764753</v>
      </c>
      <c r="P519">
        <f t="shared" si="131"/>
        <v>0</v>
      </c>
      <c r="Q519" s="4">
        <f t="shared" si="123"/>
        <v>0.30667241245969307</v>
      </c>
      <c r="R519">
        <v>0.54320000000000002</v>
      </c>
      <c r="S519" s="4">
        <f t="shared" si="126"/>
        <v>0.6427966666666669</v>
      </c>
      <c r="T519">
        <f t="shared" si="128"/>
        <v>1.9606327894708828E-2</v>
      </c>
      <c r="U519" s="4">
        <f t="shared" si="124"/>
        <v>0.51619342387099909</v>
      </c>
      <c r="V519">
        <f t="shared" si="132"/>
        <v>42385.924335858792</v>
      </c>
      <c r="W519">
        <f t="shared" si="129"/>
        <v>5.6050616180937641E-5</v>
      </c>
      <c r="X519">
        <f t="shared" si="127"/>
        <v>0.2108756228683796</v>
      </c>
      <c r="Y519">
        <f t="shared" si="118"/>
        <v>2.1877641270603236</v>
      </c>
      <c r="Z519">
        <f t="shared" si="125"/>
        <v>0.14584581902074278</v>
      </c>
      <c r="AA519">
        <f t="shared" si="119"/>
        <v>1.0772487125483272</v>
      </c>
      <c r="AB519">
        <f t="shared" si="120"/>
        <v>5.7888750906649467E-3</v>
      </c>
    </row>
    <row r="520" spans="1:28" x14ac:dyDescent="0.25">
      <c r="A520" s="3">
        <v>44659.833333333336</v>
      </c>
      <c r="B520">
        <v>10.89863334</v>
      </c>
      <c r="C520">
        <v>464750.19803500001</v>
      </c>
      <c r="D520">
        <v>1.7958356557999999E-8</v>
      </c>
      <c r="E520">
        <v>20</v>
      </c>
      <c r="F520" s="1">
        <v>928701.63806969672</v>
      </c>
      <c r="G520">
        <v>13159.346353968758</v>
      </c>
      <c r="H520">
        <v>39.478039061906273</v>
      </c>
      <c r="I520">
        <v>1.5515730420747244E-2</v>
      </c>
      <c r="J520">
        <v>19091</v>
      </c>
      <c r="K520">
        <f t="shared" si="133"/>
        <v>6.0463190777593602E-3</v>
      </c>
      <c r="L520">
        <f t="shared" si="121"/>
        <v>4.5559104823488183E-2</v>
      </c>
      <c r="M520">
        <f t="shared" si="130"/>
        <v>0.27133588912455886</v>
      </c>
      <c r="N520">
        <f t="shared" si="122"/>
        <v>0.56452167642038398</v>
      </c>
      <c r="O520" s="4">
        <v>0.50934465654183114</v>
      </c>
      <c r="P520">
        <f t="shared" si="131"/>
        <v>0</v>
      </c>
      <c r="Q520" s="4">
        <f t="shared" si="123"/>
        <v>0.2738463385752235</v>
      </c>
      <c r="R520">
        <v>0.54200000000000004</v>
      </c>
      <c r="S520" s="4">
        <f t="shared" si="126"/>
        <v>0.63513000000000019</v>
      </c>
      <c r="T520">
        <f t="shared" si="128"/>
        <v>0</v>
      </c>
      <c r="U520" s="4">
        <f t="shared" si="124"/>
        <v>0.47851584169824307</v>
      </c>
      <c r="V520">
        <f t="shared" si="132"/>
        <v>42642.979494436317</v>
      </c>
      <c r="W520">
        <f t="shared" si="129"/>
        <v>4.2507946992279127E-5</v>
      </c>
      <c r="X520">
        <f t="shared" si="127"/>
        <v>0.21091813081537189</v>
      </c>
      <c r="Y520">
        <f t="shared" si="118"/>
        <v>2.2010321178715073</v>
      </c>
      <c r="Z520">
        <f t="shared" si="125"/>
        <v>0.14459998073005709</v>
      </c>
      <c r="AA520">
        <f t="shared" si="119"/>
        <v>1.0984272571621871</v>
      </c>
      <c r="AB520">
        <f t="shared" si="120"/>
        <v>4.9241177174115247E-3</v>
      </c>
    </row>
    <row r="521" spans="1:28" x14ac:dyDescent="0.25">
      <c r="A521" s="3">
        <v>44660.833333333336</v>
      </c>
      <c r="B521">
        <v>9.0418288100000002</v>
      </c>
      <c r="C521">
        <v>383414.88753200002</v>
      </c>
      <c r="D521">
        <v>1.4856647336999999E-8</v>
      </c>
      <c r="E521">
        <v>16</v>
      </c>
      <c r="F521" s="1">
        <v>764979.10144451656</v>
      </c>
      <c r="G521">
        <v>7740.0624820308931</v>
      </c>
      <c r="H521">
        <v>23.22018744609268</v>
      </c>
      <c r="I521">
        <v>1.1079215630622743E-2</v>
      </c>
      <c r="J521">
        <v>19092</v>
      </c>
      <c r="K521">
        <f t="shared" si="133"/>
        <v>-5.6064487798617481E-3</v>
      </c>
      <c r="L521">
        <f t="shared" si="121"/>
        <v>4.8433788392741123E-2</v>
      </c>
      <c r="M521">
        <f t="shared" si="130"/>
        <v>0.17764401195307031</v>
      </c>
      <c r="N521">
        <f t="shared" si="122"/>
        <v>0.54259422078782416</v>
      </c>
      <c r="O521" s="4">
        <v>0.45731402776828933</v>
      </c>
      <c r="P521">
        <f t="shared" si="131"/>
        <v>0</v>
      </c>
      <c r="Q521" s="4">
        <f t="shared" si="123"/>
        <v>0.25587552396376484</v>
      </c>
      <c r="R521">
        <v>0.49020000000000002</v>
      </c>
      <c r="S521" s="4">
        <f t="shared" si="126"/>
        <v>0.62747666666666679</v>
      </c>
      <c r="T521">
        <f t="shared" si="128"/>
        <v>0</v>
      </c>
      <c r="U521" s="4">
        <f t="shared" si="124"/>
        <v>0.45272826233306146</v>
      </c>
      <c r="V521">
        <f t="shared" si="132"/>
        <v>42404.572746163285</v>
      </c>
      <c r="W521">
        <f t="shared" si="129"/>
        <v>3.0353554752477505E-5</v>
      </c>
      <c r="X521">
        <f t="shared" si="127"/>
        <v>0.21094848437012437</v>
      </c>
      <c r="Y521">
        <f t="shared" si="118"/>
        <v>2.1887266712003921</v>
      </c>
      <c r="Z521">
        <f t="shared" si="125"/>
        <v>0.14583538341117919</v>
      </c>
      <c r="AA521">
        <f t="shared" si="119"/>
        <v>1.0853525436824554</v>
      </c>
      <c r="AB521">
        <f t="shared" si="120"/>
        <v>4.9567262557470571E-3</v>
      </c>
    </row>
    <row r="522" spans="1:28" x14ac:dyDescent="0.25">
      <c r="A522" s="3">
        <v>44661.833333333336</v>
      </c>
      <c r="B522">
        <v>9.3680334300000005</v>
      </c>
      <c r="C522">
        <v>370241.490429</v>
      </c>
      <c r="D522">
        <v>1.4856647336999999E-8</v>
      </c>
      <c r="E522">
        <v>38</v>
      </c>
      <c r="F522" s="1">
        <v>740852.83160775458</v>
      </c>
      <c r="G522">
        <v>59484.402800962984</v>
      </c>
      <c r="H522">
        <v>178.45320840288895</v>
      </c>
      <c r="I522">
        <v>8.7919514224844716E-2</v>
      </c>
      <c r="J522">
        <v>19093</v>
      </c>
      <c r="K522">
        <f t="shared" si="133"/>
        <v>-7.0403929457334966E-2</v>
      </c>
      <c r="L522">
        <f t="shared" si="121"/>
        <v>1.0021118744802333E-2</v>
      </c>
      <c r="M522">
        <f t="shared" si="130"/>
        <v>0.83720517320924459</v>
      </c>
      <c r="N522">
        <f t="shared" si="122"/>
        <v>0.57050105989479893</v>
      </c>
      <c r="O522" s="4">
        <v>0.45589306513482569</v>
      </c>
      <c r="P522">
        <f t="shared" si="131"/>
        <v>0.48189622448533942</v>
      </c>
      <c r="Q522" s="4">
        <f t="shared" si="123"/>
        <v>0.27193873144660952</v>
      </c>
      <c r="R522">
        <v>0.54899999999999993</v>
      </c>
      <c r="S522" s="4">
        <f t="shared" si="126"/>
        <v>0.62093999999999994</v>
      </c>
      <c r="T522">
        <f t="shared" si="128"/>
        <v>0.73489328185644642</v>
      </c>
      <c r="U522" s="4">
        <f t="shared" si="124"/>
        <v>0.47722470506160969</v>
      </c>
      <c r="V522">
        <f t="shared" si="132"/>
        <v>39521.794322738657</v>
      </c>
      <c r="W522">
        <f t="shared" si="129"/>
        <v>2.4084637562109477E-4</v>
      </c>
      <c r="X522">
        <f t="shared" si="127"/>
        <v>0.21118933074574547</v>
      </c>
      <c r="Y522">
        <f t="shared" si="118"/>
        <v>2.0399310670026964</v>
      </c>
      <c r="Z522">
        <f t="shared" si="125"/>
        <v>0.1606261915539513</v>
      </c>
      <c r="AA522">
        <f t="shared" si="119"/>
        <v>1.0493201399509753</v>
      </c>
      <c r="AB522">
        <f t="shared" si="120"/>
        <v>5.7382953173996665E-3</v>
      </c>
    </row>
    <row r="523" spans="1:28" x14ac:dyDescent="0.25">
      <c r="A523" s="3">
        <v>44662.833333333336</v>
      </c>
      <c r="B523">
        <v>9.1032736700000001</v>
      </c>
      <c r="C523">
        <v>361465.71286099998</v>
      </c>
      <c r="D523">
        <v>1.4469148391E-8</v>
      </c>
      <c r="E523">
        <v>22</v>
      </c>
      <c r="F523" s="1">
        <v>724873.84451797325</v>
      </c>
      <c r="G523">
        <v>24629.113876677991</v>
      </c>
      <c r="H523">
        <v>73.887341630033973</v>
      </c>
      <c r="I523">
        <v>3.7204928690586392E-2</v>
      </c>
      <c r="J523">
        <v>19094</v>
      </c>
      <c r="K523">
        <f t="shared" si="133"/>
        <v>4.6808227042350594E-3</v>
      </c>
      <c r="L523">
        <f t="shared" si="121"/>
        <v>3.1857332203359637E-2</v>
      </c>
      <c r="M523">
        <f t="shared" si="130"/>
        <v>0.52244121818573019</v>
      </c>
      <c r="N523">
        <f t="shared" si="122"/>
        <v>0.57504793874468474</v>
      </c>
      <c r="O523" s="4">
        <v>0.51480424410728287</v>
      </c>
      <c r="P523">
        <f t="shared" si="131"/>
        <v>0</v>
      </c>
      <c r="Q523" s="4">
        <f t="shared" si="123"/>
        <v>0.27193873144660952</v>
      </c>
      <c r="R523">
        <v>0.60919999999999996</v>
      </c>
      <c r="S523" s="4">
        <f t="shared" si="126"/>
        <v>0.61640333333333353</v>
      </c>
      <c r="T523">
        <f t="shared" si="128"/>
        <v>0.36653983609380292</v>
      </c>
      <c r="U523" s="4">
        <f t="shared" si="124"/>
        <v>0.48365790740194864</v>
      </c>
      <c r="V523">
        <f t="shared" si="132"/>
        <v>39707.222474505696</v>
      </c>
      <c r="W523">
        <f t="shared" si="129"/>
        <v>1.0192611683781644E-4</v>
      </c>
      <c r="X523">
        <f t="shared" si="127"/>
        <v>0.21129125686258329</v>
      </c>
      <c r="Y523">
        <f t="shared" si="118"/>
        <v>2.0495020051133896</v>
      </c>
      <c r="Z523">
        <f t="shared" si="125"/>
        <v>0.15981273506638871</v>
      </c>
      <c r="AA523">
        <f t="shared" si="119"/>
        <v>1.0060880598739894</v>
      </c>
      <c r="AB523">
        <f t="shared" si="120"/>
        <v>6.0609605189840821E-3</v>
      </c>
    </row>
    <row r="524" spans="1:28" x14ac:dyDescent="0.25">
      <c r="A524" s="3">
        <v>44663.833333333336</v>
      </c>
      <c r="B524">
        <v>8.9392138600000006</v>
      </c>
      <c r="C524">
        <v>368131.26757999999</v>
      </c>
      <c r="D524">
        <v>1.4469148391E-8</v>
      </c>
      <c r="E524">
        <v>14</v>
      </c>
      <c r="F524" s="1">
        <v>735978.44401500036</v>
      </c>
      <c r="G524">
        <v>10434.627863837866</v>
      </c>
      <c r="H524">
        <v>31.3038835915136</v>
      </c>
      <c r="I524">
        <v>1.5524799134836599E-2</v>
      </c>
      <c r="J524">
        <v>19095</v>
      </c>
      <c r="K524">
        <f t="shared" si="133"/>
        <v>3.6458832292738108E-2</v>
      </c>
      <c r="L524">
        <f t="shared" si="121"/>
        <v>2.6547124450754023E-2</v>
      </c>
      <c r="M524">
        <f t="shared" si="130"/>
        <v>0.32718493917287167</v>
      </c>
      <c r="N524">
        <f t="shared" si="122"/>
        <v>0.56161936955920611</v>
      </c>
      <c r="O524" s="4">
        <v>0.50705174917357942</v>
      </c>
      <c r="P524">
        <f t="shared" si="131"/>
        <v>0</v>
      </c>
      <c r="Q524" s="4">
        <f t="shared" si="123"/>
        <v>0.26330199683964034</v>
      </c>
      <c r="R524">
        <v>0.5403</v>
      </c>
      <c r="S524" s="4">
        <f t="shared" si="126"/>
        <v>0.60741333333333336</v>
      </c>
      <c r="T524">
        <f t="shared" si="128"/>
        <v>0</v>
      </c>
      <c r="U524" s="4">
        <f t="shared" si="124"/>
        <v>0.46324609081480123</v>
      </c>
      <c r="V524">
        <f t="shared" si="132"/>
        <v>41181.615446886732</v>
      </c>
      <c r="W524">
        <f t="shared" si="129"/>
        <v>4.253279172771768E-5</v>
      </c>
      <c r="X524">
        <f t="shared" si="127"/>
        <v>0.21133378965431102</v>
      </c>
      <c r="Y524">
        <f t="shared" si="118"/>
        <v>2.1256033077204952</v>
      </c>
      <c r="Z524">
        <f t="shared" si="125"/>
        <v>0.15244005669014182</v>
      </c>
      <c r="AA524">
        <f t="shared" si="119"/>
        <v>1.0424000030547147</v>
      </c>
      <c r="AB524">
        <f t="shared" si="120"/>
        <v>5.7061694022659815E-3</v>
      </c>
    </row>
    <row r="525" spans="1:28" x14ac:dyDescent="0.25">
      <c r="A525" s="3">
        <v>44664.833333333336</v>
      </c>
      <c r="B525">
        <v>9.0634650000000008</v>
      </c>
      <c r="C525">
        <v>363152.65939400002</v>
      </c>
      <c r="D525">
        <v>1.4469148391E-8</v>
      </c>
      <c r="E525">
        <v>18</v>
      </c>
      <c r="F525" s="1">
        <v>726126.34843252786</v>
      </c>
      <c r="G525">
        <v>22846.787367941768</v>
      </c>
      <c r="H525">
        <v>68.540362103825302</v>
      </c>
      <c r="I525">
        <v>3.4453001494712809E-2</v>
      </c>
      <c r="J525">
        <v>19096</v>
      </c>
      <c r="K525">
        <f t="shared" si="133"/>
        <v>-2.7420131866245909E-2</v>
      </c>
      <c r="L525">
        <f t="shared" si="121"/>
        <v>1.1953796933324674E-2</v>
      </c>
      <c r="M525">
        <f t="shared" si="130"/>
        <v>0.52167706802733382</v>
      </c>
      <c r="N525">
        <f t="shared" si="122"/>
        <v>0.52425219688622127</v>
      </c>
      <c r="O525" s="4">
        <v>0.48837971773922367</v>
      </c>
      <c r="P525">
        <f t="shared" si="131"/>
        <v>0</v>
      </c>
      <c r="Q525" s="4">
        <f t="shared" si="123"/>
        <v>0.21346348590476408</v>
      </c>
      <c r="R525">
        <v>0.52249999999999996</v>
      </c>
      <c r="S525" s="4">
        <f t="shared" si="126"/>
        <v>0.59845333333333339</v>
      </c>
      <c r="T525">
        <f t="shared" si="128"/>
        <v>0.33516568123345097</v>
      </c>
      <c r="U525" s="4">
        <f t="shared" si="124"/>
        <v>0.4212588384698156</v>
      </c>
      <c r="V525">
        <f t="shared" si="132"/>
        <v>40067.751063638461</v>
      </c>
      <c r="W525">
        <f t="shared" si="129"/>
        <v>9.438733029277958E-5</v>
      </c>
      <c r="X525">
        <f t="shared" si="127"/>
        <v>0.21142817698460378</v>
      </c>
      <c r="Y525">
        <f t="shared" si="118"/>
        <v>2.0681108127881829</v>
      </c>
      <c r="Z525">
        <f t="shared" si="125"/>
        <v>0.15815836328096511</v>
      </c>
      <c r="AA525">
        <f t="shared" si="119"/>
        <v>0.97921637457939581</v>
      </c>
      <c r="AB525">
        <f t="shared" si="120"/>
        <v>5.0308499110656157E-3</v>
      </c>
    </row>
    <row r="526" spans="1:28" x14ac:dyDescent="0.25">
      <c r="A526" s="3">
        <v>44665.833333333336</v>
      </c>
      <c r="B526">
        <v>9.0137239999999998</v>
      </c>
      <c r="C526">
        <v>364834.59769899998</v>
      </c>
      <c r="D526">
        <v>1.4462240627E-8</v>
      </c>
      <c r="E526">
        <v>8</v>
      </c>
      <c r="F526" s="1">
        <v>728235.52473596111</v>
      </c>
      <c r="G526">
        <v>8822.4378397754899</v>
      </c>
      <c r="H526">
        <v>26.467313519326471</v>
      </c>
      <c r="I526">
        <v>1.3265721193781129E-2</v>
      </c>
      <c r="J526">
        <v>19097</v>
      </c>
      <c r="K526">
        <f t="shared" si="133"/>
        <v>1.0123991241142064E-2</v>
      </c>
      <c r="L526">
        <f t="shared" si="121"/>
        <v>-3.0779628383579075E-4</v>
      </c>
      <c r="M526">
        <f t="shared" si="130"/>
        <v>0.32576596544985015</v>
      </c>
      <c r="N526">
        <f t="shared" si="122"/>
        <v>0.49258794700495695</v>
      </c>
      <c r="O526" s="4">
        <v>0.49973441744073227</v>
      </c>
      <c r="P526">
        <f t="shared" si="131"/>
        <v>0</v>
      </c>
      <c r="Q526" s="4">
        <f t="shared" si="123"/>
        <v>0.17761139189977554</v>
      </c>
      <c r="R526">
        <v>0.50629999999999997</v>
      </c>
      <c r="S526" s="4">
        <f t="shared" si="126"/>
        <v>0.58851666666666658</v>
      </c>
      <c r="T526">
        <f t="shared" si="128"/>
        <v>0</v>
      </c>
      <c r="U526" s="4">
        <f t="shared" si="124"/>
        <v>0.38091752321784766</v>
      </c>
      <c r="V526">
        <f t="shared" si="132"/>
        <v>40475.456947539104</v>
      </c>
      <c r="W526">
        <f t="shared" si="129"/>
        <v>3.634378118348481E-5</v>
      </c>
      <c r="X526">
        <f t="shared" si="127"/>
        <v>0.21146452076578726</v>
      </c>
      <c r="Y526">
        <f t="shared" si="118"/>
        <v>2.0891546928300921</v>
      </c>
      <c r="Z526">
        <f t="shared" si="125"/>
        <v>0.15614821479036123</v>
      </c>
      <c r="AA526">
        <f t="shared" si="119"/>
        <v>0.99128067571488843</v>
      </c>
      <c r="AB526">
        <f t="shared" si="120"/>
        <v>4.5530985282109526E-3</v>
      </c>
    </row>
    <row r="527" spans="1:28" x14ac:dyDescent="0.25">
      <c r="A527" s="3">
        <v>44666.833333333336</v>
      </c>
      <c r="B527">
        <v>8.9986811800000002</v>
      </c>
      <c r="C527">
        <v>365484.53974799998</v>
      </c>
      <c r="D527">
        <v>1.4462240627E-8</v>
      </c>
      <c r="E527">
        <v>22</v>
      </c>
      <c r="F527" s="1">
        <v>730736.5636264137</v>
      </c>
      <c r="G527">
        <v>13296.165965875431</v>
      </c>
      <c r="H527">
        <v>39.888497897626294</v>
      </c>
      <c r="I527">
        <v>1.9924145659798935E-2</v>
      </c>
      <c r="J527">
        <v>19098</v>
      </c>
      <c r="K527">
        <f t="shared" si="133"/>
        <v>3.4501592166859578E-3</v>
      </c>
      <c r="L527">
        <f t="shared" si="121"/>
        <v>2.0183805584519225E-3</v>
      </c>
      <c r="M527">
        <f t="shared" si="130"/>
        <v>0.39911656780942867</v>
      </c>
      <c r="N527">
        <f t="shared" si="122"/>
        <v>0.49329234355176149</v>
      </c>
      <c r="O527" s="4">
        <v>0.47683813459909241</v>
      </c>
      <c r="P527">
        <f t="shared" si="131"/>
        <v>0</v>
      </c>
      <c r="Q527" s="4">
        <f t="shared" si="123"/>
        <v>0.17761139189977554</v>
      </c>
      <c r="R527">
        <v>0.48729999999999996</v>
      </c>
      <c r="S527" s="4">
        <f t="shared" si="126"/>
        <v>0.57797333333333323</v>
      </c>
      <c r="T527">
        <f t="shared" si="128"/>
        <v>0</v>
      </c>
      <c r="U527" s="4">
        <f t="shared" si="124"/>
        <v>0.38091752321784766</v>
      </c>
      <c r="V527">
        <f t="shared" si="132"/>
        <v>40615.34489746196</v>
      </c>
      <c r="W527">
        <f t="shared" si="129"/>
        <v>5.4585210638069371E-5</v>
      </c>
      <c r="X527">
        <f t="shared" si="127"/>
        <v>0.21151910597642531</v>
      </c>
      <c r="Y527">
        <f t="shared" si="118"/>
        <v>2.0963750576904689</v>
      </c>
      <c r="Z527">
        <f t="shared" si="125"/>
        <v>0.15550680573397124</v>
      </c>
      <c r="AA527">
        <f t="shared" si="119"/>
        <v>0.97426619418714866</v>
      </c>
      <c r="AB527">
        <f t="shared" si="120"/>
        <v>4.4782214423815248E-3</v>
      </c>
    </row>
    <row r="528" spans="1:28" x14ac:dyDescent="0.25">
      <c r="A528" s="3">
        <v>44667.833333333336</v>
      </c>
      <c r="B528">
        <v>9.0864161299999999</v>
      </c>
      <c r="C528">
        <v>362079.21110700001</v>
      </c>
      <c r="D528">
        <v>1.4462240627E-8</v>
      </c>
      <c r="E528">
        <v>28</v>
      </c>
      <c r="F528" s="1">
        <v>722629.02033304924</v>
      </c>
      <c r="G528">
        <v>42306.611985347023</v>
      </c>
      <c r="H528">
        <v>126.91983595604107</v>
      </c>
      <c r="I528">
        <v>6.410722351366975E-2</v>
      </c>
      <c r="J528">
        <v>19099</v>
      </c>
      <c r="K528">
        <f t="shared" si="133"/>
        <v>-1.9063510558871379E-2</v>
      </c>
      <c r="L528">
        <f t="shared" si="121"/>
        <v>-1.7897741451077413E-2</v>
      </c>
      <c r="M528">
        <f t="shared" si="130"/>
        <v>0.71067799753674654</v>
      </c>
      <c r="N528">
        <f t="shared" si="122"/>
        <v>0.49865849266140877</v>
      </c>
      <c r="O528" s="4">
        <v>0.47669978165438559</v>
      </c>
      <c r="P528">
        <f t="shared" si="131"/>
        <v>0.20426856215243916</v>
      </c>
      <c r="Q528" s="4">
        <f t="shared" si="123"/>
        <v>0.18442034397152351</v>
      </c>
      <c r="R528">
        <v>0.4783</v>
      </c>
      <c r="S528" s="4">
        <f t="shared" si="126"/>
        <v>0.57067333333333337</v>
      </c>
      <c r="T528">
        <f t="shared" si="128"/>
        <v>0.59124428963698139</v>
      </c>
      <c r="U528" s="4">
        <f t="shared" si="124"/>
        <v>0.38802244249665463</v>
      </c>
      <c r="V528">
        <f t="shared" si="132"/>
        <v>39848.407328775953</v>
      </c>
      <c r="W528">
        <f t="shared" si="129"/>
        <v>1.7562080656790698E-4</v>
      </c>
      <c r="X528">
        <f t="shared" si="127"/>
        <v>0.21169472678299323</v>
      </c>
      <c r="Y528">
        <f t="shared" si="118"/>
        <v>2.0567893101396812</v>
      </c>
      <c r="Z528">
        <f t="shared" si="125"/>
        <v>0.15957073093313845</v>
      </c>
      <c r="AA528">
        <f t="shared" si="119"/>
        <v>0.9446122715794899</v>
      </c>
      <c r="AB528">
        <f t="shared" si="120"/>
        <v>4.22704303237742E-3</v>
      </c>
    </row>
    <row r="529" spans="1:28" x14ac:dyDescent="0.25">
      <c r="A529" s="3">
        <v>44668.833333333336</v>
      </c>
      <c r="B529">
        <v>8.9765897199999998</v>
      </c>
      <c r="C529">
        <v>366573.79096000001</v>
      </c>
      <c r="D529">
        <v>1.4462240627E-8</v>
      </c>
      <c r="E529">
        <v>19</v>
      </c>
      <c r="F529" s="1">
        <v>734295.31232535909</v>
      </c>
      <c r="G529">
        <v>21270.221311283018</v>
      </c>
      <c r="H529">
        <v>63.810663933849057</v>
      </c>
      <c r="I529">
        <v>3.1718699472692451E-2</v>
      </c>
      <c r="J529">
        <v>19100</v>
      </c>
      <c r="K529">
        <f t="shared" si="133"/>
        <v>2.4497356603650607E-2</v>
      </c>
      <c r="L529">
        <f t="shared" si="121"/>
        <v>-1.1621881163259531E-2</v>
      </c>
      <c r="M529">
        <f t="shared" si="130"/>
        <v>0.50046274251769862</v>
      </c>
      <c r="N529">
        <f t="shared" si="122"/>
        <v>0.49848496998986652</v>
      </c>
      <c r="O529" s="4">
        <v>0.47416299255249417</v>
      </c>
      <c r="P529">
        <f t="shared" si="131"/>
        <v>0</v>
      </c>
      <c r="Q529" s="4">
        <f t="shared" si="123"/>
        <v>0.18442034397152351</v>
      </c>
      <c r="R529">
        <v>0.53659999999999997</v>
      </c>
      <c r="S529" s="4">
        <f t="shared" si="126"/>
        <v>0.56710999999999989</v>
      </c>
      <c r="T529">
        <f t="shared" si="128"/>
        <v>0.30076837882417157</v>
      </c>
      <c r="U529" s="4">
        <f t="shared" si="124"/>
        <v>0.38737468455748442</v>
      </c>
      <c r="V529">
        <f t="shared" si="132"/>
        <v>40836.643134448619</v>
      </c>
      <c r="W529">
        <f t="shared" si="129"/>
        <v>8.6896770866756173E-5</v>
      </c>
      <c r="X529">
        <f t="shared" si="127"/>
        <v>0.21178162355385999</v>
      </c>
      <c r="Y529">
        <f t="shared" si="118"/>
        <v>2.1077974426413033</v>
      </c>
      <c r="Z529">
        <f t="shared" si="125"/>
        <v>0.15469508649487729</v>
      </c>
      <c r="AA529">
        <f t="shared" si="119"/>
        <v>0.98500988599232409</v>
      </c>
      <c r="AB529">
        <f t="shared" si="120"/>
        <v>4.6018390422608579E-3</v>
      </c>
    </row>
    <row r="530" spans="1:28" x14ac:dyDescent="0.25">
      <c r="A530" s="3">
        <v>44669.833333333336</v>
      </c>
      <c r="B530">
        <v>8.9285767200000006</v>
      </c>
      <c r="C530">
        <v>368580.06517800002</v>
      </c>
      <c r="D530">
        <v>1.4462240627E-8</v>
      </c>
      <c r="E530">
        <v>17</v>
      </c>
      <c r="F530" s="1">
        <v>738242.64651809342</v>
      </c>
      <c r="G530">
        <v>11663.885296175042</v>
      </c>
      <c r="H530">
        <v>34.991655888525123</v>
      </c>
      <c r="I530">
        <v>1.7300483058721051E-2</v>
      </c>
      <c r="J530">
        <v>19101</v>
      </c>
      <c r="K530">
        <f t="shared" si="133"/>
        <v>1.0821166526804076E-2</v>
      </c>
      <c r="L530">
        <f t="shared" si="121"/>
        <v>2.6658166839364505E-3</v>
      </c>
      <c r="M530">
        <f t="shared" si="130"/>
        <v>0.37179421428421933</v>
      </c>
      <c r="N530">
        <f t="shared" si="122"/>
        <v>0.48611099529868718</v>
      </c>
      <c r="O530" s="4">
        <v>0.48367584729058299</v>
      </c>
      <c r="P530">
        <f t="shared" si="131"/>
        <v>0</v>
      </c>
      <c r="Q530" s="4">
        <f t="shared" si="123"/>
        <v>0.17355959096761181</v>
      </c>
      <c r="R530">
        <v>0.53939999999999999</v>
      </c>
      <c r="S530" s="4">
        <f t="shared" si="126"/>
        <v>0.56344333333333341</v>
      </c>
      <c r="T530">
        <f t="shared" si="128"/>
        <v>0</v>
      </c>
      <c r="U530" s="4">
        <f t="shared" si="124"/>
        <v>0.36592695676342418</v>
      </c>
      <c r="V530">
        <f t="shared" si="132"/>
        <v>41280.942835198039</v>
      </c>
      <c r="W530">
        <f t="shared" si="129"/>
        <v>4.7397460445226991E-5</v>
      </c>
      <c r="X530">
        <f t="shared" si="127"/>
        <v>0.2118290210143052</v>
      </c>
      <c r="Y530">
        <f t="shared" si="118"/>
        <v>2.1307301251814095</v>
      </c>
      <c r="Z530">
        <f t="shared" si="125"/>
        <v>0.15251015689480396</v>
      </c>
      <c r="AA530">
        <f t="shared" si="119"/>
        <v>1.003474107904738</v>
      </c>
      <c r="AB530">
        <f t="shared" si="120"/>
        <v>4.4780045964554205E-3</v>
      </c>
    </row>
    <row r="531" spans="1:28" x14ac:dyDescent="0.25">
      <c r="A531" s="3">
        <v>44670.833333333336</v>
      </c>
      <c r="B531">
        <v>8.9228898500000007</v>
      </c>
      <c r="C531">
        <v>368972.94745799998</v>
      </c>
      <c r="D531">
        <v>1.4462240627E-8</v>
      </c>
      <c r="E531">
        <v>19</v>
      </c>
      <c r="F531" s="1">
        <v>738885.04553759645</v>
      </c>
      <c r="G531">
        <v>54697.598599276826</v>
      </c>
      <c r="H531">
        <v>164.09279579783049</v>
      </c>
      <c r="I531">
        <v>8.1059795198088855E-2</v>
      </c>
      <c r="J531">
        <v>19102</v>
      </c>
      <c r="K531">
        <f t="shared" si="133"/>
        <v>1.7024989797562299E-3</v>
      </c>
      <c r="L531">
        <f t="shared" si="121"/>
        <v>7.3390778808004476E-3</v>
      </c>
      <c r="M531">
        <f t="shared" si="130"/>
        <v>0.80446735233031974</v>
      </c>
      <c r="N531">
        <f t="shared" si="122"/>
        <v>0.49911254438892971</v>
      </c>
      <c r="O531" s="4">
        <v>0.48098946087228506</v>
      </c>
      <c r="P531">
        <f t="shared" si="131"/>
        <v>0.42112494459385535</v>
      </c>
      <c r="Q531" s="4">
        <f t="shared" si="123"/>
        <v>0.18759708912074033</v>
      </c>
      <c r="R531">
        <v>0.51290000000000002</v>
      </c>
      <c r="S531" s="4">
        <f t="shared" si="126"/>
        <v>0.55796333333333326</v>
      </c>
      <c r="T531">
        <f t="shared" si="128"/>
        <v>0.69655608783764977</v>
      </c>
      <c r="U531" s="4">
        <f t="shared" si="124"/>
        <v>0.38320988545432982</v>
      </c>
      <c r="V531">
        <f t="shared" si="132"/>
        <v>41351.283458687991</v>
      </c>
      <c r="W531">
        <f t="shared" si="129"/>
        <v>2.2205697420480563E-4</v>
      </c>
      <c r="X531">
        <f t="shared" si="127"/>
        <v>0.21205107798851</v>
      </c>
      <c r="Y531">
        <f t="shared" si="118"/>
        <v>2.1343607807624223</v>
      </c>
      <c r="Z531">
        <f t="shared" si="125"/>
        <v>0.1524113852828568</v>
      </c>
      <c r="AA531">
        <f t="shared" si="119"/>
        <v>0.96985408544463159</v>
      </c>
      <c r="AB531">
        <f t="shared" si="120"/>
        <v>4.5178519029098752E-3</v>
      </c>
    </row>
    <row r="532" spans="1:28" x14ac:dyDescent="0.25">
      <c r="A532" s="3">
        <v>44671.833333333336</v>
      </c>
      <c r="B532">
        <v>8.9967317599999994</v>
      </c>
      <c r="C532">
        <v>365984.944418</v>
      </c>
      <c r="D532">
        <v>1.4462240627E-8</v>
      </c>
      <c r="E532">
        <v>18</v>
      </c>
      <c r="F532" s="1">
        <v>726292.36827791273</v>
      </c>
      <c r="G532">
        <v>13640.544925538088</v>
      </c>
      <c r="H532">
        <v>40.921634776614262</v>
      </c>
      <c r="I532">
        <v>2.0565267302586961E-2</v>
      </c>
      <c r="J532">
        <v>19103</v>
      </c>
      <c r="K532">
        <f t="shared" si="133"/>
        <v>-1.6372636414804954E-2</v>
      </c>
      <c r="L532">
        <f t="shared" si="121"/>
        <v>-1.8739395063458279E-2</v>
      </c>
      <c r="M532">
        <f t="shared" si="130"/>
        <v>0.39493955260932118</v>
      </c>
      <c r="N532">
        <f t="shared" si="122"/>
        <v>0.48429291242549721</v>
      </c>
      <c r="O532" s="4">
        <v>0.48088631709778679</v>
      </c>
      <c r="P532">
        <f t="shared" si="131"/>
        <v>0</v>
      </c>
      <c r="Q532" s="4">
        <f t="shared" si="123"/>
        <v>0.16852674747313898</v>
      </c>
      <c r="R532">
        <v>0.52539999999999998</v>
      </c>
      <c r="S532" s="4">
        <f t="shared" si="126"/>
        <v>0.55435000000000001</v>
      </c>
      <c r="T532">
        <f t="shared" si="128"/>
        <v>3.5130618264933307E-2</v>
      </c>
      <c r="U532" s="4">
        <f t="shared" si="124"/>
        <v>0.35781538325120843</v>
      </c>
      <c r="V532">
        <f t="shared" si="132"/>
        <v>40679.766184114844</v>
      </c>
      <c r="W532">
        <f t="shared" si="129"/>
        <v>5.6341610870970522E-5</v>
      </c>
      <c r="X532">
        <f t="shared" si="127"/>
        <v>0.21210741959938098</v>
      </c>
      <c r="Y532">
        <f t="shared" si="118"/>
        <v>2.099700184655767</v>
      </c>
      <c r="Z532">
        <f t="shared" si="125"/>
        <v>0.15586212098835306</v>
      </c>
      <c r="AA532">
        <f t="shared" si="119"/>
        <v>0.9552509002657722</v>
      </c>
      <c r="AB532">
        <f t="shared" si="120"/>
        <v>4.1543692123169329E-3</v>
      </c>
    </row>
    <row r="533" spans="1:28" x14ac:dyDescent="0.25">
      <c r="A533" s="3">
        <v>44672.833333333336</v>
      </c>
      <c r="B533">
        <v>9.1017515299999996</v>
      </c>
      <c r="C533">
        <v>361825.582964</v>
      </c>
      <c r="D533">
        <v>1.4462240627E-8</v>
      </c>
      <c r="E533">
        <v>18</v>
      </c>
      <c r="F533" s="1">
        <v>720914.19255538925</v>
      </c>
      <c r="G533">
        <v>21270.987064665758</v>
      </c>
      <c r="H533">
        <v>63.812961193997275</v>
      </c>
      <c r="I533">
        <v>3.2308603543020765E-2</v>
      </c>
      <c r="J533">
        <v>19104</v>
      </c>
      <c r="K533">
        <f t="shared" si="133"/>
        <v>-2.3035413604223048E-2</v>
      </c>
      <c r="L533">
        <f t="shared" si="121"/>
        <v>-2.9806138871072137E-2</v>
      </c>
      <c r="M533">
        <f t="shared" si="130"/>
        <v>0.48667417362482673</v>
      </c>
      <c r="N533">
        <f t="shared" si="122"/>
        <v>0.49399748835422025</v>
      </c>
      <c r="O533" s="4">
        <v>0.47325827468425186</v>
      </c>
      <c r="P533">
        <f t="shared" si="131"/>
        <v>0</v>
      </c>
      <c r="Q533" s="4">
        <f t="shared" si="123"/>
        <v>0.16852674747313898</v>
      </c>
      <c r="R533">
        <v>0.56610000000000005</v>
      </c>
      <c r="S533" s="4">
        <f t="shared" si="126"/>
        <v>0.55259000000000003</v>
      </c>
      <c r="T533">
        <f t="shared" si="128"/>
        <v>0.30851393852328113</v>
      </c>
      <c r="U533" s="4">
        <f t="shared" si="124"/>
        <v>0.36007399666551126</v>
      </c>
      <c r="V533">
        <f t="shared" si="132"/>
        <v>39753.401504248715</v>
      </c>
      <c r="W533">
        <f t="shared" si="129"/>
        <v>8.8512804661818997E-5</v>
      </c>
      <c r="X533">
        <f t="shared" si="127"/>
        <v>0.2121959324040428</v>
      </c>
      <c r="Y533">
        <f t="shared" si="118"/>
        <v>2.0518855516863912</v>
      </c>
      <c r="Z533">
        <f t="shared" si="125"/>
        <v>0.16063013279193283</v>
      </c>
      <c r="AA533">
        <f t="shared" si="119"/>
        <v>0.90561322262367883</v>
      </c>
      <c r="AB533">
        <f t="shared" si="120"/>
        <v>3.1974134967776013E-3</v>
      </c>
    </row>
    <row r="534" spans="1:28" x14ac:dyDescent="0.25">
      <c r="A534" s="3">
        <v>44673.833333333336</v>
      </c>
      <c r="B534">
        <v>9.1172299300000006</v>
      </c>
      <c r="C534">
        <v>361230.874105</v>
      </c>
      <c r="D534">
        <v>1.4462240627E-8</v>
      </c>
      <c r="E534">
        <v>12</v>
      </c>
      <c r="F534" s="1">
        <v>721269.49403166701</v>
      </c>
      <c r="G534">
        <v>6522.133036146166</v>
      </c>
      <c r="H534">
        <v>19.5663991084385</v>
      </c>
      <c r="I534">
        <v>9.9016189283980694E-3</v>
      </c>
      <c r="J534">
        <v>19105</v>
      </c>
      <c r="K534">
        <f t="shared" si="133"/>
        <v>-3.3441377056429556E-3</v>
      </c>
      <c r="L534">
        <f t="shared" si="121"/>
        <v>-4.6615909191244198E-2</v>
      </c>
      <c r="M534">
        <f t="shared" si="130"/>
        <v>0.16229713188412184</v>
      </c>
      <c r="N534">
        <f t="shared" si="122"/>
        <v>0.49068273985532207</v>
      </c>
      <c r="O534" s="4">
        <v>0.4745651239734216</v>
      </c>
      <c r="P534">
        <f t="shared" si="131"/>
        <v>0</v>
      </c>
      <c r="Q534" s="4">
        <f t="shared" si="123"/>
        <v>0.16852674747313898</v>
      </c>
      <c r="R534">
        <v>0.50780000000000003</v>
      </c>
      <c r="S534" s="4">
        <f t="shared" si="126"/>
        <v>0.54907333333333341</v>
      </c>
      <c r="T534">
        <f t="shared" si="128"/>
        <v>0</v>
      </c>
      <c r="U534" s="4">
        <f t="shared" si="124"/>
        <v>0.35232210256825042</v>
      </c>
      <c r="V534">
        <f t="shared" si="132"/>
        <v>39620.682694025243</v>
      </c>
      <c r="W534">
        <f t="shared" si="129"/>
        <v>2.7127355141410095E-5</v>
      </c>
      <c r="X534">
        <f t="shared" si="127"/>
        <v>0.21222305975918421</v>
      </c>
      <c r="Y534">
        <f t="shared" si="118"/>
        <v>2.0450352244482191</v>
      </c>
      <c r="Z534">
        <f t="shared" si="125"/>
        <v>0.16132927790225904</v>
      </c>
      <c r="AA534">
        <f t="shared" si="119"/>
        <v>0.89373923627845298</v>
      </c>
      <c r="AB534">
        <f t="shared" si="120"/>
        <v>2.8003375324860968E-3</v>
      </c>
    </row>
    <row r="535" spans="1:28" x14ac:dyDescent="0.25">
      <c r="A535" s="3">
        <v>44674.833333333336</v>
      </c>
      <c r="B535">
        <v>9.1221492600000005</v>
      </c>
      <c r="C535">
        <v>361054.95537500002</v>
      </c>
      <c r="D535">
        <v>1.4462240627E-8</v>
      </c>
      <c r="E535">
        <v>10</v>
      </c>
      <c r="F535" s="1">
        <v>723048.95913119614</v>
      </c>
      <c r="G535">
        <v>6293.3921276012061</v>
      </c>
      <c r="H535">
        <v>18.880176382803619</v>
      </c>
      <c r="I535">
        <v>9.5308406058750867E-3</v>
      </c>
      <c r="J535">
        <v>19106</v>
      </c>
      <c r="K535">
        <f t="shared" si="133"/>
        <v>-1.0265352603267706E-3</v>
      </c>
      <c r="L535">
        <f t="shared" si="121"/>
        <v>-5.2251144421939268E-2</v>
      </c>
      <c r="M535">
        <f t="shared" si="130"/>
        <v>9.9095156051423522E-2</v>
      </c>
      <c r="N535">
        <f t="shared" si="122"/>
        <v>0.49398591172370288</v>
      </c>
      <c r="O535" s="4">
        <v>0.46446372642789258</v>
      </c>
      <c r="P535">
        <f t="shared" si="131"/>
        <v>0</v>
      </c>
      <c r="Q535" s="4">
        <f t="shared" si="123"/>
        <v>0.16852674747313898</v>
      </c>
      <c r="R535">
        <v>0.49369999999999997</v>
      </c>
      <c r="S535" s="4">
        <f t="shared" si="126"/>
        <v>0.5462366666666667</v>
      </c>
      <c r="T535">
        <f t="shared" si="128"/>
        <v>0</v>
      </c>
      <c r="U535" s="4">
        <f t="shared" si="124"/>
        <v>0.35232210256825042</v>
      </c>
      <c r="V535">
        <f t="shared" si="132"/>
        <v>39580.031534695583</v>
      </c>
      <c r="W535">
        <f t="shared" si="129"/>
        <v>2.6111551161282204E-5</v>
      </c>
      <c r="X535">
        <f t="shared" si="127"/>
        <v>0.21224917131034549</v>
      </c>
      <c r="Y535">
        <f t="shared" si="118"/>
        <v>2.042937000816238</v>
      </c>
      <c r="Z535">
        <f t="shared" si="125"/>
        <v>0.16156405884468517</v>
      </c>
      <c r="AA535">
        <f t="shared" si="119"/>
        <v>0.88522248197560138</v>
      </c>
      <c r="AB535">
        <f t="shared" si="120"/>
        <v>2.5027606183909423E-3</v>
      </c>
    </row>
    <row r="536" spans="1:28" x14ac:dyDescent="0.25">
      <c r="A536" s="3">
        <v>44675.833333333336</v>
      </c>
      <c r="B536">
        <v>9.0358873200000005</v>
      </c>
      <c r="C536">
        <v>364602.86695900001</v>
      </c>
      <c r="D536">
        <v>1.4462240627E-8</v>
      </c>
      <c r="E536">
        <v>29</v>
      </c>
      <c r="F536" s="1">
        <v>728683.1610462527</v>
      </c>
      <c r="G536">
        <v>33343.633143845705</v>
      </c>
      <c r="H536">
        <v>100.03089943153712</v>
      </c>
      <c r="I536">
        <v>5.0105835079388532E-2</v>
      </c>
      <c r="J536">
        <v>19107</v>
      </c>
      <c r="K536">
        <f t="shared" si="133"/>
        <v>1.9279860197481874E-2</v>
      </c>
      <c r="L536">
        <f t="shared" si="121"/>
        <v>-4.6923172338118005E-2</v>
      </c>
      <c r="M536">
        <f t="shared" si="130"/>
        <v>0.58930030426737212</v>
      </c>
      <c r="N536">
        <f t="shared" si="122"/>
        <v>0.51362925519928193</v>
      </c>
      <c r="O536" s="4">
        <v>0.46248423760121443</v>
      </c>
      <c r="P536">
        <f t="shared" si="131"/>
        <v>0</v>
      </c>
      <c r="Q536" s="4">
        <f t="shared" si="123"/>
        <v>0.16852674747313898</v>
      </c>
      <c r="R536">
        <v>0.55869999999999997</v>
      </c>
      <c r="S536" s="4">
        <f t="shared" si="126"/>
        <v>0.54612999999999989</v>
      </c>
      <c r="T536">
        <f t="shared" si="128"/>
        <v>0.48739994106902501</v>
      </c>
      <c r="U536" s="4">
        <f t="shared" si="124"/>
        <v>0.36856876727055121</v>
      </c>
      <c r="V536">
        <f t="shared" si="132"/>
        <v>40350.532719901159</v>
      </c>
      <c r="W536">
        <f t="shared" si="129"/>
        <v>1.3726683896780295E-4</v>
      </c>
      <c r="X536">
        <f t="shared" si="127"/>
        <v>0.21238643814931329</v>
      </c>
      <c r="Y536">
        <f t="shared" si="118"/>
        <v>2.082706685664756</v>
      </c>
      <c r="Z536">
        <f t="shared" si="125"/>
        <v>0.1578441482231383</v>
      </c>
      <c r="AA536">
        <f t="shared" si="119"/>
        <v>0.86146419645460304</v>
      </c>
      <c r="AB536">
        <f t="shared" si="120"/>
        <v>1.6873344491874498E-3</v>
      </c>
    </row>
    <row r="537" spans="1:28" x14ac:dyDescent="0.25">
      <c r="A537" s="3">
        <v>44676.833333333336</v>
      </c>
      <c r="B537">
        <v>9.2758976000000004</v>
      </c>
      <c r="C537">
        <v>355277.16944799997</v>
      </c>
      <c r="D537">
        <v>1.4462240627E-8</v>
      </c>
      <c r="E537">
        <v>67</v>
      </c>
      <c r="F537" s="1">
        <v>708297.86255211395</v>
      </c>
      <c r="G537">
        <v>36320.308468002549</v>
      </c>
      <c r="H537">
        <v>108.96092540400765</v>
      </c>
      <c r="I537">
        <v>5.6149735690521882E-2</v>
      </c>
      <c r="J537">
        <v>19108</v>
      </c>
      <c r="K537">
        <f t="shared" si="133"/>
        <v>-5.212573334586601E-2</v>
      </c>
      <c r="L537">
        <f t="shared" si="121"/>
        <v>-9.6034409852767455E-2</v>
      </c>
      <c r="M537">
        <f t="shared" si="130"/>
        <v>0.47420172788729598</v>
      </c>
      <c r="N537">
        <f t="shared" si="122"/>
        <v>0.51865231965682113</v>
      </c>
      <c r="O537" s="4">
        <v>0.47259739221477159</v>
      </c>
      <c r="P537">
        <f t="shared" si="131"/>
        <v>0</v>
      </c>
      <c r="Q537" s="4">
        <f t="shared" si="123"/>
        <v>0.16852674747313898</v>
      </c>
      <c r="R537">
        <v>0.58810000000000007</v>
      </c>
      <c r="S537" s="4">
        <f t="shared" si="126"/>
        <v>0.54626999999999992</v>
      </c>
      <c r="T537">
        <f t="shared" si="128"/>
        <v>0.53470543988550912</v>
      </c>
      <c r="U537" s="4">
        <f t="shared" si="124"/>
        <v>0.37301227969977996</v>
      </c>
      <c r="V537">
        <f t="shared" si="132"/>
        <v>38301.109474084747</v>
      </c>
      <c r="W537">
        <f t="shared" si="129"/>
        <v>1.5382306092902049E-4</v>
      </c>
      <c r="X537">
        <f t="shared" si="127"/>
        <v>0.2125402612102423</v>
      </c>
      <c r="Y537">
        <f t="shared" si="118"/>
        <v>1.9769249968467189</v>
      </c>
      <c r="Z537">
        <f t="shared" si="125"/>
        <v>0.16832121222475571</v>
      </c>
      <c r="AA537">
        <f t="shared" si="119"/>
        <v>0.81000396386142182</v>
      </c>
      <c r="AB537">
        <f t="shared" si="120"/>
        <v>-1.0336549320481003E-3</v>
      </c>
    </row>
    <row r="538" spans="1:28" x14ac:dyDescent="0.25">
      <c r="A538" s="3">
        <v>44677.833333333336</v>
      </c>
      <c r="B538">
        <v>9.1730714599999992</v>
      </c>
      <c r="C538">
        <v>359308.664047</v>
      </c>
      <c r="D538">
        <v>1.4462240627E-8</v>
      </c>
      <c r="E538">
        <v>20</v>
      </c>
      <c r="F538" s="1">
        <v>720124.03066207538</v>
      </c>
      <c r="G538">
        <v>16270.083515073855</v>
      </c>
      <c r="H538">
        <v>48.810250545221564</v>
      </c>
      <c r="I538">
        <v>2.4739823544877734E-2</v>
      </c>
      <c r="J538">
        <v>19109</v>
      </c>
      <c r="K538">
        <f t="shared" si="133"/>
        <v>2.2430767003699979E-2</v>
      </c>
      <c r="L538">
        <f t="shared" si="121"/>
        <v>-8.9588833394874057E-2</v>
      </c>
      <c r="M538">
        <f t="shared" si="130"/>
        <v>5.1775122979544536E-2</v>
      </c>
      <c r="N538">
        <f t="shared" si="122"/>
        <v>0.50644258782046703</v>
      </c>
      <c r="O538" s="4">
        <v>0.47076617801955095</v>
      </c>
      <c r="P538">
        <f t="shared" si="131"/>
        <v>0</v>
      </c>
      <c r="Q538" s="4">
        <f t="shared" si="123"/>
        <v>0.16852674747313898</v>
      </c>
      <c r="R538">
        <v>0.63790000000000002</v>
      </c>
      <c r="S538" s="4">
        <f t="shared" si="126"/>
        <v>0.54630000000000001</v>
      </c>
      <c r="T538">
        <f t="shared" si="128"/>
        <v>0.18609301512416487</v>
      </c>
      <c r="U538" s="4">
        <f t="shared" si="124"/>
        <v>0.36138037844598009</v>
      </c>
      <c r="V538">
        <f t="shared" si="132"/>
        <v>39169.940582475312</v>
      </c>
      <c r="W538">
        <f t="shared" si="129"/>
        <v>6.7778041495857166E-5</v>
      </c>
      <c r="X538">
        <f t="shared" si="127"/>
        <v>0.21260803925173816</v>
      </c>
      <c r="Y538">
        <f t="shared" si="118"/>
        <v>2.0217700146490758</v>
      </c>
      <c r="Z538">
        <f t="shared" si="125"/>
        <v>0.16404283545629239</v>
      </c>
      <c r="AA538">
        <f t="shared" si="119"/>
        <v>0.82815332218876936</v>
      </c>
      <c r="AB538">
        <f t="shared" si="120"/>
        <v>-1.808532304825583E-5</v>
      </c>
    </row>
    <row r="539" spans="1:28" x14ac:dyDescent="0.25">
      <c r="A539" s="3">
        <v>44678.833333333336</v>
      </c>
      <c r="B539">
        <v>9.1213394799999996</v>
      </c>
      <c r="C539">
        <v>361412.959348</v>
      </c>
      <c r="D539">
        <v>1.4462240627E-8</v>
      </c>
      <c r="E539">
        <v>28</v>
      </c>
      <c r="F539" s="1">
        <v>724292.75066720683</v>
      </c>
      <c r="G539">
        <v>22156.516219368219</v>
      </c>
      <c r="H539">
        <v>66.469548658104657</v>
      </c>
      <c r="I539">
        <v>3.3496656204081848E-2</v>
      </c>
      <c r="J539">
        <v>19110</v>
      </c>
      <c r="K539">
        <f t="shared" si="133"/>
        <v>1.149493938245141E-2</v>
      </c>
      <c r="L539">
        <f t="shared" si="121"/>
        <v>-8.3694521779831804E-2</v>
      </c>
      <c r="M539">
        <f t="shared" si="130"/>
        <v>0.31236757032936036</v>
      </c>
      <c r="N539">
        <f t="shared" si="122"/>
        <v>0.47700510196085932</v>
      </c>
      <c r="O539" s="4">
        <v>0.48515566443822261</v>
      </c>
      <c r="P539">
        <f t="shared" si="131"/>
        <v>0</v>
      </c>
      <c r="Q539" s="4">
        <f t="shared" si="123"/>
        <v>0.12993622722580239</v>
      </c>
      <c r="R539">
        <v>0.57590000000000008</v>
      </c>
      <c r="S539" s="4">
        <f t="shared" si="126"/>
        <v>0.54588666666666663</v>
      </c>
      <c r="T539">
        <f t="shared" si="128"/>
        <v>0.32355103392144424</v>
      </c>
      <c r="U539" s="4">
        <f t="shared" si="124"/>
        <v>0.329371986724734</v>
      </c>
      <c r="V539">
        <f t="shared" si="132"/>
        <v>39622.794452553368</v>
      </c>
      <c r="W539">
        <f t="shared" si="129"/>
        <v>9.1767450071824228E-5</v>
      </c>
      <c r="X539">
        <f t="shared" si="127"/>
        <v>0.21269980670180999</v>
      </c>
      <c r="Y539">
        <f t="shared" si="118"/>
        <v>2.0451442235941673</v>
      </c>
      <c r="Z539">
        <f t="shared" si="125"/>
        <v>0.16187244347590912</v>
      </c>
      <c r="AA539">
        <f t="shared" si="119"/>
        <v>0.84251901770075344</v>
      </c>
      <c r="AB539">
        <f t="shared" si="120"/>
        <v>2.2518437946295045E-4</v>
      </c>
    </row>
    <row r="540" spans="1:28" x14ac:dyDescent="0.25">
      <c r="A540" s="3">
        <v>44679.833333333336</v>
      </c>
      <c r="B540">
        <v>9.2353037699999998</v>
      </c>
      <c r="C540">
        <v>356998.212443</v>
      </c>
      <c r="D540">
        <v>1.4462240627E-8</v>
      </c>
      <c r="E540">
        <v>24</v>
      </c>
      <c r="F540" s="1">
        <v>712047.81179188029</v>
      </c>
      <c r="G540">
        <v>15054.588408063326</v>
      </c>
      <c r="H540">
        <v>45.16376522418998</v>
      </c>
      <c r="I540">
        <v>2.3151218266291882E-2</v>
      </c>
      <c r="J540">
        <v>19111</v>
      </c>
      <c r="K540">
        <f t="shared" si="133"/>
        <v>-2.4707301991099457E-2</v>
      </c>
      <c r="L540">
        <f t="shared" si="121"/>
        <v>-9.3143161876049374E-2</v>
      </c>
      <c r="M540">
        <f t="shared" si="130"/>
        <v>0</v>
      </c>
      <c r="N540">
        <f t="shared" si="122"/>
        <v>0.42436994371056946</v>
      </c>
      <c r="O540" s="4">
        <v>0.48783249471131668</v>
      </c>
      <c r="P540">
        <f t="shared" si="131"/>
        <v>0</v>
      </c>
      <c r="Q540" s="4">
        <f t="shared" si="123"/>
        <v>8.1827745239389224E-2</v>
      </c>
      <c r="R540">
        <v>0.58350000000000002</v>
      </c>
      <c r="S540" s="4">
        <f t="shared" si="126"/>
        <v>0.54726666666666679</v>
      </c>
      <c r="T540">
        <f t="shared" si="128"/>
        <v>0.1480600150253803</v>
      </c>
      <c r="U540" s="4">
        <f t="shared" si="124"/>
        <v>0.28276631638987176</v>
      </c>
      <c r="V540">
        <f t="shared" si="132"/>
        <v>38655.816996802481</v>
      </c>
      <c r="W540">
        <f t="shared" si="129"/>
        <v>6.3425983779818334E-5</v>
      </c>
      <c r="X540">
        <f t="shared" si="127"/>
        <v>0.2127632326855898</v>
      </c>
      <c r="Y540">
        <f t="shared" si="118"/>
        <v>1.9952333481675788</v>
      </c>
      <c r="Z540">
        <f t="shared" si="125"/>
        <v>0.16680445499769836</v>
      </c>
      <c r="AA540">
        <f t="shared" si="119"/>
        <v>0.84753618342693826</v>
      </c>
      <c r="AB540">
        <f t="shared" si="120"/>
        <v>-3.3631635293618345E-4</v>
      </c>
    </row>
    <row r="541" spans="1:28" x14ac:dyDescent="0.25">
      <c r="A541" s="3">
        <v>44680.833333333336</v>
      </c>
      <c r="B541">
        <v>9.3289500600000004</v>
      </c>
      <c r="C541">
        <v>353464.09155000001</v>
      </c>
      <c r="D541">
        <v>1.4462240627E-8</v>
      </c>
      <c r="E541">
        <v>20</v>
      </c>
      <c r="F541" s="1">
        <v>704719.25968301774</v>
      </c>
      <c r="G541">
        <v>16625.8466057363</v>
      </c>
      <c r="H541">
        <v>49.877539817208898</v>
      </c>
      <c r="I541">
        <v>2.5833410656989821E-2</v>
      </c>
      <c r="J541">
        <v>19112</v>
      </c>
      <c r="K541">
        <f t="shared" si="133"/>
        <v>-2.0037842515291285E-2</v>
      </c>
      <c r="L541">
        <f t="shared" si="121"/>
        <v>-8.7698839005783319E-2</v>
      </c>
      <c r="M541">
        <f t="shared" si="130"/>
        <v>0.13991947946406336</v>
      </c>
      <c r="N541">
        <f t="shared" si="122"/>
        <v>0.4147117658964366</v>
      </c>
      <c r="O541" s="4">
        <v>0.4948129245313781</v>
      </c>
      <c r="P541">
        <f t="shared" si="131"/>
        <v>0</v>
      </c>
      <c r="Q541" s="4">
        <f t="shared" si="123"/>
        <v>8.1827745239389224E-2</v>
      </c>
      <c r="R541">
        <v>0.5262</v>
      </c>
      <c r="S541" s="4">
        <f t="shared" si="126"/>
        <v>0.54700000000000015</v>
      </c>
      <c r="T541">
        <f t="shared" si="128"/>
        <v>0.20827699626914958</v>
      </c>
      <c r="U541" s="4">
        <f t="shared" si="124"/>
        <v>0.28325738890429786</v>
      </c>
      <c r="V541">
        <f t="shared" si="132"/>
        <v>37888.946695679922</v>
      </c>
      <c r="W541">
        <f t="shared" si="129"/>
        <v>7.0773963017373956E-5</v>
      </c>
      <c r="X541">
        <f t="shared" si="127"/>
        <v>0.21283400664860719</v>
      </c>
      <c r="Y541">
        <f t="shared" si="118"/>
        <v>1.9556510726553162</v>
      </c>
      <c r="Z541">
        <f t="shared" si="125"/>
        <v>0.17072570265340881</v>
      </c>
      <c r="AA541">
        <f t="shared" si="119"/>
        <v>0.82104851393823675</v>
      </c>
      <c r="AB541">
        <f t="shared" si="120"/>
        <v>-1.7679310022600259E-3</v>
      </c>
    </row>
    <row r="542" spans="1:28" x14ac:dyDescent="0.25">
      <c r="A542" s="3">
        <v>44681.833333333336</v>
      </c>
      <c r="B542">
        <v>9.2469446600000005</v>
      </c>
      <c r="C542">
        <v>356679.93246899999</v>
      </c>
      <c r="D542">
        <v>1.4462240627E-8</v>
      </c>
      <c r="E542">
        <v>27</v>
      </c>
      <c r="F542" s="1">
        <v>714884.84151566878</v>
      </c>
      <c r="G542">
        <v>26894.878464354184</v>
      </c>
      <c r="H542">
        <v>80.68463539306255</v>
      </c>
      <c r="I542">
        <v>4.1195294973704305E-2</v>
      </c>
      <c r="J542">
        <v>19113</v>
      </c>
      <c r="K542">
        <f t="shared" si="133"/>
        <v>1.7886216361995361E-2</v>
      </c>
      <c r="L542">
        <f t="shared" si="121"/>
        <v>-8.4718936400067044E-2</v>
      </c>
      <c r="M542">
        <f t="shared" si="130"/>
        <v>0.39365844932615124</v>
      </c>
      <c r="N542">
        <f t="shared" si="122"/>
        <v>0.411165354561908</v>
      </c>
      <c r="O542" s="4">
        <v>0.48954956544193984</v>
      </c>
      <c r="P542">
        <f t="shared" si="131"/>
        <v>0</v>
      </c>
      <c r="Q542" s="4">
        <f t="shared" si="123"/>
        <v>8.1827745239389224E-2</v>
      </c>
      <c r="R542">
        <v>0.5575</v>
      </c>
      <c r="S542" s="4">
        <f t="shared" si="126"/>
        <v>0.54493333333333338</v>
      </c>
      <c r="T542">
        <f t="shared" si="128"/>
        <v>0.4077675584307992</v>
      </c>
      <c r="U542" s="4">
        <f t="shared" si="124"/>
        <v>0.28583716851501523</v>
      </c>
      <c r="V542">
        <f t="shared" si="132"/>
        <v>38572.733544292671</v>
      </c>
      <c r="W542">
        <f t="shared" si="129"/>
        <v>1.1285745320376872E-4</v>
      </c>
      <c r="X542">
        <f t="shared" si="127"/>
        <v>0.21294686410181096</v>
      </c>
      <c r="Y542">
        <f t="shared" si="118"/>
        <v>1.9909449670646213</v>
      </c>
      <c r="Z542">
        <f t="shared" si="125"/>
        <v>0.16743537606002845</v>
      </c>
      <c r="AA542">
        <f t="shared" si="119"/>
        <v>0.83446111406719536</v>
      </c>
      <c r="AB542">
        <f t="shared" si="120"/>
        <v>-9.858005230527489E-4</v>
      </c>
    </row>
    <row r="543" spans="1:28" x14ac:dyDescent="0.25">
      <c r="A543" s="3">
        <v>44682.833333333336</v>
      </c>
      <c r="B543">
        <v>9.2226763100000007</v>
      </c>
      <c r="C543">
        <v>357671.994251</v>
      </c>
      <c r="D543">
        <v>1.4462240627E-8</v>
      </c>
      <c r="E543">
        <v>18</v>
      </c>
      <c r="F543" s="1">
        <v>715771.21914277948</v>
      </c>
      <c r="G543">
        <v>17855.398523627737</v>
      </c>
      <c r="H543">
        <v>53.56619557088321</v>
      </c>
      <c r="I543">
        <v>2.7315517668882794E-2</v>
      </c>
      <c r="J543">
        <v>19114</v>
      </c>
      <c r="K543">
        <f t="shared" si="133"/>
        <v>5.4054395587129879E-3</v>
      </c>
      <c r="L543">
        <f t="shared" si="121"/>
        <v>-8.281204713764409E-2</v>
      </c>
      <c r="M543">
        <f t="shared" si="130"/>
        <v>0.22737153291656667</v>
      </c>
      <c r="N543">
        <f t="shared" si="122"/>
        <v>0.40510235270210154</v>
      </c>
      <c r="O543" s="4">
        <v>0.4917963243875188</v>
      </c>
      <c r="P543">
        <f t="shared" si="131"/>
        <v>0</v>
      </c>
      <c r="Q543" s="4">
        <f t="shared" si="123"/>
        <v>8.1827745239389224E-2</v>
      </c>
      <c r="R543">
        <v>0.58709999999999996</v>
      </c>
      <c r="S543" s="4">
        <f t="shared" si="126"/>
        <v>0.54686333333333337</v>
      </c>
      <c r="T543">
        <f t="shared" si="128"/>
        <v>0.23502375043821239</v>
      </c>
      <c r="U543" s="4">
        <f t="shared" si="124"/>
        <v>0.28567468388294093</v>
      </c>
      <c r="V543">
        <f t="shared" si="132"/>
        <v>38781.80066486579</v>
      </c>
      <c r="W543">
        <f t="shared" si="129"/>
        <v>7.4834234558050184E-5</v>
      </c>
      <c r="X543">
        <f t="shared" si="127"/>
        <v>0.21302169833636903</v>
      </c>
      <c r="Y543">
        <f t="shared" ref="Y543:Y567" si="134">V543/$V$31</f>
        <v>2.00173603871646</v>
      </c>
      <c r="Z543">
        <f t="shared" si="125"/>
        <v>0.16647396080366783</v>
      </c>
      <c r="AA543">
        <f t="shared" ref="AA543:AA606" si="135">V543/$V514</f>
        <v>0.83245585239910458</v>
      </c>
      <c r="AB543">
        <f t="shared" ref="AB543:AB606" si="136">2*SQRT(AA543)*EXP(SUM(W514:W543))/(1+AA543)-1</f>
        <v>-1.0957511050705415E-3</v>
      </c>
    </row>
    <row r="544" spans="1:28" x14ac:dyDescent="0.25">
      <c r="A544" s="3">
        <v>44683.833333333336</v>
      </c>
      <c r="B544">
        <v>9.3364007000000004</v>
      </c>
      <c r="C544">
        <v>353357.61956700002</v>
      </c>
      <c r="D544">
        <v>1.4462240627E-8</v>
      </c>
      <c r="E544">
        <v>34</v>
      </c>
      <c r="F544" s="1">
        <v>705667.68626713566</v>
      </c>
      <c r="G544">
        <v>14168.39563572895</v>
      </c>
      <c r="H544">
        <v>42.505186907186854</v>
      </c>
      <c r="I544">
        <v>2.1985409737537726E-2</v>
      </c>
      <c r="J544">
        <v>19115</v>
      </c>
      <c r="K544">
        <f t="shared" si="133"/>
        <v>-2.4391264803059212E-2</v>
      </c>
      <c r="L544">
        <f t="shared" ref="L544:L567" si="137">(AVERAGE(K515:K544))*15+POWER(O544/SQRT(365/15),2)/2</f>
        <v>-9.8900905900326838E-2</v>
      </c>
      <c r="M544">
        <f t="shared" si="130"/>
        <v>0</v>
      </c>
      <c r="N544">
        <f t="shared" ref="N544:N567" si="138">AVERAGE(M515:M544)</f>
        <v>0.39375492240004833</v>
      </c>
      <c r="O544" s="4">
        <v>0.49241295108006577</v>
      </c>
      <c r="P544">
        <f t="shared" si="131"/>
        <v>0</v>
      </c>
      <c r="Q544" s="4">
        <f t="shared" ref="Q544:Q567" si="139">AVERAGE(P515:P544)</f>
        <v>8.1827745239389224E-2</v>
      </c>
      <c r="R544">
        <v>0.55679999999999996</v>
      </c>
      <c r="S544" s="4">
        <f t="shared" si="126"/>
        <v>0.54679</v>
      </c>
      <c r="T544">
        <f t="shared" si="128"/>
        <v>0.11222878338145964</v>
      </c>
      <c r="U544" s="4">
        <f t="shared" ref="U544:U567" si="140">AVERAGE(T515:T544)</f>
        <v>0.27609780020461483</v>
      </c>
      <c r="V544">
        <f t="shared" si="132"/>
        <v>37847.306571471381</v>
      </c>
      <c r="W544">
        <f t="shared" si="129"/>
        <v>6.0232185286519623E-5</v>
      </c>
      <c r="X544">
        <f t="shared" si="127"/>
        <v>0.21308193052165555</v>
      </c>
      <c r="Y544">
        <f t="shared" si="134"/>
        <v>1.9535018032594684</v>
      </c>
      <c r="Z544">
        <f t="shared" ref="Z544:Z567" si="141">2*SQRT(Y544)*EXP(X544)/(1+Y544)-1</f>
        <v>0.17122401903294437</v>
      </c>
      <c r="AA544">
        <f t="shared" si="135"/>
        <v>0.81457903837400469</v>
      </c>
      <c r="AB544">
        <f t="shared" si="136"/>
        <v>-2.1950955663195826E-3</v>
      </c>
    </row>
    <row r="545" spans="1:28" x14ac:dyDescent="0.25">
      <c r="A545" s="3">
        <v>44684.833333333336</v>
      </c>
      <c r="B545">
        <v>9.1202748200000006</v>
      </c>
      <c r="C545">
        <v>362801.01708199998</v>
      </c>
      <c r="D545">
        <v>1.4462240627E-8</v>
      </c>
      <c r="E545">
        <v>32</v>
      </c>
      <c r="F545" s="1">
        <v>724376.0653688258</v>
      </c>
      <c r="G545">
        <v>478364.67113261373</v>
      </c>
      <c r="H545">
        <v>1435.0940133978413</v>
      </c>
      <c r="I545">
        <v>0.72311792166063293</v>
      </c>
      <c r="J545">
        <v>19116</v>
      </c>
      <c r="K545">
        <f t="shared" si="133"/>
        <v>4.9794767500054078E-2</v>
      </c>
      <c r="L545">
        <f t="shared" si="137"/>
        <v>-7.270478266631332E-2</v>
      </c>
      <c r="M545">
        <f t="shared" si="130"/>
        <v>2.378307391348677</v>
      </c>
      <c r="N545">
        <f t="shared" si="138"/>
        <v>0.44416122438246519</v>
      </c>
      <c r="O545" s="4">
        <v>0.49030681169909968</v>
      </c>
      <c r="P545">
        <f t="shared" si="131"/>
        <v>2.305170542640941</v>
      </c>
      <c r="Q545" s="4">
        <f t="shared" si="139"/>
        <v>0.13588677061575902</v>
      </c>
      <c r="R545">
        <v>0.64480000000000004</v>
      </c>
      <c r="S545" s="4">
        <f t="shared" ref="S545:S567" si="142">AVERAGE(R516:R545)</f>
        <v>0.54965666666666679</v>
      </c>
      <c r="T545">
        <f t="shared" si="128"/>
        <v>2.3710030356800567</v>
      </c>
      <c r="U545" s="4">
        <f t="shared" si="140"/>
        <v>0.32578882276678706</v>
      </c>
      <c r="V545">
        <f t="shared" si="132"/>
        <v>39779.614566702272</v>
      </c>
      <c r="W545">
        <f t="shared" si="129"/>
        <v>1.9791851112239589E-3</v>
      </c>
      <c r="X545">
        <f t="shared" si="127"/>
        <v>0.21506111563287952</v>
      </c>
      <c r="Y545">
        <f t="shared" si="134"/>
        <v>2.0532385479603867</v>
      </c>
      <c r="Z545">
        <f t="shared" si="141"/>
        <v>0.16382804758377656</v>
      </c>
      <c r="AA545">
        <f t="shared" si="135"/>
        <v>0.8731656544032862</v>
      </c>
      <c r="AB545">
        <f t="shared" si="136"/>
        <v>2.4139043092155088E-3</v>
      </c>
    </row>
    <row r="546" spans="1:28" x14ac:dyDescent="0.25">
      <c r="A546" s="3">
        <v>44685.833333333336</v>
      </c>
      <c r="B546">
        <v>9.5433435600000003</v>
      </c>
      <c r="C546">
        <v>347112.18835299998</v>
      </c>
      <c r="D546">
        <v>1.4462240627E-8</v>
      </c>
      <c r="E546">
        <v>31</v>
      </c>
      <c r="F546" s="1">
        <v>695630.22790942213</v>
      </c>
      <c r="G546">
        <v>135032.18654682158</v>
      </c>
      <c r="H546">
        <v>405.09655964046476</v>
      </c>
      <c r="I546">
        <v>0.21255580671520571</v>
      </c>
      <c r="J546">
        <v>19117</v>
      </c>
      <c r="K546">
        <f t="shared" si="133"/>
        <v>-8.9550449232536619E-2</v>
      </c>
      <c r="L546">
        <f t="shared" si="137"/>
        <v>-0.1068510498880962</v>
      </c>
      <c r="M546">
        <f t="shared" si="130"/>
        <v>1.1927955711595837</v>
      </c>
      <c r="N546">
        <f t="shared" si="138"/>
        <v>0.48392107675445134</v>
      </c>
      <c r="O546" s="4">
        <v>0.52849428943990695</v>
      </c>
      <c r="P546">
        <f t="shared" si="131"/>
        <v>1.1087444751141322</v>
      </c>
      <c r="Q546" s="4">
        <f t="shared" si="139"/>
        <v>0.17284491978623009</v>
      </c>
      <c r="R546">
        <v>0.53189999999999993</v>
      </c>
      <c r="S546" s="4">
        <f t="shared" si="142"/>
        <v>0.54919666666666667</v>
      </c>
      <c r="T546">
        <f t="shared" si="128"/>
        <v>1.2398219532015984</v>
      </c>
      <c r="U546" s="4">
        <f t="shared" si="140"/>
        <v>0.36711622120684034</v>
      </c>
      <c r="V546">
        <f t="shared" si="132"/>
        <v>36372.17775622027</v>
      </c>
      <c r="W546">
        <f t="shared" si="129"/>
        <v>5.8217517907184436E-4</v>
      </c>
      <c r="X546">
        <f t="shared" si="127"/>
        <v>0.21564329081195135</v>
      </c>
      <c r="Y546">
        <f t="shared" si="134"/>
        <v>1.8773625198684225</v>
      </c>
      <c r="Z546">
        <f t="shared" si="141"/>
        <v>0.18157740179781423</v>
      </c>
      <c r="AA546">
        <f t="shared" si="135"/>
        <v>0.83491075467741538</v>
      </c>
      <c r="AB546">
        <f t="shared" si="136"/>
        <v>1.2051622271020968E-3</v>
      </c>
    </row>
    <row r="547" spans="1:28" x14ac:dyDescent="0.25">
      <c r="A547" s="3">
        <v>44686.833333333336</v>
      </c>
      <c r="B547">
        <v>9.5896504199999999</v>
      </c>
      <c r="C547">
        <v>345519.38762400002</v>
      </c>
      <c r="D547">
        <v>1.4462240627E-8</v>
      </c>
      <c r="E547">
        <v>25</v>
      </c>
      <c r="F547" s="1">
        <v>691827.67546174198</v>
      </c>
      <c r="G547">
        <v>27806.087736011923</v>
      </c>
      <c r="H547">
        <v>83.418263208035768</v>
      </c>
      <c r="I547">
        <v>4.4010477104159743E-2</v>
      </c>
      <c r="J547">
        <v>19118</v>
      </c>
      <c r="K547">
        <f t="shared" si="133"/>
        <v>-9.4398143806068511E-3</v>
      </c>
      <c r="L547">
        <f t="shared" si="137"/>
        <v>-8.7790805061448582E-2</v>
      </c>
      <c r="M547">
        <f t="shared" si="130"/>
        <v>0.40571113642285339</v>
      </c>
      <c r="N547">
        <f t="shared" si="138"/>
        <v>0.46953826180002239</v>
      </c>
      <c r="O547" s="4">
        <v>0.58965274104613252</v>
      </c>
      <c r="P547">
        <f t="shared" si="131"/>
        <v>0</v>
      </c>
      <c r="Q547" s="4">
        <f t="shared" si="139"/>
        <v>0.15309677458776824</v>
      </c>
      <c r="R547">
        <v>0.58389999999999997</v>
      </c>
      <c r="S547" s="4">
        <f t="shared" si="142"/>
        <v>0.54988333333333339</v>
      </c>
      <c r="T547">
        <f t="shared" si="128"/>
        <v>0.43450643119781174</v>
      </c>
      <c r="U547" s="4">
        <f t="shared" si="140"/>
        <v>0.35454356240742779</v>
      </c>
      <c r="V547">
        <f t="shared" si="132"/>
        <v>36030.446626437093</v>
      </c>
      <c r="W547">
        <f t="shared" si="129"/>
        <v>1.2056938082048882E-4</v>
      </c>
      <c r="X547">
        <f t="shared" si="127"/>
        <v>0.21576386019277186</v>
      </c>
      <c r="Y547">
        <f t="shared" si="134"/>
        <v>1.8597239495516504</v>
      </c>
      <c r="Z547">
        <f t="shared" si="141"/>
        <v>0.18340984794110349</v>
      </c>
      <c r="AA547">
        <f t="shared" si="135"/>
        <v>0.82789793314071358</v>
      </c>
      <c r="AB547">
        <f t="shared" si="136"/>
        <v>6.5544015045548853E-4</v>
      </c>
    </row>
    <row r="548" spans="1:28" x14ac:dyDescent="0.25">
      <c r="A548" s="3">
        <v>44687.833333333336</v>
      </c>
      <c r="B548">
        <v>9.6754382999999997</v>
      </c>
      <c r="C548">
        <v>342897.39137700002</v>
      </c>
      <c r="D548">
        <v>1.4462240627E-8</v>
      </c>
      <c r="E548">
        <v>29</v>
      </c>
      <c r="F548" s="1">
        <v>685151.84656579385</v>
      </c>
      <c r="G548">
        <v>172328.73813877488</v>
      </c>
      <c r="H548">
        <v>516.98621441632463</v>
      </c>
      <c r="I548">
        <v>0.27541335429187663</v>
      </c>
      <c r="J548">
        <v>19119</v>
      </c>
      <c r="K548">
        <f t="shared" si="133"/>
        <v>-1.6523608951303781E-2</v>
      </c>
      <c r="L548">
        <f t="shared" si="137"/>
        <v>-9.6087034729876231E-2</v>
      </c>
      <c r="M548">
        <f t="shared" si="130"/>
        <v>1.4066735220402198</v>
      </c>
      <c r="N548">
        <f t="shared" si="138"/>
        <v>0.49614568774097179</v>
      </c>
      <c r="O548" s="4">
        <v>0.56706574614437144</v>
      </c>
      <c r="P548">
        <f t="shared" si="131"/>
        <v>1.3161210779063908</v>
      </c>
      <c r="Q548" s="4">
        <f t="shared" si="139"/>
        <v>0.19457752756310323</v>
      </c>
      <c r="R548">
        <v>0.53689999999999993</v>
      </c>
      <c r="S548" s="4">
        <f t="shared" si="142"/>
        <v>0.54731333333333332</v>
      </c>
      <c r="T548">
        <f t="shared" si="128"/>
        <v>1.428292286702548</v>
      </c>
      <c r="U548" s="4">
        <f t="shared" si="140"/>
        <v>0.38350495601641954</v>
      </c>
      <c r="V548">
        <f t="shared" si="132"/>
        <v>35439.985326246155</v>
      </c>
      <c r="W548">
        <f t="shared" si="129"/>
        <v>7.5427259993421922E-4</v>
      </c>
      <c r="X548">
        <f t="shared" ref="X548:X567" si="143">W548+X547</f>
        <v>0.21651813279270607</v>
      </c>
      <c r="Y548">
        <f t="shared" si="134"/>
        <v>1.8292470855639924</v>
      </c>
      <c r="Z548">
        <f t="shared" si="141"/>
        <v>0.18721106230661011</v>
      </c>
      <c r="AA548">
        <f t="shared" si="135"/>
        <v>0.83612628205122508</v>
      </c>
      <c r="AB548">
        <f t="shared" si="136"/>
        <v>1.7013046632874396E-3</v>
      </c>
    </row>
    <row r="549" spans="1:28" x14ac:dyDescent="0.25">
      <c r="A549" s="3">
        <v>44688.833333333336</v>
      </c>
      <c r="B549">
        <v>9.84433297</v>
      </c>
      <c r="C549">
        <v>335656.11512600002</v>
      </c>
      <c r="D549">
        <v>1.4429347817000001E-8</v>
      </c>
      <c r="E549">
        <v>52</v>
      </c>
      <c r="F549" s="1">
        <v>669879.86587156181</v>
      </c>
      <c r="G549">
        <v>58149.20492611533</v>
      </c>
      <c r="H549">
        <v>174.44761477834598</v>
      </c>
      <c r="I549">
        <v>9.505193787434206E-2</v>
      </c>
      <c r="J549">
        <v>19120</v>
      </c>
      <c r="K549">
        <f t="shared" si="133"/>
        <v>-3.8649499336924728E-2</v>
      </c>
      <c r="L549">
        <f t="shared" si="137"/>
        <v>-0.10223120034473566</v>
      </c>
      <c r="M549">
        <f t="shared" si="130"/>
        <v>0.71148660683003462</v>
      </c>
      <c r="N549">
        <f t="shared" si="138"/>
        <v>0.50654491895808307</v>
      </c>
      <c r="O549" s="4">
        <v>0.56594423262289895</v>
      </c>
      <c r="P549">
        <f t="shared" si="131"/>
        <v>0.53785068594285845</v>
      </c>
      <c r="Q549" s="4">
        <f t="shared" si="139"/>
        <v>0.21250588376119853</v>
      </c>
      <c r="R549">
        <v>0.60799999999999998</v>
      </c>
      <c r="S549" s="4">
        <f t="shared" si="142"/>
        <v>0.54947333333333337</v>
      </c>
      <c r="T549">
        <f t="shared" si="128"/>
        <v>0.77274027002202827</v>
      </c>
      <c r="U549" s="4">
        <f t="shared" si="140"/>
        <v>0.40860942075399687</v>
      </c>
      <c r="V549">
        <f t="shared" si="132"/>
        <v>34096.379729219989</v>
      </c>
      <c r="W549">
        <f t="shared" si="129"/>
        <v>2.6038236571833217E-4</v>
      </c>
      <c r="X549">
        <f t="shared" si="143"/>
        <v>0.21677851515842439</v>
      </c>
      <c r="Y549">
        <f t="shared" si="134"/>
        <v>1.7598964185170907</v>
      </c>
      <c r="Z549">
        <f t="shared" si="141"/>
        <v>0.19406090552009569</v>
      </c>
      <c r="AA549">
        <f t="shared" si="135"/>
        <v>0.79957779999093603</v>
      </c>
      <c r="AB549">
        <f t="shared" si="136"/>
        <v>-3.3767227225733887E-4</v>
      </c>
    </row>
    <row r="550" spans="1:28" x14ac:dyDescent="0.25">
      <c r="A550" s="3">
        <v>44689.833333333336</v>
      </c>
      <c r="B550">
        <v>10.47436478</v>
      </c>
      <c r="C550">
        <v>315692.58280400001</v>
      </c>
      <c r="D550">
        <v>1.4429347817000001E-8</v>
      </c>
      <c r="E550">
        <v>67</v>
      </c>
      <c r="F550" s="1">
        <v>634206.69427772507</v>
      </c>
      <c r="G550">
        <v>77852.96187206819</v>
      </c>
      <c r="H550">
        <v>233.55888561620458</v>
      </c>
      <c r="I550">
        <v>0.13441831191485867</v>
      </c>
      <c r="J550">
        <v>19121</v>
      </c>
      <c r="K550">
        <f t="shared" si="133"/>
        <v>-0.12335313395302537</v>
      </c>
      <c r="L550">
        <f t="shared" si="137"/>
        <v>-0.16674125045878602</v>
      </c>
      <c r="M550">
        <f t="shared" si="130"/>
        <v>0.6321374455023564</v>
      </c>
      <c r="N550">
        <f t="shared" si="138"/>
        <v>0.51857163750400959</v>
      </c>
      <c r="O550" s="4">
        <v>0.57404162970795747</v>
      </c>
      <c r="P550">
        <f t="shared" si="131"/>
        <v>0.77731226202430148</v>
      </c>
      <c r="Q550" s="4">
        <f t="shared" si="139"/>
        <v>0.23841629249534188</v>
      </c>
      <c r="R550">
        <v>0.65110000000000001</v>
      </c>
      <c r="S550" s="4">
        <f t="shared" si="142"/>
        <v>0.55310999999999999</v>
      </c>
      <c r="T550">
        <f t="shared" si="128"/>
        <v>0.95501754813084461</v>
      </c>
      <c r="U550" s="4">
        <f t="shared" si="140"/>
        <v>0.44044333902502503</v>
      </c>
      <c r="V550">
        <f t="shared" si="132"/>
        <v>30139.544443476982</v>
      </c>
      <c r="W550">
        <f t="shared" si="129"/>
        <v>3.6820155319952039E-4</v>
      </c>
      <c r="X550">
        <f t="shared" si="143"/>
        <v>0.21714671671162392</v>
      </c>
      <c r="Y550">
        <f t="shared" si="134"/>
        <v>1.5556629983316195</v>
      </c>
      <c r="Z550">
        <f t="shared" si="141"/>
        <v>0.21280168695254198</v>
      </c>
      <c r="AA550">
        <f t="shared" si="135"/>
        <v>0.71076165827431836</v>
      </c>
      <c r="AB550">
        <f t="shared" si="136"/>
        <v>-8.237863288519387E-3</v>
      </c>
    </row>
    <row r="551" spans="1:28" x14ac:dyDescent="0.25">
      <c r="A551" s="3">
        <v>44690.833333333336</v>
      </c>
      <c r="B551">
        <v>10.33311728</v>
      </c>
      <c r="C551">
        <v>320472.45627000002</v>
      </c>
      <c r="D551">
        <v>1.4429347817000001E-8</v>
      </c>
      <c r="E551">
        <v>61</v>
      </c>
      <c r="F551" s="1">
        <v>640260.15273319569</v>
      </c>
      <c r="G551">
        <v>166827.38223089935</v>
      </c>
      <c r="H551">
        <v>500.48214669269805</v>
      </c>
      <c r="I551">
        <v>0.2853152468774019</v>
      </c>
      <c r="J551">
        <v>19122</v>
      </c>
      <c r="K551">
        <f t="shared" si="133"/>
        <v>2.8604247179259346E-2</v>
      </c>
      <c r="L551">
        <f t="shared" si="137"/>
        <v>-0.14675011031781862</v>
      </c>
      <c r="M551">
        <f t="shared" si="130"/>
        <v>1.3262574092439108</v>
      </c>
      <c r="N551">
        <f t="shared" si="138"/>
        <v>0.55685875074703761</v>
      </c>
      <c r="O551" s="4">
        <v>0.68554042756516764</v>
      </c>
      <c r="P551">
        <f t="shared" si="131"/>
        <v>1.34587883273112</v>
      </c>
      <c r="Q551" s="4">
        <f t="shared" si="139"/>
        <v>0.28327892025304585</v>
      </c>
      <c r="R551">
        <v>0.90900000000000003</v>
      </c>
      <c r="S551" s="4">
        <f t="shared" si="142"/>
        <v>0.56706999999999985</v>
      </c>
      <c r="T551">
        <f t="shared" si="128"/>
        <v>1.4557589075592825</v>
      </c>
      <c r="U551" s="4">
        <f t="shared" si="140"/>
        <v>0.48896863594366774</v>
      </c>
      <c r="V551">
        <f t="shared" si="132"/>
        <v>31014.11196505843</v>
      </c>
      <c r="W551">
        <f t="shared" si="129"/>
        <v>7.8138025080694957E-4</v>
      </c>
      <c r="X551">
        <f t="shared" si="143"/>
        <v>0.21792809696243087</v>
      </c>
      <c r="Y551">
        <f t="shared" si="134"/>
        <v>1.6008041030825011</v>
      </c>
      <c r="Z551">
        <f t="shared" si="141"/>
        <v>0.20986362132463365</v>
      </c>
      <c r="AA551">
        <f t="shared" si="135"/>
        <v>0.78473441038112546</v>
      </c>
      <c r="AB551">
        <f t="shared" si="136"/>
        <v>-3.4773541821464526E-4</v>
      </c>
    </row>
    <row r="552" spans="1:28" x14ac:dyDescent="0.25">
      <c r="A552" s="3">
        <v>44691.833333333336</v>
      </c>
      <c r="B552">
        <v>10.7339728</v>
      </c>
      <c r="C552">
        <v>309610.30300800002</v>
      </c>
      <c r="D552">
        <v>1.4429347817000001E-8</v>
      </c>
      <c r="E552">
        <v>71</v>
      </c>
      <c r="F552" s="1">
        <v>617521.94989488914</v>
      </c>
      <c r="G552">
        <v>244529.08316023648</v>
      </c>
      <c r="H552">
        <v>733.58724948070949</v>
      </c>
      <c r="I552">
        <v>0.43360296116767244</v>
      </c>
      <c r="J552">
        <v>19123</v>
      </c>
      <c r="K552">
        <f t="shared" si="133"/>
        <v>-7.2541645716988998E-2</v>
      </c>
      <c r="L552">
        <f t="shared" si="137"/>
        <v>-0.14751184957010194</v>
      </c>
      <c r="M552">
        <f t="shared" si="130"/>
        <v>1.7145891373474911</v>
      </c>
      <c r="N552">
        <f t="shared" si="138"/>
        <v>0.58610488288497919</v>
      </c>
      <c r="O552" s="4">
        <v>0.69635632392238245</v>
      </c>
      <c r="P552">
        <f t="shared" si="131"/>
        <v>1.7313842862622517</v>
      </c>
      <c r="Q552" s="4">
        <f t="shared" si="139"/>
        <v>0.32492852231227631</v>
      </c>
      <c r="R552">
        <v>0.77839999999999998</v>
      </c>
      <c r="S552" s="4">
        <f t="shared" si="142"/>
        <v>0.57471666666666665</v>
      </c>
      <c r="T552">
        <f t="shared" si="128"/>
        <v>1.8181132283937544</v>
      </c>
      <c r="U552" s="4">
        <f t="shared" si="140"/>
        <v>0.52507596749491137</v>
      </c>
      <c r="V552">
        <f t="shared" si="132"/>
        <v>28843.961949298027</v>
      </c>
      <c r="W552">
        <f t="shared" si="129"/>
        <v>1.1872482600532165E-3</v>
      </c>
      <c r="X552">
        <f t="shared" si="143"/>
        <v>0.21911534522248408</v>
      </c>
      <c r="Y552">
        <f t="shared" si="134"/>
        <v>1.4887910603280377</v>
      </c>
      <c r="Z552">
        <f t="shared" si="141"/>
        <v>0.22072831728572773</v>
      </c>
      <c r="AA552">
        <f t="shared" si="135"/>
        <v>0.72641600574851328</v>
      </c>
      <c r="AB552">
        <f t="shared" si="136"/>
        <v>-4.7791437844937334E-3</v>
      </c>
    </row>
    <row r="553" spans="1:28" x14ac:dyDescent="0.25">
      <c r="A553" s="3">
        <v>44692.833333333336</v>
      </c>
      <c r="B553">
        <v>10.685341469999999</v>
      </c>
      <c r="C553">
        <v>311639.39397199999</v>
      </c>
      <c r="D553">
        <v>1.4429347817000001E-8</v>
      </c>
      <c r="E553">
        <v>69</v>
      </c>
      <c r="F553" s="1">
        <v>621460.47674300882</v>
      </c>
      <c r="G553">
        <v>202545.1534741231</v>
      </c>
      <c r="H553">
        <v>607.63546042236931</v>
      </c>
      <c r="I553">
        <v>0.35688020615006844</v>
      </c>
      <c r="J553">
        <v>19124</v>
      </c>
      <c r="K553">
        <f t="shared" si="133"/>
        <v>1.1073204810018177E-2</v>
      </c>
      <c r="L553">
        <f t="shared" si="137"/>
        <v>-0.14420054123595366</v>
      </c>
      <c r="M553">
        <f t="shared" si="130"/>
        <v>1.5328069213417272</v>
      </c>
      <c r="N553">
        <f t="shared" si="138"/>
        <v>0.61978373965684574</v>
      </c>
      <c r="O553" s="4">
        <v>0.7003674065954153</v>
      </c>
      <c r="P553">
        <f t="shared" si="131"/>
        <v>1.5439914204991603</v>
      </c>
      <c r="Q553" s="4">
        <f t="shared" si="139"/>
        <v>0.3763949029955817</v>
      </c>
      <c r="R553">
        <v>1.0809</v>
      </c>
      <c r="S553" s="4">
        <f t="shared" si="142"/>
        <v>0.59043999999999985</v>
      </c>
      <c r="T553">
        <f t="shared" si="128"/>
        <v>1.6406564756583044</v>
      </c>
      <c r="U553" s="4">
        <f t="shared" si="140"/>
        <v>0.56754652214706147</v>
      </c>
      <c r="V553">
        <f t="shared" si="132"/>
        <v>29165.13195642404</v>
      </c>
      <c r="W553">
        <f t="shared" si="129"/>
        <v>9.7727629937049889E-4</v>
      </c>
      <c r="X553">
        <f t="shared" si="143"/>
        <v>0.22009262152185458</v>
      </c>
      <c r="Y553">
        <f t="shared" si="134"/>
        <v>1.5053683611959006</v>
      </c>
      <c r="Z553">
        <f t="shared" si="141"/>
        <v>0.22057595455235468</v>
      </c>
      <c r="AA553">
        <f t="shared" si="135"/>
        <v>0.70820757369363663</v>
      </c>
      <c r="AB553">
        <f t="shared" si="136"/>
        <v>-5.9871010174055161E-3</v>
      </c>
    </row>
    <row r="554" spans="1:28" x14ac:dyDescent="0.25">
      <c r="A554" s="3">
        <v>44693.833333333336</v>
      </c>
      <c r="B554">
        <v>10.66598991</v>
      </c>
      <c r="C554">
        <v>312660.870505</v>
      </c>
      <c r="D554">
        <v>1.4429347817000001E-8</v>
      </c>
      <c r="E554">
        <v>52</v>
      </c>
      <c r="F554" s="1">
        <v>624433.48450431891</v>
      </c>
      <c r="G554">
        <v>153892.86099694349</v>
      </c>
      <c r="H554">
        <v>461.67858299083048</v>
      </c>
      <c r="I554">
        <v>0.26986490470705626</v>
      </c>
      <c r="J554">
        <v>19125</v>
      </c>
      <c r="K554">
        <f t="shared" si="133"/>
        <v>5.0850714802987652E-3</v>
      </c>
      <c r="L554">
        <f t="shared" si="137"/>
        <v>-0.16000550252178986</v>
      </c>
      <c r="M554">
        <f t="shared" si="130"/>
        <v>1.2395993219042472</v>
      </c>
      <c r="N554">
        <f t="shared" si="138"/>
        <v>0.65019755241455823</v>
      </c>
      <c r="O554" s="4">
        <v>0.69625275684422505</v>
      </c>
      <c r="P554">
        <f t="shared" si="131"/>
        <v>1.2991486039060032</v>
      </c>
      <c r="Q554" s="4">
        <f t="shared" si="139"/>
        <v>0.41969985645911512</v>
      </c>
      <c r="R554">
        <v>1.0375000000000001</v>
      </c>
      <c r="S554" s="4">
        <f t="shared" si="142"/>
        <v>0.60701333333333329</v>
      </c>
      <c r="T554">
        <f t="shared" si="128"/>
        <v>1.4126681349755967</v>
      </c>
      <c r="U554" s="4">
        <f t="shared" si="140"/>
        <v>0.61463545997958136</v>
      </c>
      <c r="V554">
        <f t="shared" si="132"/>
        <v>29313.816452410276</v>
      </c>
      <c r="W554">
        <f t="shared" si="129"/>
        <v>7.3908271437881994E-4</v>
      </c>
      <c r="X554">
        <f t="shared" si="143"/>
        <v>0.22083170423623338</v>
      </c>
      <c r="Y554">
        <f t="shared" si="134"/>
        <v>1.513042762820157</v>
      </c>
      <c r="Z554">
        <f t="shared" si="141"/>
        <v>0.22084831679104999</v>
      </c>
      <c r="AA554">
        <f t="shared" si="135"/>
        <v>0.73160623379764889</v>
      </c>
      <c r="AB554">
        <f t="shared" si="136"/>
        <v>-2.6572256327526134E-3</v>
      </c>
    </row>
    <row r="555" spans="1:28" x14ac:dyDescent="0.25">
      <c r="A555" s="3">
        <v>44694.833333333336</v>
      </c>
      <c r="B555">
        <v>10.534225409999999</v>
      </c>
      <c r="C555">
        <v>316667.87008399999</v>
      </c>
      <c r="D555">
        <v>1.4429347817000001E-8</v>
      </c>
      <c r="E555">
        <v>38</v>
      </c>
      <c r="F555" s="1">
        <v>633269.03809665551</v>
      </c>
      <c r="G555">
        <v>31696.94483805331</v>
      </c>
      <c r="H555">
        <v>95.090834514159937</v>
      </c>
      <c r="I555">
        <v>5.4807913398050717E-2</v>
      </c>
      <c r="J555">
        <v>19126</v>
      </c>
      <c r="K555">
        <f t="shared" si="133"/>
        <v>2.5165020868584045E-2</v>
      </c>
      <c r="L555">
        <f t="shared" si="137"/>
        <v>-0.13396543396819835</v>
      </c>
      <c r="M555">
        <f t="shared" si="130"/>
        <v>4.5667603485372327E-2</v>
      </c>
      <c r="N555">
        <f t="shared" si="138"/>
        <v>0.63433057026315953</v>
      </c>
      <c r="O555" s="4">
        <v>0.68737121543392299</v>
      </c>
      <c r="P555">
        <f t="shared" si="131"/>
        <v>0</v>
      </c>
      <c r="Q555" s="4">
        <f t="shared" si="139"/>
        <v>0.41969985645911512</v>
      </c>
      <c r="R555">
        <v>0.82840000000000003</v>
      </c>
      <c r="S555" s="4">
        <f t="shared" si="142"/>
        <v>0.61720999999999993</v>
      </c>
      <c r="T555">
        <f t="shared" si="128"/>
        <v>0.52457156718925069</v>
      </c>
      <c r="U555" s="4">
        <f t="shared" si="140"/>
        <v>0.6209489895114414</v>
      </c>
      <c r="V555">
        <f t="shared" si="132"/>
        <v>30060.8595087961</v>
      </c>
      <c r="W555">
        <f t="shared" si="129"/>
        <v>1.5014739415981278E-4</v>
      </c>
      <c r="X555">
        <f t="shared" si="143"/>
        <v>0.22098185163039319</v>
      </c>
      <c r="Y555">
        <f t="shared" si="134"/>
        <v>1.5516016482458959</v>
      </c>
      <c r="Z555">
        <f t="shared" si="141"/>
        <v>0.21780691722401846</v>
      </c>
      <c r="AA555">
        <f t="shared" si="135"/>
        <v>0.74269351789551052</v>
      </c>
      <c r="AB555">
        <f t="shared" si="136"/>
        <v>-1.465890478125953E-3</v>
      </c>
    </row>
    <row r="556" spans="1:28" x14ac:dyDescent="0.25">
      <c r="A556" s="3">
        <v>44695.833333333336</v>
      </c>
      <c r="B556">
        <v>10.35524702</v>
      </c>
      <c r="C556">
        <v>322210.384884</v>
      </c>
      <c r="D556">
        <v>1.4429347817000001E-8</v>
      </c>
      <c r="E556">
        <v>35</v>
      </c>
      <c r="F556" s="1">
        <v>644576.43250408571</v>
      </c>
      <c r="G556">
        <v>22783.882624966522</v>
      </c>
      <c r="H556">
        <v>68.35164787489957</v>
      </c>
      <c r="I556">
        <v>3.8705032043163022E-2</v>
      </c>
      <c r="J556">
        <v>19127</v>
      </c>
      <c r="K556">
        <f t="shared" si="133"/>
        <v>3.4487374668141078E-2</v>
      </c>
      <c r="L556">
        <f t="shared" si="137"/>
        <v>-0.12151456800307775</v>
      </c>
      <c r="M556">
        <f t="shared" si="130"/>
        <v>0</v>
      </c>
      <c r="N556">
        <f t="shared" si="138"/>
        <v>0.6234717047481646</v>
      </c>
      <c r="O556" s="4">
        <v>0.69683498863504512</v>
      </c>
      <c r="P556">
        <f t="shared" si="131"/>
        <v>0</v>
      </c>
      <c r="Q556" s="4">
        <f t="shared" si="139"/>
        <v>0.41969985645911512</v>
      </c>
      <c r="R556">
        <v>0.71</v>
      </c>
      <c r="S556" s="4">
        <f t="shared" si="142"/>
        <v>0.624</v>
      </c>
      <c r="T556">
        <f t="shared" si="128"/>
        <v>0.3825601629342566</v>
      </c>
      <c r="U556" s="4">
        <f t="shared" si="140"/>
        <v>0.63370099494258325</v>
      </c>
      <c r="V556">
        <f t="shared" si="132"/>
        <v>31115.663804222797</v>
      </c>
      <c r="W556">
        <f t="shared" si="129"/>
        <v>1.0603556171107981E-4</v>
      </c>
      <c r="X556">
        <f t="shared" si="143"/>
        <v>0.22108788719210426</v>
      </c>
      <c r="Y556">
        <f t="shared" si="134"/>
        <v>1.6060457363426457</v>
      </c>
      <c r="Z556">
        <f t="shared" si="141"/>
        <v>0.2132328645052135</v>
      </c>
      <c r="AA556">
        <f t="shared" si="135"/>
        <v>0.76610610799385837</v>
      </c>
      <c r="AB556">
        <f t="shared" si="136"/>
        <v>7.7636569884620421E-4</v>
      </c>
    </row>
    <row r="557" spans="1:28" x14ac:dyDescent="0.25">
      <c r="A557" s="3">
        <v>44696.833333333336</v>
      </c>
      <c r="B557">
        <v>10.56351325</v>
      </c>
      <c r="C557">
        <v>316150.76117399998</v>
      </c>
      <c r="D557">
        <v>1.4429347817000001E-8</v>
      </c>
      <c r="E557">
        <v>46</v>
      </c>
      <c r="F557" s="1">
        <v>631315.59373782994</v>
      </c>
      <c r="G557">
        <v>104037.67692772303</v>
      </c>
      <c r="H557">
        <v>312.11303078316911</v>
      </c>
      <c r="I557">
        <v>0.18045056603364285</v>
      </c>
      <c r="J557">
        <v>19128</v>
      </c>
      <c r="K557">
        <f t="shared" si="133"/>
        <v>-3.8898076630327377E-2</v>
      </c>
      <c r="L557">
        <f t="shared" si="137"/>
        <v>-0.14224058398715175</v>
      </c>
      <c r="M557">
        <f t="shared" si="130"/>
        <v>0.97554993033358195</v>
      </c>
      <c r="N557">
        <f t="shared" si="138"/>
        <v>0.64268615016563635</v>
      </c>
      <c r="O557" s="4">
        <v>0.71231076722527509</v>
      </c>
      <c r="P557">
        <f t="shared" si="131"/>
        <v>0.98614014503193703</v>
      </c>
      <c r="Q557" s="4">
        <f t="shared" si="139"/>
        <v>0.45257119462684636</v>
      </c>
      <c r="R557">
        <v>0.75319999999999998</v>
      </c>
      <c r="S557" s="4">
        <f t="shared" si="142"/>
        <v>0.63286333333333322</v>
      </c>
      <c r="T557">
        <f t="shared" si="128"/>
        <v>1.1315107379906404</v>
      </c>
      <c r="U557" s="4">
        <f t="shared" si="140"/>
        <v>0.67141801954227132</v>
      </c>
      <c r="V557">
        <f t="shared" si="132"/>
        <v>29928.561993709809</v>
      </c>
      <c r="W557">
        <f t="shared" si="129"/>
        <v>4.9426294436486504E-4</v>
      </c>
      <c r="X557">
        <f t="shared" si="143"/>
        <v>0.22158215013646912</v>
      </c>
      <c r="Y557">
        <f t="shared" si="134"/>
        <v>1.544773066301768</v>
      </c>
      <c r="Z557">
        <f t="shared" si="141"/>
        <v>0.21911643355725552</v>
      </c>
      <c r="AA557">
        <f t="shared" si="135"/>
        <v>0.75106043126841182</v>
      </c>
      <c r="AB557">
        <f t="shared" si="136"/>
        <v>-1.459111346687747E-4</v>
      </c>
    </row>
    <row r="558" spans="1:28" x14ac:dyDescent="0.25">
      <c r="A558" s="3">
        <v>44697.833333333336</v>
      </c>
      <c r="B558">
        <v>10.02379738</v>
      </c>
      <c r="C558">
        <v>305996.76114299998</v>
      </c>
      <c r="D558">
        <v>1.3827134165E-8</v>
      </c>
      <c r="E558">
        <v>31</v>
      </c>
      <c r="F558" s="1">
        <v>612573.80600791855</v>
      </c>
      <c r="G558">
        <v>17727.907876224403</v>
      </c>
      <c r="H558">
        <v>53.183723628673206</v>
      </c>
      <c r="I558">
        <v>3.1689339201380715E-2</v>
      </c>
      <c r="J558">
        <v>19129</v>
      </c>
      <c r="K558">
        <f t="shared" si="133"/>
        <v>1.9799238433665871E-2</v>
      </c>
      <c r="L558">
        <f t="shared" si="137"/>
        <v>-0.12244948638667424</v>
      </c>
      <c r="M558">
        <f t="shared" si="130"/>
        <v>0</v>
      </c>
      <c r="N558">
        <f t="shared" si="138"/>
        <v>0.61899688358107807</v>
      </c>
      <c r="O558" s="4">
        <v>0.72449510247474447</v>
      </c>
      <c r="P558">
        <f t="shared" si="131"/>
        <v>0</v>
      </c>
      <c r="Q558" s="4">
        <f t="shared" si="139"/>
        <v>0.44576224255509839</v>
      </c>
      <c r="R558">
        <v>0.79489999999999994</v>
      </c>
      <c r="S558" s="4">
        <f t="shared" si="142"/>
        <v>0.64341666666666664</v>
      </c>
      <c r="T558">
        <f t="shared" si="128"/>
        <v>0.30037765484474122</v>
      </c>
      <c r="U558" s="4">
        <f t="shared" si="140"/>
        <v>0.66172246504919674</v>
      </c>
      <c r="V558">
        <f t="shared" si="132"/>
        <v>30527.029781501828</v>
      </c>
      <c r="W558">
        <f t="shared" si="129"/>
        <v>8.6816338753734431E-5</v>
      </c>
      <c r="X558">
        <f t="shared" si="143"/>
        <v>0.22166896647522286</v>
      </c>
      <c r="Y558">
        <f t="shared" si="134"/>
        <v>1.5756631879128438</v>
      </c>
      <c r="Z558">
        <f t="shared" si="141"/>
        <v>0.21658435723076663</v>
      </c>
      <c r="AA558">
        <f t="shared" si="135"/>
        <v>0.74754013646508821</v>
      </c>
      <c r="AB558">
        <f t="shared" si="136"/>
        <v>-5.712197815147535E-4</v>
      </c>
    </row>
    <row r="559" spans="1:28" x14ac:dyDescent="0.25">
      <c r="A559" s="3">
        <v>44698.833333333336</v>
      </c>
      <c r="B559">
        <v>10.330169720000001</v>
      </c>
      <c r="C559">
        <v>297002.45989699999</v>
      </c>
      <c r="D559">
        <v>1.3827134165E-8</v>
      </c>
      <c r="E559">
        <v>31</v>
      </c>
      <c r="F559" s="1">
        <v>594404.44167311769</v>
      </c>
      <c r="G559">
        <v>27329.580983528042</v>
      </c>
      <c r="H559">
        <v>81.988742950584125</v>
      </c>
      <c r="I559">
        <v>5.0346008675050291E-2</v>
      </c>
      <c r="J559">
        <v>19130</v>
      </c>
      <c r="K559">
        <f t="shared" si="133"/>
        <v>-5.9940805057289721E-2</v>
      </c>
      <c r="L559">
        <f t="shared" si="137"/>
        <v>-0.1644806897915069</v>
      </c>
      <c r="M559">
        <f t="shared" si="130"/>
        <v>0</v>
      </c>
      <c r="N559">
        <f t="shared" si="138"/>
        <v>0.60231479216382156</v>
      </c>
      <c r="O559" s="4">
        <v>0.73077802481846843</v>
      </c>
      <c r="P559">
        <f t="shared" si="131"/>
        <v>0</v>
      </c>
      <c r="Q559" s="4">
        <f t="shared" si="139"/>
        <v>0.44576224255509839</v>
      </c>
      <c r="R559">
        <v>0.69830000000000003</v>
      </c>
      <c r="S559" s="4">
        <f>AVERAGE(R530:R559)</f>
        <v>0.64880666666666664</v>
      </c>
      <c r="T559">
        <f t="shared" si="128"/>
        <v>0.48936703129592118</v>
      </c>
      <c r="U559" s="4">
        <f t="shared" si="140"/>
        <v>0.66800908679825488</v>
      </c>
      <c r="V559">
        <f t="shared" si="132"/>
        <v>28750.975825884107</v>
      </c>
      <c r="W559">
        <f t="shared" si="129"/>
        <v>1.3792475828591376E-4</v>
      </c>
      <c r="X559">
        <f t="shared" si="143"/>
        <v>0.22180689123350877</v>
      </c>
      <c r="Y559">
        <f t="shared" si="134"/>
        <v>1.483991549445429</v>
      </c>
      <c r="Z559">
        <f t="shared" si="141"/>
        <v>0.2244050283469563</v>
      </c>
      <c r="AA559">
        <f t="shared" si="135"/>
        <v>0.69647091009194917</v>
      </c>
      <c r="AB559">
        <f t="shared" si="136"/>
        <v>-6.2228931773953278E-3</v>
      </c>
    </row>
    <row r="560" spans="1:28" x14ac:dyDescent="0.25">
      <c r="A560" s="3">
        <v>44699.833333333336</v>
      </c>
      <c r="B560">
        <v>10.09641502</v>
      </c>
      <c r="C560">
        <v>304364.32736200001</v>
      </c>
      <c r="D560">
        <v>1.3827134165E-8</v>
      </c>
      <c r="E560">
        <v>25</v>
      </c>
      <c r="F560" s="1">
        <v>608567.55590546899</v>
      </c>
      <c r="G560">
        <v>205828.64350531276</v>
      </c>
      <c r="H560">
        <v>617.48593051593832</v>
      </c>
      <c r="I560">
        <v>0.37034896528944594</v>
      </c>
      <c r="J560">
        <v>19131</v>
      </c>
      <c r="K560">
        <f t="shared" si="133"/>
        <v>4.7373308353214821E-2</v>
      </c>
      <c r="L560">
        <f t="shared" si="137"/>
        <v>-0.14599439914938481</v>
      </c>
      <c r="M560">
        <f t="shared" si="130"/>
        <v>1.563522351156486</v>
      </c>
      <c r="N560">
        <f t="shared" si="138"/>
        <v>0.64203906339289707</v>
      </c>
      <c r="O560" s="4">
        <v>0.73774468146610928</v>
      </c>
      <c r="P560">
        <f t="shared" si="131"/>
        <v>1.5784991541619635</v>
      </c>
      <c r="Q560" s="4">
        <f t="shared" si="139"/>
        <v>0.49837888102716388</v>
      </c>
      <c r="R560">
        <v>0.84589999999999999</v>
      </c>
      <c r="S560" s="4">
        <f t="shared" si="142"/>
        <v>0.65902333333333329</v>
      </c>
      <c r="T560">
        <f t="shared" si="128"/>
        <v>1.6731717617251818</v>
      </c>
      <c r="U560" s="4">
        <f t="shared" si="140"/>
        <v>0.72378147885576094</v>
      </c>
      <c r="V560">
        <f t="shared" si="132"/>
        <v>30145.782117621391</v>
      </c>
      <c r="W560">
        <f t="shared" si="129"/>
        <v>1.014140285282736E-3</v>
      </c>
      <c r="X560">
        <f t="shared" si="143"/>
        <v>0.22282103151879151</v>
      </c>
      <c r="Y560">
        <f t="shared" si="134"/>
        <v>1.5559849580374241</v>
      </c>
      <c r="Z560">
        <f t="shared" si="141"/>
        <v>0.21967562209337665</v>
      </c>
      <c r="AA560">
        <f t="shared" si="135"/>
        <v>0.72901684291706548</v>
      </c>
      <c r="AB560">
        <f t="shared" si="136"/>
        <v>-1.4419379682487632E-3</v>
      </c>
    </row>
    <row r="561" spans="1:28" x14ac:dyDescent="0.25">
      <c r="A561" s="3">
        <v>44700.833333333336</v>
      </c>
      <c r="B561">
        <v>9.6698621300000003</v>
      </c>
      <c r="C561">
        <v>282946.01404099999</v>
      </c>
      <c r="D561">
        <v>1.3045508907E-8</v>
      </c>
      <c r="E561">
        <v>33</v>
      </c>
      <c r="F561" s="1">
        <v>565890.73886820523</v>
      </c>
      <c r="G561">
        <v>23375.81999332651</v>
      </c>
      <c r="H561">
        <v>70.127459979979534</v>
      </c>
      <c r="I561">
        <v>4.52322703564405E-2</v>
      </c>
      <c r="J561">
        <v>19132</v>
      </c>
      <c r="K561">
        <f t="shared" si="133"/>
        <v>-2.9802952316961742E-2</v>
      </c>
      <c r="L561">
        <f t="shared" si="137"/>
        <v>-0.16084662884504095</v>
      </c>
      <c r="M561">
        <f t="shared" si="130"/>
        <v>0</v>
      </c>
      <c r="N561">
        <f t="shared" si="138"/>
        <v>0.61522348498188639</v>
      </c>
      <c r="O561" s="4">
        <v>0.76687114393254052</v>
      </c>
      <c r="P561">
        <f t="shared" si="131"/>
        <v>0</v>
      </c>
      <c r="Q561" s="4">
        <f t="shared" si="139"/>
        <v>0.48434138287403533</v>
      </c>
      <c r="R561">
        <v>0.6986</v>
      </c>
      <c r="S561" s="4">
        <f t="shared" si="142"/>
        <v>0.66521333333333321</v>
      </c>
      <c r="T561">
        <f t="shared" si="128"/>
        <v>0.44561214612093414</v>
      </c>
      <c r="U561" s="4">
        <f t="shared" si="140"/>
        <v>0.71541668079853704</v>
      </c>
      <c r="V561">
        <f t="shared" si="132"/>
        <v>29260.604777722925</v>
      </c>
      <c r="W561">
        <f t="shared" si="129"/>
        <v>1.2391635042582257E-4</v>
      </c>
      <c r="X561">
        <f t="shared" si="143"/>
        <v>0.22294494786921734</v>
      </c>
      <c r="Y561">
        <f t="shared" si="134"/>
        <v>1.510296223848886</v>
      </c>
      <c r="Z561">
        <f t="shared" si="141"/>
        <v>0.22365743057986798</v>
      </c>
      <c r="AA561">
        <f t="shared" si="135"/>
        <v>0.71929137068513882</v>
      </c>
      <c r="AB561">
        <f t="shared" si="136"/>
        <v>-2.6121236585164853E-3</v>
      </c>
    </row>
    <row r="562" spans="1:28" x14ac:dyDescent="0.25">
      <c r="A562" s="3">
        <v>44701.833333333336</v>
      </c>
      <c r="B562">
        <v>9.6482262700000003</v>
      </c>
      <c r="C562">
        <v>283587.87265600002</v>
      </c>
      <c r="D562">
        <v>1.3045508907E-8</v>
      </c>
      <c r="E562">
        <v>8</v>
      </c>
      <c r="F562" s="1">
        <v>566387.32635893649</v>
      </c>
      <c r="G562">
        <v>2447.7337531353978</v>
      </c>
      <c r="H562">
        <v>7.3432012594061939</v>
      </c>
      <c r="I562">
        <v>4.7322182805776538E-3</v>
      </c>
      <c r="J562">
        <v>19133</v>
      </c>
      <c r="K562">
        <f t="shared" si="133"/>
        <v>4.5058748874508801E-3</v>
      </c>
      <c r="L562">
        <f t="shared" si="137"/>
        <v>-0.15024368204641009</v>
      </c>
      <c r="M562">
        <f t="shared" si="130"/>
        <v>0</v>
      </c>
      <c r="N562">
        <f t="shared" si="138"/>
        <v>0.60205883322824227</v>
      </c>
      <c r="O562" s="4">
        <v>0.77204770183468252</v>
      </c>
      <c r="P562">
        <f t="shared" si="131"/>
        <v>0</v>
      </c>
      <c r="Q562" s="4">
        <f t="shared" si="139"/>
        <v>0.48434138287403533</v>
      </c>
      <c r="R562">
        <v>0.73829999999999996</v>
      </c>
      <c r="S562" s="4">
        <f t="shared" si="142"/>
        <v>0.67230999999999985</v>
      </c>
      <c r="T562">
        <f t="shared" si="128"/>
        <v>0</v>
      </c>
      <c r="U562" s="4">
        <f t="shared" si="140"/>
        <v>0.71424566018970592</v>
      </c>
      <c r="V562">
        <f t="shared" si="132"/>
        <v>29392.746886314475</v>
      </c>
      <c r="W562">
        <f t="shared" si="129"/>
        <v>1.2964897545887876E-5</v>
      </c>
      <c r="X562">
        <f t="shared" si="143"/>
        <v>0.22295791276676322</v>
      </c>
      <c r="Y562">
        <f t="shared" si="134"/>
        <v>1.5171167844331015</v>
      </c>
      <c r="Z562">
        <f t="shared" si="141"/>
        <v>0.22311003077978797</v>
      </c>
      <c r="AA562">
        <f t="shared" si="135"/>
        <v>0.73937690295943792</v>
      </c>
      <c r="AB562">
        <f t="shared" si="136"/>
        <v>-5.028823862751608E-4</v>
      </c>
    </row>
    <row r="563" spans="1:28" x14ac:dyDescent="0.25">
      <c r="A563" s="3">
        <v>44702.833333333336</v>
      </c>
      <c r="B563">
        <v>9.4895690699999999</v>
      </c>
      <c r="C563">
        <v>288414.96270700003</v>
      </c>
      <c r="D563">
        <v>1.3045508907E-8</v>
      </c>
      <c r="E563">
        <v>20</v>
      </c>
      <c r="F563" s="1">
        <v>576504.93164497463</v>
      </c>
      <c r="G563">
        <v>28764.669203322785</v>
      </c>
      <c r="H563">
        <v>86.294007609968361</v>
      </c>
      <c r="I563">
        <v>5.4634940741556816E-2</v>
      </c>
      <c r="J563">
        <v>19134</v>
      </c>
      <c r="K563">
        <f t="shared" si="133"/>
        <v>3.3459143750357849E-2</v>
      </c>
      <c r="L563">
        <f t="shared" si="137"/>
        <v>-0.12192625613416118</v>
      </c>
      <c r="M563">
        <f t="shared" si="130"/>
        <v>0.27488861034829992</v>
      </c>
      <c r="N563">
        <f t="shared" si="138"/>
        <v>0.5949993144523581</v>
      </c>
      <c r="O563" s="4">
        <v>0.77425543976747402</v>
      </c>
      <c r="P563">
        <f t="shared" si="131"/>
        <v>0</v>
      </c>
      <c r="Q563" s="4">
        <f t="shared" si="139"/>
        <v>0.48434138287403533</v>
      </c>
      <c r="R563">
        <v>0.70389999999999997</v>
      </c>
      <c r="S563" s="4">
        <f t="shared" si="142"/>
        <v>0.6769033333333333</v>
      </c>
      <c r="T563">
        <f t="shared" si="128"/>
        <v>0.52325094156765295</v>
      </c>
      <c r="U563" s="4">
        <f t="shared" si="140"/>
        <v>0.72140356029118502</v>
      </c>
      <c r="V563">
        <f t="shared" si="132"/>
        <v>30392.840873963945</v>
      </c>
      <c r="W563">
        <f t="shared" si="129"/>
        <v>1.4967356750762796E-4</v>
      </c>
      <c r="X563">
        <f t="shared" si="143"/>
        <v>0.22310758633427086</v>
      </c>
      <c r="Y563">
        <f t="shared" si="134"/>
        <v>1.5687369810939344</v>
      </c>
      <c r="Z563">
        <f t="shared" si="141"/>
        <v>0.21893295417719205</v>
      </c>
      <c r="AA563">
        <f t="shared" si="135"/>
        <v>0.76709533524890916</v>
      </c>
      <c r="AB563">
        <f t="shared" si="136"/>
        <v>2.1519069468181051E-3</v>
      </c>
    </row>
    <row r="564" spans="1:28" x14ac:dyDescent="0.25">
      <c r="A564" s="3">
        <v>44703.833333333336</v>
      </c>
      <c r="B564">
        <v>9.7091056800000004</v>
      </c>
      <c r="C564">
        <v>282260.29702699999</v>
      </c>
      <c r="D564">
        <v>1.3045508907E-8</v>
      </c>
      <c r="E564">
        <v>33</v>
      </c>
      <c r="F564" s="1">
        <v>564083.70356937707</v>
      </c>
      <c r="G564">
        <v>123937.98823380505</v>
      </c>
      <c r="H564">
        <v>371.81396470141516</v>
      </c>
      <c r="I564">
        <v>0.24058857977506734</v>
      </c>
      <c r="J564">
        <v>19135</v>
      </c>
      <c r="K564">
        <f t="shared" si="133"/>
        <v>-4.4441573883855751E-2</v>
      </c>
      <c r="L564">
        <f t="shared" si="137"/>
        <v>-0.14209249728378734</v>
      </c>
      <c r="M564">
        <f t="shared" si="130"/>
        <v>1.1974241656139222</v>
      </c>
      <c r="N564">
        <f t="shared" si="138"/>
        <v>0.62950354891001803</v>
      </c>
      <c r="O564" s="4">
        <v>0.786184052071075</v>
      </c>
      <c r="P564">
        <f t="shared" si="131"/>
        <v>1.2056436022204098</v>
      </c>
      <c r="Q564" s="4">
        <f t="shared" si="139"/>
        <v>0.52452950294804901</v>
      </c>
      <c r="R564">
        <v>0.69110000000000005</v>
      </c>
      <c r="S564" s="4">
        <f t="shared" si="142"/>
        <v>0.68301333333333325</v>
      </c>
      <c r="T564">
        <f t="shared" si="128"/>
        <v>1.327185239565118</v>
      </c>
      <c r="U564" s="4">
        <f t="shared" si="140"/>
        <v>0.76564306827668893</v>
      </c>
      <c r="V564">
        <f t="shared" si="132"/>
        <v>29071.709210914672</v>
      </c>
      <c r="W564">
        <f t="shared" si="129"/>
        <v>6.5892965207002985E-4</v>
      </c>
      <c r="X564">
        <f t="shared" si="143"/>
        <v>0.2237665159863409</v>
      </c>
      <c r="Y564">
        <f t="shared" si="134"/>
        <v>1.5005463139130018</v>
      </c>
      <c r="Z564">
        <f t="shared" si="141"/>
        <v>0.22546343717919948</v>
      </c>
      <c r="AA564">
        <f t="shared" si="135"/>
        <v>0.73450444791663727</v>
      </c>
      <c r="AB564">
        <f t="shared" si="136"/>
        <v>-3.1068058566885437E-4</v>
      </c>
    </row>
    <row r="565" spans="1:28" x14ac:dyDescent="0.25">
      <c r="A565" s="3">
        <v>44704.833333333336</v>
      </c>
      <c r="B565">
        <v>9.6438171700000002</v>
      </c>
      <c r="C565">
        <v>284212.748792</v>
      </c>
      <c r="D565">
        <v>1.3045508907E-8</v>
      </c>
      <c r="E565">
        <v>21</v>
      </c>
      <c r="F565" s="1">
        <v>569920.9947337677</v>
      </c>
      <c r="G565">
        <v>13784.425760551938</v>
      </c>
      <c r="H565">
        <v>41.353277281655814</v>
      </c>
      <c r="I565">
        <v>2.6484278254840118E-2</v>
      </c>
      <c r="J565">
        <v>19136</v>
      </c>
      <c r="K565">
        <f t="shared" si="133"/>
        <v>1.364056171368031E-2</v>
      </c>
      <c r="L565">
        <f t="shared" si="137"/>
        <v>-0.13450277181857906</v>
      </c>
      <c r="M565">
        <f t="shared" si="130"/>
        <v>0</v>
      </c>
      <c r="N565">
        <f t="shared" si="138"/>
        <v>0.62620037704163722</v>
      </c>
      <c r="O565" s="4">
        <v>0.79407344958565274</v>
      </c>
      <c r="P565">
        <f t="shared" si="131"/>
        <v>0</v>
      </c>
      <c r="Q565" s="4">
        <f t="shared" si="139"/>
        <v>0.52452950294804901</v>
      </c>
      <c r="R565">
        <v>0.72970000000000002</v>
      </c>
      <c r="S565" s="4">
        <f t="shared" si="142"/>
        <v>0.69088000000000005</v>
      </c>
      <c r="T565">
        <f t="shared" si="128"/>
        <v>0.22042288437841867</v>
      </c>
      <c r="U565" s="4">
        <f t="shared" si="140"/>
        <v>0.77299049775596962</v>
      </c>
      <c r="V565">
        <f t="shared" si="132"/>
        <v>29470.980606738318</v>
      </c>
      <c r="W565">
        <f t="shared" si="129"/>
        <v>7.2557034126434402E-5</v>
      </c>
      <c r="X565">
        <f t="shared" si="143"/>
        <v>0.22383907302046732</v>
      </c>
      <c r="Y565">
        <f t="shared" si="134"/>
        <v>1.5211548449390735</v>
      </c>
      <c r="Z565">
        <f t="shared" si="141"/>
        <v>0.22385301564852922</v>
      </c>
      <c r="AA565">
        <f t="shared" si="135"/>
        <v>0.73037401541425073</v>
      </c>
      <c r="AB565">
        <f t="shared" si="136"/>
        <v>-6.9951506112075901E-4</v>
      </c>
    </row>
    <row r="566" spans="1:28" x14ac:dyDescent="0.25">
      <c r="A566" s="3">
        <v>44705.833333333336</v>
      </c>
      <c r="B566">
        <v>9.6077052199999997</v>
      </c>
      <c r="C566">
        <v>285375.16419400001</v>
      </c>
      <c r="D566">
        <v>1.3045508907E-8</v>
      </c>
      <c r="E566">
        <v>27</v>
      </c>
      <c r="F566" s="1">
        <v>571650.86391030531</v>
      </c>
      <c r="G566">
        <v>31982.069941694612</v>
      </c>
      <c r="H566">
        <v>95.946209825083841</v>
      </c>
      <c r="I566">
        <v>6.1261809956173634E-2</v>
      </c>
      <c r="J566">
        <v>19137</v>
      </c>
      <c r="K566">
        <f t="shared" si="133"/>
        <v>7.833205646661779E-3</v>
      </c>
      <c r="L566">
        <f t="shared" si="137"/>
        <v>-0.14003446128255437</v>
      </c>
      <c r="M566">
        <f t="shared" si="130"/>
        <v>0.11539363706528927</v>
      </c>
      <c r="N566">
        <f t="shared" si="138"/>
        <v>0.61040348813490097</v>
      </c>
      <c r="O566" s="4">
        <v>0.79992438194287097</v>
      </c>
      <c r="P566">
        <f t="shared" si="131"/>
        <v>0.13770380177706049</v>
      </c>
      <c r="Q566" s="4">
        <f t="shared" si="139"/>
        <v>0.5291196296739511</v>
      </c>
      <c r="R566">
        <v>0.68859999999999999</v>
      </c>
      <c r="S566" s="4">
        <f t="shared" si="142"/>
        <v>0.69520999999999988</v>
      </c>
      <c r="T566">
        <f t="shared" si="128"/>
        <v>0.57166992361709035</v>
      </c>
      <c r="U566" s="4">
        <f t="shared" si="140"/>
        <v>0.77579949717423846</v>
      </c>
      <c r="V566">
        <f t="shared" si="132"/>
        <v>29702.739380465715</v>
      </c>
      <c r="W566">
        <f t="shared" si="129"/>
        <v>1.6782649156884923E-4</v>
      </c>
      <c r="X566">
        <f t="shared" si="143"/>
        <v>0.22400689951203617</v>
      </c>
      <c r="Y566">
        <f t="shared" si="134"/>
        <v>1.5331171541074342</v>
      </c>
      <c r="Z566">
        <f t="shared" si="141"/>
        <v>0.22305884178822333</v>
      </c>
      <c r="AA566">
        <f t="shared" si="135"/>
        <v>0.7755059785033942</v>
      </c>
      <c r="AB566">
        <f t="shared" si="136"/>
        <v>3.5687606354384283E-3</v>
      </c>
    </row>
    <row r="567" spans="1:28" x14ac:dyDescent="0.25">
      <c r="A567" s="3">
        <v>44706.833333333336</v>
      </c>
      <c r="B567">
        <v>9.6564411400000001</v>
      </c>
      <c r="C567">
        <v>284003.49055599998</v>
      </c>
      <c r="D567">
        <v>1.3045508907E-8</v>
      </c>
      <c r="E567">
        <v>23</v>
      </c>
      <c r="F567" s="1">
        <v>569933.62058057077</v>
      </c>
      <c r="G567">
        <v>22724.801153267075</v>
      </c>
      <c r="H567">
        <v>68.174403459801226</v>
      </c>
      <c r="I567">
        <v>4.3660623560826901E-2</v>
      </c>
      <c r="J567">
        <v>19138</v>
      </c>
      <c r="K567">
        <f t="shared" si="133"/>
        <v>-9.8779161477322488E-3</v>
      </c>
      <c r="L567">
        <f t="shared" si="137"/>
        <v>-0.11921060993970641</v>
      </c>
      <c r="M567">
        <f t="shared" si="130"/>
        <v>6.069952193878176E-2</v>
      </c>
      <c r="N567">
        <f t="shared" si="138"/>
        <v>0.5966200812699507</v>
      </c>
      <c r="O567" s="4">
        <v>0.79074409916063249</v>
      </c>
      <c r="P567">
        <f t="shared" si="131"/>
        <v>0</v>
      </c>
      <c r="Q567" s="4">
        <f t="shared" si="139"/>
        <v>0.5291196296739511</v>
      </c>
      <c r="R567">
        <v>0.66299999999999992</v>
      </c>
      <c r="S567" s="4">
        <f t="shared" si="142"/>
        <v>0.69770666666666659</v>
      </c>
      <c r="T567">
        <f t="shared" si="128"/>
        <v>0.43127370706500995</v>
      </c>
      <c r="U567" s="4">
        <f t="shared" si="140"/>
        <v>0.77235177274688838</v>
      </c>
      <c r="V567">
        <f t="shared" si="132"/>
        <v>29410.782547989515</v>
      </c>
      <c r="W567">
        <f t="shared" si="129"/>
        <v>1.1961099306194806E-4</v>
      </c>
      <c r="X567">
        <f t="shared" si="143"/>
        <v>0.22412651050509813</v>
      </c>
      <c r="Y567">
        <f t="shared" si="134"/>
        <v>1.5180477013409832</v>
      </c>
      <c r="Z567">
        <f t="shared" si="141"/>
        <v>0.22446297806869042</v>
      </c>
      <c r="AA567">
        <f t="shared" si="135"/>
        <v>0.75085083384445928</v>
      </c>
      <c r="AB567">
        <f t="shared" si="136"/>
        <v>1.358355873065431E-3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K853"/>
  <sheetViews>
    <sheetView zoomScaleNormal="100" workbookViewId="0">
      <selection activeCell="I20" sqref="I20"/>
    </sheetView>
  </sheetViews>
  <sheetFormatPr defaultRowHeight="15" x14ac:dyDescent="0.25"/>
  <cols>
    <col min="1" max="1" width="14.85546875" bestFit="1" customWidth="1"/>
    <col min="7" max="7" width="12" bestFit="1" customWidth="1"/>
    <col min="9" max="9" width="10.42578125" bestFit="1" customWidth="1"/>
    <col min="10" max="10" width="10.42578125" customWidth="1"/>
    <col min="13" max="13" width="14.85546875" bestFit="1" customWidth="1"/>
    <col min="19" max="19" width="12" bestFit="1" customWidth="1"/>
    <col min="23" max="23" width="10.42578125" bestFit="1" customWidth="1"/>
    <col min="24" max="24" width="10.42578125" customWidth="1"/>
    <col min="26" max="26" width="14.5703125" bestFit="1" customWidth="1"/>
    <col min="34" max="34" width="10.42578125" bestFit="1" customWidth="1"/>
    <col min="37" max="37" width="16.42578125" bestFit="1" customWidth="1"/>
  </cols>
  <sheetData>
    <row r="1" spans="1:37" x14ac:dyDescent="0.25">
      <c r="A1" t="s">
        <v>104</v>
      </c>
      <c r="B1" t="s">
        <v>105</v>
      </c>
      <c r="C1" t="s">
        <v>106</v>
      </c>
      <c r="D1" t="s">
        <v>107</v>
      </c>
      <c r="E1" t="s">
        <v>108</v>
      </c>
      <c r="F1" t="s">
        <v>109</v>
      </c>
      <c r="G1" t="s">
        <v>110</v>
      </c>
      <c r="H1" t="s">
        <v>111</v>
      </c>
      <c r="I1" t="s">
        <v>112</v>
      </c>
      <c r="J1" t="s">
        <v>100</v>
      </c>
      <c r="K1" t="s">
        <v>62</v>
      </c>
      <c r="M1" t="s">
        <v>113</v>
      </c>
      <c r="N1" t="s">
        <v>105</v>
      </c>
      <c r="O1" t="s">
        <v>106</v>
      </c>
      <c r="P1" t="s">
        <v>107</v>
      </c>
      <c r="Q1" t="s">
        <v>108</v>
      </c>
      <c r="R1" t="s">
        <v>109</v>
      </c>
      <c r="S1" t="s">
        <v>110</v>
      </c>
      <c r="T1" t="s">
        <v>111</v>
      </c>
      <c r="V1" t="s">
        <v>114</v>
      </c>
      <c r="W1" t="s">
        <v>112</v>
      </c>
      <c r="X1" t="s">
        <v>62</v>
      </c>
      <c r="Z1" t="s">
        <v>115</v>
      </c>
      <c r="AA1" t="s">
        <v>105</v>
      </c>
      <c r="AB1" t="s">
        <v>106</v>
      </c>
      <c r="AC1" t="s">
        <v>107</v>
      </c>
      <c r="AD1" t="s">
        <v>108</v>
      </c>
      <c r="AE1" t="s">
        <v>109</v>
      </c>
      <c r="AF1" t="s">
        <v>110</v>
      </c>
      <c r="AG1" t="s">
        <v>111</v>
      </c>
      <c r="AH1" t="s">
        <v>112</v>
      </c>
      <c r="AI1" t="s">
        <v>100</v>
      </c>
      <c r="AJ1" t="s">
        <v>62</v>
      </c>
    </row>
    <row r="2" spans="1:37" x14ac:dyDescent="0.25">
      <c r="A2" s="3">
        <v>43860</v>
      </c>
      <c r="B2">
        <v>9316.0166019999997</v>
      </c>
      <c r="C2">
        <v>9553.1259769999997</v>
      </c>
      <c r="D2">
        <v>9230.8974610000005</v>
      </c>
      <c r="E2">
        <v>9508.9931639999995</v>
      </c>
      <c r="F2">
        <v>9508.9931639999995</v>
      </c>
      <c r="G2">
        <v>32378792851</v>
      </c>
      <c r="H2">
        <f>0</f>
        <v>0</v>
      </c>
      <c r="M2" s="3">
        <v>43860</v>
      </c>
      <c r="N2">
        <v>174.917709</v>
      </c>
      <c r="O2">
        <v>186.26048299999999</v>
      </c>
      <c r="P2">
        <v>172.37463399999999</v>
      </c>
      <c r="Q2">
        <v>184.69047499999999</v>
      </c>
      <c r="R2">
        <v>184.69047499999999</v>
      </c>
      <c r="S2">
        <v>12604789338</v>
      </c>
      <c r="T2">
        <f>0</f>
        <v>0</v>
      </c>
      <c r="Z2" s="3">
        <v>43860</v>
      </c>
      <c r="AA2">
        <v>1.8775E-2</v>
      </c>
      <c r="AB2">
        <v>1.9512000000000002E-2</v>
      </c>
      <c r="AC2">
        <v>1.8648999999999999E-2</v>
      </c>
      <c r="AD2">
        <v>1.9422999999999999E-2</v>
      </c>
      <c r="AE2">
        <v>1.9422999999999999E-2</v>
      </c>
      <c r="AF2">
        <v>1325565</v>
      </c>
      <c r="AG2">
        <f>0</f>
        <v>0</v>
      </c>
      <c r="AK2" s="3"/>
    </row>
    <row r="3" spans="1:37" x14ac:dyDescent="0.25">
      <c r="A3" s="3">
        <v>43861</v>
      </c>
      <c r="B3">
        <v>9508.3134769999997</v>
      </c>
      <c r="C3">
        <v>9521.7060550000006</v>
      </c>
      <c r="D3">
        <v>9230.7763670000004</v>
      </c>
      <c r="E3">
        <v>9350.5292969999991</v>
      </c>
      <c r="F3">
        <v>9350.5292969999991</v>
      </c>
      <c r="G3">
        <v>29432489719</v>
      </c>
      <c r="H3">
        <f>LN(E3/E2)</f>
        <v>-1.6805048656000431E-2</v>
      </c>
      <c r="M3" s="3">
        <v>43861</v>
      </c>
      <c r="N3">
        <v>184.736908</v>
      </c>
      <c r="O3">
        <v>185.40583799999999</v>
      </c>
      <c r="P3">
        <v>176.29681400000001</v>
      </c>
      <c r="Q3">
        <v>180.16017199999999</v>
      </c>
      <c r="R3">
        <v>180.16017199999999</v>
      </c>
      <c r="S3">
        <v>11728616394</v>
      </c>
      <c r="T3">
        <f>LN(Q3/Q2)</f>
        <v>-2.4835016103915371E-2</v>
      </c>
      <c r="Z3" s="3">
        <v>43861</v>
      </c>
      <c r="AA3">
        <v>1.9428000000000001E-2</v>
      </c>
      <c r="AB3">
        <v>1.9491000000000001E-2</v>
      </c>
      <c r="AC3">
        <v>1.9078999999999999E-2</v>
      </c>
      <c r="AD3">
        <v>1.9266999999999999E-2</v>
      </c>
      <c r="AE3">
        <v>1.9266999999999999E-2</v>
      </c>
      <c r="AF3">
        <v>1254326</v>
      </c>
      <c r="AG3">
        <f>LN(AD3/AD2)</f>
        <v>-8.0641429513726107E-3</v>
      </c>
      <c r="AK3" s="3"/>
    </row>
    <row r="4" spans="1:37" x14ac:dyDescent="0.25">
      <c r="A4" s="3">
        <v>43862</v>
      </c>
      <c r="B4">
        <v>9346.3574219999991</v>
      </c>
      <c r="C4">
        <v>9439.3232420000004</v>
      </c>
      <c r="D4">
        <v>9313.2392579999996</v>
      </c>
      <c r="E4">
        <v>9392.875</v>
      </c>
      <c r="F4">
        <v>9392.875</v>
      </c>
      <c r="G4">
        <v>25922656496</v>
      </c>
      <c r="H4">
        <f t="shared" ref="H4:H67" si="0">LN(E4/E3)</f>
        <v>4.5184721382756712E-3</v>
      </c>
      <c r="M4" s="3">
        <v>43862</v>
      </c>
      <c r="N4">
        <v>180.11376999999999</v>
      </c>
      <c r="O4">
        <v>183.845551</v>
      </c>
      <c r="P4">
        <v>179.74517800000001</v>
      </c>
      <c r="Q4">
        <v>183.67394999999999</v>
      </c>
      <c r="R4">
        <v>183.67394999999999</v>
      </c>
      <c r="S4">
        <v>11569697182</v>
      </c>
      <c r="T4">
        <f t="shared" ref="T4:T67" si="1">LN(Q4/Q3)</f>
        <v>1.9315875213175963E-2</v>
      </c>
      <c r="Z4" s="3">
        <v>43862</v>
      </c>
      <c r="AA4">
        <v>1.9262000000000001E-2</v>
      </c>
      <c r="AB4">
        <v>1.9573E-2</v>
      </c>
      <c r="AC4">
        <v>1.9220999999999999E-2</v>
      </c>
      <c r="AD4">
        <v>1.9554999999999999E-2</v>
      </c>
      <c r="AE4">
        <v>1.9554999999999999E-2</v>
      </c>
      <c r="AF4">
        <v>1231752</v>
      </c>
      <c r="AG4">
        <f t="shared" ref="AG4:AG67" si="2">LN(AD4/AD3)</f>
        <v>1.4837220308854244E-2</v>
      </c>
      <c r="AK4" s="3"/>
    </row>
    <row r="5" spans="1:37" x14ac:dyDescent="0.25">
      <c r="A5" s="3">
        <v>43863</v>
      </c>
      <c r="B5">
        <v>9389.8203130000002</v>
      </c>
      <c r="C5">
        <v>9468.7978519999997</v>
      </c>
      <c r="D5">
        <v>9217.8242190000001</v>
      </c>
      <c r="E5">
        <v>9344.3652340000008</v>
      </c>
      <c r="F5">
        <v>9344.3652340000008</v>
      </c>
      <c r="G5">
        <v>30835736946</v>
      </c>
      <c r="H5">
        <f t="shared" si="0"/>
        <v>-5.1779102766563671E-3</v>
      </c>
      <c r="M5" s="3">
        <v>43863</v>
      </c>
      <c r="N5">
        <v>183.532501</v>
      </c>
      <c r="O5">
        <v>193.080399</v>
      </c>
      <c r="P5">
        <v>180.17394999999999</v>
      </c>
      <c r="Q5">
        <v>188.617538</v>
      </c>
      <c r="R5">
        <v>188.617538</v>
      </c>
      <c r="S5">
        <v>14054425389</v>
      </c>
      <c r="T5">
        <f t="shared" si="1"/>
        <v>2.6559181461031187E-2</v>
      </c>
      <c r="Z5" s="3">
        <v>43863</v>
      </c>
      <c r="AA5">
        <v>1.9539999999999998E-2</v>
      </c>
      <c r="AB5">
        <v>2.0417999999999999E-2</v>
      </c>
      <c r="AC5">
        <v>1.9546000000000001E-2</v>
      </c>
      <c r="AD5">
        <v>2.0185000000000002E-2</v>
      </c>
      <c r="AE5">
        <v>2.0185000000000002E-2</v>
      </c>
      <c r="AF5">
        <v>1504054</v>
      </c>
      <c r="AG5">
        <f t="shared" si="2"/>
        <v>3.1708746097426861E-2</v>
      </c>
      <c r="AK5" s="3"/>
    </row>
    <row r="6" spans="1:37" x14ac:dyDescent="0.25">
      <c r="A6" s="3">
        <v>43864</v>
      </c>
      <c r="B6">
        <v>9344.6835940000001</v>
      </c>
      <c r="C6">
        <v>9540.3720699999994</v>
      </c>
      <c r="D6">
        <v>9248.6337889999995</v>
      </c>
      <c r="E6">
        <v>9293.5214840000008</v>
      </c>
      <c r="F6">
        <v>9293.5214840000008</v>
      </c>
      <c r="G6">
        <v>30934096509</v>
      </c>
      <c r="H6">
        <f t="shared" si="0"/>
        <v>-5.4559700779353345E-3</v>
      </c>
      <c r="M6" s="3">
        <v>43864</v>
      </c>
      <c r="N6">
        <v>188.60740699999999</v>
      </c>
      <c r="O6">
        <v>193.43689000000001</v>
      </c>
      <c r="P6">
        <v>188.01269500000001</v>
      </c>
      <c r="Q6">
        <v>189.86506700000001</v>
      </c>
      <c r="R6">
        <v>189.86506700000001</v>
      </c>
      <c r="S6">
        <v>12392875241</v>
      </c>
      <c r="T6">
        <f t="shared" si="1"/>
        <v>6.592289851485857E-3</v>
      </c>
      <c r="Z6" s="3">
        <v>43864</v>
      </c>
      <c r="AA6">
        <v>2.0184000000000001E-2</v>
      </c>
      <c r="AB6">
        <v>2.0292000000000001E-2</v>
      </c>
      <c r="AC6">
        <v>2.0124E-2</v>
      </c>
      <c r="AD6">
        <v>2.043E-2</v>
      </c>
      <c r="AE6">
        <v>2.043E-2</v>
      </c>
      <c r="AF6">
        <v>1333496</v>
      </c>
      <c r="AG6">
        <f t="shared" si="2"/>
        <v>1.2064654524626479E-2</v>
      </c>
      <c r="AK6" s="3"/>
    </row>
    <row r="7" spans="1:37" x14ac:dyDescent="0.25">
      <c r="A7" s="3">
        <v>43865</v>
      </c>
      <c r="B7">
        <v>9292.8417969999991</v>
      </c>
      <c r="C7">
        <v>9331.265625</v>
      </c>
      <c r="D7">
        <v>9112.8115230000003</v>
      </c>
      <c r="E7">
        <v>9180.9628909999992</v>
      </c>
      <c r="F7">
        <v>9180.9628909999992</v>
      </c>
      <c r="G7">
        <v>29893183716</v>
      </c>
      <c r="H7">
        <f t="shared" si="0"/>
        <v>-1.218545356788169E-2</v>
      </c>
      <c r="M7" s="3">
        <v>43865</v>
      </c>
      <c r="N7">
        <v>189.86172500000001</v>
      </c>
      <c r="O7">
        <v>191.11149599999999</v>
      </c>
      <c r="P7">
        <v>185.40362500000001</v>
      </c>
      <c r="Q7">
        <v>189.250595</v>
      </c>
      <c r="R7">
        <v>189.250595</v>
      </c>
      <c r="S7">
        <v>11714191695</v>
      </c>
      <c r="T7">
        <f t="shared" si="1"/>
        <v>-3.2416098814421011E-3</v>
      </c>
      <c r="Z7" s="3">
        <v>43865</v>
      </c>
      <c r="AA7">
        <v>2.0428999999999999E-2</v>
      </c>
      <c r="AB7">
        <v>2.0504999999999999E-2</v>
      </c>
      <c r="AC7">
        <v>2.0326E-2</v>
      </c>
      <c r="AD7">
        <v>2.0612999999999999E-2</v>
      </c>
      <c r="AE7">
        <v>2.0612999999999999E-2</v>
      </c>
      <c r="AF7">
        <v>1275922</v>
      </c>
      <c r="AG7">
        <f t="shared" si="2"/>
        <v>8.9175358875179609E-3</v>
      </c>
      <c r="AK7" s="3"/>
    </row>
    <row r="8" spans="1:37" x14ac:dyDescent="0.25">
      <c r="A8" s="3">
        <v>43866</v>
      </c>
      <c r="B8">
        <v>9183.4160159999992</v>
      </c>
      <c r="C8">
        <v>9701.2998050000006</v>
      </c>
      <c r="D8">
        <v>9163.7041019999997</v>
      </c>
      <c r="E8">
        <v>9613.4238280000009</v>
      </c>
      <c r="F8">
        <v>9613.4238280000009</v>
      </c>
      <c r="G8">
        <v>35222060874</v>
      </c>
      <c r="H8">
        <f t="shared" si="0"/>
        <v>4.6028347938904798E-2</v>
      </c>
      <c r="M8" s="3">
        <v>43866</v>
      </c>
      <c r="N8">
        <v>189.299103</v>
      </c>
      <c r="O8">
        <v>206.804001</v>
      </c>
      <c r="P8">
        <v>188.75268600000001</v>
      </c>
      <c r="Q8">
        <v>204.23024000000001</v>
      </c>
      <c r="R8">
        <v>204.23024000000001</v>
      </c>
      <c r="S8">
        <v>14865434435</v>
      </c>
      <c r="T8">
        <f t="shared" si="1"/>
        <v>7.6175948571997429E-2</v>
      </c>
      <c r="U8">
        <f>_xlfn.STDEV.S(T2:T8)*SQRT(365)</f>
        <v>0.60952573768658891</v>
      </c>
      <c r="Z8" s="3">
        <v>43866</v>
      </c>
      <c r="AA8">
        <v>2.0618999999999998E-2</v>
      </c>
      <c r="AB8">
        <v>2.1329999999999998E-2</v>
      </c>
      <c r="AC8">
        <v>2.0551E-2</v>
      </c>
      <c r="AD8">
        <v>2.1243999999999999E-2</v>
      </c>
      <c r="AE8">
        <v>2.1243999999999999E-2</v>
      </c>
      <c r="AF8">
        <v>1546320</v>
      </c>
      <c r="AG8">
        <f t="shared" si="2"/>
        <v>3.0152557843104066E-2</v>
      </c>
      <c r="AK8" s="3"/>
    </row>
    <row r="9" spans="1:37" x14ac:dyDescent="0.25">
      <c r="A9" s="3">
        <v>43867</v>
      </c>
      <c r="B9">
        <v>9617.8212889999995</v>
      </c>
      <c r="C9">
        <v>9824.6191409999992</v>
      </c>
      <c r="D9">
        <v>9539.8183590000008</v>
      </c>
      <c r="E9">
        <v>9729.8017579999996</v>
      </c>
      <c r="F9">
        <v>9729.8017579999996</v>
      </c>
      <c r="G9">
        <v>37628823716</v>
      </c>
      <c r="H9">
        <f t="shared" si="0"/>
        <v>1.20330845262161E-2</v>
      </c>
      <c r="M9" s="3">
        <v>43867</v>
      </c>
      <c r="N9">
        <v>204.12970000000001</v>
      </c>
      <c r="O9">
        <v>214.59771699999999</v>
      </c>
      <c r="P9">
        <v>201.904068</v>
      </c>
      <c r="Q9">
        <v>212.33908099999999</v>
      </c>
      <c r="R9">
        <v>212.33908099999999</v>
      </c>
      <c r="S9">
        <v>16425589683</v>
      </c>
      <c r="T9">
        <f t="shared" si="1"/>
        <v>3.8936450737430926E-2</v>
      </c>
      <c r="U9">
        <f t="shared" ref="U9:U72" si="3">_xlfn.STDEV.S(T3:T9)*SQRT(365)</f>
        <v>0.61847708353562258</v>
      </c>
      <c r="Z9" s="3">
        <v>43867</v>
      </c>
      <c r="AA9">
        <v>2.1233999999999999E-2</v>
      </c>
      <c r="AB9">
        <v>2.1902000000000001E-2</v>
      </c>
      <c r="AC9">
        <v>2.1111000000000001E-2</v>
      </c>
      <c r="AD9">
        <v>2.1824E-2</v>
      </c>
      <c r="AE9">
        <v>2.1824E-2</v>
      </c>
      <c r="AF9">
        <v>1688173</v>
      </c>
      <c r="AG9">
        <f t="shared" si="2"/>
        <v>2.6935779100898869E-2</v>
      </c>
      <c r="AK9" s="3"/>
    </row>
    <row r="10" spans="1:37" x14ac:dyDescent="0.25">
      <c r="A10" s="3">
        <v>43868</v>
      </c>
      <c r="B10">
        <v>9726.0029300000006</v>
      </c>
      <c r="C10">
        <v>9834.7167969999991</v>
      </c>
      <c r="D10">
        <v>9726.0029300000006</v>
      </c>
      <c r="E10">
        <v>9795.9433590000008</v>
      </c>
      <c r="F10">
        <v>9795.9433590000008</v>
      </c>
      <c r="G10">
        <v>34522718159</v>
      </c>
      <c r="H10">
        <f t="shared" si="0"/>
        <v>6.7748353352202455E-3</v>
      </c>
      <c r="M10" s="3">
        <v>43868</v>
      </c>
      <c r="N10">
        <v>212.315887</v>
      </c>
      <c r="O10">
        <v>223.14093</v>
      </c>
      <c r="P10">
        <v>212.30419900000001</v>
      </c>
      <c r="Q10">
        <v>222.72605899999999</v>
      </c>
      <c r="R10">
        <v>222.72605899999999</v>
      </c>
      <c r="S10">
        <v>16673443564</v>
      </c>
      <c r="T10">
        <f t="shared" si="1"/>
        <v>4.7758145726322782E-2</v>
      </c>
      <c r="U10">
        <f t="shared" si="3"/>
        <v>0.51179210176825929</v>
      </c>
      <c r="Z10" s="3">
        <v>43868</v>
      </c>
      <c r="AA10">
        <v>2.1821E-2</v>
      </c>
      <c r="AB10">
        <v>2.2744E-2</v>
      </c>
      <c r="AC10">
        <v>2.1819999999999999E-2</v>
      </c>
      <c r="AD10">
        <v>2.2737E-2</v>
      </c>
      <c r="AE10">
        <v>2.2737E-2</v>
      </c>
      <c r="AF10">
        <v>1702076</v>
      </c>
      <c r="AG10">
        <f t="shared" si="2"/>
        <v>4.098327183695008E-2</v>
      </c>
      <c r="AK10" s="3"/>
    </row>
    <row r="11" spans="1:37" x14ac:dyDescent="0.25">
      <c r="A11" s="3">
        <v>43869</v>
      </c>
      <c r="B11">
        <v>9793.0703130000002</v>
      </c>
      <c r="C11">
        <v>9876.7490230000003</v>
      </c>
      <c r="D11">
        <v>9678.9101559999999</v>
      </c>
      <c r="E11">
        <v>9865.1191409999992</v>
      </c>
      <c r="F11">
        <v>9865.1191409999992</v>
      </c>
      <c r="G11">
        <v>35172043762</v>
      </c>
      <c r="H11">
        <f t="shared" si="0"/>
        <v>7.0368595237538141E-3</v>
      </c>
      <c r="M11" s="3">
        <v>43869</v>
      </c>
      <c r="N11">
        <v>222.51097100000001</v>
      </c>
      <c r="O11">
        <v>226.588089</v>
      </c>
      <c r="P11">
        <v>215.386292</v>
      </c>
      <c r="Q11">
        <v>223.14651499999999</v>
      </c>
      <c r="R11">
        <v>223.14651499999999</v>
      </c>
      <c r="S11">
        <v>16741203125</v>
      </c>
      <c r="T11">
        <f t="shared" si="1"/>
        <v>1.8859923177468182E-3</v>
      </c>
      <c r="U11">
        <f t="shared" si="3"/>
        <v>0.54869335638865446</v>
      </c>
      <c r="Z11" s="3">
        <v>43869</v>
      </c>
      <c r="AA11">
        <v>2.2714999999999999E-2</v>
      </c>
      <c r="AB11">
        <v>2.3092999999999999E-2</v>
      </c>
      <c r="AC11">
        <v>2.2218999999999999E-2</v>
      </c>
      <c r="AD11">
        <v>2.2620000000000001E-2</v>
      </c>
      <c r="AE11">
        <v>2.2620000000000001E-2</v>
      </c>
      <c r="AF11">
        <v>1697010</v>
      </c>
      <c r="AG11">
        <f t="shared" si="2"/>
        <v>-5.1590828100273357E-3</v>
      </c>
      <c r="AK11" s="3"/>
    </row>
    <row r="12" spans="1:37" x14ac:dyDescent="0.25">
      <c r="A12" s="3">
        <v>43870</v>
      </c>
      <c r="B12">
        <v>9863.8945309999999</v>
      </c>
      <c r="C12">
        <v>10129.435546999999</v>
      </c>
      <c r="D12">
        <v>9850.3925780000009</v>
      </c>
      <c r="E12">
        <v>10116.673828000001</v>
      </c>
      <c r="F12">
        <v>10116.673828000001</v>
      </c>
      <c r="G12">
        <v>35807884663</v>
      </c>
      <c r="H12">
        <f t="shared" si="0"/>
        <v>2.5179720168881613E-2</v>
      </c>
      <c r="M12" s="3">
        <v>43870</v>
      </c>
      <c r="N12">
        <v>222.98223899999999</v>
      </c>
      <c r="O12">
        <v>229.86424299999999</v>
      </c>
      <c r="P12">
        <v>222.98223899999999</v>
      </c>
      <c r="Q12">
        <v>228.57856799999999</v>
      </c>
      <c r="R12">
        <v>228.57856799999999</v>
      </c>
      <c r="S12">
        <v>15031356241</v>
      </c>
      <c r="T12">
        <f t="shared" si="1"/>
        <v>2.4051420029211026E-2</v>
      </c>
      <c r="U12">
        <f t="shared" si="3"/>
        <v>0.5493394218106008</v>
      </c>
      <c r="Z12" s="3">
        <v>43870</v>
      </c>
      <c r="AA12">
        <v>2.2603000000000002E-2</v>
      </c>
      <c r="AB12">
        <v>2.2745000000000001E-2</v>
      </c>
      <c r="AC12">
        <v>2.2603000000000002E-2</v>
      </c>
      <c r="AD12">
        <v>2.2594E-2</v>
      </c>
      <c r="AE12">
        <v>2.2594E-2</v>
      </c>
      <c r="AF12">
        <v>1485800</v>
      </c>
      <c r="AG12">
        <f t="shared" si="2"/>
        <v>-1.1500863832374407E-3</v>
      </c>
      <c r="AK12" s="3"/>
    </row>
    <row r="13" spans="1:37" x14ac:dyDescent="0.25">
      <c r="A13" s="3">
        <v>43871</v>
      </c>
      <c r="B13">
        <v>10115.559569999999</v>
      </c>
      <c r="C13">
        <v>10165.765625</v>
      </c>
      <c r="D13">
        <v>9784.5634769999997</v>
      </c>
      <c r="E13">
        <v>9856.6113280000009</v>
      </c>
      <c r="F13">
        <v>9856.6113280000009</v>
      </c>
      <c r="G13">
        <v>39386548075</v>
      </c>
      <c r="H13">
        <f t="shared" si="0"/>
        <v>-2.6042505870282395E-2</v>
      </c>
      <c r="M13" s="3">
        <v>43871</v>
      </c>
      <c r="N13">
        <v>228.54913300000001</v>
      </c>
      <c r="O13">
        <v>229.18461600000001</v>
      </c>
      <c r="P13">
        <v>218.08004800000001</v>
      </c>
      <c r="Q13">
        <v>223.522705</v>
      </c>
      <c r="R13">
        <v>223.522705</v>
      </c>
      <c r="S13">
        <v>16210008511</v>
      </c>
      <c r="T13">
        <f t="shared" si="1"/>
        <v>-2.236699642399154E-2</v>
      </c>
      <c r="U13">
        <f t="shared" si="3"/>
        <v>0.64729968521179404</v>
      </c>
      <c r="Z13" s="3">
        <v>43871</v>
      </c>
      <c r="AA13">
        <v>2.2591E-2</v>
      </c>
      <c r="AB13">
        <v>2.2613999999999999E-2</v>
      </c>
      <c r="AC13">
        <v>2.2287999999999999E-2</v>
      </c>
      <c r="AD13">
        <v>2.2676999999999999E-2</v>
      </c>
      <c r="AE13">
        <v>2.2676999999999999E-2</v>
      </c>
      <c r="AF13">
        <v>1644582</v>
      </c>
      <c r="AG13">
        <f t="shared" si="2"/>
        <v>3.6668106734123176E-3</v>
      </c>
      <c r="AK13" s="3"/>
    </row>
    <row r="14" spans="1:37" x14ac:dyDescent="0.25">
      <c r="A14" s="3">
        <v>43872</v>
      </c>
      <c r="B14">
        <v>9855.8916019999997</v>
      </c>
      <c r="C14">
        <v>10210.052734000001</v>
      </c>
      <c r="D14">
        <v>9729.3349610000005</v>
      </c>
      <c r="E14">
        <v>10208.236328000001</v>
      </c>
      <c r="F14">
        <v>10208.236328000001</v>
      </c>
      <c r="G14">
        <v>37648059389</v>
      </c>
      <c r="H14">
        <f t="shared" si="0"/>
        <v>3.5052446746707704E-2</v>
      </c>
      <c r="M14" s="3">
        <v>43872</v>
      </c>
      <c r="N14">
        <v>223.38493299999999</v>
      </c>
      <c r="O14">
        <v>236.547134</v>
      </c>
      <c r="P14">
        <v>218.617615</v>
      </c>
      <c r="Q14">
        <v>235.85119599999999</v>
      </c>
      <c r="R14">
        <v>235.85119599999999</v>
      </c>
      <c r="S14">
        <v>16964695963</v>
      </c>
      <c r="T14">
        <f t="shared" si="1"/>
        <v>5.3688083476363835E-2</v>
      </c>
      <c r="U14">
        <f t="shared" si="3"/>
        <v>0.63565244034487334</v>
      </c>
      <c r="Z14" s="3">
        <v>43872</v>
      </c>
      <c r="AA14">
        <v>2.2662999999999999E-2</v>
      </c>
      <c r="AB14">
        <v>2.3234999999999999E-2</v>
      </c>
      <c r="AC14">
        <v>2.2461999999999999E-2</v>
      </c>
      <c r="AD14">
        <v>2.3104E-2</v>
      </c>
      <c r="AE14">
        <v>2.3104E-2</v>
      </c>
      <c r="AF14">
        <v>1661864</v>
      </c>
      <c r="AG14">
        <f t="shared" si="2"/>
        <v>1.8654567732266297E-2</v>
      </c>
      <c r="AK14" s="3"/>
    </row>
    <row r="15" spans="1:37" x14ac:dyDescent="0.25">
      <c r="A15" s="3">
        <v>43873</v>
      </c>
      <c r="B15">
        <v>10202.387694999999</v>
      </c>
      <c r="C15">
        <v>10393.611328000001</v>
      </c>
      <c r="D15">
        <v>10202.387694999999</v>
      </c>
      <c r="E15">
        <v>10326.054688</v>
      </c>
      <c r="F15">
        <v>10326.054688</v>
      </c>
      <c r="G15">
        <v>43444303830</v>
      </c>
      <c r="H15">
        <f t="shared" si="0"/>
        <v>1.1475405000718067E-2</v>
      </c>
      <c r="M15" s="3">
        <v>43873</v>
      </c>
      <c r="N15">
        <v>235.898224</v>
      </c>
      <c r="O15">
        <v>272.39883400000002</v>
      </c>
      <c r="P15">
        <v>235.89627100000001</v>
      </c>
      <c r="Q15">
        <v>265.40612800000002</v>
      </c>
      <c r="R15">
        <v>265.40612800000002</v>
      </c>
      <c r="S15">
        <v>24545049386</v>
      </c>
      <c r="T15">
        <f t="shared" si="1"/>
        <v>0.11806013057037654</v>
      </c>
      <c r="U15">
        <f t="shared" si="3"/>
        <v>0.8505657248189249</v>
      </c>
      <c r="Z15" s="3">
        <v>43873</v>
      </c>
      <c r="AA15">
        <v>2.3109000000000001E-2</v>
      </c>
      <c r="AB15">
        <v>2.6318999999999999E-2</v>
      </c>
      <c r="AC15">
        <v>2.3108E-2</v>
      </c>
      <c r="AD15">
        <v>2.5703E-2</v>
      </c>
      <c r="AE15">
        <v>2.5703E-2</v>
      </c>
      <c r="AF15">
        <v>2377002</v>
      </c>
      <c r="AG15">
        <f t="shared" si="2"/>
        <v>0.10660195389567473</v>
      </c>
      <c r="AK15" s="3"/>
    </row>
    <row r="16" spans="1:37" x14ac:dyDescent="0.25">
      <c r="A16" s="3">
        <v>43874</v>
      </c>
      <c r="B16">
        <v>10323.960938</v>
      </c>
      <c r="C16">
        <v>10457.626953000001</v>
      </c>
      <c r="D16">
        <v>10116.161133</v>
      </c>
      <c r="E16">
        <v>10214.379883</v>
      </c>
      <c r="F16">
        <v>10214.379883</v>
      </c>
      <c r="G16">
        <v>49356071373</v>
      </c>
      <c r="H16">
        <f t="shared" si="0"/>
        <v>-1.0873762672248257E-2</v>
      </c>
      <c r="M16" s="3">
        <v>43874</v>
      </c>
      <c r="N16">
        <v>265.05270400000001</v>
      </c>
      <c r="O16">
        <v>273.74105800000001</v>
      </c>
      <c r="P16">
        <v>258.92251599999997</v>
      </c>
      <c r="Q16">
        <v>268.099243</v>
      </c>
      <c r="R16">
        <v>268.099243</v>
      </c>
      <c r="S16">
        <v>25801317504</v>
      </c>
      <c r="T16">
        <f t="shared" si="1"/>
        <v>1.009601035712818E-2</v>
      </c>
      <c r="U16">
        <f t="shared" si="3"/>
        <v>0.87266750287283867</v>
      </c>
      <c r="V16">
        <f>_xlfn.STDEV.S(T2:T16)*SQRT(365)</f>
        <v>0.72380567287544806</v>
      </c>
      <c r="Z16" s="3">
        <v>43874</v>
      </c>
      <c r="AA16">
        <v>2.5668E-2</v>
      </c>
      <c r="AB16">
        <v>2.657E-2</v>
      </c>
      <c r="AC16">
        <v>2.5420999999999999E-2</v>
      </c>
      <c r="AD16">
        <v>2.6246999999999999E-2</v>
      </c>
      <c r="AE16">
        <v>2.6246999999999999E-2</v>
      </c>
      <c r="AF16">
        <v>2525980</v>
      </c>
      <c r="AG16">
        <f t="shared" si="2"/>
        <v>2.0943980186146779E-2</v>
      </c>
      <c r="AK16" s="3"/>
    </row>
    <row r="17" spans="1:37" x14ac:dyDescent="0.25">
      <c r="A17" s="3">
        <v>43875</v>
      </c>
      <c r="B17">
        <v>10211.550781</v>
      </c>
      <c r="C17">
        <v>10321.996094</v>
      </c>
      <c r="D17">
        <v>10125.534180000001</v>
      </c>
      <c r="E17">
        <v>10312.116211</v>
      </c>
      <c r="F17">
        <v>10312.116211</v>
      </c>
      <c r="G17">
        <v>43338264162</v>
      </c>
      <c r="H17">
        <f t="shared" si="0"/>
        <v>9.5230151484038128E-3</v>
      </c>
      <c r="M17" s="3">
        <v>43875</v>
      </c>
      <c r="N17">
        <v>268.02328499999999</v>
      </c>
      <c r="O17">
        <v>285.05642699999999</v>
      </c>
      <c r="P17">
        <v>262.76251200000002</v>
      </c>
      <c r="Q17">
        <v>284.21749899999998</v>
      </c>
      <c r="R17">
        <v>284.21749899999998</v>
      </c>
      <c r="S17">
        <v>23558253463</v>
      </c>
      <c r="T17">
        <f t="shared" si="1"/>
        <v>5.8382564938868016E-2</v>
      </c>
      <c r="U17">
        <f t="shared" si="3"/>
        <v>0.88662848462425947</v>
      </c>
      <c r="V17">
        <f t="shared" ref="V17:V80" si="4">_xlfn.STDEV.S(T3:T17)*SQRT(365)</f>
        <v>0.72883552935188534</v>
      </c>
      <c r="Z17" s="3">
        <v>43875</v>
      </c>
      <c r="AA17">
        <v>2.6239999999999999E-2</v>
      </c>
      <c r="AB17">
        <v>2.7643000000000001E-2</v>
      </c>
      <c r="AC17">
        <v>2.5867999999999999E-2</v>
      </c>
      <c r="AD17">
        <v>2.7562E-2</v>
      </c>
      <c r="AE17">
        <v>2.7562E-2</v>
      </c>
      <c r="AF17">
        <v>2284522</v>
      </c>
      <c r="AG17">
        <f t="shared" si="2"/>
        <v>4.8886315660715975E-2</v>
      </c>
      <c r="AK17" s="3"/>
    </row>
    <row r="18" spans="1:37" x14ac:dyDescent="0.25">
      <c r="A18" s="3">
        <v>43876</v>
      </c>
      <c r="B18">
        <v>10313.856444999999</v>
      </c>
      <c r="C18">
        <v>10341.555664</v>
      </c>
      <c r="D18">
        <v>9874.4277340000008</v>
      </c>
      <c r="E18">
        <v>9889.4248050000006</v>
      </c>
      <c r="F18">
        <v>9889.4248050000006</v>
      </c>
      <c r="G18">
        <v>43865054831</v>
      </c>
      <c r="H18">
        <f t="shared" si="0"/>
        <v>-4.1853550373703724E-2</v>
      </c>
      <c r="M18" s="3">
        <v>43876</v>
      </c>
      <c r="N18">
        <v>284.56130999999999</v>
      </c>
      <c r="O18">
        <v>287.12368800000002</v>
      </c>
      <c r="P18">
        <v>264.27966300000003</v>
      </c>
      <c r="Q18">
        <v>264.72857699999997</v>
      </c>
      <c r="R18">
        <v>264.72857699999997</v>
      </c>
      <c r="S18">
        <v>23682452994</v>
      </c>
      <c r="T18">
        <f t="shared" si="1"/>
        <v>-7.1034723243037223E-2</v>
      </c>
      <c r="U18">
        <f t="shared" si="3"/>
        <v>1.1643194551606975</v>
      </c>
      <c r="V18">
        <f t="shared" si="4"/>
        <v>0.84391547948259338</v>
      </c>
      <c r="Z18" s="3">
        <v>43876</v>
      </c>
      <c r="AA18">
        <v>2.7595000000000001E-2</v>
      </c>
      <c r="AB18">
        <v>2.7798E-2</v>
      </c>
      <c r="AC18">
        <v>2.6726E-2</v>
      </c>
      <c r="AD18">
        <v>2.6769000000000001E-2</v>
      </c>
      <c r="AE18">
        <v>2.6769000000000001E-2</v>
      </c>
      <c r="AF18">
        <v>2394725</v>
      </c>
      <c r="AG18">
        <f t="shared" si="2"/>
        <v>-2.9193510866829017E-2</v>
      </c>
      <c r="AK18" s="3"/>
    </row>
    <row r="19" spans="1:37" x14ac:dyDescent="0.25">
      <c r="A19" s="3">
        <v>43877</v>
      </c>
      <c r="B19">
        <v>9889.1796880000002</v>
      </c>
      <c r="C19">
        <v>10053.96875</v>
      </c>
      <c r="D19">
        <v>9722.3867190000001</v>
      </c>
      <c r="E19">
        <v>9934.4335940000001</v>
      </c>
      <c r="F19">
        <v>9934.4335940000001</v>
      </c>
      <c r="G19">
        <v>43374780305</v>
      </c>
      <c r="H19">
        <f t="shared" si="0"/>
        <v>4.5408785144229503E-3</v>
      </c>
      <c r="M19" s="3">
        <v>43877</v>
      </c>
      <c r="N19">
        <v>264.90405299999998</v>
      </c>
      <c r="O19">
        <v>272.88244600000002</v>
      </c>
      <c r="P19">
        <v>242.48440600000001</v>
      </c>
      <c r="Q19">
        <v>259.89471400000002</v>
      </c>
      <c r="R19">
        <v>259.89471400000002</v>
      </c>
      <c r="S19">
        <v>25152366643</v>
      </c>
      <c r="T19">
        <f t="shared" si="1"/>
        <v>-1.842846051161804E-2</v>
      </c>
      <c r="U19">
        <f t="shared" si="3"/>
        <v>1.2048202145104181</v>
      </c>
      <c r="V19">
        <f t="shared" si="4"/>
        <v>0.87140111177631607</v>
      </c>
      <c r="Z19" s="3">
        <v>43877</v>
      </c>
      <c r="AA19">
        <v>2.6786999999999998E-2</v>
      </c>
      <c r="AB19">
        <v>2.724E-2</v>
      </c>
      <c r="AC19">
        <v>2.4731E-2</v>
      </c>
      <c r="AD19">
        <v>2.6161E-2</v>
      </c>
      <c r="AE19">
        <v>2.6161E-2</v>
      </c>
      <c r="AF19">
        <v>2531837</v>
      </c>
      <c r="AG19">
        <f t="shared" si="2"/>
        <v>-2.2974749428038389E-2</v>
      </c>
      <c r="AK19" s="3"/>
    </row>
    <row r="20" spans="1:37" x14ac:dyDescent="0.25">
      <c r="A20" s="3">
        <v>43878</v>
      </c>
      <c r="B20">
        <v>9936.5605469999991</v>
      </c>
      <c r="C20">
        <v>9938.8154300000006</v>
      </c>
      <c r="D20">
        <v>9507.6376949999994</v>
      </c>
      <c r="E20">
        <v>9690.1425780000009</v>
      </c>
      <c r="F20">
        <v>9690.1425780000009</v>
      </c>
      <c r="G20">
        <v>45998298413</v>
      </c>
      <c r="H20">
        <f t="shared" si="0"/>
        <v>-2.4897723479644786E-2</v>
      </c>
      <c r="M20" s="3">
        <v>43878</v>
      </c>
      <c r="N20">
        <v>259.89056399999998</v>
      </c>
      <c r="O20">
        <v>266.87124599999999</v>
      </c>
      <c r="P20">
        <v>244.33532700000001</v>
      </c>
      <c r="Q20">
        <v>266.36343399999998</v>
      </c>
      <c r="R20">
        <v>266.36343399999998</v>
      </c>
      <c r="S20">
        <v>26024080089</v>
      </c>
      <c r="T20">
        <f t="shared" si="1"/>
        <v>2.4585066636644792E-2</v>
      </c>
      <c r="U20">
        <f t="shared" si="3"/>
        <v>1.1549840556392093</v>
      </c>
      <c r="V20">
        <f t="shared" si="4"/>
        <v>0.87125361975917259</v>
      </c>
      <c r="Z20" s="3">
        <v>43878</v>
      </c>
      <c r="AA20">
        <v>2.6161E-2</v>
      </c>
      <c r="AB20">
        <v>2.7585999999999999E-2</v>
      </c>
      <c r="AC20">
        <v>2.5006E-2</v>
      </c>
      <c r="AD20">
        <v>2.7487999999999999E-2</v>
      </c>
      <c r="AE20">
        <v>2.7487999999999999E-2</v>
      </c>
      <c r="AF20">
        <v>2685624</v>
      </c>
      <c r="AG20">
        <f t="shared" si="2"/>
        <v>4.9479793643758992E-2</v>
      </c>
      <c r="AK20" s="3"/>
    </row>
    <row r="21" spans="1:37" x14ac:dyDescent="0.25">
      <c r="A21" s="3">
        <v>43879</v>
      </c>
      <c r="B21">
        <v>9691.2304690000001</v>
      </c>
      <c r="C21">
        <v>10161.935546999999</v>
      </c>
      <c r="D21">
        <v>9632.3828130000002</v>
      </c>
      <c r="E21">
        <v>10141.996094</v>
      </c>
      <c r="F21">
        <v>10141.996094</v>
      </c>
      <c r="G21">
        <v>47271023953</v>
      </c>
      <c r="H21">
        <f t="shared" si="0"/>
        <v>4.5575692515300754E-2</v>
      </c>
      <c r="M21" s="3">
        <v>43879</v>
      </c>
      <c r="N21">
        <v>266.50882000000001</v>
      </c>
      <c r="O21">
        <v>283.19613600000002</v>
      </c>
      <c r="P21">
        <v>261.46389799999997</v>
      </c>
      <c r="Q21">
        <v>281.94457999999997</v>
      </c>
      <c r="R21">
        <v>281.94457999999997</v>
      </c>
      <c r="S21">
        <v>26511477187</v>
      </c>
      <c r="T21">
        <f t="shared" si="1"/>
        <v>5.6848857316393643E-2</v>
      </c>
      <c r="U21">
        <f t="shared" si="3"/>
        <v>1.1599664905801854</v>
      </c>
      <c r="V21">
        <f t="shared" si="4"/>
        <v>0.88177143128224755</v>
      </c>
      <c r="Z21" s="3">
        <v>43879</v>
      </c>
      <c r="AA21">
        <v>2.7503E-2</v>
      </c>
      <c r="AB21">
        <v>2.7921000000000001E-2</v>
      </c>
      <c r="AC21">
        <v>2.7126000000000001E-2</v>
      </c>
      <c r="AD21">
        <v>2.7799999999999998E-2</v>
      </c>
      <c r="AE21">
        <v>2.7799999999999998E-2</v>
      </c>
      <c r="AF21">
        <v>2614029</v>
      </c>
      <c r="AG21">
        <f t="shared" si="2"/>
        <v>1.1286474894746608E-2</v>
      </c>
      <c r="AK21" s="3"/>
    </row>
    <row r="22" spans="1:37" x14ac:dyDescent="0.25">
      <c r="A22" s="3">
        <v>43880</v>
      </c>
      <c r="B22">
        <v>10143.798828000001</v>
      </c>
      <c r="C22">
        <v>10191.675781</v>
      </c>
      <c r="D22">
        <v>9611.2236329999996</v>
      </c>
      <c r="E22">
        <v>9633.3867190000001</v>
      </c>
      <c r="F22">
        <v>9633.3867190000001</v>
      </c>
      <c r="G22">
        <v>46992019710</v>
      </c>
      <c r="H22">
        <f t="shared" si="0"/>
        <v>-5.1449984041988181E-2</v>
      </c>
      <c r="M22" s="3">
        <v>43880</v>
      </c>
      <c r="N22">
        <v>282.03628500000002</v>
      </c>
      <c r="O22">
        <v>283.53793300000001</v>
      </c>
      <c r="P22">
        <v>259.76397700000001</v>
      </c>
      <c r="Q22">
        <v>259.76397700000001</v>
      </c>
      <c r="R22">
        <v>259.76397700000001</v>
      </c>
      <c r="S22">
        <v>22679414413</v>
      </c>
      <c r="T22">
        <f t="shared" si="1"/>
        <v>-8.1937088838077529E-2</v>
      </c>
      <c r="U22">
        <f t="shared" si="3"/>
        <v>1.085792884988855</v>
      </c>
      <c r="V22">
        <f t="shared" si="4"/>
        <v>1.0245405156860019</v>
      </c>
      <c r="Z22" s="3">
        <v>43880</v>
      </c>
      <c r="AA22">
        <v>2.7809E-2</v>
      </c>
      <c r="AB22">
        <v>2.7865000000000001E-2</v>
      </c>
      <c r="AC22">
        <v>2.6964999999999999E-2</v>
      </c>
      <c r="AD22">
        <v>2.6964999999999999E-2</v>
      </c>
      <c r="AE22">
        <v>2.6964999999999999E-2</v>
      </c>
      <c r="AF22">
        <v>2354251</v>
      </c>
      <c r="AG22">
        <f t="shared" si="2"/>
        <v>-3.0496291907401059E-2</v>
      </c>
      <c r="AK22" s="3"/>
    </row>
    <row r="23" spans="1:37" x14ac:dyDescent="0.25">
      <c r="A23" s="3">
        <v>43881</v>
      </c>
      <c r="B23">
        <v>9629.3251949999994</v>
      </c>
      <c r="C23">
        <v>9643.2167969999991</v>
      </c>
      <c r="D23">
        <v>9507.9003909999992</v>
      </c>
      <c r="E23">
        <v>9608.4755860000005</v>
      </c>
      <c r="F23">
        <v>9608.4755860000005</v>
      </c>
      <c r="G23">
        <v>44925260237</v>
      </c>
      <c r="H23">
        <f t="shared" si="0"/>
        <v>-2.5892656877771229E-3</v>
      </c>
      <c r="M23" s="3">
        <v>43881</v>
      </c>
      <c r="N23">
        <v>259.81985500000002</v>
      </c>
      <c r="O23">
        <v>263.695404</v>
      </c>
      <c r="P23">
        <v>250.95126300000001</v>
      </c>
      <c r="Q23">
        <v>257.94946299999998</v>
      </c>
      <c r="R23">
        <v>257.94946299999998</v>
      </c>
      <c r="S23">
        <v>23229828870</v>
      </c>
      <c r="T23">
        <f t="shared" si="1"/>
        <v>-7.0097520741138689E-3</v>
      </c>
      <c r="U23">
        <f t="shared" si="3"/>
        <v>1.0801866072937607</v>
      </c>
      <c r="V23">
        <f t="shared" si="4"/>
        <v>0.98956083743292078</v>
      </c>
      <c r="Z23" s="3">
        <v>43881</v>
      </c>
      <c r="AA23">
        <v>2.6970999999999998E-2</v>
      </c>
      <c r="AB23">
        <v>2.7365E-2</v>
      </c>
      <c r="AC23">
        <v>2.6127000000000001E-2</v>
      </c>
      <c r="AD23">
        <v>2.6845999999999998E-2</v>
      </c>
      <c r="AE23">
        <v>2.6845999999999998E-2</v>
      </c>
      <c r="AF23">
        <v>2417639</v>
      </c>
      <c r="AG23">
        <f t="shared" si="2"/>
        <v>-4.4228947237460571E-3</v>
      </c>
      <c r="AK23" s="3"/>
    </row>
    <row r="24" spans="1:37" x14ac:dyDescent="0.25">
      <c r="A24" s="3">
        <v>43882</v>
      </c>
      <c r="B24">
        <v>9611.7822269999997</v>
      </c>
      <c r="C24">
        <v>9723.0146480000003</v>
      </c>
      <c r="D24">
        <v>9589.7431639999995</v>
      </c>
      <c r="E24">
        <v>9686.4414059999999</v>
      </c>
      <c r="F24">
        <v>9686.4414059999999</v>
      </c>
      <c r="G24">
        <v>40930547513</v>
      </c>
      <c r="H24">
        <f t="shared" si="0"/>
        <v>8.0815319773980213E-3</v>
      </c>
      <c r="M24" s="3">
        <v>43882</v>
      </c>
      <c r="N24">
        <v>257.89111300000002</v>
      </c>
      <c r="O24">
        <v>267.00485200000003</v>
      </c>
      <c r="P24">
        <v>255.689087</v>
      </c>
      <c r="Q24">
        <v>265.600616</v>
      </c>
      <c r="R24">
        <v>265.600616</v>
      </c>
      <c r="S24">
        <v>20867593292</v>
      </c>
      <c r="T24">
        <f t="shared" si="1"/>
        <v>2.9230050987004076E-2</v>
      </c>
      <c r="U24">
        <f t="shared" si="3"/>
        <v>0.99221264562966516</v>
      </c>
      <c r="V24">
        <f t="shared" si="4"/>
        <v>0.98473134647817695</v>
      </c>
      <c r="Z24" s="3">
        <v>43882</v>
      </c>
      <c r="AA24">
        <v>2.6839999999999999E-2</v>
      </c>
      <c r="AB24">
        <v>2.7491000000000002E-2</v>
      </c>
      <c r="AC24">
        <v>2.6623000000000001E-2</v>
      </c>
      <c r="AD24">
        <v>2.742E-2</v>
      </c>
      <c r="AE24">
        <v>2.742E-2</v>
      </c>
      <c r="AF24">
        <v>2154310</v>
      </c>
      <c r="AG24">
        <f t="shared" si="2"/>
        <v>2.1155840068723935E-2</v>
      </c>
      <c r="AK24" s="3"/>
    </row>
    <row r="25" spans="1:37" x14ac:dyDescent="0.25">
      <c r="A25" s="3">
        <v>43883</v>
      </c>
      <c r="B25">
        <v>9687.7070309999999</v>
      </c>
      <c r="C25">
        <v>9698.2314449999994</v>
      </c>
      <c r="D25">
        <v>9600.7285159999992</v>
      </c>
      <c r="E25">
        <v>9663.1816409999992</v>
      </c>
      <c r="F25">
        <v>9663.1816409999992</v>
      </c>
      <c r="G25">
        <v>35838025154</v>
      </c>
      <c r="H25">
        <f t="shared" si="0"/>
        <v>-2.4041580703571177E-3</v>
      </c>
      <c r="M25" s="3">
        <v>43883</v>
      </c>
      <c r="N25">
        <v>265.55157500000001</v>
      </c>
      <c r="O25">
        <v>266.38720699999999</v>
      </c>
      <c r="P25">
        <v>258.91314699999998</v>
      </c>
      <c r="Q25">
        <v>262.331726</v>
      </c>
      <c r="R25">
        <v>262.331726</v>
      </c>
      <c r="S25">
        <v>16906032862</v>
      </c>
      <c r="T25">
        <f t="shared" si="1"/>
        <v>-1.238390421097771E-2</v>
      </c>
      <c r="U25">
        <f t="shared" si="3"/>
        <v>0.85206855098026624</v>
      </c>
      <c r="V25">
        <f t="shared" si="4"/>
        <v>0.97710456611403906</v>
      </c>
      <c r="Z25" s="3">
        <v>43883</v>
      </c>
      <c r="AA25">
        <v>2.7414999999999998E-2</v>
      </c>
      <c r="AB25">
        <v>2.7470000000000001E-2</v>
      </c>
      <c r="AC25">
        <v>2.6924E-2</v>
      </c>
      <c r="AD25">
        <v>2.7147999999999999E-2</v>
      </c>
      <c r="AE25">
        <v>2.7147999999999999E-2</v>
      </c>
      <c r="AF25">
        <v>1749531</v>
      </c>
      <c r="AG25">
        <f t="shared" si="2"/>
        <v>-9.9692952926564871E-3</v>
      </c>
      <c r="AK25" s="3"/>
    </row>
    <row r="26" spans="1:37" x14ac:dyDescent="0.25">
      <c r="A26" s="3">
        <v>43884</v>
      </c>
      <c r="B26">
        <v>9663.3183590000008</v>
      </c>
      <c r="C26">
        <v>9937.4042969999991</v>
      </c>
      <c r="D26">
        <v>9657.7910159999992</v>
      </c>
      <c r="E26">
        <v>9924.515625</v>
      </c>
      <c r="F26">
        <v>9924.515625</v>
      </c>
      <c r="G26">
        <v>41185185761</v>
      </c>
      <c r="H26">
        <f t="shared" si="0"/>
        <v>2.6685065436984016E-2</v>
      </c>
      <c r="M26" s="3">
        <v>43884</v>
      </c>
      <c r="N26">
        <v>262.278412</v>
      </c>
      <c r="O26">
        <v>273.75414999999998</v>
      </c>
      <c r="P26">
        <v>261.96051</v>
      </c>
      <c r="Q26">
        <v>273.75414999999998</v>
      </c>
      <c r="R26">
        <v>273.75414999999998</v>
      </c>
      <c r="S26">
        <v>19585998814</v>
      </c>
      <c r="T26">
        <f t="shared" si="1"/>
        <v>4.2620608167433363E-2</v>
      </c>
      <c r="U26">
        <f t="shared" si="3"/>
        <v>0.89057712582770188</v>
      </c>
      <c r="V26">
        <f t="shared" si="4"/>
        <v>0.987896877965729</v>
      </c>
      <c r="Z26" s="3">
        <v>43884</v>
      </c>
      <c r="AA26">
        <v>2.7141999999999999E-2</v>
      </c>
      <c r="AB26">
        <v>2.7584000000000001E-2</v>
      </c>
      <c r="AC26">
        <v>2.7092999999999999E-2</v>
      </c>
      <c r="AD26">
        <v>2.7584000000000001E-2</v>
      </c>
      <c r="AE26">
        <v>2.7584000000000001E-2</v>
      </c>
      <c r="AF26">
        <v>1973497</v>
      </c>
      <c r="AG26">
        <f t="shared" si="2"/>
        <v>1.5932515639770845E-2</v>
      </c>
      <c r="AK26" s="3"/>
    </row>
    <row r="27" spans="1:37" x14ac:dyDescent="0.25">
      <c r="A27" s="3">
        <v>43885</v>
      </c>
      <c r="B27">
        <v>9921.5830079999996</v>
      </c>
      <c r="C27">
        <v>9951.7460940000001</v>
      </c>
      <c r="D27">
        <v>9537.0429690000001</v>
      </c>
      <c r="E27">
        <v>9650.1748050000006</v>
      </c>
      <c r="F27">
        <v>9650.1748050000006</v>
      </c>
      <c r="G27">
        <v>45080496648</v>
      </c>
      <c r="H27">
        <f t="shared" si="0"/>
        <v>-2.8031992161273951E-2</v>
      </c>
      <c r="M27" s="3">
        <v>43885</v>
      </c>
      <c r="N27">
        <v>273.70507800000001</v>
      </c>
      <c r="O27">
        <v>275.53951999999998</v>
      </c>
      <c r="P27">
        <v>259.62515300000001</v>
      </c>
      <c r="Q27">
        <v>265.216431</v>
      </c>
      <c r="R27">
        <v>265.216431</v>
      </c>
      <c r="S27">
        <v>22400845640</v>
      </c>
      <c r="T27">
        <f t="shared" si="1"/>
        <v>-3.1684227427127599E-2</v>
      </c>
      <c r="U27">
        <f t="shared" si="3"/>
        <v>0.91690996867186514</v>
      </c>
      <c r="V27">
        <f t="shared" si="4"/>
        <v>1.010561529176121</v>
      </c>
      <c r="Z27" s="3">
        <v>43885</v>
      </c>
      <c r="AA27">
        <v>2.7578999999999999E-2</v>
      </c>
      <c r="AB27">
        <v>2.7688000000000001E-2</v>
      </c>
      <c r="AC27">
        <v>2.7184E-2</v>
      </c>
      <c r="AD27">
        <v>2.7483E-2</v>
      </c>
      <c r="AE27">
        <v>2.7483E-2</v>
      </c>
      <c r="AF27">
        <v>2321289</v>
      </c>
      <c r="AG27">
        <f t="shared" si="2"/>
        <v>-3.6682627801013271E-3</v>
      </c>
      <c r="AK27" s="3"/>
    </row>
    <row r="28" spans="1:37" x14ac:dyDescent="0.25">
      <c r="A28" s="3">
        <v>43886</v>
      </c>
      <c r="B28">
        <v>9651.3125</v>
      </c>
      <c r="C28">
        <v>9652.7373050000006</v>
      </c>
      <c r="D28">
        <v>9305.0214840000008</v>
      </c>
      <c r="E28">
        <v>9341.7050780000009</v>
      </c>
      <c r="F28">
        <v>9341.7050780000009</v>
      </c>
      <c r="G28">
        <v>42515259129</v>
      </c>
      <c r="H28">
        <f t="shared" si="0"/>
        <v>-3.2487237584216108E-2</v>
      </c>
      <c r="M28" s="3">
        <v>43886</v>
      </c>
      <c r="N28">
        <v>265.28338600000001</v>
      </c>
      <c r="O28">
        <v>265.431488</v>
      </c>
      <c r="P28">
        <v>246.858994</v>
      </c>
      <c r="Q28">
        <v>247.81759600000001</v>
      </c>
      <c r="R28">
        <v>247.81759600000001</v>
      </c>
      <c r="S28">
        <v>21878882134</v>
      </c>
      <c r="T28">
        <f t="shared" si="1"/>
        <v>-6.7853237853867016E-2</v>
      </c>
      <c r="U28">
        <f t="shared" si="3"/>
        <v>0.88301069173516167</v>
      </c>
      <c r="V28">
        <f t="shared" si="4"/>
        <v>1.0715114600003177</v>
      </c>
      <c r="Z28" s="3">
        <v>43886</v>
      </c>
      <c r="AA28">
        <v>2.7490000000000001E-2</v>
      </c>
      <c r="AB28">
        <v>2.7511000000000001E-2</v>
      </c>
      <c r="AC28">
        <v>2.6426000000000002E-2</v>
      </c>
      <c r="AD28">
        <v>2.6527999999999999E-2</v>
      </c>
      <c r="AE28">
        <v>2.6527999999999999E-2</v>
      </c>
      <c r="AF28">
        <v>2342065</v>
      </c>
      <c r="AG28">
        <f t="shared" si="2"/>
        <v>-3.5366852748296915E-2</v>
      </c>
      <c r="AK28" s="3"/>
    </row>
    <row r="29" spans="1:37" x14ac:dyDescent="0.25">
      <c r="A29" s="3">
        <v>43887</v>
      </c>
      <c r="B29">
        <v>9338.2900389999995</v>
      </c>
      <c r="C29">
        <v>9354.7783199999994</v>
      </c>
      <c r="D29">
        <v>8704.4267579999996</v>
      </c>
      <c r="E29">
        <v>8820.5224610000005</v>
      </c>
      <c r="F29">
        <v>8820.5224610000005</v>
      </c>
      <c r="G29">
        <v>50420050762</v>
      </c>
      <c r="H29">
        <f t="shared" si="0"/>
        <v>-5.7407687905020863E-2</v>
      </c>
      <c r="M29" s="3">
        <v>43887</v>
      </c>
      <c r="N29">
        <v>247.74020400000001</v>
      </c>
      <c r="O29">
        <v>249.64970400000001</v>
      </c>
      <c r="P29">
        <v>221.26655600000001</v>
      </c>
      <c r="Q29">
        <v>225.68026699999999</v>
      </c>
      <c r="R29">
        <v>225.68026699999999</v>
      </c>
      <c r="S29">
        <v>26235617201</v>
      </c>
      <c r="T29">
        <f t="shared" si="1"/>
        <v>-9.3573725768015231E-2</v>
      </c>
      <c r="U29">
        <f t="shared" si="3"/>
        <v>0.93631182908880717</v>
      </c>
      <c r="V29">
        <f t="shared" si="4"/>
        <v>1.1473435628793756</v>
      </c>
      <c r="Z29" s="3">
        <v>43887</v>
      </c>
      <c r="AA29">
        <v>2.6519999999999998E-2</v>
      </c>
      <c r="AB29">
        <v>2.6698E-2</v>
      </c>
      <c r="AC29">
        <v>2.5371000000000001E-2</v>
      </c>
      <c r="AD29">
        <v>2.5586000000000001E-2</v>
      </c>
      <c r="AE29">
        <v>2.5586000000000001E-2</v>
      </c>
      <c r="AF29">
        <v>2974384</v>
      </c>
      <c r="AG29">
        <f t="shared" si="2"/>
        <v>-3.6155452058041229E-2</v>
      </c>
      <c r="AK29" s="3"/>
    </row>
    <row r="30" spans="1:37" x14ac:dyDescent="0.25">
      <c r="A30" s="3">
        <v>43888</v>
      </c>
      <c r="B30">
        <v>8825.09375</v>
      </c>
      <c r="C30">
        <v>8932.8925780000009</v>
      </c>
      <c r="D30">
        <v>8577.1992190000001</v>
      </c>
      <c r="E30">
        <v>8784.4941409999992</v>
      </c>
      <c r="F30">
        <v>8784.4941409999992</v>
      </c>
      <c r="G30">
        <v>45470195695</v>
      </c>
      <c r="H30">
        <f t="shared" si="0"/>
        <v>-4.092966352846319E-3</v>
      </c>
      <c r="M30" s="3">
        <v>43888</v>
      </c>
      <c r="N30">
        <v>225.68704199999999</v>
      </c>
      <c r="O30">
        <v>237.228928</v>
      </c>
      <c r="P30">
        <v>212.66452000000001</v>
      </c>
      <c r="Q30">
        <v>226.753387</v>
      </c>
      <c r="R30">
        <v>226.753387</v>
      </c>
      <c r="S30">
        <v>25645522790</v>
      </c>
      <c r="T30">
        <f t="shared" si="1"/>
        <v>4.7437762550019847E-3</v>
      </c>
      <c r="U30">
        <f t="shared" si="3"/>
        <v>0.95004894583467325</v>
      </c>
      <c r="V30">
        <f t="shared" si="4"/>
        <v>0.95598791190700227</v>
      </c>
      <c r="Z30" s="3">
        <v>43888</v>
      </c>
      <c r="AA30">
        <v>2.5586999999999999E-2</v>
      </c>
      <c r="AB30">
        <v>2.6564999999999998E-2</v>
      </c>
      <c r="AC30">
        <v>2.4785000000000001E-2</v>
      </c>
      <c r="AD30">
        <v>2.5812999999999999E-2</v>
      </c>
      <c r="AE30">
        <v>2.5812999999999999E-2</v>
      </c>
      <c r="AF30">
        <v>2919408</v>
      </c>
      <c r="AG30">
        <f t="shared" si="2"/>
        <v>8.8329140988517001E-3</v>
      </c>
      <c r="AK30" s="3"/>
    </row>
    <row r="31" spans="1:37" x14ac:dyDescent="0.25">
      <c r="A31" s="3">
        <v>43889</v>
      </c>
      <c r="B31">
        <v>8788.7285159999992</v>
      </c>
      <c r="C31">
        <v>8890.4560550000006</v>
      </c>
      <c r="D31">
        <v>8492.9326170000004</v>
      </c>
      <c r="E31">
        <v>8672.4550780000009</v>
      </c>
      <c r="F31">
        <v>8672.4550780000009</v>
      </c>
      <c r="G31">
        <v>44605450443</v>
      </c>
      <c r="H31">
        <f t="shared" si="0"/>
        <v>-1.2836217825439322E-2</v>
      </c>
      <c r="I31">
        <f>_xlfn.STDEV.S(H2:H31)*SQRT(365)</f>
        <v>0.48501556663363388</v>
      </c>
      <c r="J31">
        <f>ABS(SUM(H2:H31))</f>
        <v>9.20860796320844E-2</v>
      </c>
      <c r="K31">
        <f>(AVERAGE(H2:H31))*(15)+POWER(I31/SQRT(365/15),2)/2</f>
        <v>-4.1209339133639222E-2</v>
      </c>
      <c r="M31" s="3">
        <v>43889</v>
      </c>
      <c r="N31">
        <v>226.98760999999999</v>
      </c>
      <c r="O31">
        <v>234.20893899999999</v>
      </c>
      <c r="P31">
        <v>216.34620699999999</v>
      </c>
      <c r="Q31">
        <v>226.76049800000001</v>
      </c>
      <c r="R31">
        <v>226.76049800000001</v>
      </c>
      <c r="S31">
        <v>22563530559</v>
      </c>
      <c r="T31">
        <f t="shared" si="1"/>
        <v>3.1359569070651729E-5</v>
      </c>
      <c r="U31">
        <f t="shared" si="3"/>
        <v>0.88192454565607137</v>
      </c>
      <c r="V31">
        <f t="shared" si="4"/>
        <v>0.95161576768201372</v>
      </c>
      <c r="W31">
        <f>_xlfn.STDEV.S(T2:T31)*SQRT(365)</f>
        <v>0.90138139967982067</v>
      </c>
      <c r="X31">
        <f>(AVERAGE(T2:T31))*(15)+POWER(W31/SQRT(365/15),2)/2</f>
        <v>0.11930150261548655</v>
      </c>
      <c r="Z31" s="3">
        <v>43889</v>
      </c>
      <c r="AA31">
        <v>2.5839999999999998E-2</v>
      </c>
      <c r="AB31">
        <v>2.6349999999999998E-2</v>
      </c>
      <c r="AC31">
        <v>2.5416000000000001E-2</v>
      </c>
      <c r="AD31">
        <v>2.6147E-2</v>
      </c>
      <c r="AE31">
        <v>2.6147E-2</v>
      </c>
      <c r="AF31">
        <v>2601747</v>
      </c>
      <c r="AG31">
        <f t="shared" si="2"/>
        <v>1.2856220182732341E-2</v>
      </c>
      <c r="AH31">
        <f>_xlfn.STDEV.S(AG2:AG31)*SQRT(365)</f>
        <v>0.56079600127231377</v>
      </c>
      <c r="AI31">
        <f t="shared" ref="AI31:AI94" si="5">AVERAGE(AG2:AG31)*10+POWER(AH31/SQRT(365/10),2)/2</f>
        <v>0.10340028848839508</v>
      </c>
      <c r="AK31" s="3"/>
    </row>
    <row r="32" spans="1:37" x14ac:dyDescent="0.25">
      <c r="A32" s="3">
        <v>43890</v>
      </c>
      <c r="B32">
        <v>8671.2128909999992</v>
      </c>
      <c r="C32">
        <v>8775.6318360000005</v>
      </c>
      <c r="D32">
        <v>8599.5087889999995</v>
      </c>
      <c r="E32">
        <v>8599.5087889999995</v>
      </c>
      <c r="F32">
        <v>8599.5087889999995</v>
      </c>
      <c r="G32">
        <v>35792392544</v>
      </c>
      <c r="H32">
        <f t="shared" si="0"/>
        <v>-8.4468359570257674E-3</v>
      </c>
      <c r="I32">
        <f t="shared" ref="I32:I95" si="6">_xlfn.STDEV.S(H3:H32)*SQRT(365)</f>
        <v>0.48523758391095534</v>
      </c>
      <c r="J32">
        <f t="shared" ref="J32:J95" si="7">ABS(SUM(H3:H32))</f>
        <v>0.10053291558911016</v>
      </c>
      <c r="K32">
        <f t="shared" ref="K32:K95" si="8">(AVERAGE(H3:H32))*(15)+POWER(I32/SQRT(365/15),2)/2</f>
        <v>-4.5428330818396007E-2</v>
      </c>
      <c r="M32" s="3">
        <v>43890</v>
      </c>
      <c r="N32">
        <v>226.83345</v>
      </c>
      <c r="O32">
        <v>232.25662199999999</v>
      </c>
      <c r="P32">
        <v>219.848511</v>
      </c>
      <c r="Q32">
        <v>219.848511</v>
      </c>
      <c r="R32">
        <v>219.848511</v>
      </c>
      <c r="S32">
        <v>18181296376</v>
      </c>
      <c r="T32">
        <f t="shared" si="1"/>
        <v>-3.0955662803968532E-2</v>
      </c>
      <c r="U32">
        <f t="shared" si="3"/>
        <v>0.87904725437759212</v>
      </c>
      <c r="V32">
        <f t="shared" si="4"/>
        <v>0.88080162966347864</v>
      </c>
      <c r="W32">
        <f t="shared" ref="W32:W95" si="9">_xlfn.STDEV.S(T3:T32)*SQRT(365)</f>
        <v>0.91075651927421397</v>
      </c>
      <c r="X32">
        <f t="shared" ref="X32:X95" si="10">(AVERAGE(T3:T32))*(15)+POWER(W32/SQRT(365/15),2)/2</f>
        <v>0.10417276045415427</v>
      </c>
      <c r="Z32" s="3">
        <v>43890</v>
      </c>
      <c r="AA32">
        <v>2.6155999999999999E-2</v>
      </c>
      <c r="AB32">
        <v>2.6522E-2</v>
      </c>
      <c r="AC32">
        <v>2.5565000000000001E-2</v>
      </c>
      <c r="AD32">
        <v>2.5565000000000001E-2</v>
      </c>
      <c r="AE32">
        <v>2.5565000000000001E-2</v>
      </c>
      <c r="AF32">
        <v>2114225</v>
      </c>
      <c r="AG32">
        <f t="shared" si="2"/>
        <v>-2.251023264446482E-2</v>
      </c>
      <c r="AH32">
        <f t="shared" ref="AH32:AH95" si="11">_xlfn.STDEV.S(AG3:AG32)*SQRT(365)</f>
        <v>0.57120229514938603</v>
      </c>
      <c r="AI32">
        <f t="shared" si="5"/>
        <v>9.6058246195138433E-2</v>
      </c>
      <c r="AK32" s="3"/>
    </row>
    <row r="33" spans="1:37" x14ac:dyDescent="0.25">
      <c r="A33" s="3">
        <v>43891</v>
      </c>
      <c r="B33">
        <v>8599.7587889999995</v>
      </c>
      <c r="C33">
        <v>8726.796875</v>
      </c>
      <c r="D33">
        <v>8471.2128909999992</v>
      </c>
      <c r="E33">
        <v>8562.4541019999997</v>
      </c>
      <c r="F33">
        <v>8562.4541019999997</v>
      </c>
      <c r="G33">
        <v>35349164300</v>
      </c>
      <c r="H33">
        <f t="shared" si="0"/>
        <v>-4.3182408464406781E-3</v>
      </c>
      <c r="I33">
        <f t="shared" si="6"/>
        <v>0.48282880647115012</v>
      </c>
      <c r="J33">
        <f t="shared" si="7"/>
        <v>8.8046107779550423E-2</v>
      </c>
      <c r="K33">
        <f t="shared" si="8"/>
        <v>-3.9232841772822706E-2</v>
      </c>
      <c r="M33" s="3">
        <v>43891</v>
      </c>
      <c r="N33">
        <v>219.75268600000001</v>
      </c>
      <c r="O33">
        <v>226.677887</v>
      </c>
      <c r="P33">
        <v>214.13043200000001</v>
      </c>
      <c r="Q33">
        <v>218.970596</v>
      </c>
      <c r="R33">
        <v>218.970596</v>
      </c>
      <c r="S33">
        <v>18179807469</v>
      </c>
      <c r="T33">
        <f t="shared" si="1"/>
        <v>-4.0012668422599214E-3</v>
      </c>
      <c r="U33">
        <f t="shared" si="3"/>
        <v>0.70791335425702451</v>
      </c>
      <c r="V33">
        <f t="shared" si="4"/>
        <v>0.83468809614500972</v>
      </c>
      <c r="W33">
        <f t="shared" si="9"/>
        <v>0.90481363932022041</v>
      </c>
      <c r="X33">
        <f t="shared" si="10"/>
        <v>0.11436792860209335</v>
      </c>
      <c r="Z33" s="3">
        <v>43891</v>
      </c>
      <c r="AA33">
        <v>2.5554E-2</v>
      </c>
      <c r="AB33">
        <v>2.6015E-2</v>
      </c>
      <c r="AC33">
        <v>2.5267000000000001E-2</v>
      </c>
      <c r="AD33">
        <v>2.5572999999999999E-2</v>
      </c>
      <c r="AE33">
        <v>2.5572999999999999E-2</v>
      </c>
      <c r="AF33">
        <v>2123201</v>
      </c>
      <c r="AG33">
        <f t="shared" si="2"/>
        <v>3.1287887931702609E-4</v>
      </c>
      <c r="AH33">
        <f t="shared" si="11"/>
        <v>0.56876536106980891</v>
      </c>
      <c r="AI33">
        <f t="shared" si="5"/>
        <v>9.8812531654257948E-2</v>
      </c>
      <c r="AK33" s="3"/>
    </row>
    <row r="34" spans="1:37" x14ac:dyDescent="0.25">
      <c r="A34" s="3">
        <v>43892</v>
      </c>
      <c r="B34">
        <v>8563.2646480000003</v>
      </c>
      <c r="C34">
        <v>8921.3085940000001</v>
      </c>
      <c r="D34">
        <v>8532.6308590000008</v>
      </c>
      <c r="E34">
        <v>8869.6699219999991</v>
      </c>
      <c r="F34">
        <v>8869.6699219999991</v>
      </c>
      <c r="G34">
        <v>42857674409</v>
      </c>
      <c r="H34">
        <f t="shared" si="0"/>
        <v>3.5250739553149446E-2</v>
      </c>
      <c r="I34">
        <f t="shared" si="6"/>
        <v>0.5003805362897249</v>
      </c>
      <c r="J34">
        <f t="shared" si="7"/>
        <v>5.7313840364676655E-2</v>
      </c>
      <c r="K34">
        <f t="shared" si="8"/>
        <v>-2.3512111666634368E-2</v>
      </c>
      <c r="M34" s="3">
        <v>43892</v>
      </c>
      <c r="N34">
        <v>218.711624</v>
      </c>
      <c r="O34">
        <v>232.81158400000001</v>
      </c>
      <c r="P34">
        <v>217.28428600000001</v>
      </c>
      <c r="Q34">
        <v>230.56977800000001</v>
      </c>
      <c r="R34">
        <v>230.56977800000001</v>
      </c>
      <c r="S34">
        <v>20305587789</v>
      </c>
      <c r="T34">
        <f t="shared" si="1"/>
        <v>5.1616085174826416E-2</v>
      </c>
      <c r="U34">
        <f t="shared" si="3"/>
        <v>0.93012593405877997</v>
      </c>
      <c r="V34">
        <f t="shared" si="4"/>
        <v>0.89162146465756253</v>
      </c>
      <c r="W34">
        <f t="shared" si="9"/>
        <v>0.91749606874649703</v>
      </c>
      <c r="X34">
        <f t="shared" si="10"/>
        <v>0.1309929236020701</v>
      </c>
      <c r="Z34" s="3">
        <v>43892</v>
      </c>
      <c r="AA34">
        <v>2.5543E-2</v>
      </c>
      <c r="AB34">
        <v>2.6231000000000001E-2</v>
      </c>
      <c r="AC34">
        <v>2.5447999999999998E-2</v>
      </c>
      <c r="AD34">
        <v>2.5995000000000001E-2</v>
      </c>
      <c r="AE34">
        <v>2.5995000000000001E-2</v>
      </c>
      <c r="AF34">
        <v>2289328</v>
      </c>
      <c r="AG34">
        <f t="shared" si="2"/>
        <v>1.636710442439944E-2</v>
      </c>
      <c r="AH34">
        <f t="shared" si="11"/>
        <v>0.5689731426273883</v>
      </c>
      <c r="AI34">
        <f t="shared" si="5"/>
        <v>9.9325731397043551E-2</v>
      </c>
      <c r="AK34" s="3"/>
    </row>
    <row r="35" spans="1:37" x14ac:dyDescent="0.25">
      <c r="A35" s="3">
        <v>43893</v>
      </c>
      <c r="B35">
        <v>8865.3876949999994</v>
      </c>
      <c r="C35">
        <v>8901.5986329999996</v>
      </c>
      <c r="D35">
        <v>8704.9902340000008</v>
      </c>
      <c r="E35">
        <v>8787.7861329999996</v>
      </c>
      <c r="F35">
        <v>8787.7861329999996</v>
      </c>
      <c r="G35">
        <v>42386715821</v>
      </c>
      <c r="H35">
        <f t="shared" si="0"/>
        <v>-9.2747648045118977E-3</v>
      </c>
      <c r="I35">
        <f t="shared" si="6"/>
        <v>0.50092100537054796</v>
      </c>
      <c r="J35">
        <f t="shared" si="7"/>
        <v>6.1410694892532168E-2</v>
      </c>
      <c r="K35">
        <f t="shared" si="8"/>
        <v>-2.5549418947195389E-2</v>
      </c>
      <c r="M35" s="3">
        <v>43893</v>
      </c>
      <c r="N35">
        <v>230.52397199999999</v>
      </c>
      <c r="O35">
        <v>232.325806</v>
      </c>
      <c r="P35">
        <v>221.73266599999999</v>
      </c>
      <c r="Q35">
        <v>224.47962999999999</v>
      </c>
      <c r="R35">
        <v>224.47962999999999</v>
      </c>
      <c r="S35">
        <v>19853178572</v>
      </c>
      <c r="T35">
        <f t="shared" si="1"/>
        <v>-2.6768573037763699E-2</v>
      </c>
      <c r="U35">
        <f t="shared" si="3"/>
        <v>0.84495130480544511</v>
      </c>
      <c r="V35">
        <f t="shared" si="4"/>
        <v>0.87861037265938802</v>
      </c>
      <c r="W35">
        <f t="shared" si="9"/>
        <v>0.9224540022919766</v>
      </c>
      <c r="X35">
        <f t="shared" si="10"/>
        <v>0.10451649190430023</v>
      </c>
      <c r="Z35" s="3">
        <v>43893</v>
      </c>
      <c r="AA35">
        <v>2.5989999999999999E-2</v>
      </c>
      <c r="AB35">
        <v>2.6112E-2</v>
      </c>
      <c r="AC35">
        <v>2.5371000000000001E-2</v>
      </c>
      <c r="AD35">
        <v>2.5545000000000002E-2</v>
      </c>
      <c r="AE35">
        <v>2.5545000000000002E-2</v>
      </c>
      <c r="AF35">
        <v>2259179</v>
      </c>
      <c r="AG35">
        <f t="shared" si="2"/>
        <v>-1.7462609052917771E-2</v>
      </c>
      <c r="AH35">
        <f t="shared" si="11"/>
        <v>0.57065283220684249</v>
      </c>
      <c r="AI35">
        <f t="shared" si="5"/>
        <v>8.2961501842925112E-2</v>
      </c>
      <c r="AK35" s="3"/>
    </row>
    <row r="36" spans="1:37" x14ac:dyDescent="0.25">
      <c r="A36" s="3">
        <v>43894</v>
      </c>
      <c r="B36">
        <v>8788.5419920000004</v>
      </c>
      <c r="C36">
        <v>8843.3662110000005</v>
      </c>
      <c r="D36">
        <v>8712.4316409999992</v>
      </c>
      <c r="E36">
        <v>8755.2460940000001</v>
      </c>
      <c r="F36">
        <v>8755.2460940000001</v>
      </c>
      <c r="G36">
        <v>34746706368</v>
      </c>
      <c r="H36">
        <f t="shared" si="0"/>
        <v>-3.7097436631790184E-3</v>
      </c>
      <c r="I36">
        <f t="shared" si="6"/>
        <v>0.50080845374967942</v>
      </c>
      <c r="J36">
        <f t="shared" si="7"/>
        <v>5.9664468477775859E-2</v>
      </c>
      <c r="K36">
        <f t="shared" si="8"/>
        <v>-2.4678622444083583E-2</v>
      </c>
      <c r="M36" s="3">
        <v>43894</v>
      </c>
      <c r="N36">
        <v>224.565338</v>
      </c>
      <c r="O36">
        <v>228.04042100000001</v>
      </c>
      <c r="P36">
        <v>222.08888200000001</v>
      </c>
      <c r="Q36">
        <v>224.51797500000001</v>
      </c>
      <c r="R36">
        <v>224.51797500000001</v>
      </c>
      <c r="S36">
        <v>16567075208</v>
      </c>
      <c r="T36">
        <f t="shared" si="1"/>
        <v>1.7080269322692482E-4</v>
      </c>
      <c r="U36">
        <f t="shared" si="3"/>
        <v>0.51582040257184003</v>
      </c>
      <c r="V36">
        <f t="shared" si="4"/>
        <v>0.8052390146689844</v>
      </c>
      <c r="W36">
        <f t="shared" si="9"/>
        <v>0.92265668505729559</v>
      </c>
      <c r="X36">
        <f t="shared" si="10"/>
        <v>0.10131343268413853</v>
      </c>
      <c r="Z36" s="3">
        <v>43894</v>
      </c>
      <c r="AA36">
        <v>2.5554E-2</v>
      </c>
      <c r="AB36">
        <v>2.5918E-2</v>
      </c>
      <c r="AC36">
        <v>2.5434999999999999E-2</v>
      </c>
      <c r="AD36">
        <v>2.5644E-2</v>
      </c>
      <c r="AE36">
        <v>2.5644E-2</v>
      </c>
      <c r="AF36">
        <v>1892246</v>
      </c>
      <c r="AG36">
        <f t="shared" si="2"/>
        <v>3.8680233422496058E-3</v>
      </c>
      <c r="AH36">
        <f t="shared" si="11"/>
        <v>0.57060711248037499</v>
      </c>
      <c r="AI36">
        <f t="shared" si="5"/>
        <v>8.0228576680409086E-2</v>
      </c>
      <c r="AK36" s="3"/>
    </row>
    <row r="37" spans="1:37" x14ac:dyDescent="0.25">
      <c r="A37" s="3">
        <v>43895</v>
      </c>
      <c r="B37">
        <v>8760.2851559999999</v>
      </c>
      <c r="C37">
        <v>9142.0546880000002</v>
      </c>
      <c r="D37">
        <v>8757.2539059999999</v>
      </c>
      <c r="E37">
        <v>9078.7626949999994</v>
      </c>
      <c r="F37">
        <v>9078.7626949999994</v>
      </c>
      <c r="G37">
        <v>39698054597</v>
      </c>
      <c r="H37">
        <f t="shared" si="0"/>
        <v>3.6284841948445855E-2</v>
      </c>
      <c r="I37">
        <f t="shared" si="6"/>
        <v>0.51667401654185108</v>
      </c>
      <c r="J37">
        <f t="shared" si="7"/>
        <v>1.1194172961448305E-2</v>
      </c>
      <c r="K37">
        <f t="shared" si="8"/>
        <v>-1.1177060326889813E-4</v>
      </c>
      <c r="M37" s="3">
        <v>43895</v>
      </c>
      <c r="N37">
        <v>224.64189099999999</v>
      </c>
      <c r="O37">
        <v>234.36445599999999</v>
      </c>
      <c r="P37">
        <v>224.64189099999999</v>
      </c>
      <c r="Q37">
        <v>229.26818800000001</v>
      </c>
      <c r="R37">
        <v>229.26818800000001</v>
      </c>
      <c r="S37">
        <v>18201291785</v>
      </c>
      <c r="T37">
        <f t="shared" si="1"/>
        <v>2.0936674165661112E-2</v>
      </c>
      <c r="U37">
        <f t="shared" si="3"/>
        <v>0.53901966385909283</v>
      </c>
      <c r="V37">
        <f t="shared" si="4"/>
        <v>0.7401726538019785</v>
      </c>
      <c r="W37">
        <f t="shared" si="9"/>
        <v>0.92359833903109889</v>
      </c>
      <c r="X37">
        <f t="shared" si="10"/>
        <v>0.1134382979963221</v>
      </c>
      <c r="Z37" s="3">
        <v>43895</v>
      </c>
      <c r="AA37">
        <v>2.5658E-2</v>
      </c>
      <c r="AB37">
        <v>2.5649999999999999E-2</v>
      </c>
      <c r="AC37">
        <v>2.5658E-2</v>
      </c>
      <c r="AD37">
        <v>2.5253000000000001E-2</v>
      </c>
      <c r="AE37">
        <v>2.5253000000000001E-2</v>
      </c>
      <c r="AF37">
        <v>2004821</v>
      </c>
      <c r="AG37">
        <f t="shared" si="2"/>
        <v>-1.5364665580026403E-2</v>
      </c>
      <c r="AH37">
        <f t="shared" si="11"/>
        <v>0.57614821237000891</v>
      </c>
      <c r="AI37">
        <f t="shared" si="5"/>
        <v>7.2221554535574176E-2</v>
      </c>
      <c r="AK37" s="3"/>
    </row>
    <row r="38" spans="1:37" x14ac:dyDescent="0.25">
      <c r="A38" s="3">
        <v>43896</v>
      </c>
      <c r="B38">
        <v>9078.3085940000001</v>
      </c>
      <c r="C38">
        <v>9167.6953130000002</v>
      </c>
      <c r="D38">
        <v>9032.0791019999997</v>
      </c>
      <c r="E38">
        <v>9122.5458980000003</v>
      </c>
      <c r="F38">
        <v>9122.5458980000003</v>
      </c>
      <c r="G38">
        <v>40826885651</v>
      </c>
      <c r="H38">
        <f t="shared" si="0"/>
        <v>4.811004354537839E-3</v>
      </c>
      <c r="I38">
        <f t="shared" si="6"/>
        <v>0.48936511629839424</v>
      </c>
      <c r="J38">
        <f t="shared" si="7"/>
        <v>5.2411516545815266E-2</v>
      </c>
      <c r="K38">
        <f t="shared" si="8"/>
        <v>-2.128497299106364E-2</v>
      </c>
      <c r="M38" s="3">
        <v>43896</v>
      </c>
      <c r="N38">
        <v>229.16842700000001</v>
      </c>
      <c r="O38">
        <v>243.55497700000001</v>
      </c>
      <c r="P38">
        <v>228.74357599999999</v>
      </c>
      <c r="Q38">
        <v>243.52529899999999</v>
      </c>
      <c r="R38">
        <v>243.52529899999999</v>
      </c>
      <c r="S38">
        <v>19374772256</v>
      </c>
      <c r="T38">
        <f t="shared" si="1"/>
        <v>6.0328389498347589E-2</v>
      </c>
      <c r="U38">
        <f t="shared" si="3"/>
        <v>0.68468288390286114</v>
      </c>
      <c r="V38">
        <f t="shared" si="4"/>
        <v>0.8141331251238495</v>
      </c>
      <c r="W38">
        <f t="shared" si="9"/>
        <v>0.91008350699209717</v>
      </c>
      <c r="X38">
        <f t="shared" si="10"/>
        <v>0.10500530129178548</v>
      </c>
      <c r="Z38" s="3">
        <v>43896</v>
      </c>
      <c r="AA38">
        <v>2.5242000000000001E-2</v>
      </c>
      <c r="AB38">
        <v>2.6706000000000001E-2</v>
      </c>
      <c r="AC38">
        <v>2.5312999999999999E-2</v>
      </c>
      <c r="AD38">
        <v>2.6695E-2</v>
      </c>
      <c r="AE38">
        <v>2.6695E-2</v>
      </c>
      <c r="AF38">
        <v>2123834</v>
      </c>
      <c r="AG38">
        <f t="shared" si="2"/>
        <v>5.5531321407165185E-2</v>
      </c>
      <c r="AH38">
        <f t="shared" si="11"/>
        <v>0.59558589022990527</v>
      </c>
      <c r="AI38">
        <f t="shared" si="5"/>
        <v>8.0993139513874782E-2</v>
      </c>
      <c r="AK38" s="3"/>
    </row>
    <row r="39" spans="1:37" x14ac:dyDescent="0.25">
      <c r="A39" s="3">
        <v>43897</v>
      </c>
      <c r="B39">
        <v>9121.6005860000005</v>
      </c>
      <c r="C39">
        <v>9163.2207030000009</v>
      </c>
      <c r="D39">
        <v>8890.7441409999992</v>
      </c>
      <c r="E39">
        <v>8909.9541019999997</v>
      </c>
      <c r="F39">
        <v>8909.9541019999997</v>
      </c>
      <c r="G39">
        <v>36216930370</v>
      </c>
      <c r="H39">
        <f t="shared" si="0"/>
        <v>-2.3579830433288942E-2</v>
      </c>
      <c r="I39">
        <f t="shared" si="6"/>
        <v>0.49249931154785515</v>
      </c>
      <c r="J39">
        <f t="shared" si="7"/>
        <v>8.8024431505320327E-2</v>
      </c>
      <c r="K39">
        <f t="shared" si="8"/>
        <v>-3.9028197152486642E-2</v>
      </c>
      <c r="M39" s="3">
        <v>43897</v>
      </c>
      <c r="N39">
        <v>243.75019800000001</v>
      </c>
      <c r="O39">
        <v>249.97848500000001</v>
      </c>
      <c r="P39">
        <v>237.55128500000001</v>
      </c>
      <c r="Q39">
        <v>237.85308800000001</v>
      </c>
      <c r="R39">
        <v>237.85308800000001</v>
      </c>
      <c r="S39">
        <v>19431652027</v>
      </c>
      <c r="T39">
        <f t="shared" si="1"/>
        <v>-2.3567628689811958E-2</v>
      </c>
      <c r="U39">
        <f t="shared" si="3"/>
        <v>0.65928166495103835</v>
      </c>
      <c r="V39">
        <f t="shared" si="4"/>
        <v>0.79975754978061864</v>
      </c>
      <c r="W39">
        <f t="shared" si="9"/>
        <v>0.9076075819544337</v>
      </c>
      <c r="X39">
        <f t="shared" si="10"/>
        <v>7.3660786231358674E-2</v>
      </c>
      <c r="Z39" s="3">
        <v>43897</v>
      </c>
      <c r="AA39">
        <v>2.6720000000000001E-2</v>
      </c>
      <c r="AB39">
        <v>2.7331999999999999E-2</v>
      </c>
      <c r="AC39">
        <v>2.6672999999999999E-2</v>
      </c>
      <c r="AD39">
        <v>2.6695E-2</v>
      </c>
      <c r="AE39">
        <v>2.6695E-2</v>
      </c>
      <c r="AF39">
        <v>2180893</v>
      </c>
      <c r="AG39">
        <f>LN(AD39/AD38)</f>
        <v>0</v>
      </c>
      <c r="AH39">
        <f t="shared" si="11"/>
        <v>0.59198698150091156</v>
      </c>
      <c r="AI39">
        <f t="shared" si="5"/>
        <v>7.19559989956612E-2</v>
      </c>
      <c r="AK39" s="3"/>
    </row>
    <row r="40" spans="1:37" x14ac:dyDescent="0.25">
      <c r="A40" s="3">
        <v>43898</v>
      </c>
      <c r="B40">
        <v>8908.2060550000006</v>
      </c>
      <c r="C40">
        <v>8914.34375</v>
      </c>
      <c r="D40">
        <v>8105.2529299999997</v>
      </c>
      <c r="E40">
        <v>8108.1162109999996</v>
      </c>
      <c r="F40">
        <v>8108.1162109999996</v>
      </c>
      <c r="G40">
        <v>39973102121</v>
      </c>
      <c r="H40">
        <f t="shared" si="0"/>
        <v>-9.4303528810621415E-2</v>
      </c>
      <c r="I40">
        <f t="shared" si="6"/>
        <v>0.58494187890278093</v>
      </c>
      <c r="J40">
        <f t="shared" si="7"/>
        <v>0.18910279565116195</v>
      </c>
      <c r="K40">
        <f t="shared" si="8"/>
        <v>-8.7520774503095033E-2</v>
      </c>
      <c r="M40" s="3">
        <v>43898</v>
      </c>
      <c r="N40">
        <v>237.78068500000001</v>
      </c>
      <c r="O40">
        <v>237.78068500000001</v>
      </c>
      <c r="P40">
        <v>200.602982</v>
      </c>
      <c r="Q40">
        <v>200.68905599999999</v>
      </c>
      <c r="R40">
        <v>200.68905599999999</v>
      </c>
      <c r="S40">
        <v>21381823651</v>
      </c>
      <c r="T40">
        <f t="shared" si="1"/>
        <v>-0.16989648059893175</v>
      </c>
      <c r="U40">
        <f t="shared" si="3"/>
        <v>1.4756067775934578</v>
      </c>
      <c r="V40">
        <f t="shared" si="4"/>
        <v>1.1334116462974793</v>
      </c>
      <c r="W40">
        <f t="shared" si="9"/>
        <v>1.0766571335606137</v>
      </c>
      <c r="X40">
        <f t="shared" si="10"/>
        <v>-2.8273943497862098E-2</v>
      </c>
      <c r="Z40" s="3">
        <v>43898</v>
      </c>
      <c r="AA40">
        <v>2.6686999999999999E-2</v>
      </c>
      <c r="AB40">
        <v>2.6686999999999999E-2</v>
      </c>
      <c r="AC40">
        <v>2.4632000000000001E-2</v>
      </c>
      <c r="AD40">
        <v>2.4752E-2</v>
      </c>
      <c r="AE40">
        <v>2.4752E-2</v>
      </c>
      <c r="AF40">
        <v>2637089</v>
      </c>
      <c r="AG40">
        <f t="shared" si="2"/>
        <v>-7.5569988121439197E-2</v>
      </c>
      <c r="AH40">
        <f t="shared" si="11"/>
        <v>0.64435208246096243</v>
      </c>
      <c r="AI40">
        <f t="shared" si="5"/>
        <v>3.3991775629237622E-2</v>
      </c>
      <c r="AK40" s="3"/>
    </row>
    <row r="41" spans="1:37" x14ac:dyDescent="0.25">
      <c r="A41" s="3">
        <v>43899</v>
      </c>
      <c r="B41">
        <v>8111.1464839999999</v>
      </c>
      <c r="C41">
        <v>8177.7934569999998</v>
      </c>
      <c r="D41">
        <v>7690.0981449999999</v>
      </c>
      <c r="E41">
        <v>7923.6445309999999</v>
      </c>
      <c r="F41">
        <v>7923.6445309999999</v>
      </c>
      <c r="G41">
        <v>46936995808</v>
      </c>
      <c r="H41">
        <f t="shared" si="0"/>
        <v>-2.3014293331103872E-2</v>
      </c>
      <c r="I41">
        <f t="shared" si="6"/>
        <v>0.5857072490615205</v>
      </c>
      <c r="J41">
        <f t="shared" si="7"/>
        <v>0.21915394850601966</v>
      </c>
      <c r="K41">
        <f t="shared" si="8"/>
        <v>-0.10252794038445064</v>
      </c>
      <c r="M41" s="3">
        <v>43899</v>
      </c>
      <c r="N41">
        <v>201.31849700000001</v>
      </c>
      <c r="O41">
        <v>207.451401</v>
      </c>
      <c r="P41">
        <v>192.26989699999999</v>
      </c>
      <c r="Q41">
        <v>201.98632799999999</v>
      </c>
      <c r="R41">
        <v>201.98632799999999</v>
      </c>
      <c r="S41">
        <v>23645428606</v>
      </c>
      <c r="T41">
        <f t="shared" si="1"/>
        <v>6.4432867747366111E-3</v>
      </c>
      <c r="U41">
        <f t="shared" si="3"/>
        <v>1.3898504471864555</v>
      </c>
      <c r="V41">
        <f t="shared" si="4"/>
        <v>1.0965333288754995</v>
      </c>
      <c r="W41">
        <f t="shared" si="9"/>
        <v>1.0770599006135795</v>
      </c>
      <c r="X41">
        <f t="shared" si="10"/>
        <v>-2.5977472031090947E-2</v>
      </c>
      <c r="Z41" s="3">
        <v>43899</v>
      </c>
      <c r="AA41">
        <v>2.4829E-2</v>
      </c>
      <c r="AB41">
        <v>2.6023999999999999E-2</v>
      </c>
      <c r="AC41">
        <v>2.4943E-2</v>
      </c>
      <c r="AD41">
        <v>2.5492000000000001E-2</v>
      </c>
      <c r="AE41">
        <v>2.5492000000000001E-2</v>
      </c>
      <c r="AF41">
        <v>2984161</v>
      </c>
      <c r="AG41">
        <f t="shared" si="2"/>
        <v>2.9458383621337493E-2</v>
      </c>
      <c r="AH41">
        <f t="shared" si="11"/>
        <v>0.65023662141927119</v>
      </c>
      <c r="AI41">
        <f t="shared" si="5"/>
        <v>4.5635288060646498E-2</v>
      </c>
      <c r="AK41" s="3"/>
    </row>
    <row r="42" spans="1:37" x14ac:dyDescent="0.25">
      <c r="A42" s="3">
        <v>43900</v>
      </c>
      <c r="B42">
        <v>7922.1469729999999</v>
      </c>
      <c r="C42">
        <v>8136.9453130000002</v>
      </c>
      <c r="D42">
        <v>7814.7631840000004</v>
      </c>
      <c r="E42">
        <v>7909.7294920000004</v>
      </c>
      <c r="F42">
        <v>7909.7294920000004</v>
      </c>
      <c r="G42">
        <v>42213940994</v>
      </c>
      <c r="H42">
        <f t="shared" si="0"/>
        <v>-1.7576850723387749E-3</v>
      </c>
      <c r="I42">
        <f t="shared" si="6"/>
        <v>0.5743292540827325</v>
      </c>
      <c r="J42">
        <f t="shared" si="7"/>
        <v>0.24609135374724009</v>
      </c>
      <c r="K42">
        <f t="shared" si="8"/>
        <v>-0.11626785306344413</v>
      </c>
      <c r="M42" s="3">
        <v>43900</v>
      </c>
      <c r="N42">
        <v>202.86395300000001</v>
      </c>
      <c r="O42">
        <v>205.714249</v>
      </c>
      <c r="P42">
        <v>198.06449900000001</v>
      </c>
      <c r="Q42">
        <v>200.76724200000001</v>
      </c>
      <c r="R42">
        <v>200.76724200000001</v>
      </c>
      <c r="S42">
        <v>18344930072</v>
      </c>
      <c r="T42">
        <f t="shared" si="1"/>
        <v>-6.0537748832650796E-3</v>
      </c>
      <c r="U42">
        <f t="shared" si="3"/>
        <v>1.3907720947405737</v>
      </c>
      <c r="V42">
        <f t="shared" si="4"/>
        <v>1.0968656097554097</v>
      </c>
      <c r="W42">
        <f t="shared" si="9"/>
        <v>1.0725397959147256</v>
      </c>
      <c r="X42">
        <f t="shared" si="10"/>
        <v>-4.1229721864498865E-2</v>
      </c>
      <c r="Z42" s="3">
        <v>43900</v>
      </c>
      <c r="AA42">
        <v>2.5602E-2</v>
      </c>
      <c r="AB42">
        <v>2.5291000000000001E-2</v>
      </c>
      <c r="AC42">
        <v>2.5277000000000001E-2</v>
      </c>
      <c r="AD42">
        <v>2.5381999999999998E-2</v>
      </c>
      <c r="AE42">
        <v>2.5381999999999998E-2</v>
      </c>
      <c r="AF42">
        <v>2319287</v>
      </c>
      <c r="AG42">
        <f t="shared" si="2"/>
        <v>-4.3244160640752123E-3</v>
      </c>
      <c r="AH42">
        <f t="shared" si="11"/>
        <v>0.65064623935641186</v>
      </c>
      <c r="AI42">
        <f t="shared" si="5"/>
        <v>4.4584477686950244E-2</v>
      </c>
      <c r="AK42" s="3"/>
    </row>
    <row r="43" spans="1:37" x14ac:dyDescent="0.25">
      <c r="A43" s="3">
        <v>43901</v>
      </c>
      <c r="B43">
        <v>7910.0898440000001</v>
      </c>
      <c r="C43">
        <v>7950.814453</v>
      </c>
      <c r="D43">
        <v>7642.8125</v>
      </c>
      <c r="E43">
        <v>7911.4301759999998</v>
      </c>
      <c r="F43">
        <v>7911.4301759999998</v>
      </c>
      <c r="G43">
        <v>38682762605</v>
      </c>
      <c r="H43">
        <f t="shared" si="0"/>
        <v>2.1498853968206875E-4</v>
      </c>
      <c r="I43">
        <f t="shared" si="6"/>
        <v>0.57135910168054016</v>
      </c>
      <c r="J43">
        <f t="shared" si="7"/>
        <v>0.21983385933727562</v>
      </c>
      <c r="K43">
        <f t="shared" si="8"/>
        <v>-0.10320902782466806</v>
      </c>
      <c r="M43" s="3">
        <v>43901</v>
      </c>
      <c r="N43">
        <v>200.768036</v>
      </c>
      <c r="O43">
        <v>202.95429999999999</v>
      </c>
      <c r="P43">
        <v>184.36215200000001</v>
      </c>
      <c r="Q43">
        <v>194.86852999999999</v>
      </c>
      <c r="R43">
        <v>194.86852999999999</v>
      </c>
      <c r="S43">
        <v>16984790291</v>
      </c>
      <c r="T43">
        <f t="shared" si="1"/>
        <v>-2.982111100195517E-2</v>
      </c>
      <c r="U43">
        <f t="shared" si="3"/>
        <v>1.3864815543303763</v>
      </c>
      <c r="V43">
        <f t="shared" si="4"/>
        <v>1.0679687866446979</v>
      </c>
      <c r="W43">
        <f t="shared" si="9"/>
        <v>1.0744315274088876</v>
      </c>
      <c r="X43">
        <f t="shared" si="10"/>
        <v>-4.4873323812328753E-2</v>
      </c>
      <c r="Z43" s="3">
        <v>43901</v>
      </c>
      <c r="AA43">
        <v>2.5381999999999998E-2</v>
      </c>
      <c r="AB43">
        <v>2.5581E-2</v>
      </c>
      <c r="AC43">
        <v>2.4087000000000001E-2</v>
      </c>
      <c r="AD43">
        <v>2.4631E-2</v>
      </c>
      <c r="AE43">
        <v>2.4631E-2</v>
      </c>
      <c r="AF43">
        <v>2146867</v>
      </c>
      <c r="AG43">
        <f t="shared" si="2"/>
        <v>-3.003444918650032E-2</v>
      </c>
      <c r="AH43">
        <f t="shared" si="11"/>
        <v>0.66131591041124349</v>
      </c>
      <c r="AI43">
        <f t="shared" si="5"/>
        <v>3.3542480627359407E-2</v>
      </c>
      <c r="AK43" s="3"/>
    </row>
    <row r="44" spans="1:37" x14ac:dyDescent="0.25">
      <c r="A44" s="3">
        <v>43902</v>
      </c>
      <c r="B44">
        <v>7913.6162109999996</v>
      </c>
      <c r="C44">
        <v>7929.1162109999996</v>
      </c>
      <c r="D44">
        <v>4860.3540039999998</v>
      </c>
      <c r="E44">
        <v>4970.7880859999996</v>
      </c>
      <c r="F44">
        <v>4970.7880859999996</v>
      </c>
      <c r="G44">
        <v>53980357243</v>
      </c>
      <c r="H44">
        <f t="shared" si="0"/>
        <v>-0.46473017535484951</v>
      </c>
      <c r="I44">
        <f t="shared" si="6"/>
        <v>1.682943583998161</v>
      </c>
      <c r="J44">
        <f t="shared" si="7"/>
        <v>0.71961648143883283</v>
      </c>
      <c r="K44">
        <f t="shared" si="8"/>
        <v>-0.30161031386488402</v>
      </c>
      <c r="M44" s="3">
        <v>43902</v>
      </c>
      <c r="N44">
        <v>194.738922</v>
      </c>
      <c r="O44">
        <v>195.14793399999999</v>
      </c>
      <c r="P44">
        <v>111.21070899999999</v>
      </c>
      <c r="Q44">
        <v>112.347122</v>
      </c>
      <c r="R44">
        <v>112.347122</v>
      </c>
      <c r="S44">
        <v>22134741655</v>
      </c>
      <c r="T44">
        <f t="shared" si="1"/>
        <v>-0.5507317441312175</v>
      </c>
      <c r="U44">
        <f t="shared" si="3"/>
        <v>4.0124052188464594</v>
      </c>
      <c r="V44">
        <f t="shared" si="4"/>
        <v>2.8415921198077347</v>
      </c>
      <c r="W44">
        <f t="shared" si="9"/>
        <v>2.1708860143907613</v>
      </c>
      <c r="X44">
        <f t="shared" si="10"/>
        <v>-0.27396660103282056</v>
      </c>
      <c r="Z44" s="3">
        <v>43902</v>
      </c>
      <c r="AA44">
        <v>2.4615000000000001E-2</v>
      </c>
      <c r="AB44">
        <v>2.4624E-2</v>
      </c>
      <c r="AC44">
        <v>2.2128999999999999E-2</v>
      </c>
      <c r="AD44">
        <v>2.2601E-2</v>
      </c>
      <c r="AE44">
        <v>2.2601E-2</v>
      </c>
      <c r="AF44">
        <v>4452964</v>
      </c>
      <c r="AG44">
        <f t="shared" si="2"/>
        <v>-8.6011659114525962E-2</v>
      </c>
      <c r="AH44">
        <f t="shared" si="11"/>
        <v>0.72714138087068902</v>
      </c>
      <c r="AI44">
        <f t="shared" si="5"/>
        <v>-9.4263649267918755E-5</v>
      </c>
      <c r="AK44" s="3"/>
    </row>
    <row r="45" spans="1:37" x14ac:dyDescent="0.25">
      <c r="A45" s="3">
        <v>43903</v>
      </c>
      <c r="B45">
        <v>5017.8310549999997</v>
      </c>
      <c r="C45">
        <v>5838.1147460000002</v>
      </c>
      <c r="D45">
        <v>4106.9809569999998</v>
      </c>
      <c r="E45">
        <v>5563.7070309999999</v>
      </c>
      <c r="F45">
        <v>5563.7070309999999</v>
      </c>
      <c r="G45">
        <v>74156772075</v>
      </c>
      <c r="H45">
        <f t="shared" si="0"/>
        <v>0.11268622214003748</v>
      </c>
      <c r="I45">
        <f t="shared" si="6"/>
        <v>1.7456456632623003</v>
      </c>
      <c r="J45">
        <f t="shared" si="7"/>
        <v>0.61840566429951327</v>
      </c>
      <c r="K45">
        <f t="shared" si="8"/>
        <v>-0.24658751471825369</v>
      </c>
      <c r="M45" s="3">
        <v>43903</v>
      </c>
      <c r="N45">
        <v>112.689995</v>
      </c>
      <c r="O45">
        <v>137.42953499999999</v>
      </c>
      <c r="P45">
        <v>95.184303</v>
      </c>
      <c r="Q45">
        <v>133.20181299999999</v>
      </c>
      <c r="R45">
        <v>133.20181299999999</v>
      </c>
      <c r="S45">
        <v>27864623061</v>
      </c>
      <c r="T45">
        <f t="shared" si="1"/>
        <v>0.17027198719892839</v>
      </c>
      <c r="U45">
        <f t="shared" si="3"/>
        <v>4.3473806974200988</v>
      </c>
      <c r="V45">
        <f t="shared" si="4"/>
        <v>3.0304578614868598</v>
      </c>
      <c r="W45">
        <f t="shared" si="9"/>
        <v>2.2211639769461979</v>
      </c>
      <c r="X45">
        <f t="shared" si="10"/>
        <v>-0.24332320713622857</v>
      </c>
      <c r="Z45" s="3">
        <v>43903</v>
      </c>
      <c r="AA45">
        <v>2.2669999999999999E-2</v>
      </c>
      <c r="AB45">
        <v>3.1933999999999997E-2</v>
      </c>
      <c r="AC45">
        <v>2.2204999999999999E-2</v>
      </c>
      <c r="AD45">
        <v>2.3941E-2</v>
      </c>
      <c r="AE45">
        <v>2.3941E-2</v>
      </c>
      <c r="AF45">
        <v>5008284</v>
      </c>
      <c r="AG45">
        <f t="shared" si="2"/>
        <v>5.7598317264895699E-2</v>
      </c>
      <c r="AH45">
        <f t="shared" si="11"/>
        <v>0.65234060319128573</v>
      </c>
      <c r="AI45">
        <f t="shared" si="5"/>
        <v>-1.7842320497005626E-2</v>
      </c>
      <c r="AK45" s="3"/>
    </row>
    <row r="46" spans="1:37" x14ac:dyDescent="0.25">
      <c r="A46" s="3">
        <v>43904</v>
      </c>
      <c r="B46">
        <v>5573.0776370000003</v>
      </c>
      <c r="C46">
        <v>5625.2265630000002</v>
      </c>
      <c r="D46">
        <v>5125.0693359999996</v>
      </c>
      <c r="E46">
        <v>5200.3662109999996</v>
      </c>
      <c r="F46">
        <v>5200.3662109999996</v>
      </c>
      <c r="G46">
        <v>36154506008</v>
      </c>
      <c r="H46">
        <f t="shared" si="0"/>
        <v>-6.7535569989619459E-2</v>
      </c>
      <c r="I46">
        <f t="shared" si="6"/>
        <v>1.7528401639049884</v>
      </c>
      <c r="J46">
        <f t="shared" si="7"/>
        <v>0.67506747161688452</v>
      </c>
      <c r="K46">
        <f t="shared" si="8"/>
        <v>-0.27440122950299428</v>
      </c>
      <c r="M46" s="3">
        <v>43904</v>
      </c>
      <c r="N46">
        <v>133.58247399999999</v>
      </c>
      <c r="O46">
        <v>134.484375</v>
      </c>
      <c r="P46">
        <v>122.414474</v>
      </c>
      <c r="Q46">
        <v>123.306023</v>
      </c>
      <c r="R46">
        <v>123.306023</v>
      </c>
      <c r="S46">
        <v>12740784545</v>
      </c>
      <c r="T46">
        <f t="shared" si="1"/>
        <v>-7.7196111810123508E-2</v>
      </c>
      <c r="U46">
        <f t="shared" si="3"/>
        <v>4.3175294344645518</v>
      </c>
      <c r="V46">
        <f t="shared" si="4"/>
        <v>3.0308176891838747</v>
      </c>
      <c r="W46">
        <f t="shared" si="9"/>
        <v>2.2256682127886069</v>
      </c>
      <c r="X46">
        <f t="shared" si="10"/>
        <v>-0.28655770148833026</v>
      </c>
      <c r="Z46" s="3">
        <v>43904</v>
      </c>
      <c r="AA46">
        <v>2.401E-2</v>
      </c>
      <c r="AB46">
        <v>2.3907000000000001E-2</v>
      </c>
      <c r="AC46">
        <v>2.3637999999999999E-2</v>
      </c>
      <c r="AD46">
        <v>2.3710999999999999E-2</v>
      </c>
      <c r="AE46">
        <v>2.3710999999999999E-2</v>
      </c>
      <c r="AF46">
        <v>2449978</v>
      </c>
      <c r="AG46">
        <f t="shared" si="2"/>
        <v>-9.6533948670016797E-3</v>
      </c>
      <c r="AH46">
        <f t="shared" si="11"/>
        <v>0.64728989515779611</v>
      </c>
      <c r="AI46">
        <f t="shared" si="5"/>
        <v>-2.8131364065387254E-2</v>
      </c>
      <c r="AK46" s="3"/>
    </row>
    <row r="47" spans="1:37" x14ac:dyDescent="0.25">
      <c r="A47" s="3">
        <v>43905</v>
      </c>
      <c r="B47">
        <v>5201.0668949999999</v>
      </c>
      <c r="C47">
        <v>5836.6450199999999</v>
      </c>
      <c r="D47">
        <v>5169.283203</v>
      </c>
      <c r="E47">
        <v>5392.3149409999996</v>
      </c>
      <c r="F47">
        <v>5392.3149409999996</v>
      </c>
      <c r="G47">
        <v>33997889639</v>
      </c>
      <c r="H47">
        <f t="shared" si="0"/>
        <v>3.6245732543487529E-2</v>
      </c>
      <c r="I47">
        <f t="shared" si="6"/>
        <v>1.7614424501448047</v>
      </c>
      <c r="J47">
        <f t="shared" si="7"/>
        <v>0.64834475422180082</v>
      </c>
      <c r="K47">
        <f t="shared" si="8"/>
        <v>-0.2604186886484593</v>
      </c>
      <c r="M47" s="3">
        <v>43905</v>
      </c>
      <c r="N47">
        <v>123.24606300000001</v>
      </c>
      <c r="O47">
        <v>132.242142</v>
      </c>
      <c r="P47">
        <v>121.85365299999999</v>
      </c>
      <c r="Q47">
        <v>125.214302</v>
      </c>
      <c r="R47">
        <v>125.214302</v>
      </c>
      <c r="S47">
        <v>12719251813</v>
      </c>
      <c r="T47">
        <f t="shared" si="1"/>
        <v>1.5357428054071209E-2</v>
      </c>
      <c r="U47">
        <f t="shared" si="3"/>
        <v>4.3262723238055143</v>
      </c>
      <c r="V47">
        <f t="shared" si="4"/>
        <v>3.0432506984610441</v>
      </c>
      <c r="W47">
        <f t="shared" si="9"/>
        <v>2.2101698561855829</v>
      </c>
      <c r="X47">
        <f t="shared" si="10"/>
        <v>-0.30948290418195246</v>
      </c>
      <c r="Z47" s="3">
        <v>43905</v>
      </c>
      <c r="AA47">
        <v>2.3699000000000001E-2</v>
      </c>
      <c r="AB47">
        <v>2.2706E-2</v>
      </c>
      <c r="AC47">
        <v>2.3432000000000001E-2</v>
      </c>
      <c r="AD47">
        <v>2.3220999999999999E-2</v>
      </c>
      <c r="AE47">
        <v>2.3220999999999999E-2</v>
      </c>
      <c r="AF47">
        <v>2358774</v>
      </c>
      <c r="AG47">
        <f t="shared" si="2"/>
        <v>-2.0882033820286132E-2</v>
      </c>
      <c r="AH47">
        <f t="shared" si="11"/>
        <v>0.62161276167076485</v>
      </c>
      <c r="AI47">
        <f t="shared" si="5"/>
        <v>-5.1833806352224975E-2</v>
      </c>
      <c r="AK47" s="3"/>
    </row>
    <row r="48" spans="1:37" x14ac:dyDescent="0.25">
      <c r="A48" s="3">
        <v>43906</v>
      </c>
      <c r="B48">
        <v>5385.2294920000004</v>
      </c>
      <c r="C48">
        <v>5385.2294920000004</v>
      </c>
      <c r="D48">
        <v>4575.3579099999997</v>
      </c>
      <c r="E48">
        <v>5014.4799800000001</v>
      </c>
      <c r="F48">
        <v>5014.4799800000001</v>
      </c>
      <c r="G48">
        <v>45368026430</v>
      </c>
      <c r="H48">
        <f t="shared" si="0"/>
        <v>-7.2645057727259404E-2</v>
      </c>
      <c r="I48">
        <f t="shared" si="6"/>
        <v>1.7691536049230931</v>
      </c>
      <c r="J48">
        <f t="shared" si="7"/>
        <v>0.67913626157535656</v>
      </c>
      <c r="K48">
        <f t="shared" si="8"/>
        <v>-0.2752550250792048</v>
      </c>
      <c r="M48" s="3">
        <v>43906</v>
      </c>
      <c r="N48">
        <v>124.996117</v>
      </c>
      <c r="O48">
        <v>124.996117</v>
      </c>
      <c r="P48">
        <v>105.17144</v>
      </c>
      <c r="Q48">
        <v>110.605873</v>
      </c>
      <c r="R48">
        <v>110.605873</v>
      </c>
      <c r="S48">
        <v>15984904590</v>
      </c>
      <c r="T48">
        <f t="shared" si="1"/>
        <v>-0.12405349642448209</v>
      </c>
      <c r="U48">
        <f t="shared" si="3"/>
        <v>4.2932895465374035</v>
      </c>
      <c r="V48">
        <f t="shared" si="4"/>
        <v>3.0663023918396486</v>
      </c>
      <c r="W48">
        <f t="shared" si="9"/>
        <v>2.2310061121125786</v>
      </c>
      <c r="X48">
        <f t="shared" si="10"/>
        <v>-0.33409083572283355</v>
      </c>
      <c r="Z48" s="3">
        <v>43906</v>
      </c>
      <c r="AA48">
        <v>2.3179999999999999E-2</v>
      </c>
      <c r="AB48">
        <v>2.3179999999999999E-2</v>
      </c>
      <c r="AC48">
        <v>2.2794999999999999E-2</v>
      </c>
      <c r="AD48">
        <v>2.2057E-2</v>
      </c>
      <c r="AE48">
        <v>2.2057E-2</v>
      </c>
      <c r="AF48">
        <v>3187749</v>
      </c>
      <c r="AG48">
        <f t="shared" si="2"/>
        <v>-5.1427029834103209E-2</v>
      </c>
      <c r="AH48">
        <f t="shared" si="11"/>
        <v>0.63683459666025188</v>
      </c>
      <c r="AI48">
        <f t="shared" si="5"/>
        <v>-5.8982570053214035E-2</v>
      </c>
      <c r="AK48" s="3"/>
    </row>
    <row r="49" spans="1:37" x14ac:dyDescent="0.25">
      <c r="A49" s="3">
        <v>43907</v>
      </c>
      <c r="B49">
        <v>5002.578125</v>
      </c>
      <c r="C49">
        <v>5371.3486329999996</v>
      </c>
      <c r="D49">
        <v>4981.9091799999997</v>
      </c>
      <c r="E49">
        <v>5225.6293949999999</v>
      </c>
      <c r="F49">
        <v>5225.6293949999999</v>
      </c>
      <c r="G49">
        <v>38622642935</v>
      </c>
      <c r="H49">
        <f t="shared" si="0"/>
        <v>4.1245525853373238E-2</v>
      </c>
      <c r="I49">
        <f t="shared" si="6"/>
        <v>1.7808445895365601</v>
      </c>
      <c r="J49">
        <f t="shared" si="7"/>
        <v>0.64243161423640605</v>
      </c>
      <c r="K49">
        <f t="shared" si="8"/>
        <v>-0.25604990056858029</v>
      </c>
      <c r="M49" s="3">
        <v>43907</v>
      </c>
      <c r="N49">
        <v>110.406784</v>
      </c>
      <c r="O49">
        <v>118.988281</v>
      </c>
      <c r="P49">
        <v>110.406784</v>
      </c>
      <c r="Q49">
        <v>113.94274900000001</v>
      </c>
      <c r="R49">
        <v>113.94274900000001</v>
      </c>
      <c r="S49">
        <v>12087490572</v>
      </c>
      <c r="T49">
        <f t="shared" si="1"/>
        <v>2.9722931550338082E-2</v>
      </c>
      <c r="U49">
        <f t="shared" si="3"/>
        <v>4.3413373685490946</v>
      </c>
      <c r="V49">
        <f t="shared" si="4"/>
        <v>3.0500775853350959</v>
      </c>
      <c r="W49">
        <f t="shared" si="9"/>
        <v>2.240205654800711</v>
      </c>
      <c r="X49">
        <f t="shared" si="10"/>
        <v>-0.30916993893464861</v>
      </c>
      <c r="Z49" s="3">
        <v>43907</v>
      </c>
      <c r="AA49">
        <v>2.2017999999999999E-2</v>
      </c>
      <c r="AB49">
        <v>2.2289E-2</v>
      </c>
      <c r="AC49">
        <v>2.2017999999999999E-2</v>
      </c>
      <c r="AD49">
        <v>2.1805000000000001E-2</v>
      </c>
      <c r="AE49">
        <v>2.1805000000000001E-2</v>
      </c>
      <c r="AF49">
        <v>2313117</v>
      </c>
      <c r="AG49">
        <f t="shared" si="2"/>
        <v>-1.1490710535720981E-2</v>
      </c>
      <c r="AH49">
        <f t="shared" si="11"/>
        <v>0.63433980980550209</v>
      </c>
      <c r="AI49">
        <f t="shared" si="5"/>
        <v>-5.5197999680880086E-2</v>
      </c>
      <c r="AK49" s="3"/>
    </row>
    <row r="50" spans="1:37" x14ac:dyDescent="0.25">
      <c r="A50" s="3">
        <v>43908</v>
      </c>
      <c r="B50">
        <v>5227.1137699999999</v>
      </c>
      <c r="C50">
        <v>5331.8339839999999</v>
      </c>
      <c r="D50">
        <v>5069.3359380000002</v>
      </c>
      <c r="E50">
        <v>5238.4384769999997</v>
      </c>
      <c r="F50">
        <v>5238.4384769999997</v>
      </c>
      <c r="G50">
        <v>37878801016</v>
      </c>
      <c r="H50">
        <f t="shared" si="0"/>
        <v>2.4482043798845841E-3</v>
      </c>
      <c r="I50">
        <f t="shared" si="6"/>
        <v>1.7827248477345685</v>
      </c>
      <c r="J50">
        <f t="shared" si="7"/>
        <v>0.61508568637687688</v>
      </c>
      <c r="K50">
        <f t="shared" si="8"/>
        <v>-0.24223925655699513</v>
      </c>
      <c r="M50" s="3">
        <v>43908</v>
      </c>
      <c r="N50">
        <v>113.857643</v>
      </c>
      <c r="O50">
        <v>116.02162199999999</v>
      </c>
      <c r="P50">
        <v>111.743111</v>
      </c>
      <c r="Q50">
        <v>114.84227</v>
      </c>
      <c r="R50">
        <v>114.84227</v>
      </c>
      <c r="S50">
        <v>11617854009</v>
      </c>
      <c r="T50">
        <f t="shared" si="1"/>
        <v>7.8635011947683735E-3</v>
      </c>
      <c r="U50">
        <f t="shared" si="3"/>
        <v>4.376705705239587</v>
      </c>
      <c r="V50">
        <f t="shared" si="4"/>
        <v>3.0608291783757515</v>
      </c>
      <c r="W50">
        <f t="shared" si="9"/>
        <v>2.2360691925239675</v>
      </c>
      <c r="X50">
        <f t="shared" si="10"/>
        <v>-0.31791118621818187</v>
      </c>
      <c r="Z50" s="3">
        <v>43908</v>
      </c>
      <c r="AA50">
        <v>2.1787999999999998E-2</v>
      </c>
      <c r="AB50">
        <v>2.1794999999999998E-2</v>
      </c>
      <c r="AC50">
        <v>2.1930999999999999E-2</v>
      </c>
      <c r="AD50">
        <v>2.1923000000000002E-2</v>
      </c>
      <c r="AE50">
        <v>2.1923000000000002E-2</v>
      </c>
      <c r="AF50">
        <v>2217809</v>
      </c>
      <c r="AG50">
        <f t="shared" si="2"/>
        <v>5.397012734298494E-3</v>
      </c>
      <c r="AH50">
        <f t="shared" si="11"/>
        <v>0.603645019132382</v>
      </c>
      <c r="AI50">
        <f t="shared" si="5"/>
        <v>-7.0412803616646549E-2</v>
      </c>
      <c r="AK50" s="3"/>
    </row>
    <row r="51" spans="1:37" x14ac:dyDescent="0.25">
      <c r="A51" s="3">
        <v>43909</v>
      </c>
      <c r="B51">
        <v>5245.4165039999998</v>
      </c>
      <c r="C51">
        <v>6329.7358400000003</v>
      </c>
      <c r="D51">
        <v>5236.96875</v>
      </c>
      <c r="E51">
        <v>6191.1928710000002</v>
      </c>
      <c r="F51">
        <v>6191.1928710000002</v>
      </c>
      <c r="G51">
        <v>51000731797</v>
      </c>
      <c r="H51">
        <f t="shared" si="0"/>
        <v>0.16710432415095297</v>
      </c>
      <c r="I51">
        <f t="shared" si="6"/>
        <v>1.8867817481580733</v>
      </c>
      <c r="J51">
        <f t="shared" si="7"/>
        <v>0.49355705474122447</v>
      </c>
      <c r="K51">
        <f t="shared" si="8"/>
        <v>-0.17362896507234299</v>
      </c>
      <c r="M51" s="3">
        <v>43909</v>
      </c>
      <c r="N51">
        <v>114.839828</v>
      </c>
      <c r="O51">
        <v>140.527725</v>
      </c>
      <c r="P51">
        <v>114.73286400000001</v>
      </c>
      <c r="Q51">
        <v>136.59385700000001</v>
      </c>
      <c r="R51">
        <v>136.59385700000001</v>
      </c>
      <c r="S51">
        <v>16396753275</v>
      </c>
      <c r="T51">
        <f t="shared" si="1"/>
        <v>0.17345235371871204</v>
      </c>
      <c r="U51">
        <f t="shared" si="3"/>
        <v>2.1523489391388733</v>
      </c>
      <c r="V51">
        <f t="shared" si="4"/>
        <v>3.2410769794390921</v>
      </c>
      <c r="W51">
        <f t="shared" si="9"/>
        <v>2.3269299590374724</v>
      </c>
      <c r="X51">
        <f t="shared" si="10"/>
        <v>-0.25109030923939235</v>
      </c>
      <c r="Z51" s="3">
        <v>43909</v>
      </c>
      <c r="AA51">
        <v>2.1923000000000002E-2</v>
      </c>
      <c r="AB51">
        <v>2.2249999999999999E-2</v>
      </c>
      <c r="AC51">
        <v>2.1902000000000001E-2</v>
      </c>
      <c r="AD51">
        <v>2.2062999999999999E-2</v>
      </c>
      <c r="AE51">
        <v>2.2062999999999999E-2</v>
      </c>
      <c r="AF51">
        <v>2648400</v>
      </c>
      <c r="AG51">
        <f t="shared" si="2"/>
        <v>6.3656832972061308E-3</v>
      </c>
      <c r="AH51">
        <f t="shared" si="11"/>
        <v>0.60195503060218836</v>
      </c>
      <c r="AI51">
        <f t="shared" si="5"/>
        <v>-7.2080977759973575E-2</v>
      </c>
      <c r="AK51" s="3"/>
    </row>
    <row r="52" spans="1:37" x14ac:dyDescent="0.25">
      <c r="A52" s="3">
        <v>43910</v>
      </c>
      <c r="B52">
        <v>6191.6538090000004</v>
      </c>
      <c r="C52">
        <v>6844.2617190000001</v>
      </c>
      <c r="D52">
        <v>5865.7817379999997</v>
      </c>
      <c r="E52">
        <v>6198.7783200000003</v>
      </c>
      <c r="F52">
        <v>6198.7783200000003</v>
      </c>
      <c r="G52">
        <v>54442976103</v>
      </c>
      <c r="H52">
        <f t="shared" si="0"/>
        <v>1.2244499734164311E-3</v>
      </c>
      <c r="I52">
        <f t="shared" si="6"/>
        <v>1.8834270625584528</v>
      </c>
      <c r="J52">
        <f t="shared" si="7"/>
        <v>0.44088262072581985</v>
      </c>
      <c r="K52">
        <f t="shared" si="8"/>
        <v>-0.14755163570583674</v>
      </c>
      <c r="M52" s="3">
        <v>43910</v>
      </c>
      <c r="N52">
        <v>136.64927700000001</v>
      </c>
      <c r="O52">
        <v>150.85380599999999</v>
      </c>
      <c r="P52">
        <v>122.605659</v>
      </c>
      <c r="Q52">
        <v>132.737167</v>
      </c>
      <c r="R52">
        <v>132.737167</v>
      </c>
      <c r="S52">
        <v>18960388062</v>
      </c>
      <c r="T52">
        <f t="shared" si="1"/>
        <v>-2.8640990392037859E-2</v>
      </c>
      <c r="U52">
        <f t="shared" si="3"/>
        <v>1.8029320521268175</v>
      </c>
      <c r="V52">
        <f t="shared" si="4"/>
        <v>3.2287183444079615</v>
      </c>
      <c r="W52">
        <f t="shared" si="9"/>
        <v>2.3176808130448294</v>
      </c>
      <c r="X52">
        <f t="shared" si="10"/>
        <v>-0.22532497268301616</v>
      </c>
      <c r="Z52" s="3">
        <v>43910</v>
      </c>
      <c r="AA52">
        <v>2.2072000000000001E-2</v>
      </c>
      <c r="AB52">
        <v>2.2126E-2</v>
      </c>
      <c r="AC52">
        <v>2.0507000000000001E-2</v>
      </c>
      <c r="AD52">
        <v>2.1413000000000001E-2</v>
      </c>
      <c r="AE52">
        <v>2.1413000000000001E-2</v>
      </c>
      <c r="AF52">
        <v>3058730</v>
      </c>
      <c r="AG52">
        <f t="shared" si="2"/>
        <v>-2.9903783102154784E-2</v>
      </c>
      <c r="AH52">
        <f t="shared" si="11"/>
        <v>0.60167615286316478</v>
      </c>
      <c r="AI52">
        <f t="shared" si="5"/>
        <v>-7.1888072988495061E-2</v>
      </c>
      <c r="AK52" s="3"/>
    </row>
    <row r="53" spans="1:37" x14ac:dyDescent="0.25">
      <c r="A53" s="3">
        <v>43911</v>
      </c>
      <c r="B53">
        <v>6206.5214839999999</v>
      </c>
      <c r="C53">
        <v>6378.1352539999998</v>
      </c>
      <c r="D53">
        <v>5932.8232420000004</v>
      </c>
      <c r="E53">
        <v>6185.0664059999999</v>
      </c>
      <c r="F53">
        <v>6185.0664059999999</v>
      </c>
      <c r="G53">
        <v>42494390880</v>
      </c>
      <c r="H53">
        <f t="shared" si="0"/>
        <v>-2.2144850661361673E-3</v>
      </c>
      <c r="I53">
        <f t="shared" si="6"/>
        <v>1.8834578376694084</v>
      </c>
      <c r="J53">
        <f t="shared" si="7"/>
        <v>0.44050784010417893</v>
      </c>
      <c r="K53">
        <f t="shared" si="8"/>
        <v>-0.14736186334774032</v>
      </c>
      <c r="M53" s="3">
        <v>43911</v>
      </c>
      <c r="N53">
        <v>133.10176100000001</v>
      </c>
      <c r="O53">
        <v>135.97241199999999</v>
      </c>
      <c r="P53">
        <v>127.163757</v>
      </c>
      <c r="Q53">
        <v>132.81871000000001</v>
      </c>
      <c r="R53">
        <v>132.81871000000001</v>
      </c>
      <c r="S53">
        <v>13684083308</v>
      </c>
      <c r="T53">
        <f t="shared" si="1"/>
        <v>6.1413065667440946E-4</v>
      </c>
      <c r="U53">
        <f t="shared" si="3"/>
        <v>1.6852823095298133</v>
      </c>
      <c r="V53">
        <f t="shared" si="4"/>
        <v>3.1953248726597931</v>
      </c>
      <c r="W53">
        <f t="shared" si="9"/>
        <v>2.3184695954390939</v>
      </c>
      <c r="X53">
        <f t="shared" si="10"/>
        <v>-0.22143788925284036</v>
      </c>
      <c r="Z53" s="3">
        <v>43911</v>
      </c>
      <c r="AA53">
        <v>2.1472000000000002E-2</v>
      </c>
      <c r="AB53">
        <v>2.1350000000000001E-2</v>
      </c>
      <c r="AC53">
        <v>2.1423999999999999E-2</v>
      </c>
      <c r="AD53">
        <v>2.1474E-2</v>
      </c>
      <c r="AE53">
        <v>2.1474E-2</v>
      </c>
      <c r="AF53">
        <v>2212439</v>
      </c>
      <c r="AG53">
        <f t="shared" si="2"/>
        <v>2.8446867878639923E-3</v>
      </c>
      <c r="AH53">
        <f t="shared" si="11"/>
        <v>0.60270518078771096</v>
      </c>
      <c r="AI53">
        <f t="shared" si="5"/>
        <v>-6.9448568529956622E-2</v>
      </c>
      <c r="AK53" s="3"/>
    </row>
    <row r="54" spans="1:37" x14ac:dyDescent="0.25">
      <c r="A54" s="3">
        <v>43912</v>
      </c>
      <c r="B54">
        <v>6185.5581050000001</v>
      </c>
      <c r="C54">
        <v>6359.6972660000001</v>
      </c>
      <c r="D54">
        <v>5823.7138670000004</v>
      </c>
      <c r="E54">
        <v>5830.2548829999996</v>
      </c>
      <c r="F54">
        <v>5830.2548829999996</v>
      </c>
      <c r="G54">
        <v>40099664740</v>
      </c>
      <c r="H54">
        <f t="shared" si="0"/>
        <v>-5.9077023789949265E-2</v>
      </c>
      <c r="I54">
        <f t="shared" si="6"/>
        <v>1.8878037432639212</v>
      </c>
      <c r="J54">
        <f t="shared" si="7"/>
        <v>0.50766639587152629</v>
      </c>
      <c r="K54">
        <f t="shared" si="8"/>
        <v>-0.18060436972176439</v>
      </c>
      <c r="M54" s="3">
        <v>43912</v>
      </c>
      <c r="N54">
        <v>132.851135</v>
      </c>
      <c r="O54">
        <v>136.15164200000001</v>
      </c>
      <c r="P54">
        <v>122.90933200000001</v>
      </c>
      <c r="Q54">
        <v>123.321152</v>
      </c>
      <c r="R54">
        <v>123.321152</v>
      </c>
      <c r="S54">
        <v>12497707224</v>
      </c>
      <c r="T54">
        <f t="shared" si="1"/>
        <v>-7.4193171147934736E-2</v>
      </c>
      <c r="U54">
        <f t="shared" si="3"/>
        <v>1.7907185163435917</v>
      </c>
      <c r="V54">
        <f t="shared" si="4"/>
        <v>3.1981230651373602</v>
      </c>
      <c r="W54">
        <f t="shared" si="9"/>
        <v>2.3177013405405793</v>
      </c>
      <c r="X54">
        <f t="shared" si="10"/>
        <v>-0.27322268719082859</v>
      </c>
      <c r="Z54" s="3">
        <v>43912</v>
      </c>
      <c r="AA54">
        <v>2.1479000000000002E-2</v>
      </c>
      <c r="AB54">
        <v>2.1444999999999999E-2</v>
      </c>
      <c r="AC54">
        <v>2.1097000000000001E-2</v>
      </c>
      <c r="AD54">
        <v>2.1152000000000001E-2</v>
      </c>
      <c r="AE54">
        <v>2.1152000000000001E-2</v>
      </c>
      <c r="AF54">
        <v>2143595</v>
      </c>
      <c r="AG54">
        <f t="shared" si="2"/>
        <v>-1.5108437342667987E-2</v>
      </c>
      <c r="AH54">
        <f t="shared" si="11"/>
        <v>0.59426228275888593</v>
      </c>
      <c r="AI54">
        <f t="shared" si="5"/>
        <v>-8.1675097633825314E-2</v>
      </c>
      <c r="AK54" s="3"/>
    </row>
    <row r="55" spans="1:37" x14ac:dyDescent="0.25">
      <c r="A55" s="3">
        <v>43913</v>
      </c>
      <c r="B55">
        <v>5831.3745120000003</v>
      </c>
      <c r="C55">
        <v>6443.9345700000003</v>
      </c>
      <c r="D55">
        <v>5785.0043949999999</v>
      </c>
      <c r="E55">
        <v>6416.3149409999996</v>
      </c>
      <c r="F55">
        <v>6416.3149409999996</v>
      </c>
      <c r="G55">
        <v>46491916000</v>
      </c>
      <c r="H55">
        <f t="shared" si="0"/>
        <v>9.578323755598768E-2</v>
      </c>
      <c r="I55">
        <f t="shared" si="6"/>
        <v>1.9279476050478175</v>
      </c>
      <c r="J55">
        <f t="shared" si="7"/>
        <v>0.40947900024518152</v>
      </c>
      <c r="K55">
        <f t="shared" si="8"/>
        <v>-0.1283631583182836</v>
      </c>
      <c r="M55" s="3">
        <v>43913</v>
      </c>
      <c r="N55">
        <v>123.365982</v>
      </c>
      <c r="O55">
        <v>134.91160600000001</v>
      </c>
      <c r="P55">
        <v>121.86788199999999</v>
      </c>
      <c r="Q55">
        <v>134.91160600000001</v>
      </c>
      <c r="R55">
        <v>134.91160600000001</v>
      </c>
      <c r="S55">
        <v>14149877968</v>
      </c>
      <c r="T55">
        <f t="shared" si="1"/>
        <v>8.9827849087566802E-2</v>
      </c>
      <c r="U55">
        <f t="shared" si="3"/>
        <v>1.5557781639659567</v>
      </c>
      <c r="V55">
        <f t="shared" si="4"/>
        <v>3.1877292000721074</v>
      </c>
      <c r="W55">
        <f t="shared" si="9"/>
        <v>2.352186870839823</v>
      </c>
      <c r="X55">
        <f t="shared" si="10"/>
        <v>-0.21880769606057743</v>
      </c>
      <c r="Z55" s="3">
        <v>43913</v>
      </c>
      <c r="AA55">
        <v>2.1160000000000002E-2</v>
      </c>
      <c r="AB55">
        <v>2.1026E-2</v>
      </c>
      <c r="AC55">
        <v>2.1021999999999999E-2</v>
      </c>
      <c r="AD55">
        <v>2.1026E-2</v>
      </c>
      <c r="AE55">
        <v>2.1026E-2</v>
      </c>
      <c r="AF55">
        <v>2205297</v>
      </c>
      <c r="AG55">
        <f t="shared" si="2"/>
        <v>-5.974696515636627E-3</v>
      </c>
      <c r="AH55">
        <f t="shared" si="11"/>
        <v>0.59431411734159501</v>
      </c>
      <c r="AI55">
        <f t="shared" si="5"/>
        <v>-8.0342720744292911E-2</v>
      </c>
      <c r="AK55" s="3"/>
    </row>
    <row r="56" spans="1:37" x14ac:dyDescent="0.25">
      <c r="A56" s="3">
        <v>43914</v>
      </c>
      <c r="B56">
        <v>6436.642578</v>
      </c>
      <c r="C56">
        <v>6789.0229490000002</v>
      </c>
      <c r="D56">
        <v>6411.0664059999999</v>
      </c>
      <c r="E56">
        <v>6734.8037109999996</v>
      </c>
      <c r="F56">
        <v>6734.8037109999996</v>
      </c>
      <c r="G56">
        <v>48221910672</v>
      </c>
      <c r="H56">
        <f t="shared" si="0"/>
        <v>4.8444708646236199E-2</v>
      </c>
      <c r="I56">
        <f t="shared" si="6"/>
        <v>1.9351577512749956</v>
      </c>
      <c r="J56">
        <f t="shared" si="7"/>
        <v>0.38771935703592925</v>
      </c>
      <c r="K56">
        <f t="shared" si="8"/>
        <v>-0.11691100340180645</v>
      </c>
      <c r="M56" s="3">
        <v>43914</v>
      </c>
      <c r="N56">
        <v>135.19413800000001</v>
      </c>
      <c r="O56">
        <v>141.948532</v>
      </c>
      <c r="P56">
        <v>133.16877700000001</v>
      </c>
      <c r="Q56">
        <v>138.76144400000001</v>
      </c>
      <c r="R56">
        <v>138.76144400000001</v>
      </c>
      <c r="S56">
        <v>14609068673</v>
      </c>
      <c r="T56">
        <f t="shared" si="1"/>
        <v>2.8136434892272261E-2</v>
      </c>
      <c r="U56">
        <f t="shared" si="3"/>
        <v>1.5557369155789147</v>
      </c>
      <c r="V56">
        <f t="shared" si="4"/>
        <v>3.1953567440465904</v>
      </c>
      <c r="W56">
        <f t="shared" si="9"/>
        <v>2.3477040087416206</v>
      </c>
      <c r="X56">
        <f t="shared" si="10"/>
        <v>-0.22648270658904357</v>
      </c>
      <c r="Z56" s="3">
        <v>43914</v>
      </c>
      <c r="AA56">
        <v>2.1069999999999998E-2</v>
      </c>
      <c r="AB56">
        <v>2.0967E-2</v>
      </c>
      <c r="AC56">
        <v>2.0716999999999999E-2</v>
      </c>
      <c r="AD56">
        <v>2.0604000000000001E-2</v>
      </c>
      <c r="AE56">
        <v>2.0604000000000001E-2</v>
      </c>
      <c r="AF56">
        <v>2169190</v>
      </c>
      <c r="AG56">
        <f t="shared" si="2"/>
        <v>-2.0274535450300266E-2</v>
      </c>
      <c r="AH56">
        <f t="shared" si="11"/>
        <v>0.58896043780307539</v>
      </c>
      <c r="AI56">
        <f t="shared" si="5"/>
        <v>-9.2498516853417007E-2</v>
      </c>
      <c r="AK56" s="3"/>
    </row>
    <row r="57" spans="1:37" x14ac:dyDescent="0.25">
      <c r="A57" s="3">
        <v>43915</v>
      </c>
      <c r="B57">
        <v>6738.716797</v>
      </c>
      <c r="C57">
        <v>6892.5112300000001</v>
      </c>
      <c r="D57">
        <v>6536.9262699999999</v>
      </c>
      <c r="E57">
        <v>6681.0629879999997</v>
      </c>
      <c r="F57">
        <v>6681.0629879999997</v>
      </c>
      <c r="G57">
        <v>44590107888</v>
      </c>
      <c r="H57">
        <f t="shared" si="0"/>
        <v>-8.0115599910975596E-3</v>
      </c>
      <c r="I57">
        <f t="shared" si="6"/>
        <v>1.9344503777214159</v>
      </c>
      <c r="J57">
        <f t="shared" si="7"/>
        <v>0.36769892486575284</v>
      </c>
      <c r="K57">
        <f t="shared" si="8"/>
        <v>-0.10695703235342718</v>
      </c>
      <c r="M57" s="3">
        <v>43915</v>
      </c>
      <c r="N57">
        <v>138.914963</v>
      </c>
      <c r="O57">
        <v>141.40379300000001</v>
      </c>
      <c r="P57">
        <v>134.30422999999999</v>
      </c>
      <c r="Q57">
        <v>136.19589199999999</v>
      </c>
      <c r="R57">
        <v>136.19589199999999</v>
      </c>
      <c r="S57">
        <v>13433092920</v>
      </c>
      <c r="T57">
        <f t="shared" si="1"/>
        <v>-1.8661996771216518E-2</v>
      </c>
      <c r="U57">
        <f t="shared" si="3"/>
        <v>1.5882316639988892</v>
      </c>
      <c r="V57">
        <f t="shared" si="4"/>
        <v>3.1940096559407567</v>
      </c>
      <c r="W57">
        <f t="shared" si="9"/>
        <v>2.3475126426226045</v>
      </c>
      <c r="X57">
        <f t="shared" si="10"/>
        <v>-0.21999005370057795</v>
      </c>
      <c r="Z57" s="3">
        <v>43915</v>
      </c>
      <c r="AA57">
        <v>2.0625999999999999E-2</v>
      </c>
      <c r="AB57">
        <v>2.0531000000000001E-2</v>
      </c>
      <c r="AC57">
        <v>2.0365000000000001E-2</v>
      </c>
      <c r="AD57">
        <v>2.0385E-2</v>
      </c>
      <c r="AE57">
        <v>2.0385E-2</v>
      </c>
      <c r="AF57">
        <v>2010622</v>
      </c>
      <c r="AG57">
        <f t="shared" si="2"/>
        <v>-1.0685895432122066E-2</v>
      </c>
      <c r="AH57">
        <f t="shared" si="11"/>
        <v>0.58856065114983369</v>
      </c>
      <c r="AI57">
        <f t="shared" si="5"/>
        <v>-9.4844176466400268E-2</v>
      </c>
      <c r="AK57" s="3"/>
    </row>
    <row r="58" spans="1:37" x14ac:dyDescent="0.25">
      <c r="A58" s="3">
        <v>43916</v>
      </c>
      <c r="B58">
        <v>6675.1708980000003</v>
      </c>
      <c r="C58">
        <v>6735.4638670000004</v>
      </c>
      <c r="D58">
        <v>6590.9628910000001</v>
      </c>
      <c r="E58">
        <v>6716.4404299999997</v>
      </c>
      <c r="F58">
        <v>6716.4404299999997</v>
      </c>
      <c r="G58">
        <v>35319797642</v>
      </c>
      <c r="H58">
        <f t="shared" si="0"/>
        <v>5.2812114500413506E-3</v>
      </c>
      <c r="I58">
        <f t="shared" si="6"/>
        <v>1.9339647803667039</v>
      </c>
      <c r="J58">
        <f t="shared" si="7"/>
        <v>0.32993047583149554</v>
      </c>
      <c r="K58">
        <f t="shared" si="8"/>
        <v>-8.811140699042927E-2</v>
      </c>
      <c r="M58" s="3">
        <v>43916</v>
      </c>
      <c r="N58">
        <v>136.190674</v>
      </c>
      <c r="O58">
        <v>138.830566</v>
      </c>
      <c r="P58">
        <v>134.886032</v>
      </c>
      <c r="Q58">
        <v>138.361557</v>
      </c>
      <c r="R58">
        <v>138.361557</v>
      </c>
      <c r="S58">
        <v>11367261176</v>
      </c>
      <c r="T58">
        <f t="shared" si="1"/>
        <v>1.5776005524657709E-2</v>
      </c>
      <c r="U58">
        <f t="shared" si="3"/>
        <v>0.97913514923853162</v>
      </c>
      <c r="V58">
        <f t="shared" si="4"/>
        <v>3.2004523652570449</v>
      </c>
      <c r="W58">
        <f t="shared" si="9"/>
        <v>2.3451721172413333</v>
      </c>
      <c r="X58">
        <f t="shared" si="10"/>
        <v>-0.17840111723981078</v>
      </c>
      <c r="Z58" s="3">
        <v>43916</v>
      </c>
      <c r="AA58">
        <v>2.0385E-2</v>
      </c>
      <c r="AB58">
        <v>2.0656999999999998E-2</v>
      </c>
      <c r="AC58">
        <v>2.0417000000000001E-2</v>
      </c>
      <c r="AD58">
        <v>2.06E-2</v>
      </c>
      <c r="AE58">
        <v>2.06E-2</v>
      </c>
      <c r="AF58">
        <v>1692453</v>
      </c>
      <c r="AG58">
        <f t="shared" si="2"/>
        <v>1.0491739524318699E-2</v>
      </c>
      <c r="AH58">
        <f t="shared" si="11"/>
        <v>0.58537176390116497</v>
      </c>
      <c r="AI58">
        <f t="shared" si="5"/>
        <v>-7.960926038615608E-2</v>
      </c>
      <c r="AK58" s="3"/>
    </row>
    <row r="59" spans="1:37" x14ac:dyDescent="0.25">
      <c r="A59" s="3">
        <v>43917</v>
      </c>
      <c r="B59">
        <v>6719.3891599999997</v>
      </c>
      <c r="C59">
        <v>6793.8364259999998</v>
      </c>
      <c r="D59">
        <v>6466.7016599999997</v>
      </c>
      <c r="E59">
        <v>6469.7983400000003</v>
      </c>
      <c r="F59">
        <v>6469.7983400000003</v>
      </c>
      <c r="G59">
        <v>34585598367</v>
      </c>
      <c r="H59">
        <f t="shared" si="0"/>
        <v>-3.7413376721687937E-2</v>
      </c>
      <c r="I59">
        <f t="shared" si="6"/>
        <v>1.9291773580939875</v>
      </c>
      <c r="J59">
        <f t="shared" si="7"/>
        <v>0.30993616464816254</v>
      </c>
      <c r="K59">
        <f t="shared" si="8"/>
        <v>-7.8494275221701174E-2</v>
      </c>
      <c r="M59" s="3">
        <v>43917</v>
      </c>
      <c r="N59">
        <v>138.369934</v>
      </c>
      <c r="O59">
        <v>139.90269499999999</v>
      </c>
      <c r="P59">
        <v>133.93794299999999</v>
      </c>
      <c r="Q59">
        <v>133.93794299999999</v>
      </c>
      <c r="R59">
        <v>133.93794299999999</v>
      </c>
      <c r="S59">
        <v>11396286629</v>
      </c>
      <c r="T59">
        <f t="shared" si="1"/>
        <v>-3.2493656516877335E-2</v>
      </c>
      <c r="U59">
        <f t="shared" si="3"/>
        <v>0.98679574099050571</v>
      </c>
      <c r="V59">
        <f t="shared" si="4"/>
        <v>1.5852271480179712</v>
      </c>
      <c r="W59">
        <f t="shared" si="9"/>
        <v>2.330498012279091</v>
      </c>
      <c r="X59">
        <f t="shared" si="10"/>
        <v>-0.14927090331799669</v>
      </c>
      <c r="Z59" s="3">
        <v>43917</v>
      </c>
      <c r="AA59">
        <v>2.0601999999999999E-2</v>
      </c>
      <c r="AB59">
        <v>2.0624E-2</v>
      </c>
      <c r="AC59">
        <v>2.0702000000000002E-2</v>
      </c>
      <c r="AD59">
        <v>2.0702000000000002E-2</v>
      </c>
      <c r="AE59">
        <v>2.0702000000000002E-2</v>
      </c>
      <c r="AF59">
        <v>1761459</v>
      </c>
      <c r="AG59">
        <f t="shared" si="2"/>
        <v>4.939238166023042E-3</v>
      </c>
      <c r="AH59">
        <f t="shared" si="11"/>
        <v>0.57838267357522344</v>
      </c>
      <c r="AI59">
        <f t="shared" si="5"/>
        <v>-6.6022449282437015E-2</v>
      </c>
      <c r="AK59" s="3"/>
    </row>
    <row r="60" spans="1:37" x14ac:dyDescent="0.25">
      <c r="A60" s="3">
        <v>43918</v>
      </c>
      <c r="B60">
        <v>6467.2539059999999</v>
      </c>
      <c r="C60">
        <v>6467.5009769999997</v>
      </c>
      <c r="D60">
        <v>6117.8378910000001</v>
      </c>
      <c r="E60">
        <v>6242.1938479999999</v>
      </c>
      <c r="F60">
        <v>6242.1938479999999</v>
      </c>
      <c r="G60">
        <v>34885225901</v>
      </c>
      <c r="H60">
        <f t="shared" si="0"/>
        <v>-3.5813240759872092E-2</v>
      </c>
      <c r="I60">
        <f t="shared" si="6"/>
        <v>1.9310582594039951</v>
      </c>
      <c r="J60">
        <f t="shared" si="7"/>
        <v>0.34165643905518833</v>
      </c>
      <c r="K60">
        <f t="shared" si="8"/>
        <v>-9.4205219502682097E-2</v>
      </c>
      <c r="M60" s="3">
        <v>43918</v>
      </c>
      <c r="N60">
        <v>134.03274500000001</v>
      </c>
      <c r="O60">
        <v>134.03274500000001</v>
      </c>
      <c r="P60">
        <v>126.962189</v>
      </c>
      <c r="Q60">
        <v>130.98649599999999</v>
      </c>
      <c r="R60">
        <v>130.98649599999999</v>
      </c>
      <c r="S60">
        <v>12162403960</v>
      </c>
      <c r="T60">
        <f t="shared" si="1"/>
        <v>-2.2282346822990098E-2</v>
      </c>
      <c r="U60">
        <f t="shared" si="3"/>
        <v>1.0014862662583242</v>
      </c>
      <c r="V60">
        <f t="shared" si="4"/>
        <v>1.3502704429719612</v>
      </c>
      <c r="W60">
        <f t="shared" si="9"/>
        <v>2.3291734152969465</v>
      </c>
      <c r="X60">
        <f t="shared" si="10"/>
        <v>-0.1629107906113233</v>
      </c>
      <c r="Z60" s="3">
        <v>43918</v>
      </c>
      <c r="AA60">
        <v>2.0716999999999999E-2</v>
      </c>
      <c r="AB60">
        <v>2.0716999999999999E-2</v>
      </c>
      <c r="AC60">
        <v>2.0683E-2</v>
      </c>
      <c r="AD60">
        <v>2.0983999999999999E-2</v>
      </c>
      <c r="AE60">
        <v>2.0983999999999999E-2</v>
      </c>
      <c r="AF60">
        <v>1948418</v>
      </c>
      <c r="AG60">
        <f t="shared" si="2"/>
        <v>1.3529928603014043E-2</v>
      </c>
      <c r="AH60">
        <f t="shared" si="11"/>
        <v>0.58023624357273151</v>
      </c>
      <c r="AI60">
        <f t="shared" si="5"/>
        <v>-6.4427358859633493E-2</v>
      </c>
      <c r="AK60" s="3"/>
    </row>
    <row r="61" spans="1:37" x14ac:dyDescent="0.25">
      <c r="A61" s="3">
        <v>43919</v>
      </c>
      <c r="B61">
        <v>6245.6245120000003</v>
      </c>
      <c r="C61">
        <v>6250.4672849999997</v>
      </c>
      <c r="D61">
        <v>5920.0859380000002</v>
      </c>
      <c r="E61">
        <v>5922.0429690000001</v>
      </c>
      <c r="F61">
        <v>5922.0429690000001</v>
      </c>
      <c r="G61">
        <v>28373690931</v>
      </c>
      <c r="H61">
        <f t="shared" si="0"/>
        <v>-5.2650213318518678E-2</v>
      </c>
      <c r="I61">
        <f t="shared" si="6"/>
        <v>1.9364201300243058</v>
      </c>
      <c r="J61">
        <f t="shared" si="7"/>
        <v>0.38147043454826768</v>
      </c>
      <c r="K61">
        <f t="shared" si="8"/>
        <v>-0.11368611617899652</v>
      </c>
      <c r="M61" s="3">
        <v>43919</v>
      </c>
      <c r="N61">
        <v>131.01533499999999</v>
      </c>
      <c r="O61">
        <v>131.17408800000001</v>
      </c>
      <c r="P61">
        <v>125.45005</v>
      </c>
      <c r="Q61">
        <v>125.583733</v>
      </c>
      <c r="R61">
        <v>125.583733</v>
      </c>
      <c r="S61">
        <v>9938133669</v>
      </c>
      <c r="T61">
        <f t="shared" si="1"/>
        <v>-4.2121502602985382E-2</v>
      </c>
      <c r="U61">
        <f t="shared" si="3"/>
        <v>0.88025340456624857</v>
      </c>
      <c r="V61">
        <f t="shared" si="4"/>
        <v>1.3092087064887254</v>
      </c>
      <c r="W61">
        <f t="shared" si="9"/>
        <v>2.3296403749094314</v>
      </c>
      <c r="X61">
        <f t="shared" si="10"/>
        <v>-0.18394252009703388</v>
      </c>
      <c r="Z61" s="3">
        <v>43919</v>
      </c>
      <c r="AA61">
        <v>2.0989000000000001E-2</v>
      </c>
      <c r="AB61">
        <v>2.1035999999999999E-2</v>
      </c>
      <c r="AC61">
        <v>2.1085E-2</v>
      </c>
      <c r="AD61">
        <v>2.1205999999999999E-2</v>
      </c>
      <c r="AE61">
        <v>2.1205999999999999E-2</v>
      </c>
      <c r="AF61">
        <v>1678160</v>
      </c>
      <c r="AG61">
        <f t="shared" si="2"/>
        <v>1.0523917939033926E-2</v>
      </c>
      <c r="AH61">
        <f t="shared" si="11"/>
        <v>0.57929281743814898</v>
      </c>
      <c r="AI61">
        <f t="shared" si="5"/>
        <v>-6.5219778283605576E-2</v>
      </c>
      <c r="AK61" s="3"/>
    </row>
    <row r="62" spans="1:37" x14ac:dyDescent="0.25">
      <c r="A62" s="3">
        <v>43920</v>
      </c>
      <c r="B62">
        <v>5925.5385740000002</v>
      </c>
      <c r="C62">
        <v>6517.1958009999998</v>
      </c>
      <c r="D62">
        <v>5903.234375</v>
      </c>
      <c r="E62">
        <v>6429.841797</v>
      </c>
      <c r="F62">
        <v>6429.841797</v>
      </c>
      <c r="G62">
        <v>37101651525</v>
      </c>
      <c r="H62">
        <f t="shared" si="0"/>
        <v>8.226844858001181E-2</v>
      </c>
      <c r="I62">
        <f t="shared" si="6"/>
        <v>1.9645848474354959</v>
      </c>
      <c r="J62">
        <f t="shared" si="7"/>
        <v>0.29075515001123009</v>
      </c>
      <c r="K62">
        <f t="shared" si="8"/>
        <v>-6.6070856729454397E-2</v>
      </c>
      <c r="M62" s="3">
        <v>43920</v>
      </c>
      <c r="N62">
        <v>125.577896</v>
      </c>
      <c r="O62">
        <v>133.91146900000001</v>
      </c>
      <c r="P62">
        <v>125.28968</v>
      </c>
      <c r="Q62">
        <v>132.90454099999999</v>
      </c>
      <c r="R62">
        <v>132.90454099999999</v>
      </c>
      <c r="S62">
        <v>11841123306</v>
      </c>
      <c r="T62">
        <f t="shared" si="1"/>
        <v>5.6658402368065561E-2</v>
      </c>
      <c r="U62">
        <f t="shared" si="3"/>
        <v>0.69295388151700699</v>
      </c>
      <c r="V62">
        <f t="shared" si="4"/>
        <v>1.3364055109103419</v>
      </c>
      <c r="W62">
        <f t="shared" si="9"/>
        <v>2.3443098546381882</v>
      </c>
      <c r="X62">
        <f t="shared" si="10"/>
        <v>-0.13872662960391621</v>
      </c>
      <c r="Z62" s="3">
        <v>43920</v>
      </c>
      <c r="AA62">
        <v>2.1205000000000002E-2</v>
      </c>
      <c r="AB62">
        <v>2.0663000000000001E-2</v>
      </c>
      <c r="AC62">
        <v>2.121E-2</v>
      </c>
      <c r="AD62">
        <v>2.0670000000000001E-2</v>
      </c>
      <c r="AE62">
        <v>2.0670000000000001E-2</v>
      </c>
      <c r="AF62">
        <v>1841589</v>
      </c>
      <c r="AG62">
        <f t="shared" si="2"/>
        <v>-2.5600786809929502E-2</v>
      </c>
      <c r="AH62">
        <f t="shared" si="11"/>
        <v>0.58043470700406463</v>
      </c>
      <c r="AI62">
        <f t="shared" si="5"/>
        <v>-6.6231822173105678E-2</v>
      </c>
      <c r="AK62" s="3"/>
    </row>
    <row r="63" spans="1:37" x14ac:dyDescent="0.25">
      <c r="A63" s="3">
        <v>43921</v>
      </c>
      <c r="B63">
        <v>6430.6064450000003</v>
      </c>
      <c r="C63">
        <v>6504.5151370000003</v>
      </c>
      <c r="D63">
        <v>6374.1621089999999</v>
      </c>
      <c r="E63">
        <v>6438.6445309999999</v>
      </c>
      <c r="F63">
        <v>6438.6445309999999</v>
      </c>
      <c r="G63">
        <v>32786468812</v>
      </c>
      <c r="H63">
        <f t="shared" si="0"/>
        <v>1.3681073513465312E-3</v>
      </c>
      <c r="I63">
        <f t="shared" si="6"/>
        <v>1.9648807084646367</v>
      </c>
      <c r="J63">
        <f t="shared" si="7"/>
        <v>0.28506880181344296</v>
      </c>
      <c r="K63">
        <f t="shared" si="8"/>
        <v>-6.3203794088300388E-2</v>
      </c>
      <c r="M63" s="3">
        <v>43921</v>
      </c>
      <c r="N63">
        <v>132.82092299999999</v>
      </c>
      <c r="O63">
        <v>134.27413899999999</v>
      </c>
      <c r="P63">
        <v>131.65289300000001</v>
      </c>
      <c r="Q63">
        <v>133.59356700000001</v>
      </c>
      <c r="R63">
        <v>133.59356700000001</v>
      </c>
      <c r="S63">
        <v>11065246317</v>
      </c>
      <c r="T63">
        <f t="shared" si="1"/>
        <v>5.170975062386206E-3</v>
      </c>
      <c r="U63">
        <f t="shared" si="3"/>
        <v>0.65045068076186374</v>
      </c>
      <c r="V63">
        <f t="shared" si="4"/>
        <v>1.1531076805730938</v>
      </c>
      <c r="W63">
        <f t="shared" si="9"/>
        <v>2.3451571407086309</v>
      </c>
      <c r="X63">
        <f t="shared" si="10"/>
        <v>-0.13405886508865555</v>
      </c>
      <c r="Z63" s="3">
        <v>43921</v>
      </c>
      <c r="AA63">
        <v>2.0656999999999998E-2</v>
      </c>
      <c r="AB63">
        <v>2.0827999999999999E-2</v>
      </c>
      <c r="AC63">
        <v>2.0497000000000001E-2</v>
      </c>
      <c r="AD63">
        <v>2.0749E-2</v>
      </c>
      <c r="AE63">
        <v>2.0749E-2</v>
      </c>
      <c r="AF63">
        <v>1718568</v>
      </c>
      <c r="AG63">
        <f t="shared" si="2"/>
        <v>3.8146790506371608E-3</v>
      </c>
      <c r="AH63">
        <f t="shared" si="11"/>
        <v>0.58112454010819792</v>
      </c>
      <c r="AI63">
        <f t="shared" si="5"/>
        <v>-6.5053578983290256E-2</v>
      </c>
      <c r="AK63" s="3"/>
    </row>
    <row r="64" spans="1:37" x14ac:dyDescent="0.25">
      <c r="A64" s="3">
        <v>43922</v>
      </c>
      <c r="B64">
        <v>6437.3193359999996</v>
      </c>
      <c r="C64">
        <v>6612.5737300000001</v>
      </c>
      <c r="D64">
        <v>6202.3735349999997</v>
      </c>
      <c r="E64">
        <v>6606.7763670000004</v>
      </c>
      <c r="F64">
        <v>6606.7763670000004</v>
      </c>
      <c r="G64">
        <v>40346426266</v>
      </c>
      <c r="H64">
        <f t="shared" si="0"/>
        <v>2.5777803176124062E-2</v>
      </c>
      <c r="I64">
        <f t="shared" si="6"/>
        <v>1.96244142166456</v>
      </c>
      <c r="J64">
        <f t="shared" si="7"/>
        <v>0.29454173819046831</v>
      </c>
      <c r="K64">
        <f t="shared" si="8"/>
        <v>-6.8137108818559763E-2</v>
      </c>
      <c r="M64" s="3">
        <v>43922</v>
      </c>
      <c r="N64">
        <v>133.61232000000001</v>
      </c>
      <c r="O64">
        <v>135.63455200000001</v>
      </c>
      <c r="P64">
        <v>129.730942</v>
      </c>
      <c r="Q64">
        <v>135.63455200000001</v>
      </c>
      <c r="R64">
        <v>135.63455200000001</v>
      </c>
      <c r="S64">
        <v>12456564435</v>
      </c>
      <c r="T64">
        <f t="shared" si="1"/>
        <v>1.516204256213678E-2</v>
      </c>
      <c r="U64">
        <f t="shared" si="3"/>
        <v>0.65441195386796081</v>
      </c>
      <c r="V64">
        <f t="shared" si="4"/>
        <v>1.1496987783983377</v>
      </c>
      <c r="W64">
        <f t="shared" si="9"/>
        <v>2.3352624956142987</v>
      </c>
      <c r="X64">
        <f t="shared" si="10"/>
        <v>-0.15323748415925981</v>
      </c>
      <c r="Z64" s="3">
        <v>43922</v>
      </c>
      <c r="AA64">
        <v>2.0752E-2</v>
      </c>
      <c r="AB64">
        <v>2.053E-2</v>
      </c>
      <c r="AC64">
        <v>2.0912E-2</v>
      </c>
      <c r="AD64">
        <v>2.053E-2</v>
      </c>
      <c r="AE64">
        <v>2.053E-2</v>
      </c>
      <c r="AF64">
        <v>1885422</v>
      </c>
      <c r="AG64">
        <f t="shared" si="2"/>
        <v>-1.0610821713471918E-2</v>
      </c>
      <c r="AH64">
        <f t="shared" si="11"/>
        <v>0.57507729715379485</v>
      </c>
      <c r="AI64">
        <f t="shared" si="5"/>
        <v>-7.4141999569168587E-2</v>
      </c>
      <c r="AK64" s="3"/>
    </row>
    <row r="65" spans="1:37" x14ac:dyDescent="0.25">
      <c r="A65" s="3">
        <v>43923</v>
      </c>
      <c r="B65">
        <v>6606.7763670000004</v>
      </c>
      <c r="C65">
        <v>7088.2475590000004</v>
      </c>
      <c r="D65">
        <v>6595.9184569999998</v>
      </c>
      <c r="E65">
        <v>6793.6245120000003</v>
      </c>
      <c r="F65">
        <v>6793.6245120000003</v>
      </c>
      <c r="G65">
        <v>47660646124</v>
      </c>
      <c r="H65">
        <f t="shared" si="0"/>
        <v>2.7888756035740609E-2</v>
      </c>
      <c r="I65">
        <f t="shared" si="6"/>
        <v>1.9668472988558239</v>
      </c>
      <c r="J65">
        <f t="shared" si="7"/>
        <v>0.25737821735021577</v>
      </c>
      <c r="K65">
        <f t="shared" si="8"/>
        <v>-4.9199623119975333E-2</v>
      </c>
      <c r="M65" s="3">
        <v>43923</v>
      </c>
      <c r="N65">
        <v>135.732178</v>
      </c>
      <c r="O65">
        <v>146.787094</v>
      </c>
      <c r="P65">
        <v>135.732178</v>
      </c>
      <c r="Q65">
        <v>142.029144</v>
      </c>
      <c r="R65">
        <v>142.029144</v>
      </c>
      <c r="S65">
        <v>15322861686</v>
      </c>
      <c r="T65">
        <f t="shared" si="1"/>
        <v>4.606812467137731E-2</v>
      </c>
      <c r="U65">
        <f t="shared" si="3"/>
        <v>0.73240669803371161</v>
      </c>
      <c r="V65">
        <f t="shared" si="4"/>
        <v>1.1618282925518069</v>
      </c>
      <c r="W65">
        <f t="shared" si="9"/>
        <v>2.3454946672338957</v>
      </c>
      <c r="X65">
        <f t="shared" si="10"/>
        <v>-0.11583500563482803</v>
      </c>
      <c r="Z65" s="3">
        <v>43923</v>
      </c>
      <c r="AA65">
        <v>2.0544E-2</v>
      </c>
      <c r="AB65">
        <v>2.0739E-2</v>
      </c>
      <c r="AC65">
        <v>2.0544E-2</v>
      </c>
      <c r="AD65">
        <v>2.0906000000000001E-2</v>
      </c>
      <c r="AE65">
        <v>2.0906000000000001E-2</v>
      </c>
      <c r="AF65">
        <v>2255477</v>
      </c>
      <c r="AG65">
        <f t="shared" si="2"/>
        <v>1.8148968079673301E-2</v>
      </c>
      <c r="AH65">
        <f t="shared" si="11"/>
        <v>0.58098356072988577</v>
      </c>
      <c r="AI65">
        <f t="shared" si="5"/>
        <v>-6.2177939609857492E-2</v>
      </c>
      <c r="AK65" s="3"/>
    </row>
    <row r="66" spans="1:37" x14ac:dyDescent="0.25">
      <c r="A66" s="3">
        <v>43924</v>
      </c>
      <c r="B66">
        <v>6797.3964839999999</v>
      </c>
      <c r="C66">
        <v>7003.220703</v>
      </c>
      <c r="D66">
        <v>6673.3359380000002</v>
      </c>
      <c r="E66">
        <v>6733.3872069999998</v>
      </c>
      <c r="F66">
        <v>6733.3872069999998</v>
      </c>
      <c r="G66">
        <v>38976504903</v>
      </c>
      <c r="H66">
        <f t="shared" si="0"/>
        <v>-8.9062838753884033E-3</v>
      </c>
      <c r="I66">
        <f t="shared" si="6"/>
        <v>1.9667688896831543</v>
      </c>
      <c r="J66">
        <f t="shared" si="7"/>
        <v>0.26257475756242515</v>
      </c>
      <c r="K66">
        <f t="shared" si="8"/>
        <v>-5.180423086151037E-2</v>
      </c>
      <c r="M66" s="3">
        <v>43924</v>
      </c>
      <c r="N66">
        <v>142.11045799999999</v>
      </c>
      <c r="O66">
        <v>146.89987199999999</v>
      </c>
      <c r="P66">
        <v>139.61938499999999</v>
      </c>
      <c r="Q66">
        <v>142.091309</v>
      </c>
      <c r="R66">
        <v>142.091309</v>
      </c>
      <c r="S66">
        <v>13184603402</v>
      </c>
      <c r="T66">
        <f t="shared" si="1"/>
        <v>4.3759609936975613E-4</v>
      </c>
      <c r="U66">
        <f t="shared" si="3"/>
        <v>0.66918010848009246</v>
      </c>
      <c r="V66">
        <f t="shared" si="4"/>
        <v>0.80076955423385077</v>
      </c>
      <c r="W66">
        <f t="shared" si="9"/>
        <v>2.3455169409214802</v>
      </c>
      <c r="X66">
        <f t="shared" si="10"/>
        <v>-0.11569946195654388</v>
      </c>
      <c r="Z66" s="3">
        <v>43924</v>
      </c>
      <c r="AA66">
        <v>2.0917999999999999E-2</v>
      </c>
      <c r="AB66">
        <v>2.1004999999999999E-2</v>
      </c>
      <c r="AC66">
        <v>2.0916000000000001E-2</v>
      </c>
      <c r="AD66">
        <v>2.1103E-2</v>
      </c>
      <c r="AE66">
        <v>2.1103E-2</v>
      </c>
      <c r="AF66">
        <v>1958094</v>
      </c>
      <c r="AG66">
        <f t="shared" si="2"/>
        <v>9.3790113596604868E-3</v>
      </c>
      <c r="AH66">
        <f t="shared" si="11"/>
        <v>0.58255876072687285</v>
      </c>
      <c r="AI66">
        <f t="shared" si="5"/>
        <v>-6.0315836592255846E-2</v>
      </c>
      <c r="AK66" s="3"/>
    </row>
    <row r="67" spans="1:37" x14ac:dyDescent="0.25">
      <c r="A67" s="3">
        <v>43925</v>
      </c>
      <c r="B67">
        <v>6738.3828130000002</v>
      </c>
      <c r="C67">
        <v>6878.9536129999997</v>
      </c>
      <c r="D67">
        <v>6696.4848629999997</v>
      </c>
      <c r="E67">
        <v>6867.5273440000001</v>
      </c>
      <c r="F67">
        <v>6867.5273440000001</v>
      </c>
      <c r="G67">
        <v>33185988584</v>
      </c>
      <c r="H67">
        <f t="shared" si="0"/>
        <v>1.9725803885431999E-2</v>
      </c>
      <c r="I67">
        <f t="shared" si="6"/>
        <v>1.9628405517481029</v>
      </c>
      <c r="J67">
        <f t="shared" si="7"/>
        <v>0.279133795625439</v>
      </c>
      <c r="K67">
        <f t="shared" si="8"/>
        <v>-6.0400945108881193E-2</v>
      </c>
      <c r="M67" s="3">
        <v>43925</v>
      </c>
      <c r="N67">
        <v>142.21517900000001</v>
      </c>
      <c r="O67">
        <v>145.37730400000001</v>
      </c>
      <c r="P67">
        <v>140.121826</v>
      </c>
      <c r="Q67">
        <v>145.219391</v>
      </c>
      <c r="R67">
        <v>145.219391</v>
      </c>
      <c r="S67">
        <v>11946658257</v>
      </c>
      <c r="T67">
        <f t="shared" si="1"/>
        <v>2.1775768227548911E-2</v>
      </c>
      <c r="U67">
        <f t="shared" si="3"/>
        <v>0.61993794956705484</v>
      </c>
      <c r="V67">
        <f t="shared" si="4"/>
        <v>0.78795601320295394</v>
      </c>
      <c r="W67">
        <f t="shared" si="9"/>
        <v>2.3456816945774546</v>
      </c>
      <c r="X67">
        <f t="shared" si="10"/>
        <v>-0.11526403358054307</v>
      </c>
      <c r="Z67" s="3">
        <v>43925</v>
      </c>
      <c r="AA67">
        <v>2.1121000000000001E-2</v>
      </c>
      <c r="AB67">
        <v>2.1201999999999999E-2</v>
      </c>
      <c r="AC67">
        <v>2.0906000000000001E-2</v>
      </c>
      <c r="AD67">
        <v>2.1146000000000002E-2</v>
      </c>
      <c r="AE67">
        <v>2.1146000000000002E-2</v>
      </c>
      <c r="AF67">
        <v>1739587</v>
      </c>
      <c r="AG67">
        <f t="shared" si="2"/>
        <v>2.0355518401589724E-3</v>
      </c>
      <c r="AH67">
        <f t="shared" si="11"/>
        <v>0.58238652814511827</v>
      </c>
      <c r="AI67">
        <f t="shared" si="5"/>
        <v>-5.4518512633034789E-2</v>
      </c>
      <c r="AK67" s="3"/>
    </row>
    <row r="68" spans="1:37" x14ac:dyDescent="0.25">
      <c r="A68" s="3">
        <v>43926</v>
      </c>
      <c r="B68">
        <v>6862.5375979999999</v>
      </c>
      <c r="C68">
        <v>6883.4140630000002</v>
      </c>
      <c r="D68">
        <v>6715.9291990000002</v>
      </c>
      <c r="E68">
        <v>6791.1293949999999</v>
      </c>
      <c r="F68">
        <v>6791.1293949999999</v>
      </c>
      <c r="G68">
        <v>29510409856</v>
      </c>
      <c r="H68">
        <f t="shared" ref="H68:H131" si="12">LN(E68/E67)</f>
        <v>-1.1186860787085114E-2</v>
      </c>
      <c r="I68">
        <f t="shared" si="6"/>
        <v>1.9621856438168181</v>
      </c>
      <c r="J68">
        <f t="shared" si="7"/>
        <v>0.2951316607670621</v>
      </c>
      <c r="K68">
        <f t="shared" si="8"/>
        <v>-6.8452696805431965E-2</v>
      </c>
      <c r="M68" s="3">
        <v>43926</v>
      </c>
      <c r="N68">
        <v>145.26101700000001</v>
      </c>
      <c r="O68">
        <v>146.128525</v>
      </c>
      <c r="P68">
        <v>142.102081</v>
      </c>
      <c r="Q68">
        <v>143.54664600000001</v>
      </c>
      <c r="R68">
        <v>143.54664600000001</v>
      </c>
      <c r="S68">
        <v>11280993591</v>
      </c>
      <c r="T68">
        <f t="shared" ref="T68:T131" si="13">LN(Q68/Q67)</f>
        <v>-1.1585598693248435E-2</v>
      </c>
      <c r="U68">
        <f t="shared" si="3"/>
        <v>0.47085714337891266</v>
      </c>
      <c r="V68">
        <f t="shared" si="4"/>
        <v>0.79241219197880552</v>
      </c>
      <c r="W68">
        <f t="shared" si="9"/>
        <v>2.3298883693964338</v>
      </c>
      <c r="X68">
        <f t="shared" si="10"/>
        <v>-0.15273834545223816</v>
      </c>
      <c r="Z68" s="3">
        <v>43926</v>
      </c>
      <c r="AA68">
        <v>2.1152000000000001E-2</v>
      </c>
      <c r="AB68">
        <v>2.1246000000000001E-2</v>
      </c>
      <c r="AC68">
        <v>2.1159000000000001E-2</v>
      </c>
      <c r="AD68">
        <v>2.1137E-2</v>
      </c>
      <c r="AE68">
        <v>2.1137E-2</v>
      </c>
      <c r="AF68">
        <v>1661137</v>
      </c>
      <c r="AG68">
        <f t="shared" ref="AG68:AG131" si="14">LN(AD68/AD67)</f>
        <v>-4.2570300763518175E-4</v>
      </c>
      <c r="AH68">
        <f t="shared" si="11"/>
        <v>0.53918129462578779</v>
      </c>
      <c r="AI68">
        <f t="shared" si="5"/>
        <v>-7.3834656840122373E-2</v>
      </c>
      <c r="AK68" s="3"/>
    </row>
    <row r="69" spans="1:37" x14ac:dyDescent="0.25">
      <c r="A69" s="3">
        <v>43927</v>
      </c>
      <c r="B69">
        <v>6788.0498049999997</v>
      </c>
      <c r="C69">
        <v>7271.78125</v>
      </c>
      <c r="D69">
        <v>6782.8896480000003</v>
      </c>
      <c r="E69">
        <v>7271.78125</v>
      </c>
      <c r="F69">
        <v>7271.78125</v>
      </c>
      <c r="G69">
        <v>46896904615</v>
      </c>
      <c r="H69">
        <f t="shared" si="12"/>
        <v>6.8384015444626037E-2</v>
      </c>
      <c r="I69">
        <f t="shared" si="6"/>
        <v>1.9802166359369373</v>
      </c>
      <c r="J69">
        <f t="shared" si="7"/>
        <v>0.20316781488914704</v>
      </c>
      <c r="K69">
        <f t="shared" si="8"/>
        <v>-2.1010114460161169E-2</v>
      </c>
      <c r="M69" s="3">
        <v>43927</v>
      </c>
      <c r="N69">
        <v>143.608215</v>
      </c>
      <c r="O69">
        <v>169.27264400000001</v>
      </c>
      <c r="P69">
        <v>143.544601</v>
      </c>
      <c r="Q69">
        <v>169.13587999999999</v>
      </c>
      <c r="R69">
        <v>169.13587999999999</v>
      </c>
      <c r="S69">
        <v>21636382525</v>
      </c>
      <c r="T69">
        <f t="shared" si="13"/>
        <v>0.16404237392501408</v>
      </c>
      <c r="U69">
        <f t="shared" si="3"/>
        <v>1.1461711770830483</v>
      </c>
      <c r="V69">
        <f t="shared" si="4"/>
        <v>1.0114390025577786</v>
      </c>
      <c r="W69">
        <f t="shared" si="9"/>
        <v>2.4142331701564164</v>
      </c>
      <c r="X69">
        <f t="shared" si="10"/>
        <v>-5.0711248541371767E-2</v>
      </c>
      <c r="Z69" s="3">
        <v>43927</v>
      </c>
      <c r="AA69">
        <v>2.1146000000000002E-2</v>
      </c>
      <c r="AB69">
        <v>2.3278E-2</v>
      </c>
      <c r="AC69">
        <v>2.1137E-2</v>
      </c>
      <c r="AD69">
        <v>2.3258999999999998E-2</v>
      </c>
      <c r="AE69">
        <v>2.3258999999999998E-2</v>
      </c>
      <c r="AF69">
        <v>2975390</v>
      </c>
      <c r="AG69">
        <f t="shared" si="14"/>
        <v>9.5667094602232008E-2</v>
      </c>
      <c r="AH69">
        <f t="shared" si="11"/>
        <v>0.64869703049589744</v>
      </c>
      <c r="AI69">
        <f t="shared" si="5"/>
        <v>-4.0163551759471672E-2</v>
      </c>
      <c r="AK69" s="3"/>
    </row>
    <row r="70" spans="1:37" x14ac:dyDescent="0.25">
      <c r="A70" s="3">
        <v>43928</v>
      </c>
      <c r="B70">
        <v>7273.6440430000002</v>
      </c>
      <c r="C70">
        <v>7427.939453</v>
      </c>
      <c r="D70">
        <v>7136.7143550000001</v>
      </c>
      <c r="E70">
        <v>7176.4145509999998</v>
      </c>
      <c r="F70">
        <v>7176.4145509999998</v>
      </c>
      <c r="G70">
        <v>44243482668</v>
      </c>
      <c r="H70">
        <f t="shared" si="12"/>
        <v>-1.3201383110276889E-2</v>
      </c>
      <c r="I70">
        <f t="shared" si="6"/>
        <v>1.9551436209337474</v>
      </c>
      <c r="J70">
        <f t="shared" si="7"/>
        <v>0.12206566918880252</v>
      </c>
      <c r="K70">
        <f t="shared" si="8"/>
        <v>1.7513464963364339E-2</v>
      </c>
      <c r="M70" s="3">
        <v>43928</v>
      </c>
      <c r="N70">
        <v>169.147446</v>
      </c>
      <c r="O70">
        <v>175.20413199999999</v>
      </c>
      <c r="P70">
        <v>164.20332300000001</v>
      </c>
      <c r="Q70">
        <v>165.101944</v>
      </c>
      <c r="R70">
        <v>165.101944</v>
      </c>
      <c r="S70">
        <v>21659346091</v>
      </c>
      <c r="T70">
        <f t="shared" si="13"/>
        <v>-2.4139289999060697E-2</v>
      </c>
      <c r="U70">
        <f t="shared" si="3"/>
        <v>1.2094937654375444</v>
      </c>
      <c r="V70">
        <f t="shared" si="4"/>
        <v>0.96457700900308552</v>
      </c>
      <c r="W70">
        <f t="shared" si="9"/>
        <v>2.3463467551659609</v>
      </c>
      <c r="X70">
        <f t="shared" si="10"/>
        <v>1.5526688448858281E-2</v>
      </c>
      <c r="Z70" s="3">
        <v>43928</v>
      </c>
      <c r="AA70">
        <v>2.3261E-2</v>
      </c>
      <c r="AB70">
        <v>2.3654000000000001E-2</v>
      </c>
      <c r="AC70">
        <v>2.2915000000000001E-2</v>
      </c>
      <c r="AD70">
        <v>2.3005999999999999E-2</v>
      </c>
      <c r="AE70">
        <v>2.3005999999999999E-2</v>
      </c>
      <c r="AF70">
        <v>3018129</v>
      </c>
      <c r="AG70">
        <f t="shared" si="14"/>
        <v>-1.0937102431113113E-2</v>
      </c>
      <c r="AH70">
        <f t="shared" si="11"/>
        <v>0.59678768806904492</v>
      </c>
      <c r="AI70">
        <f t="shared" si="5"/>
        <v>-1.950490437516297E-2</v>
      </c>
      <c r="AK70" s="3"/>
    </row>
    <row r="71" spans="1:37" x14ac:dyDescent="0.25">
      <c r="A71" s="3">
        <v>43929</v>
      </c>
      <c r="B71">
        <v>7179.283203</v>
      </c>
      <c r="C71">
        <v>7356.2236329999996</v>
      </c>
      <c r="D71">
        <v>7153.3056640000004</v>
      </c>
      <c r="E71">
        <v>7334.0986329999996</v>
      </c>
      <c r="F71">
        <v>7334.0986329999996</v>
      </c>
      <c r="G71">
        <v>37563249549</v>
      </c>
      <c r="H71">
        <f t="shared" si="12"/>
        <v>2.1734626111293117E-2</v>
      </c>
      <c r="I71">
        <f t="shared" si="6"/>
        <v>1.955916420843087</v>
      </c>
      <c r="J71">
        <f t="shared" si="7"/>
        <v>7.7316749746405511E-2</v>
      </c>
      <c r="K71">
        <f t="shared" si="8"/>
        <v>3.9950030167693787E-2</v>
      </c>
      <c r="M71" s="3">
        <v>43929</v>
      </c>
      <c r="N71">
        <v>165.24032600000001</v>
      </c>
      <c r="O71">
        <v>173.21026599999999</v>
      </c>
      <c r="P71">
        <v>164.49319499999999</v>
      </c>
      <c r="Q71">
        <v>172.641739</v>
      </c>
      <c r="R71">
        <v>172.641739</v>
      </c>
      <c r="S71">
        <v>17063110836</v>
      </c>
      <c r="T71">
        <f t="shared" si="13"/>
        <v>4.4655448904564812E-2</v>
      </c>
      <c r="U71">
        <f t="shared" si="3"/>
        <v>1.2058546637249823</v>
      </c>
      <c r="V71">
        <f t="shared" si="4"/>
        <v>0.97451930281297516</v>
      </c>
      <c r="W71">
        <f t="shared" si="9"/>
        <v>2.3527780909115124</v>
      </c>
      <c r="X71">
        <f t="shared" si="10"/>
        <v>3.5253762313677606E-2</v>
      </c>
      <c r="Z71" s="3">
        <v>43929</v>
      </c>
      <c r="AA71">
        <v>2.3025E-2</v>
      </c>
      <c r="AB71">
        <v>2.3578000000000002E-2</v>
      </c>
      <c r="AC71">
        <v>2.2938E-2</v>
      </c>
      <c r="AD71">
        <v>2.3539999999999998E-2</v>
      </c>
      <c r="AE71">
        <v>2.3539999999999998E-2</v>
      </c>
      <c r="AF71">
        <v>2326545</v>
      </c>
      <c r="AG71">
        <f t="shared" si="14"/>
        <v>2.2946050358312181E-2</v>
      </c>
      <c r="AH71">
        <f t="shared" si="11"/>
        <v>0.59282600031856558</v>
      </c>
      <c r="AI71">
        <f t="shared" si="5"/>
        <v>-2.1740242101793598E-2</v>
      </c>
      <c r="AK71" s="3"/>
    </row>
    <row r="72" spans="1:37" x14ac:dyDescent="0.25">
      <c r="A72" s="3">
        <v>43930</v>
      </c>
      <c r="B72">
        <v>7337.9663090000004</v>
      </c>
      <c r="C72">
        <v>7341.4482420000004</v>
      </c>
      <c r="D72">
        <v>7179.0942379999997</v>
      </c>
      <c r="E72">
        <v>7302.0893550000001</v>
      </c>
      <c r="F72">
        <v>7302.0893550000001</v>
      </c>
      <c r="G72">
        <v>34815139178</v>
      </c>
      <c r="H72">
        <f t="shared" si="12"/>
        <v>-4.3739980737211564E-3</v>
      </c>
      <c r="I72">
        <f t="shared" si="6"/>
        <v>1.9559239129599606</v>
      </c>
      <c r="J72">
        <f t="shared" si="7"/>
        <v>7.9933062747787914E-2</v>
      </c>
      <c r="K72">
        <f t="shared" si="8"/>
        <v>3.8642475885460909E-2</v>
      </c>
      <c r="M72" s="3">
        <v>43930</v>
      </c>
      <c r="N72">
        <v>172.76126099999999</v>
      </c>
      <c r="O72">
        <v>172.89778100000001</v>
      </c>
      <c r="P72">
        <v>167.987122</v>
      </c>
      <c r="Q72">
        <v>170.80714399999999</v>
      </c>
      <c r="R72">
        <v>170.80714399999999</v>
      </c>
      <c r="S72">
        <v>14901696210</v>
      </c>
      <c r="T72">
        <f t="shared" si="13"/>
        <v>-1.0683467265687264E-2</v>
      </c>
      <c r="U72">
        <f t="shared" si="3"/>
        <v>1.24173534392174</v>
      </c>
      <c r="V72">
        <f t="shared" si="4"/>
        <v>0.96820142647846885</v>
      </c>
      <c r="W72">
        <f t="shared" si="9"/>
        <v>2.3528538443427154</v>
      </c>
      <c r="X72">
        <f t="shared" si="10"/>
        <v>3.2946240802570775E-2</v>
      </c>
      <c r="Z72" s="3">
        <v>43930</v>
      </c>
      <c r="AA72">
        <v>2.3556000000000001E-2</v>
      </c>
      <c r="AB72">
        <v>2.3559E-2</v>
      </c>
      <c r="AC72">
        <v>2.3387999999999999E-2</v>
      </c>
      <c r="AD72">
        <v>2.3392E-2</v>
      </c>
      <c r="AE72">
        <v>2.3392E-2</v>
      </c>
      <c r="AF72">
        <v>2040744</v>
      </c>
      <c r="AG72">
        <f t="shared" si="14"/>
        <v>-6.3070182647625731E-3</v>
      </c>
      <c r="AH72">
        <f t="shared" si="11"/>
        <v>0.59293657593235605</v>
      </c>
      <c r="AI72">
        <f t="shared" si="5"/>
        <v>-2.2399313386616174E-2</v>
      </c>
      <c r="AK72" s="3"/>
    </row>
    <row r="73" spans="1:37" x14ac:dyDescent="0.25">
      <c r="A73" s="3">
        <v>43931</v>
      </c>
      <c r="B73">
        <v>7303.8154299999997</v>
      </c>
      <c r="C73">
        <v>7303.8154299999997</v>
      </c>
      <c r="D73">
        <v>6802.4750979999999</v>
      </c>
      <c r="E73">
        <v>6865.4931640000004</v>
      </c>
      <c r="F73">
        <v>6865.4931640000004</v>
      </c>
      <c r="G73">
        <v>43622840992</v>
      </c>
      <c r="H73">
        <f t="shared" si="12"/>
        <v>-6.1652646140892754E-2</v>
      </c>
      <c r="I73">
        <f t="shared" si="6"/>
        <v>1.9666528023249412</v>
      </c>
      <c r="J73">
        <f t="shared" si="7"/>
        <v>0.14180069742836271</v>
      </c>
      <c r="K73">
        <f t="shared" si="8"/>
        <v>8.5734165918298494E-3</v>
      </c>
      <c r="M73" s="3">
        <v>43931</v>
      </c>
      <c r="N73">
        <v>170.82926900000001</v>
      </c>
      <c r="O73">
        <v>170.94976800000001</v>
      </c>
      <c r="P73">
        <v>154.91447400000001</v>
      </c>
      <c r="Q73">
        <v>158.41244499999999</v>
      </c>
      <c r="R73">
        <v>158.41244499999999</v>
      </c>
      <c r="S73">
        <v>17980944616</v>
      </c>
      <c r="T73">
        <f t="shared" si="13"/>
        <v>-7.5333063964351188E-2</v>
      </c>
      <c r="U73">
        <f t="shared" ref="U73:U136" si="15">_xlfn.STDEV.S(T67:T73)*SQRT(365)</f>
        <v>1.4422963533119366</v>
      </c>
      <c r="V73">
        <f t="shared" si="4"/>
        <v>1.0659134304329871</v>
      </c>
      <c r="W73">
        <f t="shared" si="9"/>
        <v>2.3641309780815534</v>
      </c>
      <c r="X73">
        <f t="shared" si="10"/>
        <v>1.1283293130000441E-2</v>
      </c>
      <c r="Z73" s="3">
        <v>43931</v>
      </c>
      <c r="AA73">
        <v>2.3394999999999999E-2</v>
      </c>
      <c r="AB73">
        <v>2.3428999999999998E-2</v>
      </c>
      <c r="AC73">
        <v>2.2745999999999999E-2</v>
      </c>
      <c r="AD73">
        <v>2.3074000000000001E-2</v>
      </c>
      <c r="AE73">
        <v>2.3074000000000001E-2</v>
      </c>
      <c r="AF73">
        <v>2619032</v>
      </c>
      <c r="AG73">
        <f t="shared" si="14"/>
        <v>-1.3687641062269959E-2</v>
      </c>
      <c r="AH73">
        <f t="shared" si="11"/>
        <v>0.58616208125180902</v>
      </c>
      <c r="AI73">
        <f t="shared" si="5"/>
        <v>-1.7059799229876375E-2</v>
      </c>
      <c r="AK73" s="3"/>
    </row>
    <row r="74" spans="1:37" x14ac:dyDescent="0.25">
      <c r="A74" s="3">
        <v>43932</v>
      </c>
      <c r="B74">
        <v>6867.4404299999997</v>
      </c>
      <c r="C74">
        <v>6926.0698240000002</v>
      </c>
      <c r="D74">
        <v>6789.9208980000003</v>
      </c>
      <c r="E74">
        <v>6859.0830079999996</v>
      </c>
      <c r="F74">
        <v>6859.0830079999996</v>
      </c>
      <c r="G74">
        <v>31222085946</v>
      </c>
      <c r="H74">
        <f t="shared" si="12"/>
        <v>-9.3411357637211364E-4</v>
      </c>
      <c r="I74">
        <f t="shared" si="6"/>
        <v>1.0556403701100199</v>
      </c>
      <c r="J74">
        <f t="shared" si="7"/>
        <v>0.3219953643501145</v>
      </c>
      <c r="K74">
        <f t="shared" si="8"/>
        <v>0.18389583130531795</v>
      </c>
      <c r="M74" s="3">
        <v>43932</v>
      </c>
      <c r="N74">
        <v>158.53898599999999</v>
      </c>
      <c r="O74">
        <v>161.16757200000001</v>
      </c>
      <c r="P74">
        <v>155.29834</v>
      </c>
      <c r="Q74">
        <v>158.21601899999999</v>
      </c>
      <c r="R74">
        <v>158.21601899999999</v>
      </c>
      <c r="S74">
        <v>13555089447</v>
      </c>
      <c r="T74">
        <f t="shared" si="13"/>
        <v>-1.2407351045898064E-3</v>
      </c>
      <c r="U74">
        <f t="shared" si="15"/>
        <v>1.4458079153288426</v>
      </c>
      <c r="V74">
        <f t="shared" si="4"/>
        <v>1.0451239664718797</v>
      </c>
      <c r="W74">
        <f t="shared" si="9"/>
        <v>1.3192766888428789</v>
      </c>
      <c r="X74">
        <f t="shared" si="10"/>
        <v>0.20694747641453451</v>
      </c>
      <c r="Z74" s="3">
        <v>43932</v>
      </c>
      <c r="AA74">
        <v>2.3092000000000001E-2</v>
      </c>
      <c r="AB74">
        <v>2.3275000000000001E-2</v>
      </c>
      <c r="AC74">
        <v>2.2863999999999999E-2</v>
      </c>
      <c r="AD74">
        <v>2.3067000000000001E-2</v>
      </c>
      <c r="AE74">
        <v>2.3067000000000001E-2</v>
      </c>
      <c r="AF74">
        <v>1976225</v>
      </c>
      <c r="AG74">
        <f t="shared" si="14"/>
        <v>-3.0341778694445459E-4</v>
      </c>
      <c r="AH74">
        <f t="shared" si="11"/>
        <v>0.50208414766175335</v>
      </c>
      <c r="AI74">
        <f t="shared" si="5"/>
        <v>1.0256224214967349E-2</v>
      </c>
      <c r="AK74" s="3"/>
    </row>
    <row r="75" spans="1:37" x14ac:dyDescent="0.25">
      <c r="A75" s="3">
        <v>43933</v>
      </c>
      <c r="B75">
        <v>6858.0678710000002</v>
      </c>
      <c r="C75">
        <v>7119.9472660000001</v>
      </c>
      <c r="D75">
        <v>6811.078125</v>
      </c>
      <c r="E75">
        <v>6971.091797</v>
      </c>
      <c r="F75">
        <v>6971.091797</v>
      </c>
      <c r="G75">
        <v>35759567632</v>
      </c>
      <c r="H75">
        <f t="shared" si="12"/>
        <v>1.6198094329903261E-2</v>
      </c>
      <c r="I75">
        <f t="shared" si="6"/>
        <v>0.98995970655960952</v>
      </c>
      <c r="J75">
        <f t="shared" si="7"/>
        <v>0.22550723653998045</v>
      </c>
      <c r="K75">
        <f t="shared" si="8"/>
        <v>0.13289102006337902</v>
      </c>
      <c r="M75" s="3">
        <v>43933</v>
      </c>
      <c r="N75">
        <v>158.23239100000001</v>
      </c>
      <c r="O75">
        <v>164.516953</v>
      </c>
      <c r="P75">
        <v>156.32051100000001</v>
      </c>
      <c r="Q75">
        <v>161.142426</v>
      </c>
      <c r="R75">
        <v>161.142426</v>
      </c>
      <c r="S75">
        <v>15123721386</v>
      </c>
      <c r="T75">
        <f t="shared" si="13"/>
        <v>1.8327299358487887E-2</v>
      </c>
      <c r="U75">
        <f t="shared" si="15"/>
        <v>1.4318825023123725</v>
      </c>
      <c r="V75">
        <f t="shared" si="4"/>
        <v>1.0303951091226393</v>
      </c>
      <c r="W75">
        <f t="shared" si="9"/>
        <v>1.1890231803925038</v>
      </c>
      <c r="X75">
        <f t="shared" si="10"/>
        <v>0.12426181348992676</v>
      </c>
      <c r="Z75" s="3">
        <v>43933</v>
      </c>
      <c r="AA75">
        <v>2.3068999999999999E-2</v>
      </c>
      <c r="AB75">
        <v>2.3119000000000001E-2</v>
      </c>
      <c r="AC75">
        <v>2.2939000000000001E-2</v>
      </c>
      <c r="AD75">
        <v>2.3116000000000001E-2</v>
      </c>
      <c r="AE75">
        <v>2.3116000000000001E-2</v>
      </c>
      <c r="AF75">
        <v>2169491</v>
      </c>
      <c r="AG75">
        <f t="shared" si="14"/>
        <v>2.1219937373782157E-3</v>
      </c>
      <c r="AH75">
        <f t="shared" si="11"/>
        <v>0.45831039634412624</v>
      </c>
      <c r="AI75">
        <f t="shared" si="5"/>
        <v>-8.8117750239236677E-3</v>
      </c>
      <c r="AK75" s="3"/>
    </row>
    <row r="76" spans="1:37" x14ac:dyDescent="0.25">
      <c r="A76" s="3">
        <v>43934</v>
      </c>
      <c r="B76">
        <v>6965.6166990000002</v>
      </c>
      <c r="C76">
        <v>6965.6166990000002</v>
      </c>
      <c r="D76">
        <v>6668.2597660000001</v>
      </c>
      <c r="E76">
        <v>6845.0375979999999</v>
      </c>
      <c r="F76">
        <v>6845.0375979999999</v>
      </c>
      <c r="G76">
        <v>38619308647</v>
      </c>
      <c r="H76">
        <f t="shared" si="12"/>
        <v>-1.8247903335780313E-2</v>
      </c>
      <c r="I76">
        <f t="shared" si="6"/>
        <v>0.95731894601175194</v>
      </c>
      <c r="J76">
        <f t="shared" si="7"/>
        <v>0.2747949031938195</v>
      </c>
      <c r="K76">
        <f t="shared" si="8"/>
        <v>0.15622881250909573</v>
      </c>
      <c r="M76" s="3">
        <v>43934</v>
      </c>
      <c r="N76">
        <v>160.72067300000001</v>
      </c>
      <c r="O76">
        <v>160.749695</v>
      </c>
      <c r="P76">
        <v>151.614487</v>
      </c>
      <c r="Q76">
        <v>156.27955600000001</v>
      </c>
      <c r="R76">
        <v>156.27955600000001</v>
      </c>
      <c r="S76">
        <v>16465282133</v>
      </c>
      <c r="T76">
        <f t="shared" si="13"/>
        <v>-3.0642178338880138E-2</v>
      </c>
      <c r="U76">
        <f t="shared" si="15"/>
        <v>0.72956479888774783</v>
      </c>
      <c r="V76">
        <f t="shared" si="4"/>
        <v>1.0155984470745005</v>
      </c>
      <c r="W76">
        <f t="shared" si="9"/>
        <v>1.1585516685162414</v>
      </c>
      <c r="X76">
        <f t="shared" si="10"/>
        <v>0.14606890033057029</v>
      </c>
      <c r="Z76" s="3">
        <v>43934</v>
      </c>
      <c r="AA76">
        <v>2.3054999999999999E-2</v>
      </c>
      <c r="AB76">
        <v>2.3059E-2</v>
      </c>
      <c r="AC76">
        <v>2.2629E-2</v>
      </c>
      <c r="AD76">
        <v>2.2831000000000001E-2</v>
      </c>
      <c r="AE76">
        <v>2.2831000000000001E-2</v>
      </c>
      <c r="AF76">
        <v>2405433</v>
      </c>
      <c r="AG76">
        <f t="shared" si="14"/>
        <v>-1.2405756858214921E-2</v>
      </c>
      <c r="AH76">
        <f t="shared" si="11"/>
        <v>0.45905165635288914</v>
      </c>
      <c r="AI76">
        <f t="shared" si="5"/>
        <v>-9.7199139004026901E-3</v>
      </c>
      <c r="AK76" s="3"/>
    </row>
    <row r="77" spans="1:37" x14ac:dyDescent="0.25">
      <c r="A77" s="3">
        <v>43935</v>
      </c>
      <c r="B77">
        <v>6843.2817379999997</v>
      </c>
      <c r="C77">
        <v>6958.5571289999998</v>
      </c>
      <c r="D77">
        <v>6793.8212890000004</v>
      </c>
      <c r="E77">
        <v>6842.4277339999999</v>
      </c>
      <c r="F77">
        <v>6842.4277339999999</v>
      </c>
      <c r="G77">
        <v>34110434052</v>
      </c>
      <c r="H77">
        <f t="shared" si="12"/>
        <v>-3.8135096138324095E-4</v>
      </c>
      <c r="I77">
        <f t="shared" si="6"/>
        <v>0.9527899483957295</v>
      </c>
      <c r="J77">
        <f t="shared" si="7"/>
        <v>0.23816781968894879</v>
      </c>
      <c r="K77">
        <f t="shared" si="8"/>
        <v>0.1377375129766101</v>
      </c>
      <c r="M77" s="3">
        <v>43935</v>
      </c>
      <c r="N77">
        <v>156.35595699999999</v>
      </c>
      <c r="O77">
        <v>160.944275</v>
      </c>
      <c r="P77">
        <v>155.865936</v>
      </c>
      <c r="Q77">
        <v>157.59639000000001</v>
      </c>
      <c r="R77">
        <v>157.59639000000001</v>
      </c>
      <c r="S77">
        <v>14723156630</v>
      </c>
      <c r="T77">
        <f t="shared" si="13"/>
        <v>8.3908419417432836E-3</v>
      </c>
      <c r="U77">
        <f t="shared" si="15"/>
        <v>0.73253137420132042</v>
      </c>
      <c r="V77">
        <f t="shared" si="4"/>
        <v>0.99107178074700186</v>
      </c>
      <c r="W77">
        <f t="shared" si="9"/>
        <v>1.1582420067416879</v>
      </c>
      <c r="X77">
        <f t="shared" si="10"/>
        <v>0.14257086571740449</v>
      </c>
      <c r="Z77" s="3">
        <v>43935</v>
      </c>
      <c r="AA77">
        <v>2.2842000000000001E-2</v>
      </c>
      <c r="AB77">
        <v>2.3158999999999999E-2</v>
      </c>
      <c r="AC77">
        <v>2.2804999999999999E-2</v>
      </c>
      <c r="AD77">
        <v>2.3032E-2</v>
      </c>
      <c r="AE77">
        <v>2.3032E-2</v>
      </c>
      <c r="AF77">
        <v>2151745</v>
      </c>
      <c r="AG77">
        <f t="shared" si="14"/>
        <v>8.7652917125581129E-3</v>
      </c>
      <c r="AH77">
        <f t="shared" si="11"/>
        <v>0.45472976180504071</v>
      </c>
      <c r="AI77">
        <f t="shared" si="5"/>
        <v>1.0842839690528797E-4</v>
      </c>
      <c r="AK77" s="3"/>
    </row>
    <row r="78" spans="1:37" x14ac:dyDescent="0.25">
      <c r="A78" s="3">
        <v>43936</v>
      </c>
      <c r="B78">
        <v>6845.5615230000003</v>
      </c>
      <c r="C78">
        <v>6928.6645509999998</v>
      </c>
      <c r="D78">
        <v>6633.4028319999998</v>
      </c>
      <c r="E78">
        <v>6642.1098629999997</v>
      </c>
      <c r="F78">
        <v>6642.1098629999997</v>
      </c>
      <c r="G78">
        <v>32288311031</v>
      </c>
      <c r="H78">
        <f t="shared" si="12"/>
        <v>-2.9712937064221612E-2</v>
      </c>
      <c r="I78">
        <f t="shared" si="6"/>
        <v>0.91823001472585308</v>
      </c>
      <c r="J78">
        <f t="shared" si="7"/>
        <v>0.28109994035198649</v>
      </c>
      <c r="K78">
        <f t="shared" si="8"/>
        <v>0.15787489538031052</v>
      </c>
      <c r="M78" s="3">
        <v>43936</v>
      </c>
      <c r="N78">
        <v>157.56564299999999</v>
      </c>
      <c r="O78">
        <v>160.71112099999999</v>
      </c>
      <c r="P78">
        <v>152.802841</v>
      </c>
      <c r="Q78">
        <v>153.28689600000001</v>
      </c>
      <c r="R78">
        <v>153.28689600000001</v>
      </c>
      <c r="S78">
        <v>14171753737</v>
      </c>
      <c r="T78">
        <f t="shared" si="13"/>
        <v>-2.7725968297922541E-2</v>
      </c>
      <c r="U78">
        <f t="shared" si="15"/>
        <v>0.59832770733597196</v>
      </c>
      <c r="V78">
        <f t="shared" si="4"/>
        <v>1.0095414859108229</v>
      </c>
      <c r="W78">
        <f t="shared" si="9"/>
        <v>1.0653748281663293</v>
      </c>
      <c r="X78">
        <f t="shared" si="10"/>
        <v>0.18649145810211076</v>
      </c>
      <c r="Z78" s="3">
        <v>43936</v>
      </c>
      <c r="AA78">
        <v>2.3028E-2</v>
      </c>
      <c r="AB78">
        <v>2.3230000000000001E-2</v>
      </c>
      <c r="AC78">
        <v>2.3021E-2</v>
      </c>
      <c r="AD78">
        <v>2.3078000000000001E-2</v>
      </c>
      <c r="AE78">
        <v>2.3078000000000001E-2</v>
      </c>
      <c r="AF78">
        <v>2133622</v>
      </c>
      <c r="AG78">
        <f t="shared" si="14"/>
        <v>1.995229462601303E-3</v>
      </c>
      <c r="AH78">
        <f t="shared" si="11"/>
        <v>0.41558515220482528</v>
      </c>
      <c r="AI78">
        <f t="shared" si="5"/>
        <v>1.7449161346882205E-2</v>
      </c>
      <c r="AK78" s="3"/>
    </row>
    <row r="79" spans="1:37" x14ac:dyDescent="0.25">
      <c r="A79" s="3">
        <v>43937</v>
      </c>
      <c r="B79">
        <v>6640.4541019999997</v>
      </c>
      <c r="C79">
        <v>7134.4506840000004</v>
      </c>
      <c r="D79">
        <v>6555.5043949999999</v>
      </c>
      <c r="E79">
        <v>7116.8041990000002</v>
      </c>
      <c r="F79">
        <v>7116.8041990000002</v>
      </c>
      <c r="G79">
        <v>46783242377</v>
      </c>
      <c r="H79">
        <f t="shared" si="12"/>
        <v>6.9029112738041701E-2</v>
      </c>
      <c r="I79">
        <f t="shared" si="6"/>
        <v>0.9353241426873764</v>
      </c>
      <c r="J79">
        <f t="shared" si="7"/>
        <v>0.30888352723665496</v>
      </c>
      <c r="K79">
        <f t="shared" si="8"/>
        <v>0.17241774824628384</v>
      </c>
      <c r="M79" s="3">
        <v>43937</v>
      </c>
      <c r="N79">
        <v>153.200424</v>
      </c>
      <c r="O79">
        <v>173.15727200000001</v>
      </c>
      <c r="P79">
        <v>150.359421</v>
      </c>
      <c r="Q79">
        <v>172.15737899999999</v>
      </c>
      <c r="R79">
        <v>172.15737899999999</v>
      </c>
      <c r="S79">
        <v>22910469236</v>
      </c>
      <c r="T79">
        <f t="shared" si="13"/>
        <v>0.11609774987535575</v>
      </c>
      <c r="U79">
        <f t="shared" si="15"/>
        <v>1.1372517524382666</v>
      </c>
      <c r="V79">
        <f t="shared" si="4"/>
        <v>1.1395759385704827</v>
      </c>
      <c r="W79">
        <f t="shared" si="9"/>
        <v>1.1255079911344452</v>
      </c>
      <c r="X79">
        <f t="shared" si="10"/>
        <v>0.2323859504211345</v>
      </c>
      <c r="Z79" s="3">
        <v>43937</v>
      </c>
      <c r="AA79">
        <v>2.3064999999999999E-2</v>
      </c>
      <c r="AB79">
        <v>2.4358999999999999E-2</v>
      </c>
      <c r="AC79">
        <v>2.2894000000000001E-2</v>
      </c>
      <c r="AD79">
        <v>2.419E-2</v>
      </c>
      <c r="AE79">
        <v>2.419E-2</v>
      </c>
      <c r="AF79">
        <v>3219207</v>
      </c>
      <c r="AG79">
        <f t="shared" si="14"/>
        <v>4.7059541849459853E-2</v>
      </c>
      <c r="AH79">
        <f t="shared" si="11"/>
        <v>0.44188382390216135</v>
      </c>
      <c r="AI79">
        <f t="shared" si="5"/>
        <v>3.7274820293905338E-2</v>
      </c>
      <c r="AK79" s="3"/>
    </row>
    <row r="80" spans="1:37" x14ac:dyDescent="0.25">
      <c r="A80" s="3">
        <v>43938</v>
      </c>
      <c r="B80">
        <v>7116.5527339999999</v>
      </c>
      <c r="C80">
        <v>7167.1831050000001</v>
      </c>
      <c r="D80">
        <v>7050.3320309999999</v>
      </c>
      <c r="E80">
        <v>7096.1845700000003</v>
      </c>
      <c r="F80">
        <v>7096.1845700000003</v>
      </c>
      <c r="G80">
        <v>32513423567</v>
      </c>
      <c r="H80">
        <f t="shared" si="12"/>
        <v>-2.9015211087844309E-3</v>
      </c>
      <c r="I80">
        <f t="shared" si="6"/>
        <v>0.93607494345156916</v>
      </c>
      <c r="J80">
        <f t="shared" si="7"/>
        <v>0.30353380174798589</v>
      </c>
      <c r="K80">
        <f t="shared" si="8"/>
        <v>0.1697717563484695</v>
      </c>
      <c r="M80" s="3">
        <v>43938</v>
      </c>
      <c r="N80">
        <v>172.27941899999999</v>
      </c>
      <c r="O80">
        <v>174.27590900000001</v>
      </c>
      <c r="P80">
        <v>169.75157200000001</v>
      </c>
      <c r="Q80">
        <v>171.63857999999999</v>
      </c>
      <c r="R80">
        <v>171.63857999999999</v>
      </c>
      <c r="S80">
        <v>16714684266</v>
      </c>
      <c r="T80">
        <f t="shared" si="13"/>
        <v>-3.0180656881981377E-3</v>
      </c>
      <c r="U80">
        <f t="shared" si="15"/>
        <v>0.945155503912807</v>
      </c>
      <c r="V80">
        <f t="shared" si="4"/>
        <v>1.1313880090527371</v>
      </c>
      <c r="W80">
        <f t="shared" si="9"/>
        <v>1.1268643312847051</v>
      </c>
      <c r="X80">
        <f t="shared" si="10"/>
        <v>0.22700794060323137</v>
      </c>
      <c r="Z80" s="3">
        <v>43938</v>
      </c>
      <c r="AA80">
        <v>2.4206999999999999E-2</v>
      </c>
      <c r="AB80">
        <v>2.4333E-2</v>
      </c>
      <c r="AC80">
        <v>2.3924000000000001E-2</v>
      </c>
      <c r="AD80">
        <v>2.4187E-2</v>
      </c>
      <c r="AE80">
        <v>2.4187E-2</v>
      </c>
      <c r="AF80">
        <v>2355447</v>
      </c>
      <c r="AG80">
        <f t="shared" si="14"/>
        <v>-1.240258802259081E-4</v>
      </c>
      <c r="AH80">
        <f t="shared" si="11"/>
        <v>0.44199884021689312</v>
      </c>
      <c r="AI80">
        <f t="shared" si="5"/>
        <v>3.543586670449788E-2</v>
      </c>
      <c r="AK80" s="3"/>
    </row>
    <row r="81" spans="1:37" x14ac:dyDescent="0.25">
      <c r="A81" s="3">
        <v>43939</v>
      </c>
      <c r="B81">
        <v>7092.2915039999998</v>
      </c>
      <c r="C81">
        <v>7269.9565430000002</v>
      </c>
      <c r="D81">
        <v>7089.2470700000003</v>
      </c>
      <c r="E81">
        <v>7257.6650390000004</v>
      </c>
      <c r="F81">
        <v>7257.6650390000004</v>
      </c>
      <c r="G81">
        <v>32447188386</v>
      </c>
      <c r="H81">
        <f t="shared" si="12"/>
        <v>2.250090203603422E-2</v>
      </c>
      <c r="I81">
        <f t="shared" si="6"/>
        <v>0.74780308395543094</v>
      </c>
      <c r="J81">
        <f t="shared" si="7"/>
        <v>0.15893037963306728</v>
      </c>
      <c r="K81">
        <f t="shared" si="8"/>
        <v>9.0955795002285414E-2</v>
      </c>
      <c r="M81" s="3">
        <v>43939</v>
      </c>
      <c r="N81">
        <v>171.61807300000001</v>
      </c>
      <c r="O81">
        <v>187.94047499999999</v>
      </c>
      <c r="P81">
        <v>171.61807300000001</v>
      </c>
      <c r="Q81">
        <v>186.91400100000001</v>
      </c>
      <c r="R81">
        <v>186.91400100000001</v>
      </c>
      <c r="S81">
        <v>20160323443</v>
      </c>
      <c r="T81">
        <f t="shared" si="13"/>
        <v>8.5257636413975824E-2</v>
      </c>
      <c r="U81">
        <f t="shared" si="15"/>
        <v>1.0723034475452076</v>
      </c>
      <c r="V81">
        <f t="shared" ref="V81:V144" si="16">_xlfn.STDEV.S(T67:T81)*SQRT(365)</f>
        <v>1.1837256289911084</v>
      </c>
      <c r="W81">
        <f t="shared" si="9"/>
        <v>1.0045490372759389</v>
      </c>
      <c r="X81">
        <f t="shared" si="10"/>
        <v>0.17755364113929387</v>
      </c>
      <c r="Z81" s="3">
        <v>43939</v>
      </c>
      <c r="AA81">
        <v>2.4185000000000002E-2</v>
      </c>
      <c r="AB81">
        <v>2.5881999999999999E-2</v>
      </c>
      <c r="AC81">
        <v>2.4185000000000002E-2</v>
      </c>
      <c r="AD81">
        <v>2.5753999999999999E-2</v>
      </c>
      <c r="AE81">
        <v>2.5753999999999999E-2</v>
      </c>
      <c r="AF81">
        <v>2777798</v>
      </c>
      <c r="AG81">
        <f t="shared" si="14"/>
        <v>6.2774656109882171E-2</v>
      </c>
      <c r="AH81">
        <f t="shared" si="11"/>
        <v>0.48832797778766152</v>
      </c>
      <c r="AI81">
        <f t="shared" si="5"/>
        <v>5.4829285575441609E-2</v>
      </c>
      <c r="AK81" s="3"/>
    </row>
    <row r="82" spans="1:37" x14ac:dyDescent="0.25">
      <c r="A82" s="3">
        <v>43940</v>
      </c>
      <c r="B82">
        <v>7260.9223629999997</v>
      </c>
      <c r="C82">
        <v>7280.5219729999999</v>
      </c>
      <c r="D82">
        <v>7167.0546880000002</v>
      </c>
      <c r="E82">
        <v>7189.4248049999997</v>
      </c>
      <c r="F82">
        <v>7189.4248049999997</v>
      </c>
      <c r="G82">
        <v>31311210215</v>
      </c>
      <c r="H82">
        <f t="shared" si="12"/>
        <v>-9.44698790520704E-3</v>
      </c>
      <c r="I82">
        <f t="shared" si="6"/>
        <v>0.74945924641507389</v>
      </c>
      <c r="J82">
        <f t="shared" si="7"/>
        <v>0.14825894175444382</v>
      </c>
      <c r="K82">
        <f t="shared" si="8"/>
        <v>8.5671029001270896E-2</v>
      </c>
      <c r="M82" s="3">
        <v>43940</v>
      </c>
      <c r="N82">
        <v>186.86198400000001</v>
      </c>
      <c r="O82">
        <v>188.09892300000001</v>
      </c>
      <c r="P82">
        <v>180.12081900000001</v>
      </c>
      <c r="Q82">
        <v>181.61496</v>
      </c>
      <c r="R82">
        <v>181.61496</v>
      </c>
      <c r="S82">
        <v>19146038381</v>
      </c>
      <c r="T82">
        <f t="shared" si="13"/>
        <v>-2.8759781744403634E-2</v>
      </c>
      <c r="U82">
        <f t="shared" si="15"/>
        <v>1.1388018447951076</v>
      </c>
      <c r="V82">
        <f t="shared" si="16"/>
        <v>1.2058750056079239</v>
      </c>
      <c r="W82">
        <f t="shared" si="9"/>
        <v>1.0046073093624093</v>
      </c>
      <c r="X82">
        <f t="shared" si="10"/>
        <v>0.1774966511699404</v>
      </c>
      <c r="Z82" s="3">
        <v>43940</v>
      </c>
      <c r="AA82">
        <v>2.5746999999999999E-2</v>
      </c>
      <c r="AB82">
        <v>2.588E-2</v>
      </c>
      <c r="AC82">
        <v>2.5128000000000001E-2</v>
      </c>
      <c r="AD82">
        <v>2.5260999999999999E-2</v>
      </c>
      <c r="AE82">
        <v>2.5260999999999999E-2</v>
      </c>
      <c r="AF82">
        <v>2663083</v>
      </c>
      <c r="AG82">
        <f t="shared" si="14"/>
        <v>-1.9328250430973866E-2</v>
      </c>
      <c r="AH82">
        <f t="shared" si="11"/>
        <v>0.48009536799546121</v>
      </c>
      <c r="AI82">
        <f t="shared" si="5"/>
        <v>5.8245248728125337E-2</v>
      </c>
      <c r="AK82" s="3"/>
    </row>
    <row r="83" spans="1:37" x14ac:dyDescent="0.25">
      <c r="A83" s="3">
        <v>43941</v>
      </c>
      <c r="B83">
        <v>7186.8735349999997</v>
      </c>
      <c r="C83">
        <v>7240.2905270000001</v>
      </c>
      <c r="D83">
        <v>6835.5029299999997</v>
      </c>
      <c r="E83">
        <v>6881.9584960000002</v>
      </c>
      <c r="F83">
        <v>6881.9584960000002</v>
      </c>
      <c r="G83">
        <v>37747113936</v>
      </c>
      <c r="H83">
        <f t="shared" si="12"/>
        <v>-4.3707892676145776E-2</v>
      </c>
      <c r="I83">
        <f t="shared" si="6"/>
        <v>0.76818707469017333</v>
      </c>
      <c r="J83">
        <f t="shared" si="7"/>
        <v>0.10676553414443418</v>
      </c>
      <c r="K83">
        <f t="shared" si="8"/>
        <v>6.5508343408950911E-2</v>
      </c>
      <c r="M83" s="3">
        <v>43941</v>
      </c>
      <c r="N83">
        <v>181.48022499999999</v>
      </c>
      <c r="O83">
        <v>186.08354199999999</v>
      </c>
      <c r="P83">
        <v>170.32127399999999</v>
      </c>
      <c r="Q83">
        <v>172.29716500000001</v>
      </c>
      <c r="R83">
        <v>172.29716500000001</v>
      </c>
      <c r="S83">
        <v>21266681335</v>
      </c>
      <c r="T83">
        <f t="shared" si="13"/>
        <v>-5.2668152089896489E-2</v>
      </c>
      <c r="U83">
        <f t="shared" si="15"/>
        <v>1.2041881026903594</v>
      </c>
      <c r="V83">
        <f t="shared" si="16"/>
        <v>1.2457771213243649</v>
      </c>
      <c r="W83">
        <f t="shared" si="9"/>
        <v>1.0280905255111956</v>
      </c>
      <c r="X83">
        <f t="shared" si="10"/>
        <v>0.15183635122038455</v>
      </c>
      <c r="Z83" s="3">
        <v>43941</v>
      </c>
      <c r="AA83">
        <v>2.5243000000000002E-2</v>
      </c>
      <c r="AB83">
        <v>2.572E-2</v>
      </c>
      <c r="AC83">
        <v>2.4871000000000001E-2</v>
      </c>
      <c r="AD83">
        <v>2.5035999999999999E-2</v>
      </c>
      <c r="AE83">
        <v>2.5035999999999999E-2</v>
      </c>
      <c r="AF83">
        <v>3090208</v>
      </c>
      <c r="AG83">
        <f t="shared" si="14"/>
        <v>-8.9469153581631655E-3</v>
      </c>
      <c r="AH83">
        <f t="shared" si="11"/>
        <v>0.48267380689167555</v>
      </c>
      <c r="AI83">
        <f t="shared" si="5"/>
        <v>5.4348720727238731E-2</v>
      </c>
      <c r="AK83" s="3"/>
    </row>
    <row r="84" spans="1:37" x14ac:dyDescent="0.25">
      <c r="A84" s="3">
        <v>43942</v>
      </c>
      <c r="B84">
        <v>6879.7841799999997</v>
      </c>
      <c r="C84">
        <v>6934.5517579999996</v>
      </c>
      <c r="D84">
        <v>6834.4423829999996</v>
      </c>
      <c r="E84">
        <v>6880.3232420000004</v>
      </c>
      <c r="F84">
        <v>6880.3232420000004</v>
      </c>
      <c r="G84">
        <v>32589741511</v>
      </c>
      <c r="H84">
        <f t="shared" si="12"/>
        <v>-2.376428616746671E-4</v>
      </c>
      <c r="I84">
        <f t="shared" si="6"/>
        <v>0.73448038826024042</v>
      </c>
      <c r="J84">
        <f t="shared" si="7"/>
        <v>0.1656049150727088</v>
      </c>
      <c r="K84">
        <f t="shared" si="8"/>
        <v>9.3887281661126601E-2</v>
      </c>
      <c r="M84" s="3">
        <v>43942</v>
      </c>
      <c r="N84">
        <v>172.01771500000001</v>
      </c>
      <c r="O84">
        <v>175.17846700000001</v>
      </c>
      <c r="P84">
        <v>170.552841</v>
      </c>
      <c r="Q84">
        <v>172.73770099999999</v>
      </c>
      <c r="R84">
        <v>172.73770099999999</v>
      </c>
      <c r="S84">
        <v>16458767984</v>
      </c>
      <c r="T84">
        <f t="shared" si="13"/>
        <v>2.5535752052677947E-3</v>
      </c>
      <c r="U84">
        <f t="shared" si="15"/>
        <v>1.206559621376698</v>
      </c>
      <c r="V84">
        <f t="shared" si="16"/>
        <v>0.95273671925141878</v>
      </c>
      <c r="W84">
        <f t="shared" si="9"/>
        <v>0.98414450204975767</v>
      </c>
      <c r="X84">
        <f t="shared" si="10"/>
        <v>0.18839267519703126</v>
      </c>
      <c r="Z84" s="3">
        <v>43942</v>
      </c>
      <c r="AA84">
        <v>2.4995E-2</v>
      </c>
      <c r="AB84">
        <v>2.5308000000000001E-2</v>
      </c>
      <c r="AC84">
        <v>2.4948999999999999E-2</v>
      </c>
      <c r="AD84">
        <v>2.5106E-2</v>
      </c>
      <c r="AE84">
        <v>2.5106E-2</v>
      </c>
      <c r="AF84">
        <v>2392150</v>
      </c>
      <c r="AG84">
        <f t="shared" si="14"/>
        <v>2.7920723335615838E-3</v>
      </c>
      <c r="AH84">
        <f t="shared" si="11"/>
        <v>0.47724161321533576</v>
      </c>
      <c r="AI84">
        <f t="shared" si="5"/>
        <v>6.0244126512352794E-2</v>
      </c>
      <c r="AK84" s="3"/>
    </row>
    <row r="85" spans="1:37" x14ac:dyDescent="0.25">
      <c r="A85" s="3">
        <v>43943</v>
      </c>
      <c r="B85">
        <v>6879.4404299999997</v>
      </c>
      <c r="C85">
        <v>7145.8657229999999</v>
      </c>
      <c r="D85">
        <v>6867.7817379999997</v>
      </c>
      <c r="E85">
        <v>7117.2075199999999</v>
      </c>
      <c r="F85">
        <v>7117.2075199999999</v>
      </c>
      <c r="G85">
        <v>33249153866</v>
      </c>
      <c r="H85">
        <f t="shared" si="12"/>
        <v>3.3849812554846141E-2</v>
      </c>
      <c r="I85">
        <f t="shared" si="6"/>
        <v>0.66738919989086065</v>
      </c>
      <c r="J85">
        <f t="shared" si="7"/>
        <v>0.10367149007156728</v>
      </c>
      <c r="K85">
        <f t="shared" si="8"/>
        <v>6.0987971285050006E-2</v>
      </c>
      <c r="M85" s="3">
        <v>43943</v>
      </c>
      <c r="N85">
        <v>172.67039500000001</v>
      </c>
      <c r="O85">
        <v>183.75100699999999</v>
      </c>
      <c r="P85">
        <v>171.82659899999999</v>
      </c>
      <c r="Q85">
        <v>182.59957900000001</v>
      </c>
      <c r="R85">
        <v>182.59957900000001</v>
      </c>
      <c r="S85">
        <v>17994666395</v>
      </c>
      <c r="T85">
        <f t="shared" si="13"/>
        <v>5.5521397827991793E-2</v>
      </c>
      <c r="U85">
        <f t="shared" si="15"/>
        <v>1.1847303969968837</v>
      </c>
      <c r="V85">
        <f t="shared" si="16"/>
        <v>0.9777622280983963</v>
      </c>
      <c r="W85">
        <f t="shared" si="9"/>
        <v>0.95654946885747794</v>
      </c>
      <c r="X85">
        <f t="shared" si="10"/>
        <v>0.17013903488484838</v>
      </c>
      <c r="Z85" s="3">
        <v>43943</v>
      </c>
      <c r="AA85">
        <v>2.5096E-2</v>
      </c>
      <c r="AB85">
        <v>2.5774999999999999E-2</v>
      </c>
      <c r="AC85">
        <v>2.5012E-2</v>
      </c>
      <c r="AD85">
        <v>2.5656000000000002E-2</v>
      </c>
      <c r="AE85">
        <v>2.5656000000000002E-2</v>
      </c>
      <c r="AF85">
        <v>2528332</v>
      </c>
      <c r="AG85">
        <f t="shared" si="14"/>
        <v>2.1670600994837311E-2</v>
      </c>
      <c r="AH85">
        <f t="shared" si="11"/>
        <v>0.4784611140846381</v>
      </c>
      <c r="AI85">
        <f t="shared" si="5"/>
        <v>6.9475191166164699E-2</v>
      </c>
      <c r="AK85" s="3"/>
    </row>
    <row r="86" spans="1:37" x14ac:dyDescent="0.25">
      <c r="A86" s="3">
        <v>43944</v>
      </c>
      <c r="B86">
        <v>7121.3061520000001</v>
      </c>
      <c r="C86">
        <v>7491.7851559999999</v>
      </c>
      <c r="D86">
        <v>7081.5947269999997</v>
      </c>
      <c r="E86">
        <v>7429.7246089999999</v>
      </c>
      <c r="F86">
        <v>7429.7246089999999</v>
      </c>
      <c r="G86">
        <v>43500782316</v>
      </c>
      <c r="H86">
        <f t="shared" si="12"/>
        <v>4.297334705992676E-2</v>
      </c>
      <c r="I86">
        <f t="shared" si="6"/>
        <v>0.6630055407447728</v>
      </c>
      <c r="J86">
        <f t="shared" si="7"/>
        <v>9.8200128485257804E-2</v>
      </c>
      <c r="K86">
        <f t="shared" si="8"/>
        <v>5.8132454935607022E-2</v>
      </c>
      <c r="M86" s="3">
        <v>43944</v>
      </c>
      <c r="N86">
        <v>182.62017800000001</v>
      </c>
      <c r="O86">
        <v>189.08886699999999</v>
      </c>
      <c r="P86">
        <v>180.34065200000001</v>
      </c>
      <c r="Q86">
        <v>185.028671</v>
      </c>
      <c r="R86">
        <v>185.028671</v>
      </c>
      <c r="S86">
        <v>21275740032</v>
      </c>
      <c r="T86">
        <f t="shared" si="13"/>
        <v>1.3215128876565048E-2</v>
      </c>
      <c r="U86">
        <f t="shared" si="15"/>
        <v>0.90287095374285375</v>
      </c>
      <c r="V86">
        <f t="shared" si="16"/>
        <v>0.958057422427389</v>
      </c>
      <c r="W86">
        <f t="shared" si="9"/>
        <v>0.95441977132065781</v>
      </c>
      <c r="X86">
        <f t="shared" si="10"/>
        <v>0.16259475612732877</v>
      </c>
      <c r="Z86" s="3">
        <v>43944</v>
      </c>
      <c r="AA86">
        <v>2.5659000000000001E-2</v>
      </c>
      <c r="AB86">
        <v>2.5344999999999999E-2</v>
      </c>
      <c r="AC86">
        <v>2.5430000000000001E-2</v>
      </c>
      <c r="AD86">
        <v>2.4903999999999999E-2</v>
      </c>
      <c r="AE86">
        <v>2.4903999999999999E-2</v>
      </c>
      <c r="AF86">
        <v>2863597</v>
      </c>
      <c r="AG86">
        <f t="shared" si="14"/>
        <v>-2.9749029251546835E-2</v>
      </c>
      <c r="AH86">
        <f t="shared" si="11"/>
        <v>0.48624556303106897</v>
      </c>
      <c r="AI86">
        <f t="shared" si="5"/>
        <v>6.6419899303780519E-2</v>
      </c>
      <c r="AK86" s="3"/>
    </row>
    <row r="87" spans="1:37" x14ac:dyDescent="0.25">
      <c r="A87" s="3">
        <v>43945</v>
      </c>
      <c r="B87">
        <v>7434.1816410000001</v>
      </c>
      <c r="C87">
        <v>7574.1958009999998</v>
      </c>
      <c r="D87">
        <v>7434.1816410000001</v>
      </c>
      <c r="E87">
        <v>7550.9008789999998</v>
      </c>
      <c r="F87">
        <v>7550.9008789999998</v>
      </c>
      <c r="G87">
        <v>34636526286</v>
      </c>
      <c r="H87">
        <f t="shared" si="12"/>
        <v>1.6178084559314201E-2</v>
      </c>
      <c r="I87">
        <f t="shared" si="6"/>
        <v>0.66319230272126639</v>
      </c>
      <c r="J87">
        <f t="shared" si="7"/>
        <v>0.1223897730356696</v>
      </c>
      <c r="K87">
        <f t="shared" si="8"/>
        <v>7.0232366594315671E-2</v>
      </c>
      <c r="M87" s="3">
        <v>43945</v>
      </c>
      <c r="N87">
        <v>185.22210699999999</v>
      </c>
      <c r="O87">
        <v>190.21038799999999</v>
      </c>
      <c r="P87">
        <v>185.22210699999999</v>
      </c>
      <c r="Q87">
        <v>189.23693800000001</v>
      </c>
      <c r="R87">
        <v>189.23693800000001</v>
      </c>
      <c r="S87">
        <v>16788555028</v>
      </c>
      <c r="T87">
        <f t="shared" si="13"/>
        <v>2.2489078671726809E-2</v>
      </c>
      <c r="U87">
        <f t="shared" si="15"/>
        <v>0.89875981629241086</v>
      </c>
      <c r="V87">
        <f t="shared" si="16"/>
        <v>0.95821770739377765</v>
      </c>
      <c r="W87">
        <f t="shared" si="9"/>
        <v>0.94986995616340786</v>
      </c>
      <c r="X87">
        <f t="shared" si="10"/>
        <v>0.18299226303511751</v>
      </c>
      <c r="Z87" s="3">
        <v>43945</v>
      </c>
      <c r="AA87">
        <v>2.4930000000000001E-2</v>
      </c>
      <c r="AB87">
        <v>2.5149999999999999E-2</v>
      </c>
      <c r="AC87">
        <v>2.4930000000000001E-2</v>
      </c>
      <c r="AD87">
        <v>2.5062000000000001E-2</v>
      </c>
      <c r="AE87">
        <v>2.5062000000000001E-2</v>
      </c>
      <c r="AF87">
        <v>2223384</v>
      </c>
      <c r="AG87">
        <f t="shared" si="14"/>
        <v>6.3243216037864045E-3</v>
      </c>
      <c r="AH87">
        <f t="shared" si="11"/>
        <v>0.48236317076067781</v>
      </c>
      <c r="AI87">
        <f t="shared" si="5"/>
        <v>7.2038457689342167E-2</v>
      </c>
      <c r="AK87" s="3"/>
    </row>
    <row r="88" spans="1:37" x14ac:dyDescent="0.25">
      <c r="A88" s="3">
        <v>43946</v>
      </c>
      <c r="B88">
        <v>7550.4829099999997</v>
      </c>
      <c r="C88">
        <v>7641.3637699999999</v>
      </c>
      <c r="D88">
        <v>7521.6723629999997</v>
      </c>
      <c r="E88">
        <v>7569.9360349999997</v>
      </c>
      <c r="F88">
        <v>7569.9360349999997</v>
      </c>
      <c r="G88">
        <v>32941541447</v>
      </c>
      <c r="H88">
        <f t="shared" si="12"/>
        <v>2.5177397472909038E-3</v>
      </c>
      <c r="I88">
        <f t="shared" si="6"/>
        <v>0.6631993370055862</v>
      </c>
      <c r="J88">
        <f t="shared" si="7"/>
        <v>0.1196263013329191</v>
      </c>
      <c r="K88">
        <f t="shared" si="8"/>
        <v>6.8850822459705766E-2</v>
      </c>
      <c r="M88" s="3">
        <v>43946</v>
      </c>
      <c r="N88">
        <v>189.20739699999999</v>
      </c>
      <c r="O88">
        <v>196.792374</v>
      </c>
      <c r="P88">
        <v>188.45953399999999</v>
      </c>
      <c r="Q88">
        <v>195.51530500000001</v>
      </c>
      <c r="R88">
        <v>195.51530500000001</v>
      </c>
      <c r="S88">
        <v>18260969748</v>
      </c>
      <c r="T88">
        <f t="shared" si="13"/>
        <v>3.2638792685687756E-2</v>
      </c>
      <c r="U88">
        <f t="shared" si="15"/>
        <v>0.70398378650152227</v>
      </c>
      <c r="V88">
        <f t="shared" si="16"/>
        <v>0.85981211778693134</v>
      </c>
      <c r="W88">
        <f t="shared" si="9"/>
        <v>0.95276196299078941</v>
      </c>
      <c r="X88">
        <f t="shared" si="10"/>
        <v>0.19153672013275966</v>
      </c>
      <c r="Z88" s="3">
        <v>43946</v>
      </c>
      <c r="AA88">
        <v>2.5058E-2</v>
      </c>
      <c r="AB88">
        <v>2.5916000000000002E-2</v>
      </c>
      <c r="AC88">
        <v>2.5047E-2</v>
      </c>
      <c r="AD88">
        <v>2.5828E-2</v>
      </c>
      <c r="AE88">
        <v>2.5828E-2</v>
      </c>
      <c r="AF88">
        <v>2412302</v>
      </c>
      <c r="AG88">
        <f t="shared" si="14"/>
        <v>3.0106420021127352E-2</v>
      </c>
      <c r="AH88">
        <f t="shared" si="11"/>
        <v>0.48901528264210559</v>
      </c>
      <c r="AI88">
        <f t="shared" si="5"/>
        <v>7.8665201208615046E-2</v>
      </c>
      <c r="AK88" s="3"/>
    </row>
    <row r="89" spans="1:37" x14ac:dyDescent="0.25">
      <c r="A89" s="3">
        <v>43947</v>
      </c>
      <c r="B89">
        <v>7570.1391599999997</v>
      </c>
      <c r="C89">
        <v>7700.5942379999997</v>
      </c>
      <c r="D89">
        <v>7561.4077150000003</v>
      </c>
      <c r="E89">
        <v>7679.8671880000002</v>
      </c>
      <c r="F89">
        <v>7679.8671880000002</v>
      </c>
      <c r="G89">
        <v>33070154491</v>
      </c>
      <c r="H89">
        <f t="shared" si="12"/>
        <v>1.441763616907644E-2</v>
      </c>
      <c r="I89">
        <f t="shared" si="6"/>
        <v>0.64691752541288261</v>
      </c>
      <c r="J89">
        <f t="shared" si="7"/>
        <v>0.17145731422368354</v>
      </c>
      <c r="K89">
        <f t="shared" si="8"/>
        <v>9.4328019125944393E-2</v>
      </c>
      <c r="M89" s="3">
        <v>43947</v>
      </c>
      <c r="N89">
        <v>195.413589</v>
      </c>
      <c r="O89">
        <v>199.34497099999999</v>
      </c>
      <c r="P89">
        <v>194.768066</v>
      </c>
      <c r="Q89">
        <v>197.31753499999999</v>
      </c>
      <c r="R89">
        <v>197.31753499999999</v>
      </c>
      <c r="S89">
        <v>18335367012</v>
      </c>
      <c r="T89">
        <f t="shared" si="13"/>
        <v>9.1756210831622515E-3</v>
      </c>
      <c r="U89">
        <f t="shared" si="15"/>
        <v>0.6389266965559226</v>
      </c>
      <c r="V89">
        <f t="shared" si="16"/>
        <v>0.85651819325368095</v>
      </c>
      <c r="W89">
        <f t="shared" si="9"/>
        <v>0.93952549731881319</v>
      </c>
      <c r="X89">
        <f t="shared" si="10"/>
        <v>0.21185669048052125</v>
      </c>
      <c r="Z89" s="3">
        <v>43947</v>
      </c>
      <c r="AA89">
        <v>2.5814E-2</v>
      </c>
      <c r="AB89">
        <v>2.5902999999999999E-2</v>
      </c>
      <c r="AC89">
        <v>2.5610000000000001E-2</v>
      </c>
      <c r="AD89">
        <v>2.5693000000000001E-2</v>
      </c>
      <c r="AE89">
        <v>2.5693000000000001E-2</v>
      </c>
      <c r="AF89">
        <v>2387459</v>
      </c>
      <c r="AG89">
        <f t="shared" si="14"/>
        <v>-5.2405935043122846E-3</v>
      </c>
      <c r="AH89">
        <f t="shared" si="11"/>
        <v>0.49098160962518328</v>
      </c>
      <c r="AI89">
        <f t="shared" si="5"/>
        <v>7.5298321167808269E-2</v>
      </c>
      <c r="AK89" s="3"/>
    </row>
    <row r="90" spans="1:37" x14ac:dyDescent="0.25">
      <c r="A90" s="3">
        <v>43948</v>
      </c>
      <c r="B90">
        <v>7679.4189450000003</v>
      </c>
      <c r="C90">
        <v>7795.6010740000002</v>
      </c>
      <c r="D90">
        <v>7679.4189450000003</v>
      </c>
      <c r="E90">
        <v>7795.6010740000002</v>
      </c>
      <c r="F90">
        <v>7795.6010740000002</v>
      </c>
      <c r="G90">
        <v>36162144725</v>
      </c>
      <c r="H90">
        <f t="shared" si="12"/>
        <v>1.4957355954862084E-2</v>
      </c>
      <c r="I90">
        <f t="shared" si="6"/>
        <v>0.62991234725395617</v>
      </c>
      <c r="J90">
        <f t="shared" si="7"/>
        <v>0.22222791093841765</v>
      </c>
      <c r="K90">
        <f t="shared" si="8"/>
        <v>0.11926716571351681</v>
      </c>
      <c r="M90" s="3">
        <v>43948</v>
      </c>
      <c r="N90">
        <v>197.47572299999999</v>
      </c>
      <c r="O90">
        <v>199.552795</v>
      </c>
      <c r="P90">
        <v>193.45416299999999</v>
      </c>
      <c r="Q90">
        <v>197.224716</v>
      </c>
      <c r="R90">
        <v>197.224716</v>
      </c>
      <c r="S90">
        <v>18670194595</v>
      </c>
      <c r="T90">
        <f t="shared" si="13"/>
        <v>-4.7051488897384116E-4</v>
      </c>
      <c r="U90">
        <f t="shared" si="15"/>
        <v>0.37494192557753186</v>
      </c>
      <c r="V90">
        <f t="shared" si="16"/>
        <v>0.85947046359824453</v>
      </c>
      <c r="W90">
        <f t="shared" si="9"/>
        <v>0.93229363366398177</v>
      </c>
      <c r="X90">
        <f t="shared" si="10"/>
        <v>0.22248445424050667</v>
      </c>
      <c r="Z90" s="3">
        <v>43948</v>
      </c>
      <c r="AA90">
        <v>2.5713E-2</v>
      </c>
      <c r="AB90">
        <v>2.5655000000000001E-2</v>
      </c>
      <c r="AC90">
        <v>2.5103E-2</v>
      </c>
      <c r="AD90">
        <v>2.5298999999999999E-2</v>
      </c>
      <c r="AE90">
        <v>2.5298999999999999E-2</v>
      </c>
      <c r="AF90">
        <v>2394965</v>
      </c>
      <c r="AG90">
        <f t="shared" si="14"/>
        <v>-1.5453711999294165E-2</v>
      </c>
      <c r="AH90">
        <f t="shared" si="11"/>
        <v>0.49665384335171742</v>
      </c>
      <c r="AI90">
        <f t="shared" si="5"/>
        <v>6.5713848717621912E-2</v>
      </c>
      <c r="AK90" s="3"/>
    </row>
    <row r="91" spans="1:37" x14ac:dyDescent="0.25">
      <c r="A91" s="3">
        <v>43949</v>
      </c>
      <c r="B91">
        <v>7796.9702150000003</v>
      </c>
      <c r="C91">
        <v>7814.5273440000001</v>
      </c>
      <c r="D91">
        <v>7730.8066410000001</v>
      </c>
      <c r="E91">
        <v>7807.0585940000001</v>
      </c>
      <c r="F91">
        <v>7807.0585940000001</v>
      </c>
      <c r="G91">
        <v>33187959921</v>
      </c>
      <c r="H91">
        <f t="shared" si="12"/>
        <v>1.4686626899848242E-3</v>
      </c>
      <c r="I91">
        <f t="shared" si="6"/>
        <v>0.59212078208695829</v>
      </c>
      <c r="J91">
        <f t="shared" si="7"/>
        <v>0.27634678694692116</v>
      </c>
      <c r="K91">
        <f t="shared" si="8"/>
        <v>0.14537764732097985</v>
      </c>
      <c r="M91" s="3">
        <v>43949</v>
      </c>
      <c r="N91">
        <v>197.27351400000001</v>
      </c>
      <c r="O91">
        <v>198.78654499999999</v>
      </c>
      <c r="P91">
        <v>194.84942599999999</v>
      </c>
      <c r="Q91">
        <v>198.41539</v>
      </c>
      <c r="R91">
        <v>198.41539</v>
      </c>
      <c r="S91">
        <v>18217507467</v>
      </c>
      <c r="T91">
        <f t="shared" si="13"/>
        <v>6.0189934064500501E-3</v>
      </c>
      <c r="U91">
        <f t="shared" si="15"/>
        <v>0.36625881739351074</v>
      </c>
      <c r="V91">
        <f t="shared" si="16"/>
        <v>0.82889576269291299</v>
      </c>
      <c r="W91">
        <f t="shared" si="9"/>
        <v>0.91092989460350982</v>
      </c>
      <c r="X91">
        <f t="shared" si="10"/>
        <v>0.24574556224889504</v>
      </c>
      <c r="Z91" s="3">
        <v>43949</v>
      </c>
      <c r="AA91">
        <v>2.5305999999999999E-2</v>
      </c>
      <c r="AB91">
        <v>2.5463E-2</v>
      </c>
      <c r="AC91">
        <v>2.5100000000000001E-2</v>
      </c>
      <c r="AD91">
        <v>2.5415E-2</v>
      </c>
      <c r="AE91">
        <v>2.5415E-2</v>
      </c>
      <c r="AF91">
        <v>2333466</v>
      </c>
      <c r="AG91">
        <f t="shared" si="14"/>
        <v>4.5746816382516691E-3</v>
      </c>
      <c r="AH91">
        <f t="shared" si="11"/>
        <v>0.49644046928063779</v>
      </c>
      <c r="AI91">
        <f t="shared" si="5"/>
        <v>6.3727867203071872E-2</v>
      </c>
      <c r="AK91" s="3"/>
    </row>
    <row r="92" spans="1:37" x14ac:dyDescent="0.25">
      <c r="A92" s="3">
        <v>43950</v>
      </c>
      <c r="B92">
        <v>7806.7124020000001</v>
      </c>
      <c r="C92">
        <v>8871.7539059999999</v>
      </c>
      <c r="D92">
        <v>7786.0493159999996</v>
      </c>
      <c r="E92">
        <v>8801.0380860000005</v>
      </c>
      <c r="F92">
        <v>8801.0380860000005</v>
      </c>
      <c r="G92">
        <v>60201052203</v>
      </c>
      <c r="H92">
        <f t="shared" si="12"/>
        <v>0.11984140641936815</v>
      </c>
      <c r="I92">
        <f t="shared" si="6"/>
        <v>0.66096928006796163</v>
      </c>
      <c r="J92">
        <f t="shared" si="7"/>
        <v>0.31391974478627754</v>
      </c>
      <c r="K92">
        <f t="shared" si="8"/>
        <v>0.16593686669163657</v>
      </c>
      <c r="M92" s="3">
        <v>43950</v>
      </c>
      <c r="N92">
        <v>198.46519499999999</v>
      </c>
      <c r="O92">
        <v>218.45463599999999</v>
      </c>
      <c r="P92">
        <v>198.12451200000001</v>
      </c>
      <c r="Q92">
        <v>216.968231</v>
      </c>
      <c r="R92">
        <v>216.968231</v>
      </c>
      <c r="S92">
        <v>26397548759</v>
      </c>
      <c r="T92">
        <f t="shared" si="13"/>
        <v>8.9388179494291647E-2</v>
      </c>
      <c r="U92">
        <f t="shared" si="15"/>
        <v>0.58407751295643417</v>
      </c>
      <c r="V92">
        <f t="shared" si="16"/>
        <v>0.90273659280980723</v>
      </c>
      <c r="W92">
        <f t="shared" si="9"/>
        <v>0.93645371333561067</v>
      </c>
      <c r="X92">
        <f t="shared" si="10"/>
        <v>0.26307933336689215</v>
      </c>
      <c r="Z92" s="3">
        <v>43950</v>
      </c>
      <c r="AA92">
        <v>2.5420999999999999E-2</v>
      </c>
      <c r="AB92">
        <v>2.4896999999999999E-2</v>
      </c>
      <c r="AC92">
        <v>2.5420000000000002E-2</v>
      </c>
      <c r="AD92">
        <v>2.4653000000000001E-2</v>
      </c>
      <c r="AE92">
        <v>2.4653000000000001E-2</v>
      </c>
      <c r="AF92">
        <v>2999368</v>
      </c>
      <c r="AG92">
        <f t="shared" si="14"/>
        <v>-3.0440953961524478E-2</v>
      </c>
      <c r="AH92">
        <f t="shared" si="11"/>
        <v>0.5005923045934868</v>
      </c>
      <c r="AI92">
        <f t="shared" si="5"/>
        <v>6.2171183849507858E-2</v>
      </c>
      <c r="AK92" s="3"/>
    </row>
    <row r="93" spans="1:37" x14ac:dyDescent="0.25">
      <c r="A93" s="3">
        <v>43951</v>
      </c>
      <c r="B93">
        <v>8797.6699219999991</v>
      </c>
      <c r="C93">
        <v>9440.6503909999992</v>
      </c>
      <c r="D93">
        <v>8533.2558590000008</v>
      </c>
      <c r="E93">
        <v>8658.5537110000005</v>
      </c>
      <c r="F93">
        <v>8658.5537110000005</v>
      </c>
      <c r="G93">
        <v>66964629541</v>
      </c>
      <c r="H93">
        <f t="shared" si="12"/>
        <v>-1.6321978185806749E-2</v>
      </c>
      <c r="I93">
        <f t="shared" si="6"/>
        <v>0.66688697095056615</v>
      </c>
      <c r="J93">
        <f t="shared" si="7"/>
        <v>0.29622965924912426</v>
      </c>
      <c r="K93">
        <f t="shared" si="8"/>
        <v>0.15725328644696532</v>
      </c>
      <c r="M93" s="3">
        <v>43951</v>
      </c>
      <c r="N93">
        <v>216.90913399999999</v>
      </c>
      <c r="O93">
        <v>227.52969400000001</v>
      </c>
      <c r="P93">
        <v>206.43691999999999</v>
      </c>
      <c r="Q93">
        <v>207.60205099999999</v>
      </c>
      <c r="R93">
        <v>207.60205099999999</v>
      </c>
      <c r="S93">
        <v>28089191904</v>
      </c>
      <c r="T93">
        <f t="shared" si="13"/>
        <v>-4.412791108210088E-2</v>
      </c>
      <c r="U93">
        <f t="shared" si="15"/>
        <v>0.76960225096546786</v>
      </c>
      <c r="V93">
        <f t="shared" si="16"/>
        <v>0.9292044746921474</v>
      </c>
      <c r="W93">
        <f t="shared" si="9"/>
        <v>0.95936036622193033</v>
      </c>
      <c r="X93">
        <f t="shared" si="10"/>
        <v>0.23932222087802033</v>
      </c>
      <c r="Z93" s="3">
        <v>43951</v>
      </c>
      <c r="AA93">
        <v>2.4646000000000001E-2</v>
      </c>
      <c r="AB93">
        <v>2.4146999999999998E-2</v>
      </c>
      <c r="AC93">
        <v>2.3921999999999999E-2</v>
      </c>
      <c r="AD93">
        <v>2.3976999999999998E-2</v>
      </c>
      <c r="AE93">
        <v>2.3976999999999998E-2</v>
      </c>
      <c r="AF93">
        <v>3244097</v>
      </c>
      <c r="AG93">
        <f t="shared" si="14"/>
        <v>-2.7803559417707742E-2</v>
      </c>
      <c r="AH93">
        <f t="shared" si="11"/>
        <v>0.51419328303231049</v>
      </c>
      <c r="AI93">
        <f t="shared" si="5"/>
        <v>5.1820840573264956E-2</v>
      </c>
      <c r="AK93" s="3"/>
    </row>
    <row r="94" spans="1:37" x14ac:dyDescent="0.25">
      <c r="A94" s="3">
        <v>43952</v>
      </c>
      <c r="B94">
        <v>8672.7822269999997</v>
      </c>
      <c r="C94">
        <v>9048.0234380000002</v>
      </c>
      <c r="D94">
        <v>8667.7636719999991</v>
      </c>
      <c r="E94">
        <v>8864.7666019999997</v>
      </c>
      <c r="F94">
        <v>8864.7666019999997</v>
      </c>
      <c r="G94">
        <v>44068389997</v>
      </c>
      <c r="H94">
        <f t="shared" si="12"/>
        <v>2.353691048870481E-2</v>
      </c>
      <c r="I94">
        <f t="shared" si="6"/>
        <v>0.66625988458509566</v>
      </c>
      <c r="J94">
        <f t="shared" si="7"/>
        <v>0.29398876656170503</v>
      </c>
      <c r="K94">
        <f t="shared" si="8"/>
        <v>0.15611566205771576</v>
      </c>
      <c r="M94" s="3">
        <v>43952</v>
      </c>
      <c r="N94">
        <v>207.90173300000001</v>
      </c>
      <c r="O94">
        <v>217.62802099999999</v>
      </c>
      <c r="P94">
        <v>207.78088399999999</v>
      </c>
      <c r="Q94">
        <v>214.21910099999999</v>
      </c>
      <c r="R94">
        <v>214.21910099999999</v>
      </c>
      <c r="S94">
        <v>20816320834</v>
      </c>
      <c r="T94">
        <f t="shared" si="13"/>
        <v>3.1376296888342162E-2</v>
      </c>
      <c r="U94">
        <f t="shared" si="15"/>
        <v>0.77649324700137723</v>
      </c>
      <c r="V94">
        <f t="shared" si="16"/>
        <v>0.78392030326352768</v>
      </c>
      <c r="W94">
        <f t="shared" si="9"/>
        <v>0.96112536837299101</v>
      </c>
      <c r="X94">
        <f t="shared" si="10"/>
        <v>0.24749899861891697</v>
      </c>
      <c r="Z94" s="3">
        <v>43952</v>
      </c>
      <c r="AA94">
        <v>2.4011000000000001E-2</v>
      </c>
      <c r="AB94">
        <v>2.4074999999999999E-2</v>
      </c>
      <c r="AC94">
        <v>2.3997000000000001E-2</v>
      </c>
      <c r="AD94">
        <v>2.4164999999999999E-2</v>
      </c>
      <c r="AE94">
        <v>2.4164999999999999E-2</v>
      </c>
      <c r="AF94">
        <v>2348209</v>
      </c>
      <c r="AG94">
        <f t="shared" si="14"/>
        <v>7.8102677774136518E-3</v>
      </c>
      <c r="AH94">
        <f t="shared" si="11"/>
        <v>0.51124167544787735</v>
      </c>
      <c r="AI94">
        <f t="shared" si="5"/>
        <v>5.7919742345101784E-2</v>
      </c>
      <c r="AK94" s="3"/>
    </row>
    <row r="95" spans="1:37" x14ac:dyDescent="0.25">
      <c r="A95" s="3">
        <v>43953</v>
      </c>
      <c r="B95">
        <v>8869.0576170000004</v>
      </c>
      <c r="C95">
        <v>9007.1875</v>
      </c>
      <c r="D95">
        <v>8811.3662110000005</v>
      </c>
      <c r="E95">
        <v>8988.5966800000006</v>
      </c>
      <c r="F95">
        <v>8988.5966800000006</v>
      </c>
      <c r="G95">
        <v>40134388683</v>
      </c>
      <c r="H95">
        <f t="shared" si="12"/>
        <v>1.387212726444768E-2</v>
      </c>
      <c r="I95">
        <f t="shared" si="6"/>
        <v>0.66325721839740659</v>
      </c>
      <c r="J95">
        <f t="shared" si="7"/>
        <v>0.27997213779041208</v>
      </c>
      <c r="K95">
        <f t="shared" si="8"/>
        <v>0.1490253183011567</v>
      </c>
      <c r="M95" s="3">
        <v>43953</v>
      </c>
      <c r="N95">
        <v>214.230087</v>
      </c>
      <c r="O95">
        <v>215.847534</v>
      </c>
      <c r="P95">
        <v>212.87867700000001</v>
      </c>
      <c r="Q95">
        <v>215.325378</v>
      </c>
      <c r="R95">
        <v>215.325378</v>
      </c>
      <c r="S95">
        <v>18260876092</v>
      </c>
      <c r="T95">
        <f t="shared" si="13"/>
        <v>5.1509424522089998E-3</v>
      </c>
      <c r="U95">
        <f t="shared" si="15"/>
        <v>0.76969269967270648</v>
      </c>
      <c r="V95">
        <f t="shared" si="16"/>
        <v>0.78016792748634112</v>
      </c>
      <c r="W95">
        <f t="shared" si="9"/>
        <v>0.95518242122900476</v>
      </c>
      <c r="X95">
        <f t="shared" si="10"/>
        <v>0.22680639690854079</v>
      </c>
      <c r="Z95" s="3">
        <v>43953</v>
      </c>
      <c r="AA95">
        <v>2.4166E-2</v>
      </c>
      <c r="AB95">
        <v>2.3965E-2</v>
      </c>
      <c r="AC95">
        <v>2.4097E-2</v>
      </c>
      <c r="AD95">
        <v>2.3955000000000001E-2</v>
      </c>
      <c r="AE95">
        <v>2.3955000000000001E-2</v>
      </c>
      <c r="AF95">
        <v>2031560</v>
      </c>
      <c r="AG95">
        <f t="shared" si="14"/>
        <v>-8.7282349619618241E-3</v>
      </c>
      <c r="AH95">
        <f t="shared" si="11"/>
        <v>0.51142401440352137</v>
      </c>
      <c r="AI95">
        <f t="shared" ref="AI95:AI110" si="17">AVERAGE(AG66:AG95)*10+POWER(AH95/SQRT(365/10),2)/2</f>
        <v>4.8963229072691822E-2</v>
      </c>
      <c r="AK95" s="3"/>
    </row>
    <row r="96" spans="1:37" x14ac:dyDescent="0.25">
      <c r="A96" s="3">
        <v>43954</v>
      </c>
      <c r="B96">
        <v>8983.6142579999996</v>
      </c>
      <c r="C96">
        <v>9167.78125</v>
      </c>
      <c r="D96">
        <v>8830.9716800000006</v>
      </c>
      <c r="E96">
        <v>8897.46875</v>
      </c>
      <c r="F96">
        <v>8897.46875</v>
      </c>
      <c r="G96">
        <v>47101785174</v>
      </c>
      <c r="H96">
        <f t="shared" si="12"/>
        <v>-1.018991223893688E-2</v>
      </c>
      <c r="I96">
        <f t="shared" ref="I96:I159" si="18">_xlfn.STDEV.S(H67:H96)*SQRT(365)</f>
        <v>0.66371644076364533</v>
      </c>
      <c r="J96">
        <f t="shared" ref="J96:J159" si="19">ABS(SUM(H67:H96))</f>
        <v>0.27868850942686357</v>
      </c>
      <c r="K96">
        <f t="shared" ref="K96:K159" si="20">(AVERAGE(H67:H96))*(15)+POWER(I96/SQRT(365/15),2)/2</f>
        <v>0.14839602554370496</v>
      </c>
      <c r="M96" s="3">
        <v>43954</v>
      </c>
      <c r="N96">
        <v>215.35206600000001</v>
      </c>
      <c r="O96">
        <v>219.27087399999999</v>
      </c>
      <c r="P96">
        <v>208.69236799999999</v>
      </c>
      <c r="Q96">
        <v>210.93315100000001</v>
      </c>
      <c r="R96">
        <v>210.93315100000001</v>
      </c>
      <c r="S96">
        <v>20469034664</v>
      </c>
      <c r="T96">
        <f t="shared" si="13"/>
        <v>-2.0609006786765555E-2</v>
      </c>
      <c r="U96">
        <f t="shared" si="15"/>
        <v>0.80956536671460144</v>
      </c>
      <c r="V96">
        <f t="shared" si="16"/>
        <v>0.7029906164733063</v>
      </c>
      <c r="W96">
        <f t="shared" ref="W96:W159" si="21">_xlfn.STDEV.S(T67:T96)*SQRT(365)</f>
        <v>0.96170656666140197</v>
      </c>
      <c r="X96">
        <f t="shared" ref="X96:X159" si="22">(AVERAGE(T67:T96))*(15)+POWER(W96/SQRT(365/15),2)/2</f>
        <v>0.21654006935317363</v>
      </c>
      <c r="Z96" s="3">
        <v>43954</v>
      </c>
      <c r="AA96">
        <v>2.3958E-2</v>
      </c>
      <c r="AB96">
        <v>2.3921000000000001E-2</v>
      </c>
      <c r="AC96">
        <v>2.3591999999999998E-2</v>
      </c>
      <c r="AD96">
        <v>2.3706999999999999E-2</v>
      </c>
      <c r="AE96">
        <v>2.3706999999999999E-2</v>
      </c>
      <c r="AF96">
        <v>2300546</v>
      </c>
      <c r="AG96">
        <f t="shared" si="14"/>
        <v>-1.0406707153990193E-2</v>
      </c>
      <c r="AH96">
        <f t="shared" ref="AH96:AH159" si="23">_xlfn.STDEV.S(AG67:AG96)*SQRT(365)</f>
        <v>0.51371820304596849</v>
      </c>
      <c r="AI96">
        <f t="shared" si="17"/>
        <v>4.2400206960363049E-2</v>
      </c>
      <c r="AK96" s="3"/>
    </row>
    <row r="97" spans="1:37" x14ac:dyDescent="0.25">
      <c r="A97" s="3">
        <v>43955</v>
      </c>
      <c r="B97">
        <v>8895.7451170000004</v>
      </c>
      <c r="C97">
        <v>8956.90625</v>
      </c>
      <c r="D97">
        <v>8645.0244139999995</v>
      </c>
      <c r="E97">
        <v>8912.6542969999991</v>
      </c>
      <c r="F97">
        <v>8912.6542969999991</v>
      </c>
      <c r="G97">
        <v>45718796276</v>
      </c>
      <c r="H97">
        <f t="shared" si="12"/>
        <v>1.7052718434150214E-3</v>
      </c>
      <c r="I97">
        <f t="shared" si="18"/>
        <v>0.66312626684533327</v>
      </c>
      <c r="J97">
        <f t="shared" si="19"/>
        <v>0.26066797738484659</v>
      </c>
      <c r="K97">
        <f t="shared" si="20"/>
        <v>0.13936966908516771</v>
      </c>
      <c r="M97" s="3">
        <v>43955</v>
      </c>
      <c r="N97">
        <v>210.89085399999999</v>
      </c>
      <c r="O97">
        <v>211.828384</v>
      </c>
      <c r="P97">
        <v>199.047729</v>
      </c>
      <c r="Q97">
        <v>208.17401100000001</v>
      </c>
      <c r="R97">
        <v>208.17401100000001</v>
      </c>
      <c r="S97">
        <v>22602446422</v>
      </c>
      <c r="T97">
        <f t="shared" si="13"/>
        <v>-1.3166942072842479E-2</v>
      </c>
      <c r="U97">
        <f t="shared" si="15"/>
        <v>0.82416826874638882</v>
      </c>
      <c r="V97">
        <f t="shared" si="16"/>
        <v>0.68569382050830829</v>
      </c>
      <c r="W97">
        <f t="shared" si="21"/>
        <v>0.96548667956776291</v>
      </c>
      <c r="X97">
        <f t="shared" si="22"/>
        <v>0.19921840614948039</v>
      </c>
      <c r="Z97" s="3">
        <v>43955</v>
      </c>
      <c r="AA97">
        <v>2.3702000000000001E-2</v>
      </c>
      <c r="AB97">
        <v>2.3709999999999998E-2</v>
      </c>
      <c r="AC97">
        <v>2.3014E-2</v>
      </c>
      <c r="AD97">
        <v>2.3356999999999999E-2</v>
      </c>
      <c r="AE97">
        <v>2.3356999999999999E-2</v>
      </c>
      <c r="AF97">
        <v>2535995</v>
      </c>
      <c r="AG97">
        <f t="shared" si="14"/>
        <v>-1.4873638125755649E-2</v>
      </c>
      <c r="AH97">
        <f t="shared" si="23"/>
        <v>0.51785088406320323</v>
      </c>
      <c r="AI97">
        <f t="shared" si="17"/>
        <v>3.6822209565116559E-2</v>
      </c>
      <c r="AK97" s="3"/>
    </row>
    <row r="98" spans="1:37" x14ac:dyDescent="0.25">
      <c r="A98" s="3">
        <v>43956</v>
      </c>
      <c r="B98">
        <v>8912.8320309999999</v>
      </c>
      <c r="C98">
        <v>9062.4150389999995</v>
      </c>
      <c r="D98">
        <v>8856.8271480000003</v>
      </c>
      <c r="E98">
        <v>9003.0703130000002</v>
      </c>
      <c r="F98">
        <v>9003.0703130000002</v>
      </c>
      <c r="G98">
        <v>43148462663</v>
      </c>
      <c r="H98">
        <f t="shared" si="12"/>
        <v>1.0093567031157031E-2</v>
      </c>
      <c r="I98">
        <f t="shared" si="18"/>
        <v>0.65924133779736005</v>
      </c>
      <c r="J98">
        <f t="shared" si="19"/>
        <v>0.28194840520308878</v>
      </c>
      <c r="K98">
        <f t="shared" si="20"/>
        <v>0.14990432194663042</v>
      </c>
      <c r="M98" s="3">
        <v>43956</v>
      </c>
      <c r="N98">
        <v>208.01300000000001</v>
      </c>
      <c r="O98">
        <v>211.77862500000001</v>
      </c>
      <c r="P98">
        <v>204.031128</v>
      </c>
      <c r="Q98">
        <v>206.77439899999999</v>
      </c>
      <c r="R98">
        <v>206.77439899999999</v>
      </c>
      <c r="S98">
        <v>19004689099</v>
      </c>
      <c r="T98">
        <f t="shared" si="13"/>
        <v>-6.7459822671619421E-3</v>
      </c>
      <c r="U98">
        <f t="shared" si="15"/>
        <v>0.83089675776116356</v>
      </c>
      <c r="V98">
        <f t="shared" si="16"/>
        <v>0.61121921311004168</v>
      </c>
      <c r="W98">
        <f t="shared" si="21"/>
        <v>0.96414504130763223</v>
      </c>
      <c r="X98">
        <f t="shared" si="22"/>
        <v>0.20158501844996157</v>
      </c>
      <c r="Z98" s="3">
        <v>43956</v>
      </c>
      <c r="AA98">
        <v>2.3338999999999999E-2</v>
      </c>
      <c r="AB98">
        <v>2.3375E-2</v>
      </c>
      <c r="AC98">
        <v>2.3029000000000001E-2</v>
      </c>
      <c r="AD98">
        <v>2.2967000000000001E-2</v>
      </c>
      <c r="AE98">
        <v>2.2967000000000001E-2</v>
      </c>
      <c r="AF98">
        <v>2110912</v>
      </c>
      <c r="AG98">
        <f t="shared" si="14"/>
        <v>-1.6838322021061707E-2</v>
      </c>
      <c r="AH98">
        <f t="shared" si="23"/>
        <v>0.52248667025022821</v>
      </c>
      <c r="AI98">
        <f t="shared" si="17"/>
        <v>3.14174020738483E-2</v>
      </c>
      <c r="AK98" s="3"/>
    </row>
    <row r="99" spans="1:37" x14ac:dyDescent="0.25">
      <c r="A99" s="3">
        <v>43957</v>
      </c>
      <c r="B99">
        <v>9007.4414059999999</v>
      </c>
      <c r="C99">
        <v>9411.4677730000003</v>
      </c>
      <c r="D99">
        <v>8966.7060550000006</v>
      </c>
      <c r="E99">
        <v>9268.7617190000001</v>
      </c>
      <c r="F99">
        <v>9268.7617190000001</v>
      </c>
      <c r="G99">
        <v>49371886931</v>
      </c>
      <c r="H99">
        <f t="shared" si="12"/>
        <v>2.9084126211260483E-2</v>
      </c>
      <c r="I99">
        <f t="shared" si="18"/>
        <v>0.62851995266058802</v>
      </c>
      <c r="J99">
        <f t="shared" si="19"/>
        <v>0.2426485159697232</v>
      </c>
      <c r="K99">
        <f t="shared" si="20"/>
        <v>0.12944146341415888</v>
      </c>
      <c r="M99" s="3">
        <v>43957</v>
      </c>
      <c r="N99">
        <v>206.48135400000001</v>
      </c>
      <c r="O99">
        <v>211.53462200000001</v>
      </c>
      <c r="P99">
        <v>204.04087799999999</v>
      </c>
      <c r="Q99">
        <v>204.05578600000001</v>
      </c>
      <c r="R99">
        <v>204.05578600000001</v>
      </c>
      <c r="S99">
        <v>20343543799</v>
      </c>
      <c r="T99">
        <f t="shared" si="13"/>
        <v>-1.3234921787874866E-2</v>
      </c>
      <c r="U99">
        <f t="shared" si="15"/>
        <v>0.44390648581486902</v>
      </c>
      <c r="V99">
        <f t="shared" si="16"/>
        <v>0.6225460927275287</v>
      </c>
      <c r="W99">
        <f t="shared" si="21"/>
        <v>0.79636093429492294</v>
      </c>
      <c r="X99">
        <f t="shared" si="22"/>
        <v>0.10687681738104421</v>
      </c>
      <c r="Z99" s="3">
        <v>43957</v>
      </c>
      <c r="AA99">
        <v>2.2935000000000001E-2</v>
      </c>
      <c r="AB99">
        <v>2.2665000000000001E-2</v>
      </c>
      <c r="AC99">
        <v>2.2013999999999999E-2</v>
      </c>
      <c r="AD99">
        <v>2.2015E-2</v>
      </c>
      <c r="AE99">
        <v>2.2015E-2</v>
      </c>
      <c r="AF99">
        <v>2194850</v>
      </c>
      <c r="AG99">
        <f t="shared" si="14"/>
        <v>-4.2334363826560771E-2</v>
      </c>
      <c r="AH99">
        <f t="shared" si="23"/>
        <v>0.42659442399936676</v>
      </c>
      <c r="AI99">
        <f t="shared" si="17"/>
        <v>-1.5829789795134948E-2</v>
      </c>
      <c r="AK99" s="3"/>
    </row>
    <row r="100" spans="1:37" x14ac:dyDescent="0.25">
      <c r="A100" s="3">
        <v>43958</v>
      </c>
      <c r="B100">
        <v>9261.8955079999996</v>
      </c>
      <c r="C100">
        <v>9992.6640630000002</v>
      </c>
      <c r="D100">
        <v>9138.3222659999992</v>
      </c>
      <c r="E100">
        <v>9951.5185550000006</v>
      </c>
      <c r="F100">
        <v>9951.5185550000006</v>
      </c>
      <c r="G100">
        <v>61112700562</v>
      </c>
      <c r="H100">
        <f t="shared" si="12"/>
        <v>7.1075366859092673E-2</v>
      </c>
      <c r="I100">
        <f t="shared" si="18"/>
        <v>0.66052024360322315</v>
      </c>
      <c r="J100">
        <f t="shared" si="19"/>
        <v>0.32692526593909271</v>
      </c>
      <c r="K100">
        <f t="shared" si="20"/>
        <v>0.17242743417933393</v>
      </c>
      <c r="M100" s="3">
        <v>43958</v>
      </c>
      <c r="N100">
        <v>203.912857</v>
      </c>
      <c r="O100">
        <v>214.392471</v>
      </c>
      <c r="P100">
        <v>202.07484400000001</v>
      </c>
      <c r="Q100">
        <v>212.289413</v>
      </c>
      <c r="R100">
        <v>212.289413</v>
      </c>
      <c r="S100">
        <v>23594744655</v>
      </c>
      <c r="T100">
        <f t="shared" si="13"/>
        <v>3.955708210964641E-2</v>
      </c>
      <c r="U100">
        <f t="shared" si="15"/>
        <v>0.44963175642150965</v>
      </c>
      <c r="V100">
        <f t="shared" si="16"/>
        <v>0.59732264690398984</v>
      </c>
      <c r="W100">
        <f t="shared" si="21"/>
        <v>0.79675437900877144</v>
      </c>
      <c r="X100">
        <f t="shared" si="22"/>
        <v>0.13873788294495745</v>
      </c>
      <c r="Z100" s="3">
        <v>43958</v>
      </c>
      <c r="AA100">
        <v>2.1999999999999999E-2</v>
      </c>
      <c r="AB100">
        <v>2.1847999999999999E-2</v>
      </c>
      <c r="AC100">
        <v>2.2089999999999999E-2</v>
      </c>
      <c r="AD100">
        <v>2.1332E-2</v>
      </c>
      <c r="AE100">
        <v>2.1332E-2</v>
      </c>
      <c r="AF100">
        <v>2370969</v>
      </c>
      <c r="AG100">
        <f t="shared" si="14"/>
        <v>-3.1515746469361353E-2</v>
      </c>
      <c r="AH100">
        <f t="shared" si="23"/>
        <v>0.43800865457964144</v>
      </c>
      <c r="AI100">
        <f t="shared" si="17"/>
        <v>-2.2554149055838937E-2</v>
      </c>
      <c r="AK100" s="3"/>
    </row>
    <row r="101" spans="1:37" x14ac:dyDescent="0.25">
      <c r="A101" s="3">
        <v>43959</v>
      </c>
      <c r="B101">
        <v>9936.1621090000008</v>
      </c>
      <c r="C101">
        <v>9996.7431639999995</v>
      </c>
      <c r="D101">
        <v>9767.1728519999997</v>
      </c>
      <c r="E101">
        <v>9842.6660159999992</v>
      </c>
      <c r="F101">
        <v>9842.6660159999992</v>
      </c>
      <c r="G101">
        <v>51780748042</v>
      </c>
      <c r="H101">
        <f t="shared" si="12"/>
        <v>-1.0998547165594338E-2</v>
      </c>
      <c r="I101">
        <f t="shared" si="18"/>
        <v>0.66362158249698033</v>
      </c>
      <c r="J101">
        <f t="shared" si="19"/>
        <v>0.29419209266220525</v>
      </c>
      <c r="K101">
        <f t="shared" si="20"/>
        <v>0.15614522999046831</v>
      </c>
      <c r="M101" s="3">
        <v>43959</v>
      </c>
      <c r="N101">
        <v>212.19824199999999</v>
      </c>
      <c r="O101">
        <v>216.32768200000001</v>
      </c>
      <c r="P101">
        <v>208.83073400000001</v>
      </c>
      <c r="Q101">
        <v>212.99157700000001</v>
      </c>
      <c r="R101">
        <v>212.99157700000001</v>
      </c>
      <c r="S101">
        <v>20445139356</v>
      </c>
      <c r="T101">
        <f t="shared" si="13"/>
        <v>3.3021209719865112E-3</v>
      </c>
      <c r="U101">
        <f t="shared" si="15"/>
        <v>0.38339101416248816</v>
      </c>
      <c r="V101">
        <f t="shared" si="16"/>
        <v>0.59795168283140887</v>
      </c>
      <c r="W101">
        <f t="shared" si="21"/>
        <v>0.7860419125655389</v>
      </c>
      <c r="X101">
        <f t="shared" si="22"/>
        <v>0.11771281516716219</v>
      </c>
      <c r="Z101" s="3">
        <v>43959</v>
      </c>
      <c r="AA101">
        <v>2.1323000000000002E-2</v>
      </c>
      <c r="AB101">
        <v>2.1680000000000001E-2</v>
      </c>
      <c r="AC101">
        <v>2.1259E-2</v>
      </c>
      <c r="AD101">
        <v>2.164E-2</v>
      </c>
      <c r="AE101">
        <v>2.164E-2</v>
      </c>
      <c r="AF101">
        <v>2077195</v>
      </c>
      <c r="AG101">
        <f t="shared" si="14"/>
        <v>1.4335161239925023E-2</v>
      </c>
      <c r="AH101">
        <f t="shared" si="23"/>
        <v>0.43270561793359236</v>
      </c>
      <c r="AI101">
        <f t="shared" si="17"/>
        <v>-2.5487697890215148E-2</v>
      </c>
      <c r="AK101" s="3"/>
    </row>
    <row r="102" spans="1:37" x14ac:dyDescent="0.25">
      <c r="A102" s="3">
        <v>43960</v>
      </c>
      <c r="B102">
        <v>9840.90625</v>
      </c>
      <c r="C102">
        <v>9913.8632809999999</v>
      </c>
      <c r="D102">
        <v>9580.6445309999999</v>
      </c>
      <c r="E102">
        <v>9593.8964840000008</v>
      </c>
      <c r="F102">
        <v>9593.8964840000008</v>
      </c>
      <c r="G102">
        <v>46566121841</v>
      </c>
      <c r="H102">
        <f t="shared" si="12"/>
        <v>-2.5599497591380214E-2</v>
      </c>
      <c r="I102">
        <f t="shared" si="18"/>
        <v>0.6733880755481193</v>
      </c>
      <c r="J102">
        <f t="shared" si="19"/>
        <v>0.27296659314454624</v>
      </c>
      <c r="K102">
        <f t="shared" si="20"/>
        <v>0.14580079315358271</v>
      </c>
      <c r="M102" s="3">
        <v>43960</v>
      </c>
      <c r="N102">
        <v>213.142166</v>
      </c>
      <c r="O102">
        <v>214.73912000000001</v>
      </c>
      <c r="P102">
        <v>209.071518</v>
      </c>
      <c r="Q102">
        <v>211.60012800000001</v>
      </c>
      <c r="R102">
        <v>211.60012800000001</v>
      </c>
      <c r="S102">
        <v>18950547549</v>
      </c>
      <c r="T102">
        <f t="shared" si="13"/>
        <v>-6.5543154276825289E-3</v>
      </c>
      <c r="U102">
        <f t="shared" si="15"/>
        <v>0.38161250164203009</v>
      </c>
      <c r="V102">
        <f t="shared" si="16"/>
        <v>0.59851783537679948</v>
      </c>
      <c r="W102">
        <f t="shared" si="21"/>
        <v>0.78500393530404644</v>
      </c>
      <c r="X102">
        <f t="shared" si="22"/>
        <v>0.11974388334917449</v>
      </c>
      <c r="Z102" s="3">
        <v>43960</v>
      </c>
      <c r="AA102">
        <v>2.1655000000000001E-2</v>
      </c>
      <c r="AB102">
        <v>2.1680000000000001E-2</v>
      </c>
      <c r="AC102">
        <v>2.1805000000000001E-2</v>
      </c>
      <c r="AD102">
        <v>2.2055999999999999E-2</v>
      </c>
      <c r="AE102">
        <v>2.2055999999999999E-2</v>
      </c>
      <c r="AF102">
        <v>1975271</v>
      </c>
      <c r="AG102">
        <f t="shared" si="14"/>
        <v>1.9041219743214821E-2</v>
      </c>
      <c r="AH102">
        <f t="shared" si="23"/>
        <v>0.43910960633411272</v>
      </c>
      <c r="AI102">
        <f t="shared" si="17"/>
        <v>-1.6961804473168692E-2</v>
      </c>
      <c r="AK102" s="3"/>
    </row>
    <row r="103" spans="1:37" x14ac:dyDescent="0.25">
      <c r="A103" s="3">
        <v>43961</v>
      </c>
      <c r="B103">
        <v>9591.1689449999994</v>
      </c>
      <c r="C103">
        <v>9595.5810550000006</v>
      </c>
      <c r="D103">
        <v>8395.1074219999991</v>
      </c>
      <c r="E103">
        <v>8756.4306639999995</v>
      </c>
      <c r="F103">
        <v>8756.4306639999995</v>
      </c>
      <c r="G103">
        <v>63325279337</v>
      </c>
      <c r="H103">
        <f t="shared" si="12"/>
        <v>-9.133874989439697E-2</v>
      </c>
      <c r="I103">
        <f t="shared" si="18"/>
        <v>0.71905779696146677</v>
      </c>
      <c r="J103">
        <f t="shared" si="19"/>
        <v>0.24328048939104205</v>
      </c>
      <c r="K103">
        <f t="shared" si="20"/>
        <v>0.13226443884698152</v>
      </c>
      <c r="M103" s="3">
        <v>43961</v>
      </c>
      <c r="N103">
        <v>211.5522</v>
      </c>
      <c r="O103">
        <v>211.5522</v>
      </c>
      <c r="P103">
        <v>182.71116599999999</v>
      </c>
      <c r="Q103">
        <v>188.59956399999999</v>
      </c>
      <c r="R103">
        <v>188.59956399999999</v>
      </c>
      <c r="S103">
        <v>25211575193</v>
      </c>
      <c r="T103">
        <f t="shared" si="13"/>
        <v>-0.11507224647315412</v>
      </c>
      <c r="U103">
        <f t="shared" si="15"/>
        <v>0.90505294224135024</v>
      </c>
      <c r="V103">
        <f t="shared" si="16"/>
        <v>0.83373209882889443</v>
      </c>
      <c r="W103">
        <f t="shared" si="21"/>
        <v>0.84731573680158601</v>
      </c>
      <c r="X103">
        <f t="shared" si="22"/>
        <v>0.10196428071235054</v>
      </c>
      <c r="Z103" s="3">
        <v>43961</v>
      </c>
      <c r="AA103">
        <v>2.2051000000000001E-2</v>
      </c>
      <c r="AB103">
        <v>2.2051000000000001E-2</v>
      </c>
      <c r="AC103">
        <v>2.1731E-2</v>
      </c>
      <c r="AD103">
        <v>2.1538000000000002E-2</v>
      </c>
      <c r="AE103">
        <v>2.1538000000000002E-2</v>
      </c>
      <c r="AF103">
        <v>2879207</v>
      </c>
      <c r="AG103">
        <f t="shared" si="14"/>
        <v>-2.3765856814806294E-2</v>
      </c>
      <c r="AH103">
        <f t="shared" si="23"/>
        <v>0.44387854312370606</v>
      </c>
      <c r="AI103">
        <f t="shared" si="17"/>
        <v>-2.0263525961401473E-2</v>
      </c>
      <c r="AK103" s="3"/>
    </row>
    <row r="104" spans="1:37" x14ac:dyDescent="0.25">
      <c r="A104" s="3">
        <v>43962</v>
      </c>
      <c r="B104">
        <v>8755.5351559999999</v>
      </c>
      <c r="C104">
        <v>9033.4707030000009</v>
      </c>
      <c r="D104">
        <v>8374.3232420000004</v>
      </c>
      <c r="E104">
        <v>8601.7958980000003</v>
      </c>
      <c r="F104">
        <v>8601.7958980000003</v>
      </c>
      <c r="G104">
        <v>57119858802</v>
      </c>
      <c r="H104">
        <f t="shared" si="12"/>
        <v>-1.7817356659741049E-2</v>
      </c>
      <c r="I104">
        <f t="shared" si="18"/>
        <v>0.72412398717492077</v>
      </c>
      <c r="J104">
        <f t="shared" si="19"/>
        <v>0.22639724630767313</v>
      </c>
      <c r="K104">
        <f t="shared" si="20"/>
        <v>0.12397305223881133</v>
      </c>
      <c r="M104" s="3">
        <v>43962</v>
      </c>
      <c r="N104">
        <v>188.63218699999999</v>
      </c>
      <c r="O104">
        <v>191.362335</v>
      </c>
      <c r="P104">
        <v>180.71833799999999</v>
      </c>
      <c r="Q104">
        <v>185.91284200000001</v>
      </c>
      <c r="R104">
        <v>185.91284200000001</v>
      </c>
      <c r="S104">
        <v>20054601647</v>
      </c>
      <c r="T104">
        <f t="shared" si="13"/>
        <v>-1.4348085933647826E-2</v>
      </c>
      <c r="U104">
        <f t="shared" si="15"/>
        <v>0.90486915442813709</v>
      </c>
      <c r="V104">
        <f t="shared" si="16"/>
        <v>0.83329155321261661</v>
      </c>
      <c r="W104">
        <f t="shared" si="21"/>
        <v>0.84991878001786236</v>
      </c>
      <c r="X104">
        <f t="shared" si="22"/>
        <v>9.5501385601837338E-2</v>
      </c>
      <c r="Z104" s="3">
        <v>43962</v>
      </c>
      <c r="AA104">
        <v>2.1541999999999999E-2</v>
      </c>
      <c r="AB104">
        <v>2.1332E-2</v>
      </c>
      <c r="AC104">
        <v>2.1579999999999998E-2</v>
      </c>
      <c r="AD104">
        <v>2.1613E-2</v>
      </c>
      <c r="AE104">
        <v>2.1613E-2</v>
      </c>
      <c r="AF104">
        <v>2331443</v>
      </c>
      <c r="AG104">
        <f t="shared" si="14"/>
        <v>3.4761685950920433E-3</v>
      </c>
      <c r="AH104">
        <f t="shared" si="23"/>
        <v>0.44428770664237266</v>
      </c>
      <c r="AI104">
        <f t="shared" si="17"/>
        <v>-1.8998685680248914E-2</v>
      </c>
      <c r="AK104" s="3"/>
    </row>
    <row r="105" spans="1:37" x14ac:dyDescent="0.25">
      <c r="A105" s="3">
        <v>43963</v>
      </c>
      <c r="B105">
        <v>8610.3857420000004</v>
      </c>
      <c r="C105">
        <v>8949.8984380000002</v>
      </c>
      <c r="D105">
        <v>8569.6435550000006</v>
      </c>
      <c r="E105">
        <v>8804.4775389999995</v>
      </c>
      <c r="F105">
        <v>8804.4775389999995</v>
      </c>
      <c r="G105">
        <v>42142717533</v>
      </c>
      <c r="H105">
        <f t="shared" si="12"/>
        <v>2.3289396526287379E-2</v>
      </c>
      <c r="I105">
        <f t="shared" si="18"/>
        <v>0.72561126634738693</v>
      </c>
      <c r="J105">
        <f t="shared" si="19"/>
        <v>0.23348854850405726</v>
      </c>
      <c r="K105">
        <f t="shared" si="20"/>
        <v>0.12756300801607504</v>
      </c>
      <c r="M105" s="3">
        <v>43963</v>
      </c>
      <c r="N105">
        <v>185.87733499999999</v>
      </c>
      <c r="O105">
        <v>191.601349</v>
      </c>
      <c r="P105">
        <v>185.701797</v>
      </c>
      <c r="Q105">
        <v>189.3125</v>
      </c>
      <c r="R105">
        <v>189.3125</v>
      </c>
      <c r="S105">
        <v>15899726284</v>
      </c>
      <c r="T105">
        <f t="shared" si="13"/>
        <v>1.812111629536281E-2</v>
      </c>
      <c r="U105">
        <f t="shared" si="15"/>
        <v>0.93781861799767574</v>
      </c>
      <c r="V105">
        <f t="shared" si="16"/>
        <v>0.84034349392801888</v>
      </c>
      <c r="W105">
        <f t="shared" si="21"/>
        <v>0.84987954283258293</v>
      </c>
      <c r="X105">
        <f t="shared" si="22"/>
        <v>9.5396923618869367E-2</v>
      </c>
      <c r="Z105" s="3">
        <v>43963</v>
      </c>
      <c r="AA105">
        <v>2.1609E-2</v>
      </c>
      <c r="AB105">
        <v>2.1412E-2</v>
      </c>
      <c r="AC105">
        <v>2.1616E-2</v>
      </c>
      <c r="AD105">
        <v>2.1502E-2</v>
      </c>
      <c r="AE105">
        <v>2.1502E-2</v>
      </c>
      <c r="AF105">
        <v>1805868</v>
      </c>
      <c r="AG105">
        <f t="shared" si="14"/>
        <v>-5.1490314387450543E-3</v>
      </c>
      <c r="AH105">
        <f t="shared" si="23"/>
        <v>0.44412743869211857</v>
      </c>
      <c r="AI105">
        <f t="shared" si="17"/>
        <v>-2.1424311211207601E-2</v>
      </c>
      <c r="AK105" s="3"/>
    </row>
    <row r="106" spans="1:37" x14ac:dyDescent="0.25">
      <c r="A106" s="3">
        <v>43964</v>
      </c>
      <c r="B106">
        <v>8805.3876949999994</v>
      </c>
      <c r="C106">
        <v>9317.8789059999999</v>
      </c>
      <c r="D106">
        <v>8805.3876949999994</v>
      </c>
      <c r="E106">
        <v>9269.9873050000006</v>
      </c>
      <c r="F106">
        <v>9269.9873050000006</v>
      </c>
      <c r="G106">
        <v>45558144023</v>
      </c>
      <c r="H106">
        <f t="shared" si="12"/>
        <v>5.152160677180441E-2</v>
      </c>
      <c r="I106">
        <f t="shared" si="18"/>
        <v>0.73486004843395691</v>
      </c>
      <c r="J106">
        <f t="shared" si="19"/>
        <v>0.30325805861164201</v>
      </c>
      <c r="K106">
        <f t="shared" si="20"/>
        <v>0.16272531610275986</v>
      </c>
      <c r="M106" s="3">
        <v>43964</v>
      </c>
      <c r="N106">
        <v>189.3741</v>
      </c>
      <c r="O106">
        <v>200.197327</v>
      </c>
      <c r="P106">
        <v>189.127701</v>
      </c>
      <c r="Q106">
        <v>199.19328300000001</v>
      </c>
      <c r="R106">
        <v>199.19328300000001</v>
      </c>
      <c r="S106">
        <v>17054662289</v>
      </c>
      <c r="T106">
        <f t="shared" si="13"/>
        <v>5.0876535914995885E-2</v>
      </c>
      <c r="U106">
        <f t="shared" si="15"/>
        <v>1.0435063541822678</v>
      </c>
      <c r="V106">
        <f t="shared" si="16"/>
        <v>0.8806836943644174</v>
      </c>
      <c r="W106">
        <f t="shared" si="21"/>
        <v>0.85396010944494083</v>
      </c>
      <c r="X106">
        <f t="shared" si="22"/>
        <v>0.13629914303069562</v>
      </c>
      <c r="Z106" s="3">
        <v>43964</v>
      </c>
      <c r="AA106">
        <v>2.1509E-2</v>
      </c>
      <c r="AB106">
        <v>2.1512E-2</v>
      </c>
      <c r="AC106">
        <v>2.1325E-2</v>
      </c>
      <c r="AD106">
        <v>2.1488E-2</v>
      </c>
      <c r="AE106">
        <v>2.1488E-2</v>
      </c>
      <c r="AF106">
        <v>1839772</v>
      </c>
      <c r="AG106">
        <f t="shared" si="14"/>
        <v>-6.5131428215451184E-4</v>
      </c>
      <c r="AH106">
        <f t="shared" si="23"/>
        <v>0.4426887970546447</v>
      </c>
      <c r="AI106">
        <f t="shared" si="17"/>
        <v>-1.7523640545601155E-2</v>
      </c>
      <c r="AK106" s="3"/>
    </row>
    <row r="107" spans="1:37" x14ac:dyDescent="0.25">
      <c r="A107" s="3">
        <v>43965</v>
      </c>
      <c r="B107">
        <v>9271.3291019999997</v>
      </c>
      <c r="C107">
        <v>9793.2685550000006</v>
      </c>
      <c r="D107">
        <v>9255.0351559999999</v>
      </c>
      <c r="E107">
        <v>9733.7216800000006</v>
      </c>
      <c r="F107">
        <v>9733.7216800000006</v>
      </c>
      <c r="G107">
        <v>56426907637</v>
      </c>
      <c r="H107">
        <f t="shared" si="12"/>
        <v>4.8814308334921341E-2</v>
      </c>
      <c r="I107">
        <f t="shared" si="18"/>
        <v>0.74597234177556482</v>
      </c>
      <c r="J107">
        <f t="shared" si="19"/>
        <v>0.35245371790794655</v>
      </c>
      <c r="K107">
        <f t="shared" si="20"/>
        <v>0.18766127131070176</v>
      </c>
      <c r="M107" s="3">
        <v>43965</v>
      </c>
      <c r="N107">
        <v>198.89151000000001</v>
      </c>
      <c r="O107">
        <v>204.11759900000001</v>
      </c>
      <c r="P107">
        <v>196.86882</v>
      </c>
      <c r="Q107">
        <v>202.94909699999999</v>
      </c>
      <c r="R107">
        <v>202.94909699999999</v>
      </c>
      <c r="S107">
        <v>20150524861</v>
      </c>
      <c r="T107">
        <f t="shared" si="13"/>
        <v>1.8679569200789954E-2</v>
      </c>
      <c r="U107">
        <f t="shared" si="15"/>
        <v>1.0012005574961937</v>
      </c>
      <c r="V107">
        <f t="shared" si="16"/>
        <v>0.75409245634944888</v>
      </c>
      <c r="W107">
        <f t="shared" si="21"/>
        <v>0.85475981033102633</v>
      </c>
      <c r="X107">
        <f t="shared" si="22"/>
        <v>0.14147158470475149</v>
      </c>
      <c r="Z107" s="3">
        <v>43965</v>
      </c>
      <c r="AA107">
        <v>2.1454999999999998E-2</v>
      </c>
      <c r="AB107">
        <v>2.1122999999999999E-2</v>
      </c>
      <c r="AC107">
        <v>2.1184000000000001E-2</v>
      </c>
      <c r="AD107">
        <v>2.085E-2</v>
      </c>
      <c r="AE107">
        <v>2.085E-2</v>
      </c>
      <c r="AF107">
        <v>2070177</v>
      </c>
      <c r="AG107">
        <f t="shared" si="14"/>
        <v>-3.0140691536071233E-2</v>
      </c>
      <c r="AH107">
        <f t="shared" si="23"/>
        <v>0.45147125763320634</v>
      </c>
      <c r="AI107">
        <f t="shared" si="17"/>
        <v>-3.0384727307501972E-2</v>
      </c>
      <c r="AK107" s="3"/>
    </row>
    <row r="108" spans="1:37" x14ac:dyDescent="0.25">
      <c r="A108" s="3">
        <v>43966</v>
      </c>
      <c r="B108">
        <v>9734.2910159999992</v>
      </c>
      <c r="C108">
        <v>9755.828125</v>
      </c>
      <c r="D108">
        <v>9261.3984380000002</v>
      </c>
      <c r="E108">
        <v>9328.1972659999992</v>
      </c>
      <c r="F108">
        <v>9328.1972659999992</v>
      </c>
      <c r="G108">
        <v>48158802327</v>
      </c>
      <c r="H108">
        <f t="shared" si="12"/>
        <v>-4.2554541328535034E-2</v>
      </c>
      <c r="I108">
        <f t="shared" si="18"/>
        <v>0.75622990527604739</v>
      </c>
      <c r="J108">
        <f t="shared" si="19"/>
        <v>0.33961211364363308</v>
      </c>
      <c r="K108">
        <f t="shared" si="20"/>
        <v>0.18155709112936078</v>
      </c>
      <c r="M108" s="3">
        <v>43966</v>
      </c>
      <c r="N108">
        <v>202.955399</v>
      </c>
      <c r="O108">
        <v>203.56639100000001</v>
      </c>
      <c r="P108">
        <v>193.75567599999999</v>
      </c>
      <c r="Q108">
        <v>195.62266500000001</v>
      </c>
      <c r="R108">
        <v>195.62266500000001</v>
      </c>
      <c r="S108">
        <v>16602342092</v>
      </c>
      <c r="T108">
        <f t="shared" si="13"/>
        <v>-3.6767568782296277E-2</v>
      </c>
      <c r="U108">
        <f t="shared" si="15"/>
        <v>1.0191598570559373</v>
      </c>
      <c r="V108">
        <f t="shared" si="16"/>
        <v>0.74481332960891999</v>
      </c>
      <c r="W108">
        <f t="shared" si="21"/>
        <v>0.86013845386772869</v>
      </c>
      <c r="X108">
        <f t="shared" si="22"/>
        <v>0.13714031514334893</v>
      </c>
      <c r="Z108" s="3">
        <v>43966</v>
      </c>
      <c r="AA108">
        <v>2.0851000000000001E-2</v>
      </c>
      <c r="AB108">
        <v>2.0867E-2</v>
      </c>
      <c r="AC108">
        <v>2.0902E-2</v>
      </c>
      <c r="AD108">
        <v>2.0971E-2</v>
      </c>
      <c r="AE108">
        <v>2.0971E-2</v>
      </c>
      <c r="AF108">
        <v>1779802</v>
      </c>
      <c r="AG108">
        <f t="shared" si="14"/>
        <v>5.7865827041718035E-3</v>
      </c>
      <c r="AH108">
        <f t="shared" si="23"/>
        <v>0.45222586837179146</v>
      </c>
      <c r="AI108">
        <f t="shared" si="17"/>
        <v>-2.9111601255895667E-2</v>
      </c>
      <c r="AK108" s="3"/>
    </row>
    <row r="109" spans="1:37" x14ac:dyDescent="0.25">
      <c r="A109" s="3">
        <v>43967</v>
      </c>
      <c r="B109">
        <v>9333.2402340000008</v>
      </c>
      <c r="C109">
        <v>9564.2050780000009</v>
      </c>
      <c r="D109">
        <v>9260.6943360000005</v>
      </c>
      <c r="E109">
        <v>9377.0136719999991</v>
      </c>
      <c r="F109">
        <v>9377.0136719999991</v>
      </c>
      <c r="G109">
        <v>36164766408</v>
      </c>
      <c r="H109">
        <f t="shared" si="12"/>
        <v>5.2195633602450551E-3</v>
      </c>
      <c r="I109">
        <f t="shared" si="18"/>
        <v>0.72713693611061658</v>
      </c>
      <c r="J109">
        <f t="shared" si="19"/>
        <v>0.27580256426583644</v>
      </c>
      <c r="K109">
        <f t="shared" si="20"/>
        <v>0.14876555865051413</v>
      </c>
      <c r="M109" s="3">
        <v>43967</v>
      </c>
      <c r="N109">
        <v>195.61338799999999</v>
      </c>
      <c r="O109">
        <v>202.77119400000001</v>
      </c>
      <c r="P109">
        <v>194.501587</v>
      </c>
      <c r="Q109">
        <v>200.67712399999999</v>
      </c>
      <c r="R109">
        <v>200.67712399999999</v>
      </c>
      <c r="S109">
        <v>15379081645</v>
      </c>
      <c r="T109">
        <f t="shared" si="13"/>
        <v>2.5509643118743552E-2</v>
      </c>
      <c r="U109">
        <f t="shared" si="15"/>
        <v>1.0555247593933754</v>
      </c>
      <c r="V109">
        <f t="shared" si="16"/>
        <v>0.73808817343685862</v>
      </c>
      <c r="W109">
        <f t="shared" si="21"/>
        <v>0.77037481872441183</v>
      </c>
      <c r="X109">
        <f t="shared" si="22"/>
        <v>8.8838848097290188E-2</v>
      </c>
      <c r="Z109" s="3">
        <v>43967</v>
      </c>
      <c r="AA109">
        <v>2.0969999999999999E-2</v>
      </c>
      <c r="AB109">
        <v>2.1398E-2</v>
      </c>
      <c r="AC109">
        <v>2.0988E-2</v>
      </c>
      <c r="AD109">
        <v>2.1401E-2</v>
      </c>
      <c r="AE109">
        <v>2.1401E-2</v>
      </c>
      <c r="AF109">
        <v>1640083</v>
      </c>
      <c r="AG109">
        <f t="shared" si="14"/>
        <v>2.0297118959021827E-2</v>
      </c>
      <c r="AH109">
        <f t="shared" si="23"/>
        <v>0.42352048822547217</v>
      </c>
      <c r="AI109">
        <f t="shared" si="17"/>
        <v>-3.8376773709026313E-2</v>
      </c>
      <c r="AK109" s="3"/>
    </row>
    <row r="110" spans="1:37" x14ac:dyDescent="0.25">
      <c r="A110" s="3">
        <v>43968</v>
      </c>
      <c r="B110">
        <v>9374.9296880000002</v>
      </c>
      <c r="C110">
        <v>9823.0019530000009</v>
      </c>
      <c r="D110">
        <v>9349.5458980000003</v>
      </c>
      <c r="E110">
        <v>9670.7392579999996</v>
      </c>
      <c r="F110">
        <v>9670.7392579999996</v>
      </c>
      <c r="G110">
        <v>40084250663</v>
      </c>
      <c r="H110">
        <f t="shared" si="12"/>
        <v>3.0843414675042896E-2</v>
      </c>
      <c r="I110">
        <f t="shared" si="18"/>
        <v>0.72959482946519605</v>
      </c>
      <c r="J110">
        <f t="shared" si="19"/>
        <v>0.3095475000496638</v>
      </c>
      <c r="K110">
        <f t="shared" si="20"/>
        <v>0.16571159828200344</v>
      </c>
      <c r="M110" s="3">
        <v>43968</v>
      </c>
      <c r="N110">
        <v>200.60887099999999</v>
      </c>
      <c r="O110">
        <v>209.160934</v>
      </c>
      <c r="P110">
        <v>200.10279800000001</v>
      </c>
      <c r="Q110">
        <v>207.158691</v>
      </c>
      <c r="R110">
        <v>207.158691</v>
      </c>
      <c r="S110">
        <v>15470397303</v>
      </c>
      <c r="T110">
        <f t="shared" si="13"/>
        <v>3.1787854508627339E-2</v>
      </c>
      <c r="U110">
        <f t="shared" si="15"/>
        <v>0.5638476573843948</v>
      </c>
      <c r="V110">
        <f t="shared" si="16"/>
        <v>0.75844589538978824</v>
      </c>
      <c r="W110">
        <f t="shared" si="21"/>
        <v>0.77530358073720285</v>
      </c>
      <c r="X110">
        <f t="shared" si="22"/>
        <v>0.10639834821582467</v>
      </c>
      <c r="Z110" s="3">
        <v>43968</v>
      </c>
      <c r="AA110">
        <v>2.1394E-2</v>
      </c>
      <c r="AB110">
        <v>2.1427000000000002E-2</v>
      </c>
      <c r="AC110">
        <v>2.1371999999999999E-2</v>
      </c>
      <c r="AD110">
        <v>2.1420999999999999E-2</v>
      </c>
      <c r="AE110">
        <v>2.1420999999999999E-2</v>
      </c>
      <c r="AF110">
        <v>1599712</v>
      </c>
      <c r="AG110">
        <f t="shared" si="14"/>
        <v>9.3409936267492815E-4</v>
      </c>
      <c r="AH110">
        <f t="shared" si="23"/>
        <v>0.42366105082203953</v>
      </c>
      <c r="AI110">
        <f t="shared" si="17"/>
        <v>-3.8022434033946687E-2</v>
      </c>
      <c r="AK110" s="3"/>
    </row>
    <row r="111" spans="1:37" x14ac:dyDescent="0.25">
      <c r="A111" s="3">
        <v>43969</v>
      </c>
      <c r="B111">
        <v>9675.6953130000002</v>
      </c>
      <c r="C111">
        <v>9906.0302730000003</v>
      </c>
      <c r="D111">
        <v>9570.359375</v>
      </c>
      <c r="E111">
        <v>9726.5751949999994</v>
      </c>
      <c r="F111">
        <v>9726.5751949999994</v>
      </c>
      <c r="G111">
        <v>41827139896</v>
      </c>
      <c r="H111">
        <f t="shared" si="12"/>
        <v>5.7570950200069391E-3</v>
      </c>
      <c r="I111">
        <f t="shared" si="18"/>
        <v>0.72841254306376579</v>
      </c>
      <c r="J111">
        <f t="shared" si="19"/>
        <v>0.29280369303363646</v>
      </c>
      <c r="K111">
        <f t="shared" si="20"/>
        <v>0.1573042745899543</v>
      </c>
      <c r="M111" s="3">
        <v>43969</v>
      </c>
      <c r="N111">
        <v>207.179779</v>
      </c>
      <c r="O111">
        <v>215.90846300000001</v>
      </c>
      <c r="P111">
        <v>207.10907</v>
      </c>
      <c r="Q111">
        <v>214.52505500000001</v>
      </c>
      <c r="R111">
        <v>214.52505500000001</v>
      </c>
      <c r="S111">
        <v>17411566928</v>
      </c>
      <c r="T111">
        <f t="shared" si="13"/>
        <v>3.4941415325210605E-2</v>
      </c>
      <c r="U111">
        <f t="shared" si="15"/>
        <v>0.52739937601247289</v>
      </c>
      <c r="V111">
        <f t="shared" si="16"/>
        <v>0.77336950365411861</v>
      </c>
      <c r="W111">
        <f t="shared" si="21"/>
        <v>0.72928306908784224</v>
      </c>
      <c r="X111">
        <f t="shared" si="22"/>
        <v>7.9817459984200714E-2</v>
      </c>
      <c r="Z111" s="3">
        <v>43969</v>
      </c>
      <c r="AA111">
        <v>2.1423000000000001E-2</v>
      </c>
      <c r="AB111">
        <v>2.1861999999999999E-2</v>
      </c>
      <c r="AC111">
        <v>2.1378000000000001E-2</v>
      </c>
      <c r="AD111">
        <v>2.2055999999999999E-2</v>
      </c>
      <c r="AE111">
        <v>2.2055999999999999E-2</v>
      </c>
      <c r="AF111">
        <v>1790103</v>
      </c>
      <c r="AG111">
        <f t="shared" si="14"/>
        <v>2.9212924450816552E-2</v>
      </c>
      <c r="AH111">
        <f t="shared" si="23"/>
        <v>0.36978267219699468</v>
      </c>
      <c r="AI111">
        <f>AVERAGE(AG82:AG111)*10+POWER(AH111/SQRT(365/10),2)/2</f>
        <v>-4.9795286979568809E-2</v>
      </c>
      <c r="AK111" s="3"/>
    </row>
    <row r="112" spans="1:37" x14ac:dyDescent="0.25">
      <c r="A112" s="3">
        <v>43970</v>
      </c>
      <c r="B112">
        <v>9727.0634769999997</v>
      </c>
      <c r="C112">
        <v>9836.0478519999997</v>
      </c>
      <c r="D112">
        <v>9539.6240230000003</v>
      </c>
      <c r="E112">
        <v>9729.0380860000005</v>
      </c>
      <c r="F112">
        <v>9729.0380860000005</v>
      </c>
      <c r="G112">
        <v>39254288955</v>
      </c>
      <c r="H112">
        <f t="shared" si="12"/>
        <v>2.5318050658040733E-4</v>
      </c>
      <c r="I112">
        <f t="shared" si="18"/>
        <v>0.72597500385944236</v>
      </c>
      <c r="J112">
        <f t="shared" si="19"/>
        <v>0.3025038614454239</v>
      </c>
      <c r="K112">
        <f t="shared" si="20"/>
        <v>0.16208151372741161</v>
      </c>
      <c r="M112" s="3">
        <v>43970</v>
      </c>
      <c r="N112">
        <v>214.60493500000001</v>
      </c>
      <c r="O112">
        <v>214.60493500000001</v>
      </c>
      <c r="P112">
        <v>210.14305100000001</v>
      </c>
      <c r="Q112">
        <v>213.451111</v>
      </c>
      <c r="R112">
        <v>213.451111</v>
      </c>
      <c r="S112">
        <v>14346192779</v>
      </c>
      <c r="T112">
        <f t="shared" si="13"/>
        <v>-5.0187199170676359E-3</v>
      </c>
      <c r="U112">
        <f t="shared" si="15"/>
        <v>0.55912980445722704</v>
      </c>
      <c r="V112">
        <f t="shared" si="16"/>
        <v>0.77048259801700314</v>
      </c>
      <c r="W112">
        <f t="shared" si="21"/>
        <v>0.72026338768910869</v>
      </c>
      <c r="X112">
        <f t="shared" si="22"/>
        <v>9.1419337872948384E-2</v>
      </c>
      <c r="Z112" s="3">
        <v>43970</v>
      </c>
      <c r="AA112">
        <v>2.2064E-2</v>
      </c>
      <c r="AB112">
        <v>2.2064E-2</v>
      </c>
      <c r="AC112">
        <v>2.2003999999999999E-2</v>
      </c>
      <c r="AD112">
        <v>2.1940000000000001E-2</v>
      </c>
      <c r="AE112">
        <v>2.1940000000000001E-2</v>
      </c>
      <c r="AF112">
        <v>1474575</v>
      </c>
      <c r="AG112">
        <f t="shared" si="14"/>
        <v>-5.2732188744113824E-3</v>
      </c>
      <c r="AH112">
        <f t="shared" si="23"/>
        <v>0.3662408807062878</v>
      </c>
      <c r="AI112">
        <f t="shared" ref="AI112:AI175" si="24">AVERAGE(AG83:AG112)*10+POWER(AH112/SQRT(365/10),2)/2</f>
        <v>-4.5145986624504135E-2</v>
      </c>
      <c r="AK112" s="3"/>
    </row>
    <row r="113" spans="1:37" x14ac:dyDescent="0.25">
      <c r="A113" s="3">
        <v>43971</v>
      </c>
      <c r="B113">
        <v>9725.3291019999997</v>
      </c>
      <c r="C113">
        <v>9804.7939449999994</v>
      </c>
      <c r="D113">
        <v>9447.2011719999991</v>
      </c>
      <c r="E113">
        <v>9522.9814449999994</v>
      </c>
      <c r="F113">
        <v>9522.9814449999994</v>
      </c>
      <c r="G113">
        <v>36546239703</v>
      </c>
      <c r="H113">
        <f t="shared" si="12"/>
        <v>-2.1407053904281121E-2</v>
      </c>
      <c r="I113">
        <f t="shared" si="18"/>
        <v>0.7091501170839688</v>
      </c>
      <c r="J113">
        <f t="shared" si="19"/>
        <v>0.32480470021728863</v>
      </c>
      <c r="K113">
        <f t="shared" si="20"/>
        <v>0.17273578617494995</v>
      </c>
      <c r="M113" s="3">
        <v>43971</v>
      </c>
      <c r="N113">
        <v>213.44624300000001</v>
      </c>
      <c r="O113">
        <v>214.71682699999999</v>
      </c>
      <c r="P113">
        <v>207.97581500000001</v>
      </c>
      <c r="Q113">
        <v>210.09674100000001</v>
      </c>
      <c r="R113">
        <v>210.09674100000001</v>
      </c>
      <c r="S113">
        <v>12730175511</v>
      </c>
      <c r="T113">
        <f t="shared" si="13"/>
        <v>-1.5839722086925502E-2</v>
      </c>
      <c r="U113">
        <f t="shared" si="15"/>
        <v>0.52048635517521813</v>
      </c>
      <c r="V113">
        <f t="shared" si="16"/>
        <v>0.77436801356225871</v>
      </c>
      <c r="W113">
        <f t="shared" si="21"/>
        <v>0.69387576549949215</v>
      </c>
      <c r="X113">
        <f t="shared" si="22"/>
        <v>0.10906679048338139</v>
      </c>
      <c r="Z113" s="3">
        <v>43971</v>
      </c>
      <c r="AA113">
        <v>2.1939E-2</v>
      </c>
      <c r="AB113">
        <v>2.1905999999999998E-2</v>
      </c>
      <c r="AC113">
        <v>2.1968000000000001E-2</v>
      </c>
      <c r="AD113">
        <v>2.2061999999999998E-2</v>
      </c>
      <c r="AE113">
        <v>2.2061999999999998E-2</v>
      </c>
      <c r="AF113">
        <v>1336785</v>
      </c>
      <c r="AG113">
        <f t="shared" si="14"/>
        <v>5.5452167001055442E-3</v>
      </c>
      <c r="AH113">
        <f t="shared" si="23"/>
        <v>0.36761088272423237</v>
      </c>
      <c r="AI113">
        <f t="shared" si="24"/>
        <v>-4.0301503631609469E-2</v>
      </c>
      <c r="AK113" s="3"/>
    </row>
    <row r="114" spans="1:37" x14ac:dyDescent="0.25">
      <c r="A114" s="3">
        <v>43972</v>
      </c>
      <c r="B114">
        <v>9522.7402340000008</v>
      </c>
      <c r="C114">
        <v>9555.2421880000002</v>
      </c>
      <c r="D114">
        <v>8869.9306639999995</v>
      </c>
      <c r="E114">
        <v>9081.7617190000001</v>
      </c>
      <c r="F114">
        <v>9081.7617190000001</v>
      </c>
      <c r="G114">
        <v>39326160532</v>
      </c>
      <c r="H114">
        <f t="shared" si="12"/>
        <v>-4.7439781059709495E-2</v>
      </c>
      <c r="I114">
        <f t="shared" si="18"/>
        <v>0.73698605046854437</v>
      </c>
      <c r="J114">
        <f t="shared" si="19"/>
        <v>0.27760256201925376</v>
      </c>
      <c r="K114">
        <f t="shared" si="20"/>
        <v>0.14996186536411779</v>
      </c>
      <c r="M114" s="3">
        <v>43972</v>
      </c>
      <c r="N114">
        <v>210.12915000000001</v>
      </c>
      <c r="O114">
        <v>211.62518299999999</v>
      </c>
      <c r="P114">
        <v>193.34643600000001</v>
      </c>
      <c r="Q114">
        <v>199.88360599999999</v>
      </c>
      <c r="R114">
        <v>199.88360599999999</v>
      </c>
      <c r="S114">
        <v>13308321229</v>
      </c>
      <c r="T114">
        <f t="shared" si="13"/>
        <v>-4.983286893176879E-2</v>
      </c>
      <c r="U114">
        <f t="shared" si="15"/>
        <v>0.65070469567504952</v>
      </c>
      <c r="V114">
        <f t="shared" si="16"/>
        <v>0.81210989954764656</v>
      </c>
      <c r="W114">
        <f t="shared" si="21"/>
        <v>0.72125190192822553</v>
      </c>
      <c r="X114">
        <f t="shared" si="22"/>
        <v>8.3669610772827016E-2</v>
      </c>
      <c r="Z114" s="3">
        <v>43972</v>
      </c>
      <c r="AA114">
        <v>2.2065000000000001E-2</v>
      </c>
      <c r="AB114">
        <v>2.2169999999999999E-2</v>
      </c>
      <c r="AC114">
        <v>2.1769E-2</v>
      </c>
      <c r="AD114">
        <v>2.2009000000000001E-2</v>
      </c>
      <c r="AE114">
        <v>2.2009000000000001E-2</v>
      </c>
      <c r="AF114">
        <v>1465390</v>
      </c>
      <c r="AG114">
        <f t="shared" si="14"/>
        <v>-2.4052109346547998E-3</v>
      </c>
      <c r="AH114">
        <f t="shared" si="23"/>
        <v>0.36681009566398637</v>
      </c>
      <c r="AI114">
        <f t="shared" si="24"/>
        <v>-4.2041987755027717E-2</v>
      </c>
      <c r="AK114" s="3"/>
    </row>
    <row r="115" spans="1:37" x14ac:dyDescent="0.25">
      <c r="A115" s="3">
        <v>43973</v>
      </c>
      <c r="B115">
        <v>9080.3349610000005</v>
      </c>
      <c r="C115">
        <v>9232.9365230000003</v>
      </c>
      <c r="D115">
        <v>9008.6386719999991</v>
      </c>
      <c r="E115">
        <v>9182.5771480000003</v>
      </c>
      <c r="F115">
        <v>9182.5771480000003</v>
      </c>
      <c r="G115">
        <v>29810773699</v>
      </c>
      <c r="H115">
        <f t="shared" si="12"/>
        <v>1.1039704600250078E-2</v>
      </c>
      <c r="I115">
        <f t="shared" si="18"/>
        <v>0.73168017304363886</v>
      </c>
      <c r="J115">
        <f t="shared" si="19"/>
        <v>0.25479245406465773</v>
      </c>
      <c r="K115">
        <f t="shared" si="20"/>
        <v>0.13839669023010631</v>
      </c>
      <c r="M115" s="3">
        <v>43973</v>
      </c>
      <c r="N115">
        <v>199.83711199999999</v>
      </c>
      <c r="O115">
        <v>208.59153699999999</v>
      </c>
      <c r="P115">
        <v>198.040863</v>
      </c>
      <c r="Q115">
        <v>207.16918899999999</v>
      </c>
      <c r="R115">
        <v>207.16918899999999</v>
      </c>
      <c r="S115">
        <v>12041592114</v>
      </c>
      <c r="T115">
        <f t="shared" si="13"/>
        <v>3.5800570452911559E-2</v>
      </c>
      <c r="U115">
        <f t="shared" si="15"/>
        <v>0.62656165149186394</v>
      </c>
      <c r="V115">
        <f t="shared" si="16"/>
        <v>0.80737094981216695</v>
      </c>
      <c r="W115">
        <f t="shared" si="21"/>
        <v>0.70695781162911342</v>
      </c>
      <c r="X115">
        <f t="shared" si="22"/>
        <v>7.3389711634362434E-2</v>
      </c>
      <c r="Z115" s="3">
        <v>43973</v>
      </c>
      <c r="AA115">
        <v>2.2003999999999999E-2</v>
      </c>
      <c r="AB115">
        <v>2.2712E-2</v>
      </c>
      <c r="AC115">
        <v>2.1906999999999999E-2</v>
      </c>
      <c r="AD115">
        <v>2.2561000000000001E-2</v>
      </c>
      <c r="AE115">
        <v>2.2561000000000001E-2</v>
      </c>
      <c r="AF115">
        <v>1311352</v>
      </c>
      <c r="AG115">
        <f t="shared" si="14"/>
        <v>2.4771291276079063E-2</v>
      </c>
      <c r="AH115">
        <f t="shared" si="23"/>
        <v>0.36973041846436078</v>
      </c>
      <c r="AI115">
        <f t="shared" si="24"/>
        <v>-4.0978959450456605E-2</v>
      </c>
      <c r="AK115" s="3"/>
    </row>
    <row r="116" spans="1:37" x14ac:dyDescent="0.25">
      <c r="A116" s="3">
        <v>43974</v>
      </c>
      <c r="B116">
        <v>9185.0625</v>
      </c>
      <c r="C116">
        <v>9302.5019530000009</v>
      </c>
      <c r="D116">
        <v>9118.1083980000003</v>
      </c>
      <c r="E116">
        <v>9209.2871090000008</v>
      </c>
      <c r="F116">
        <v>9209.2871090000008</v>
      </c>
      <c r="G116">
        <v>27727866812</v>
      </c>
      <c r="H116">
        <f t="shared" si="12"/>
        <v>2.9045429440636011E-3</v>
      </c>
      <c r="I116">
        <f t="shared" si="18"/>
        <v>0.72118776362461423</v>
      </c>
      <c r="J116">
        <f t="shared" si="19"/>
        <v>0.2147236499487945</v>
      </c>
      <c r="K116">
        <f t="shared" si="20"/>
        <v>0.11804905354429875</v>
      </c>
      <c r="M116" s="3">
        <v>43974</v>
      </c>
      <c r="N116">
        <v>207.194489</v>
      </c>
      <c r="O116">
        <v>210.386459</v>
      </c>
      <c r="P116">
        <v>205.29422</v>
      </c>
      <c r="Q116">
        <v>208.69439700000001</v>
      </c>
      <c r="R116">
        <v>208.69439700000001</v>
      </c>
      <c r="S116">
        <v>10665476768</v>
      </c>
      <c r="T116">
        <f t="shared" si="13"/>
        <v>7.3351689830695186E-3</v>
      </c>
      <c r="U116">
        <f t="shared" si="15"/>
        <v>0.60951698509172059</v>
      </c>
      <c r="V116">
        <f t="shared" si="16"/>
        <v>0.80825759979282352</v>
      </c>
      <c r="W116">
        <f t="shared" si="21"/>
        <v>0.70631213166316043</v>
      </c>
      <c r="X116">
        <f t="shared" si="22"/>
        <v>7.0430981274829732E-2</v>
      </c>
      <c r="Z116" s="3">
        <v>43974</v>
      </c>
      <c r="AA116">
        <v>2.2564000000000001E-2</v>
      </c>
      <c r="AB116">
        <v>2.2695E-2</v>
      </c>
      <c r="AC116">
        <v>2.2468999999999999E-2</v>
      </c>
      <c r="AD116">
        <v>2.2661000000000001E-2</v>
      </c>
      <c r="AE116">
        <v>2.2661000000000001E-2</v>
      </c>
      <c r="AF116">
        <v>1158122</v>
      </c>
      <c r="AG116">
        <f t="shared" si="14"/>
        <v>4.4226333641735139E-3</v>
      </c>
      <c r="AH116">
        <f t="shared" si="23"/>
        <v>0.35917131543965453</v>
      </c>
      <c r="AI116">
        <f t="shared" si="24"/>
        <v>-2.9693837416492924E-2</v>
      </c>
      <c r="AK116" s="3"/>
    </row>
    <row r="117" spans="1:37" x14ac:dyDescent="0.25">
      <c r="A117" s="3">
        <v>43975</v>
      </c>
      <c r="B117">
        <v>9212.2832030000009</v>
      </c>
      <c r="C117">
        <v>9288.4042969999991</v>
      </c>
      <c r="D117">
        <v>8787.2509769999997</v>
      </c>
      <c r="E117">
        <v>8790.3681639999995</v>
      </c>
      <c r="F117">
        <v>8790.3681639999995</v>
      </c>
      <c r="G117">
        <v>32518803300</v>
      </c>
      <c r="H117">
        <f t="shared" si="12"/>
        <v>-4.6555848019932629E-2</v>
      </c>
      <c r="I117">
        <f t="shared" si="18"/>
        <v>0.74414327403301483</v>
      </c>
      <c r="J117">
        <f t="shared" si="19"/>
        <v>0.15198971736954764</v>
      </c>
      <c r="K117">
        <f t="shared" si="20"/>
        <v>8.7373267156456852E-2</v>
      </c>
      <c r="M117" s="3">
        <v>43975</v>
      </c>
      <c r="N117">
        <v>208.71606399999999</v>
      </c>
      <c r="O117">
        <v>210.595078</v>
      </c>
      <c r="P117">
        <v>202.37034600000001</v>
      </c>
      <c r="Q117">
        <v>202.37034600000001</v>
      </c>
      <c r="R117">
        <v>202.37034600000001</v>
      </c>
      <c r="S117">
        <v>11833299572</v>
      </c>
      <c r="T117">
        <f t="shared" si="13"/>
        <v>-3.0771551752053903E-2</v>
      </c>
      <c r="U117">
        <f t="shared" si="15"/>
        <v>0.61337320414387753</v>
      </c>
      <c r="V117">
        <f t="shared" si="16"/>
        <v>0.82104319305168205</v>
      </c>
      <c r="W117">
        <f t="shared" si="21"/>
        <v>0.71317442511243523</v>
      </c>
      <c r="X117">
        <f t="shared" si="22"/>
        <v>4.4000822226635802E-2</v>
      </c>
      <c r="Z117" s="3">
        <v>43975</v>
      </c>
      <c r="AA117">
        <v>2.2664E-2</v>
      </c>
      <c r="AB117">
        <v>2.2745999999999999E-2</v>
      </c>
      <c r="AC117">
        <v>2.3022000000000001E-2</v>
      </c>
      <c r="AD117">
        <v>2.3022000000000001E-2</v>
      </c>
      <c r="AE117">
        <v>2.3022000000000001E-2</v>
      </c>
      <c r="AF117">
        <v>1346167</v>
      </c>
      <c r="AG117">
        <f t="shared" si="14"/>
        <v>1.5804895240082589E-2</v>
      </c>
      <c r="AH117">
        <f t="shared" si="23"/>
        <v>0.36380997190570247</v>
      </c>
      <c r="AI117">
        <f t="shared" si="24"/>
        <v>-2.6487705631471219E-2</v>
      </c>
      <c r="AK117" s="3"/>
    </row>
    <row r="118" spans="1:37" x14ac:dyDescent="0.25">
      <c r="A118" s="3">
        <v>43976</v>
      </c>
      <c r="B118">
        <v>8786.1074219999991</v>
      </c>
      <c r="C118">
        <v>8951.0058590000008</v>
      </c>
      <c r="D118">
        <v>8719.6679690000001</v>
      </c>
      <c r="E118">
        <v>8906.9345699999994</v>
      </c>
      <c r="F118">
        <v>8906.9345699999994</v>
      </c>
      <c r="G118">
        <v>31288157264</v>
      </c>
      <c r="H118">
        <f t="shared" si="12"/>
        <v>1.3173543280973143E-2</v>
      </c>
      <c r="I118">
        <f t="shared" si="18"/>
        <v>0.74461203176712576</v>
      </c>
      <c r="J118">
        <f t="shared" si="19"/>
        <v>0.16264552090322987</v>
      </c>
      <c r="K118">
        <f t="shared" si="20"/>
        <v>9.271550862666357E-2</v>
      </c>
      <c r="M118" s="3">
        <v>43976</v>
      </c>
      <c r="N118">
        <v>201.982651</v>
      </c>
      <c r="O118">
        <v>206.36144999999999</v>
      </c>
      <c r="P118">
        <v>200.66755699999999</v>
      </c>
      <c r="Q118">
        <v>205.319748</v>
      </c>
      <c r="R118">
        <v>205.319748</v>
      </c>
      <c r="S118">
        <v>10415044124</v>
      </c>
      <c r="T118">
        <f t="shared" si="13"/>
        <v>1.4469095517231398E-2</v>
      </c>
      <c r="U118">
        <f t="shared" si="15"/>
        <v>0.55020655060133294</v>
      </c>
      <c r="V118">
        <f t="shared" si="16"/>
        <v>0.5703144216545889</v>
      </c>
      <c r="W118">
        <f t="shared" si="21"/>
        <v>0.70620765707178124</v>
      </c>
      <c r="X118">
        <f t="shared" si="22"/>
        <v>3.4712785168552071E-2</v>
      </c>
      <c r="Z118" s="3">
        <v>43976</v>
      </c>
      <c r="AA118">
        <v>2.2977999999999998E-2</v>
      </c>
      <c r="AB118">
        <v>2.3109999999999999E-2</v>
      </c>
      <c r="AC118">
        <v>2.2901000000000001E-2</v>
      </c>
      <c r="AD118">
        <v>2.3052E-2</v>
      </c>
      <c r="AE118">
        <v>2.3052E-2</v>
      </c>
      <c r="AF118">
        <v>1169319</v>
      </c>
      <c r="AG118">
        <f t="shared" si="14"/>
        <v>1.3022530815495321E-3</v>
      </c>
      <c r="AH118">
        <f t="shared" si="23"/>
        <v>0.34434118649833456</v>
      </c>
      <c r="AI118">
        <f t="shared" si="24"/>
        <v>-3.6277955473507859E-2</v>
      </c>
      <c r="AK118" s="3"/>
    </row>
    <row r="119" spans="1:37" x14ac:dyDescent="0.25">
      <c r="A119" s="3">
        <v>43977</v>
      </c>
      <c r="B119">
        <v>8909.5859380000002</v>
      </c>
      <c r="C119">
        <v>8991.9677730000003</v>
      </c>
      <c r="D119">
        <v>8757.2939449999994</v>
      </c>
      <c r="E119">
        <v>8835.0527340000008</v>
      </c>
      <c r="F119">
        <v>8835.0527340000008</v>
      </c>
      <c r="G119">
        <v>29584186947</v>
      </c>
      <c r="H119">
        <f t="shared" si="12"/>
        <v>-8.1030640005799945E-3</v>
      </c>
      <c r="I119">
        <f t="shared" si="18"/>
        <v>0.74533072404603007</v>
      </c>
      <c r="J119">
        <f t="shared" si="19"/>
        <v>0.14012482073357344</v>
      </c>
      <c r="K119">
        <f t="shared" si="20"/>
        <v>8.1477161494327391E-2</v>
      </c>
      <c r="M119" s="3">
        <v>43977</v>
      </c>
      <c r="N119">
        <v>205.259567</v>
      </c>
      <c r="O119">
        <v>205.75254799999999</v>
      </c>
      <c r="P119">
        <v>200.26428200000001</v>
      </c>
      <c r="Q119">
        <v>201.90231299999999</v>
      </c>
      <c r="R119">
        <v>201.90231299999999</v>
      </c>
      <c r="S119">
        <v>10159741290</v>
      </c>
      <c r="T119">
        <f t="shared" si="13"/>
        <v>-1.6784528919334366E-2</v>
      </c>
      <c r="U119">
        <f t="shared" si="15"/>
        <v>0.55512244478483219</v>
      </c>
      <c r="V119">
        <f t="shared" si="16"/>
        <v>0.57266503052469309</v>
      </c>
      <c r="W119">
        <f t="shared" si="21"/>
        <v>0.70851850332504662</v>
      </c>
      <c r="X119">
        <f t="shared" si="22"/>
        <v>2.1799885810738343E-2</v>
      </c>
      <c r="Z119" s="3">
        <v>43977</v>
      </c>
      <c r="AA119">
        <v>2.3045E-2</v>
      </c>
      <c r="AB119">
        <v>2.3074999999999998E-2</v>
      </c>
      <c r="AC119">
        <v>2.2828000000000001E-2</v>
      </c>
      <c r="AD119">
        <v>2.2852000000000001E-2</v>
      </c>
      <c r="AE119">
        <v>2.2852000000000001E-2</v>
      </c>
      <c r="AF119">
        <v>1149936</v>
      </c>
      <c r="AG119">
        <f t="shared" si="14"/>
        <v>-8.7138927122037777E-3</v>
      </c>
      <c r="AH119">
        <f t="shared" si="23"/>
        <v>0.34473821517104564</v>
      </c>
      <c r="AI119">
        <f t="shared" si="24"/>
        <v>-3.7431974146272091E-2</v>
      </c>
      <c r="AK119" s="3"/>
    </row>
    <row r="120" spans="1:37" x14ac:dyDescent="0.25">
      <c r="A120" s="3">
        <v>43978</v>
      </c>
      <c r="B120">
        <v>8837.3808590000008</v>
      </c>
      <c r="C120">
        <v>9203.3203130000002</v>
      </c>
      <c r="D120">
        <v>8834.1572269999997</v>
      </c>
      <c r="E120">
        <v>9181.0175780000009</v>
      </c>
      <c r="F120">
        <v>9181.0175780000009</v>
      </c>
      <c r="G120">
        <v>32740536902</v>
      </c>
      <c r="H120">
        <f t="shared" si="12"/>
        <v>3.841097125152422E-2</v>
      </c>
      <c r="I120">
        <f t="shared" si="18"/>
        <v>0.75384576323917907</v>
      </c>
      <c r="J120">
        <f t="shared" si="19"/>
        <v>0.16357843603023564</v>
      </c>
      <c r="K120">
        <f t="shared" si="20"/>
        <v>9.3466274893617696E-2</v>
      </c>
      <c r="M120" s="3">
        <v>43978</v>
      </c>
      <c r="N120">
        <v>201.89300499999999</v>
      </c>
      <c r="O120">
        <v>208.86343400000001</v>
      </c>
      <c r="P120">
        <v>201.785065</v>
      </c>
      <c r="Q120">
        <v>208.86343400000001</v>
      </c>
      <c r="R120">
        <v>208.86343400000001</v>
      </c>
      <c r="S120">
        <v>10631034756</v>
      </c>
      <c r="T120">
        <f t="shared" si="13"/>
        <v>3.3896631132196244E-2</v>
      </c>
      <c r="U120">
        <f t="shared" si="15"/>
        <v>0.6240045020420355</v>
      </c>
      <c r="V120">
        <f t="shared" si="16"/>
        <v>0.5868411635413312</v>
      </c>
      <c r="W120">
        <f t="shared" si="21"/>
        <v>0.71784337530617126</v>
      </c>
      <c r="X120">
        <f t="shared" si="22"/>
        <v>3.9256759682631454E-2</v>
      </c>
      <c r="Z120" s="3">
        <v>43978</v>
      </c>
      <c r="AA120">
        <v>2.2851E-2</v>
      </c>
      <c r="AB120">
        <v>2.2748999999999998E-2</v>
      </c>
      <c r="AC120">
        <v>2.2841E-2</v>
      </c>
      <c r="AD120">
        <v>2.2748999999999998E-2</v>
      </c>
      <c r="AE120">
        <v>2.2748999999999998E-2</v>
      </c>
      <c r="AF120">
        <v>1157936</v>
      </c>
      <c r="AG120">
        <f t="shared" si="14"/>
        <v>-4.5174524753080533E-3</v>
      </c>
      <c r="AH120">
        <f t="shared" si="23"/>
        <v>0.34222886792252033</v>
      </c>
      <c r="AI120">
        <f t="shared" si="24"/>
        <v>-3.3810168537269258E-2</v>
      </c>
      <c r="AK120" s="3"/>
    </row>
    <row r="121" spans="1:37" x14ac:dyDescent="0.25">
      <c r="A121" s="3">
        <v>43979</v>
      </c>
      <c r="B121">
        <v>9184.9453130000002</v>
      </c>
      <c r="C121">
        <v>9546.3193360000005</v>
      </c>
      <c r="D121">
        <v>9148.4570309999999</v>
      </c>
      <c r="E121">
        <v>9525.7509769999997</v>
      </c>
      <c r="F121">
        <v>9525.7509769999997</v>
      </c>
      <c r="G121">
        <v>34367073114</v>
      </c>
      <c r="H121">
        <f t="shared" si="12"/>
        <v>3.6860714868516602E-2</v>
      </c>
      <c r="I121">
        <f t="shared" si="18"/>
        <v>0.76156027541832461</v>
      </c>
      <c r="J121">
        <f t="shared" si="19"/>
        <v>0.19897048820876739</v>
      </c>
      <c r="K121">
        <f t="shared" si="20"/>
        <v>0.11140251916798441</v>
      </c>
      <c r="M121" s="3">
        <v>43979</v>
      </c>
      <c r="N121">
        <v>208.885437</v>
      </c>
      <c r="O121">
        <v>220.27650499999999</v>
      </c>
      <c r="P121">
        <v>206.242661</v>
      </c>
      <c r="Q121">
        <v>219.84042400000001</v>
      </c>
      <c r="R121">
        <v>219.84042400000001</v>
      </c>
      <c r="S121">
        <v>12212469604</v>
      </c>
      <c r="T121">
        <f t="shared" si="13"/>
        <v>5.1221325155739204E-2</v>
      </c>
      <c r="U121">
        <f t="shared" si="15"/>
        <v>0.56525328458942836</v>
      </c>
      <c r="V121">
        <f t="shared" si="16"/>
        <v>0.58752218832136338</v>
      </c>
      <c r="W121">
        <f t="shared" si="21"/>
        <v>0.73812782832029877</v>
      </c>
      <c r="X121">
        <f t="shared" si="22"/>
        <v>6.2464779929944862E-2</v>
      </c>
      <c r="Z121" s="3">
        <v>43979</v>
      </c>
      <c r="AA121">
        <v>2.2752000000000001E-2</v>
      </c>
      <c r="AB121">
        <v>2.3092000000000001E-2</v>
      </c>
      <c r="AC121">
        <v>2.2544000000000002E-2</v>
      </c>
      <c r="AD121">
        <v>2.3078999999999999E-2</v>
      </c>
      <c r="AE121">
        <v>2.3078999999999999E-2</v>
      </c>
      <c r="AF121">
        <v>1282048</v>
      </c>
      <c r="AG121">
        <f t="shared" si="14"/>
        <v>1.4401924757999243E-2</v>
      </c>
      <c r="AH121">
        <f t="shared" si="23"/>
        <v>0.34684769475892824</v>
      </c>
      <c r="AI121">
        <f t="shared" si="24"/>
        <v>-3.0490821853699696E-2</v>
      </c>
      <c r="AK121" s="3"/>
    </row>
    <row r="122" spans="1:37" x14ac:dyDescent="0.25">
      <c r="A122" s="3">
        <v>43980</v>
      </c>
      <c r="B122">
        <v>9528.3554690000001</v>
      </c>
      <c r="C122">
        <v>9573.6669920000004</v>
      </c>
      <c r="D122">
        <v>9379.3388670000004</v>
      </c>
      <c r="E122">
        <v>9439.1240230000003</v>
      </c>
      <c r="F122">
        <v>9439.1240230000003</v>
      </c>
      <c r="G122">
        <v>32896642044</v>
      </c>
      <c r="H122">
        <f t="shared" si="12"/>
        <v>-9.1355789564639342E-3</v>
      </c>
      <c r="I122">
        <f t="shared" si="18"/>
        <v>0.64406192920841132</v>
      </c>
      <c r="J122">
        <f t="shared" si="19"/>
        <v>6.9993502832935345E-2</v>
      </c>
      <c r="K122">
        <f t="shared" si="20"/>
        <v>4.3520363101173028E-2</v>
      </c>
      <c r="M122" s="3">
        <v>43980</v>
      </c>
      <c r="N122">
        <v>219.925049</v>
      </c>
      <c r="O122">
        <v>224.21687299999999</v>
      </c>
      <c r="P122">
        <v>218.23805200000001</v>
      </c>
      <c r="Q122">
        <v>220.67512500000001</v>
      </c>
      <c r="R122">
        <v>220.67512500000001</v>
      </c>
      <c r="S122">
        <v>12265816557</v>
      </c>
      <c r="T122">
        <f t="shared" si="13"/>
        <v>3.7896596424765953E-3</v>
      </c>
      <c r="U122">
        <f t="shared" si="15"/>
        <v>0.53521936175483997</v>
      </c>
      <c r="V122">
        <f t="shared" si="16"/>
        <v>0.58410555700287103</v>
      </c>
      <c r="W122">
        <f t="shared" si="21"/>
        <v>0.66987858087709362</v>
      </c>
      <c r="X122">
        <f t="shared" si="22"/>
        <v>1.7690957446031899E-2</v>
      </c>
      <c r="Z122" s="3">
        <v>43980</v>
      </c>
      <c r="AA122">
        <v>2.3087E-2</v>
      </c>
      <c r="AB122">
        <v>2.3460999999999999E-2</v>
      </c>
      <c r="AC122">
        <v>2.3198E-2</v>
      </c>
      <c r="AD122">
        <v>2.3379E-2</v>
      </c>
      <c r="AE122">
        <v>2.3379E-2</v>
      </c>
      <c r="AF122">
        <v>1299466</v>
      </c>
      <c r="AG122">
        <f t="shared" si="14"/>
        <v>1.2915070384626314E-2</v>
      </c>
      <c r="AH122">
        <f t="shared" si="23"/>
        <v>0.33683613891758757</v>
      </c>
      <c r="AI122">
        <f t="shared" si="24"/>
        <v>-1.6132577284599325E-2</v>
      </c>
      <c r="AK122" s="3"/>
    </row>
    <row r="123" spans="1:37" x14ac:dyDescent="0.25">
      <c r="A123" s="3">
        <v>43981</v>
      </c>
      <c r="B123">
        <v>9438.9140630000002</v>
      </c>
      <c r="C123">
        <v>9704.0302730000003</v>
      </c>
      <c r="D123">
        <v>9366.7294920000004</v>
      </c>
      <c r="E123">
        <v>9700.4140630000002</v>
      </c>
      <c r="F123">
        <v>9700.4140630000002</v>
      </c>
      <c r="G123">
        <v>32722975141</v>
      </c>
      <c r="H123">
        <f t="shared" si="12"/>
        <v>2.7305389827458726E-2</v>
      </c>
      <c r="I123">
        <f t="shared" si="18"/>
        <v>0.64613158093417411</v>
      </c>
      <c r="J123">
        <f t="shared" si="19"/>
        <v>0.11362087084620084</v>
      </c>
      <c r="K123">
        <f t="shared" si="20"/>
        <v>6.5388915283658547E-2</v>
      </c>
      <c r="M123" s="3">
        <v>43981</v>
      </c>
      <c r="N123">
        <v>220.717209</v>
      </c>
      <c r="O123">
        <v>243.94314600000001</v>
      </c>
      <c r="P123">
        <v>218.744461</v>
      </c>
      <c r="Q123">
        <v>242.345596</v>
      </c>
      <c r="R123">
        <v>242.345596</v>
      </c>
      <c r="S123">
        <v>15027397867</v>
      </c>
      <c r="T123">
        <f t="shared" si="13"/>
        <v>9.3673192711074507E-2</v>
      </c>
      <c r="U123">
        <f t="shared" si="15"/>
        <v>0.81081683223977119</v>
      </c>
      <c r="V123">
        <f t="shared" si="16"/>
        <v>0.68349113467555811</v>
      </c>
      <c r="W123">
        <f t="shared" si="21"/>
        <v>0.72439134384783577</v>
      </c>
      <c r="X123">
        <f t="shared" si="22"/>
        <v>8.8153266313655859E-2</v>
      </c>
      <c r="Z123" s="3">
        <v>43981</v>
      </c>
      <c r="AA123">
        <v>2.3383000000000001E-2</v>
      </c>
      <c r="AB123">
        <v>2.5229999999999999E-2</v>
      </c>
      <c r="AC123">
        <v>2.3303999999999998E-2</v>
      </c>
      <c r="AD123">
        <v>2.4983000000000002E-2</v>
      </c>
      <c r="AE123">
        <v>2.4983000000000002E-2</v>
      </c>
      <c r="AF123">
        <v>1549150</v>
      </c>
      <c r="AG123">
        <f t="shared" si="14"/>
        <v>6.6357410033802966E-2</v>
      </c>
      <c r="AH123">
        <f t="shared" si="23"/>
        <v>0.39952766357375724</v>
      </c>
      <c r="AI123">
        <f t="shared" si="24"/>
        <v>1.5886792936403757E-2</v>
      </c>
      <c r="AK123" s="3"/>
    </row>
    <row r="124" spans="1:37" x14ac:dyDescent="0.25">
      <c r="A124" s="3">
        <v>43982</v>
      </c>
      <c r="B124">
        <v>9700.1054690000001</v>
      </c>
      <c r="C124">
        <v>9700.34375</v>
      </c>
      <c r="D124">
        <v>9432.296875</v>
      </c>
      <c r="E124">
        <v>9461.0585940000001</v>
      </c>
      <c r="F124">
        <v>9461.0585940000001</v>
      </c>
      <c r="G124">
        <v>27773290299</v>
      </c>
      <c r="H124">
        <f t="shared" si="12"/>
        <v>-2.4984292588116228E-2</v>
      </c>
      <c r="I124">
        <f t="shared" si="18"/>
        <v>0.64962148595596259</v>
      </c>
      <c r="J124">
        <f t="shared" si="19"/>
        <v>6.5099667769379796E-2</v>
      </c>
      <c r="K124">
        <f t="shared" si="20"/>
        <v>4.1221232686380983E-2</v>
      </c>
      <c r="M124" s="3">
        <v>43982</v>
      </c>
      <c r="N124">
        <v>242.35137900000001</v>
      </c>
      <c r="O124">
        <v>244.04525799999999</v>
      </c>
      <c r="P124">
        <v>230.05282600000001</v>
      </c>
      <c r="Q124">
        <v>230.975708</v>
      </c>
      <c r="R124">
        <v>230.975708</v>
      </c>
      <c r="S124">
        <v>12234904813</v>
      </c>
      <c r="T124">
        <f t="shared" si="13"/>
        <v>-4.8052245242161423E-2</v>
      </c>
      <c r="U124">
        <f t="shared" si="15"/>
        <v>0.88464279210948904</v>
      </c>
      <c r="V124">
        <f t="shared" si="16"/>
        <v>0.74549088798095031</v>
      </c>
      <c r="W124">
        <f t="shared" si="21"/>
        <v>0.74099936722442916</v>
      </c>
      <c r="X124">
        <f t="shared" si="22"/>
        <v>4.8939075587828673E-2</v>
      </c>
      <c r="Z124" s="3">
        <v>43982</v>
      </c>
      <c r="AA124">
        <v>2.4983999999999999E-2</v>
      </c>
      <c r="AB124">
        <v>2.5212999999999999E-2</v>
      </c>
      <c r="AC124">
        <v>2.4376999999999999E-2</v>
      </c>
      <c r="AD124">
        <v>2.4413000000000001E-2</v>
      </c>
      <c r="AE124">
        <v>2.4413000000000001E-2</v>
      </c>
      <c r="AF124">
        <v>1293186</v>
      </c>
      <c r="AG124">
        <f t="shared" si="14"/>
        <v>-2.3079816259474587E-2</v>
      </c>
      <c r="AH124">
        <f t="shared" si="23"/>
        <v>0.40770572520360437</v>
      </c>
      <c r="AI124">
        <f t="shared" si="24"/>
        <v>5.6805311944696704E-3</v>
      </c>
      <c r="AK124" s="3"/>
    </row>
    <row r="125" spans="1:37" x14ac:dyDescent="0.25">
      <c r="A125" s="3">
        <v>43983</v>
      </c>
      <c r="B125">
        <v>9463.6054690000001</v>
      </c>
      <c r="C125">
        <v>10199.565430000001</v>
      </c>
      <c r="D125">
        <v>9450.8994139999995</v>
      </c>
      <c r="E125">
        <v>10167.268555000001</v>
      </c>
      <c r="F125">
        <v>10167.268555000001</v>
      </c>
      <c r="G125">
        <v>35198901068</v>
      </c>
      <c r="H125">
        <f t="shared" si="12"/>
        <v>7.1989316406649559E-2</v>
      </c>
      <c r="I125">
        <f t="shared" si="18"/>
        <v>0.69298047895947679</v>
      </c>
      <c r="J125">
        <f t="shared" si="19"/>
        <v>0.12321685691158167</v>
      </c>
      <c r="K125">
        <f t="shared" si="20"/>
        <v>7.1476002652069714E-2</v>
      </c>
      <c r="M125" s="3">
        <v>43983</v>
      </c>
      <c r="N125">
        <v>230.86026000000001</v>
      </c>
      <c r="O125">
        <v>248.23628199999999</v>
      </c>
      <c r="P125">
        <v>230.48805200000001</v>
      </c>
      <c r="Q125">
        <v>246.99176</v>
      </c>
      <c r="R125">
        <v>246.99176</v>
      </c>
      <c r="S125">
        <v>13951727936</v>
      </c>
      <c r="T125">
        <f t="shared" si="13"/>
        <v>6.7042430928707805E-2</v>
      </c>
      <c r="U125">
        <f t="shared" si="15"/>
        <v>0.94786647478677766</v>
      </c>
      <c r="V125">
        <f t="shared" si="16"/>
        <v>0.79196109116164193</v>
      </c>
      <c r="W125">
        <f t="shared" si="21"/>
        <v>0.77446688494939409</v>
      </c>
      <c r="X125">
        <f t="shared" si="22"/>
        <v>8.0926988873808489E-2</v>
      </c>
      <c r="Z125" s="3">
        <v>43983</v>
      </c>
      <c r="AA125">
        <v>2.4400999999999999E-2</v>
      </c>
      <c r="AB125">
        <v>2.4381E-2</v>
      </c>
      <c r="AC125">
        <v>2.4368000000000001E-2</v>
      </c>
      <c r="AD125">
        <v>2.4292999999999999E-2</v>
      </c>
      <c r="AE125">
        <v>2.4292999999999999E-2</v>
      </c>
      <c r="AF125">
        <v>1372220</v>
      </c>
      <c r="AG125">
        <f t="shared" si="14"/>
        <v>-4.9275342999156322E-3</v>
      </c>
      <c r="AH125">
        <f t="shared" si="23"/>
        <v>0.4068563541468363</v>
      </c>
      <c r="AI125">
        <f t="shared" si="24"/>
        <v>6.9379538061908903E-3</v>
      </c>
      <c r="AK125" s="3"/>
    </row>
    <row r="126" spans="1:37" x14ac:dyDescent="0.25">
      <c r="A126" s="3">
        <v>43984</v>
      </c>
      <c r="B126">
        <v>10162.973633</v>
      </c>
      <c r="C126">
        <v>10182.340819999999</v>
      </c>
      <c r="D126">
        <v>9460.5712889999995</v>
      </c>
      <c r="E126">
        <v>9529.8037110000005</v>
      </c>
      <c r="F126">
        <v>9529.8037110000005</v>
      </c>
      <c r="G126">
        <v>39137252109</v>
      </c>
      <c r="H126">
        <f t="shared" si="12"/>
        <v>-6.4749474827014195E-2</v>
      </c>
      <c r="I126">
        <f t="shared" si="18"/>
        <v>0.73217119127003305</v>
      </c>
      <c r="J126">
        <f t="shared" si="19"/>
        <v>6.8657294323504356E-2</v>
      </c>
      <c r="K126">
        <f t="shared" si="20"/>
        <v>4.5343879764336688E-2</v>
      </c>
      <c r="M126" s="3">
        <v>43984</v>
      </c>
      <c r="N126">
        <v>246.82818599999999</v>
      </c>
      <c r="O126">
        <v>252.22200000000001</v>
      </c>
      <c r="P126">
        <v>233.22529599999999</v>
      </c>
      <c r="Q126">
        <v>237.219055</v>
      </c>
      <c r="R126">
        <v>237.219055</v>
      </c>
      <c r="S126">
        <v>13782107567</v>
      </c>
      <c r="T126">
        <f t="shared" si="13"/>
        <v>-4.0370978798302468E-2</v>
      </c>
      <c r="U126">
        <f t="shared" si="15"/>
        <v>1.0253679512234153</v>
      </c>
      <c r="V126">
        <f t="shared" si="16"/>
        <v>0.82100407646391094</v>
      </c>
      <c r="W126">
        <f t="shared" si="21"/>
        <v>0.78554291373939289</v>
      </c>
      <c r="X126">
        <f t="shared" si="22"/>
        <v>7.1401044925087101E-2</v>
      </c>
      <c r="Z126" s="3">
        <v>43984</v>
      </c>
      <c r="AA126">
        <v>2.4277E-2</v>
      </c>
      <c r="AB126">
        <v>2.4933E-2</v>
      </c>
      <c r="AC126">
        <v>2.4566999999999999E-2</v>
      </c>
      <c r="AD126">
        <v>2.4892000000000001E-2</v>
      </c>
      <c r="AE126">
        <v>2.4892000000000001E-2</v>
      </c>
      <c r="AF126">
        <v>1446211</v>
      </c>
      <c r="AG126">
        <f t="shared" si="14"/>
        <v>2.4358223703025133E-2</v>
      </c>
      <c r="AH126">
        <f t="shared" si="23"/>
        <v>0.41318389209257494</v>
      </c>
      <c r="AI126">
        <f t="shared" si="24"/>
        <v>1.8597344033987495E-2</v>
      </c>
      <c r="AK126" s="3"/>
    </row>
    <row r="127" spans="1:37" x14ac:dyDescent="0.25">
      <c r="A127" s="3">
        <v>43985</v>
      </c>
      <c r="B127">
        <v>9533.7607420000004</v>
      </c>
      <c r="C127">
        <v>9682.859375</v>
      </c>
      <c r="D127">
        <v>9471.8466800000006</v>
      </c>
      <c r="E127">
        <v>9656.7177730000003</v>
      </c>
      <c r="F127">
        <v>9656.7177730000003</v>
      </c>
      <c r="G127">
        <v>25007459262</v>
      </c>
      <c r="H127">
        <f t="shared" si="12"/>
        <v>1.3229694939032758E-2</v>
      </c>
      <c r="I127">
        <f t="shared" si="18"/>
        <v>0.73315845586240491</v>
      </c>
      <c r="J127">
        <f t="shared" si="19"/>
        <v>8.0181717419122098E-2</v>
      </c>
      <c r="K127">
        <f t="shared" si="20"/>
        <v>5.1135817368517474E-2</v>
      </c>
      <c r="M127" s="3">
        <v>43985</v>
      </c>
      <c r="N127">
        <v>237.395218</v>
      </c>
      <c r="O127">
        <v>244.17932099999999</v>
      </c>
      <c r="P127">
        <v>235.46444700000001</v>
      </c>
      <c r="Q127">
        <v>244.17932099999999</v>
      </c>
      <c r="R127">
        <v>244.17932099999999</v>
      </c>
      <c r="S127">
        <v>9861760817</v>
      </c>
      <c r="T127">
        <f t="shared" si="13"/>
        <v>2.8918880552000068E-2</v>
      </c>
      <c r="U127">
        <f t="shared" si="15"/>
        <v>1.0227851433646544</v>
      </c>
      <c r="V127">
        <f t="shared" si="16"/>
        <v>0.82542692309368682</v>
      </c>
      <c r="W127">
        <f t="shared" si="21"/>
        <v>0.78773795584386441</v>
      </c>
      <c r="X127">
        <f t="shared" si="22"/>
        <v>9.2514916876225387E-2</v>
      </c>
      <c r="Z127" s="3">
        <v>43985</v>
      </c>
      <c r="AA127">
        <v>2.4910999999999999E-2</v>
      </c>
      <c r="AB127">
        <v>2.5285999999999999E-2</v>
      </c>
      <c r="AC127">
        <v>2.4858999999999999E-2</v>
      </c>
      <c r="AD127">
        <v>2.5285999999999999E-2</v>
      </c>
      <c r="AE127">
        <v>2.5285999999999999E-2</v>
      </c>
      <c r="AF127">
        <v>1021233</v>
      </c>
      <c r="AG127">
        <f t="shared" si="14"/>
        <v>1.5704416182734455E-2</v>
      </c>
      <c r="AH127">
        <f t="shared" si="23"/>
        <v>0.41157856553091632</v>
      </c>
      <c r="AI127">
        <f t="shared" si="24"/>
        <v>2.8771891638000882E-2</v>
      </c>
      <c r="AK127" s="3"/>
    </row>
    <row r="128" spans="1:37" x14ac:dyDescent="0.25">
      <c r="A128" s="3">
        <v>43986</v>
      </c>
      <c r="B128">
        <v>9655.8544920000004</v>
      </c>
      <c r="C128">
        <v>9887.6103519999997</v>
      </c>
      <c r="D128">
        <v>9525.2470699999994</v>
      </c>
      <c r="E128">
        <v>9800.6367190000001</v>
      </c>
      <c r="F128">
        <v>9800.6367190000001</v>
      </c>
      <c r="G128">
        <v>25921805072</v>
      </c>
      <c r="H128">
        <f t="shared" si="12"/>
        <v>1.4793539456466366E-2</v>
      </c>
      <c r="I128">
        <f t="shared" si="18"/>
        <v>0.7339400774400695</v>
      </c>
      <c r="J128">
        <f t="shared" si="19"/>
        <v>8.4881689844431424E-2</v>
      </c>
      <c r="K128">
        <f t="shared" si="20"/>
        <v>5.3509366236039038E-2</v>
      </c>
      <c r="M128" s="3">
        <v>43986</v>
      </c>
      <c r="N128">
        <v>244.10528600000001</v>
      </c>
      <c r="O128">
        <v>245.92896999999999</v>
      </c>
      <c r="P128">
        <v>236.76530500000001</v>
      </c>
      <c r="Q128">
        <v>244.42639199999999</v>
      </c>
      <c r="R128">
        <v>244.42639199999999</v>
      </c>
      <c r="S128">
        <v>10170414304</v>
      </c>
      <c r="T128">
        <f t="shared" si="13"/>
        <v>1.0113308726641354E-3</v>
      </c>
      <c r="U128">
        <f t="shared" si="15"/>
        <v>1.0004866721364196</v>
      </c>
      <c r="V128">
        <f t="shared" si="16"/>
        <v>0.81635966753381639</v>
      </c>
      <c r="W128">
        <f t="shared" si="21"/>
        <v>0.78670678424487528</v>
      </c>
      <c r="X128">
        <f t="shared" si="22"/>
        <v>9.6360213390655744E-2</v>
      </c>
      <c r="Z128" s="3">
        <v>43986</v>
      </c>
      <c r="AA128">
        <v>2.5277999999999998E-2</v>
      </c>
      <c r="AB128">
        <v>2.5402999999999998E-2</v>
      </c>
      <c r="AC128">
        <v>2.4823999999999999E-2</v>
      </c>
      <c r="AD128">
        <v>2.494E-2</v>
      </c>
      <c r="AE128">
        <v>2.494E-2</v>
      </c>
      <c r="AF128">
        <v>1037730</v>
      </c>
      <c r="AG128">
        <f t="shared" si="14"/>
        <v>-1.3777942637815481E-2</v>
      </c>
      <c r="AH128">
        <f t="shared" si="23"/>
        <v>0.40989012874921493</v>
      </c>
      <c r="AI128">
        <f t="shared" si="24"/>
        <v>2.977301812704955E-2</v>
      </c>
      <c r="AK128" s="3"/>
    </row>
    <row r="129" spans="1:37" x14ac:dyDescent="0.25">
      <c r="A129" s="3">
        <v>43987</v>
      </c>
      <c r="B129">
        <v>9800.2158199999994</v>
      </c>
      <c r="C129">
        <v>9869.2373050000006</v>
      </c>
      <c r="D129">
        <v>9663.2167969999991</v>
      </c>
      <c r="E129">
        <v>9665.5332030000009</v>
      </c>
      <c r="F129">
        <v>9665.5332030000009</v>
      </c>
      <c r="G129">
        <v>23509628646</v>
      </c>
      <c r="H129">
        <f t="shared" si="12"/>
        <v>-1.3881075311104949E-2</v>
      </c>
      <c r="I129">
        <f t="shared" si="18"/>
        <v>0.72988513961626145</v>
      </c>
      <c r="J129">
        <f t="shared" si="19"/>
        <v>4.1916488322066001E-2</v>
      </c>
      <c r="K129">
        <f t="shared" si="20"/>
        <v>3.1904798620607994E-2</v>
      </c>
      <c r="M129" s="3">
        <v>43987</v>
      </c>
      <c r="N129">
        <v>244.349594</v>
      </c>
      <c r="O129">
        <v>247.329498</v>
      </c>
      <c r="P129">
        <v>240.682053</v>
      </c>
      <c r="Q129">
        <v>241.22198499999999</v>
      </c>
      <c r="R129">
        <v>241.22198499999999</v>
      </c>
      <c r="S129">
        <v>9293963914</v>
      </c>
      <c r="T129">
        <f t="shared" si="13"/>
        <v>-1.3196599250175248E-2</v>
      </c>
      <c r="U129">
        <f t="shared" si="15"/>
        <v>1.0195515458187152</v>
      </c>
      <c r="V129">
        <f t="shared" si="16"/>
        <v>0.76461255279316276</v>
      </c>
      <c r="W129">
        <f t="shared" si="21"/>
        <v>0.78669526229018505</v>
      </c>
      <c r="X129">
        <f t="shared" si="22"/>
        <v>9.6379002152647553E-2</v>
      </c>
      <c r="Z129" s="3">
        <v>43987</v>
      </c>
      <c r="AA129">
        <v>2.4931999999999999E-2</v>
      </c>
      <c r="AB129">
        <v>2.5139000000000002E-2</v>
      </c>
      <c r="AC129">
        <v>2.4884E-2</v>
      </c>
      <c r="AD129">
        <v>2.4957E-2</v>
      </c>
      <c r="AE129">
        <v>2.4957E-2</v>
      </c>
      <c r="AF129">
        <v>961557</v>
      </c>
      <c r="AG129">
        <f t="shared" si="14"/>
        <v>6.8140371796998654E-4</v>
      </c>
      <c r="AH129">
        <f t="shared" si="23"/>
        <v>0.37644101602558394</v>
      </c>
      <c r="AI129">
        <f t="shared" si="24"/>
        <v>4.3751304855139603E-2</v>
      </c>
      <c r="AK129" s="3"/>
    </row>
    <row r="130" spans="1:37" x14ac:dyDescent="0.25">
      <c r="A130" s="3">
        <v>43988</v>
      </c>
      <c r="B130">
        <v>9664.9042969999991</v>
      </c>
      <c r="C130">
        <v>9773.4316409999992</v>
      </c>
      <c r="D130">
        <v>9591.0244139999995</v>
      </c>
      <c r="E130">
        <v>9653.6796880000002</v>
      </c>
      <c r="F130">
        <v>9653.6796880000002</v>
      </c>
      <c r="G130">
        <v>20438419222</v>
      </c>
      <c r="H130">
        <f t="shared" si="12"/>
        <v>-1.2271220938788728E-3</v>
      </c>
      <c r="I130">
        <f t="shared" si="18"/>
        <v>0.68521470650970673</v>
      </c>
      <c r="J130">
        <f t="shared" si="19"/>
        <v>3.0386000630905574E-2</v>
      </c>
      <c r="K130">
        <f t="shared" si="20"/>
        <v>-5.5453456438668211E-3</v>
      </c>
      <c r="M130" s="3">
        <v>43988</v>
      </c>
      <c r="N130">
        <v>241.20135500000001</v>
      </c>
      <c r="O130">
        <v>245.98104900000001</v>
      </c>
      <c r="P130">
        <v>239.72453300000001</v>
      </c>
      <c r="Q130">
        <v>241.93132</v>
      </c>
      <c r="R130">
        <v>241.93132</v>
      </c>
      <c r="S130">
        <v>8114873845</v>
      </c>
      <c r="T130">
        <f t="shared" si="13"/>
        <v>2.9362751006747293E-3</v>
      </c>
      <c r="U130">
        <f t="shared" si="15"/>
        <v>0.75833347830014075</v>
      </c>
      <c r="V130">
        <f t="shared" si="16"/>
        <v>0.75567203331627941</v>
      </c>
      <c r="W130">
        <f t="shared" si="21"/>
        <v>0.77709869972958101</v>
      </c>
      <c r="X130">
        <f t="shared" si="22"/>
        <v>7.7760234677166848E-2</v>
      </c>
      <c r="Z130" s="3">
        <v>43988</v>
      </c>
      <c r="AA130">
        <v>2.4955000000000001E-2</v>
      </c>
      <c r="AB130">
        <v>2.5232999999999998E-2</v>
      </c>
      <c r="AC130">
        <v>2.4912E-2</v>
      </c>
      <c r="AD130">
        <v>2.5061E-2</v>
      </c>
      <c r="AE130">
        <v>2.5061E-2</v>
      </c>
      <c r="AF130">
        <v>840599</v>
      </c>
      <c r="AG130">
        <f t="shared" si="14"/>
        <v>4.1585089317577196E-3</v>
      </c>
      <c r="AH130">
        <f t="shared" si="23"/>
        <v>0.35374543913672102</v>
      </c>
      <c r="AI130">
        <f t="shared" si="24"/>
        <v>5.5415709584695168E-2</v>
      </c>
      <c r="AK130" s="3"/>
    </row>
    <row r="131" spans="1:37" x14ac:dyDescent="0.25">
      <c r="A131" s="3">
        <v>43989</v>
      </c>
      <c r="B131">
        <v>9653.0029300000006</v>
      </c>
      <c r="C131">
        <v>9768.4980469999991</v>
      </c>
      <c r="D131">
        <v>9458.1503909999992</v>
      </c>
      <c r="E131">
        <v>9758.8525389999995</v>
      </c>
      <c r="F131">
        <v>9758.8525389999995</v>
      </c>
      <c r="G131">
        <v>25015250846</v>
      </c>
      <c r="H131">
        <f t="shared" si="12"/>
        <v>1.083566830043654E-2</v>
      </c>
      <c r="I131">
        <f t="shared" si="18"/>
        <v>0.68544227789097645</v>
      </c>
      <c r="J131">
        <f t="shared" si="19"/>
        <v>8.551785164874693E-3</v>
      </c>
      <c r="K131">
        <f t="shared" si="20"/>
        <v>5.3781714515428718E-3</v>
      </c>
      <c r="M131" s="3">
        <v>43989</v>
      </c>
      <c r="N131">
        <v>241.90808100000001</v>
      </c>
      <c r="O131">
        <v>245.43525700000001</v>
      </c>
      <c r="P131">
        <v>236.325256</v>
      </c>
      <c r="Q131">
        <v>245.16725199999999</v>
      </c>
      <c r="R131">
        <v>245.16725199999999</v>
      </c>
      <c r="S131">
        <v>9544883157</v>
      </c>
      <c r="T131">
        <f t="shared" si="13"/>
        <v>1.3286754637551242E-2</v>
      </c>
      <c r="U131">
        <f t="shared" si="15"/>
        <v>0.64379355315523767</v>
      </c>
      <c r="V131">
        <f t="shared" si="16"/>
        <v>0.75562508595724132</v>
      </c>
      <c r="W131">
        <f t="shared" si="21"/>
        <v>0.7777083286566514</v>
      </c>
      <c r="X131">
        <f t="shared" si="22"/>
        <v>8.2772027989548858E-2</v>
      </c>
      <c r="Z131" s="3">
        <v>43989</v>
      </c>
      <c r="AA131">
        <v>2.5059000000000001E-2</v>
      </c>
      <c r="AB131">
        <v>2.5137E-2</v>
      </c>
      <c r="AC131">
        <v>2.4924999999999999E-2</v>
      </c>
      <c r="AD131">
        <v>2.5122999999999999E-2</v>
      </c>
      <c r="AE131">
        <v>2.5122999999999999E-2</v>
      </c>
      <c r="AF131">
        <v>978074</v>
      </c>
      <c r="AG131">
        <f t="shared" si="14"/>
        <v>2.4709083191654562E-3</v>
      </c>
      <c r="AH131">
        <f t="shared" si="23"/>
        <v>0.352379064168932</v>
      </c>
      <c r="AI131">
        <f t="shared" si="24"/>
        <v>5.1447741750211939E-2</v>
      </c>
      <c r="AK131" s="3"/>
    </row>
    <row r="132" spans="1:37" x14ac:dyDescent="0.25">
      <c r="A132" s="3">
        <v>43990</v>
      </c>
      <c r="B132">
        <v>9760.0634769999997</v>
      </c>
      <c r="C132">
        <v>9782.3066409999992</v>
      </c>
      <c r="D132">
        <v>9675.8857420000004</v>
      </c>
      <c r="E132">
        <v>9771.4892579999996</v>
      </c>
      <c r="F132">
        <v>9771.4892579999996</v>
      </c>
      <c r="G132">
        <v>21486346312</v>
      </c>
      <c r="H132">
        <f t="shared" ref="H132:H195" si="25">LN(E132/E131)</f>
        <v>1.2940603799762699E-3</v>
      </c>
      <c r="I132">
        <f t="shared" si="18"/>
        <v>0.67933317344948607</v>
      </c>
      <c r="J132">
        <f t="shared" si="19"/>
        <v>1.8341772806481828E-2</v>
      </c>
      <c r="K132">
        <f t="shared" si="20"/>
        <v>1.8653630798082344E-2</v>
      </c>
      <c r="M132" s="3">
        <v>43990</v>
      </c>
      <c r="N132">
        <v>245.178574</v>
      </c>
      <c r="O132">
        <v>246.64419599999999</v>
      </c>
      <c r="P132">
        <v>241.542191</v>
      </c>
      <c r="Q132">
        <v>246.30990600000001</v>
      </c>
      <c r="R132">
        <v>246.30990600000001</v>
      </c>
      <c r="S132">
        <v>8076783299</v>
      </c>
      <c r="T132">
        <f t="shared" ref="T132:T195" si="26">LN(Q132/Q131)</f>
        <v>4.649884700508638E-3</v>
      </c>
      <c r="U132">
        <f t="shared" si="15"/>
        <v>0.41616255736926694</v>
      </c>
      <c r="V132">
        <f t="shared" si="16"/>
        <v>0.72445338880751786</v>
      </c>
      <c r="W132">
        <f t="shared" si="21"/>
        <v>0.77665074412260149</v>
      </c>
      <c r="X132">
        <f t="shared" si="22"/>
        <v>8.8340349982773264E-2</v>
      </c>
      <c r="Z132" s="3">
        <v>43990</v>
      </c>
      <c r="AA132">
        <v>2.5124E-2</v>
      </c>
      <c r="AB132">
        <v>2.5246000000000001E-2</v>
      </c>
      <c r="AC132">
        <v>2.4856E-2</v>
      </c>
      <c r="AD132">
        <v>2.5207E-2</v>
      </c>
      <c r="AE132">
        <v>2.5207E-2</v>
      </c>
      <c r="AF132">
        <v>826566</v>
      </c>
      <c r="AG132">
        <f t="shared" ref="AG132:AG195" si="27">LN(AD132/AD131)</f>
        <v>3.3379725012679215E-3</v>
      </c>
      <c r="AH132">
        <f t="shared" si="23"/>
        <v>0.348727490546685</v>
      </c>
      <c r="AI132">
        <f t="shared" si="24"/>
        <v>4.6178255561778722E-2</v>
      </c>
      <c r="AK132" s="3"/>
    </row>
    <row r="133" spans="1:37" x14ac:dyDescent="0.25">
      <c r="A133" s="3">
        <v>43991</v>
      </c>
      <c r="B133">
        <v>9774.3603519999997</v>
      </c>
      <c r="C133">
        <v>9836.3691409999992</v>
      </c>
      <c r="D133">
        <v>9664.7197269999997</v>
      </c>
      <c r="E133">
        <v>9795.7001949999994</v>
      </c>
      <c r="F133">
        <v>9795.7001949999994</v>
      </c>
      <c r="G133">
        <v>23717842783</v>
      </c>
      <c r="H133">
        <f t="shared" si="25"/>
        <v>2.4746476149331109E-3</v>
      </c>
      <c r="I133">
        <f t="shared" si="18"/>
        <v>0.5928158898893201</v>
      </c>
      <c r="J133">
        <f t="shared" si="19"/>
        <v>0.1121551703158119</v>
      </c>
      <c r="K133">
        <f t="shared" si="20"/>
        <v>6.3298763499794991E-2</v>
      </c>
      <c r="M133" s="3">
        <v>43991</v>
      </c>
      <c r="N133">
        <v>246.17501799999999</v>
      </c>
      <c r="O133">
        <v>248.34243799999999</v>
      </c>
      <c r="P133">
        <v>242.33854700000001</v>
      </c>
      <c r="Q133">
        <v>244.91145299999999</v>
      </c>
      <c r="R133">
        <v>244.91145299999999</v>
      </c>
      <c r="S133">
        <v>8446545788</v>
      </c>
      <c r="T133">
        <f t="shared" si="26"/>
        <v>-5.6937946709682474E-3</v>
      </c>
      <c r="U133">
        <f t="shared" si="15"/>
        <v>0.259291632326828</v>
      </c>
      <c r="V133">
        <f t="shared" si="16"/>
        <v>0.73026379840203615</v>
      </c>
      <c r="W133">
        <f t="shared" si="21"/>
        <v>0.64650841423016481</v>
      </c>
      <c r="X133">
        <f t="shared" si="22"/>
        <v>0.13922382419874724</v>
      </c>
      <c r="Z133" s="3">
        <v>43991</v>
      </c>
      <c r="AA133">
        <v>2.5193E-2</v>
      </c>
      <c r="AB133">
        <v>2.5318E-2</v>
      </c>
      <c r="AC133">
        <v>2.5056999999999999E-2</v>
      </c>
      <c r="AD133">
        <v>2.5002E-2</v>
      </c>
      <c r="AE133">
        <v>2.5002E-2</v>
      </c>
      <c r="AF133">
        <v>862271</v>
      </c>
      <c r="AG133">
        <f t="shared" si="27"/>
        <v>-8.1659120536800751E-3</v>
      </c>
      <c r="AH133">
        <f t="shared" si="23"/>
        <v>0.33688455106233084</v>
      </c>
      <c r="AI133">
        <f t="shared" si="24"/>
        <v>5.1267008903361611E-2</v>
      </c>
      <c r="AK133" s="3"/>
    </row>
    <row r="134" spans="1:37" x14ac:dyDescent="0.25">
      <c r="A134" s="3">
        <v>43992</v>
      </c>
      <c r="B134">
        <v>9794.1191409999992</v>
      </c>
      <c r="C134">
        <v>9908.8964840000008</v>
      </c>
      <c r="D134">
        <v>9728.2910159999992</v>
      </c>
      <c r="E134">
        <v>9870.0947269999997</v>
      </c>
      <c r="F134">
        <v>9870.0947269999997</v>
      </c>
      <c r="G134">
        <v>25706567601</v>
      </c>
      <c r="H134">
        <f t="shared" si="25"/>
        <v>7.5659170835328813E-3</v>
      </c>
      <c r="I134">
        <f t="shared" si="18"/>
        <v>0.5877894988215947</v>
      </c>
      <c r="J134">
        <f t="shared" si="19"/>
        <v>0.1375384440590858</v>
      </c>
      <c r="K134">
        <f t="shared" si="20"/>
        <v>7.5868465075945801E-2</v>
      </c>
      <c r="M134" s="3">
        <v>43992</v>
      </c>
      <c r="N134">
        <v>244.822067</v>
      </c>
      <c r="O134">
        <v>248.65115399999999</v>
      </c>
      <c r="P134">
        <v>242.819748</v>
      </c>
      <c r="Q134">
        <v>247.44494599999999</v>
      </c>
      <c r="R134">
        <v>247.44494599999999</v>
      </c>
      <c r="S134">
        <v>8792990206</v>
      </c>
      <c r="T134">
        <f t="shared" si="26"/>
        <v>1.0291387969593226E-2</v>
      </c>
      <c r="U134">
        <f t="shared" si="15"/>
        <v>0.17354216209834181</v>
      </c>
      <c r="V134">
        <f t="shared" si="16"/>
        <v>0.71472459963162338</v>
      </c>
      <c r="W134">
        <f t="shared" si="21"/>
        <v>0.64113862104573938</v>
      </c>
      <c r="X134">
        <f t="shared" si="22"/>
        <v>0.15140148447350535</v>
      </c>
      <c r="Z134" s="3">
        <v>43992</v>
      </c>
      <c r="AA134">
        <v>2.4993000000000001E-2</v>
      </c>
      <c r="AB134">
        <v>2.5118000000000001E-2</v>
      </c>
      <c r="AC134">
        <v>2.4853E-2</v>
      </c>
      <c r="AD134">
        <v>2.5069999999999999E-2</v>
      </c>
      <c r="AE134">
        <v>2.5069999999999999E-2</v>
      </c>
      <c r="AF134">
        <v>890872</v>
      </c>
      <c r="AG134">
        <f t="shared" si="27"/>
        <v>2.716090501830568E-3</v>
      </c>
      <c r="AH134">
        <f t="shared" si="23"/>
        <v>0.33693743444815388</v>
      </c>
      <c r="AI134">
        <f t="shared" si="24"/>
        <v>5.101413767576353E-2</v>
      </c>
      <c r="AK134" s="3"/>
    </row>
    <row r="135" spans="1:37" x14ac:dyDescent="0.25">
      <c r="A135" s="3">
        <v>43993</v>
      </c>
      <c r="B135">
        <v>9870.078125</v>
      </c>
      <c r="C135">
        <v>9938.2978519999997</v>
      </c>
      <c r="D135">
        <v>9263.0693360000005</v>
      </c>
      <c r="E135">
        <v>9321.78125</v>
      </c>
      <c r="F135">
        <v>9321.78125</v>
      </c>
      <c r="G135">
        <v>30247143440</v>
      </c>
      <c r="H135">
        <f t="shared" si="25"/>
        <v>-5.7155719185610111E-2</v>
      </c>
      <c r="I135">
        <f t="shared" si="18"/>
        <v>0.62157455171755649</v>
      </c>
      <c r="J135">
        <f t="shared" si="19"/>
        <v>5.7093328347188353E-2</v>
      </c>
      <c r="K135">
        <f t="shared" si="20"/>
        <v>3.6485463968310913E-2</v>
      </c>
      <c r="M135" s="3">
        <v>43993</v>
      </c>
      <c r="N135">
        <v>247.54853800000001</v>
      </c>
      <c r="O135">
        <v>249.888306</v>
      </c>
      <c r="P135">
        <v>229.94297800000001</v>
      </c>
      <c r="Q135">
        <v>231.70266699999999</v>
      </c>
      <c r="R135">
        <v>231.70266699999999</v>
      </c>
      <c r="S135">
        <v>12356528860</v>
      </c>
      <c r="T135">
        <f t="shared" si="26"/>
        <v>-6.5733174915066014E-2</v>
      </c>
      <c r="U135">
        <f t="shared" si="15"/>
        <v>0.51923384275665407</v>
      </c>
      <c r="V135">
        <f t="shared" si="16"/>
        <v>0.80418859432626366</v>
      </c>
      <c r="W135">
        <f t="shared" si="21"/>
        <v>0.69171932044534712</v>
      </c>
      <c r="X135">
        <f t="shared" si="22"/>
        <v>0.11085961736584451</v>
      </c>
      <c r="Z135" s="3">
        <v>43993</v>
      </c>
      <c r="AA135">
        <v>2.5080999999999999E-2</v>
      </c>
      <c r="AB135">
        <v>2.5162E-2</v>
      </c>
      <c r="AC135">
        <v>2.4819999999999998E-2</v>
      </c>
      <c r="AD135">
        <v>2.4856E-2</v>
      </c>
      <c r="AE135">
        <v>2.4856E-2</v>
      </c>
      <c r="AF135">
        <v>1325554</v>
      </c>
      <c r="AG135">
        <f t="shared" si="27"/>
        <v>-8.5727400794557325E-3</v>
      </c>
      <c r="AH135">
        <f t="shared" si="23"/>
        <v>0.33843679041375302</v>
      </c>
      <c r="AI135">
        <f t="shared" si="24"/>
        <v>4.9886773056344778E-2</v>
      </c>
      <c r="AK135" s="3"/>
    </row>
    <row r="136" spans="1:37" x14ac:dyDescent="0.25">
      <c r="A136" s="3">
        <v>43994</v>
      </c>
      <c r="B136">
        <v>9320.6904300000006</v>
      </c>
      <c r="C136">
        <v>9540.4658199999994</v>
      </c>
      <c r="D136">
        <v>9285.8515630000002</v>
      </c>
      <c r="E136">
        <v>9480.84375</v>
      </c>
      <c r="F136">
        <v>9480.84375</v>
      </c>
      <c r="G136">
        <v>22610564515</v>
      </c>
      <c r="H136">
        <f t="shared" si="25"/>
        <v>1.6919583790144039E-2</v>
      </c>
      <c r="I136">
        <f t="shared" si="18"/>
        <v>0.59808322803211056</v>
      </c>
      <c r="J136">
        <f t="shared" si="19"/>
        <v>2.2491305365527969E-2</v>
      </c>
      <c r="K136">
        <f t="shared" si="20"/>
        <v>1.8595725579749797E-2</v>
      </c>
      <c r="M136" s="3">
        <v>43994</v>
      </c>
      <c r="N136">
        <v>231.62545800000001</v>
      </c>
      <c r="O136">
        <v>239.354691</v>
      </c>
      <c r="P136">
        <v>229.64506499999999</v>
      </c>
      <c r="Q136">
        <v>237.49321</v>
      </c>
      <c r="R136">
        <v>237.49321</v>
      </c>
      <c r="S136">
        <v>8868955009</v>
      </c>
      <c r="T136">
        <f t="shared" si="26"/>
        <v>2.4684091646222511E-2</v>
      </c>
      <c r="U136">
        <f t="shared" si="15"/>
        <v>0.56462642887000269</v>
      </c>
      <c r="V136">
        <f t="shared" si="16"/>
        <v>0.77624230463779698</v>
      </c>
      <c r="W136">
        <f t="shared" si="21"/>
        <v>0.67654926560646833</v>
      </c>
      <c r="X136">
        <f t="shared" si="22"/>
        <v>9.7336887502319738E-2</v>
      </c>
      <c r="Z136" s="3">
        <v>43994</v>
      </c>
      <c r="AA136">
        <v>2.4847999999999999E-2</v>
      </c>
      <c r="AB136">
        <v>2.5125999999999999E-2</v>
      </c>
      <c r="AC136">
        <v>2.4731E-2</v>
      </c>
      <c r="AD136">
        <v>2.5049999999999999E-2</v>
      </c>
      <c r="AE136">
        <v>2.5049999999999999E-2</v>
      </c>
      <c r="AF136">
        <v>935461</v>
      </c>
      <c r="AG136">
        <f t="shared" si="27"/>
        <v>7.7746554401275621E-3</v>
      </c>
      <c r="AH136">
        <f t="shared" si="23"/>
        <v>0.33799450227017891</v>
      </c>
      <c r="AI136">
        <f t="shared" si="24"/>
        <v>5.269133130796351E-2</v>
      </c>
      <c r="AK136" s="3"/>
    </row>
    <row r="137" spans="1:37" x14ac:dyDescent="0.25">
      <c r="A137" s="3">
        <v>43995</v>
      </c>
      <c r="B137">
        <v>9480.7353519999997</v>
      </c>
      <c r="C137">
        <v>9493.2119139999995</v>
      </c>
      <c r="D137">
        <v>9396.0097659999992</v>
      </c>
      <c r="E137">
        <v>9475.2773440000001</v>
      </c>
      <c r="F137">
        <v>9475.2773440000001</v>
      </c>
      <c r="G137">
        <v>17564322315</v>
      </c>
      <c r="H137">
        <f t="shared" si="25"/>
        <v>-5.872937962772939E-4</v>
      </c>
      <c r="I137">
        <f t="shared" si="18"/>
        <v>0.57238573120842773</v>
      </c>
      <c r="J137">
        <f t="shared" si="19"/>
        <v>2.6910296765670659E-2</v>
      </c>
      <c r="K137">
        <f t="shared" si="20"/>
        <v>-6.7231190960338255E-3</v>
      </c>
      <c r="M137" s="3">
        <v>43995</v>
      </c>
      <c r="N137">
        <v>237.54461699999999</v>
      </c>
      <c r="O137">
        <v>239.19309999999999</v>
      </c>
      <c r="P137">
        <v>235.889679</v>
      </c>
      <c r="Q137">
        <v>238.90884399999999</v>
      </c>
      <c r="R137">
        <v>238.90884399999999</v>
      </c>
      <c r="S137">
        <v>7141624980</v>
      </c>
      <c r="T137">
        <f t="shared" si="26"/>
        <v>5.943039727731152E-3</v>
      </c>
      <c r="U137">
        <f t="shared" ref="U137:U200" si="28">_xlfn.STDEV.S(T131:T137)*SQRT(365)</f>
        <v>0.5667121922048427</v>
      </c>
      <c r="V137">
        <f t="shared" si="16"/>
        <v>0.77621665999753764</v>
      </c>
      <c r="W137">
        <f t="shared" si="21"/>
        <v>0.67496902259918168</v>
      </c>
      <c r="X137">
        <f t="shared" si="22"/>
        <v>9.0924737957759738E-2</v>
      </c>
      <c r="Z137" s="3">
        <v>43995</v>
      </c>
      <c r="AA137">
        <v>2.5055000000000001E-2</v>
      </c>
      <c r="AB137">
        <v>2.5238E-2</v>
      </c>
      <c r="AC137">
        <v>2.5097999999999999E-2</v>
      </c>
      <c r="AD137">
        <v>2.5214E-2</v>
      </c>
      <c r="AE137">
        <v>2.5214E-2</v>
      </c>
      <c r="AF137">
        <v>753711</v>
      </c>
      <c r="AG137">
        <f t="shared" si="27"/>
        <v>6.5255682782039632E-3</v>
      </c>
      <c r="AH137">
        <f t="shared" si="23"/>
        <v>0.3131441674322058</v>
      </c>
      <c r="AI137">
        <f t="shared" si="24"/>
        <v>6.4691760187132102E-2</v>
      </c>
      <c r="AK137" s="3"/>
    </row>
    <row r="138" spans="1:37" x14ac:dyDescent="0.25">
      <c r="A138" s="3">
        <v>43996</v>
      </c>
      <c r="B138">
        <v>9477.5537110000005</v>
      </c>
      <c r="C138">
        <v>9482.2705079999996</v>
      </c>
      <c r="D138">
        <v>9347.59375</v>
      </c>
      <c r="E138">
        <v>9386.7880860000005</v>
      </c>
      <c r="F138">
        <v>9386.7880860000005</v>
      </c>
      <c r="G138">
        <v>18991732746</v>
      </c>
      <c r="H138">
        <f t="shared" si="25"/>
        <v>-9.3828438382961669E-3</v>
      </c>
      <c r="I138">
        <f t="shared" si="18"/>
        <v>0.55337928321963015</v>
      </c>
      <c r="J138">
        <f t="shared" si="19"/>
        <v>6.2614007245681939E-3</v>
      </c>
      <c r="K138">
        <f t="shared" si="20"/>
        <v>9.4230694944074864E-3</v>
      </c>
      <c r="M138" s="3">
        <v>43996</v>
      </c>
      <c r="N138">
        <v>238.96818500000001</v>
      </c>
      <c r="O138">
        <v>239.10145600000001</v>
      </c>
      <c r="P138">
        <v>232.958191</v>
      </c>
      <c r="Q138">
        <v>234.1147</v>
      </c>
      <c r="R138">
        <v>234.1147</v>
      </c>
      <c r="S138">
        <v>7439385176</v>
      </c>
      <c r="T138">
        <f t="shared" si="26"/>
        <v>-2.0270907116716131E-2</v>
      </c>
      <c r="U138">
        <f t="shared" si="28"/>
        <v>0.56418184299274243</v>
      </c>
      <c r="V138">
        <f t="shared" si="16"/>
        <v>0.6271658045277877</v>
      </c>
      <c r="W138">
        <f t="shared" si="21"/>
        <v>0.66435538673909722</v>
      </c>
      <c r="X138">
        <f t="shared" si="22"/>
        <v>9.8880977662209255E-2</v>
      </c>
      <c r="Z138" s="3">
        <v>43996</v>
      </c>
      <c r="AA138">
        <v>2.5219999999999999E-2</v>
      </c>
      <c r="AB138">
        <v>2.5225999999999998E-2</v>
      </c>
      <c r="AC138">
        <v>2.4896000000000001E-2</v>
      </c>
      <c r="AD138">
        <v>2.4941000000000001E-2</v>
      </c>
      <c r="AE138">
        <v>2.4941000000000001E-2</v>
      </c>
      <c r="AF138">
        <v>792538</v>
      </c>
      <c r="AG138">
        <f t="shared" si="27"/>
        <v>-1.0886360130065329E-2</v>
      </c>
      <c r="AH138">
        <f t="shared" si="23"/>
        <v>0.31885976715914627</v>
      </c>
      <c r="AI138">
        <f t="shared" si="24"/>
        <v>5.9183595884157746E-2</v>
      </c>
      <c r="AK138" s="3"/>
    </row>
    <row r="139" spans="1:37" x14ac:dyDescent="0.25">
      <c r="A139" s="3">
        <v>43997</v>
      </c>
      <c r="B139">
        <v>9386.0351559999999</v>
      </c>
      <c r="C139">
        <v>9504.8603519999997</v>
      </c>
      <c r="D139">
        <v>8990.1757809999999</v>
      </c>
      <c r="E139">
        <v>9450.7021480000003</v>
      </c>
      <c r="F139">
        <v>9450.7021480000003</v>
      </c>
      <c r="G139">
        <v>26699704768</v>
      </c>
      <c r="H139">
        <f t="shared" si="25"/>
        <v>6.7858622847351774E-3</v>
      </c>
      <c r="I139">
        <f t="shared" si="18"/>
        <v>0.5535847224215833</v>
      </c>
      <c r="J139">
        <f t="shared" si="19"/>
        <v>7.8276996490583318E-3</v>
      </c>
      <c r="K139">
        <f t="shared" si="20"/>
        <v>1.0210891842993168E-2</v>
      </c>
      <c r="M139" s="3">
        <v>43997</v>
      </c>
      <c r="N139">
        <v>234.05830399999999</v>
      </c>
      <c r="O139">
        <v>234.23783900000001</v>
      </c>
      <c r="P139">
        <v>221.24176</v>
      </c>
      <c r="Q139">
        <v>229.928909</v>
      </c>
      <c r="R139">
        <v>229.928909</v>
      </c>
      <c r="S139">
        <v>10536099884</v>
      </c>
      <c r="T139">
        <f t="shared" si="26"/>
        <v>-1.8040996363055194E-2</v>
      </c>
      <c r="U139">
        <f t="shared" si="28"/>
        <v>0.56046253407201208</v>
      </c>
      <c r="V139">
        <f t="shared" si="16"/>
        <v>0.58622738554431486</v>
      </c>
      <c r="W139">
        <f t="shared" si="21"/>
        <v>0.66561430477857941</v>
      </c>
      <c r="X139">
        <f t="shared" si="22"/>
        <v>7.7140061815212949E-2</v>
      </c>
      <c r="Z139" s="3">
        <v>43997</v>
      </c>
      <c r="AA139">
        <v>2.4934999999999999E-2</v>
      </c>
      <c r="AB139">
        <v>2.4667999999999999E-2</v>
      </c>
      <c r="AC139">
        <v>2.4579E-2</v>
      </c>
      <c r="AD139">
        <v>2.4329E-2</v>
      </c>
      <c r="AE139">
        <v>2.4329E-2</v>
      </c>
      <c r="AF139">
        <v>1114848</v>
      </c>
      <c r="AG139">
        <f t="shared" si="27"/>
        <v>-2.4843981249028015E-2</v>
      </c>
      <c r="AH139">
        <f t="shared" si="23"/>
        <v>0.33161242830034476</v>
      </c>
      <c r="AI139">
        <f t="shared" si="24"/>
        <v>4.4250196063535641E-2</v>
      </c>
      <c r="AK139" s="3"/>
    </row>
    <row r="140" spans="1:37" x14ac:dyDescent="0.25">
      <c r="A140" s="3">
        <v>43998</v>
      </c>
      <c r="B140">
        <v>9454.2666019999997</v>
      </c>
      <c r="C140">
        <v>9579.4306639999995</v>
      </c>
      <c r="D140">
        <v>9400.4453130000002</v>
      </c>
      <c r="E140">
        <v>9538.0244139999995</v>
      </c>
      <c r="F140">
        <v>9538.0244139999995</v>
      </c>
      <c r="G140">
        <v>21565537209</v>
      </c>
      <c r="H140">
        <f t="shared" si="25"/>
        <v>9.1973394077668313E-3</v>
      </c>
      <c r="I140">
        <f t="shared" si="18"/>
        <v>0.54359254849739114</v>
      </c>
      <c r="J140">
        <f t="shared" si="19"/>
        <v>1.3818375618217747E-2</v>
      </c>
      <c r="K140">
        <f t="shared" si="20"/>
        <v>-8.3741673824814893E-4</v>
      </c>
      <c r="M140" s="3">
        <v>43998</v>
      </c>
      <c r="N140">
        <v>229.76229900000001</v>
      </c>
      <c r="O140">
        <v>236.39430200000001</v>
      </c>
      <c r="P140">
        <v>228.42614699999999</v>
      </c>
      <c r="Q140">
        <v>234.416168</v>
      </c>
      <c r="R140">
        <v>234.416168</v>
      </c>
      <c r="S140">
        <v>7965648016</v>
      </c>
      <c r="T140">
        <f t="shared" si="26"/>
        <v>1.9327861593045222E-2</v>
      </c>
      <c r="U140">
        <f t="shared" si="28"/>
        <v>0.59946674821467882</v>
      </c>
      <c r="V140">
        <f t="shared" si="16"/>
        <v>0.48115332282388346</v>
      </c>
      <c r="W140">
        <f t="shared" si="21"/>
        <v>0.66059346689963183</v>
      </c>
      <c r="X140">
        <f t="shared" si="22"/>
        <v>7.0773243284502768E-2</v>
      </c>
      <c r="Z140" s="3">
        <v>43998</v>
      </c>
      <c r="AA140">
        <v>2.4312E-2</v>
      </c>
      <c r="AB140">
        <v>2.4750000000000001E-2</v>
      </c>
      <c r="AC140">
        <v>2.4251000000000002E-2</v>
      </c>
      <c r="AD140">
        <v>2.4577000000000002E-2</v>
      </c>
      <c r="AE140">
        <v>2.4577000000000002E-2</v>
      </c>
      <c r="AF140">
        <v>835147</v>
      </c>
      <c r="AG140">
        <f t="shared" si="27"/>
        <v>1.0141991811624137E-2</v>
      </c>
      <c r="AH140">
        <f t="shared" si="23"/>
        <v>0.33200019624409438</v>
      </c>
      <c r="AI140">
        <f t="shared" si="24"/>
        <v>4.732301858354427E-2</v>
      </c>
      <c r="AK140" s="3"/>
    </row>
    <row r="141" spans="1:37" x14ac:dyDescent="0.25">
      <c r="A141" s="3">
        <v>43999</v>
      </c>
      <c r="B141">
        <v>9533.7841800000006</v>
      </c>
      <c r="C141">
        <v>9540.4228519999997</v>
      </c>
      <c r="D141">
        <v>9327.3398440000001</v>
      </c>
      <c r="E141">
        <v>9480.2548829999996</v>
      </c>
      <c r="F141">
        <v>9480.2548829999996</v>
      </c>
      <c r="G141">
        <v>20177709879</v>
      </c>
      <c r="H141">
        <f t="shared" si="25"/>
        <v>-6.07517723096615E-3</v>
      </c>
      <c r="I141">
        <f t="shared" si="18"/>
        <v>0.54345588591341498</v>
      </c>
      <c r="J141">
        <f t="shared" si="19"/>
        <v>2.5650647869190822E-2</v>
      </c>
      <c r="K141">
        <f t="shared" si="20"/>
        <v>-6.7566054428022312E-3</v>
      </c>
      <c r="M141" s="3">
        <v>43999</v>
      </c>
      <c r="N141">
        <v>234.49237099999999</v>
      </c>
      <c r="O141">
        <v>235.95405600000001</v>
      </c>
      <c r="P141">
        <v>229.341644</v>
      </c>
      <c r="Q141">
        <v>233.02827500000001</v>
      </c>
      <c r="R141">
        <v>233.02827500000001</v>
      </c>
      <c r="S141">
        <v>7701391592</v>
      </c>
      <c r="T141">
        <f t="shared" si="26"/>
        <v>-5.9382332988490629E-3</v>
      </c>
      <c r="U141">
        <f t="shared" si="28"/>
        <v>0.58345386791419407</v>
      </c>
      <c r="V141">
        <f t="shared" si="16"/>
        <v>0.44060232727241289</v>
      </c>
      <c r="W141">
        <f t="shared" si="21"/>
        <v>0.65192023434484991</v>
      </c>
      <c r="X141">
        <f t="shared" si="22"/>
        <v>5.0099506577358649E-2</v>
      </c>
      <c r="Z141" s="3">
        <v>43999</v>
      </c>
      <c r="AA141">
        <v>2.4584999999999999E-2</v>
      </c>
      <c r="AB141">
        <v>2.4768999999999999E-2</v>
      </c>
      <c r="AC141">
        <v>2.4552999999999998E-2</v>
      </c>
      <c r="AD141">
        <v>2.4580000000000001E-2</v>
      </c>
      <c r="AE141">
        <v>2.4580000000000001E-2</v>
      </c>
      <c r="AF141">
        <v>812361</v>
      </c>
      <c r="AG141">
        <f t="shared" si="27"/>
        <v>1.2205789628029949E-4</v>
      </c>
      <c r="AH141">
        <f t="shared" si="23"/>
        <v>0.32012981689000641</v>
      </c>
      <c r="AI141">
        <f t="shared" si="24"/>
        <v>3.7520021549693083E-2</v>
      </c>
      <c r="AK141" s="3"/>
    </row>
    <row r="142" spans="1:37" x14ac:dyDescent="0.25">
      <c r="A142" s="3">
        <v>44000</v>
      </c>
      <c r="B142">
        <v>9481.5673829999996</v>
      </c>
      <c r="C142">
        <v>9482.7822269999997</v>
      </c>
      <c r="D142">
        <v>9328.3955079999996</v>
      </c>
      <c r="E142">
        <v>9411.8408199999994</v>
      </c>
      <c r="F142">
        <v>9411.8408199999994</v>
      </c>
      <c r="G142">
        <v>17770083003</v>
      </c>
      <c r="H142">
        <f t="shared" si="25"/>
        <v>-7.2426440279927369E-3</v>
      </c>
      <c r="I142">
        <f t="shared" si="18"/>
        <v>0.5438922767320572</v>
      </c>
      <c r="J142">
        <f t="shared" si="19"/>
        <v>3.314647240376397E-2</v>
      </c>
      <c r="K142">
        <f t="shared" si="20"/>
        <v>-1.049476753019471E-2</v>
      </c>
      <c r="M142" s="3">
        <v>44000</v>
      </c>
      <c r="N142">
        <v>232.898697</v>
      </c>
      <c r="O142">
        <v>234.57064800000001</v>
      </c>
      <c r="P142">
        <v>228.95143100000001</v>
      </c>
      <c r="Q142">
        <v>232.10116600000001</v>
      </c>
      <c r="R142">
        <v>232.10116600000001</v>
      </c>
      <c r="S142">
        <v>6713800872</v>
      </c>
      <c r="T142">
        <f t="shared" si="26"/>
        <v>-3.9864611700259458E-3</v>
      </c>
      <c r="U142">
        <f t="shared" si="28"/>
        <v>0.33139559084459724</v>
      </c>
      <c r="V142">
        <f t="shared" si="16"/>
        <v>0.41087758276177788</v>
      </c>
      <c r="W142">
        <f t="shared" si="21"/>
        <v>0.65177518235263177</v>
      </c>
      <c r="X142">
        <f t="shared" si="22"/>
        <v>5.0611750260110201E-2</v>
      </c>
      <c r="Z142" s="3">
        <v>44000</v>
      </c>
      <c r="AA142">
        <v>2.4566999999999999E-2</v>
      </c>
      <c r="AB142">
        <v>2.4794E-2</v>
      </c>
      <c r="AC142">
        <v>2.4389000000000001E-2</v>
      </c>
      <c r="AD142">
        <v>2.4660999999999999E-2</v>
      </c>
      <c r="AE142">
        <v>2.4660999999999999E-2</v>
      </c>
      <c r="AF142">
        <v>713336</v>
      </c>
      <c r="AG142">
        <f t="shared" si="27"/>
        <v>3.2899442765251244E-3</v>
      </c>
      <c r="AH142">
        <f t="shared" si="23"/>
        <v>0.31852798867394871</v>
      </c>
      <c r="AI142">
        <f t="shared" si="24"/>
        <v>4.0360395292790313E-2</v>
      </c>
      <c r="AK142" s="3"/>
    </row>
    <row r="143" spans="1:37" x14ac:dyDescent="0.25">
      <c r="A143" s="3">
        <v>44001</v>
      </c>
      <c r="B143">
        <v>9410.2939449999994</v>
      </c>
      <c r="C143">
        <v>9440.8759769999997</v>
      </c>
      <c r="D143">
        <v>9274.2958980000003</v>
      </c>
      <c r="E143">
        <v>9288.0185550000006</v>
      </c>
      <c r="F143">
        <v>9288.0185550000006</v>
      </c>
      <c r="G143">
        <v>19632223107</v>
      </c>
      <c r="H143">
        <f t="shared" si="25"/>
        <v>-1.3243316137297118E-2</v>
      </c>
      <c r="I143">
        <f t="shared" si="18"/>
        <v>0.54079345372086396</v>
      </c>
      <c r="J143">
        <f t="shared" si="19"/>
        <v>2.4982734636779986E-2</v>
      </c>
      <c r="K143">
        <f t="shared" si="20"/>
        <v>-6.4819654090610837E-3</v>
      </c>
      <c r="M143" s="3">
        <v>44001</v>
      </c>
      <c r="N143">
        <v>231.954971</v>
      </c>
      <c r="O143">
        <v>232.15411399999999</v>
      </c>
      <c r="P143">
        <v>226.79518100000001</v>
      </c>
      <c r="Q143">
        <v>227.13829000000001</v>
      </c>
      <c r="R143">
        <v>227.13829000000001</v>
      </c>
      <c r="S143">
        <v>6946372590</v>
      </c>
      <c r="T143">
        <f t="shared" si="26"/>
        <v>-2.161429792587698E-2</v>
      </c>
      <c r="U143">
        <f t="shared" si="28"/>
        <v>0.28970921183573123</v>
      </c>
      <c r="V143">
        <f t="shared" si="16"/>
        <v>0.41963558481206781</v>
      </c>
      <c r="W143">
        <f t="shared" si="21"/>
        <v>0.65415971196729983</v>
      </c>
      <c r="X143">
        <f t="shared" si="22"/>
        <v>4.778844947276463E-2</v>
      </c>
      <c r="Z143" s="3">
        <v>44001</v>
      </c>
      <c r="AA143">
        <v>2.4645E-2</v>
      </c>
      <c r="AB143">
        <v>2.4676E-2</v>
      </c>
      <c r="AC143">
        <v>2.4355999999999999E-2</v>
      </c>
      <c r="AD143">
        <v>2.4455000000000001E-2</v>
      </c>
      <c r="AE143">
        <v>2.4455000000000001E-2</v>
      </c>
      <c r="AF143">
        <v>747885</v>
      </c>
      <c r="AG143">
        <f t="shared" si="27"/>
        <v>-8.3883544230932781E-3</v>
      </c>
      <c r="AH143">
        <f t="shared" si="23"/>
        <v>0.32131618424729574</v>
      </c>
      <c r="AI143">
        <f t="shared" si="24"/>
        <v>3.5740310087667919E-2</v>
      </c>
      <c r="AK143" s="3"/>
    </row>
    <row r="144" spans="1:37" x14ac:dyDescent="0.25">
      <c r="A144" s="3">
        <v>44002</v>
      </c>
      <c r="B144">
        <v>9290.9599610000005</v>
      </c>
      <c r="C144">
        <v>9394.9716800000006</v>
      </c>
      <c r="D144">
        <v>9247.3798829999996</v>
      </c>
      <c r="E144">
        <v>9332.3408199999994</v>
      </c>
      <c r="F144">
        <v>9332.3408199999994</v>
      </c>
      <c r="G144">
        <v>17130541557</v>
      </c>
      <c r="H144">
        <f t="shared" si="25"/>
        <v>4.760633005620781E-3</v>
      </c>
      <c r="I144">
        <f t="shared" si="18"/>
        <v>0.51416747389710238</v>
      </c>
      <c r="J144">
        <f t="shared" si="19"/>
        <v>2.7217679428550315E-2</v>
      </c>
      <c r="K144">
        <f t="shared" si="20"/>
        <v>1.9041062821406544E-2</v>
      </c>
      <c r="M144" s="3">
        <v>44002</v>
      </c>
      <c r="N144">
        <v>226.97636399999999</v>
      </c>
      <c r="O144">
        <v>231.44901999999999</v>
      </c>
      <c r="P144">
        <v>226.640625</v>
      </c>
      <c r="Q144">
        <v>229.274261</v>
      </c>
      <c r="R144">
        <v>229.274261</v>
      </c>
      <c r="S144">
        <v>6252830566</v>
      </c>
      <c r="T144">
        <f t="shared" si="26"/>
        <v>9.3598941976587371E-3</v>
      </c>
      <c r="U144">
        <f t="shared" si="28"/>
        <v>0.29943002375546462</v>
      </c>
      <c r="V144">
        <f t="shared" si="16"/>
        <v>0.42273541069357201</v>
      </c>
      <c r="W144">
        <f t="shared" si="21"/>
        <v>0.62644111433809335</v>
      </c>
      <c r="X144">
        <f t="shared" si="22"/>
        <v>7.6655451742382696E-2</v>
      </c>
      <c r="Z144" s="3">
        <v>44002</v>
      </c>
      <c r="AA144">
        <v>2.4438000000000001E-2</v>
      </c>
      <c r="AB144">
        <v>2.4742E-2</v>
      </c>
      <c r="AC144">
        <v>2.4416E-2</v>
      </c>
      <c r="AD144">
        <v>2.4568E-2</v>
      </c>
      <c r="AE144">
        <v>2.4568E-2</v>
      </c>
      <c r="AF144">
        <v>670017</v>
      </c>
      <c r="AG144">
        <f t="shared" si="27"/>
        <v>4.6100891472005637E-3</v>
      </c>
      <c r="AH144">
        <f t="shared" si="23"/>
        <v>0.32064303334698635</v>
      </c>
      <c r="AI144">
        <f t="shared" si="24"/>
        <v>3.8072823784926303E-2</v>
      </c>
      <c r="AK144" s="3"/>
    </row>
    <row r="145" spans="1:37" x14ac:dyDescent="0.25">
      <c r="A145" s="3">
        <v>44003</v>
      </c>
      <c r="B145">
        <v>9330.9267579999996</v>
      </c>
      <c r="C145">
        <v>9401.1074219999991</v>
      </c>
      <c r="D145">
        <v>9300.4306639999995</v>
      </c>
      <c r="E145">
        <v>9303.6298829999996</v>
      </c>
      <c r="F145">
        <v>9303.6298829999996</v>
      </c>
      <c r="G145">
        <v>15324301169</v>
      </c>
      <c r="H145">
        <f t="shared" si="25"/>
        <v>-3.0812411301573083E-3</v>
      </c>
      <c r="I145">
        <f t="shared" si="18"/>
        <v>0.51302297724494794</v>
      </c>
      <c r="J145">
        <f t="shared" si="19"/>
        <v>1.3096733698142923E-2</v>
      </c>
      <c r="K145">
        <f t="shared" si="20"/>
        <v>1.1956433462385237E-2</v>
      </c>
      <c r="M145" s="3">
        <v>44003</v>
      </c>
      <c r="N145">
        <v>229.21614099999999</v>
      </c>
      <c r="O145">
        <v>232.358948</v>
      </c>
      <c r="P145">
        <v>228.49299600000001</v>
      </c>
      <c r="Q145">
        <v>228.989822</v>
      </c>
      <c r="R145">
        <v>228.989822</v>
      </c>
      <c r="S145">
        <v>5600408178</v>
      </c>
      <c r="T145">
        <f t="shared" si="26"/>
        <v>-1.2413760845710916E-3</v>
      </c>
      <c r="U145">
        <f t="shared" si="28"/>
        <v>0.27426779297350345</v>
      </c>
      <c r="V145">
        <f t="shared" ref="V145:V208" si="29">_xlfn.STDEV.S(T131:T145)*SQRT(365)</f>
        <v>0.42160713325655597</v>
      </c>
      <c r="W145">
        <f t="shared" si="21"/>
        <v>0.61644508430589862</v>
      </c>
      <c r="X145">
        <f t="shared" si="22"/>
        <v>5.7879192286622659E-2</v>
      </c>
      <c r="Z145" s="3">
        <v>44003</v>
      </c>
      <c r="AA145">
        <v>2.4560999999999999E-2</v>
      </c>
      <c r="AB145">
        <v>2.4743000000000001E-2</v>
      </c>
      <c r="AC145">
        <v>2.4549999999999999E-2</v>
      </c>
      <c r="AD145">
        <v>2.4612999999999999E-2</v>
      </c>
      <c r="AE145">
        <v>2.4612999999999999E-2</v>
      </c>
      <c r="AF145">
        <v>601959</v>
      </c>
      <c r="AG145">
        <f t="shared" si="27"/>
        <v>1.8299755010283954E-3</v>
      </c>
      <c r="AH145">
        <f t="shared" si="23"/>
        <v>0.31149240376541365</v>
      </c>
      <c r="AI145">
        <f t="shared" si="24"/>
        <v>3.0346479660406198E-2</v>
      </c>
      <c r="AK145" s="3"/>
    </row>
    <row r="146" spans="1:37" x14ac:dyDescent="0.25">
      <c r="A146" s="3">
        <v>44004</v>
      </c>
      <c r="B146">
        <v>9300.9150389999995</v>
      </c>
      <c r="C146">
        <v>9655.0732420000004</v>
      </c>
      <c r="D146">
        <v>9296.8720699999994</v>
      </c>
      <c r="E146">
        <v>9648.7177730000003</v>
      </c>
      <c r="F146">
        <v>9648.7177730000003</v>
      </c>
      <c r="G146">
        <v>21104009514</v>
      </c>
      <c r="H146">
        <f t="shared" si="25"/>
        <v>3.6420399250135044E-2</v>
      </c>
      <c r="I146">
        <f t="shared" si="18"/>
        <v>0.52814933761464211</v>
      </c>
      <c r="J146">
        <f t="shared" si="19"/>
        <v>4.6612590004214367E-2</v>
      </c>
      <c r="K146">
        <f t="shared" si="20"/>
        <v>2.9037974238191815E-2</v>
      </c>
      <c r="M146" s="3">
        <v>44004</v>
      </c>
      <c r="N146">
        <v>229.00337200000001</v>
      </c>
      <c r="O146">
        <v>243.776016</v>
      </c>
      <c r="P146">
        <v>228.93473800000001</v>
      </c>
      <c r="Q146">
        <v>242.533188</v>
      </c>
      <c r="R146">
        <v>242.533188</v>
      </c>
      <c r="S146">
        <v>9079586552</v>
      </c>
      <c r="T146">
        <f t="shared" si="26"/>
        <v>5.7461001593665878E-2</v>
      </c>
      <c r="U146">
        <f t="shared" si="28"/>
        <v>0.48557776339004693</v>
      </c>
      <c r="V146">
        <f t="shared" si="29"/>
        <v>0.51408380560551337</v>
      </c>
      <c r="W146">
        <f t="shared" si="21"/>
        <v>0.64468442223322009</v>
      </c>
      <c r="X146">
        <f t="shared" si="22"/>
        <v>8.3673892063947028E-2</v>
      </c>
      <c r="Z146" s="3">
        <v>44004</v>
      </c>
      <c r="AA146">
        <v>2.4614E-2</v>
      </c>
      <c r="AB146">
        <v>2.5263000000000001E-2</v>
      </c>
      <c r="AC146">
        <v>2.4625000000000001E-2</v>
      </c>
      <c r="AD146">
        <v>2.5135999999999999E-2</v>
      </c>
      <c r="AE146">
        <v>2.5135999999999999E-2</v>
      </c>
      <c r="AF146">
        <v>941015</v>
      </c>
      <c r="AG146">
        <f t="shared" si="27"/>
        <v>2.1026322873715624E-2</v>
      </c>
      <c r="AH146">
        <f t="shared" si="23"/>
        <v>0.31783222357575702</v>
      </c>
      <c r="AI146">
        <f t="shared" si="24"/>
        <v>3.5935697689699522E-2</v>
      </c>
      <c r="AK146" s="3"/>
    </row>
    <row r="147" spans="1:37" x14ac:dyDescent="0.25">
      <c r="A147" s="3">
        <v>44005</v>
      </c>
      <c r="B147">
        <v>9644.0761719999991</v>
      </c>
      <c r="C147">
        <v>9670.5410159999992</v>
      </c>
      <c r="D147">
        <v>9547.2470699999994</v>
      </c>
      <c r="E147">
        <v>9629.6582030000009</v>
      </c>
      <c r="F147">
        <v>9629.6582030000009</v>
      </c>
      <c r="G147">
        <v>17006433272</v>
      </c>
      <c r="H147">
        <f t="shared" si="25"/>
        <v>-1.9773010167997173E-3</v>
      </c>
      <c r="I147">
        <f t="shared" si="18"/>
        <v>0.49913297007135798</v>
      </c>
      <c r="J147">
        <f t="shared" si="19"/>
        <v>9.1191137007347295E-2</v>
      </c>
      <c r="K147">
        <f t="shared" si="20"/>
        <v>5.0714754568309026E-2</v>
      </c>
      <c r="M147" s="3">
        <v>44005</v>
      </c>
      <c r="N147">
        <v>242.53701799999999</v>
      </c>
      <c r="O147">
        <v>244.86440999999999</v>
      </c>
      <c r="P147">
        <v>239.75973500000001</v>
      </c>
      <c r="Q147">
        <v>244.14215100000001</v>
      </c>
      <c r="R147">
        <v>244.14215100000001</v>
      </c>
      <c r="S147">
        <v>6624530348</v>
      </c>
      <c r="T147">
        <f t="shared" si="26"/>
        <v>6.6120829760645226E-3</v>
      </c>
      <c r="U147">
        <f t="shared" si="28"/>
        <v>0.47551024934674052</v>
      </c>
      <c r="V147">
        <f t="shared" si="29"/>
        <v>0.51470892730494244</v>
      </c>
      <c r="W147">
        <f t="shared" si="21"/>
        <v>0.63162539325047218</v>
      </c>
      <c r="X147">
        <f t="shared" si="22"/>
        <v>0.10202322928681375</v>
      </c>
      <c r="Z147" s="3">
        <v>44005</v>
      </c>
      <c r="AA147">
        <v>2.5137E-2</v>
      </c>
      <c r="AB147">
        <v>2.5374000000000001E-2</v>
      </c>
      <c r="AC147">
        <v>2.5113E-2</v>
      </c>
      <c r="AD147">
        <v>2.5353000000000001E-2</v>
      </c>
      <c r="AE147">
        <v>2.5353000000000001E-2</v>
      </c>
      <c r="AF147">
        <v>687930</v>
      </c>
      <c r="AG147">
        <f t="shared" si="27"/>
        <v>8.5959847171896281E-3</v>
      </c>
      <c r="AH147">
        <f t="shared" si="23"/>
        <v>0.31529122532543913</v>
      </c>
      <c r="AI147">
        <f t="shared" si="24"/>
        <v>3.3510689630800596E-2</v>
      </c>
      <c r="AK147" s="3"/>
    </row>
    <row r="148" spans="1:37" x14ac:dyDescent="0.25">
      <c r="A148" s="3">
        <v>44006</v>
      </c>
      <c r="B148">
        <v>9632.1494139999995</v>
      </c>
      <c r="C148">
        <v>9680.3671880000002</v>
      </c>
      <c r="D148">
        <v>9278.2333980000003</v>
      </c>
      <c r="E148">
        <v>9313.6103519999997</v>
      </c>
      <c r="F148">
        <v>9313.6103519999997</v>
      </c>
      <c r="G148">
        <v>18961716076</v>
      </c>
      <c r="H148">
        <f t="shared" si="25"/>
        <v>-3.3370923213824927E-2</v>
      </c>
      <c r="I148">
        <f t="shared" si="18"/>
        <v>0.5134376872339067</v>
      </c>
      <c r="J148">
        <f t="shared" si="19"/>
        <v>4.4646670512549211E-2</v>
      </c>
      <c r="K148">
        <f t="shared" si="20"/>
        <v>2.7740148790632885E-2</v>
      </c>
      <c r="M148" s="3">
        <v>44006</v>
      </c>
      <c r="N148">
        <v>244.18592799999999</v>
      </c>
      <c r="O148">
        <v>248.508026</v>
      </c>
      <c r="P148">
        <v>232.807739</v>
      </c>
      <c r="Q148">
        <v>235.77246099999999</v>
      </c>
      <c r="R148">
        <v>235.77246099999999</v>
      </c>
      <c r="S148">
        <v>8815030025</v>
      </c>
      <c r="T148">
        <f t="shared" si="26"/>
        <v>-3.4883450090815823E-2</v>
      </c>
      <c r="U148">
        <f t="shared" si="28"/>
        <v>0.55781829083894974</v>
      </c>
      <c r="V148">
        <f t="shared" si="29"/>
        <v>0.54168932156831273</v>
      </c>
      <c r="W148">
        <f t="shared" si="21"/>
        <v>0.64682313008165837</v>
      </c>
      <c r="X148">
        <f t="shared" si="22"/>
        <v>7.774619328162205E-2</v>
      </c>
      <c r="Z148" s="3">
        <v>44006</v>
      </c>
      <c r="AA148">
        <v>2.5357999999999999E-2</v>
      </c>
      <c r="AB148">
        <v>2.5739000000000001E-2</v>
      </c>
      <c r="AC148">
        <v>2.5033E-2</v>
      </c>
      <c r="AD148">
        <v>2.5315000000000001E-2</v>
      </c>
      <c r="AE148">
        <v>2.5315000000000001E-2</v>
      </c>
      <c r="AF148">
        <v>946468</v>
      </c>
      <c r="AG148">
        <f t="shared" si="27"/>
        <v>-1.4999608085823754E-3</v>
      </c>
      <c r="AH148">
        <f t="shared" si="23"/>
        <v>0.3156564731640068</v>
      </c>
      <c r="AI148">
        <f t="shared" si="24"/>
        <v>3.2579775214680681E-2</v>
      </c>
      <c r="AK148" s="3"/>
    </row>
    <row r="149" spans="1:37" x14ac:dyDescent="0.25">
      <c r="A149" s="3">
        <v>44007</v>
      </c>
      <c r="B149">
        <v>9314.1269530000009</v>
      </c>
      <c r="C149">
        <v>9340.1611329999996</v>
      </c>
      <c r="D149">
        <v>9095.3242190000001</v>
      </c>
      <c r="E149">
        <v>9264.8134769999997</v>
      </c>
      <c r="F149">
        <v>9264.8134769999997</v>
      </c>
      <c r="G149">
        <v>18616048626</v>
      </c>
      <c r="H149">
        <f t="shared" si="25"/>
        <v>-5.253081495074024E-3</v>
      </c>
      <c r="I149">
        <f t="shared" si="18"/>
        <v>0.512863523094088</v>
      </c>
      <c r="J149">
        <f t="shared" si="19"/>
        <v>4.7496653018055175E-2</v>
      </c>
      <c r="K149">
        <f t="shared" si="20"/>
        <v>2.9153031851229236E-2</v>
      </c>
      <c r="M149" s="3">
        <v>44007</v>
      </c>
      <c r="N149">
        <v>235.70285000000001</v>
      </c>
      <c r="O149">
        <v>236.053406</v>
      </c>
      <c r="P149">
        <v>230.29660000000001</v>
      </c>
      <c r="Q149">
        <v>232.944489</v>
      </c>
      <c r="R149">
        <v>232.944489</v>
      </c>
      <c r="S149">
        <v>7010426122</v>
      </c>
      <c r="T149">
        <f t="shared" si="26"/>
        <v>-1.2067011084834513E-2</v>
      </c>
      <c r="U149">
        <f t="shared" si="28"/>
        <v>0.56579981280388425</v>
      </c>
      <c r="V149">
        <f t="shared" si="29"/>
        <v>0.53910829624087164</v>
      </c>
      <c r="W149">
        <f t="shared" si="21"/>
        <v>0.6450661263217049</v>
      </c>
      <c r="X149">
        <f t="shared" si="22"/>
        <v>8.0058311357482731E-2</v>
      </c>
      <c r="Z149" s="3">
        <v>44007</v>
      </c>
      <c r="AA149">
        <v>2.5307E-2</v>
      </c>
      <c r="AB149">
        <v>2.5353000000000001E-2</v>
      </c>
      <c r="AC149">
        <v>2.5266E-2</v>
      </c>
      <c r="AD149">
        <v>2.5142999999999999E-2</v>
      </c>
      <c r="AE149">
        <v>2.5142999999999999E-2</v>
      </c>
      <c r="AF149">
        <v>756672</v>
      </c>
      <c r="AG149">
        <f t="shared" si="27"/>
        <v>-6.8175776369937269E-3</v>
      </c>
      <c r="AH149">
        <f t="shared" si="23"/>
        <v>0.31482979650055903</v>
      </c>
      <c r="AI149">
        <f t="shared" si="24"/>
        <v>3.3204740400219791E-2</v>
      </c>
      <c r="AK149" s="3"/>
    </row>
    <row r="150" spans="1:37" x14ac:dyDescent="0.25">
      <c r="A150" s="3">
        <v>44008</v>
      </c>
      <c r="B150">
        <v>9260.9951170000004</v>
      </c>
      <c r="C150">
        <v>9310.5166019999997</v>
      </c>
      <c r="D150">
        <v>9101.7382809999999</v>
      </c>
      <c r="E150">
        <v>9162.9179690000001</v>
      </c>
      <c r="F150">
        <v>9162.9179690000001</v>
      </c>
      <c r="G150">
        <v>18341465837</v>
      </c>
      <c r="H150">
        <f t="shared" si="25"/>
        <v>-1.1059044006840425E-2</v>
      </c>
      <c r="I150">
        <f t="shared" si="18"/>
        <v>0.49693401374183782</v>
      </c>
      <c r="J150">
        <f t="shared" si="19"/>
        <v>1.9733622403094626E-3</v>
      </c>
      <c r="K150">
        <f t="shared" si="20"/>
        <v>4.0874986198501948E-3</v>
      </c>
      <c r="M150" s="3">
        <v>44008</v>
      </c>
      <c r="N150">
        <v>232.877487</v>
      </c>
      <c r="O150">
        <v>233.90193199999999</v>
      </c>
      <c r="P150">
        <v>229.25945999999999</v>
      </c>
      <c r="Q150">
        <v>229.66804500000001</v>
      </c>
      <c r="R150">
        <v>229.66804500000001</v>
      </c>
      <c r="S150">
        <v>7187490226</v>
      </c>
      <c r="T150">
        <f t="shared" si="26"/>
        <v>-1.4165196766826883E-2</v>
      </c>
      <c r="U150">
        <f t="shared" si="28"/>
        <v>0.55042167130098263</v>
      </c>
      <c r="V150">
        <f t="shared" si="29"/>
        <v>0.43522572096703188</v>
      </c>
      <c r="W150">
        <f t="shared" si="21"/>
        <v>0.63950985335115274</v>
      </c>
      <c r="X150">
        <f t="shared" si="22"/>
        <v>5.5880737377947666E-2</v>
      </c>
      <c r="Z150" s="3">
        <v>44008</v>
      </c>
      <c r="AA150">
        <v>2.5135999999999999E-2</v>
      </c>
      <c r="AB150">
        <v>2.5131000000000001E-2</v>
      </c>
      <c r="AC150">
        <v>2.5156999999999999E-2</v>
      </c>
      <c r="AD150">
        <v>2.5065E-2</v>
      </c>
      <c r="AE150">
        <v>2.5065E-2</v>
      </c>
      <c r="AF150">
        <v>784411</v>
      </c>
      <c r="AG150">
        <f t="shared" si="27"/>
        <v>-3.1070770694119898E-3</v>
      </c>
      <c r="AH150">
        <f t="shared" si="23"/>
        <v>0.31443370724423358</v>
      </c>
      <c r="AI150">
        <f t="shared" si="24"/>
        <v>3.3671451227118052E-2</v>
      </c>
      <c r="AK150" s="3"/>
    </row>
    <row r="151" spans="1:37" x14ac:dyDescent="0.25">
      <c r="A151" s="3">
        <v>44009</v>
      </c>
      <c r="B151">
        <v>9167.8242190000001</v>
      </c>
      <c r="C151">
        <v>9207.8105469999991</v>
      </c>
      <c r="D151">
        <v>8998.2167969999991</v>
      </c>
      <c r="E151">
        <v>9045.390625</v>
      </c>
      <c r="F151">
        <v>9045.390625</v>
      </c>
      <c r="G151">
        <v>17273093144</v>
      </c>
      <c r="H151">
        <f t="shared" si="25"/>
        <v>-1.2909378767378993E-2</v>
      </c>
      <c r="I151">
        <f t="shared" si="18"/>
        <v>0.48043549008890185</v>
      </c>
      <c r="J151">
        <f t="shared" si="19"/>
        <v>5.1743455876205074E-2</v>
      </c>
      <c r="K151">
        <f t="shared" si="20"/>
        <v>-2.1128886976384112E-2</v>
      </c>
      <c r="M151" s="3">
        <v>44009</v>
      </c>
      <c r="N151">
        <v>229.631485</v>
      </c>
      <c r="O151">
        <v>232.49342300000001</v>
      </c>
      <c r="P151">
        <v>220.56457499999999</v>
      </c>
      <c r="Q151">
        <v>222.95979299999999</v>
      </c>
      <c r="R151">
        <v>222.95979299999999</v>
      </c>
      <c r="S151">
        <v>6918380955</v>
      </c>
      <c r="T151">
        <f t="shared" si="26"/>
        <v>-2.9643529023310675E-2</v>
      </c>
      <c r="U151">
        <f t="shared" si="28"/>
        <v>0.58768971087295485</v>
      </c>
      <c r="V151">
        <f t="shared" si="29"/>
        <v>0.43548859968047315</v>
      </c>
      <c r="W151">
        <f t="shared" si="21"/>
        <v>0.6250686315153835</v>
      </c>
      <c r="X151">
        <f t="shared" si="22"/>
        <v>1.5073062512490574E-2</v>
      </c>
      <c r="Z151" s="3">
        <v>44009</v>
      </c>
      <c r="AA151">
        <v>2.5061E-2</v>
      </c>
      <c r="AB151">
        <v>2.5250000000000002E-2</v>
      </c>
      <c r="AC151">
        <v>2.4441999999999998E-2</v>
      </c>
      <c r="AD151">
        <v>2.4649000000000001E-2</v>
      </c>
      <c r="AE151">
        <v>2.4649000000000001E-2</v>
      </c>
      <c r="AF151">
        <v>764852</v>
      </c>
      <c r="AG151">
        <f t="shared" si="27"/>
        <v>-1.6736119000987627E-2</v>
      </c>
      <c r="AH151">
        <f t="shared" si="23"/>
        <v>0.31923290895984374</v>
      </c>
      <c r="AI151">
        <f t="shared" si="24"/>
        <v>2.333376212816277E-2</v>
      </c>
      <c r="AK151" s="3"/>
    </row>
    <row r="152" spans="1:37" x14ac:dyDescent="0.25">
      <c r="A152" s="3">
        <v>44010</v>
      </c>
      <c r="B152">
        <v>9048.4609380000002</v>
      </c>
      <c r="C152">
        <v>9197.546875</v>
      </c>
      <c r="D152">
        <v>8975.5253909999992</v>
      </c>
      <c r="E152">
        <v>9143.5820309999999</v>
      </c>
      <c r="F152">
        <v>9143.5820309999999</v>
      </c>
      <c r="G152">
        <v>14560870760</v>
      </c>
      <c r="H152">
        <f t="shared" si="25"/>
        <v>1.0796911043829032E-2</v>
      </c>
      <c r="I152">
        <f t="shared" si="18"/>
        <v>0.48159502509896251</v>
      </c>
      <c r="J152">
        <f t="shared" si="19"/>
        <v>3.1810965875912103E-2</v>
      </c>
      <c r="K152">
        <f t="shared" si="20"/>
        <v>-1.1139720577680633E-2</v>
      </c>
      <c r="M152" s="3">
        <v>44010</v>
      </c>
      <c r="N152">
        <v>222.91449</v>
      </c>
      <c r="O152">
        <v>228.59828200000001</v>
      </c>
      <c r="P152">
        <v>219.47267199999999</v>
      </c>
      <c r="Q152">
        <v>225.34716800000001</v>
      </c>
      <c r="R152">
        <v>225.34716800000001</v>
      </c>
      <c r="S152">
        <v>6205925718</v>
      </c>
      <c r="T152">
        <f t="shared" si="26"/>
        <v>1.0650727184265431E-2</v>
      </c>
      <c r="U152">
        <f t="shared" si="28"/>
        <v>0.59726856356161484</v>
      </c>
      <c r="V152">
        <f t="shared" si="29"/>
        <v>0.43895541201120997</v>
      </c>
      <c r="W152">
        <f t="shared" si="21"/>
        <v>0.62598476685068516</v>
      </c>
      <c r="X152">
        <f t="shared" si="22"/>
        <v>1.8527146986630036E-2</v>
      </c>
      <c r="Z152" s="3">
        <v>44010</v>
      </c>
      <c r="AA152">
        <v>2.4643999999999999E-2</v>
      </c>
      <c r="AB152">
        <v>2.4875000000000001E-2</v>
      </c>
      <c r="AC152">
        <v>2.4362999999999999E-2</v>
      </c>
      <c r="AD152">
        <v>2.4645E-2</v>
      </c>
      <c r="AE152">
        <v>2.4645E-2</v>
      </c>
      <c r="AF152">
        <v>678719</v>
      </c>
      <c r="AG152">
        <f t="shared" si="27"/>
        <v>-1.6229155713799916E-4</v>
      </c>
      <c r="AH152">
        <f t="shared" si="23"/>
        <v>0.31695588251789836</v>
      </c>
      <c r="AI152">
        <f t="shared" si="24"/>
        <v>1.8954797389123559E-2</v>
      </c>
      <c r="AK152" s="3"/>
    </row>
    <row r="153" spans="1:37" x14ac:dyDescent="0.25">
      <c r="A153" s="3">
        <v>44011</v>
      </c>
      <c r="B153">
        <v>9140.0292969999991</v>
      </c>
      <c r="C153">
        <v>9237.5732420000004</v>
      </c>
      <c r="D153">
        <v>9041.8759769999997</v>
      </c>
      <c r="E153">
        <v>9190.8544920000004</v>
      </c>
      <c r="F153">
        <v>9190.8544920000004</v>
      </c>
      <c r="G153">
        <v>16460547078</v>
      </c>
      <c r="H153">
        <f t="shared" si="25"/>
        <v>5.1566968741630246E-3</v>
      </c>
      <c r="I153">
        <f t="shared" si="18"/>
        <v>0.47126146942784108</v>
      </c>
      <c r="J153">
        <f t="shared" si="19"/>
        <v>5.3959658829207793E-2</v>
      </c>
      <c r="K153">
        <f t="shared" si="20"/>
        <v>-2.2416390252262362E-2</v>
      </c>
      <c r="M153" s="3">
        <v>44011</v>
      </c>
      <c r="N153">
        <v>225.361435</v>
      </c>
      <c r="O153">
        <v>229.90321399999999</v>
      </c>
      <c r="P153">
        <v>222.25498999999999</v>
      </c>
      <c r="Q153">
        <v>228.19487000000001</v>
      </c>
      <c r="R153">
        <v>228.19487000000001</v>
      </c>
      <c r="S153">
        <v>6726164653</v>
      </c>
      <c r="T153">
        <f t="shared" si="26"/>
        <v>1.2557774954960488E-2</v>
      </c>
      <c r="U153">
        <f t="shared" si="28"/>
        <v>0.36800537011739581</v>
      </c>
      <c r="V153">
        <f t="shared" si="29"/>
        <v>0.43689376222325438</v>
      </c>
      <c r="W153">
        <f t="shared" si="21"/>
        <v>0.53110023766127579</v>
      </c>
      <c r="X153">
        <f t="shared" si="22"/>
        <v>-2.4286509820575813E-2</v>
      </c>
      <c r="Z153" s="3">
        <v>44011</v>
      </c>
      <c r="AA153">
        <v>2.4646999999999999E-2</v>
      </c>
      <c r="AB153">
        <v>2.4968000000000001E-2</v>
      </c>
      <c r="AC153">
        <v>2.4486999999999998E-2</v>
      </c>
      <c r="AD153">
        <v>2.4827999999999999E-2</v>
      </c>
      <c r="AE153">
        <v>2.4827999999999999E-2</v>
      </c>
      <c r="AF153">
        <v>731832</v>
      </c>
      <c r="AG153">
        <f t="shared" si="27"/>
        <v>7.3980083940652077E-3</v>
      </c>
      <c r="AH153">
        <f t="shared" si="23"/>
        <v>0.21651670534113096</v>
      </c>
      <c r="AI153">
        <f t="shared" si="24"/>
        <v>-1.4323302958701525E-3</v>
      </c>
      <c r="AK153" s="3"/>
    </row>
    <row r="154" spans="1:37" x14ac:dyDescent="0.25">
      <c r="A154" s="3">
        <v>44012</v>
      </c>
      <c r="B154">
        <v>9185.5810550000006</v>
      </c>
      <c r="C154">
        <v>9217.8359380000002</v>
      </c>
      <c r="D154">
        <v>9084.8378909999992</v>
      </c>
      <c r="E154">
        <v>9137.9931639999995</v>
      </c>
      <c r="F154">
        <v>9137.9931639999995</v>
      </c>
      <c r="G154">
        <v>15735797744</v>
      </c>
      <c r="H154">
        <f t="shared" si="25"/>
        <v>-5.7681176204057378E-3</v>
      </c>
      <c r="I154">
        <f t="shared" si="18"/>
        <v>0.46407408245522963</v>
      </c>
      <c r="J154">
        <f t="shared" si="19"/>
        <v>3.4743483861497317E-2</v>
      </c>
      <c r="K154">
        <f t="shared" si="20"/>
        <v>-1.2946438766228179E-2</v>
      </c>
      <c r="M154" s="3">
        <v>44012</v>
      </c>
      <c r="N154">
        <v>227.96843000000001</v>
      </c>
      <c r="O154">
        <v>229.47680700000001</v>
      </c>
      <c r="P154">
        <v>224.81518600000001</v>
      </c>
      <c r="Q154">
        <v>226.31500199999999</v>
      </c>
      <c r="R154">
        <v>226.31500199999999</v>
      </c>
      <c r="S154">
        <v>6094093001</v>
      </c>
      <c r="T154">
        <f t="shared" si="26"/>
        <v>-8.2721139205582661E-3</v>
      </c>
      <c r="U154">
        <f t="shared" si="28"/>
        <v>0.34531267763644496</v>
      </c>
      <c r="V154">
        <f t="shared" si="29"/>
        <v>0.42997483291939059</v>
      </c>
      <c r="W154">
        <f t="shared" si="21"/>
        <v>0.50518437097087276</v>
      </c>
      <c r="X154">
        <f t="shared" si="22"/>
        <v>-4.9482841687597239E-3</v>
      </c>
      <c r="Z154" s="3">
        <v>44012</v>
      </c>
      <c r="AA154">
        <v>2.4804E-2</v>
      </c>
      <c r="AB154">
        <v>2.5010000000000001E-2</v>
      </c>
      <c r="AC154">
        <v>2.4733999999999999E-2</v>
      </c>
      <c r="AD154">
        <v>2.4766E-2</v>
      </c>
      <c r="AE154">
        <v>2.4766E-2</v>
      </c>
      <c r="AF154">
        <v>666896</v>
      </c>
      <c r="AG154">
        <f t="shared" si="27"/>
        <v>-2.5003037584993828E-3</v>
      </c>
      <c r="AH154">
        <f t="shared" si="23"/>
        <v>0.20045836803542413</v>
      </c>
      <c r="AI154">
        <f t="shared" si="24"/>
        <v>5.3357821856007707E-3</v>
      </c>
      <c r="AK154" s="3"/>
    </row>
    <row r="155" spans="1:37" x14ac:dyDescent="0.25">
      <c r="A155" s="3">
        <v>44013</v>
      </c>
      <c r="B155">
        <v>9145.9853519999997</v>
      </c>
      <c r="C155">
        <v>9309.7548829999996</v>
      </c>
      <c r="D155">
        <v>9104.7353519999997</v>
      </c>
      <c r="E155">
        <v>9228.3251949999994</v>
      </c>
      <c r="F155">
        <v>9228.3251949999994</v>
      </c>
      <c r="G155">
        <v>15971550355</v>
      </c>
      <c r="H155">
        <f t="shared" si="25"/>
        <v>9.8367846650545526E-3</v>
      </c>
      <c r="I155">
        <f t="shared" si="18"/>
        <v>0.38460697566566227</v>
      </c>
      <c r="J155">
        <f t="shared" si="19"/>
        <v>9.6896015603092342E-2</v>
      </c>
      <c r="K155">
        <f t="shared" si="20"/>
        <v>-4.540850384817588E-2</v>
      </c>
      <c r="M155" s="3">
        <v>44013</v>
      </c>
      <c r="N155">
        <v>226.13458299999999</v>
      </c>
      <c r="O155">
        <v>232.75611900000001</v>
      </c>
      <c r="P155">
        <v>224.83573899999999</v>
      </c>
      <c r="Q155">
        <v>231.11341899999999</v>
      </c>
      <c r="R155">
        <v>231.11341899999999</v>
      </c>
      <c r="S155">
        <v>6463737443</v>
      </c>
      <c r="T155">
        <f t="shared" si="26"/>
        <v>2.0980738392700204E-2</v>
      </c>
      <c r="U155">
        <f t="shared" si="28"/>
        <v>0.34423011869421305</v>
      </c>
      <c r="V155">
        <f t="shared" si="29"/>
        <v>0.43208985961958718</v>
      </c>
      <c r="W155">
        <f t="shared" si="21"/>
        <v>0.45000281484485133</v>
      </c>
      <c r="X155">
        <f t="shared" si="22"/>
        <v>-2.9062186230700789E-2</v>
      </c>
      <c r="Z155" s="3">
        <v>44013</v>
      </c>
      <c r="AA155">
        <v>2.4747000000000002E-2</v>
      </c>
      <c r="AB155">
        <v>2.5101999999999999E-2</v>
      </c>
      <c r="AC155">
        <v>2.4666E-2</v>
      </c>
      <c r="AD155">
        <v>2.5044E-2</v>
      </c>
      <c r="AE155">
        <v>2.5044E-2</v>
      </c>
      <c r="AF155">
        <v>700424</v>
      </c>
      <c r="AG155">
        <f t="shared" si="27"/>
        <v>1.1162533090157203E-2</v>
      </c>
      <c r="AH155">
        <f t="shared" si="23"/>
        <v>0.20283932632113161</v>
      </c>
      <c r="AI155">
        <f t="shared" si="24"/>
        <v>1.0712291886223019E-2</v>
      </c>
      <c r="AK155" s="3"/>
    </row>
    <row r="156" spans="1:37" x14ac:dyDescent="0.25">
      <c r="A156" s="3">
        <v>44014</v>
      </c>
      <c r="B156">
        <v>9231.1396480000003</v>
      </c>
      <c r="C156">
        <v>9274.9628909999992</v>
      </c>
      <c r="D156">
        <v>9036.6230469999991</v>
      </c>
      <c r="E156">
        <v>9123.4101559999999</v>
      </c>
      <c r="F156">
        <v>9123.4101559999999</v>
      </c>
      <c r="G156">
        <v>16338916796</v>
      </c>
      <c r="H156">
        <f t="shared" si="25"/>
        <v>-1.1433924911550142E-2</v>
      </c>
      <c r="I156">
        <f t="shared" si="18"/>
        <v>0.31613692657984388</v>
      </c>
      <c r="J156">
        <f t="shared" si="19"/>
        <v>4.3580465687628273E-2</v>
      </c>
      <c r="K156">
        <f t="shared" si="20"/>
        <v>-1.9736618672293253E-2</v>
      </c>
      <c r="M156" s="3">
        <v>44014</v>
      </c>
      <c r="N156">
        <v>231.28890999999999</v>
      </c>
      <c r="O156">
        <v>232.39688100000001</v>
      </c>
      <c r="P156">
        <v>225.46196</v>
      </c>
      <c r="Q156">
        <v>229.39219700000001</v>
      </c>
      <c r="R156">
        <v>229.39219700000001</v>
      </c>
      <c r="S156">
        <v>6212210566</v>
      </c>
      <c r="T156">
        <f t="shared" si="26"/>
        <v>-7.4753920714958795E-3</v>
      </c>
      <c r="U156">
        <f t="shared" si="28"/>
        <v>0.33829769790373293</v>
      </c>
      <c r="V156">
        <f t="shared" si="29"/>
        <v>0.43261909649232999</v>
      </c>
      <c r="W156">
        <f t="shared" si="21"/>
        <v>0.42903698257867934</v>
      </c>
      <c r="X156">
        <f t="shared" si="22"/>
        <v>-1.2993087407326367E-2</v>
      </c>
      <c r="Z156" s="3">
        <v>44014</v>
      </c>
      <c r="AA156">
        <v>2.5062999999999998E-2</v>
      </c>
      <c r="AB156">
        <v>2.5075E-2</v>
      </c>
      <c r="AC156">
        <v>2.4923000000000001E-2</v>
      </c>
      <c r="AD156">
        <v>2.5142999999999999E-2</v>
      </c>
      <c r="AE156">
        <v>2.5142999999999999E-2</v>
      </c>
      <c r="AF156">
        <v>680909</v>
      </c>
      <c r="AG156">
        <f t="shared" si="27"/>
        <v>3.9452499018147059E-3</v>
      </c>
      <c r="AH156">
        <f t="shared" si="23"/>
        <v>0.18498290546715543</v>
      </c>
      <c r="AI156">
        <f t="shared" si="24"/>
        <v>3.8131026695546102E-3</v>
      </c>
      <c r="AK156" s="3"/>
    </row>
    <row r="157" spans="1:37" x14ac:dyDescent="0.25">
      <c r="A157" s="3">
        <v>44015</v>
      </c>
      <c r="B157">
        <v>9124.8427730000003</v>
      </c>
      <c r="C157">
        <v>9202.3447269999997</v>
      </c>
      <c r="D157">
        <v>9058.7949219999991</v>
      </c>
      <c r="E157">
        <v>9087.3037110000005</v>
      </c>
      <c r="F157">
        <v>9087.3037110000005</v>
      </c>
      <c r="G157">
        <v>13078970999</v>
      </c>
      <c r="H157">
        <f t="shared" si="25"/>
        <v>-3.9654120729861178E-3</v>
      </c>
      <c r="I157">
        <f t="shared" si="18"/>
        <v>0.31174467248471777</v>
      </c>
      <c r="J157">
        <f t="shared" si="19"/>
        <v>6.0775572699647146E-2</v>
      </c>
      <c r="K157">
        <f t="shared" si="20"/>
        <v>-2.8390839620591989E-2</v>
      </c>
      <c r="M157" s="3">
        <v>44015</v>
      </c>
      <c r="N157">
        <v>229.31895399999999</v>
      </c>
      <c r="O157">
        <v>229.62931800000001</v>
      </c>
      <c r="P157">
        <v>224.913971</v>
      </c>
      <c r="Q157">
        <v>225.38706999999999</v>
      </c>
      <c r="R157">
        <v>225.38706999999999</v>
      </c>
      <c r="S157">
        <v>5109032700</v>
      </c>
      <c r="T157">
        <f t="shared" si="26"/>
        <v>-1.7613954020225302E-2</v>
      </c>
      <c r="U157">
        <f t="shared" si="28"/>
        <v>0.34653726574552896</v>
      </c>
      <c r="V157">
        <f t="shared" si="29"/>
        <v>0.44018845861985012</v>
      </c>
      <c r="W157">
        <f t="shared" si="21"/>
        <v>0.41860881269252093</v>
      </c>
      <c r="X157">
        <f t="shared" si="22"/>
        <v>-3.6441136084323492E-2</v>
      </c>
      <c r="Z157" s="3">
        <v>44015</v>
      </c>
      <c r="AA157">
        <v>2.5135000000000001E-2</v>
      </c>
      <c r="AB157">
        <v>2.5083000000000001E-2</v>
      </c>
      <c r="AC157">
        <v>2.4827999999999999E-2</v>
      </c>
      <c r="AD157">
        <v>2.4802000000000001E-2</v>
      </c>
      <c r="AE157">
        <v>2.4802000000000001E-2</v>
      </c>
      <c r="AF157">
        <v>562217</v>
      </c>
      <c r="AG157">
        <f t="shared" si="27"/>
        <v>-1.3655232704298165E-2</v>
      </c>
      <c r="AH157">
        <f t="shared" si="23"/>
        <v>0.18261153842034089</v>
      </c>
      <c r="AI157">
        <f t="shared" si="24"/>
        <v>-5.9853880738511521E-3</v>
      </c>
      <c r="AK157" s="3"/>
    </row>
    <row r="158" spans="1:37" x14ac:dyDescent="0.25">
      <c r="A158" s="3">
        <v>44016</v>
      </c>
      <c r="B158">
        <v>9084.2333980000003</v>
      </c>
      <c r="C158">
        <v>9183.2958980000003</v>
      </c>
      <c r="D158">
        <v>9053.6298829999996</v>
      </c>
      <c r="E158">
        <v>9132.4882809999999</v>
      </c>
      <c r="F158">
        <v>9132.4882809999999</v>
      </c>
      <c r="G158">
        <v>12290528515</v>
      </c>
      <c r="H158">
        <f t="shared" si="25"/>
        <v>4.9599537308071887E-3</v>
      </c>
      <c r="I158">
        <f t="shared" si="18"/>
        <v>0.30691669981311642</v>
      </c>
      <c r="J158">
        <f t="shared" si="19"/>
        <v>7.0609158425306323E-2</v>
      </c>
      <c r="K158">
        <f t="shared" si="20"/>
        <v>-3.3369006734074232E-2</v>
      </c>
      <c r="M158" s="3">
        <v>44016</v>
      </c>
      <c r="N158">
        <v>225.28848300000001</v>
      </c>
      <c r="O158">
        <v>230.05413799999999</v>
      </c>
      <c r="P158">
        <v>225.13331600000001</v>
      </c>
      <c r="Q158">
        <v>229.07411200000001</v>
      </c>
      <c r="R158">
        <v>229.07411200000001</v>
      </c>
      <c r="S158">
        <v>5228310135</v>
      </c>
      <c r="T158">
        <f t="shared" si="26"/>
        <v>1.6226349108833655E-2</v>
      </c>
      <c r="U158">
        <f t="shared" si="28"/>
        <v>0.28171699799841182</v>
      </c>
      <c r="V158">
        <f t="shared" si="29"/>
        <v>0.43568660583460178</v>
      </c>
      <c r="W158">
        <f t="shared" si="21"/>
        <v>0.42362674426088825</v>
      </c>
      <c r="X158">
        <f t="shared" si="22"/>
        <v>-2.874678558837768E-2</v>
      </c>
      <c r="Z158" s="3">
        <v>44016</v>
      </c>
      <c r="AA158">
        <v>2.4792000000000002E-2</v>
      </c>
      <c r="AB158">
        <v>2.511E-2</v>
      </c>
      <c r="AC158">
        <v>2.479E-2</v>
      </c>
      <c r="AD158">
        <v>2.5083000000000001E-2</v>
      </c>
      <c r="AE158">
        <v>2.5083000000000001E-2</v>
      </c>
      <c r="AF158">
        <v>572496</v>
      </c>
      <c r="AG158">
        <f t="shared" si="27"/>
        <v>1.1266030755449966E-2</v>
      </c>
      <c r="AH158">
        <f t="shared" si="23"/>
        <v>0.1808264055001301</v>
      </c>
      <c r="AI158">
        <f t="shared" si="24"/>
        <v>2.3537155909613568E-3</v>
      </c>
      <c r="AK158" s="3"/>
    </row>
    <row r="159" spans="1:37" x14ac:dyDescent="0.25">
      <c r="A159" s="3">
        <v>44017</v>
      </c>
      <c r="B159">
        <v>9126.0908199999994</v>
      </c>
      <c r="C159">
        <v>9162.1835940000001</v>
      </c>
      <c r="D159">
        <v>8977.015625</v>
      </c>
      <c r="E159">
        <v>9073.9423829999996</v>
      </c>
      <c r="F159">
        <v>9073.9423829999996</v>
      </c>
      <c r="G159">
        <v>12903406143</v>
      </c>
      <c r="H159">
        <f t="shared" si="25"/>
        <v>-6.4313649259980961E-3</v>
      </c>
      <c r="I159">
        <f t="shared" si="18"/>
        <v>0.30448543593997651</v>
      </c>
      <c r="J159">
        <f t="shared" si="19"/>
        <v>6.3159448040199476E-2</v>
      </c>
      <c r="K159">
        <f t="shared" si="20"/>
        <v>-2.9674695649560885E-2</v>
      </c>
      <c r="M159" s="3">
        <v>44017</v>
      </c>
      <c r="N159">
        <v>228.97619599999999</v>
      </c>
      <c r="O159">
        <v>229.85672</v>
      </c>
      <c r="P159">
        <v>224.54449500000001</v>
      </c>
      <c r="Q159">
        <v>227.66459699999999</v>
      </c>
      <c r="R159">
        <v>227.66459699999999</v>
      </c>
      <c r="S159">
        <v>5292172429</v>
      </c>
      <c r="T159">
        <f t="shared" si="26"/>
        <v>-6.1721042987180272E-3</v>
      </c>
      <c r="U159">
        <f t="shared" si="28"/>
        <v>0.28325282777459104</v>
      </c>
      <c r="V159">
        <f t="shared" si="29"/>
        <v>0.43424745743797605</v>
      </c>
      <c r="W159">
        <f t="shared" si="21"/>
        <v>0.42202942926691372</v>
      </c>
      <c r="X159">
        <f t="shared" si="22"/>
        <v>-2.5262293851396792E-2</v>
      </c>
      <c r="Z159" s="3">
        <v>44017</v>
      </c>
      <c r="AA159">
        <v>2.5073000000000002E-2</v>
      </c>
      <c r="AB159">
        <v>2.5156999999999999E-2</v>
      </c>
      <c r="AC159">
        <v>2.4993000000000001E-2</v>
      </c>
      <c r="AD159">
        <v>2.5090000000000001E-2</v>
      </c>
      <c r="AE159">
        <v>2.5090000000000001E-2</v>
      </c>
      <c r="AF159">
        <v>583227</v>
      </c>
      <c r="AG159">
        <f t="shared" si="27"/>
        <v>2.7903454230027511E-4</v>
      </c>
      <c r="AH159">
        <f t="shared" si="23"/>
        <v>0.18081810572338294</v>
      </c>
      <c r="AI159">
        <f t="shared" si="24"/>
        <v>2.2195514150252648E-3</v>
      </c>
      <c r="AK159" s="3"/>
    </row>
    <row r="160" spans="1:37" x14ac:dyDescent="0.25">
      <c r="A160" s="3">
        <v>44018</v>
      </c>
      <c r="B160">
        <v>9072.8496090000008</v>
      </c>
      <c r="C160">
        <v>9375.4746090000008</v>
      </c>
      <c r="D160">
        <v>9058.6640630000002</v>
      </c>
      <c r="E160">
        <v>9375.4746090000008</v>
      </c>
      <c r="F160">
        <v>9375.4746090000008</v>
      </c>
      <c r="G160">
        <v>17889263252</v>
      </c>
      <c r="H160">
        <f t="shared" si="25"/>
        <v>3.2690363993867308E-2</v>
      </c>
      <c r="I160">
        <f t="shared" ref="I160:I223" si="30">_xlfn.STDEV.S(H131:H160)*SQRT(365)</f>
        <v>0.32780733909312393</v>
      </c>
      <c r="J160">
        <f t="shared" ref="J160:J223" si="31">ABS(SUM(H131:H160))</f>
        <v>2.9241961952453294E-2</v>
      </c>
      <c r="K160">
        <f t="shared" ref="K160:K223" si="32">(AVERAGE(H131:H160))*(15)+POWER(I160/SQRT(365/15),2)/2</f>
        <v>-1.241294703999416E-2</v>
      </c>
      <c r="M160" s="3">
        <v>44018</v>
      </c>
      <c r="N160">
        <v>227.685013</v>
      </c>
      <c r="O160">
        <v>242.13270600000001</v>
      </c>
      <c r="P160">
        <v>227.029526</v>
      </c>
      <c r="Q160">
        <v>241.510223</v>
      </c>
      <c r="R160">
        <v>241.510223</v>
      </c>
      <c r="S160">
        <v>8782917553</v>
      </c>
      <c r="T160">
        <f t="shared" si="26"/>
        <v>5.9038323374254083E-2</v>
      </c>
      <c r="U160">
        <f t="shared" si="28"/>
        <v>0.50560263148732199</v>
      </c>
      <c r="V160">
        <f t="shared" si="29"/>
        <v>0.52398852316266431</v>
      </c>
      <c r="W160">
        <f t="shared" ref="W160:W223" si="33">_xlfn.STDEV.S(T131:T160)*SQRT(365)</f>
        <v>0.4725170162013389</v>
      </c>
      <c r="X160">
        <f t="shared" ref="X160:X223" si="34">(AVERAGE(T131:T160))*(15)+POWER(W160/SQRT(365/15),2)/2</f>
        <v>3.7167472326351978E-3</v>
      </c>
      <c r="Z160" s="3">
        <v>44018</v>
      </c>
      <c r="AA160">
        <v>2.5092E-2</v>
      </c>
      <c r="AB160">
        <v>2.5826000000000002E-2</v>
      </c>
      <c r="AC160">
        <v>2.5047E-2</v>
      </c>
      <c r="AD160">
        <v>2.5760000000000002E-2</v>
      </c>
      <c r="AE160">
        <v>2.5760000000000002E-2</v>
      </c>
      <c r="AF160">
        <v>936797</v>
      </c>
      <c r="AG160">
        <f t="shared" si="27"/>
        <v>2.6353540857821923E-2</v>
      </c>
      <c r="AH160">
        <f t="shared" ref="AH160:AH223" si="35">_xlfn.STDEV.S(AG131:AG160)*SQRT(365)</f>
        <v>0.20226989293042322</v>
      </c>
      <c r="AI160">
        <f t="shared" si="24"/>
        <v>9.7304696674853745E-3</v>
      </c>
      <c r="AK160" s="3"/>
    </row>
    <row r="161" spans="1:37" x14ac:dyDescent="0.25">
      <c r="A161" s="3">
        <v>44019</v>
      </c>
      <c r="B161">
        <v>9349.1611329999996</v>
      </c>
      <c r="C161">
        <v>9360.6171880000002</v>
      </c>
      <c r="D161">
        <v>9201.8154300000006</v>
      </c>
      <c r="E161">
        <v>9252.2773440000001</v>
      </c>
      <c r="F161">
        <v>9252.2773440000001</v>
      </c>
      <c r="G161">
        <v>13839652595</v>
      </c>
      <c r="H161">
        <f t="shared" si="25"/>
        <v>-1.3227474961476225E-2</v>
      </c>
      <c r="I161">
        <f t="shared" si="30"/>
        <v>0.32764110340269437</v>
      </c>
      <c r="J161">
        <f t="shared" si="31"/>
        <v>5.3305105214366044E-2</v>
      </c>
      <c r="K161">
        <f t="shared" si="32"/>
        <v>-2.4446757552958328E-2</v>
      </c>
      <c r="M161" s="3">
        <v>44019</v>
      </c>
      <c r="N161">
        <v>240.97259500000001</v>
      </c>
      <c r="O161">
        <v>242.68185399999999</v>
      </c>
      <c r="P161">
        <v>234.218658</v>
      </c>
      <c r="Q161">
        <v>239.07553100000001</v>
      </c>
      <c r="R161">
        <v>239.07553100000001</v>
      </c>
      <c r="S161">
        <v>6441497597</v>
      </c>
      <c r="T161">
        <f t="shared" si="26"/>
        <v>-1.0132272166148088E-2</v>
      </c>
      <c r="U161">
        <f t="shared" si="28"/>
        <v>0.50943120507388473</v>
      </c>
      <c r="V161">
        <f t="shared" si="29"/>
        <v>0.44240927399677998</v>
      </c>
      <c r="W161">
        <f t="shared" si="33"/>
        <v>0.4712517329995296</v>
      </c>
      <c r="X161">
        <f t="shared" si="34"/>
        <v>-8.0173031845176788E-3</v>
      </c>
      <c r="Z161" s="3">
        <v>44019</v>
      </c>
      <c r="AA161">
        <v>2.5701999999999999E-2</v>
      </c>
      <c r="AB161">
        <v>2.5935E-2</v>
      </c>
      <c r="AC161">
        <v>2.5284999999999998E-2</v>
      </c>
      <c r="AD161">
        <v>2.5839999999999998E-2</v>
      </c>
      <c r="AE161">
        <v>2.5839999999999998E-2</v>
      </c>
      <c r="AF161">
        <v>696207</v>
      </c>
      <c r="AG161">
        <f t="shared" si="27"/>
        <v>3.1007776782481854E-3</v>
      </c>
      <c r="AH161">
        <f t="shared" si="35"/>
        <v>0.20234271481953872</v>
      </c>
      <c r="AI161">
        <f t="shared" si="24"/>
        <v>9.9408297459164605E-3</v>
      </c>
      <c r="AK161" s="3"/>
    </row>
    <row r="162" spans="1:37" x14ac:dyDescent="0.25">
      <c r="A162" s="3">
        <v>44020</v>
      </c>
      <c r="B162">
        <v>9253.0205079999996</v>
      </c>
      <c r="C162">
        <v>9450.3359380000002</v>
      </c>
      <c r="D162">
        <v>9249.5</v>
      </c>
      <c r="E162">
        <v>9428.3330079999996</v>
      </c>
      <c r="F162">
        <v>9428.3330079999996</v>
      </c>
      <c r="G162">
        <v>19702359883</v>
      </c>
      <c r="H162">
        <f t="shared" si="25"/>
        <v>1.8849585047488401E-2</v>
      </c>
      <c r="I162">
        <f t="shared" si="30"/>
        <v>0.33534384056324823</v>
      </c>
      <c r="J162">
        <f t="shared" si="31"/>
        <v>3.5749580546853899E-2</v>
      </c>
      <c r="K162">
        <f t="shared" si="32"/>
        <v>-1.5564060998008266E-2</v>
      </c>
      <c r="M162" s="3">
        <v>44020</v>
      </c>
      <c r="N162">
        <v>239.15997300000001</v>
      </c>
      <c r="O162">
        <v>248.30886799999999</v>
      </c>
      <c r="P162">
        <v>238.39837600000001</v>
      </c>
      <c r="Q162">
        <v>246.67001300000001</v>
      </c>
      <c r="R162">
        <v>246.67001300000001</v>
      </c>
      <c r="S162">
        <v>9892586411</v>
      </c>
      <c r="T162">
        <f t="shared" si="26"/>
        <v>3.1271932360825226E-2</v>
      </c>
      <c r="U162">
        <f t="shared" si="28"/>
        <v>0.53056672906529634</v>
      </c>
      <c r="V162">
        <f t="shared" si="29"/>
        <v>0.46931460838243033</v>
      </c>
      <c r="W162">
        <f t="shared" si="33"/>
        <v>0.48412730587150216</v>
      </c>
      <c r="X162">
        <f t="shared" si="34"/>
        <v>5.5464819970516893E-3</v>
      </c>
      <c r="Z162" s="3">
        <v>44020</v>
      </c>
      <c r="AA162">
        <v>2.5849E-2</v>
      </c>
      <c r="AB162">
        <v>2.6356999999999998E-2</v>
      </c>
      <c r="AC162">
        <v>2.5767999999999999E-2</v>
      </c>
      <c r="AD162">
        <v>2.6162999999999999E-2</v>
      </c>
      <c r="AE162">
        <v>2.6162999999999999E-2</v>
      </c>
      <c r="AF162">
        <v>1049240</v>
      </c>
      <c r="AG162">
        <f t="shared" si="27"/>
        <v>1.242251999855711E-2</v>
      </c>
      <c r="AH162">
        <f t="shared" si="35"/>
        <v>0.20614437519637296</v>
      </c>
      <c r="AI162">
        <f t="shared" si="24"/>
        <v>1.2990285247541101E-2</v>
      </c>
      <c r="AK162" s="3"/>
    </row>
    <row r="163" spans="1:37" x14ac:dyDescent="0.25">
      <c r="A163" s="3">
        <v>44021</v>
      </c>
      <c r="B163">
        <v>9427.9941409999992</v>
      </c>
      <c r="C163">
        <v>9431.3789059999999</v>
      </c>
      <c r="D163">
        <v>9234.9990230000003</v>
      </c>
      <c r="E163">
        <v>9277.9677730000003</v>
      </c>
      <c r="F163">
        <v>9277.9677730000003</v>
      </c>
      <c r="G163">
        <v>18000702524</v>
      </c>
      <c r="H163">
        <f t="shared" si="25"/>
        <v>-1.6076772783232437E-2</v>
      </c>
      <c r="I163">
        <f t="shared" si="30"/>
        <v>0.33901417270840628</v>
      </c>
      <c r="J163">
        <f t="shared" si="31"/>
        <v>5.4301000945019468E-2</v>
      </c>
      <c r="K163">
        <f t="shared" si="32"/>
        <v>-2.4788912610239217E-2</v>
      </c>
      <c r="M163" s="3">
        <v>44021</v>
      </c>
      <c r="N163">
        <v>246.74829099999999</v>
      </c>
      <c r="O163">
        <v>247.29167200000001</v>
      </c>
      <c r="P163">
        <v>239.898651</v>
      </c>
      <c r="Q163">
        <v>243.015961</v>
      </c>
      <c r="R163">
        <v>243.015961</v>
      </c>
      <c r="S163">
        <v>8429099199</v>
      </c>
      <c r="T163">
        <f t="shared" si="26"/>
        <v>-1.4924339343223394E-2</v>
      </c>
      <c r="U163">
        <f t="shared" si="28"/>
        <v>0.54736020441982891</v>
      </c>
      <c r="V163">
        <f t="shared" si="29"/>
        <v>0.43923912376687385</v>
      </c>
      <c r="W163">
        <f t="shared" si="33"/>
        <v>0.48656981168635366</v>
      </c>
      <c r="X163">
        <f t="shared" si="34"/>
        <v>9.7992746956990012E-4</v>
      </c>
      <c r="Z163" s="3">
        <v>44021</v>
      </c>
      <c r="AA163">
        <v>2.6171E-2</v>
      </c>
      <c r="AB163">
        <v>2.6287000000000001E-2</v>
      </c>
      <c r="AC163">
        <v>2.5954000000000001E-2</v>
      </c>
      <c r="AD163">
        <v>2.6193000000000001E-2</v>
      </c>
      <c r="AE163">
        <v>2.6193000000000001E-2</v>
      </c>
      <c r="AF163">
        <v>908507</v>
      </c>
      <c r="AG163">
        <f t="shared" si="27"/>
        <v>1.1460005838220169E-3</v>
      </c>
      <c r="AH163">
        <f t="shared" si="35"/>
        <v>0.20333599737592259</v>
      </c>
      <c r="AI163">
        <f t="shared" si="24"/>
        <v>1.6078503036348991E-2</v>
      </c>
      <c r="AK163" s="3"/>
    </row>
    <row r="164" spans="1:37" x14ac:dyDescent="0.25">
      <c r="A164" s="3">
        <v>44022</v>
      </c>
      <c r="B164">
        <v>9273.3574219999991</v>
      </c>
      <c r="C164">
        <v>9287.4716800000006</v>
      </c>
      <c r="D164">
        <v>9118.0019530000009</v>
      </c>
      <c r="E164">
        <v>9278.8076170000004</v>
      </c>
      <c r="F164">
        <v>9278.8076170000004</v>
      </c>
      <c r="G164">
        <v>16860035605</v>
      </c>
      <c r="H164">
        <f t="shared" si="25"/>
        <v>9.0516157352110588E-5</v>
      </c>
      <c r="I164">
        <f t="shared" si="30"/>
        <v>0.33741101538537449</v>
      </c>
      <c r="J164">
        <f t="shared" si="31"/>
        <v>6.1776401871200239E-2</v>
      </c>
      <c r="K164">
        <f t="shared" si="32"/>
        <v>-2.8548895593749655E-2</v>
      </c>
      <c r="M164" s="3">
        <v>44022</v>
      </c>
      <c r="N164">
        <v>242.868011</v>
      </c>
      <c r="O164">
        <v>242.88378900000001</v>
      </c>
      <c r="P164">
        <v>236.73052999999999</v>
      </c>
      <c r="Q164">
        <v>240.98498499999999</v>
      </c>
      <c r="R164">
        <v>240.98498499999999</v>
      </c>
      <c r="S164">
        <v>7281370522</v>
      </c>
      <c r="T164">
        <f t="shared" si="26"/>
        <v>-8.3924956658942233E-3</v>
      </c>
      <c r="U164">
        <f t="shared" si="28"/>
        <v>0.52443136055878325</v>
      </c>
      <c r="V164">
        <f t="shared" si="29"/>
        <v>0.43653293380566999</v>
      </c>
      <c r="W164">
        <f t="shared" si="33"/>
        <v>0.48583472196741478</v>
      </c>
      <c r="X164">
        <f t="shared" si="34"/>
        <v>-8.3767021134204898E-3</v>
      </c>
      <c r="Z164" s="3">
        <v>44022</v>
      </c>
      <c r="AA164">
        <v>2.6176999999999999E-2</v>
      </c>
      <c r="AB164">
        <v>2.6218999999999999E-2</v>
      </c>
      <c r="AC164">
        <v>2.5770000000000001E-2</v>
      </c>
      <c r="AD164">
        <v>2.5971999999999999E-2</v>
      </c>
      <c r="AE164">
        <v>2.5971999999999999E-2</v>
      </c>
      <c r="AF164">
        <v>784731</v>
      </c>
      <c r="AG164">
        <f t="shared" si="27"/>
        <v>-8.4731648505400204E-3</v>
      </c>
      <c r="AH164">
        <f t="shared" si="35"/>
        <v>0.20625393924726629</v>
      </c>
      <c r="AI164">
        <f t="shared" si="24"/>
        <v>1.2365123301898802E-2</v>
      </c>
      <c r="AK164" s="3"/>
    </row>
    <row r="165" spans="1:37" x14ac:dyDescent="0.25">
      <c r="A165" s="3">
        <v>44023</v>
      </c>
      <c r="B165">
        <v>9277.5117190000001</v>
      </c>
      <c r="C165">
        <v>9293.5322269999997</v>
      </c>
      <c r="D165">
        <v>9199.4853519999997</v>
      </c>
      <c r="E165">
        <v>9240.3466800000006</v>
      </c>
      <c r="F165">
        <v>9240.3466800000006</v>
      </c>
      <c r="G165">
        <v>13249910444</v>
      </c>
      <c r="H165">
        <f t="shared" si="25"/>
        <v>-4.1536445649321182E-3</v>
      </c>
      <c r="I165">
        <f t="shared" si="30"/>
        <v>0.27297585979969696</v>
      </c>
      <c r="J165">
        <f t="shared" si="31"/>
        <v>8.7743272505222368E-3</v>
      </c>
      <c r="K165">
        <f t="shared" si="32"/>
        <v>-2.8560166382737796E-3</v>
      </c>
      <c r="M165" s="3">
        <v>44023</v>
      </c>
      <c r="N165">
        <v>241.04478499999999</v>
      </c>
      <c r="O165">
        <v>241.52748099999999</v>
      </c>
      <c r="P165">
        <v>238.33123800000001</v>
      </c>
      <c r="Q165">
        <v>239.45817600000001</v>
      </c>
      <c r="R165">
        <v>239.45817600000001</v>
      </c>
      <c r="S165">
        <v>5643067316</v>
      </c>
      <c r="T165">
        <f t="shared" si="26"/>
        <v>-6.3558575240588461E-3</v>
      </c>
      <c r="U165">
        <f t="shared" si="28"/>
        <v>0.53226046575898722</v>
      </c>
      <c r="V165">
        <f t="shared" si="29"/>
        <v>0.43052955022192163</v>
      </c>
      <c r="W165">
        <f t="shared" si="33"/>
        <v>0.4266140195649063</v>
      </c>
      <c r="X165">
        <f t="shared" si="34"/>
        <v>2.0201630786607146E-2</v>
      </c>
      <c r="Z165" s="3">
        <v>44023</v>
      </c>
      <c r="AA165">
        <v>2.5978000000000001E-2</v>
      </c>
      <c r="AB165">
        <v>2.5989000000000002E-2</v>
      </c>
      <c r="AC165">
        <v>2.5906999999999999E-2</v>
      </c>
      <c r="AD165">
        <v>2.5914E-2</v>
      </c>
      <c r="AE165">
        <v>2.5914E-2</v>
      </c>
      <c r="AF165">
        <v>610699</v>
      </c>
      <c r="AG165">
        <f t="shared" si="27"/>
        <v>-2.2356714396212368E-3</v>
      </c>
      <c r="AH165">
        <f t="shared" si="35"/>
        <v>0.20365120317414781</v>
      </c>
      <c r="AI165">
        <f t="shared" si="24"/>
        <v>1.4462864790509337E-2</v>
      </c>
      <c r="AK165" s="3"/>
    </row>
    <row r="166" spans="1:37" x14ac:dyDescent="0.25">
      <c r="A166" s="3">
        <v>44024</v>
      </c>
      <c r="B166">
        <v>9241.0546880000002</v>
      </c>
      <c r="C166">
        <v>9319.4189449999994</v>
      </c>
      <c r="D166">
        <v>9197.4501949999994</v>
      </c>
      <c r="E166">
        <v>9276.5</v>
      </c>
      <c r="F166">
        <v>9276.5</v>
      </c>
      <c r="G166">
        <v>14452361907</v>
      </c>
      <c r="H166">
        <f t="shared" si="25"/>
        <v>3.9049160545212005E-3</v>
      </c>
      <c r="I166">
        <f t="shared" si="30"/>
        <v>0.2663414639749952</v>
      </c>
      <c r="J166">
        <f t="shared" si="31"/>
        <v>2.1788994986145088E-2</v>
      </c>
      <c r="K166">
        <f t="shared" si="32"/>
        <v>-9.4368719704901391E-3</v>
      </c>
      <c r="M166" s="3">
        <v>44024</v>
      </c>
      <c r="N166">
        <v>239.459641</v>
      </c>
      <c r="O166">
        <v>243.31114199999999</v>
      </c>
      <c r="P166">
        <v>237.770218</v>
      </c>
      <c r="Q166">
        <v>242.131699</v>
      </c>
      <c r="R166">
        <v>242.131699</v>
      </c>
      <c r="S166">
        <v>6596394718</v>
      </c>
      <c r="T166">
        <f t="shared" si="26"/>
        <v>1.11030177503996E-2</v>
      </c>
      <c r="U166">
        <f t="shared" si="28"/>
        <v>0.52209024290373662</v>
      </c>
      <c r="V166">
        <f t="shared" si="29"/>
        <v>0.396057184269892</v>
      </c>
      <c r="W166">
        <f t="shared" si="33"/>
        <v>0.41973811533592814</v>
      </c>
      <c r="X166">
        <f t="shared" si="34"/>
        <v>1.3291516382046998E-2</v>
      </c>
      <c r="Z166" s="3">
        <v>44024</v>
      </c>
      <c r="AA166">
        <v>2.5915000000000001E-2</v>
      </c>
      <c r="AB166">
        <v>2.6124999999999999E-2</v>
      </c>
      <c r="AC166">
        <v>2.5763999999999999E-2</v>
      </c>
      <c r="AD166">
        <v>2.6102E-2</v>
      </c>
      <c r="AE166">
        <v>2.6102E-2</v>
      </c>
      <c r="AF166">
        <v>711087</v>
      </c>
      <c r="AG166">
        <f t="shared" si="27"/>
        <v>7.2285765387168823E-3</v>
      </c>
      <c r="AH166">
        <f t="shared" si="35"/>
        <v>0.20344451128285002</v>
      </c>
      <c r="AI166">
        <f t="shared" si="24"/>
        <v>1.4279685840954723E-2</v>
      </c>
      <c r="AK166" s="3"/>
    </row>
    <row r="167" spans="1:37" x14ac:dyDescent="0.25">
      <c r="A167" s="3">
        <v>44025</v>
      </c>
      <c r="B167">
        <v>9277.2050780000009</v>
      </c>
      <c r="C167">
        <v>9306.4052730000003</v>
      </c>
      <c r="D167">
        <v>9224.2929690000001</v>
      </c>
      <c r="E167">
        <v>9243.6142579999996</v>
      </c>
      <c r="F167">
        <v>9243.6142579999996</v>
      </c>
      <c r="G167">
        <v>17519821266</v>
      </c>
      <c r="H167">
        <f t="shared" si="25"/>
        <v>-3.5513578485719156E-3</v>
      </c>
      <c r="I167">
        <f t="shared" si="30"/>
        <v>0.2665225998143218</v>
      </c>
      <c r="J167">
        <f t="shared" si="31"/>
        <v>2.4753059038439707E-2</v>
      </c>
      <c r="K167">
        <f t="shared" si="32"/>
        <v>-1.0916920692950296E-2</v>
      </c>
      <c r="M167" s="3">
        <v>44025</v>
      </c>
      <c r="N167">
        <v>242.18187</v>
      </c>
      <c r="O167">
        <v>244.31051600000001</v>
      </c>
      <c r="P167">
        <v>238.23237599999999</v>
      </c>
      <c r="Q167">
        <v>239.60458399999999</v>
      </c>
      <c r="R167">
        <v>239.60458399999999</v>
      </c>
      <c r="S167">
        <v>7787751468</v>
      </c>
      <c r="T167">
        <f t="shared" si="26"/>
        <v>-1.0491790926765294E-2</v>
      </c>
      <c r="U167">
        <f t="shared" si="28"/>
        <v>0.31571926157326746</v>
      </c>
      <c r="V167">
        <f t="shared" si="29"/>
        <v>0.40256602898651894</v>
      </c>
      <c r="W167">
        <f t="shared" si="33"/>
        <v>0.42103969482306502</v>
      </c>
      <c r="X167">
        <f t="shared" si="34"/>
        <v>5.096587475708559E-3</v>
      </c>
      <c r="Z167" s="3">
        <v>44025</v>
      </c>
      <c r="AA167">
        <v>2.6107000000000002E-2</v>
      </c>
      <c r="AB167">
        <v>2.6287999999999999E-2</v>
      </c>
      <c r="AC167">
        <v>2.58E-2</v>
      </c>
      <c r="AD167">
        <v>2.5921E-2</v>
      </c>
      <c r="AE167">
        <v>2.5921E-2</v>
      </c>
      <c r="AF167">
        <v>842501</v>
      </c>
      <c r="AG167">
        <f t="shared" si="27"/>
        <v>-6.9584887585470295E-3</v>
      </c>
      <c r="AH167">
        <f t="shared" si="35"/>
        <v>0.20457836135252033</v>
      </c>
      <c r="AI167">
        <f t="shared" si="24"/>
        <v>9.7913376519358688E-3</v>
      </c>
      <c r="AK167" s="3"/>
    </row>
    <row r="168" spans="1:37" x14ac:dyDescent="0.25">
      <c r="A168" s="3">
        <v>44026</v>
      </c>
      <c r="B168">
        <v>9238.703125</v>
      </c>
      <c r="C168">
        <v>9283.8417969999991</v>
      </c>
      <c r="D168">
        <v>9171.6611329999996</v>
      </c>
      <c r="E168">
        <v>9243.2138670000004</v>
      </c>
      <c r="F168">
        <v>9243.2138670000004</v>
      </c>
      <c r="G168">
        <v>18085038362</v>
      </c>
      <c r="H168">
        <f t="shared" si="25"/>
        <v>-4.3316354471915887E-5</v>
      </c>
      <c r="I168">
        <f t="shared" si="30"/>
        <v>0.26473315515388357</v>
      </c>
      <c r="J168">
        <f t="shared" si="31"/>
        <v>1.5413531554615452E-2</v>
      </c>
      <c r="K168">
        <f t="shared" si="32"/>
        <v>-6.2666909121488852E-3</v>
      </c>
      <c r="M168" s="3">
        <v>44026</v>
      </c>
      <c r="N168">
        <v>239.975616</v>
      </c>
      <c r="O168">
        <v>242.003784</v>
      </c>
      <c r="P168">
        <v>237.796188</v>
      </c>
      <c r="Q168">
        <v>240.21148700000001</v>
      </c>
      <c r="R168">
        <v>240.21148700000001</v>
      </c>
      <c r="S168">
        <v>7357458555</v>
      </c>
      <c r="T168">
        <f t="shared" si="26"/>
        <v>2.5297332054507447E-3</v>
      </c>
      <c r="U168">
        <f t="shared" si="28"/>
        <v>0.30687575586128296</v>
      </c>
      <c r="V168">
        <f t="shared" si="29"/>
        <v>0.40009825022162765</v>
      </c>
      <c r="W168">
        <f t="shared" si="33"/>
        <v>0.41461962963261534</v>
      </c>
      <c r="X168">
        <f t="shared" si="34"/>
        <v>1.6386668170901324E-2</v>
      </c>
      <c r="Z168" s="3">
        <v>44026</v>
      </c>
      <c r="AA168">
        <v>2.5961000000000001E-2</v>
      </c>
      <c r="AB168">
        <v>2.6126E-2</v>
      </c>
      <c r="AC168">
        <v>2.5881999999999999E-2</v>
      </c>
      <c r="AD168">
        <v>2.5988000000000001E-2</v>
      </c>
      <c r="AE168">
        <v>2.5988000000000001E-2</v>
      </c>
      <c r="AF168">
        <v>795985</v>
      </c>
      <c r="AG168">
        <f t="shared" si="27"/>
        <v>2.5814420314955737E-3</v>
      </c>
      <c r="AH168">
        <f t="shared" si="35"/>
        <v>0.20013982077766088</v>
      </c>
      <c r="AI168">
        <f t="shared" si="24"/>
        <v>1.4255997394290398E-2</v>
      </c>
      <c r="AK168" s="3"/>
    </row>
    <row r="169" spans="1:37" x14ac:dyDescent="0.25">
      <c r="A169" s="3">
        <v>44027</v>
      </c>
      <c r="B169">
        <v>9241.8974610000005</v>
      </c>
      <c r="C169">
        <v>9275.3251949999994</v>
      </c>
      <c r="D169">
        <v>9171.9335940000001</v>
      </c>
      <c r="E169">
        <v>9192.8369139999995</v>
      </c>
      <c r="F169">
        <v>9192.8369139999995</v>
      </c>
      <c r="G169">
        <v>15844731575</v>
      </c>
      <c r="H169">
        <f t="shared" si="25"/>
        <v>-5.4650617946308587E-3</v>
      </c>
      <c r="I169">
        <f t="shared" si="30"/>
        <v>0.26392911049800649</v>
      </c>
      <c r="J169">
        <f t="shared" si="31"/>
        <v>2.7664455633981493E-2</v>
      </c>
      <c r="K169">
        <f t="shared" si="32"/>
        <v>-1.2400887227231795E-2</v>
      </c>
      <c r="M169" s="3">
        <v>44027</v>
      </c>
      <c r="N169">
        <v>240.14364599999999</v>
      </c>
      <c r="O169">
        <v>241.40269499999999</v>
      </c>
      <c r="P169">
        <v>237.09617600000001</v>
      </c>
      <c r="Q169">
        <v>238.42352299999999</v>
      </c>
      <c r="R169">
        <v>238.42352299999999</v>
      </c>
      <c r="S169">
        <v>6189328448</v>
      </c>
      <c r="T169">
        <f t="shared" si="26"/>
        <v>-7.4711305245962764E-3</v>
      </c>
      <c r="U169">
        <f t="shared" si="28"/>
        <v>0.1680021725410423</v>
      </c>
      <c r="V169">
        <f t="shared" si="29"/>
        <v>0.3995069945535441</v>
      </c>
      <c r="W169">
        <f t="shared" si="33"/>
        <v>0.41017138299470507</v>
      </c>
      <c r="X169">
        <f t="shared" si="34"/>
        <v>2.1596213271317808E-2</v>
      </c>
      <c r="Z169" s="3">
        <v>44027</v>
      </c>
      <c r="AA169">
        <v>2.5981000000000001E-2</v>
      </c>
      <c r="AB169">
        <v>2.6079000000000001E-2</v>
      </c>
      <c r="AC169">
        <v>2.5842E-2</v>
      </c>
      <c r="AD169">
        <v>2.5936000000000001E-2</v>
      </c>
      <c r="AE169">
        <v>2.5936000000000001E-2</v>
      </c>
      <c r="AF169">
        <v>673277</v>
      </c>
      <c r="AG169">
        <f t="shared" si="27"/>
        <v>-2.0029280249642266E-3</v>
      </c>
      <c r="AH169">
        <f t="shared" si="35"/>
        <v>0.17700547634155306</v>
      </c>
      <c r="AI169">
        <f t="shared" si="24"/>
        <v>2.1750161128256673E-2</v>
      </c>
      <c r="AK169" s="3"/>
    </row>
    <row r="170" spans="1:37" x14ac:dyDescent="0.25">
      <c r="A170" s="3">
        <v>44028</v>
      </c>
      <c r="B170">
        <v>9191.9804690000001</v>
      </c>
      <c r="C170">
        <v>9214.3125</v>
      </c>
      <c r="D170">
        <v>9088.9472659999992</v>
      </c>
      <c r="E170">
        <v>9132.2275389999995</v>
      </c>
      <c r="F170">
        <v>9132.2275389999995</v>
      </c>
      <c r="G170">
        <v>15713967523</v>
      </c>
      <c r="H170">
        <f t="shared" si="25"/>
        <v>-6.6149394633200258E-3</v>
      </c>
      <c r="I170">
        <f t="shared" si="30"/>
        <v>0.26205475048642357</v>
      </c>
      <c r="J170">
        <f t="shared" si="31"/>
        <v>4.3476734505068358E-2</v>
      </c>
      <c r="K170">
        <f t="shared" si="32"/>
        <v>-2.0327284535017021E-2</v>
      </c>
      <c r="M170" s="3">
        <v>44028</v>
      </c>
      <c r="N170">
        <v>238.45091199999999</v>
      </c>
      <c r="O170">
        <v>239.00625600000001</v>
      </c>
      <c r="P170">
        <v>231.62117000000001</v>
      </c>
      <c r="Q170">
        <v>233.640884</v>
      </c>
      <c r="R170">
        <v>233.640884</v>
      </c>
      <c r="S170">
        <v>5832057567</v>
      </c>
      <c r="T170">
        <f t="shared" si="26"/>
        <v>-2.0263347861964365E-2</v>
      </c>
      <c r="U170">
        <f t="shared" si="28"/>
        <v>0.19039495847689589</v>
      </c>
      <c r="V170">
        <f t="shared" si="29"/>
        <v>0.40416639811269756</v>
      </c>
      <c r="W170">
        <f t="shared" si="33"/>
        <v>0.41140525292283064</v>
      </c>
      <c r="X170">
        <f t="shared" si="34"/>
        <v>1.8214383802111528E-3</v>
      </c>
      <c r="Z170" s="3">
        <v>44028</v>
      </c>
      <c r="AA170">
        <v>2.5939E-2</v>
      </c>
      <c r="AB170">
        <v>2.5989999999999999E-2</v>
      </c>
      <c r="AC170">
        <v>2.5478000000000001E-2</v>
      </c>
      <c r="AD170">
        <v>2.5583999999999999E-2</v>
      </c>
      <c r="AE170">
        <v>2.5583999999999999E-2</v>
      </c>
      <c r="AF170">
        <v>638624</v>
      </c>
      <c r="AG170">
        <f t="shared" si="27"/>
        <v>-1.3664808901721951E-2</v>
      </c>
      <c r="AH170">
        <f t="shared" si="35"/>
        <v>0.18282898456339691</v>
      </c>
      <c r="AI170">
        <f t="shared" si="24"/>
        <v>1.3843266355427829E-2</v>
      </c>
      <c r="AK170" s="3"/>
    </row>
    <row r="171" spans="1:37" x14ac:dyDescent="0.25">
      <c r="A171" s="3">
        <v>44029</v>
      </c>
      <c r="B171">
        <v>9131.8125</v>
      </c>
      <c r="C171">
        <v>9182.2539059999999</v>
      </c>
      <c r="D171">
        <v>9089.2021480000003</v>
      </c>
      <c r="E171">
        <v>9151.3925780000009</v>
      </c>
      <c r="F171">
        <v>9151.3925780000009</v>
      </c>
      <c r="G171">
        <v>13944570749</v>
      </c>
      <c r="H171">
        <f t="shared" si="25"/>
        <v>2.0964170001891713E-3</v>
      </c>
      <c r="I171">
        <f t="shared" si="30"/>
        <v>0.26178916733636265</v>
      </c>
      <c r="J171">
        <f t="shared" si="31"/>
        <v>3.530514027391303E-2</v>
      </c>
      <c r="K171">
        <f t="shared" si="32"/>
        <v>-1.6244346134189402E-2</v>
      </c>
      <c r="M171" s="3">
        <v>44029</v>
      </c>
      <c r="N171">
        <v>233.69139100000001</v>
      </c>
      <c r="O171">
        <v>234.41506999999999</v>
      </c>
      <c r="P171">
        <v>232.10997</v>
      </c>
      <c r="Q171">
        <v>232.773087</v>
      </c>
      <c r="R171">
        <v>232.773087</v>
      </c>
      <c r="S171">
        <v>5859850529</v>
      </c>
      <c r="T171">
        <f t="shared" si="26"/>
        <v>-3.7211492593205381E-3</v>
      </c>
      <c r="U171">
        <f t="shared" si="28"/>
        <v>0.18924187258760991</v>
      </c>
      <c r="V171">
        <f t="shared" si="29"/>
        <v>0.40260170651528987</v>
      </c>
      <c r="W171">
        <f t="shared" si="33"/>
        <v>0.41108252302433623</v>
      </c>
      <c r="X171">
        <f t="shared" si="34"/>
        <v>2.9245261247060092E-3</v>
      </c>
      <c r="Z171" s="3">
        <v>44029</v>
      </c>
      <c r="AA171">
        <v>2.5590000000000002E-2</v>
      </c>
      <c r="AB171">
        <v>2.5529E-2</v>
      </c>
      <c r="AC171">
        <v>2.5526E-2</v>
      </c>
      <c r="AD171">
        <v>2.5436E-2</v>
      </c>
      <c r="AE171">
        <v>2.5436E-2</v>
      </c>
      <c r="AF171">
        <v>640323</v>
      </c>
      <c r="AG171">
        <f t="shared" si="27"/>
        <v>-5.8016626864369879E-3</v>
      </c>
      <c r="AH171">
        <f t="shared" si="35"/>
        <v>0.18448513782627202</v>
      </c>
      <c r="AI171">
        <f t="shared" si="24"/>
        <v>1.1877026094736164E-2</v>
      </c>
      <c r="AK171" s="3"/>
    </row>
    <row r="172" spans="1:37" x14ac:dyDescent="0.25">
      <c r="A172" s="3">
        <v>44030</v>
      </c>
      <c r="B172">
        <v>9151.1835940000001</v>
      </c>
      <c r="C172">
        <v>9230.9833980000003</v>
      </c>
      <c r="D172">
        <v>9100.8242190000001</v>
      </c>
      <c r="E172">
        <v>9159.0400389999995</v>
      </c>
      <c r="F172">
        <v>9159.0400389999995</v>
      </c>
      <c r="G172">
        <v>12252601475</v>
      </c>
      <c r="H172">
        <f t="shared" si="25"/>
        <v>8.3531193441753048E-4</v>
      </c>
      <c r="I172">
        <f t="shared" si="30"/>
        <v>0.2609483725991244</v>
      </c>
      <c r="J172">
        <f t="shared" si="31"/>
        <v>2.7227184311502759E-2</v>
      </c>
      <c r="K172">
        <f t="shared" si="32"/>
        <v>-1.2214399282556897E-2</v>
      </c>
      <c r="M172" s="3">
        <v>44030</v>
      </c>
      <c r="N172">
        <v>232.855682</v>
      </c>
      <c r="O172">
        <v>236.54397599999999</v>
      </c>
      <c r="P172">
        <v>232.32489000000001</v>
      </c>
      <c r="Q172">
        <v>235.48381000000001</v>
      </c>
      <c r="R172">
        <v>235.48381000000001</v>
      </c>
      <c r="S172">
        <v>5397402117</v>
      </c>
      <c r="T172">
        <f t="shared" si="26"/>
        <v>1.1578060242863954E-2</v>
      </c>
      <c r="U172">
        <f t="shared" si="28"/>
        <v>0.22253500162844161</v>
      </c>
      <c r="V172">
        <f t="shared" si="29"/>
        <v>0.39310112019638266</v>
      </c>
      <c r="W172">
        <f t="shared" si="33"/>
        <v>0.41278165681006901</v>
      </c>
      <c r="X172">
        <f t="shared" si="34"/>
        <v>1.0735550984496415E-2</v>
      </c>
      <c r="Z172" s="3">
        <v>44030</v>
      </c>
      <c r="AA172">
        <v>2.5444999999999999E-2</v>
      </c>
      <c r="AB172">
        <v>2.5711999999999999E-2</v>
      </c>
      <c r="AC172">
        <v>2.5415E-2</v>
      </c>
      <c r="AD172">
        <v>2.5711000000000001E-2</v>
      </c>
      <c r="AE172">
        <v>2.5711000000000001E-2</v>
      </c>
      <c r="AF172">
        <v>589298</v>
      </c>
      <c r="AG172">
        <f t="shared" si="27"/>
        <v>1.0753422487682164E-2</v>
      </c>
      <c r="AH172">
        <f t="shared" si="35"/>
        <v>0.18739318921268208</v>
      </c>
      <c r="AI172">
        <f t="shared" si="24"/>
        <v>1.4379666429293376E-2</v>
      </c>
      <c r="AK172" s="3"/>
    </row>
    <row r="173" spans="1:37" x14ac:dyDescent="0.25">
      <c r="A173" s="3">
        <v>44031</v>
      </c>
      <c r="B173">
        <v>9158.0058590000008</v>
      </c>
      <c r="C173">
        <v>9201.3984380000002</v>
      </c>
      <c r="D173">
        <v>9097.6328130000002</v>
      </c>
      <c r="E173">
        <v>9185.8173829999996</v>
      </c>
      <c r="F173">
        <v>9185.8173829999996</v>
      </c>
      <c r="G173">
        <v>12939002784</v>
      </c>
      <c r="H173">
        <f t="shared" si="25"/>
        <v>2.9193318216116618E-3</v>
      </c>
      <c r="I173">
        <f t="shared" si="30"/>
        <v>0.25739761747072176</v>
      </c>
      <c r="J173">
        <f t="shared" si="31"/>
        <v>1.1064536352593968E-2</v>
      </c>
      <c r="K173">
        <f t="shared" si="32"/>
        <v>-4.1708942006886823E-3</v>
      </c>
      <c r="M173" s="3">
        <v>44031</v>
      </c>
      <c r="N173">
        <v>235.45829800000001</v>
      </c>
      <c r="O173">
        <v>239.16068999999999</v>
      </c>
      <c r="P173">
        <v>233.27973900000001</v>
      </c>
      <c r="Q173">
        <v>238.48751799999999</v>
      </c>
      <c r="R173">
        <v>238.48751799999999</v>
      </c>
      <c r="S173">
        <v>6251377305</v>
      </c>
      <c r="T173">
        <f t="shared" si="26"/>
        <v>1.2674809781886842E-2</v>
      </c>
      <c r="U173">
        <f t="shared" si="28"/>
        <v>0.2285413772696927</v>
      </c>
      <c r="V173">
        <f t="shared" si="29"/>
        <v>0.3903479631146245</v>
      </c>
      <c r="W173">
        <f t="shared" si="33"/>
        <v>0.40696575329468554</v>
      </c>
      <c r="X173">
        <f t="shared" si="34"/>
        <v>2.7782141033361449E-2</v>
      </c>
      <c r="Z173" s="3">
        <v>44031</v>
      </c>
      <c r="AA173">
        <v>2.5708000000000002E-2</v>
      </c>
      <c r="AB173">
        <v>2.5995000000000001E-2</v>
      </c>
      <c r="AC173">
        <v>2.5611999999999999E-2</v>
      </c>
      <c r="AD173">
        <v>2.5963E-2</v>
      </c>
      <c r="AE173">
        <v>2.5963E-2</v>
      </c>
      <c r="AF173">
        <v>680547</v>
      </c>
      <c r="AG173">
        <f t="shared" si="27"/>
        <v>9.7535316699234754E-3</v>
      </c>
      <c r="AH173">
        <f t="shared" si="35"/>
        <v>0.1861588855933215</v>
      </c>
      <c r="AI173">
        <f t="shared" si="24"/>
        <v>2.0420645674756221E-2</v>
      </c>
      <c r="AK173" s="3"/>
    </row>
    <row r="174" spans="1:37" x14ac:dyDescent="0.25">
      <c r="A174" s="3">
        <v>44032</v>
      </c>
      <c r="B174">
        <v>9187.2207030000009</v>
      </c>
      <c r="C174">
        <v>9214.2705079999996</v>
      </c>
      <c r="D174">
        <v>9137.5097659999992</v>
      </c>
      <c r="E174">
        <v>9164.2314449999994</v>
      </c>
      <c r="F174">
        <v>9164.2314449999994</v>
      </c>
      <c r="G174">
        <v>13755604146</v>
      </c>
      <c r="H174">
        <f t="shared" si="25"/>
        <v>-2.3526856150713018E-3</v>
      </c>
      <c r="I174">
        <f t="shared" si="30"/>
        <v>0.25680864845592366</v>
      </c>
      <c r="J174">
        <f t="shared" si="31"/>
        <v>1.8177854973286049E-2</v>
      </c>
      <c r="K174">
        <f t="shared" si="32"/>
        <v>-7.7337764882507327E-3</v>
      </c>
      <c r="M174" s="3">
        <v>44032</v>
      </c>
      <c r="N174">
        <v>238.49487300000001</v>
      </c>
      <c r="O174">
        <v>239.57624799999999</v>
      </c>
      <c r="P174">
        <v>234.85264599999999</v>
      </c>
      <c r="Q174">
        <v>236.15316799999999</v>
      </c>
      <c r="R174">
        <v>236.15316799999999</v>
      </c>
      <c r="S174">
        <v>5600686192</v>
      </c>
      <c r="T174">
        <f t="shared" si="26"/>
        <v>-9.836362074735058E-3</v>
      </c>
      <c r="U174">
        <f t="shared" si="28"/>
        <v>0.22713357858127944</v>
      </c>
      <c r="V174">
        <f t="shared" si="29"/>
        <v>0.39292554794679219</v>
      </c>
      <c r="W174">
        <f t="shared" si="33"/>
        <v>0.40788110743492528</v>
      </c>
      <c r="X174">
        <f t="shared" si="34"/>
        <v>1.8199339063896671E-2</v>
      </c>
      <c r="Z174" s="3">
        <v>44032</v>
      </c>
      <c r="AA174">
        <v>2.5963E-2</v>
      </c>
      <c r="AB174">
        <v>2.6030000000000001E-2</v>
      </c>
      <c r="AC174">
        <v>2.5652999999999999E-2</v>
      </c>
      <c r="AD174">
        <v>2.5769E-2</v>
      </c>
      <c r="AE174">
        <v>2.5769E-2</v>
      </c>
      <c r="AF174">
        <v>611146</v>
      </c>
      <c r="AG174">
        <f t="shared" si="27"/>
        <v>-7.5002284632161983E-3</v>
      </c>
      <c r="AH174">
        <f t="shared" si="35"/>
        <v>0.18879133396520859</v>
      </c>
      <c r="AI174">
        <f t="shared" si="24"/>
        <v>1.6397394194046743E-2</v>
      </c>
      <c r="AK174" s="3"/>
    </row>
    <row r="175" spans="1:37" x14ac:dyDescent="0.25">
      <c r="A175" s="3">
        <v>44033</v>
      </c>
      <c r="B175">
        <v>9162.5146480000003</v>
      </c>
      <c r="C175">
        <v>9407.2626949999994</v>
      </c>
      <c r="D175">
        <v>9149.3896480000003</v>
      </c>
      <c r="E175">
        <v>9374.8876949999994</v>
      </c>
      <c r="F175">
        <v>9374.8876949999994</v>
      </c>
      <c r="G175">
        <v>18069581956</v>
      </c>
      <c r="H175">
        <f t="shared" si="25"/>
        <v>2.2726572419775534E-2</v>
      </c>
      <c r="I175">
        <f t="shared" si="30"/>
        <v>0.26915819443521288</v>
      </c>
      <c r="J175">
        <f t="shared" si="31"/>
        <v>7.6299585766467903E-3</v>
      </c>
      <c r="K175">
        <f t="shared" si="32"/>
        <v>5.3035984725348442E-3</v>
      </c>
      <c r="M175" s="3">
        <v>44033</v>
      </c>
      <c r="N175">
        <v>236.302505</v>
      </c>
      <c r="O175">
        <v>246.18626399999999</v>
      </c>
      <c r="P175">
        <v>235.680969</v>
      </c>
      <c r="Q175">
        <v>245.01672400000001</v>
      </c>
      <c r="R175">
        <v>245.01672400000001</v>
      </c>
      <c r="S175">
        <v>6806696015</v>
      </c>
      <c r="T175">
        <f t="shared" si="26"/>
        <v>3.6845857985180322E-2</v>
      </c>
      <c r="U175">
        <f t="shared" si="28"/>
        <v>0.36360547946006178</v>
      </c>
      <c r="V175">
        <f t="shared" si="29"/>
        <v>0.31761764978666224</v>
      </c>
      <c r="W175">
        <f t="shared" si="33"/>
        <v>0.42647568923891144</v>
      </c>
      <c r="X175">
        <f t="shared" si="34"/>
        <v>3.7561747517459984E-2</v>
      </c>
      <c r="Z175" s="3">
        <v>44033</v>
      </c>
      <c r="AA175">
        <v>2.5784999999999999E-2</v>
      </c>
      <c r="AB175">
        <v>2.6228000000000001E-2</v>
      </c>
      <c r="AC175">
        <v>2.5746000000000002E-2</v>
      </c>
      <c r="AD175">
        <v>2.6134999999999999E-2</v>
      </c>
      <c r="AE175">
        <v>2.6134999999999999E-2</v>
      </c>
      <c r="AF175">
        <v>726056</v>
      </c>
      <c r="AG175">
        <f t="shared" si="27"/>
        <v>1.4103193065334335E-2</v>
      </c>
      <c r="AH175">
        <f t="shared" si="35"/>
        <v>0.19377490182375814</v>
      </c>
      <c r="AI175">
        <f t="shared" si="24"/>
        <v>2.0514583767488142E-2</v>
      </c>
      <c r="AK175" s="3"/>
    </row>
    <row r="176" spans="1:37" x14ac:dyDescent="0.25">
      <c r="A176" s="3">
        <v>44034</v>
      </c>
      <c r="B176">
        <v>9375.0800780000009</v>
      </c>
      <c r="C176">
        <v>9530.5185550000006</v>
      </c>
      <c r="D176">
        <v>9319.6533199999994</v>
      </c>
      <c r="E176">
        <v>9525.3632809999999</v>
      </c>
      <c r="F176">
        <v>9525.3632809999999</v>
      </c>
      <c r="G176">
        <v>16532254884</v>
      </c>
      <c r="H176">
        <f t="shared" si="25"/>
        <v>1.5923467438272828E-2</v>
      </c>
      <c r="I176">
        <f t="shared" si="30"/>
        <v>0.24268807203122067</v>
      </c>
      <c r="J176">
        <f t="shared" si="31"/>
        <v>1.2866973235215445E-2</v>
      </c>
      <c r="K176">
        <f t="shared" si="32"/>
        <v>-5.2232640085755795E-3</v>
      </c>
      <c r="M176" s="3">
        <v>44034</v>
      </c>
      <c r="N176">
        <v>245.037262</v>
      </c>
      <c r="O176">
        <v>262.98504600000001</v>
      </c>
      <c r="P176">
        <v>242.48434399999999</v>
      </c>
      <c r="Q176">
        <v>262.19064300000002</v>
      </c>
      <c r="R176">
        <v>262.19064300000002</v>
      </c>
      <c r="S176">
        <v>7702077383</v>
      </c>
      <c r="T176">
        <f t="shared" si="26"/>
        <v>6.7745414754440056E-2</v>
      </c>
      <c r="U176">
        <f t="shared" si="28"/>
        <v>0.57701274304072725</v>
      </c>
      <c r="V176">
        <f t="shared" si="29"/>
        <v>0.45101436005071116</v>
      </c>
      <c r="W176">
        <f t="shared" si="33"/>
        <v>0.44436505719644959</v>
      </c>
      <c r="X176">
        <f t="shared" si="34"/>
        <v>4.3024066232341576E-2</v>
      </c>
      <c r="Z176" s="3">
        <v>44034</v>
      </c>
      <c r="AA176">
        <v>2.6138000000000002E-2</v>
      </c>
      <c r="AB176">
        <v>2.7674000000000001E-2</v>
      </c>
      <c r="AC176">
        <v>2.6009999999999998E-2</v>
      </c>
      <c r="AD176">
        <v>2.7525999999999998E-2</v>
      </c>
      <c r="AE176">
        <v>2.7525999999999998E-2</v>
      </c>
      <c r="AF176">
        <v>808586</v>
      </c>
      <c r="AG176">
        <f t="shared" si="27"/>
        <v>5.1855600392455528E-2</v>
      </c>
      <c r="AH176">
        <f t="shared" si="35"/>
        <v>0.25274050401421411</v>
      </c>
      <c r="AI176">
        <f t="shared" ref="AI176:AI239" si="36">AVERAGE(AG147:AG176)*10+POWER(AH176/SQRT(365/10),2)/2</f>
        <v>3.1151681522034572E-2</v>
      </c>
      <c r="AK176" s="3"/>
    </row>
    <row r="177" spans="1:37" x14ac:dyDescent="0.25">
      <c r="A177" s="3">
        <v>44035</v>
      </c>
      <c r="B177">
        <v>9527.1416019999997</v>
      </c>
      <c r="C177">
        <v>9610.2470699999994</v>
      </c>
      <c r="D177">
        <v>9483.0039059999999</v>
      </c>
      <c r="E177">
        <v>9581.0722659999992</v>
      </c>
      <c r="F177">
        <v>9581.0722659999992</v>
      </c>
      <c r="G177">
        <v>18146399002</v>
      </c>
      <c r="H177">
        <f t="shared" si="25"/>
        <v>5.8314532537624584E-3</v>
      </c>
      <c r="I177">
        <f t="shared" si="30"/>
        <v>0.24358780937894312</v>
      </c>
      <c r="J177">
        <f t="shared" si="31"/>
        <v>5.0582189646532711E-3</v>
      </c>
      <c r="K177">
        <f t="shared" si="32"/>
        <v>-1.3098967245588479E-3</v>
      </c>
      <c r="M177" s="3">
        <v>44035</v>
      </c>
      <c r="N177">
        <v>262.38864100000001</v>
      </c>
      <c r="O177">
        <v>277.58346599999999</v>
      </c>
      <c r="P177">
        <v>261.04708900000003</v>
      </c>
      <c r="Q177">
        <v>274.68905599999999</v>
      </c>
      <c r="R177">
        <v>274.68905599999999</v>
      </c>
      <c r="S177">
        <v>10281309262</v>
      </c>
      <c r="T177">
        <f t="shared" si="26"/>
        <v>4.6567868288371797E-2</v>
      </c>
      <c r="U177">
        <f t="shared" si="28"/>
        <v>0.53915962787328398</v>
      </c>
      <c r="V177">
        <f t="shared" si="29"/>
        <v>0.47868722606687203</v>
      </c>
      <c r="W177">
        <f t="shared" si="33"/>
        <v>0.47002285191516313</v>
      </c>
      <c r="X177">
        <f t="shared" si="34"/>
        <v>6.3484037873397819E-2</v>
      </c>
      <c r="Z177" s="3">
        <v>44035</v>
      </c>
      <c r="AA177">
        <v>2.7546000000000001E-2</v>
      </c>
      <c r="AB177">
        <v>2.9080000000000002E-2</v>
      </c>
      <c r="AC177">
        <v>2.7518999999999998E-2</v>
      </c>
      <c r="AD177">
        <v>2.8670000000000001E-2</v>
      </c>
      <c r="AE177">
        <v>2.8670000000000001E-2</v>
      </c>
      <c r="AF177">
        <v>1073085</v>
      </c>
      <c r="AG177">
        <f t="shared" si="27"/>
        <v>4.0720267337937759E-2</v>
      </c>
      <c r="AH177">
        <f t="shared" si="35"/>
        <v>0.28449286493595538</v>
      </c>
      <c r="AI177">
        <f t="shared" si="36"/>
        <v>4.2093452822513755E-2</v>
      </c>
      <c r="AK177" s="3"/>
    </row>
    <row r="178" spans="1:37" x14ac:dyDescent="0.25">
      <c r="A178" s="3">
        <v>44036</v>
      </c>
      <c r="B178">
        <v>9585.5146480000003</v>
      </c>
      <c r="C178">
        <v>9623.3369139999995</v>
      </c>
      <c r="D178">
        <v>9481.4541019999997</v>
      </c>
      <c r="E178">
        <v>9536.8925780000009</v>
      </c>
      <c r="F178">
        <v>9536.8925780000009</v>
      </c>
      <c r="G178">
        <v>16552768325</v>
      </c>
      <c r="H178">
        <f t="shared" si="25"/>
        <v>-4.621806453181266E-3</v>
      </c>
      <c r="I178">
        <f t="shared" si="30"/>
        <v>0.21298569574368242</v>
      </c>
      <c r="J178">
        <f t="shared" si="31"/>
        <v>2.3690897795990408E-2</v>
      </c>
      <c r="K178">
        <f t="shared" si="32"/>
        <v>1.2777563416996995E-2</v>
      </c>
      <c r="M178" s="3">
        <v>44036</v>
      </c>
      <c r="N178">
        <v>274.72268700000001</v>
      </c>
      <c r="O178">
        <v>286.19284099999999</v>
      </c>
      <c r="P178">
        <v>269.239777</v>
      </c>
      <c r="Q178">
        <v>279.21542399999998</v>
      </c>
      <c r="R178">
        <v>279.21542399999998</v>
      </c>
      <c r="S178">
        <v>9466060358</v>
      </c>
      <c r="T178">
        <f t="shared" si="26"/>
        <v>1.6343860433019722E-2</v>
      </c>
      <c r="U178">
        <f t="shared" si="28"/>
        <v>0.49614034187086636</v>
      </c>
      <c r="V178">
        <f t="shared" si="29"/>
        <v>0.46573071854726705</v>
      </c>
      <c r="W178">
        <f t="shared" si="33"/>
        <v>0.45033281254067797</v>
      </c>
      <c r="X178">
        <f t="shared" si="34"/>
        <v>8.8725326574938881E-2</v>
      </c>
      <c r="Z178" s="3">
        <v>44036</v>
      </c>
      <c r="AA178">
        <v>2.8673000000000001E-2</v>
      </c>
      <c r="AB178">
        <v>2.9756999999999999E-2</v>
      </c>
      <c r="AC178">
        <v>2.8379000000000001E-2</v>
      </c>
      <c r="AD178">
        <v>2.9277000000000001E-2</v>
      </c>
      <c r="AE178">
        <v>2.9277000000000001E-2</v>
      </c>
      <c r="AF178">
        <v>992573</v>
      </c>
      <c r="AG178">
        <f t="shared" si="27"/>
        <v>2.0950944932155349E-2</v>
      </c>
      <c r="AH178">
        <f t="shared" si="35"/>
        <v>0.28966324681254674</v>
      </c>
      <c r="AI178">
        <f t="shared" si="36"/>
        <v>4.9617753909899184E-2</v>
      </c>
      <c r="AK178" s="3"/>
    </row>
    <row r="179" spans="1:37" x14ac:dyDescent="0.25">
      <c r="A179" s="3">
        <v>44037</v>
      </c>
      <c r="B179">
        <v>9539.4853519999997</v>
      </c>
      <c r="C179">
        <v>9704.5566409999992</v>
      </c>
      <c r="D179">
        <v>9530.2119139999995</v>
      </c>
      <c r="E179">
        <v>9677.1132809999999</v>
      </c>
      <c r="F179">
        <v>9677.1132809999999</v>
      </c>
      <c r="G179">
        <v>16610070933</v>
      </c>
      <c r="H179">
        <f t="shared" si="25"/>
        <v>1.4595935217313439E-2</v>
      </c>
      <c r="I179">
        <f t="shared" si="30"/>
        <v>0.21711082914338728</v>
      </c>
      <c r="J179">
        <f t="shared" si="31"/>
        <v>4.3539914508377867E-2</v>
      </c>
      <c r="K179">
        <f t="shared" si="32"/>
        <v>2.2738528051408025E-2</v>
      </c>
      <c r="M179" s="3">
        <v>44037</v>
      </c>
      <c r="N179">
        <v>279.02636699999999</v>
      </c>
      <c r="O179">
        <v>306.74099699999999</v>
      </c>
      <c r="P179">
        <v>279.02636699999999</v>
      </c>
      <c r="Q179">
        <v>304.05676299999999</v>
      </c>
      <c r="R179">
        <v>304.05676299999999</v>
      </c>
      <c r="S179">
        <v>10785021813</v>
      </c>
      <c r="T179">
        <f t="shared" si="26"/>
        <v>8.5230791455518151E-2</v>
      </c>
      <c r="U179">
        <f t="shared" si="28"/>
        <v>0.6323628240566862</v>
      </c>
      <c r="V179">
        <f t="shared" si="29"/>
        <v>0.58654327472047485</v>
      </c>
      <c r="W179">
        <f t="shared" si="33"/>
        <v>0.52404031242962668</v>
      </c>
      <c r="X179">
        <f t="shared" si="34"/>
        <v>0.13884995264649622</v>
      </c>
      <c r="Z179" s="3">
        <v>44037</v>
      </c>
      <c r="AA179">
        <v>2.9257999999999999E-2</v>
      </c>
      <c r="AB179">
        <v>3.1669999999999997E-2</v>
      </c>
      <c r="AC179">
        <v>2.9257999999999999E-2</v>
      </c>
      <c r="AD179">
        <v>3.1419999999999997E-2</v>
      </c>
      <c r="AE179">
        <v>3.1419999999999997E-2</v>
      </c>
      <c r="AF179">
        <v>1114487</v>
      </c>
      <c r="AG179">
        <f t="shared" si="27"/>
        <v>7.064240800004111E-2</v>
      </c>
      <c r="AH179">
        <f t="shared" si="35"/>
        <v>0.36628060510303845</v>
      </c>
      <c r="AI179">
        <f t="shared" si="36"/>
        <v>7.6126196863623069E-2</v>
      </c>
      <c r="AK179" s="3"/>
    </row>
    <row r="180" spans="1:37" x14ac:dyDescent="0.25">
      <c r="A180" s="3">
        <v>44038</v>
      </c>
      <c r="B180">
        <v>9680.234375</v>
      </c>
      <c r="C180">
        <v>10023.807617</v>
      </c>
      <c r="D180">
        <v>9652.8476559999999</v>
      </c>
      <c r="E180">
        <v>9905.1669920000004</v>
      </c>
      <c r="F180">
        <v>9905.1669920000004</v>
      </c>
      <c r="G180">
        <v>20507998997</v>
      </c>
      <c r="H180">
        <f t="shared" si="25"/>
        <v>2.329289733146362E-2</v>
      </c>
      <c r="I180">
        <f t="shared" si="30"/>
        <v>0.22511435211369216</v>
      </c>
      <c r="J180">
        <f t="shared" si="31"/>
        <v>7.7891855846681901E-2</v>
      </c>
      <c r="K180">
        <f t="shared" si="32"/>
        <v>3.9987225283496443E-2</v>
      </c>
      <c r="M180" s="3">
        <v>44038</v>
      </c>
      <c r="N180">
        <v>303.69238300000001</v>
      </c>
      <c r="O180">
        <v>316.38632200000001</v>
      </c>
      <c r="P180">
        <v>300.26782200000002</v>
      </c>
      <c r="Q180">
        <v>309.64361600000001</v>
      </c>
      <c r="R180">
        <v>309.64361600000001</v>
      </c>
      <c r="S180">
        <v>12003973026</v>
      </c>
      <c r="T180">
        <f t="shared" si="26"/>
        <v>1.8207605975217044E-2</v>
      </c>
      <c r="U180">
        <f t="shared" si="28"/>
        <v>0.62083322414605224</v>
      </c>
      <c r="V180">
        <f t="shared" si="29"/>
        <v>0.57508556607226757</v>
      </c>
      <c r="W180">
        <f t="shared" si="33"/>
        <v>0.51825567238999215</v>
      </c>
      <c r="X180">
        <f t="shared" si="34"/>
        <v>0.15491246414586879</v>
      </c>
      <c r="Z180" s="3">
        <v>44038</v>
      </c>
      <c r="AA180">
        <v>3.1383000000000001E-2</v>
      </c>
      <c r="AB180">
        <v>3.2482999999999998E-2</v>
      </c>
      <c r="AC180">
        <v>3.1064999999999999E-2</v>
      </c>
      <c r="AD180">
        <v>3.1260999999999997E-2</v>
      </c>
      <c r="AE180">
        <v>3.1260999999999997E-2</v>
      </c>
      <c r="AF180">
        <v>1211890</v>
      </c>
      <c r="AG180">
        <f t="shared" si="27"/>
        <v>-5.0733185825303558E-3</v>
      </c>
      <c r="AH180">
        <f t="shared" si="35"/>
        <v>0.36705584701309391</v>
      </c>
      <c r="AI180">
        <f t="shared" si="36"/>
        <v>7.5478570877312176E-2</v>
      </c>
      <c r="AK180" s="3"/>
    </row>
    <row r="181" spans="1:37" x14ac:dyDescent="0.25">
      <c r="A181" s="3">
        <v>44039</v>
      </c>
      <c r="B181">
        <v>9905.2177730000003</v>
      </c>
      <c r="C181">
        <v>11298.221680000001</v>
      </c>
      <c r="D181">
        <v>9903.9697269999997</v>
      </c>
      <c r="E181">
        <v>10990.873046999999</v>
      </c>
      <c r="F181">
        <v>10990.873046999999</v>
      </c>
      <c r="G181">
        <v>35359749590</v>
      </c>
      <c r="H181">
        <f t="shared" si="25"/>
        <v>0.10400866601536431</v>
      </c>
      <c r="I181">
        <f t="shared" si="30"/>
        <v>0.41395354520993466</v>
      </c>
      <c r="J181">
        <f t="shared" si="31"/>
        <v>0.19480990062942521</v>
      </c>
      <c r="K181">
        <f t="shared" si="32"/>
        <v>0.10092599560769631</v>
      </c>
      <c r="M181" s="3">
        <v>44039</v>
      </c>
      <c r="N181">
        <v>309.65792800000003</v>
      </c>
      <c r="O181">
        <v>330.70120200000002</v>
      </c>
      <c r="P181">
        <v>309.65792800000003</v>
      </c>
      <c r="Q181">
        <v>321.51409899999999</v>
      </c>
      <c r="R181">
        <v>321.51409899999999</v>
      </c>
      <c r="S181">
        <v>15644257058</v>
      </c>
      <c r="T181">
        <f t="shared" si="26"/>
        <v>3.7619386180295936E-2</v>
      </c>
      <c r="U181">
        <f t="shared" si="28"/>
        <v>0.48031535991247076</v>
      </c>
      <c r="V181">
        <f t="shared" si="29"/>
        <v>0.58265845190799248</v>
      </c>
      <c r="W181">
        <f t="shared" si="33"/>
        <v>0.50653708317621138</v>
      </c>
      <c r="X181">
        <f t="shared" si="34"/>
        <v>0.18829715889838977</v>
      </c>
      <c r="Z181" s="3">
        <v>44039</v>
      </c>
      <c r="AA181">
        <v>3.1261999999999998E-2</v>
      </c>
      <c r="AB181">
        <v>2.9316999999999999E-2</v>
      </c>
      <c r="AC181">
        <v>3.1261999999999998E-2</v>
      </c>
      <c r="AD181">
        <v>2.9253000000000001E-2</v>
      </c>
      <c r="AE181">
        <v>2.9253000000000001E-2</v>
      </c>
      <c r="AF181">
        <v>1423386</v>
      </c>
      <c r="AG181">
        <f t="shared" si="27"/>
        <v>-6.6389181723852997E-2</v>
      </c>
      <c r="AH181">
        <f t="shared" si="35"/>
        <v>0.44141542154430952</v>
      </c>
      <c r="AI181">
        <f t="shared" si="36"/>
        <v>5.9751078456685459E-2</v>
      </c>
      <c r="AK181" s="3"/>
    </row>
    <row r="182" spans="1:37" x14ac:dyDescent="0.25">
      <c r="A182" s="3">
        <v>44040</v>
      </c>
      <c r="B182">
        <v>11017.463867</v>
      </c>
      <c r="C182">
        <v>11204.327148</v>
      </c>
      <c r="D182">
        <v>10632.631836</v>
      </c>
      <c r="E182">
        <v>10912.823242</v>
      </c>
      <c r="F182">
        <v>10912.823242</v>
      </c>
      <c r="G182">
        <v>28766551142</v>
      </c>
      <c r="H182">
        <f t="shared" si="25"/>
        <v>-7.1266634006759283E-3</v>
      </c>
      <c r="I182">
        <f t="shared" si="30"/>
        <v>0.4163227072248446</v>
      </c>
      <c r="J182">
        <f t="shared" si="31"/>
        <v>0.17688632618492028</v>
      </c>
      <c r="K182">
        <f t="shared" si="32"/>
        <v>9.2004627405152417E-2</v>
      </c>
      <c r="M182" s="3">
        <v>44040</v>
      </c>
      <c r="N182">
        <v>321.82974200000001</v>
      </c>
      <c r="O182">
        <v>325.90597500000001</v>
      </c>
      <c r="P182">
        <v>307.72134399999999</v>
      </c>
      <c r="Q182">
        <v>316.65725700000002</v>
      </c>
      <c r="R182">
        <v>316.65725700000002</v>
      </c>
      <c r="S182">
        <v>12357108065</v>
      </c>
      <c r="T182">
        <f t="shared" si="26"/>
        <v>-1.5221415778244939E-2</v>
      </c>
      <c r="U182">
        <f t="shared" si="28"/>
        <v>0.64644420452627038</v>
      </c>
      <c r="V182">
        <f t="shared" si="29"/>
        <v>0.58930863126309363</v>
      </c>
      <c r="W182">
        <f t="shared" si="33"/>
        <v>0.51549380359172681</v>
      </c>
      <c r="X182">
        <f t="shared" si="34"/>
        <v>0.17554918423032917</v>
      </c>
      <c r="Z182" s="3">
        <v>44040</v>
      </c>
      <c r="AA182">
        <v>2.9281999999999999E-2</v>
      </c>
      <c r="AB182">
        <v>2.9106E-2</v>
      </c>
      <c r="AC182">
        <v>2.8891E-2</v>
      </c>
      <c r="AD182">
        <v>2.9017000000000001E-2</v>
      </c>
      <c r="AE182">
        <v>2.9017000000000001E-2</v>
      </c>
      <c r="AF182">
        <v>1132348</v>
      </c>
      <c r="AG182">
        <f t="shared" si="27"/>
        <v>-8.1002673902103792E-3</v>
      </c>
      <c r="AH182">
        <f t="shared" si="35"/>
        <v>0.44360708114143976</v>
      </c>
      <c r="AI182">
        <f t="shared" si="36"/>
        <v>5.7131657307693581E-2</v>
      </c>
      <c r="AK182" s="3"/>
    </row>
    <row r="183" spans="1:37" x14ac:dyDescent="0.25">
      <c r="A183" s="3">
        <v>44041</v>
      </c>
      <c r="B183">
        <v>10912.953125</v>
      </c>
      <c r="C183">
        <v>11304.397461</v>
      </c>
      <c r="D183">
        <v>10856.141602</v>
      </c>
      <c r="E183">
        <v>11100.467773</v>
      </c>
      <c r="F183">
        <v>11100.467773</v>
      </c>
      <c r="G183">
        <v>24617249715</v>
      </c>
      <c r="H183">
        <f t="shared" si="25"/>
        <v>1.7048707155020423E-2</v>
      </c>
      <c r="I183">
        <f t="shared" si="30"/>
        <v>0.41811939858864416</v>
      </c>
      <c r="J183">
        <f t="shared" si="31"/>
        <v>0.18877833646577769</v>
      </c>
      <c r="K183">
        <f t="shared" si="32"/>
        <v>9.798143874267233E-2</v>
      </c>
      <c r="M183" s="3">
        <v>44041</v>
      </c>
      <c r="N183">
        <v>316.55535900000001</v>
      </c>
      <c r="O183">
        <v>324.38079800000003</v>
      </c>
      <c r="P183">
        <v>313.10958900000003</v>
      </c>
      <c r="Q183">
        <v>318.19088699999998</v>
      </c>
      <c r="R183">
        <v>318.19088699999998</v>
      </c>
      <c r="S183">
        <v>10878845706</v>
      </c>
      <c r="T183">
        <f t="shared" si="26"/>
        <v>4.8314955248168756E-3</v>
      </c>
      <c r="U183">
        <f t="shared" si="28"/>
        <v>0.62144789632794784</v>
      </c>
      <c r="V183">
        <f t="shared" si="29"/>
        <v>0.58778072701296435</v>
      </c>
      <c r="W183">
        <f t="shared" si="33"/>
        <v>0.51596818468930883</v>
      </c>
      <c r="X183">
        <f t="shared" si="34"/>
        <v>0.17169609874957478</v>
      </c>
      <c r="Z183" s="3">
        <v>44041</v>
      </c>
      <c r="AA183">
        <v>2.9007999999999999E-2</v>
      </c>
      <c r="AB183">
        <v>2.9391E-2</v>
      </c>
      <c r="AC183">
        <v>2.8830000000000001E-2</v>
      </c>
      <c r="AD183">
        <v>2.8665E-2</v>
      </c>
      <c r="AE183">
        <v>2.8665E-2</v>
      </c>
      <c r="AF183">
        <v>980035</v>
      </c>
      <c r="AG183">
        <f t="shared" si="27"/>
        <v>-1.2204998770535241E-2</v>
      </c>
      <c r="AH183">
        <f t="shared" si="35"/>
        <v>0.44777026246059221</v>
      </c>
      <c r="AI183">
        <f t="shared" si="36"/>
        <v>5.0648156730066937E-2</v>
      </c>
      <c r="AK183" s="3"/>
    </row>
    <row r="184" spans="1:37" x14ac:dyDescent="0.25">
      <c r="A184" s="3">
        <v>44042</v>
      </c>
      <c r="B184">
        <v>11099.833008</v>
      </c>
      <c r="C184">
        <v>11169.356444999999</v>
      </c>
      <c r="D184">
        <v>10895.455078000001</v>
      </c>
      <c r="E184">
        <v>11111.213867</v>
      </c>
      <c r="F184">
        <v>11111.213867</v>
      </c>
      <c r="G184">
        <v>22857247901</v>
      </c>
      <c r="H184">
        <f t="shared" si="25"/>
        <v>9.6760749704610099E-4</v>
      </c>
      <c r="I184">
        <f t="shared" si="30"/>
        <v>0.41633025675860885</v>
      </c>
      <c r="J184">
        <f t="shared" si="31"/>
        <v>0.19551406158322954</v>
      </c>
      <c r="K184">
        <f t="shared" si="32"/>
        <v>0.10131862427160153</v>
      </c>
      <c r="M184" s="3">
        <v>44042</v>
      </c>
      <c r="N184">
        <v>318.14498900000001</v>
      </c>
      <c r="O184">
        <v>338.63119499999999</v>
      </c>
      <c r="P184">
        <v>315.75109900000001</v>
      </c>
      <c r="Q184">
        <v>334.58663899999999</v>
      </c>
      <c r="R184">
        <v>334.58663899999999</v>
      </c>
      <c r="S184">
        <v>11827689045</v>
      </c>
      <c r="T184">
        <f t="shared" si="26"/>
        <v>5.024438022128188E-2</v>
      </c>
      <c r="U184">
        <f t="shared" si="28"/>
        <v>0.62877860185942513</v>
      </c>
      <c r="V184">
        <f t="shared" si="29"/>
        <v>0.58962273437276624</v>
      </c>
      <c r="W184">
        <f t="shared" si="33"/>
        <v>0.52856012406182507</v>
      </c>
      <c r="X184">
        <f t="shared" si="34"/>
        <v>0.20122460548768673</v>
      </c>
      <c r="Z184" s="3">
        <v>44042</v>
      </c>
      <c r="AA184">
        <v>2.8660999999999999E-2</v>
      </c>
      <c r="AB184">
        <v>3.0386E-2</v>
      </c>
      <c r="AC184">
        <v>2.8746000000000001E-2</v>
      </c>
      <c r="AD184">
        <v>3.0113000000000001E-2</v>
      </c>
      <c r="AE184">
        <v>3.0113000000000001E-2</v>
      </c>
      <c r="AF184">
        <v>1064482</v>
      </c>
      <c r="AG184">
        <f t="shared" si="27"/>
        <v>4.9280105842958291E-2</v>
      </c>
      <c r="AH184">
        <f t="shared" si="35"/>
        <v>0.47288152714333037</v>
      </c>
      <c r="AI184">
        <f t="shared" si="36"/>
        <v>6.822498820593248E-2</v>
      </c>
      <c r="AK184" s="3"/>
    </row>
    <row r="185" spans="1:37" x14ac:dyDescent="0.25">
      <c r="A185" s="3">
        <v>44043</v>
      </c>
      <c r="B185">
        <v>11110.210938</v>
      </c>
      <c r="C185">
        <v>11415.864258</v>
      </c>
      <c r="D185">
        <v>10987.053711</v>
      </c>
      <c r="E185">
        <v>11323.466796999999</v>
      </c>
      <c r="F185">
        <v>11323.466796999999</v>
      </c>
      <c r="G185">
        <v>23160469766</v>
      </c>
      <c r="H185">
        <f t="shared" si="25"/>
        <v>1.8922423401640655E-2</v>
      </c>
      <c r="I185">
        <f t="shared" si="30"/>
        <v>0.41844289377859001</v>
      </c>
      <c r="J185">
        <f t="shared" si="31"/>
        <v>0.20459970031981564</v>
      </c>
      <c r="K185">
        <f t="shared" si="32"/>
        <v>0.10589768143430098</v>
      </c>
      <c r="M185" s="3">
        <v>44043</v>
      </c>
      <c r="N185">
        <v>334.63372800000002</v>
      </c>
      <c r="O185">
        <v>348.61135899999999</v>
      </c>
      <c r="P185">
        <v>329.34094199999998</v>
      </c>
      <c r="Q185">
        <v>345.55465700000002</v>
      </c>
      <c r="R185">
        <v>345.55465700000002</v>
      </c>
      <c r="S185">
        <v>12030600492</v>
      </c>
      <c r="T185">
        <f t="shared" si="26"/>
        <v>3.2254971017894138E-2</v>
      </c>
      <c r="U185">
        <f t="shared" si="28"/>
        <v>0.62100826140970833</v>
      </c>
      <c r="V185">
        <f t="shared" si="29"/>
        <v>0.545361402682638</v>
      </c>
      <c r="W185">
        <f t="shared" si="33"/>
        <v>0.53214477605317456</v>
      </c>
      <c r="X185">
        <f t="shared" si="34"/>
        <v>0.20693985038793641</v>
      </c>
      <c r="Z185" s="3">
        <v>44043</v>
      </c>
      <c r="AA185">
        <v>3.0117000000000001E-2</v>
      </c>
      <c r="AB185">
        <v>3.0610999999999999E-2</v>
      </c>
      <c r="AC185">
        <v>2.9971999999999999E-2</v>
      </c>
      <c r="AD185">
        <v>3.0516999999999999E-2</v>
      </c>
      <c r="AE185">
        <v>3.0516999999999999E-2</v>
      </c>
      <c r="AF185">
        <v>1062449</v>
      </c>
      <c r="AG185">
        <f t="shared" si="27"/>
        <v>1.3326933182350289E-2</v>
      </c>
      <c r="AH185">
        <f t="shared" si="35"/>
        <v>0.47320934415810179</v>
      </c>
      <c r="AI185">
        <f t="shared" si="36"/>
        <v>6.8950703460660734E-2</v>
      </c>
      <c r="AK185" s="3"/>
    </row>
    <row r="186" spans="1:37" x14ac:dyDescent="0.25">
      <c r="A186" s="3">
        <v>44044</v>
      </c>
      <c r="B186">
        <v>11322.570313</v>
      </c>
      <c r="C186">
        <v>11794.775390999999</v>
      </c>
      <c r="D186">
        <v>11239.682617</v>
      </c>
      <c r="E186">
        <v>11759.592773</v>
      </c>
      <c r="F186">
        <v>11759.592773</v>
      </c>
      <c r="G186">
        <v>26075670303</v>
      </c>
      <c r="H186">
        <f t="shared" si="25"/>
        <v>3.7792033683904346E-2</v>
      </c>
      <c r="I186">
        <f t="shared" si="30"/>
        <v>0.42656485371731662</v>
      </c>
      <c r="J186">
        <f t="shared" si="31"/>
        <v>0.25382565891527015</v>
      </c>
      <c r="K186">
        <f t="shared" si="32"/>
        <v>0.13065168372668046</v>
      </c>
      <c r="M186" s="3">
        <v>44044</v>
      </c>
      <c r="N186">
        <v>345.79861499999998</v>
      </c>
      <c r="O186">
        <v>388.847961</v>
      </c>
      <c r="P186">
        <v>343.58743299999998</v>
      </c>
      <c r="Q186">
        <v>385.19970699999999</v>
      </c>
      <c r="R186">
        <v>385.19970699999999</v>
      </c>
      <c r="S186">
        <v>14045259477</v>
      </c>
      <c r="T186">
        <f t="shared" si="26"/>
        <v>0.1086110917677236</v>
      </c>
      <c r="U186">
        <f t="shared" si="28"/>
        <v>0.75496832408027936</v>
      </c>
      <c r="V186">
        <f t="shared" si="29"/>
        <v>0.65562975245186828</v>
      </c>
      <c r="W186">
        <f t="shared" si="33"/>
        <v>0.62137890893603132</v>
      </c>
      <c r="X186">
        <f t="shared" si="34"/>
        <v>0.267098168042954</v>
      </c>
      <c r="Z186" s="3">
        <v>44044</v>
      </c>
      <c r="AA186">
        <v>3.0537999999999999E-2</v>
      </c>
      <c r="AB186">
        <v>3.3027000000000001E-2</v>
      </c>
      <c r="AC186">
        <v>3.0557999999999998E-2</v>
      </c>
      <c r="AD186">
        <v>3.2756E-2</v>
      </c>
      <c r="AE186">
        <v>3.2756E-2</v>
      </c>
      <c r="AF186">
        <v>1194366</v>
      </c>
      <c r="AG186">
        <f t="shared" si="27"/>
        <v>7.0802246022287144E-2</v>
      </c>
      <c r="AH186">
        <f t="shared" si="35"/>
        <v>0.52331844350107259</v>
      </c>
      <c r="AI186">
        <f t="shared" si="36"/>
        <v>9.1920411435656268E-2</v>
      </c>
      <c r="AK186" s="3"/>
    </row>
    <row r="187" spans="1:37" x14ac:dyDescent="0.25">
      <c r="A187" s="3">
        <v>44045</v>
      </c>
      <c r="B187">
        <v>11758.764648</v>
      </c>
      <c r="C187">
        <v>12034.144531</v>
      </c>
      <c r="D187">
        <v>11018.129883</v>
      </c>
      <c r="E187">
        <v>11053.614258</v>
      </c>
      <c r="F187">
        <v>11053.614258</v>
      </c>
      <c r="G187">
        <v>27410067336</v>
      </c>
      <c r="H187">
        <f t="shared" si="25"/>
        <v>-6.1911857068659197E-2</v>
      </c>
      <c r="I187">
        <f t="shared" si="30"/>
        <v>0.49085261578947698</v>
      </c>
      <c r="J187">
        <f t="shared" si="31"/>
        <v>0.19587921391959706</v>
      </c>
      <c r="K187">
        <f t="shared" si="32"/>
        <v>0.10289035265351165</v>
      </c>
      <c r="M187" s="3">
        <v>44045</v>
      </c>
      <c r="N187">
        <v>385.54986600000001</v>
      </c>
      <c r="O187">
        <v>411.22830199999999</v>
      </c>
      <c r="P187">
        <v>357.14364599999999</v>
      </c>
      <c r="Q187">
        <v>370.67172199999999</v>
      </c>
      <c r="R187">
        <v>370.67172199999999</v>
      </c>
      <c r="S187">
        <v>18909744275</v>
      </c>
      <c r="T187">
        <f t="shared" si="26"/>
        <v>-3.8445094741236543E-2</v>
      </c>
      <c r="U187">
        <f t="shared" si="28"/>
        <v>0.91910493163595264</v>
      </c>
      <c r="V187">
        <f t="shared" si="29"/>
        <v>0.74035697278905155</v>
      </c>
      <c r="W187">
        <f t="shared" si="33"/>
        <v>0.64006828425870566</v>
      </c>
      <c r="X187">
        <f t="shared" si="34"/>
        <v>0.2571670290532021</v>
      </c>
      <c r="Z187" s="3">
        <v>44045</v>
      </c>
      <c r="AA187">
        <v>3.2786000000000003E-2</v>
      </c>
      <c r="AB187">
        <v>3.4294999999999999E-2</v>
      </c>
      <c r="AC187">
        <v>3.2266999999999997E-2</v>
      </c>
      <c r="AD187">
        <v>3.3534000000000001E-2</v>
      </c>
      <c r="AE187">
        <v>3.3534000000000001E-2</v>
      </c>
      <c r="AF187">
        <v>1710730</v>
      </c>
      <c r="AG187">
        <f t="shared" si="27"/>
        <v>2.3473698107674405E-2</v>
      </c>
      <c r="AH187">
        <f t="shared" si="35"/>
        <v>0.51926066854295494</v>
      </c>
      <c r="AI187">
        <f t="shared" si="36"/>
        <v>0.1042387689472356</v>
      </c>
      <c r="AK187" s="3"/>
    </row>
    <row r="188" spans="1:37" x14ac:dyDescent="0.25">
      <c r="A188" s="3">
        <v>44046</v>
      </c>
      <c r="B188">
        <v>11043.768555000001</v>
      </c>
      <c r="C188">
        <v>11453.079102</v>
      </c>
      <c r="D188">
        <v>11012.415039</v>
      </c>
      <c r="E188">
        <v>11246.348633</v>
      </c>
      <c r="F188">
        <v>11246.348633</v>
      </c>
      <c r="G188">
        <v>20271713443</v>
      </c>
      <c r="H188">
        <f t="shared" si="25"/>
        <v>1.7286053355948978E-2</v>
      </c>
      <c r="I188">
        <f t="shared" si="30"/>
        <v>0.49223761538574606</v>
      </c>
      <c r="J188">
        <f t="shared" si="31"/>
        <v>0.20820531354473884</v>
      </c>
      <c r="K188">
        <f t="shared" si="32"/>
        <v>0.10908138012854707</v>
      </c>
      <c r="M188" s="3">
        <v>44046</v>
      </c>
      <c r="N188">
        <v>371.13385</v>
      </c>
      <c r="O188">
        <v>396.50698899999998</v>
      </c>
      <c r="P188">
        <v>369.33633400000002</v>
      </c>
      <c r="Q188">
        <v>386.29516599999999</v>
      </c>
      <c r="R188">
        <v>386.29516599999999</v>
      </c>
      <c r="S188">
        <v>12834648062</v>
      </c>
      <c r="T188">
        <f t="shared" si="26"/>
        <v>4.1284931464842911E-2</v>
      </c>
      <c r="U188">
        <f t="shared" si="28"/>
        <v>0.92237224218778258</v>
      </c>
      <c r="V188">
        <f t="shared" si="29"/>
        <v>0.73609429966728634</v>
      </c>
      <c r="W188">
        <f t="shared" si="33"/>
        <v>0.64583444080365549</v>
      </c>
      <c r="X188">
        <f t="shared" si="34"/>
        <v>0.26984867741780177</v>
      </c>
      <c r="Z188" s="3">
        <v>44046</v>
      </c>
      <c r="AA188">
        <v>3.3576000000000002E-2</v>
      </c>
      <c r="AB188">
        <v>3.4715999999999997E-2</v>
      </c>
      <c r="AC188">
        <v>3.3454999999999999E-2</v>
      </c>
      <c r="AD188">
        <v>3.4347999999999997E-2</v>
      </c>
      <c r="AE188">
        <v>3.4347999999999997E-2</v>
      </c>
      <c r="AF188">
        <v>1141228</v>
      </c>
      <c r="AG188">
        <f t="shared" si="27"/>
        <v>2.3983943294622129E-2</v>
      </c>
      <c r="AH188">
        <f t="shared" si="35"/>
        <v>0.52152410994329224</v>
      </c>
      <c r="AI188">
        <f t="shared" si="36"/>
        <v>0.1085103437482811</v>
      </c>
      <c r="AK188" s="3"/>
    </row>
    <row r="189" spans="1:37" x14ac:dyDescent="0.25">
      <c r="A189" s="3">
        <v>44047</v>
      </c>
      <c r="B189">
        <v>11246.203125</v>
      </c>
      <c r="C189">
        <v>11385.381836</v>
      </c>
      <c r="D189">
        <v>11094.145508</v>
      </c>
      <c r="E189">
        <v>11205.892578000001</v>
      </c>
      <c r="F189">
        <v>11205.892578000001</v>
      </c>
      <c r="G189">
        <v>21250197042</v>
      </c>
      <c r="H189">
        <f t="shared" si="25"/>
        <v>-3.6037470293797903E-3</v>
      </c>
      <c r="I189">
        <f t="shared" si="30"/>
        <v>0.4913688924407873</v>
      </c>
      <c r="J189">
        <f t="shared" si="31"/>
        <v>0.21103293144135715</v>
      </c>
      <c r="K189">
        <f t="shared" si="32"/>
        <v>0.11047763123694884</v>
      </c>
      <c r="M189" s="3">
        <v>44047</v>
      </c>
      <c r="N189">
        <v>386.15646400000003</v>
      </c>
      <c r="O189">
        <v>400.70062300000001</v>
      </c>
      <c r="P189">
        <v>382.98510700000003</v>
      </c>
      <c r="Q189">
        <v>389.87548800000002</v>
      </c>
      <c r="R189">
        <v>389.87548800000002</v>
      </c>
      <c r="S189">
        <v>14086704221</v>
      </c>
      <c r="T189">
        <f t="shared" si="26"/>
        <v>9.2256706069495827E-3</v>
      </c>
      <c r="U189">
        <f t="shared" si="28"/>
        <v>0.87101230922313122</v>
      </c>
      <c r="V189">
        <f t="shared" si="29"/>
        <v>0.7134017126080906</v>
      </c>
      <c r="W189">
        <f t="shared" si="33"/>
        <v>0.64097037705125615</v>
      </c>
      <c r="X189">
        <f t="shared" si="34"/>
        <v>0.27741895321301346</v>
      </c>
      <c r="Z189" s="3">
        <v>44047</v>
      </c>
      <c r="AA189">
        <v>3.4335999999999998E-2</v>
      </c>
      <c r="AB189">
        <v>3.5194000000000003E-2</v>
      </c>
      <c r="AC189">
        <v>3.4443000000000001E-2</v>
      </c>
      <c r="AD189">
        <v>3.4791999999999997E-2</v>
      </c>
      <c r="AE189">
        <v>3.4791999999999997E-2</v>
      </c>
      <c r="AF189">
        <v>1257080</v>
      </c>
      <c r="AG189">
        <f t="shared" si="27"/>
        <v>1.2843682485098869E-2</v>
      </c>
      <c r="AH189">
        <f t="shared" si="35"/>
        <v>0.52027133024063887</v>
      </c>
      <c r="AI189">
        <f t="shared" si="36"/>
        <v>0.11268068109658685</v>
      </c>
      <c r="AK189" s="3"/>
    </row>
    <row r="190" spans="1:37" x14ac:dyDescent="0.25">
      <c r="A190" s="3">
        <v>44048</v>
      </c>
      <c r="B190">
        <v>11203.823242</v>
      </c>
      <c r="C190">
        <v>11786.617188</v>
      </c>
      <c r="D190">
        <v>11158.285156</v>
      </c>
      <c r="E190">
        <v>11747.022461</v>
      </c>
      <c r="F190">
        <v>11747.022461</v>
      </c>
      <c r="G190">
        <v>24411254471</v>
      </c>
      <c r="H190">
        <f t="shared" si="25"/>
        <v>4.7160037920010986E-2</v>
      </c>
      <c r="I190">
        <f t="shared" si="30"/>
        <v>0.50332451912416987</v>
      </c>
      <c r="J190">
        <f t="shared" si="31"/>
        <v>0.22550260536750083</v>
      </c>
      <c r="K190">
        <f t="shared" si="32"/>
        <v>0.11795682812659103</v>
      </c>
      <c r="M190" s="3">
        <v>44048</v>
      </c>
      <c r="N190">
        <v>389.71081500000003</v>
      </c>
      <c r="O190">
        <v>406.30395499999997</v>
      </c>
      <c r="P190">
        <v>386.21847500000001</v>
      </c>
      <c r="Q190">
        <v>401.590576</v>
      </c>
      <c r="R190">
        <v>401.590576</v>
      </c>
      <c r="S190">
        <v>12875466638</v>
      </c>
      <c r="T190">
        <f t="shared" si="26"/>
        <v>2.960567535631134E-2</v>
      </c>
      <c r="U190">
        <f t="shared" si="28"/>
        <v>0.84596745315469857</v>
      </c>
      <c r="V190">
        <f t="shared" si="29"/>
        <v>0.71339007431891388</v>
      </c>
      <c r="W190">
        <f t="shared" si="33"/>
        <v>0.6252418152341167</v>
      </c>
      <c r="X190">
        <f t="shared" si="34"/>
        <v>0.2622934025587001</v>
      </c>
      <c r="Z190" s="3">
        <v>44048</v>
      </c>
      <c r="AA190">
        <v>3.4777000000000002E-2</v>
      </c>
      <c r="AB190">
        <v>3.4519000000000001E-2</v>
      </c>
      <c r="AC190">
        <v>3.4612999999999998E-2</v>
      </c>
      <c r="AD190">
        <v>3.4187000000000002E-2</v>
      </c>
      <c r="AE190">
        <v>3.4187000000000002E-2</v>
      </c>
      <c r="AF190">
        <v>1096062</v>
      </c>
      <c r="AG190">
        <f t="shared" si="27"/>
        <v>-1.7542020448606057E-2</v>
      </c>
      <c r="AH190">
        <f t="shared" si="35"/>
        <v>0.52635227717559596</v>
      </c>
      <c r="AI190">
        <f t="shared" si="36"/>
        <v>9.8136011747196328E-2</v>
      </c>
      <c r="AK190" s="3"/>
    </row>
    <row r="191" spans="1:37" x14ac:dyDescent="0.25">
      <c r="A191" s="3">
        <v>44049</v>
      </c>
      <c r="B191">
        <v>11749.871094</v>
      </c>
      <c r="C191">
        <v>11902.335938</v>
      </c>
      <c r="D191">
        <v>11598.713867</v>
      </c>
      <c r="E191">
        <v>11779.773438</v>
      </c>
      <c r="F191">
        <v>11779.773438</v>
      </c>
      <c r="G191">
        <v>23400740340</v>
      </c>
      <c r="H191">
        <f t="shared" si="25"/>
        <v>2.784144368510984E-3</v>
      </c>
      <c r="I191">
        <f t="shared" si="30"/>
        <v>0.49809013180094763</v>
      </c>
      <c r="J191">
        <f t="shared" si="31"/>
        <v>0.24151422469748801</v>
      </c>
      <c r="K191">
        <f t="shared" si="32"/>
        <v>0.12585492973362386</v>
      </c>
      <c r="M191" s="3">
        <v>44049</v>
      </c>
      <c r="N191">
        <v>401.58386200000001</v>
      </c>
      <c r="O191">
        <v>403.48867799999999</v>
      </c>
      <c r="P191">
        <v>392.600189</v>
      </c>
      <c r="Q191">
        <v>394.96194500000001</v>
      </c>
      <c r="R191">
        <v>394.96194500000001</v>
      </c>
      <c r="S191">
        <v>11304626458</v>
      </c>
      <c r="T191">
        <f t="shared" si="26"/>
        <v>-1.6643683478923872E-2</v>
      </c>
      <c r="U191">
        <f t="shared" si="28"/>
        <v>0.90038016723380443</v>
      </c>
      <c r="V191">
        <f t="shared" si="29"/>
        <v>0.72736771193671135</v>
      </c>
      <c r="W191">
        <f t="shared" si="33"/>
        <v>0.62919177637961399</v>
      </c>
      <c r="X191">
        <f t="shared" si="34"/>
        <v>0.25913951122997964</v>
      </c>
      <c r="Z191" s="3">
        <v>44049</v>
      </c>
      <c r="AA191">
        <v>3.4186000000000001E-2</v>
      </c>
      <c r="AB191">
        <v>3.424E-2</v>
      </c>
      <c r="AC191">
        <v>3.3404999999999997E-2</v>
      </c>
      <c r="AD191">
        <v>3.3529000000000003E-2</v>
      </c>
      <c r="AE191">
        <v>3.3529000000000003E-2</v>
      </c>
      <c r="AF191">
        <v>959664</v>
      </c>
      <c r="AG191">
        <f t="shared" si="27"/>
        <v>-1.9434718851514068E-2</v>
      </c>
      <c r="AH191">
        <f t="shared" si="35"/>
        <v>0.5355541594373141</v>
      </c>
      <c r="AI191">
        <f t="shared" si="36"/>
        <v>9.0758036255577032E-2</v>
      </c>
      <c r="AK191" s="3"/>
    </row>
    <row r="192" spans="1:37" x14ac:dyDescent="0.25">
      <c r="A192" s="3">
        <v>44050</v>
      </c>
      <c r="B192">
        <v>11778.894531</v>
      </c>
      <c r="C192">
        <v>11898.038086</v>
      </c>
      <c r="D192">
        <v>11408.59375</v>
      </c>
      <c r="E192">
        <v>11601.472656</v>
      </c>
      <c r="F192">
        <v>11601.472656</v>
      </c>
      <c r="G192">
        <v>23132312867</v>
      </c>
      <c r="H192">
        <f t="shared" si="25"/>
        <v>-1.525190211318231E-2</v>
      </c>
      <c r="I192">
        <f t="shared" si="30"/>
        <v>0.50296361444864734</v>
      </c>
      <c r="J192">
        <f t="shared" si="31"/>
        <v>0.20741273753681735</v>
      </c>
      <c r="K192">
        <f t="shared" si="32"/>
        <v>0.10890443172990007</v>
      </c>
      <c r="M192" s="3">
        <v>44050</v>
      </c>
      <c r="N192">
        <v>395.22686800000002</v>
      </c>
      <c r="O192">
        <v>398.24902300000002</v>
      </c>
      <c r="P192">
        <v>367.93551600000001</v>
      </c>
      <c r="Q192">
        <v>379.51284800000002</v>
      </c>
      <c r="R192">
        <v>379.51284800000002</v>
      </c>
      <c r="S192">
        <v>12751687084</v>
      </c>
      <c r="T192">
        <f t="shared" si="26"/>
        <v>-3.9900967152724919E-2</v>
      </c>
      <c r="U192">
        <f t="shared" si="28"/>
        <v>1.0035204176030668</v>
      </c>
      <c r="V192">
        <f t="shared" si="29"/>
        <v>0.79005849970362152</v>
      </c>
      <c r="W192">
        <f t="shared" si="33"/>
        <v>0.65686137269215816</v>
      </c>
      <c r="X192">
        <f t="shared" si="34"/>
        <v>0.22428425129795715</v>
      </c>
      <c r="Z192" s="3">
        <v>44050</v>
      </c>
      <c r="AA192">
        <v>3.3550999999999997E-2</v>
      </c>
      <c r="AB192">
        <v>3.3505E-2</v>
      </c>
      <c r="AC192">
        <v>3.2251000000000002E-2</v>
      </c>
      <c r="AD192">
        <v>3.2711999999999998E-2</v>
      </c>
      <c r="AE192">
        <v>3.2711999999999998E-2</v>
      </c>
      <c r="AF192">
        <v>1099144</v>
      </c>
      <c r="AG192">
        <f t="shared" si="27"/>
        <v>-2.4668752932875872E-2</v>
      </c>
      <c r="AH192">
        <f t="shared" si="35"/>
        <v>0.54778198843817916</v>
      </c>
      <c r="AI192">
        <f t="shared" si="36"/>
        <v>7.8575742298980789E-2</v>
      </c>
      <c r="AK192" s="3"/>
    </row>
    <row r="193" spans="1:37" x14ac:dyDescent="0.25">
      <c r="A193" s="3">
        <v>44051</v>
      </c>
      <c r="B193">
        <v>11604.553711</v>
      </c>
      <c r="C193">
        <v>11800.064453000001</v>
      </c>
      <c r="D193">
        <v>11558.431640999999</v>
      </c>
      <c r="E193">
        <v>11754.045898</v>
      </c>
      <c r="F193">
        <v>11754.045898</v>
      </c>
      <c r="G193">
        <v>17572057837</v>
      </c>
      <c r="H193">
        <f t="shared" si="25"/>
        <v>1.3065469908374641E-2</v>
      </c>
      <c r="I193">
        <f t="shared" si="30"/>
        <v>0.49642701286319457</v>
      </c>
      <c r="J193">
        <f t="shared" si="31"/>
        <v>0.23655498022842439</v>
      </c>
      <c r="K193">
        <f t="shared" si="32"/>
        <v>0.12334132119161509</v>
      </c>
      <c r="M193" s="3">
        <v>44051</v>
      </c>
      <c r="N193">
        <v>379.55157500000001</v>
      </c>
      <c r="O193">
        <v>393.98736600000001</v>
      </c>
      <c r="P193">
        <v>377.34973100000002</v>
      </c>
      <c r="Q193">
        <v>393.98736600000001</v>
      </c>
      <c r="R193">
        <v>393.98736600000001</v>
      </c>
      <c r="S193">
        <v>9342060531</v>
      </c>
      <c r="T193">
        <f t="shared" si="26"/>
        <v>3.743039145888289E-2</v>
      </c>
      <c r="U193">
        <f t="shared" si="28"/>
        <v>0.66828846811796028</v>
      </c>
      <c r="V193">
        <f t="shared" si="29"/>
        <v>0.79327670609896117</v>
      </c>
      <c r="W193">
        <f t="shared" si="33"/>
        <v>0.65285573104444139</v>
      </c>
      <c r="X193">
        <f t="shared" si="34"/>
        <v>0.25035381688988456</v>
      </c>
      <c r="Z193" s="3">
        <v>44051</v>
      </c>
      <c r="AA193">
        <v>3.2716000000000002E-2</v>
      </c>
      <c r="AB193">
        <v>3.3519E-2</v>
      </c>
      <c r="AC193">
        <v>3.2597000000000001E-2</v>
      </c>
      <c r="AD193">
        <v>3.3519E-2</v>
      </c>
      <c r="AE193">
        <v>3.3519E-2</v>
      </c>
      <c r="AF193">
        <v>794795</v>
      </c>
      <c r="AG193">
        <f t="shared" si="27"/>
        <v>2.4370459170969441E-2</v>
      </c>
      <c r="AH193">
        <f t="shared" si="35"/>
        <v>0.55040359959587659</v>
      </c>
      <c r="AI193">
        <f t="shared" si="36"/>
        <v>8.6356667064433762E-2</v>
      </c>
      <c r="AK193" s="3"/>
    </row>
    <row r="194" spans="1:37" x14ac:dyDescent="0.25">
      <c r="A194" s="3">
        <v>44052</v>
      </c>
      <c r="B194">
        <v>11737.325194999999</v>
      </c>
      <c r="C194">
        <v>11806.056640999999</v>
      </c>
      <c r="D194">
        <v>11548.784180000001</v>
      </c>
      <c r="E194">
        <v>11675.739258</v>
      </c>
      <c r="F194">
        <v>11675.739258</v>
      </c>
      <c r="G194">
        <v>17489608833</v>
      </c>
      <c r="H194">
        <f t="shared" si="25"/>
        <v>-6.684391772887272E-3</v>
      </c>
      <c r="I194">
        <f t="shared" si="30"/>
        <v>0.4983247206759982</v>
      </c>
      <c r="J194">
        <f t="shared" si="31"/>
        <v>0.22978007229818506</v>
      </c>
      <c r="K194">
        <f t="shared" si="32"/>
        <v>0.11999265657176675</v>
      </c>
      <c r="M194" s="3">
        <v>44052</v>
      </c>
      <c r="N194">
        <v>395.30523699999998</v>
      </c>
      <c r="O194">
        <v>399.73709100000002</v>
      </c>
      <c r="P194">
        <v>385.83071899999999</v>
      </c>
      <c r="Q194">
        <v>391.120453</v>
      </c>
      <c r="R194">
        <v>391.120453</v>
      </c>
      <c r="S194">
        <v>9451065592</v>
      </c>
      <c r="T194">
        <f t="shared" si="26"/>
        <v>-7.3032663119285144E-3</v>
      </c>
      <c r="U194">
        <f t="shared" si="28"/>
        <v>0.58249750966651392</v>
      </c>
      <c r="V194">
        <f t="shared" si="29"/>
        <v>0.73291648272465926</v>
      </c>
      <c r="W194">
        <f t="shared" si="33"/>
        <v>0.65235214174825995</v>
      </c>
      <c r="X194">
        <f t="shared" si="34"/>
        <v>0.2508849256343873</v>
      </c>
      <c r="Z194" s="3">
        <v>44052</v>
      </c>
      <c r="AA194">
        <v>3.3631000000000001E-2</v>
      </c>
      <c r="AB194">
        <v>3.3874000000000001E-2</v>
      </c>
      <c r="AC194">
        <v>3.3272000000000003E-2</v>
      </c>
      <c r="AD194">
        <v>3.3499000000000001E-2</v>
      </c>
      <c r="AE194">
        <v>3.3499000000000001E-2</v>
      </c>
      <c r="AF194">
        <v>809462</v>
      </c>
      <c r="AG194">
        <f t="shared" si="27"/>
        <v>-5.968545941007886E-4</v>
      </c>
      <c r="AH194">
        <f t="shared" si="35"/>
        <v>0.54807762270075577</v>
      </c>
      <c r="AI194">
        <f t="shared" si="36"/>
        <v>8.8947103242021472E-2</v>
      </c>
      <c r="AK194" s="3"/>
    </row>
    <row r="195" spans="1:37" x14ac:dyDescent="0.25">
      <c r="A195" s="3">
        <v>44053</v>
      </c>
      <c r="B195">
        <v>11662.256836</v>
      </c>
      <c r="C195">
        <v>12045.140625</v>
      </c>
      <c r="D195">
        <v>11662.256836</v>
      </c>
      <c r="E195">
        <v>11878.111328000001</v>
      </c>
      <c r="F195">
        <v>11878.111328000001</v>
      </c>
      <c r="G195">
        <v>26114112569</v>
      </c>
      <c r="H195">
        <f t="shared" si="25"/>
        <v>1.718420087800784E-2</v>
      </c>
      <c r="I195">
        <f t="shared" si="30"/>
        <v>0.49751583595156695</v>
      </c>
      <c r="J195">
        <f t="shared" si="31"/>
        <v>0.25111791774112502</v>
      </c>
      <c r="K195">
        <f t="shared" si="32"/>
        <v>0.13064502750801291</v>
      </c>
      <c r="M195" s="3">
        <v>44053</v>
      </c>
      <c r="N195">
        <v>391.04150399999997</v>
      </c>
      <c r="O195">
        <v>399.375946</v>
      </c>
      <c r="P195">
        <v>391.04150399999997</v>
      </c>
      <c r="Q195">
        <v>395.88757299999997</v>
      </c>
      <c r="R195">
        <v>395.88757299999997</v>
      </c>
      <c r="S195">
        <v>11685827893</v>
      </c>
      <c r="T195">
        <f t="shared" si="26"/>
        <v>1.2114687897692638E-2</v>
      </c>
      <c r="U195">
        <f t="shared" si="28"/>
        <v>0.51417444237661203</v>
      </c>
      <c r="V195">
        <f t="shared" si="29"/>
        <v>0.73322472827833518</v>
      </c>
      <c r="W195">
        <f t="shared" si="33"/>
        <v>0.64749783497996849</v>
      </c>
      <c r="X195">
        <f t="shared" si="34"/>
        <v>0.25999054347115763</v>
      </c>
      <c r="Z195" s="3">
        <v>44053</v>
      </c>
      <c r="AA195">
        <v>3.3492000000000001E-2</v>
      </c>
      <c r="AB195">
        <v>3.3175000000000003E-2</v>
      </c>
      <c r="AC195">
        <v>3.3492000000000001E-2</v>
      </c>
      <c r="AD195">
        <v>3.3328999999999998E-2</v>
      </c>
      <c r="AE195">
        <v>3.3328999999999998E-2</v>
      </c>
      <c r="AF195">
        <v>983812</v>
      </c>
      <c r="AG195">
        <f t="shared" si="27"/>
        <v>-5.0876987699604902E-3</v>
      </c>
      <c r="AH195">
        <f t="shared" si="35"/>
        <v>0.54886936502210182</v>
      </c>
      <c r="AI195">
        <f t="shared" si="36"/>
        <v>8.8008324716672554E-2</v>
      </c>
      <c r="AK195" s="3"/>
    </row>
    <row r="196" spans="1:37" x14ac:dyDescent="0.25">
      <c r="A196" s="3">
        <v>44054</v>
      </c>
      <c r="B196">
        <v>11881.647461</v>
      </c>
      <c r="C196">
        <v>11932.710938</v>
      </c>
      <c r="D196">
        <v>11195.708984000001</v>
      </c>
      <c r="E196">
        <v>11410.525390999999</v>
      </c>
      <c r="F196">
        <v>11410.525390999999</v>
      </c>
      <c r="G196">
        <v>27039782640</v>
      </c>
      <c r="H196">
        <f t="shared" ref="H196:H259" si="37">LN(E196/E195)</f>
        <v>-4.0161112819399943E-2</v>
      </c>
      <c r="I196">
        <f t="shared" si="30"/>
        <v>0.52545311017209151</v>
      </c>
      <c r="J196">
        <f t="shared" si="31"/>
        <v>0.20705188886720388</v>
      </c>
      <c r="K196">
        <f t="shared" si="32"/>
        <v>0.10919925205667436</v>
      </c>
      <c r="M196" s="3">
        <v>44054</v>
      </c>
      <c r="N196">
        <v>395.89471400000002</v>
      </c>
      <c r="O196">
        <v>398.47891199999998</v>
      </c>
      <c r="P196">
        <v>370.86062600000002</v>
      </c>
      <c r="Q196">
        <v>380.38406400000002</v>
      </c>
      <c r="R196">
        <v>380.38406400000002</v>
      </c>
      <c r="S196">
        <v>12792218737</v>
      </c>
      <c r="T196">
        <f t="shared" ref="T196:T259" si="38">LN(Q196/Q195)</f>
        <v>-3.9948827330495117E-2</v>
      </c>
      <c r="U196">
        <f t="shared" si="28"/>
        <v>0.5968516537246179</v>
      </c>
      <c r="V196">
        <f t="shared" si="29"/>
        <v>0.77338527337106833</v>
      </c>
      <c r="W196">
        <f t="shared" si="33"/>
        <v>0.67692763159773339</v>
      </c>
      <c r="X196">
        <f t="shared" si="34"/>
        <v>0.2352655299468083</v>
      </c>
      <c r="Z196" s="3">
        <v>44054</v>
      </c>
      <c r="AA196">
        <v>3.3329999999999999E-2</v>
      </c>
      <c r="AB196">
        <v>3.3475999999999999E-2</v>
      </c>
      <c r="AC196">
        <v>3.2941999999999999E-2</v>
      </c>
      <c r="AD196">
        <v>3.3335999999999998E-2</v>
      </c>
      <c r="AE196">
        <v>3.3335999999999998E-2</v>
      </c>
      <c r="AF196">
        <v>1121089</v>
      </c>
      <c r="AG196">
        <f t="shared" ref="AG196:AG259" si="39">LN(AD196/AD195)</f>
        <v>2.1000525090306461E-4</v>
      </c>
      <c r="AH196">
        <f t="shared" si="35"/>
        <v>0.54960147480356691</v>
      </c>
      <c r="AI196">
        <f t="shared" si="36"/>
        <v>8.5679817409499343E-2</v>
      </c>
      <c r="AK196" s="3"/>
    </row>
    <row r="197" spans="1:37" x14ac:dyDescent="0.25">
      <c r="A197" s="3">
        <v>44055</v>
      </c>
      <c r="B197">
        <v>11404.596680000001</v>
      </c>
      <c r="C197">
        <v>11748.396484000001</v>
      </c>
      <c r="D197">
        <v>11249.605469</v>
      </c>
      <c r="E197">
        <v>11584.934569999999</v>
      </c>
      <c r="F197">
        <v>11584.934569999999</v>
      </c>
      <c r="G197">
        <v>25064548486</v>
      </c>
      <c r="H197">
        <f t="shared" si="37"/>
        <v>1.5169300695933679E-2</v>
      </c>
      <c r="I197">
        <f t="shared" si="30"/>
        <v>0.52482280982453755</v>
      </c>
      <c r="J197">
        <f t="shared" si="31"/>
        <v>0.22577254741170946</v>
      </c>
      <c r="K197">
        <f t="shared" si="32"/>
        <v>0.11854597880952848</v>
      </c>
      <c r="M197" s="3">
        <v>44055</v>
      </c>
      <c r="N197">
        <v>380.06381199999998</v>
      </c>
      <c r="O197">
        <v>391.31231700000001</v>
      </c>
      <c r="P197">
        <v>367.92361499999998</v>
      </c>
      <c r="Q197">
        <v>391.02417000000003</v>
      </c>
      <c r="R197">
        <v>391.02417000000003</v>
      </c>
      <c r="S197">
        <v>12408772745</v>
      </c>
      <c r="T197">
        <f t="shared" si="38"/>
        <v>2.7587936882391743E-2</v>
      </c>
      <c r="U197">
        <f t="shared" si="28"/>
        <v>0.59017955053240445</v>
      </c>
      <c r="V197">
        <f t="shared" si="29"/>
        <v>0.76401587777474178</v>
      </c>
      <c r="W197">
        <f t="shared" si="33"/>
        <v>0.67185102507657424</v>
      </c>
      <c r="X197">
        <f t="shared" si="34"/>
        <v>0.25416469758034421</v>
      </c>
      <c r="Z197" s="3">
        <v>44055</v>
      </c>
      <c r="AA197">
        <v>3.3307999999999997E-2</v>
      </c>
      <c r="AB197">
        <v>3.3778000000000002E-2</v>
      </c>
      <c r="AC197">
        <v>3.2620999999999997E-2</v>
      </c>
      <c r="AD197">
        <v>3.3752999999999998E-2</v>
      </c>
      <c r="AE197">
        <v>3.3752999999999998E-2</v>
      </c>
      <c r="AF197">
        <v>1071113</v>
      </c>
      <c r="AG197">
        <f t="shared" si="39"/>
        <v>1.2431408136892155E-2</v>
      </c>
      <c r="AH197">
        <f t="shared" si="35"/>
        <v>0.54704634217216552</v>
      </c>
      <c r="AI197">
        <f t="shared" si="36"/>
        <v>9.2104731708586698E-2</v>
      </c>
      <c r="AK197" s="3"/>
    </row>
    <row r="198" spans="1:37" x14ac:dyDescent="0.25">
      <c r="A198" s="3">
        <v>44056</v>
      </c>
      <c r="B198">
        <v>11588.405273</v>
      </c>
      <c r="C198">
        <v>11796.396484000001</v>
      </c>
      <c r="D198">
        <v>11216.872069999999</v>
      </c>
      <c r="E198">
        <v>11784.137694999999</v>
      </c>
      <c r="F198">
        <v>11784.137694999999</v>
      </c>
      <c r="G198">
        <v>27522199497</v>
      </c>
      <c r="H198">
        <f t="shared" si="37"/>
        <v>1.7048853955872807E-2</v>
      </c>
      <c r="I198">
        <f t="shared" si="30"/>
        <v>0.5251064454811406</v>
      </c>
      <c r="J198">
        <f t="shared" si="31"/>
        <v>0.24286471772205417</v>
      </c>
      <c r="K198">
        <f t="shared" si="32"/>
        <v>0.12709818308881829</v>
      </c>
      <c r="M198" s="3">
        <v>44056</v>
      </c>
      <c r="N198">
        <v>390.83810399999999</v>
      </c>
      <c r="O198">
        <v>432.90460200000001</v>
      </c>
      <c r="P198">
        <v>379.71087599999998</v>
      </c>
      <c r="Q198">
        <v>428.74179099999998</v>
      </c>
      <c r="R198">
        <v>428.74179099999998</v>
      </c>
      <c r="S198">
        <v>18480303526</v>
      </c>
      <c r="T198">
        <f t="shared" si="38"/>
        <v>9.2085478009548694E-2</v>
      </c>
      <c r="U198">
        <f t="shared" si="28"/>
        <v>0.89160605813655913</v>
      </c>
      <c r="V198">
        <f t="shared" si="29"/>
        <v>0.85262802181956721</v>
      </c>
      <c r="W198">
        <f t="shared" si="33"/>
        <v>0.71962624478265858</v>
      </c>
      <c r="X198">
        <f t="shared" si="34"/>
        <v>0.30030855900191822</v>
      </c>
      <c r="Z198" s="3">
        <v>44056</v>
      </c>
      <c r="AA198">
        <v>3.3737000000000003E-2</v>
      </c>
      <c r="AB198">
        <v>3.6814E-2</v>
      </c>
      <c r="AC198">
        <v>3.3449E-2</v>
      </c>
      <c r="AD198">
        <v>3.6382999999999999E-2</v>
      </c>
      <c r="AE198">
        <v>3.6382999999999999E-2</v>
      </c>
      <c r="AF198">
        <v>1568236</v>
      </c>
      <c r="AG198">
        <f t="shared" si="39"/>
        <v>7.5032330324753108E-2</v>
      </c>
      <c r="AH198">
        <f t="shared" si="35"/>
        <v>0.59311211932565555</v>
      </c>
      <c r="AI198">
        <f t="shared" si="36"/>
        <v>0.11697451117081899</v>
      </c>
      <c r="AK198" s="3"/>
    </row>
    <row r="199" spans="1:37" x14ac:dyDescent="0.25">
      <c r="A199" s="3">
        <v>44057</v>
      </c>
      <c r="B199">
        <v>11772.659180000001</v>
      </c>
      <c r="C199">
        <v>12150.994140999999</v>
      </c>
      <c r="D199">
        <v>11685.455078000001</v>
      </c>
      <c r="E199">
        <v>11768.871094</v>
      </c>
      <c r="F199">
        <v>11768.871094</v>
      </c>
      <c r="G199">
        <v>24237958589</v>
      </c>
      <c r="H199">
        <f t="shared" si="37"/>
        <v>-1.2963611804158665E-3</v>
      </c>
      <c r="I199">
        <f t="shared" si="30"/>
        <v>0.52395154222474982</v>
      </c>
      <c r="J199">
        <f t="shared" si="31"/>
        <v>0.24703341833626916</v>
      </c>
      <c r="K199">
        <f t="shared" si="32"/>
        <v>0.12915763831744334</v>
      </c>
      <c r="M199" s="3">
        <v>44057</v>
      </c>
      <c r="N199">
        <v>428.677277</v>
      </c>
      <c r="O199">
        <v>444.57775900000001</v>
      </c>
      <c r="P199">
        <v>423.34585600000003</v>
      </c>
      <c r="Q199">
        <v>437.39782700000001</v>
      </c>
      <c r="R199">
        <v>437.39782700000001</v>
      </c>
      <c r="S199">
        <v>15064589987</v>
      </c>
      <c r="T199">
        <f t="shared" si="38"/>
        <v>1.9988288296472298E-2</v>
      </c>
      <c r="U199">
        <f t="shared" si="28"/>
        <v>0.77834397648171672</v>
      </c>
      <c r="V199">
        <f t="shared" si="29"/>
        <v>0.83746424153587684</v>
      </c>
      <c r="W199">
        <f t="shared" si="33"/>
        <v>0.71310825265034683</v>
      </c>
      <c r="X199">
        <f t="shared" si="34"/>
        <v>0.31384638035391904</v>
      </c>
      <c r="Z199" s="3">
        <v>44057</v>
      </c>
      <c r="AA199">
        <v>3.6377E-2</v>
      </c>
      <c r="AB199">
        <v>3.7619E-2</v>
      </c>
      <c r="AC199">
        <v>3.6090999999999998E-2</v>
      </c>
      <c r="AD199">
        <v>3.7165999999999998E-2</v>
      </c>
      <c r="AE199">
        <v>3.7165999999999998E-2</v>
      </c>
      <c r="AF199">
        <v>1280037</v>
      </c>
      <c r="AG199">
        <f t="shared" si="39"/>
        <v>2.1292732269661357E-2</v>
      </c>
      <c r="AH199">
        <f t="shared" si="35"/>
        <v>0.59214294014808189</v>
      </c>
      <c r="AI199">
        <f t="shared" si="36"/>
        <v>0.12472399531664728</v>
      </c>
      <c r="AK199" s="3"/>
    </row>
    <row r="200" spans="1:37" x14ac:dyDescent="0.25">
      <c r="A200" s="3">
        <v>44058</v>
      </c>
      <c r="B200">
        <v>11768.697265999999</v>
      </c>
      <c r="C200">
        <v>11963.203125</v>
      </c>
      <c r="D200">
        <v>11768.697265999999</v>
      </c>
      <c r="E200">
        <v>11865.698242</v>
      </c>
      <c r="F200">
        <v>11865.698242</v>
      </c>
      <c r="G200">
        <v>23354924400</v>
      </c>
      <c r="H200">
        <f t="shared" si="37"/>
        <v>8.1937342160795425E-3</v>
      </c>
      <c r="I200">
        <f t="shared" si="30"/>
        <v>0.52120813793795751</v>
      </c>
      <c r="J200">
        <f t="shared" si="31"/>
        <v>0.26184209201566871</v>
      </c>
      <c r="K200">
        <f t="shared" si="32"/>
        <v>0.13650305812535668</v>
      </c>
      <c r="M200" s="3">
        <v>44058</v>
      </c>
      <c r="N200">
        <v>437.56298800000002</v>
      </c>
      <c r="O200">
        <v>441.75460800000002</v>
      </c>
      <c r="P200">
        <v>429.87460299999998</v>
      </c>
      <c r="Q200">
        <v>433.354919</v>
      </c>
      <c r="R200">
        <v>433.354919</v>
      </c>
      <c r="S200">
        <v>12416067894</v>
      </c>
      <c r="T200">
        <f t="shared" si="38"/>
        <v>-9.2860736198315218E-3</v>
      </c>
      <c r="U200">
        <f t="shared" si="28"/>
        <v>0.7887541112159564</v>
      </c>
      <c r="V200">
        <f t="shared" si="29"/>
        <v>0.84389792492162119</v>
      </c>
      <c r="W200">
        <f t="shared" si="33"/>
        <v>0.70625854877576055</v>
      </c>
      <c r="X200">
        <f t="shared" si="34"/>
        <v>0.3191352453733583</v>
      </c>
      <c r="Z200" s="3">
        <v>44058</v>
      </c>
      <c r="AA200">
        <v>3.7179999999999998E-2</v>
      </c>
      <c r="AB200">
        <v>3.7054999999999998E-2</v>
      </c>
      <c r="AC200">
        <v>3.5992000000000003E-2</v>
      </c>
      <c r="AD200">
        <v>3.6521999999999999E-2</v>
      </c>
      <c r="AE200">
        <v>3.6521999999999999E-2</v>
      </c>
      <c r="AF200">
        <v>1046383</v>
      </c>
      <c r="AG200">
        <f t="shared" si="39"/>
        <v>-1.7479546111616538E-2</v>
      </c>
      <c r="AH200">
        <f t="shared" si="35"/>
        <v>0.5943686109423082</v>
      </c>
      <c r="AI200">
        <f t="shared" si="36"/>
        <v>0.1234885913714259</v>
      </c>
      <c r="AK200" s="3"/>
    </row>
    <row r="201" spans="1:37" x14ac:dyDescent="0.25">
      <c r="A201" s="3">
        <v>44059</v>
      </c>
      <c r="B201">
        <v>11866.685546999999</v>
      </c>
      <c r="C201">
        <v>11934.901367</v>
      </c>
      <c r="D201">
        <v>11737.188477</v>
      </c>
      <c r="E201">
        <v>11892.803711</v>
      </c>
      <c r="F201">
        <v>11892.803711</v>
      </c>
      <c r="G201">
        <v>20583375490</v>
      </c>
      <c r="H201">
        <f t="shared" si="37"/>
        <v>2.2817499869092752E-3</v>
      </c>
      <c r="I201">
        <f t="shared" si="30"/>
        <v>0.52117885840609057</v>
      </c>
      <c r="J201">
        <f t="shared" si="31"/>
        <v>0.26202742500238879</v>
      </c>
      <c r="K201">
        <f t="shared" si="32"/>
        <v>0.13659509748303295</v>
      </c>
      <c r="M201" s="3">
        <v>44059</v>
      </c>
      <c r="N201">
        <v>433.35058600000002</v>
      </c>
      <c r="O201">
        <v>436.26583900000003</v>
      </c>
      <c r="P201">
        <v>415.08624300000002</v>
      </c>
      <c r="Q201">
        <v>433.78662100000003</v>
      </c>
      <c r="R201">
        <v>433.78662100000003</v>
      </c>
      <c r="S201">
        <v>12168816874</v>
      </c>
      <c r="T201">
        <f t="shared" si="38"/>
        <v>9.956898977893508E-4</v>
      </c>
      <c r="U201">
        <f t="shared" ref="U201:U264" si="40">_xlfn.STDEV.S(T195:T201)*SQRT(365)</f>
        <v>0.77756838408234474</v>
      </c>
      <c r="V201">
        <f t="shared" si="29"/>
        <v>0.68498833988675278</v>
      </c>
      <c r="W201">
        <f t="shared" si="33"/>
        <v>0.70440398844136642</v>
      </c>
      <c r="X201">
        <f t="shared" si="34"/>
        <v>0.32143990826451446</v>
      </c>
      <c r="Z201" s="3">
        <v>44059</v>
      </c>
      <c r="AA201">
        <v>3.6520999999999998E-2</v>
      </c>
      <c r="AB201">
        <v>3.6750999999999999E-2</v>
      </c>
      <c r="AC201">
        <v>3.5317000000000001E-2</v>
      </c>
      <c r="AD201">
        <v>3.6475E-2</v>
      </c>
      <c r="AE201">
        <v>3.6475E-2</v>
      </c>
      <c r="AF201">
        <v>1023208</v>
      </c>
      <c r="AG201">
        <f t="shared" si="39"/>
        <v>-1.2877243309930466E-3</v>
      </c>
      <c r="AH201">
        <f t="shared" si="35"/>
        <v>0.59288662755436439</v>
      </c>
      <c r="AI201">
        <f t="shared" si="36"/>
        <v>0.12496913485236336</v>
      </c>
      <c r="AK201" s="3"/>
    </row>
    <row r="202" spans="1:37" x14ac:dyDescent="0.25">
      <c r="A202" s="3">
        <v>44060</v>
      </c>
      <c r="B202">
        <v>11895.658203000001</v>
      </c>
      <c r="C202">
        <v>12359.056640999999</v>
      </c>
      <c r="D202">
        <v>11806.696289</v>
      </c>
      <c r="E202">
        <v>12254.402344</v>
      </c>
      <c r="F202">
        <v>12254.402344</v>
      </c>
      <c r="G202">
        <v>28227687027</v>
      </c>
      <c r="H202">
        <f t="shared" si="37"/>
        <v>2.9951760425029915E-2</v>
      </c>
      <c r="I202">
        <f t="shared" si="30"/>
        <v>0.52550217020186085</v>
      </c>
      <c r="J202">
        <f t="shared" si="31"/>
        <v>0.29114387349300125</v>
      </c>
      <c r="K202">
        <f t="shared" si="32"/>
        <v>0.1512463038195184</v>
      </c>
      <c r="M202" s="3">
        <v>44060</v>
      </c>
      <c r="N202">
        <v>433.97375499999998</v>
      </c>
      <c r="O202">
        <v>442.73498499999999</v>
      </c>
      <c r="P202">
        <v>422.64727800000003</v>
      </c>
      <c r="Q202">
        <v>429.53125</v>
      </c>
      <c r="R202">
        <v>429.53125</v>
      </c>
      <c r="S202">
        <v>13227089410</v>
      </c>
      <c r="T202">
        <f t="shared" si="38"/>
        <v>-9.8582587159811632E-3</v>
      </c>
      <c r="U202">
        <f t="shared" si="40"/>
        <v>0.79808681221293531</v>
      </c>
      <c r="V202">
        <f t="shared" si="29"/>
        <v>0.64806136536249848</v>
      </c>
      <c r="W202">
        <f t="shared" si="33"/>
        <v>0.7118460257845195</v>
      </c>
      <c r="X202">
        <f t="shared" si="34"/>
        <v>0.31093831971988184</v>
      </c>
      <c r="Z202" s="3">
        <v>44060</v>
      </c>
      <c r="AA202">
        <v>3.6490000000000002E-2</v>
      </c>
      <c r="AB202">
        <v>3.5860000000000003E-2</v>
      </c>
      <c r="AC202">
        <v>3.576E-2</v>
      </c>
      <c r="AD202">
        <v>3.5050999999999999E-2</v>
      </c>
      <c r="AE202">
        <v>3.5050999999999999E-2</v>
      </c>
      <c r="AF202">
        <v>1079375</v>
      </c>
      <c r="AG202">
        <f t="shared" si="39"/>
        <v>-3.9822950664771428E-2</v>
      </c>
      <c r="AH202">
        <f t="shared" si="35"/>
        <v>0.61987350271919517</v>
      </c>
      <c r="AI202">
        <f t="shared" si="36"/>
        <v>0.10855868087333422</v>
      </c>
      <c r="AK202" s="3"/>
    </row>
    <row r="203" spans="1:37" x14ac:dyDescent="0.25">
      <c r="A203" s="3">
        <v>44061</v>
      </c>
      <c r="B203">
        <v>12251.895508</v>
      </c>
      <c r="C203">
        <v>12335.707031</v>
      </c>
      <c r="D203">
        <v>11954.525390999999</v>
      </c>
      <c r="E203">
        <v>11991.233398</v>
      </c>
      <c r="F203">
        <v>11991.233398</v>
      </c>
      <c r="G203">
        <v>26043227672</v>
      </c>
      <c r="H203">
        <f t="shared" si="37"/>
        <v>-2.1709414811884809E-2</v>
      </c>
      <c r="I203">
        <f t="shared" si="30"/>
        <v>0.53641334701016641</v>
      </c>
      <c r="J203">
        <f t="shared" si="31"/>
        <v>0.26651512685950468</v>
      </c>
      <c r="K203">
        <f t="shared" si="32"/>
        <v>0.13917001436503965</v>
      </c>
      <c r="M203" s="3">
        <v>44061</v>
      </c>
      <c r="N203">
        <v>429.66961700000002</v>
      </c>
      <c r="O203">
        <v>432.58029199999999</v>
      </c>
      <c r="P203">
        <v>419.674103</v>
      </c>
      <c r="Q203">
        <v>423.66931199999999</v>
      </c>
      <c r="R203">
        <v>423.66931199999999</v>
      </c>
      <c r="S203">
        <v>11978984079</v>
      </c>
      <c r="T203">
        <f t="shared" si="38"/>
        <v>-1.374127139532926E-2</v>
      </c>
      <c r="U203">
        <f t="shared" si="40"/>
        <v>0.71289716659206659</v>
      </c>
      <c r="V203">
        <f t="shared" si="29"/>
        <v>0.6351353858556722</v>
      </c>
      <c r="W203">
        <f t="shared" si="33"/>
        <v>0.72118585425262471</v>
      </c>
      <c r="X203">
        <f t="shared" si="34"/>
        <v>0.29800529841789447</v>
      </c>
      <c r="Z203" s="3">
        <v>44061</v>
      </c>
      <c r="AA203">
        <v>3.5062000000000003E-2</v>
      </c>
      <c r="AB203">
        <v>3.5300999999999999E-2</v>
      </c>
      <c r="AC203">
        <v>3.5032000000000001E-2</v>
      </c>
      <c r="AD203">
        <v>3.5332000000000002E-2</v>
      </c>
      <c r="AE203">
        <v>3.5332000000000002E-2</v>
      </c>
      <c r="AF203">
        <v>998978</v>
      </c>
      <c r="AG203">
        <f t="shared" si="39"/>
        <v>7.984925138807825E-3</v>
      </c>
      <c r="AH203">
        <f t="shared" si="35"/>
        <v>0.61992488160537684</v>
      </c>
      <c r="AI203">
        <f t="shared" si="36"/>
        <v>0.10797001795830585</v>
      </c>
      <c r="AK203" s="3"/>
    </row>
    <row r="204" spans="1:37" x14ac:dyDescent="0.25">
      <c r="A204" s="3">
        <v>44062</v>
      </c>
      <c r="B204">
        <v>11990.884765999999</v>
      </c>
      <c r="C204">
        <v>12028.923828000001</v>
      </c>
      <c r="D204">
        <v>11687.333008</v>
      </c>
      <c r="E204">
        <v>11758.283203000001</v>
      </c>
      <c r="F204">
        <v>11758.283203000001</v>
      </c>
      <c r="G204">
        <v>24502851117</v>
      </c>
      <c r="H204">
        <f t="shared" si="37"/>
        <v>-1.9617886965512164E-2</v>
      </c>
      <c r="I204">
        <f t="shared" si="30"/>
        <v>0.54428804458402502</v>
      </c>
      <c r="J204">
        <f t="shared" si="31"/>
        <v>0.24924992550906386</v>
      </c>
      <c r="K204">
        <f t="shared" si="32"/>
        <v>0.13071228074378743</v>
      </c>
      <c r="M204" s="3">
        <v>44062</v>
      </c>
      <c r="N204">
        <v>423.738586</v>
      </c>
      <c r="O204">
        <v>427.02465799999999</v>
      </c>
      <c r="P204">
        <v>396.67834499999998</v>
      </c>
      <c r="Q204">
        <v>406.463776</v>
      </c>
      <c r="R204">
        <v>406.463776</v>
      </c>
      <c r="S204">
        <v>13137391167</v>
      </c>
      <c r="T204">
        <f t="shared" si="38"/>
        <v>-4.1458413318248323E-2</v>
      </c>
      <c r="U204">
        <f t="shared" si="40"/>
        <v>0.8089424152652317</v>
      </c>
      <c r="V204">
        <f t="shared" si="29"/>
        <v>0.67660604410847258</v>
      </c>
      <c r="W204">
        <f t="shared" si="33"/>
        <v>0.74521943192909368</v>
      </c>
      <c r="X204">
        <f t="shared" si="34"/>
        <v>0.2829184433170413</v>
      </c>
      <c r="Z204" s="3">
        <v>44062</v>
      </c>
      <c r="AA204">
        <v>3.5337E-2</v>
      </c>
      <c r="AB204">
        <v>3.5520999999999997E-2</v>
      </c>
      <c r="AC204">
        <v>3.3889000000000002E-2</v>
      </c>
      <c r="AD204">
        <v>3.4568000000000002E-2</v>
      </c>
      <c r="AE204">
        <v>3.4568000000000002E-2</v>
      </c>
      <c r="AF204">
        <v>1117288</v>
      </c>
      <c r="AG204">
        <f t="shared" si="39"/>
        <v>-2.1860670253253778E-2</v>
      </c>
      <c r="AH204">
        <f t="shared" si="35"/>
        <v>0.62708835360706483</v>
      </c>
      <c r="AI204">
        <f t="shared" si="36"/>
        <v>0.10330557312961085</v>
      </c>
      <c r="AK204" s="3"/>
    </row>
    <row r="205" spans="1:37" x14ac:dyDescent="0.25">
      <c r="A205" s="3">
        <v>44063</v>
      </c>
      <c r="B205">
        <v>11761.5</v>
      </c>
      <c r="C205">
        <v>11900.411133</v>
      </c>
      <c r="D205">
        <v>11710.063477</v>
      </c>
      <c r="E205">
        <v>11878.372069999999</v>
      </c>
      <c r="F205">
        <v>11878.372069999999</v>
      </c>
      <c r="G205">
        <v>20175242945</v>
      </c>
      <c r="H205">
        <f t="shared" si="37"/>
        <v>1.0161327726081021E-2</v>
      </c>
      <c r="I205">
        <f t="shared" si="30"/>
        <v>0.54185787792911411</v>
      </c>
      <c r="J205">
        <f t="shared" si="31"/>
        <v>0.23668468081536934</v>
      </c>
      <c r="K205">
        <f t="shared" si="32"/>
        <v>0.12437542177495539</v>
      </c>
      <c r="M205" s="3">
        <v>44063</v>
      </c>
      <c r="N205">
        <v>406.75891100000001</v>
      </c>
      <c r="O205">
        <v>418.73443600000002</v>
      </c>
      <c r="P205">
        <v>404.026093</v>
      </c>
      <c r="Q205">
        <v>416.43978900000002</v>
      </c>
      <c r="R205">
        <v>416.43978900000002</v>
      </c>
      <c r="S205">
        <v>10043032427</v>
      </c>
      <c r="T205">
        <f t="shared" si="38"/>
        <v>2.4247073844750409E-2</v>
      </c>
      <c r="U205">
        <f t="shared" si="40"/>
        <v>0.42422806841567728</v>
      </c>
      <c r="V205">
        <f t="shared" si="29"/>
        <v>0.67156415681409776</v>
      </c>
      <c r="W205">
        <f t="shared" si="33"/>
        <v>0.74252155780381335</v>
      </c>
      <c r="X205">
        <f t="shared" si="34"/>
        <v>0.27653657717995</v>
      </c>
      <c r="Z205" s="3">
        <v>44063</v>
      </c>
      <c r="AA205">
        <v>3.4592999999999999E-2</v>
      </c>
      <c r="AB205">
        <v>3.5189999999999999E-2</v>
      </c>
      <c r="AC205">
        <v>3.4469E-2</v>
      </c>
      <c r="AD205">
        <v>3.5059E-2</v>
      </c>
      <c r="AE205">
        <v>3.5059E-2</v>
      </c>
      <c r="AF205">
        <v>845489</v>
      </c>
      <c r="AG205">
        <f t="shared" si="39"/>
        <v>1.4103957923880344E-2</v>
      </c>
      <c r="AH205">
        <f t="shared" si="35"/>
        <v>0.62708841979742902</v>
      </c>
      <c r="AI205">
        <f t="shared" si="36"/>
        <v>0.10330582921964329</v>
      </c>
      <c r="AK205" s="3"/>
    </row>
    <row r="206" spans="1:37" x14ac:dyDescent="0.25">
      <c r="A206" s="3">
        <v>44064</v>
      </c>
      <c r="B206">
        <v>11878.026367</v>
      </c>
      <c r="C206">
        <v>11899.259765999999</v>
      </c>
      <c r="D206">
        <v>11564.979492</v>
      </c>
      <c r="E206">
        <v>11592.489258</v>
      </c>
      <c r="F206">
        <v>11592.489258</v>
      </c>
      <c r="G206">
        <v>23762425999</v>
      </c>
      <c r="H206">
        <f t="shared" si="37"/>
        <v>-2.4361862750642404E-2</v>
      </c>
      <c r="I206">
        <f t="shared" si="30"/>
        <v>0.55245655936684679</v>
      </c>
      <c r="J206">
        <f t="shared" si="31"/>
        <v>0.19639935062645417</v>
      </c>
      <c r="K206">
        <f t="shared" si="32"/>
        <v>0.10447107771022957</v>
      </c>
      <c r="M206" s="3">
        <v>44064</v>
      </c>
      <c r="N206">
        <v>416.14877300000001</v>
      </c>
      <c r="O206">
        <v>418.63797</v>
      </c>
      <c r="P206">
        <v>387.44113199999998</v>
      </c>
      <c r="Q206">
        <v>389.12634300000002</v>
      </c>
      <c r="R206">
        <v>389.12634300000002</v>
      </c>
      <c r="S206">
        <v>11781796374</v>
      </c>
      <c r="T206">
        <f t="shared" si="38"/>
        <v>-6.7837806841856668E-2</v>
      </c>
      <c r="U206">
        <f t="shared" si="40"/>
        <v>0.5693359045765829</v>
      </c>
      <c r="V206">
        <f t="shared" si="29"/>
        <v>0.75210535019702462</v>
      </c>
      <c r="W206">
        <f t="shared" si="33"/>
        <v>0.77725570668192834</v>
      </c>
      <c r="X206">
        <f t="shared" si="34"/>
        <v>0.20982965480165539</v>
      </c>
      <c r="Z206" s="3">
        <v>44064</v>
      </c>
      <c r="AA206">
        <v>3.5034000000000003E-2</v>
      </c>
      <c r="AB206">
        <v>3.5216999999999998E-2</v>
      </c>
      <c r="AC206">
        <v>3.3453999999999998E-2</v>
      </c>
      <c r="AD206">
        <v>3.3567E-2</v>
      </c>
      <c r="AE206">
        <v>3.3567E-2</v>
      </c>
      <c r="AF206">
        <v>1016330</v>
      </c>
      <c r="AG206">
        <f t="shared" si="39"/>
        <v>-4.3488915059818598E-2</v>
      </c>
      <c r="AH206">
        <f t="shared" si="35"/>
        <v>0.63473368129195784</v>
      </c>
      <c r="AI206">
        <f t="shared" si="36"/>
        <v>7.165647420480864E-2</v>
      </c>
      <c r="AK206" s="3"/>
    </row>
    <row r="207" spans="1:37" x14ac:dyDescent="0.25">
      <c r="A207" s="3">
        <v>44065</v>
      </c>
      <c r="B207">
        <v>11585.477539</v>
      </c>
      <c r="C207">
        <v>11689.407227</v>
      </c>
      <c r="D207">
        <v>11448.805664</v>
      </c>
      <c r="E207">
        <v>11681.825194999999</v>
      </c>
      <c r="F207">
        <v>11681.825194999999</v>
      </c>
      <c r="G207">
        <v>20224191306</v>
      </c>
      <c r="H207">
        <f t="shared" si="37"/>
        <v>7.6768212374681358E-3</v>
      </c>
      <c r="I207">
        <f t="shared" si="30"/>
        <v>0.55246398959312815</v>
      </c>
      <c r="J207">
        <f t="shared" si="31"/>
        <v>0.1982447186101598</v>
      </c>
      <c r="K207">
        <f t="shared" si="32"/>
        <v>0.10539393039680228</v>
      </c>
      <c r="M207" s="3">
        <v>44065</v>
      </c>
      <c r="N207">
        <v>389.03109699999999</v>
      </c>
      <c r="O207">
        <v>396.46658300000001</v>
      </c>
      <c r="P207">
        <v>382.81463600000001</v>
      </c>
      <c r="Q207">
        <v>395.83514400000001</v>
      </c>
      <c r="R207">
        <v>395.83514400000001</v>
      </c>
      <c r="S207">
        <v>10131847985</v>
      </c>
      <c r="T207">
        <f t="shared" si="38"/>
        <v>1.7093741457078201E-2</v>
      </c>
      <c r="U207">
        <f t="shared" si="40"/>
        <v>0.61987300370310783</v>
      </c>
      <c r="V207">
        <f t="shared" si="29"/>
        <v>0.72737580680741132</v>
      </c>
      <c r="W207">
        <f t="shared" si="33"/>
        <v>0.76805614574804426</v>
      </c>
      <c r="X207">
        <f t="shared" si="34"/>
        <v>0.19480047788159191</v>
      </c>
      <c r="Z207" s="3">
        <v>44065</v>
      </c>
      <c r="AA207">
        <v>3.3558999999999999E-2</v>
      </c>
      <c r="AB207">
        <v>3.3942E-2</v>
      </c>
      <c r="AC207">
        <v>3.3361000000000002E-2</v>
      </c>
      <c r="AD207">
        <v>3.3884999999999998E-2</v>
      </c>
      <c r="AE207">
        <v>3.3884999999999998E-2</v>
      </c>
      <c r="AF207">
        <v>867317</v>
      </c>
      <c r="AG207">
        <f t="shared" si="39"/>
        <v>9.4289970943823732E-3</v>
      </c>
      <c r="AH207">
        <f t="shared" si="35"/>
        <v>0.62284415827202522</v>
      </c>
      <c r="AI207">
        <f t="shared" si="36"/>
        <v>6.1021228863264797E-2</v>
      </c>
      <c r="AK207" s="3"/>
    </row>
    <row r="208" spans="1:37" x14ac:dyDescent="0.25">
      <c r="A208" s="3">
        <v>44066</v>
      </c>
      <c r="B208">
        <v>11679.696289</v>
      </c>
      <c r="C208">
        <v>11713.429688</v>
      </c>
      <c r="D208">
        <v>11559.920898</v>
      </c>
      <c r="E208">
        <v>11664.847656</v>
      </c>
      <c r="F208">
        <v>11664.847656</v>
      </c>
      <c r="G208">
        <v>18482062658</v>
      </c>
      <c r="H208">
        <f t="shared" si="37"/>
        <v>-1.4543864216526562E-3</v>
      </c>
      <c r="I208">
        <f t="shared" si="30"/>
        <v>0.5517636626503517</v>
      </c>
      <c r="J208">
        <f t="shared" si="31"/>
        <v>0.20141213864168842</v>
      </c>
      <c r="K208">
        <f t="shared" si="32"/>
        <v>0.10696175026785787</v>
      </c>
      <c r="M208" s="3">
        <v>44066</v>
      </c>
      <c r="N208">
        <v>395.562836</v>
      </c>
      <c r="O208">
        <v>396.49041699999998</v>
      </c>
      <c r="P208">
        <v>385.03979500000003</v>
      </c>
      <c r="Q208">
        <v>391.38449100000003</v>
      </c>
      <c r="R208">
        <v>391.38449100000003</v>
      </c>
      <c r="S208">
        <v>8137303970</v>
      </c>
      <c r="T208">
        <f t="shared" si="38"/>
        <v>-1.1307391794246774E-2</v>
      </c>
      <c r="U208">
        <f t="shared" si="40"/>
        <v>0.60932720294851117</v>
      </c>
      <c r="V208">
        <f t="shared" si="29"/>
        <v>0.70631978788374727</v>
      </c>
      <c r="W208">
        <f t="shared" si="33"/>
        <v>0.77221341169849667</v>
      </c>
      <c r="X208">
        <f t="shared" si="34"/>
        <v>0.1811064266347879</v>
      </c>
      <c r="Z208" s="3">
        <v>44066</v>
      </c>
      <c r="AA208">
        <v>3.3861000000000002E-2</v>
      </c>
      <c r="AB208">
        <v>3.3940999999999999E-2</v>
      </c>
      <c r="AC208">
        <v>3.3279999999999997E-2</v>
      </c>
      <c r="AD208">
        <v>3.3551999999999998E-2</v>
      </c>
      <c r="AE208">
        <v>3.3551999999999998E-2</v>
      </c>
      <c r="AF208">
        <v>697592</v>
      </c>
      <c r="AG208">
        <f t="shared" si="39"/>
        <v>-9.8759644285121174E-3</v>
      </c>
      <c r="AH208">
        <f t="shared" si="35"/>
        <v>0.62254472254671289</v>
      </c>
      <c r="AI208">
        <f t="shared" si="36"/>
        <v>5.0740483999807282E-2</v>
      </c>
      <c r="AK208" s="3"/>
    </row>
    <row r="209" spans="1:37" x14ac:dyDescent="0.25">
      <c r="A209" s="3">
        <v>44067</v>
      </c>
      <c r="B209">
        <v>11663.689453000001</v>
      </c>
      <c r="C209">
        <v>11807.631836</v>
      </c>
      <c r="D209">
        <v>11623.25</v>
      </c>
      <c r="E209">
        <v>11774.595703000001</v>
      </c>
      <c r="F209">
        <v>11774.595703000001</v>
      </c>
      <c r="G209">
        <v>20681511755</v>
      </c>
      <c r="H209">
        <f t="shared" si="37"/>
        <v>9.3644586460507762E-3</v>
      </c>
      <c r="I209">
        <f t="shared" si="30"/>
        <v>0.55112441712011007</v>
      </c>
      <c r="J209">
        <f t="shared" si="31"/>
        <v>0.19618066207042575</v>
      </c>
      <c r="K209">
        <f t="shared" si="32"/>
        <v>0.10433152534643167</v>
      </c>
      <c r="M209" s="3">
        <v>44067</v>
      </c>
      <c r="N209">
        <v>391.67898600000001</v>
      </c>
      <c r="O209">
        <v>409.38857999999999</v>
      </c>
      <c r="P209">
        <v>389.31460600000003</v>
      </c>
      <c r="Q209">
        <v>408.14419600000002</v>
      </c>
      <c r="R209">
        <v>408.14419600000002</v>
      </c>
      <c r="S209">
        <v>10328860398</v>
      </c>
      <c r="T209">
        <f t="shared" si="38"/>
        <v>4.1930103782330599E-2</v>
      </c>
      <c r="U209">
        <f t="shared" si="40"/>
        <v>0.73593619476416916</v>
      </c>
      <c r="V209">
        <f t="shared" ref="V209:V272" si="41">_xlfn.STDEV.S(T195:T209)*SQRT(365)</f>
        <v>0.73502075636570219</v>
      </c>
      <c r="W209">
        <f t="shared" si="33"/>
        <v>0.7338222955185576</v>
      </c>
      <c r="X209">
        <f t="shared" si="34"/>
        <v>0.15826803365147682</v>
      </c>
      <c r="Z209" s="3">
        <v>44067</v>
      </c>
      <c r="AA209">
        <v>3.3577999999999997E-2</v>
      </c>
      <c r="AB209">
        <v>3.4735000000000002E-2</v>
      </c>
      <c r="AC209">
        <v>3.3452000000000003E-2</v>
      </c>
      <c r="AD209">
        <v>3.4662999999999999E-2</v>
      </c>
      <c r="AE209">
        <v>3.4662999999999999E-2</v>
      </c>
      <c r="AF209">
        <v>877216</v>
      </c>
      <c r="AG209">
        <f t="shared" si="39"/>
        <v>3.2576361488970161E-2</v>
      </c>
      <c r="AH209">
        <f t="shared" si="35"/>
        <v>0.5846832148936294</v>
      </c>
      <c r="AI209">
        <f t="shared" si="36"/>
        <v>3.742567210626653E-2</v>
      </c>
      <c r="AK209" s="3"/>
    </row>
    <row r="210" spans="1:37" x14ac:dyDescent="0.25">
      <c r="A210" s="3">
        <v>44068</v>
      </c>
      <c r="B210">
        <v>11773.588867</v>
      </c>
      <c r="C210">
        <v>11778.299805000001</v>
      </c>
      <c r="D210">
        <v>11189.850586</v>
      </c>
      <c r="E210">
        <v>11366.134765999999</v>
      </c>
      <c r="F210">
        <v>11366.134765999999</v>
      </c>
      <c r="G210">
        <v>26301509932</v>
      </c>
      <c r="H210">
        <f t="shared" si="37"/>
        <v>-3.530600436492369E-2</v>
      </c>
      <c r="I210">
        <f t="shared" si="30"/>
        <v>0.56639532080827215</v>
      </c>
      <c r="J210">
        <f t="shared" si="31"/>
        <v>0.13758176037403841</v>
      </c>
      <c r="K210">
        <f t="shared" si="32"/>
        <v>7.5382736202776163E-2</v>
      </c>
      <c r="M210" s="3">
        <v>44068</v>
      </c>
      <c r="N210">
        <v>408.071686</v>
      </c>
      <c r="O210">
        <v>408.52792399999998</v>
      </c>
      <c r="P210">
        <v>374.35537699999998</v>
      </c>
      <c r="Q210">
        <v>384.00103799999999</v>
      </c>
      <c r="R210">
        <v>384.00103799999999</v>
      </c>
      <c r="S210">
        <v>12428442042</v>
      </c>
      <c r="T210">
        <f t="shared" si="38"/>
        <v>-6.0975277825024224E-2</v>
      </c>
      <c r="U210">
        <f t="shared" si="40"/>
        <v>0.83365075112904796</v>
      </c>
      <c r="V210">
        <f t="shared" si="41"/>
        <v>0.79680736382371142</v>
      </c>
      <c r="W210">
        <f t="shared" si="33"/>
        <v>0.773335656428074</v>
      </c>
      <c r="X210">
        <f t="shared" si="34"/>
        <v>0.11990028098634763</v>
      </c>
      <c r="Z210" s="3">
        <v>44068</v>
      </c>
      <c r="AA210">
        <v>3.4657E-2</v>
      </c>
      <c r="AB210">
        <v>3.4699000000000001E-2</v>
      </c>
      <c r="AC210">
        <v>3.3223000000000003E-2</v>
      </c>
      <c r="AD210">
        <v>3.3785000000000003E-2</v>
      </c>
      <c r="AE210">
        <v>3.3785000000000003E-2</v>
      </c>
      <c r="AF210">
        <v>1093462</v>
      </c>
      <c r="AG210">
        <f t="shared" si="39"/>
        <v>-2.5655918644396175E-2</v>
      </c>
      <c r="AH210">
        <f t="shared" si="35"/>
        <v>0.59273416648309929</v>
      </c>
      <c r="AI210">
        <f t="shared" si="36"/>
        <v>3.069465925922539E-2</v>
      </c>
      <c r="AK210" s="3"/>
    </row>
    <row r="211" spans="1:37" x14ac:dyDescent="0.25">
      <c r="A211" s="3">
        <v>44069</v>
      </c>
      <c r="B211">
        <v>11366.894531</v>
      </c>
      <c r="C211">
        <v>11530.052734000001</v>
      </c>
      <c r="D211">
        <v>11296.993164</v>
      </c>
      <c r="E211">
        <v>11488.363281</v>
      </c>
      <c r="F211">
        <v>11488.363281</v>
      </c>
      <c r="G211">
        <v>22466660958</v>
      </c>
      <c r="H211">
        <f t="shared" si="37"/>
        <v>1.0696334709211591E-2</v>
      </c>
      <c r="I211">
        <f t="shared" si="30"/>
        <v>0.43955400823789703</v>
      </c>
      <c r="J211">
        <f t="shared" si="31"/>
        <v>4.4269429067885654E-2</v>
      </c>
      <c r="K211">
        <f t="shared" si="32"/>
        <v>2.6104736304312717E-2</v>
      </c>
      <c r="M211" s="3">
        <v>44069</v>
      </c>
      <c r="N211">
        <v>383.97744799999998</v>
      </c>
      <c r="O211">
        <v>391.87326000000002</v>
      </c>
      <c r="P211">
        <v>378.70584100000002</v>
      </c>
      <c r="Q211">
        <v>386.46612499999998</v>
      </c>
      <c r="R211">
        <v>386.46612499999998</v>
      </c>
      <c r="S211">
        <v>9967343483</v>
      </c>
      <c r="T211">
        <f t="shared" si="38"/>
        <v>6.3989629404393178E-3</v>
      </c>
      <c r="U211">
        <f t="shared" si="40"/>
        <v>0.80918066996627902</v>
      </c>
      <c r="V211">
        <f t="shared" si="41"/>
        <v>0.77171226061504861</v>
      </c>
      <c r="W211">
        <f t="shared" si="33"/>
        <v>0.76549351693904233</v>
      </c>
      <c r="X211">
        <f t="shared" si="34"/>
        <v>0.10404210266037819</v>
      </c>
      <c r="Z211" s="3">
        <v>44069</v>
      </c>
      <c r="AA211">
        <v>3.3783000000000001E-2</v>
      </c>
      <c r="AB211">
        <v>3.4113999999999998E-2</v>
      </c>
      <c r="AC211">
        <v>3.3522000000000003E-2</v>
      </c>
      <c r="AD211">
        <v>3.3640000000000003E-2</v>
      </c>
      <c r="AE211">
        <v>3.3640000000000003E-2</v>
      </c>
      <c r="AF211">
        <v>867603</v>
      </c>
      <c r="AG211">
        <f t="shared" si="39"/>
        <v>-4.3010818993905854E-3</v>
      </c>
      <c r="AH211">
        <f t="shared" si="35"/>
        <v>0.53891579208699747</v>
      </c>
      <c r="AI211">
        <f t="shared" si="36"/>
        <v>5.0556397175749515E-2</v>
      </c>
      <c r="AK211" s="3"/>
    </row>
    <row r="212" spans="1:37" x14ac:dyDescent="0.25">
      <c r="A212" s="3">
        <v>44070</v>
      </c>
      <c r="B212">
        <v>11485.608398</v>
      </c>
      <c r="C212">
        <v>11570.786133</v>
      </c>
      <c r="D212">
        <v>11185.941406</v>
      </c>
      <c r="E212">
        <v>11323.397461</v>
      </c>
      <c r="F212">
        <v>11323.397461</v>
      </c>
      <c r="G212">
        <v>23240415076</v>
      </c>
      <c r="H212">
        <f t="shared" si="37"/>
        <v>-1.4463477646680965E-2</v>
      </c>
      <c r="I212">
        <f t="shared" si="30"/>
        <v>0.44209881740759227</v>
      </c>
      <c r="J212">
        <f t="shared" si="31"/>
        <v>3.6932614821880635E-2</v>
      </c>
      <c r="K212">
        <f t="shared" si="32"/>
        <v>2.2482431336005901E-2</v>
      </c>
      <c r="M212" s="3">
        <v>44070</v>
      </c>
      <c r="N212">
        <v>386.60986300000002</v>
      </c>
      <c r="O212">
        <v>395.34918199999998</v>
      </c>
      <c r="P212">
        <v>374.86648600000001</v>
      </c>
      <c r="Q212">
        <v>382.63262900000001</v>
      </c>
      <c r="R212">
        <v>382.63262900000001</v>
      </c>
      <c r="S212">
        <v>10457777652</v>
      </c>
      <c r="T212">
        <f t="shared" si="38"/>
        <v>-9.968883000544309E-3</v>
      </c>
      <c r="U212">
        <f t="shared" si="40"/>
        <v>0.76477201677635442</v>
      </c>
      <c r="V212">
        <f t="shared" si="41"/>
        <v>0.76020213920626534</v>
      </c>
      <c r="W212">
        <f t="shared" si="33"/>
        <v>0.76386679295630378</v>
      </c>
      <c r="X212">
        <f t="shared" si="34"/>
        <v>0.10661724890345406</v>
      </c>
      <c r="Z212" s="3">
        <v>44070</v>
      </c>
      <c r="AA212">
        <v>3.3652000000000001E-2</v>
      </c>
      <c r="AB212">
        <v>3.4167999999999997E-2</v>
      </c>
      <c r="AC212">
        <v>3.3302999999999999E-2</v>
      </c>
      <c r="AD212">
        <v>3.3791000000000002E-2</v>
      </c>
      <c r="AE212">
        <v>3.3791000000000002E-2</v>
      </c>
      <c r="AF212">
        <v>923555</v>
      </c>
      <c r="AG212">
        <f t="shared" si="39"/>
        <v>4.4786597381430218E-3</v>
      </c>
      <c r="AH212">
        <f t="shared" si="35"/>
        <v>0.53695029482437484</v>
      </c>
      <c r="AI212">
        <f t="shared" si="36"/>
        <v>5.4720405599601014E-2</v>
      </c>
      <c r="AK212" s="3"/>
    </row>
    <row r="213" spans="1:37" x14ac:dyDescent="0.25">
      <c r="A213" s="3">
        <v>44071</v>
      </c>
      <c r="B213">
        <v>11325.295898</v>
      </c>
      <c r="C213">
        <v>11545.615234000001</v>
      </c>
      <c r="D213">
        <v>11316.422852</v>
      </c>
      <c r="E213">
        <v>11542.5</v>
      </c>
      <c r="F213">
        <v>11542.5</v>
      </c>
      <c r="G213">
        <v>19807127588</v>
      </c>
      <c r="H213">
        <f t="shared" si="37"/>
        <v>1.9164718590083681E-2</v>
      </c>
      <c r="I213">
        <f t="shared" si="30"/>
        <v>0.44311213931863375</v>
      </c>
      <c r="J213">
        <f t="shared" si="31"/>
        <v>3.9048626256943872E-2</v>
      </c>
      <c r="K213">
        <f t="shared" si="32"/>
        <v>2.3558868635558297E-2</v>
      </c>
      <c r="M213" s="3">
        <v>44071</v>
      </c>
      <c r="N213">
        <v>382.62957799999998</v>
      </c>
      <c r="O213">
        <v>397.75762900000001</v>
      </c>
      <c r="P213">
        <v>381.27383400000002</v>
      </c>
      <c r="Q213">
        <v>395.874664</v>
      </c>
      <c r="R213">
        <v>395.874664</v>
      </c>
      <c r="S213">
        <v>9120674421</v>
      </c>
      <c r="T213">
        <f t="shared" si="38"/>
        <v>3.402232045671244E-2</v>
      </c>
      <c r="U213">
        <f t="shared" si="40"/>
        <v>0.6595959623752794</v>
      </c>
      <c r="V213">
        <f t="shared" si="41"/>
        <v>0.6138145065222097</v>
      </c>
      <c r="W213">
        <f t="shared" si="33"/>
        <v>0.76991845613299326</v>
      </c>
      <c r="X213">
        <f t="shared" si="34"/>
        <v>0.12140338640459766</v>
      </c>
      <c r="Z213" s="3">
        <v>44071</v>
      </c>
      <c r="AA213">
        <v>3.3791000000000002E-2</v>
      </c>
      <c r="AB213">
        <v>3.4512000000000001E-2</v>
      </c>
      <c r="AC213">
        <v>3.3680000000000002E-2</v>
      </c>
      <c r="AD213">
        <v>3.4297000000000001E-2</v>
      </c>
      <c r="AE213">
        <v>3.4297000000000001E-2</v>
      </c>
      <c r="AF213">
        <v>790182</v>
      </c>
      <c r="AG213">
        <f t="shared" si="39"/>
        <v>1.4863391946992524E-2</v>
      </c>
      <c r="AH213">
        <f t="shared" si="35"/>
        <v>0.534279418610482</v>
      </c>
      <c r="AI213">
        <f t="shared" si="36"/>
        <v>6.370400905391993E-2</v>
      </c>
      <c r="AK213" s="3"/>
    </row>
    <row r="214" spans="1:37" x14ac:dyDescent="0.25">
      <c r="A214" s="3">
        <v>44072</v>
      </c>
      <c r="B214">
        <v>11541.054688</v>
      </c>
      <c r="C214">
        <v>11585.640625</v>
      </c>
      <c r="D214">
        <v>11466.292969</v>
      </c>
      <c r="E214">
        <v>11506.865234000001</v>
      </c>
      <c r="F214">
        <v>11506.865234000001</v>
      </c>
      <c r="G214">
        <v>17485597759</v>
      </c>
      <c r="H214">
        <f t="shared" si="37"/>
        <v>-3.0920412800432089E-3</v>
      </c>
      <c r="I214">
        <f t="shared" si="30"/>
        <v>0.44337683407618073</v>
      </c>
      <c r="J214">
        <f t="shared" si="31"/>
        <v>3.4988977479854556E-2</v>
      </c>
      <c r="K214">
        <f t="shared" si="32"/>
        <v>2.1533865801476947E-2</v>
      </c>
      <c r="M214" s="3">
        <v>44072</v>
      </c>
      <c r="N214">
        <v>395.687592</v>
      </c>
      <c r="O214">
        <v>405.61636399999998</v>
      </c>
      <c r="P214">
        <v>393.03741500000001</v>
      </c>
      <c r="Q214">
        <v>399.92147799999998</v>
      </c>
      <c r="R214">
        <v>399.92147799999998</v>
      </c>
      <c r="S214">
        <v>8777703481</v>
      </c>
      <c r="T214">
        <f t="shared" si="38"/>
        <v>1.0170566731952589E-2</v>
      </c>
      <c r="U214">
        <f t="shared" si="40"/>
        <v>0.6521016731488074</v>
      </c>
      <c r="V214">
        <f t="shared" si="41"/>
        <v>0.60511091603931788</v>
      </c>
      <c r="W214">
        <f t="shared" si="33"/>
        <v>0.7543036809778908</v>
      </c>
      <c r="X214">
        <f t="shared" si="34"/>
        <v>0.10087743063341079</v>
      </c>
      <c r="Z214" s="3">
        <v>44072</v>
      </c>
      <c r="AA214">
        <v>3.4280999999999999E-2</v>
      </c>
      <c r="AB214">
        <v>3.5181999999999998E-2</v>
      </c>
      <c r="AC214">
        <v>3.4167000000000003E-2</v>
      </c>
      <c r="AD214">
        <v>3.4755000000000001E-2</v>
      </c>
      <c r="AE214">
        <v>3.4755000000000001E-2</v>
      </c>
      <c r="AF214">
        <v>762823</v>
      </c>
      <c r="AG214">
        <f t="shared" si="39"/>
        <v>1.3265559762566322E-2</v>
      </c>
      <c r="AH214">
        <f t="shared" si="35"/>
        <v>0.5118397788808805</v>
      </c>
      <c r="AI214">
        <f t="shared" si="36"/>
        <v>5.1377591348045974E-2</v>
      </c>
      <c r="AK214" s="3"/>
    </row>
    <row r="215" spans="1:37" x14ac:dyDescent="0.25">
      <c r="A215" s="3">
        <v>44073</v>
      </c>
      <c r="B215">
        <v>11508.713867</v>
      </c>
      <c r="C215">
        <v>11715.264648</v>
      </c>
      <c r="D215">
        <v>11492.381836</v>
      </c>
      <c r="E215">
        <v>11711.505859000001</v>
      </c>
      <c r="F215">
        <v>11711.505859000001</v>
      </c>
      <c r="G215">
        <v>19760127945</v>
      </c>
      <c r="H215">
        <f t="shared" si="37"/>
        <v>1.7627931209243733E-2</v>
      </c>
      <c r="I215">
        <f t="shared" si="30"/>
        <v>0.4427468946694858</v>
      </c>
      <c r="J215">
        <f t="shared" si="31"/>
        <v>3.3694485287457672E-2</v>
      </c>
      <c r="K215">
        <f t="shared" si="32"/>
        <v>2.0875149754813895E-2</v>
      </c>
      <c r="M215" s="3">
        <v>44073</v>
      </c>
      <c r="N215">
        <v>399.61669899999998</v>
      </c>
      <c r="O215">
        <v>428.663971</v>
      </c>
      <c r="P215">
        <v>399.60836799999998</v>
      </c>
      <c r="Q215">
        <v>428.39572099999998</v>
      </c>
      <c r="R215">
        <v>428.39572099999998</v>
      </c>
      <c r="S215">
        <v>11211948040</v>
      </c>
      <c r="T215">
        <f t="shared" si="38"/>
        <v>6.8779127357411804E-2</v>
      </c>
      <c r="U215">
        <f t="shared" si="40"/>
        <v>0.79699388419912687</v>
      </c>
      <c r="V215">
        <f t="shared" si="41"/>
        <v>0.70778483303806894</v>
      </c>
      <c r="W215">
        <f t="shared" si="33"/>
        <v>0.7806364580391284</v>
      </c>
      <c r="X215">
        <f t="shared" si="34"/>
        <v>0.11997004105967124</v>
      </c>
      <c r="Z215" s="3">
        <v>44073</v>
      </c>
      <c r="AA215">
        <v>3.4729000000000003E-2</v>
      </c>
      <c r="AB215">
        <v>3.6595000000000003E-2</v>
      </c>
      <c r="AC215">
        <v>3.4771000000000003E-2</v>
      </c>
      <c r="AD215">
        <v>3.6579E-2</v>
      </c>
      <c r="AE215">
        <v>3.6579E-2</v>
      </c>
      <c r="AF215">
        <v>957345</v>
      </c>
      <c r="AG215">
        <f t="shared" si="39"/>
        <v>5.115085869378825E-2</v>
      </c>
      <c r="AH215">
        <f t="shared" si="35"/>
        <v>0.53621353833476115</v>
      </c>
      <c r="AI215">
        <f t="shared" si="36"/>
        <v>6.4335498017821943E-2</v>
      </c>
      <c r="AK215" s="3"/>
    </row>
    <row r="216" spans="1:37" x14ac:dyDescent="0.25">
      <c r="A216" s="3">
        <v>44074</v>
      </c>
      <c r="B216">
        <v>11713.306640999999</v>
      </c>
      <c r="C216">
        <v>11768.876953000001</v>
      </c>
      <c r="D216">
        <v>11598.318359000001</v>
      </c>
      <c r="E216">
        <v>11680.820313</v>
      </c>
      <c r="F216">
        <v>11680.820313</v>
      </c>
      <c r="G216">
        <v>22285928250</v>
      </c>
      <c r="H216">
        <f t="shared" si="37"/>
        <v>-2.6235581169000914E-3</v>
      </c>
      <c r="I216">
        <f t="shared" si="30"/>
        <v>0.42260230413390659</v>
      </c>
      <c r="J216">
        <f t="shared" si="31"/>
        <v>6.7211065133467723E-3</v>
      </c>
      <c r="K216">
        <f t="shared" si="32"/>
        <v>3.0915991029826281E-4</v>
      </c>
      <c r="M216" s="3">
        <v>44074</v>
      </c>
      <c r="N216">
        <v>428.50900300000001</v>
      </c>
      <c r="O216">
        <v>438.56033300000001</v>
      </c>
      <c r="P216">
        <v>419.770172</v>
      </c>
      <c r="Q216">
        <v>435.07974200000001</v>
      </c>
      <c r="R216">
        <v>435.07974200000001</v>
      </c>
      <c r="S216">
        <v>12774741797</v>
      </c>
      <c r="T216">
        <f t="shared" si="38"/>
        <v>1.5481979036036644E-2</v>
      </c>
      <c r="U216">
        <f t="shared" si="40"/>
        <v>0.76045042470496815</v>
      </c>
      <c r="V216">
        <f t="shared" si="41"/>
        <v>0.71231838336126196</v>
      </c>
      <c r="W216">
        <f t="shared" si="33"/>
        <v>0.69071881318676287</v>
      </c>
      <c r="X216">
        <f t="shared" si="34"/>
        <v>7.0686975089791881E-2</v>
      </c>
      <c r="Z216" s="3">
        <v>44074</v>
      </c>
      <c r="AA216">
        <v>3.6589000000000003E-2</v>
      </c>
      <c r="AB216">
        <v>3.7345999999999997E-2</v>
      </c>
      <c r="AC216">
        <v>3.6148E-2</v>
      </c>
      <c r="AD216">
        <v>3.7247000000000002E-2</v>
      </c>
      <c r="AE216">
        <v>3.7247000000000002E-2</v>
      </c>
      <c r="AF216">
        <v>1093651</v>
      </c>
      <c r="AG216">
        <f t="shared" si="39"/>
        <v>1.8097099423308276E-2</v>
      </c>
      <c r="AH216">
        <f t="shared" si="35"/>
        <v>0.48518079470874886</v>
      </c>
      <c r="AI216">
        <f t="shared" si="36"/>
        <v>4.6053080816254525E-2</v>
      </c>
      <c r="AK216" s="3"/>
    </row>
    <row r="217" spans="1:37" x14ac:dyDescent="0.25">
      <c r="A217" s="3">
        <v>44075</v>
      </c>
      <c r="B217">
        <v>11679.316406</v>
      </c>
      <c r="C217">
        <v>12067.081055000001</v>
      </c>
      <c r="D217">
        <v>11601.128906</v>
      </c>
      <c r="E217">
        <v>11970.478515999999</v>
      </c>
      <c r="F217">
        <v>11970.478515999999</v>
      </c>
      <c r="G217">
        <v>27311555343</v>
      </c>
      <c r="H217">
        <f t="shared" si="37"/>
        <v>2.4495287833562751E-2</v>
      </c>
      <c r="I217">
        <f t="shared" si="30"/>
        <v>0.36777124315433535</v>
      </c>
      <c r="J217">
        <f t="shared" si="31"/>
        <v>7.9686038388875155E-2</v>
      </c>
      <c r="K217">
        <f t="shared" si="32"/>
        <v>4.2622245645628373E-2</v>
      </c>
      <c r="M217" s="3">
        <v>44075</v>
      </c>
      <c r="N217">
        <v>434.87445100000002</v>
      </c>
      <c r="O217">
        <v>487.211884</v>
      </c>
      <c r="P217">
        <v>432.07919299999998</v>
      </c>
      <c r="Q217">
        <v>477.05191000000002</v>
      </c>
      <c r="R217">
        <v>477.05191000000002</v>
      </c>
      <c r="S217">
        <v>18862763756</v>
      </c>
      <c r="T217">
        <f t="shared" si="38"/>
        <v>9.2095981731947413E-2</v>
      </c>
      <c r="U217">
        <f t="shared" si="40"/>
        <v>0.70314998678890983</v>
      </c>
      <c r="V217">
        <f t="shared" si="41"/>
        <v>0.84075627541321185</v>
      </c>
      <c r="W217">
        <f t="shared" si="33"/>
        <v>0.73807499365295759</v>
      </c>
      <c r="X217">
        <f t="shared" si="34"/>
        <v>0.13734783286129515</v>
      </c>
      <c r="Z217" s="3">
        <v>44075</v>
      </c>
      <c r="AA217">
        <v>3.7229999999999999E-2</v>
      </c>
      <c r="AB217">
        <v>4.0459000000000002E-2</v>
      </c>
      <c r="AC217">
        <v>3.7163000000000002E-2</v>
      </c>
      <c r="AD217">
        <v>3.9851999999999999E-2</v>
      </c>
      <c r="AE217">
        <v>3.9851999999999999E-2</v>
      </c>
      <c r="AF217">
        <v>1575774</v>
      </c>
      <c r="AG217">
        <f t="shared" si="39"/>
        <v>6.7601187513064112E-2</v>
      </c>
      <c r="AH217">
        <f t="shared" si="35"/>
        <v>0.52953647844670793</v>
      </c>
      <c r="AI217">
        <f t="shared" si="36"/>
        <v>6.1378798450720397E-2</v>
      </c>
      <c r="AK217" s="3"/>
    </row>
    <row r="218" spans="1:37" x14ac:dyDescent="0.25">
      <c r="A218" s="3">
        <v>44076</v>
      </c>
      <c r="B218">
        <v>11964.823242</v>
      </c>
      <c r="C218">
        <v>11964.823242</v>
      </c>
      <c r="D218">
        <v>11290.793944999999</v>
      </c>
      <c r="E218">
        <v>11414.034180000001</v>
      </c>
      <c r="F218">
        <v>11414.034180000001</v>
      </c>
      <c r="G218">
        <v>28037405299</v>
      </c>
      <c r="H218">
        <f t="shared" si="37"/>
        <v>-4.7599828366763165E-2</v>
      </c>
      <c r="I218">
        <f t="shared" si="30"/>
        <v>0.40321715818486448</v>
      </c>
      <c r="J218">
        <f t="shared" si="31"/>
        <v>1.4800156666163029E-2</v>
      </c>
      <c r="K218">
        <f t="shared" si="32"/>
        <v>1.0740847031465311E-2</v>
      </c>
      <c r="M218" s="3">
        <v>44076</v>
      </c>
      <c r="N218">
        <v>477.00787400000002</v>
      </c>
      <c r="O218">
        <v>480.33099399999998</v>
      </c>
      <c r="P218">
        <v>424.46002199999998</v>
      </c>
      <c r="Q218">
        <v>440.04049700000002</v>
      </c>
      <c r="R218">
        <v>440.04049700000002</v>
      </c>
      <c r="S218">
        <v>19691854014</v>
      </c>
      <c r="T218">
        <f t="shared" si="38"/>
        <v>-8.075854964965419E-2</v>
      </c>
      <c r="U218">
        <f t="shared" si="40"/>
        <v>1.0730157459062133</v>
      </c>
      <c r="V218">
        <f t="shared" si="41"/>
        <v>0.94266827436924694</v>
      </c>
      <c r="W218">
        <f t="shared" si="33"/>
        <v>0.79055506154737964</v>
      </c>
      <c r="X218">
        <f t="shared" si="34"/>
        <v>7.7974502079711697E-2</v>
      </c>
      <c r="Z218" s="3">
        <v>44076</v>
      </c>
      <c r="AA218">
        <v>3.9849000000000002E-2</v>
      </c>
      <c r="AB218">
        <v>4.0356000000000003E-2</v>
      </c>
      <c r="AC218">
        <v>3.7526999999999998E-2</v>
      </c>
      <c r="AD218">
        <v>3.8552999999999997E-2</v>
      </c>
      <c r="AE218">
        <v>3.8552999999999997E-2</v>
      </c>
      <c r="AF218">
        <v>1725232</v>
      </c>
      <c r="AG218">
        <f t="shared" si="39"/>
        <v>-3.3138674189496113E-2</v>
      </c>
      <c r="AH218">
        <f t="shared" si="35"/>
        <v>0.54212101403498059</v>
      </c>
      <c r="AI218">
        <f t="shared" si="36"/>
        <v>4.2522669953994799E-2</v>
      </c>
      <c r="AK218" s="3"/>
    </row>
    <row r="219" spans="1:37" x14ac:dyDescent="0.25">
      <c r="A219" s="3">
        <v>44077</v>
      </c>
      <c r="B219">
        <v>11407.191406</v>
      </c>
      <c r="C219">
        <v>11443.022461</v>
      </c>
      <c r="D219">
        <v>10182.464844</v>
      </c>
      <c r="E219">
        <v>10245.296875</v>
      </c>
      <c r="F219">
        <v>10245.296875</v>
      </c>
      <c r="G219">
        <v>31927261555</v>
      </c>
      <c r="H219">
        <f t="shared" si="37"/>
        <v>-0.10802490785706054</v>
      </c>
      <c r="I219">
        <f t="shared" si="30"/>
        <v>0.55318716758201858</v>
      </c>
      <c r="J219">
        <f t="shared" si="31"/>
        <v>8.962100416151772E-2</v>
      </c>
      <c r="K219">
        <f t="shared" si="32"/>
        <v>-3.8522501209990033E-2</v>
      </c>
      <c r="M219" s="3">
        <v>44077</v>
      </c>
      <c r="N219">
        <v>440.23998999999998</v>
      </c>
      <c r="O219">
        <v>449.53247099999999</v>
      </c>
      <c r="P219">
        <v>381.12970000000001</v>
      </c>
      <c r="Q219">
        <v>385.67193600000002</v>
      </c>
      <c r="R219">
        <v>385.67193600000002</v>
      </c>
      <c r="S219">
        <v>19622845896</v>
      </c>
      <c r="T219">
        <f t="shared" si="38"/>
        <v>-0.13187965995979678</v>
      </c>
      <c r="U219">
        <f t="shared" si="40"/>
        <v>1.5327328014101287</v>
      </c>
      <c r="V219">
        <f t="shared" si="41"/>
        <v>1.1379626255919466</v>
      </c>
      <c r="W219">
        <f t="shared" si="33"/>
        <v>0.9218884481476125</v>
      </c>
      <c r="X219">
        <f t="shared" si="34"/>
        <v>1.2043090333800816E-2</v>
      </c>
      <c r="Z219" s="3">
        <v>44077</v>
      </c>
      <c r="AA219">
        <v>3.857E-2</v>
      </c>
      <c r="AB219">
        <v>3.9341000000000001E-2</v>
      </c>
      <c r="AC219">
        <v>3.7337000000000002E-2</v>
      </c>
      <c r="AD219">
        <v>3.7643999999999997E-2</v>
      </c>
      <c r="AE219">
        <v>3.7643999999999997E-2</v>
      </c>
      <c r="AF219">
        <v>1915303</v>
      </c>
      <c r="AG219">
        <f t="shared" si="39"/>
        <v>-2.3860338996572354E-2</v>
      </c>
      <c r="AH219">
        <f t="shared" si="35"/>
        <v>0.5495235395345579</v>
      </c>
      <c r="AI219">
        <f t="shared" si="36"/>
        <v>3.0398693752035074E-2</v>
      </c>
      <c r="AK219" s="3"/>
    </row>
    <row r="220" spans="1:37" x14ac:dyDescent="0.25">
      <c r="A220" s="3">
        <v>44078</v>
      </c>
      <c r="B220">
        <v>10230.365234000001</v>
      </c>
      <c r="C220">
        <v>10663.919921999999</v>
      </c>
      <c r="D220">
        <v>10207.940430000001</v>
      </c>
      <c r="E220">
        <v>10511.813477</v>
      </c>
      <c r="F220">
        <v>10511.813477</v>
      </c>
      <c r="G220">
        <v>29965130374</v>
      </c>
      <c r="H220">
        <f t="shared" si="37"/>
        <v>2.5680958947194341E-2</v>
      </c>
      <c r="I220">
        <f t="shared" si="30"/>
        <v>0.53339988017388318</v>
      </c>
      <c r="J220">
        <f t="shared" si="31"/>
        <v>0.11110008313433438</v>
      </c>
      <c r="K220">
        <f t="shared" si="32"/>
        <v>-4.9703834056834734E-2</v>
      </c>
      <c r="M220" s="3">
        <v>44078</v>
      </c>
      <c r="N220">
        <v>384.67163099999999</v>
      </c>
      <c r="O220">
        <v>402.411743</v>
      </c>
      <c r="P220">
        <v>371.63668799999999</v>
      </c>
      <c r="Q220">
        <v>388.24115</v>
      </c>
      <c r="R220">
        <v>388.24115</v>
      </c>
      <c r="S220">
        <v>16747106257</v>
      </c>
      <c r="T220">
        <f t="shared" si="38"/>
        <v>6.6395658243035283E-3</v>
      </c>
      <c r="U220">
        <f t="shared" si="40"/>
        <v>1.5095645638190742</v>
      </c>
      <c r="V220">
        <f t="shared" si="41"/>
        <v>1.1300564773764721</v>
      </c>
      <c r="W220">
        <f t="shared" si="33"/>
        <v>0.91595372052908841</v>
      </c>
      <c r="X220">
        <f t="shared" si="34"/>
        <v>3.3591722512020528E-4</v>
      </c>
      <c r="Z220" s="3">
        <v>44078</v>
      </c>
      <c r="AA220">
        <v>3.7546000000000003E-2</v>
      </c>
      <c r="AB220">
        <v>3.7735999999999999E-2</v>
      </c>
      <c r="AC220">
        <v>3.6347999999999998E-2</v>
      </c>
      <c r="AD220">
        <v>3.6934000000000002E-2</v>
      </c>
      <c r="AE220">
        <v>3.6934000000000002E-2</v>
      </c>
      <c r="AF220">
        <v>1593170</v>
      </c>
      <c r="AG220">
        <f t="shared" si="39"/>
        <v>-1.9041042972860304E-2</v>
      </c>
      <c r="AH220">
        <f t="shared" si="35"/>
        <v>0.55024039101566702</v>
      </c>
      <c r="AI220">
        <f t="shared" si="36"/>
        <v>2.9909819130742372E-2</v>
      </c>
      <c r="AK220" s="3"/>
    </row>
    <row r="221" spans="1:37" x14ac:dyDescent="0.25">
      <c r="A221" s="3">
        <v>44079</v>
      </c>
      <c r="B221">
        <v>10512.530273</v>
      </c>
      <c r="C221">
        <v>10581.571289</v>
      </c>
      <c r="D221">
        <v>9946.6757809999999</v>
      </c>
      <c r="E221">
        <v>10169.567383</v>
      </c>
      <c r="F221">
        <v>10169.567383</v>
      </c>
      <c r="G221">
        <v>44916565292</v>
      </c>
      <c r="H221">
        <f t="shared" si="37"/>
        <v>-3.3100047157301221E-2</v>
      </c>
      <c r="I221">
        <f t="shared" si="30"/>
        <v>0.54251457099373013</v>
      </c>
      <c r="J221">
        <f t="shared" si="31"/>
        <v>0.14698427466014657</v>
      </c>
      <c r="K221">
        <f t="shared" si="32"/>
        <v>-6.7444423773761419E-2</v>
      </c>
      <c r="M221" s="3">
        <v>44079</v>
      </c>
      <c r="N221">
        <v>388.03839099999999</v>
      </c>
      <c r="O221">
        <v>394.17227200000002</v>
      </c>
      <c r="P221">
        <v>316.77435300000002</v>
      </c>
      <c r="Q221">
        <v>335.26007099999998</v>
      </c>
      <c r="R221">
        <v>335.26007099999998</v>
      </c>
      <c r="S221">
        <v>29880047640</v>
      </c>
      <c r="T221">
        <f t="shared" si="38"/>
        <v>-0.14672010519883749</v>
      </c>
      <c r="U221">
        <f t="shared" si="40"/>
        <v>1.8207223722446981</v>
      </c>
      <c r="V221">
        <f t="shared" si="41"/>
        <v>1.2993230812862091</v>
      </c>
      <c r="W221">
        <f t="shared" si="33"/>
        <v>1.046726779610067</v>
      </c>
      <c r="X221">
        <f t="shared" si="34"/>
        <v>-5.9428340216991761E-2</v>
      </c>
      <c r="Z221" s="3">
        <v>44079</v>
      </c>
      <c r="AA221">
        <v>3.6915000000000003E-2</v>
      </c>
      <c r="AB221">
        <v>3.7333999999999999E-2</v>
      </c>
      <c r="AC221">
        <v>3.1330999999999998E-2</v>
      </c>
      <c r="AD221">
        <v>3.2967000000000003E-2</v>
      </c>
      <c r="AE221">
        <v>3.2967000000000003E-2</v>
      </c>
      <c r="AF221">
        <v>2938183</v>
      </c>
      <c r="AG221">
        <f t="shared" si="39"/>
        <v>-0.11362547489078413</v>
      </c>
      <c r="AH221">
        <f t="shared" si="35"/>
        <v>0.68036320093181502</v>
      </c>
      <c r="AI221">
        <f t="shared" si="36"/>
        <v>7.0645657806939037E-4</v>
      </c>
      <c r="AK221" s="3"/>
    </row>
    <row r="222" spans="1:37" x14ac:dyDescent="0.25">
      <c r="A222" s="3">
        <v>44080</v>
      </c>
      <c r="B222">
        <v>10167.216796999999</v>
      </c>
      <c r="C222">
        <v>10353.927734000001</v>
      </c>
      <c r="D222">
        <v>10056.885742</v>
      </c>
      <c r="E222">
        <v>10280.351563</v>
      </c>
      <c r="F222">
        <v>10280.351563</v>
      </c>
      <c r="G222">
        <v>37071460174</v>
      </c>
      <c r="H222">
        <f t="shared" si="37"/>
        <v>1.0834787566724541E-2</v>
      </c>
      <c r="I222">
        <f t="shared" si="30"/>
        <v>0.54387828422241302</v>
      </c>
      <c r="J222">
        <f t="shared" si="31"/>
        <v>0.1208975849802397</v>
      </c>
      <c r="K222">
        <f t="shared" si="32"/>
        <v>-5.4370636571310617E-2</v>
      </c>
      <c r="M222" s="3">
        <v>44080</v>
      </c>
      <c r="N222">
        <v>335.334564</v>
      </c>
      <c r="O222">
        <v>359.76403800000003</v>
      </c>
      <c r="P222">
        <v>319.041901</v>
      </c>
      <c r="Q222">
        <v>353.36227400000001</v>
      </c>
      <c r="R222">
        <v>353.36227400000001</v>
      </c>
      <c r="S222">
        <v>27643678917</v>
      </c>
      <c r="T222">
        <f t="shared" si="38"/>
        <v>5.2587240651888571E-2</v>
      </c>
      <c r="U222">
        <f t="shared" si="40"/>
        <v>1.7730119353916973</v>
      </c>
      <c r="V222">
        <f t="shared" si="41"/>
        <v>1.3300056018826283</v>
      </c>
      <c r="W222">
        <f t="shared" si="33"/>
        <v>1.0580803821690643</v>
      </c>
      <c r="X222">
        <f t="shared" si="34"/>
        <v>-1.2693199109654073E-2</v>
      </c>
      <c r="Z222" s="3">
        <v>44080</v>
      </c>
      <c r="AA222">
        <v>3.2974000000000003E-2</v>
      </c>
      <c r="AB222">
        <v>3.4783000000000001E-2</v>
      </c>
      <c r="AC222">
        <v>3.1716000000000001E-2</v>
      </c>
      <c r="AD222">
        <v>3.4373000000000001E-2</v>
      </c>
      <c r="AE222">
        <v>3.4373000000000001E-2</v>
      </c>
      <c r="AF222">
        <v>2688982</v>
      </c>
      <c r="AG222">
        <f t="shared" si="39"/>
        <v>4.1764311343029235E-2</v>
      </c>
      <c r="AH222">
        <f t="shared" si="35"/>
        <v>0.69012973265616795</v>
      </c>
      <c r="AI222">
        <f t="shared" si="36"/>
        <v>2.3034166990319346E-2</v>
      </c>
      <c r="AK222" s="3"/>
    </row>
    <row r="223" spans="1:37" x14ac:dyDescent="0.25">
      <c r="A223" s="3">
        <v>44081</v>
      </c>
      <c r="B223">
        <v>10280.998046999999</v>
      </c>
      <c r="C223">
        <v>10399.153319999999</v>
      </c>
      <c r="D223">
        <v>9916.4931639999995</v>
      </c>
      <c r="E223">
        <v>10369.563477</v>
      </c>
      <c r="F223">
        <v>10369.563477</v>
      </c>
      <c r="G223">
        <v>33703098409</v>
      </c>
      <c r="H223">
        <f t="shared" si="37"/>
        <v>8.6404683850898854E-3</v>
      </c>
      <c r="I223">
        <f t="shared" si="30"/>
        <v>0.54234453849777342</v>
      </c>
      <c r="J223">
        <f t="shared" si="31"/>
        <v>0.12532258650352446</v>
      </c>
      <c r="K223">
        <f t="shared" si="32"/>
        <v>-5.6617369996179431E-2</v>
      </c>
      <c r="M223" s="3">
        <v>44081</v>
      </c>
      <c r="N223">
        <v>353.45025600000002</v>
      </c>
      <c r="O223">
        <v>358.211884</v>
      </c>
      <c r="P223">
        <v>326.25436400000001</v>
      </c>
      <c r="Q223">
        <v>352.67349200000001</v>
      </c>
      <c r="R223">
        <v>352.67349200000001</v>
      </c>
      <c r="S223">
        <v>21763614732</v>
      </c>
      <c r="T223">
        <f t="shared" si="38"/>
        <v>-1.9511255709099924E-3</v>
      </c>
      <c r="U223">
        <f t="shared" si="40"/>
        <v>1.7516380984266056</v>
      </c>
      <c r="V223">
        <f t="shared" si="41"/>
        <v>1.3301203725765929</v>
      </c>
      <c r="W223">
        <f t="shared" si="33"/>
        <v>1.048302653374052</v>
      </c>
      <c r="X223">
        <f t="shared" si="34"/>
        <v>-3.2807155749070172E-2</v>
      </c>
      <c r="Z223" s="3">
        <v>44081</v>
      </c>
      <c r="AA223">
        <v>3.4381000000000002E-2</v>
      </c>
      <c r="AB223">
        <v>3.4712E-2</v>
      </c>
      <c r="AC223">
        <v>3.2751000000000002E-2</v>
      </c>
      <c r="AD223">
        <v>3.4009999999999999E-2</v>
      </c>
      <c r="AE223">
        <v>3.4009999999999999E-2</v>
      </c>
      <c r="AF223">
        <v>2098798</v>
      </c>
      <c r="AG223">
        <f t="shared" si="39"/>
        <v>-1.0616773456821904E-2</v>
      </c>
      <c r="AH223">
        <f t="shared" si="35"/>
        <v>0.68641314077079407</v>
      </c>
      <c r="AI223">
        <f t="shared" si="36"/>
        <v>1.1301673264070427E-2</v>
      </c>
      <c r="AK223" s="3"/>
    </row>
    <row r="224" spans="1:37" x14ac:dyDescent="0.25">
      <c r="A224" s="3">
        <v>44082</v>
      </c>
      <c r="B224">
        <v>10369.306640999999</v>
      </c>
      <c r="C224">
        <v>10414.775390999999</v>
      </c>
      <c r="D224">
        <v>9945.1103519999997</v>
      </c>
      <c r="E224">
        <v>10131.516602</v>
      </c>
      <c r="F224">
        <v>10131.516602</v>
      </c>
      <c r="G224">
        <v>33430927462</v>
      </c>
      <c r="H224">
        <f t="shared" si="37"/>
        <v>-2.3223905589120152E-2</v>
      </c>
      <c r="I224">
        <f t="shared" ref="I224:I287" si="42">_xlfn.STDEV.S(H195:H224)*SQRT(365)</f>
        <v>0.54636032868231177</v>
      </c>
      <c r="J224">
        <f t="shared" ref="J224:J287" si="43">ABS(SUM(H195:H224))</f>
        <v>0.14186210031975735</v>
      </c>
      <c r="K224">
        <f t="shared" ref="K224:K287" si="44">(AVERAGE(H195:H224))*(15)+POWER(I224/SQRT(365/15),2)/2</f>
        <v>-6.479729107581339E-2</v>
      </c>
      <c r="M224" s="3">
        <v>44082</v>
      </c>
      <c r="N224">
        <v>353.202271</v>
      </c>
      <c r="O224">
        <v>355.56286599999999</v>
      </c>
      <c r="P224">
        <v>328.81677200000001</v>
      </c>
      <c r="Q224">
        <v>337.60211199999998</v>
      </c>
      <c r="R224">
        <v>337.60211199999998</v>
      </c>
      <c r="S224">
        <v>17991403432</v>
      </c>
      <c r="T224">
        <f t="shared" si="38"/>
        <v>-4.3674658433618549E-2</v>
      </c>
      <c r="U224">
        <f t="shared" si="40"/>
        <v>1.4186533083091601</v>
      </c>
      <c r="V224">
        <f t="shared" si="41"/>
        <v>1.3150606736175696</v>
      </c>
      <c r="W224">
        <f t="shared" ref="W224:W287" si="45">_xlfn.STDEV.S(T195:T224)*SQRT(365)</f>
        <v>1.0575156230352214</v>
      </c>
      <c r="X224">
        <f t="shared" ref="X224:X287" si="46">(AVERAGE(T195:T224))*(15)+POWER(W224/SQRT(365/15),2)/2</f>
        <v>-5.0594204414863932E-2</v>
      </c>
      <c r="Z224" s="3">
        <v>44082</v>
      </c>
      <c r="AA224">
        <v>3.4061000000000001E-2</v>
      </c>
      <c r="AB224">
        <v>3.4139999999999997E-2</v>
      </c>
      <c r="AC224">
        <v>3.3029000000000003E-2</v>
      </c>
      <c r="AD224">
        <v>3.3321999999999997E-2</v>
      </c>
      <c r="AE224">
        <v>3.3321999999999997E-2</v>
      </c>
      <c r="AF224">
        <v>1775786</v>
      </c>
      <c r="AG224">
        <f t="shared" si="39"/>
        <v>-2.0436759512227117E-2</v>
      </c>
      <c r="AH224">
        <f t="shared" ref="AH224:AH287" si="47">_xlfn.STDEV.S(AG195:AG224)*SQRT(365)</f>
        <v>0.69028416814859073</v>
      </c>
      <c r="AI224">
        <f t="shared" si="36"/>
        <v>4.7613748161164414E-3</v>
      </c>
      <c r="AK224" s="3"/>
    </row>
    <row r="225" spans="1:37" x14ac:dyDescent="0.25">
      <c r="A225" s="3">
        <v>44083</v>
      </c>
      <c r="B225">
        <v>10134.151367</v>
      </c>
      <c r="C225">
        <v>10350.542969</v>
      </c>
      <c r="D225">
        <v>10017.250977</v>
      </c>
      <c r="E225">
        <v>10242.347656</v>
      </c>
      <c r="F225">
        <v>10242.347656</v>
      </c>
      <c r="G225">
        <v>24128292755</v>
      </c>
      <c r="H225">
        <f t="shared" si="37"/>
        <v>1.0879835642167825E-2</v>
      </c>
      <c r="I225">
        <f t="shared" si="42"/>
        <v>0.54361353520741273</v>
      </c>
      <c r="J225">
        <f t="shared" si="43"/>
        <v>0.1481664655555974</v>
      </c>
      <c r="K225">
        <f t="shared" si="44"/>
        <v>-6.8010992866962383E-2</v>
      </c>
      <c r="M225" s="3">
        <v>44083</v>
      </c>
      <c r="N225">
        <v>337.82492100000002</v>
      </c>
      <c r="O225">
        <v>359.16449</v>
      </c>
      <c r="P225">
        <v>332.165009</v>
      </c>
      <c r="Q225">
        <v>351.11001599999997</v>
      </c>
      <c r="R225">
        <v>351.11001599999997</v>
      </c>
      <c r="S225">
        <v>14547933520</v>
      </c>
      <c r="T225">
        <f t="shared" si="38"/>
        <v>3.9231591626128035E-2</v>
      </c>
      <c r="U225">
        <f t="shared" si="40"/>
        <v>1.5183625069638533</v>
      </c>
      <c r="V225">
        <f t="shared" si="41"/>
        <v>1.3119540813203499</v>
      </c>
      <c r="W225">
        <f t="shared" si="45"/>
        <v>1.0671941308892436</v>
      </c>
      <c r="X225">
        <f t="shared" si="46"/>
        <v>-3.6613204193641946E-2</v>
      </c>
      <c r="Z225" s="3">
        <v>44083</v>
      </c>
      <c r="AA225">
        <v>3.3343999999999999E-2</v>
      </c>
      <c r="AB225">
        <v>3.4717999999999999E-2</v>
      </c>
      <c r="AC225">
        <v>3.3125000000000002E-2</v>
      </c>
      <c r="AD225">
        <v>3.4279999999999998E-2</v>
      </c>
      <c r="AE225">
        <v>3.4279999999999998E-2</v>
      </c>
      <c r="AF225">
        <v>1420371</v>
      </c>
      <c r="AG225">
        <f t="shared" si="39"/>
        <v>2.8344254222702026E-2</v>
      </c>
      <c r="AH225">
        <f t="shared" si="47"/>
        <v>0.69710677466997684</v>
      </c>
      <c r="AI225">
        <f t="shared" si="36"/>
        <v>1.6035025208568129E-2</v>
      </c>
      <c r="AK225" s="3"/>
    </row>
    <row r="226" spans="1:37" x14ac:dyDescent="0.25">
      <c r="A226" s="3">
        <v>44084</v>
      </c>
      <c r="B226">
        <v>10242.330078000001</v>
      </c>
      <c r="C226">
        <v>10503.912109000001</v>
      </c>
      <c r="D226">
        <v>10238.135742</v>
      </c>
      <c r="E226">
        <v>10363.138671999999</v>
      </c>
      <c r="F226">
        <v>10363.138671999999</v>
      </c>
      <c r="G226">
        <v>54406443211</v>
      </c>
      <c r="H226">
        <f t="shared" si="37"/>
        <v>1.1724294949994819E-2</v>
      </c>
      <c r="I226">
        <f t="shared" si="42"/>
        <v>0.53128751173704736</v>
      </c>
      <c r="J226">
        <f t="shared" si="43"/>
        <v>9.628105778620262E-2</v>
      </c>
      <c r="K226">
        <f t="shared" si="44"/>
        <v>-4.2340533958969598E-2</v>
      </c>
      <c r="M226" s="3">
        <v>44084</v>
      </c>
      <c r="N226">
        <v>351.42932100000002</v>
      </c>
      <c r="O226">
        <v>377.39358499999997</v>
      </c>
      <c r="P226">
        <v>351.11175500000002</v>
      </c>
      <c r="Q226">
        <v>368.10189800000001</v>
      </c>
      <c r="R226">
        <v>368.10189800000001</v>
      </c>
      <c r="S226">
        <v>31421134556</v>
      </c>
      <c r="T226">
        <f t="shared" si="38"/>
        <v>4.726018632670196E-2</v>
      </c>
      <c r="U226">
        <f t="shared" si="40"/>
        <v>1.3443719106312659</v>
      </c>
      <c r="V226">
        <f t="shared" si="41"/>
        <v>1.3372375857346268</v>
      </c>
      <c r="W226">
        <f t="shared" si="45"/>
        <v>1.0735553070676442</v>
      </c>
      <c r="X226">
        <f t="shared" si="46"/>
        <v>7.27111806636737E-3</v>
      </c>
      <c r="Z226" s="3">
        <v>44084</v>
      </c>
      <c r="AA226">
        <v>3.4311000000000001E-2</v>
      </c>
      <c r="AB226">
        <v>3.6096000000000003E-2</v>
      </c>
      <c r="AC226">
        <v>3.4279999999999998E-2</v>
      </c>
      <c r="AD226">
        <v>3.5520000000000003E-2</v>
      </c>
      <c r="AE226">
        <v>3.5520000000000003E-2</v>
      </c>
      <c r="AF226">
        <v>3032009</v>
      </c>
      <c r="AG226">
        <f t="shared" si="39"/>
        <v>3.5533824394390352E-2</v>
      </c>
      <c r="AH226">
        <f t="shared" si="47"/>
        <v>0.70745454475039238</v>
      </c>
      <c r="AI226">
        <f t="shared" si="36"/>
        <v>2.8008728543116965E-2</v>
      </c>
      <c r="AK226" s="3"/>
    </row>
    <row r="227" spans="1:37" x14ac:dyDescent="0.25">
      <c r="A227" s="3">
        <v>44085</v>
      </c>
      <c r="B227">
        <v>10369.028319999999</v>
      </c>
      <c r="C227">
        <v>10434.922852</v>
      </c>
      <c r="D227">
        <v>10140.836914</v>
      </c>
      <c r="E227">
        <v>10400.915039</v>
      </c>
      <c r="F227">
        <v>10400.915039</v>
      </c>
      <c r="G227">
        <v>45201121775</v>
      </c>
      <c r="H227">
        <f t="shared" si="37"/>
        <v>3.6386352303502591E-3</v>
      </c>
      <c r="I227">
        <f t="shared" si="42"/>
        <v>0.52777794538755396</v>
      </c>
      <c r="J227">
        <f t="shared" si="43"/>
        <v>0.10781172325178603</v>
      </c>
      <c r="K227">
        <f t="shared" si="44"/>
        <v>-4.8182240537451071E-2</v>
      </c>
      <c r="M227" s="3">
        <v>44085</v>
      </c>
      <c r="N227">
        <v>368.11849999999998</v>
      </c>
      <c r="O227">
        <v>376.630402</v>
      </c>
      <c r="P227">
        <v>355.582581</v>
      </c>
      <c r="Q227">
        <v>374.69558699999999</v>
      </c>
      <c r="R227">
        <v>374.69558699999999</v>
      </c>
      <c r="S227">
        <v>27296269329</v>
      </c>
      <c r="T227">
        <f t="shared" si="38"/>
        <v>1.7754131729115222E-2</v>
      </c>
      <c r="U227">
        <f t="shared" si="40"/>
        <v>1.3534264929238065</v>
      </c>
      <c r="V227">
        <f t="shared" si="41"/>
        <v>1.3405921351634913</v>
      </c>
      <c r="W227">
        <f t="shared" si="45"/>
        <v>1.0707929779125673</v>
      </c>
      <c r="X227">
        <f t="shared" si="46"/>
        <v>2.2325018776830526E-3</v>
      </c>
      <c r="Z227" s="3">
        <v>44085</v>
      </c>
      <c r="AA227">
        <v>3.5521999999999998E-2</v>
      </c>
      <c r="AB227">
        <v>3.6214999999999997E-2</v>
      </c>
      <c r="AC227">
        <v>3.5063999999999998E-2</v>
      </c>
      <c r="AD227">
        <v>3.6025000000000001E-2</v>
      </c>
      <c r="AE227">
        <v>3.6025000000000001E-2</v>
      </c>
      <c r="AF227">
        <v>2624410</v>
      </c>
      <c r="AG227">
        <f t="shared" si="39"/>
        <v>1.4117223761616525E-2</v>
      </c>
      <c r="AH227">
        <f t="shared" si="47"/>
        <v>0.70778830626668809</v>
      </c>
      <c r="AI227">
        <f t="shared" si="36"/>
        <v>2.8577137681950398E-2</v>
      </c>
      <c r="AK227" s="3"/>
    </row>
    <row r="228" spans="1:37" x14ac:dyDescent="0.25">
      <c r="A228" s="3">
        <v>44086</v>
      </c>
      <c r="B228">
        <v>10409.861328000001</v>
      </c>
      <c r="C228">
        <v>10578.837890999999</v>
      </c>
      <c r="D228">
        <v>10292.386719</v>
      </c>
      <c r="E228">
        <v>10442.170898</v>
      </c>
      <c r="F228">
        <v>10442.170898</v>
      </c>
      <c r="G228">
        <v>36750077324</v>
      </c>
      <c r="H228">
        <f t="shared" si="37"/>
        <v>3.9587144631887941E-3</v>
      </c>
      <c r="I228">
        <f t="shared" si="42"/>
        <v>0.52328997216421425</v>
      </c>
      <c r="J228">
        <f t="shared" si="43"/>
        <v>0.12090186274447003</v>
      </c>
      <c r="K228">
        <f t="shared" si="44"/>
        <v>-5.482423832495506E-2</v>
      </c>
      <c r="M228" s="3">
        <v>44086</v>
      </c>
      <c r="N228">
        <v>374.59539799999999</v>
      </c>
      <c r="O228">
        <v>387.53845200000001</v>
      </c>
      <c r="P228">
        <v>367.84219400000001</v>
      </c>
      <c r="Q228">
        <v>387.18310500000001</v>
      </c>
      <c r="R228">
        <v>387.18310500000001</v>
      </c>
      <c r="S228">
        <v>13295405814</v>
      </c>
      <c r="T228">
        <f t="shared" si="38"/>
        <v>3.2783792361099511E-2</v>
      </c>
      <c r="U228">
        <f t="shared" si="40"/>
        <v>0.64681963663045261</v>
      </c>
      <c r="V228">
        <f t="shared" si="41"/>
        <v>1.3397526554492127</v>
      </c>
      <c r="W228">
        <f t="shared" si="45"/>
        <v>1.0245971818266217</v>
      </c>
      <c r="X228">
        <f t="shared" si="46"/>
        <v>-2.9407345395989683E-2</v>
      </c>
      <c r="Z228" s="3">
        <v>44086</v>
      </c>
      <c r="AA228">
        <v>3.6015999999999999E-2</v>
      </c>
      <c r="AB228">
        <v>3.7113E-2</v>
      </c>
      <c r="AC228">
        <v>3.5644000000000002E-2</v>
      </c>
      <c r="AD228">
        <v>3.7079000000000001E-2</v>
      </c>
      <c r="AE228">
        <v>3.7079000000000001E-2</v>
      </c>
      <c r="AF228">
        <v>1273242</v>
      </c>
      <c r="AG228">
        <f t="shared" si="39"/>
        <v>2.8837629732117082E-2</v>
      </c>
      <c r="AH228">
        <f t="shared" si="47"/>
        <v>0.6649830002233813</v>
      </c>
      <c r="AI228">
        <f t="shared" si="36"/>
        <v>1.2373946672965194E-2</v>
      </c>
      <c r="AK228" s="3"/>
    </row>
    <row r="229" spans="1:37" x14ac:dyDescent="0.25">
      <c r="A229" s="3">
        <v>44087</v>
      </c>
      <c r="B229">
        <v>10452.399414</v>
      </c>
      <c r="C229">
        <v>10577.214844</v>
      </c>
      <c r="D229">
        <v>10224.330078000001</v>
      </c>
      <c r="E229">
        <v>10323.755859000001</v>
      </c>
      <c r="F229">
        <v>10323.755859000001</v>
      </c>
      <c r="G229">
        <v>36506852789</v>
      </c>
      <c r="H229">
        <f t="shared" si="37"/>
        <v>-1.1404867590372191E-2</v>
      </c>
      <c r="I229">
        <f t="shared" si="42"/>
        <v>0.52381294643947507</v>
      </c>
      <c r="J229">
        <f t="shared" si="43"/>
        <v>0.13101036915442635</v>
      </c>
      <c r="K229">
        <f t="shared" si="44"/>
        <v>-5.9867239313015824E-2</v>
      </c>
      <c r="M229" s="3">
        <v>44087</v>
      </c>
      <c r="N229">
        <v>387.51928700000002</v>
      </c>
      <c r="O229">
        <v>388.95980800000001</v>
      </c>
      <c r="P229">
        <v>354.34017899999998</v>
      </c>
      <c r="Q229">
        <v>365.57000699999998</v>
      </c>
      <c r="R229">
        <v>365.57000699999998</v>
      </c>
      <c r="S229">
        <v>15005899191</v>
      </c>
      <c r="T229">
        <f t="shared" si="38"/>
        <v>-5.7439922200904873E-2</v>
      </c>
      <c r="U229">
        <f t="shared" si="40"/>
        <v>0.78804495413308884</v>
      </c>
      <c r="V229">
        <f t="shared" si="41"/>
        <v>1.3656852641926425</v>
      </c>
      <c r="W229">
        <f t="shared" si="45"/>
        <v>1.0378621451280892</v>
      </c>
      <c r="X229">
        <f t="shared" si="46"/>
        <v>-6.7559290769003799E-2</v>
      </c>
      <c r="Z229" s="3">
        <v>44087</v>
      </c>
      <c r="AA229">
        <v>3.7110999999999998E-2</v>
      </c>
      <c r="AB229">
        <v>3.6842E-2</v>
      </c>
      <c r="AC229">
        <v>3.431E-2</v>
      </c>
      <c r="AD229">
        <v>3.5410999999999998E-2</v>
      </c>
      <c r="AE229">
        <v>3.5410999999999998E-2</v>
      </c>
      <c r="AF229">
        <v>1453531</v>
      </c>
      <c r="AG229">
        <f t="shared" si="39"/>
        <v>-4.6028265282652005E-2</v>
      </c>
      <c r="AH229">
        <f t="shared" si="47"/>
        <v>0.67994866879630078</v>
      </c>
      <c r="AI229">
        <f t="shared" si="36"/>
        <v>-9.7906625347222859E-3</v>
      </c>
      <c r="AK229" s="3"/>
    </row>
    <row r="230" spans="1:37" x14ac:dyDescent="0.25">
      <c r="A230" s="3">
        <v>44088</v>
      </c>
      <c r="B230">
        <v>10328.734375</v>
      </c>
      <c r="C230">
        <v>10800.010742</v>
      </c>
      <c r="D230">
        <v>10266.008789</v>
      </c>
      <c r="E230">
        <v>10680.837890999999</v>
      </c>
      <c r="F230">
        <v>10680.837890999999</v>
      </c>
      <c r="G230">
        <v>35453581940</v>
      </c>
      <c r="H230">
        <f t="shared" si="37"/>
        <v>3.4003650999197312E-2</v>
      </c>
      <c r="I230">
        <f t="shared" si="42"/>
        <v>0.53911551685470527</v>
      </c>
      <c r="J230">
        <f t="shared" si="43"/>
        <v>0.10520045237130857</v>
      </c>
      <c r="K230">
        <f t="shared" si="44"/>
        <v>-4.6628057544965601E-2</v>
      </c>
      <c r="M230" s="3">
        <v>44088</v>
      </c>
      <c r="N230">
        <v>365.69958500000001</v>
      </c>
      <c r="O230">
        <v>384.48519900000002</v>
      </c>
      <c r="P230">
        <v>357.56976300000002</v>
      </c>
      <c r="Q230">
        <v>377.26886000000002</v>
      </c>
      <c r="R230">
        <v>377.26886000000002</v>
      </c>
      <c r="S230">
        <v>17536695361</v>
      </c>
      <c r="T230">
        <f t="shared" si="38"/>
        <v>3.1500291302881872E-2</v>
      </c>
      <c r="U230">
        <f t="shared" si="40"/>
        <v>0.80726351024776932</v>
      </c>
      <c r="V230">
        <f t="shared" si="41"/>
        <v>1.3242279202264737</v>
      </c>
      <c r="W230">
        <f t="shared" si="45"/>
        <v>1.0459457916757273</v>
      </c>
      <c r="X230">
        <f t="shared" si="46"/>
        <v>-4.681998296173713E-2</v>
      </c>
      <c r="Z230" s="3">
        <v>44088</v>
      </c>
      <c r="AA230">
        <v>3.5423000000000003E-2</v>
      </c>
      <c r="AB230">
        <v>3.5714999999999997E-2</v>
      </c>
      <c r="AC230">
        <v>3.4692000000000001E-2</v>
      </c>
      <c r="AD230">
        <v>3.5321999999999999E-2</v>
      </c>
      <c r="AE230">
        <v>3.5321999999999999E-2</v>
      </c>
      <c r="AF230">
        <v>1641884</v>
      </c>
      <c r="AG230">
        <f t="shared" si="39"/>
        <v>-2.5165070608717081E-3</v>
      </c>
      <c r="AH230">
        <f t="shared" si="47"/>
        <v>0.67755277544680703</v>
      </c>
      <c r="AI230">
        <f t="shared" si="36"/>
        <v>-4.847536668704926E-3</v>
      </c>
      <c r="AK230" s="3"/>
    </row>
    <row r="231" spans="1:37" x14ac:dyDescent="0.25">
      <c r="A231" s="3">
        <v>44089</v>
      </c>
      <c r="B231">
        <v>10677.754883</v>
      </c>
      <c r="C231">
        <v>10938.631836</v>
      </c>
      <c r="D231">
        <v>10656.459961</v>
      </c>
      <c r="E231">
        <v>10796.951171999999</v>
      </c>
      <c r="F231">
        <v>10796.951171999999</v>
      </c>
      <c r="G231">
        <v>32509451925</v>
      </c>
      <c r="H231">
        <f t="shared" si="37"/>
        <v>1.0812510719292059E-2</v>
      </c>
      <c r="I231">
        <f t="shared" si="42"/>
        <v>0.5410859108648316</v>
      </c>
      <c r="J231">
        <f t="shared" si="43"/>
        <v>9.6669691638925789E-2</v>
      </c>
      <c r="K231">
        <f t="shared" si="44"/>
        <v>-4.2318942471454173E-2</v>
      </c>
      <c r="M231" s="3">
        <v>44089</v>
      </c>
      <c r="N231">
        <v>377.154022</v>
      </c>
      <c r="O231">
        <v>381.50830100000002</v>
      </c>
      <c r="P231">
        <v>363.60681199999999</v>
      </c>
      <c r="Q231">
        <v>364.839203</v>
      </c>
      <c r="R231">
        <v>364.839203</v>
      </c>
      <c r="S231">
        <v>16140584321</v>
      </c>
      <c r="T231">
        <f t="shared" si="38"/>
        <v>-3.3501372981095803E-2</v>
      </c>
      <c r="U231">
        <f t="shared" si="40"/>
        <v>0.7688251782631742</v>
      </c>
      <c r="V231">
        <f t="shared" si="41"/>
        <v>1.3231708224741163</v>
      </c>
      <c r="W231">
        <f t="shared" si="45"/>
        <v>1.0505260668423544</v>
      </c>
      <c r="X231">
        <f t="shared" si="46"/>
        <v>-6.3871204442458418E-2</v>
      </c>
      <c r="Z231" s="3">
        <v>44089</v>
      </c>
      <c r="AA231">
        <v>3.5311000000000002E-2</v>
      </c>
      <c r="AB231">
        <v>3.5275000000000001E-2</v>
      </c>
      <c r="AC231">
        <v>3.3745999999999998E-2</v>
      </c>
      <c r="AD231">
        <v>3.3791000000000002E-2</v>
      </c>
      <c r="AE231">
        <v>3.3791000000000002E-2</v>
      </c>
      <c r="AF231">
        <v>1494921</v>
      </c>
      <c r="AG231">
        <f t="shared" si="39"/>
        <v>-4.4311504431288916E-2</v>
      </c>
      <c r="AH231">
        <f t="shared" si="47"/>
        <v>0.69410904633199488</v>
      </c>
      <c r="AI231">
        <f t="shared" si="36"/>
        <v>-1.8877706227010321E-2</v>
      </c>
      <c r="AK231" s="3"/>
    </row>
    <row r="232" spans="1:37" x14ac:dyDescent="0.25">
      <c r="A232" s="3">
        <v>44090</v>
      </c>
      <c r="B232">
        <v>10797.761719</v>
      </c>
      <c r="C232">
        <v>11100.124023</v>
      </c>
      <c r="D232">
        <v>10704.884765999999</v>
      </c>
      <c r="E232">
        <v>10974.905273</v>
      </c>
      <c r="F232">
        <v>10974.905273</v>
      </c>
      <c r="G232">
        <v>30769986455</v>
      </c>
      <c r="H232">
        <f t="shared" si="37"/>
        <v>1.6347532374802059E-2</v>
      </c>
      <c r="I232">
        <f t="shared" si="42"/>
        <v>0.53260229290610206</v>
      </c>
      <c r="J232">
        <f t="shared" si="43"/>
        <v>0.11027391968915363</v>
      </c>
      <c r="K232">
        <f t="shared" si="44"/>
        <v>-4.9308222808778793E-2</v>
      </c>
      <c r="M232" s="3">
        <v>44090</v>
      </c>
      <c r="N232">
        <v>364.743988</v>
      </c>
      <c r="O232">
        <v>372.767426</v>
      </c>
      <c r="P232">
        <v>356.68273900000003</v>
      </c>
      <c r="Q232">
        <v>365.81228599999997</v>
      </c>
      <c r="R232">
        <v>365.81228599999997</v>
      </c>
      <c r="S232">
        <v>16107612177</v>
      </c>
      <c r="T232">
        <f t="shared" si="38"/>
        <v>2.6636052617924353E-3</v>
      </c>
      <c r="U232">
        <f t="shared" si="40"/>
        <v>0.73183833959259825</v>
      </c>
      <c r="V232">
        <f t="shared" si="41"/>
        <v>1.2087998374742221</v>
      </c>
      <c r="W232">
        <f t="shared" si="45"/>
        <v>1.0508206466751728</v>
      </c>
      <c r="X232">
        <f t="shared" si="46"/>
        <v>-5.7597552980347744E-2</v>
      </c>
      <c r="Z232" s="3">
        <v>44090</v>
      </c>
      <c r="AA232">
        <v>3.3782E-2</v>
      </c>
      <c r="AB232">
        <v>3.3820000000000003E-2</v>
      </c>
      <c r="AC232">
        <v>3.3316999999999999E-2</v>
      </c>
      <c r="AD232">
        <v>3.3332000000000001E-2</v>
      </c>
      <c r="AE232">
        <v>3.3332000000000001E-2</v>
      </c>
      <c r="AF232">
        <v>1467677</v>
      </c>
      <c r="AG232">
        <f t="shared" si="39"/>
        <v>-1.3676598322930061E-2</v>
      </c>
      <c r="AH232">
        <f t="shared" si="47"/>
        <v>0.6823280665075917</v>
      </c>
      <c r="AI232">
        <f t="shared" si="36"/>
        <v>-1.0384389389628348E-2</v>
      </c>
      <c r="AK232" s="3"/>
    </row>
    <row r="233" spans="1:37" x14ac:dyDescent="0.25">
      <c r="A233" s="3">
        <v>44091</v>
      </c>
      <c r="B233">
        <v>10973.251953000001</v>
      </c>
      <c r="C233">
        <v>11037.420898</v>
      </c>
      <c r="D233">
        <v>10774.627930000001</v>
      </c>
      <c r="E233">
        <v>10948.990234000001</v>
      </c>
      <c r="F233">
        <v>10948.990234000001</v>
      </c>
      <c r="G233">
        <v>38151810523</v>
      </c>
      <c r="H233">
        <f t="shared" si="37"/>
        <v>-2.3640918249681641E-3</v>
      </c>
      <c r="I233">
        <f t="shared" si="42"/>
        <v>0.52861769838198613</v>
      </c>
      <c r="J233">
        <f t="shared" si="43"/>
        <v>9.0928596702236991E-2</v>
      </c>
      <c r="K233">
        <f t="shared" si="44"/>
        <v>-3.9722448946132159E-2</v>
      </c>
      <c r="M233" s="3">
        <v>44091</v>
      </c>
      <c r="N233">
        <v>365.86578400000002</v>
      </c>
      <c r="O233">
        <v>393.901611</v>
      </c>
      <c r="P233">
        <v>364.79513500000002</v>
      </c>
      <c r="Q233">
        <v>389.019226</v>
      </c>
      <c r="R233">
        <v>389.019226</v>
      </c>
      <c r="S233">
        <v>19899531080</v>
      </c>
      <c r="T233">
        <f t="shared" si="38"/>
        <v>6.1508444509514218E-2</v>
      </c>
      <c r="U233">
        <f t="shared" si="40"/>
        <v>0.78609264664857781</v>
      </c>
      <c r="V233">
        <f t="shared" si="41"/>
        <v>1.218984118295124</v>
      </c>
      <c r="W233">
        <f t="shared" si="45"/>
        <v>1.0757452376735459</v>
      </c>
      <c r="X233">
        <f t="shared" si="46"/>
        <v>-1.8883576160148907E-2</v>
      </c>
      <c r="Z233" s="3">
        <v>44091</v>
      </c>
      <c r="AA233">
        <v>3.3336999999999999E-2</v>
      </c>
      <c r="AB233">
        <v>3.5997000000000001E-2</v>
      </c>
      <c r="AC233">
        <v>3.3298000000000001E-2</v>
      </c>
      <c r="AD233">
        <v>3.5529999999999999E-2</v>
      </c>
      <c r="AE233">
        <v>3.5529999999999999E-2</v>
      </c>
      <c r="AF233">
        <v>1817476</v>
      </c>
      <c r="AG233">
        <f t="shared" si="39"/>
        <v>6.385951351297528E-2</v>
      </c>
      <c r="AH233">
        <f t="shared" si="47"/>
        <v>0.71912719417769333</v>
      </c>
      <c r="AI233">
        <f t="shared" si="36"/>
        <v>8.9469436902798894E-3</v>
      </c>
      <c r="AK233" s="3"/>
    </row>
    <row r="234" spans="1:37" x14ac:dyDescent="0.25">
      <c r="A234" s="3">
        <v>44092</v>
      </c>
      <c r="B234">
        <v>10951.820313</v>
      </c>
      <c r="C234">
        <v>11034.908203000001</v>
      </c>
      <c r="D234">
        <v>10829.657227</v>
      </c>
      <c r="E234">
        <v>10944.585938</v>
      </c>
      <c r="F234">
        <v>10944.585938</v>
      </c>
      <c r="G234">
        <v>26341903912</v>
      </c>
      <c r="H234">
        <f t="shared" si="37"/>
        <v>-4.0233683385595265E-4</v>
      </c>
      <c r="I234">
        <f t="shared" si="42"/>
        <v>0.52526748390132172</v>
      </c>
      <c r="J234">
        <f t="shared" si="43"/>
        <v>7.1713046570580793E-2</v>
      </c>
      <c r="K234">
        <f t="shared" si="44"/>
        <v>-3.0187223361098095E-2</v>
      </c>
      <c r="M234" s="3">
        <v>44092</v>
      </c>
      <c r="N234">
        <v>389.33749399999999</v>
      </c>
      <c r="O234">
        <v>391.90414399999997</v>
      </c>
      <c r="P234">
        <v>376.96499599999999</v>
      </c>
      <c r="Q234">
        <v>384.364532</v>
      </c>
      <c r="R234">
        <v>384.364532</v>
      </c>
      <c r="S234">
        <v>14108357740</v>
      </c>
      <c r="T234">
        <f t="shared" si="38"/>
        <v>-1.203736219284013E-2</v>
      </c>
      <c r="U234">
        <f t="shared" si="40"/>
        <v>0.79277140145385949</v>
      </c>
      <c r="V234">
        <f t="shared" si="41"/>
        <v>1.030842749717495</v>
      </c>
      <c r="W234">
        <f t="shared" si="45"/>
        <v>1.0673151272475543</v>
      </c>
      <c r="X234">
        <f t="shared" si="46"/>
        <v>-4.5442746150993023E-3</v>
      </c>
      <c r="Z234" s="3">
        <v>44092</v>
      </c>
      <c r="AA234">
        <v>3.5559E-2</v>
      </c>
      <c r="AB234">
        <v>3.5749999999999997E-2</v>
      </c>
      <c r="AC234">
        <v>3.474E-2</v>
      </c>
      <c r="AD234">
        <v>3.5118999999999997E-2</v>
      </c>
      <c r="AE234">
        <v>3.5118999999999997E-2</v>
      </c>
      <c r="AF234">
        <v>1289072</v>
      </c>
      <c r="AG234">
        <f t="shared" si="39"/>
        <v>-1.1635115475506511E-2</v>
      </c>
      <c r="AH234">
        <f t="shared" si="47"/>
        <v>0.71605947082138066</v>
      </c>
      <c r="AI234">
        <f t="shared" si="36"/>
        <v>1.2295150228256564E-2</v>
      </c>
      <c r="AK234" s="3"/>
    </row>
    <row r="235" spans="1:37" x14ac:dyDescent="0.25">
      <c r="A235" s="3">
        <v>44093</v>
      </c>
      <c r="B235">
        <v>10933.752930000001</v>
      </c>
      <c r="C235">
        <v>11134.092773</v>
      </c>
      <c r="D235">
        <v>10909.618164</v>
      </c>
      <c r="E235">
        <v>11094.346680000001</v>
      </c>
      <c r="F235">
        <v>11094.346680000001</v>
      </c>
      <c r="G235">
        <v>22764204008</v>
      </c>
      <c r="H235">
        <f t="shared" si="37"/>
        <v>1.3590771365320733E-2</v>
      </c>
      <c r="I235">
        <f t="shared" si="42"/>
        <v>0.52643383586039283</v>
      </c>
      <c r="J235">
        <f t="shared" si="43"/>
        <v>6.8283602931341059E-2</v>
      </c>
      <c r="K235">
        <f t="shared" si="44"/>
        <v>-2.8447296324464629E-2</v>
      </c>
      <c r="M235" s="3">
        <v>44093</v>
      </c>
      <c r="N235">
        <v>384.04165599999999</v>
      </c>
      <c r="O235">
        <v>387.07635499999998</v>
      </c>
      <c r="P235">
        <v>378.72406000000001</v>
      </c>
      <c r="Q235">
        <v>385.54437300000001</v>
      </c>
      <c r="R235">
        <v>385.54437300000001</v>
      </c>
      <c r="S235">
        <v>11049507684</v>
      </c>
      <c r="T235">
        <f t="shared" si="38"/>
        <v>3.0648870688740689E-3</v>
      </c>
      <c r="U235">
        <f t="shared" si="40"/>
        <v>0.75442715301908858</v>
      </c>
      <c r="V235">
        <f t="shared" si="41"/>
        <v>1.0303727204976174</v>
      </c>
      <c r="W235">
        <f t="shared" si="45"/>
        <v>1.0633429717901886</v>
      </c>
      <c r="X235">
        <f t="shared" si="46"/>
        <v>-1.5309271534459504E-2</v>
      </c>
      <c r="Z235" s="3">
        <v>44093</v>
      </c>
      <c r="AA235">
        <v>3.5090000000000003E-2</v>
      </c>
      <c r="AB235">
        <v>3.4859000000000001E-2</v>
      </c>
      <c r="AC235">
        <v>3.4646999999999997E-2</v>
      </c>
      <c r="AD235">
        <v>3.4750999999999997E-2</v>
      </c>
      <c r="AE235">
        <v>3.4750999999999997E-2</v>
      </c>
      <c r="AF235">
        <v>995958</v>
      </c>
      <c r="AG235">
        <f t="shared" si="39"/>
        <v>-1.0533945982260109E-2</v>
      </c>
      <c r="AH235">
        <f t="shared" si="47"/>
        <v>0.7153365394551946</v>
      </c>
      <c r="AI235">
        <f t="shared" si="36"/>
        <v>4.0683402357084373E-3</v>
      </c>
      <c r="AK235" s="3"/>
    </row>
    <row r="236" spans="1:37" x14ac:dyDescent="0.25">
      <c r="A236" s="3">
        <v>44094</v>
      </c>
      <c r="B236">
        <v>11095.870117</v>
      </c>
      <c r="C236">
        <v>11095.870117</v>
      </c>
      <c r="D236">
        <v>10814.477539</v>
      </c>
      <c r="E236">
        <v>10938.271484000001</v>
      </c>
      <c r="F236">
        <v>10938.271484000001</v>
      </c>
      <c r="G236">
        <v>24699523788</v>
      </c>
      <c r="H236">
        <f t="shared" si="37"/>
        <v>-1.416788559254306E-2</v>
      </c>
      <c r="I236">
        <f t="shared" si="42"/>
        <v>0.52223515076821581</v>
      </c>
      <c r="J236">
        <f t="shared" si="43"/>
        <v>5.8089625773241761E-2</v>
      </c>
      <c r="K236">
        <f t="shared" si="44"/>
        <v>-2.3440780981869486E-2</v>
      </c>
      <c r="M236" s="3">
        <v>44094</v>
      </c>
      <c r="N236">
        <v>385.59799199999998</v>
      </c>
      <c r="O236">
        <v>385.59799199999998</v>
      </c>
      <c r="P236">
        <v>367.09435999999999</v>
      </c>
      <c r="Q236">
        <v>371.05282599999998</v>
      </c>
      <c r="R236">
        <v>371.05282599999998</v>
      </c>
      <c r="S236">
        <v>12292195784</v>
      </c>
      <c r="T236">
        <f t="shared" si="38"/>
        <v>-3.831185082630325E-2</v>
      </c>
      <c r="U236">
        <f t="shared" si="40"/>
        <v>0.67525673619744753</v>
      </c>
      <c r="V236">
        <f t="shared" si="41"/>
        <v>0.72173502772668297</v>
      </c>
      <c r="W236">
        <f t="shared" si="45"/>
        <v>1.0453683481148524</v>
      </c>
      <c r="X236">
        <f t="shared" si="46"/>
        <v>-1.3251283023378822E-3</v>
      </c>
      <c r="Z236" s="3">
        <v>44094</v>
      </c>
      <c r="AA236">
        <v>3.4756000000000002E-2</v>
      </c>
      <c r="AB236">
        <v>3.4756000000000002E-2</v>
      </c>
      <c r="AC236">
        <v>3.3911999999999998E-2</v>
      </c>
      <c r="AD236">
        <v>3.3922000000000001E-2</v>
      </c>
      <c r="AE236">
        <v>3.3922000000000001E-2</v>
      </c>
      <c r="AF236">
        <v>1123779</v>
      </c>
      <c r="AG236">
        <f t="shared" si="39"/>
        <v>-2.414457712552176E-2</v>
      </c>
      <c r="AH236">
        <f t="shared" si="47"/>
        <v>0.70372277711937614</v>
      </c>
      <c r="AI236">
        <f t="shared" si="36"/>
        <v>1.029069099495177E-2</v>
      </c>
      <c r="AK236" s="3"/>
    </row>
    <row r="237" spans="1:37" x14ac:dyDescent="0.25">
      <c r="A237" s="3">
        <v>44095</v>
      </c>
      <c r="B237">
        <v>10934.925781</v>
      </c>
      <c r="C237">
        <v>10988.304688</v>
      </c>
      <c r="D237">
        <v>10380.260742</v>
      </c>
      <c r="E237">
        <v>10462.259765999999</v>
      </c>
      <c r="F237">
        <v>10462.259765999999</v>
      </c>
      <c r="G237">
        <v>28884999244</v>
      </c>
      <c r="H237">
        <f t="shared" si="37"/>
        <v>-4.4493310757924683E-2</v>
      </c>
      <c r="I237">
        <f t="shared" si="42"/>
        <v>0.54149737223377958</v>
      </c>
      <c r="J237">
        <f t="shared" si="43"/>
        <v>0.11025975776863459</v>
      </c>
      <c r="K237">
        <f t="shared" si="44"/>
        <v>-4.9104822634945609E-2</v>
      </c>
      <c r="M237" s="3">
        <v>44095</v>
      </c>
      <c r="N237">
        <v>371.40014600000001</v>
      </c>
      <c r="O237">
        <v>375.73703</v>
      </c>
      <c r="P237">
        <v>336.06896999999998</v>
      </c>
      <c r="Q237">
        <v>341.78607199999999</v>
      </c>
      <c r="R237">
        <v>341.78607199999999</v>
      </c>
      <c r="S237">
        <v>17398267133</v>
      </c>
      <c r="T237">
        <f t="shared" si="38"/>
        <v>-8.2159419736148723E-2</v>
      </c>
      <c r="U237">
        <f t="shared" si="40"/>
        <v>0.85052020494980551</v>
      </c>
      <c r="V237">
        <f t="shared" si="41"/>
        <v>0.80046589175328875</v>
      </c>
      <c r="W237">
        <f t="shared" si="45"/>
        <v>1.0798067327183785</v>
      </c>
      <c r="X237">
        <f t="shared" si="46"/>
        <v>-4.9447854170521943E-2</v>
      </c>
      <c r="Z237" s="3">
        <v>44095</v>
      </c>
      <c r="AA237">
        <v>3.3953999999999998E-2</v>
      </c>
      <c r="AB237">
        <v>3.4225999999999999E-2</v>
      </c>
      <c r="AC237">
        <v>3.2265000000000002E-2</v>
      </c>
      <c r="AD237">
        <v>3.2668000000000003E-2</v>
      </c>
      <c r="AE237">
        <v>3.2668000000000003E-2</v>
      </c>
      <c r="AF237">
        <v>1662955</v>
      </c>
      <c r="AG237">
        <f t="shared" si="39"/>
        <v>-3.766776595361801E-2</v>
      </c>
      <c r="AH237">
        <f t="shared" si="47"/>
        <v>0.71515731742710553</v>
      </c>
      <c r="AI237">
        <f t="shared" si="36"/>
        <v>-5.1859801356658004E-3</v>
      </c>
      <c r="AK237" s="3"/>
    </row>
    <row r="238" spans="1:37" x14ac:dyDescent="0.25">
      <c r="A238" s="3">
        <v>44096</v>
      </c>
      <c r="B238">
        <v>10459.624023</v>
      </c>
      <c r="C238">
        <v>10568.077148</v>
      </c>
      <c r="D238">
        <v>10382.726563</v>
      </c>
      <c r="E238">
        <v>10538.459961</v>
      </c>
      <c r="F238">
        <v>10538.459961</v>
      </c>
      <c r="G238">
        <v>23621787804</v>
      </c>
      <c r="H238">
        <f t="shared" si="37"/>
        <v>7.2569445621614029E-3</v>
      </c>
      <c r="I238">
        <f t="shared" si="42"/>
        <v>0.54279804582113245</v>
      </c>
      <c r="J238">
        <f t="shared" si="43"/>
        <v>0.1015484267848205</v>
      </c>
      <c r="K238">
        <f t="shared" si="44"/>
        <v>-4.4720178079795725E-2</v>
      </c>
      <c r="M238" s="3">
        <v>44096</v>
      </c>
      <c r="N238">
        <v>341.723816</v>
      </c>
      <c r="O238">
        <v>346.60082999999997</v>
      </c>
      <c r="P238">
        <v>336.85504200000003</v>
      </c>
      <c r="Q238">
        <v>344.503174</v>
      </c>
      <c r="R238">
        <v>344.503174</v>
      </c>
      <c r="S238">
        <v>12732578043</v>
      </c>
      <c r="T238">
        <f t="shared" si="38"/>
        <v>7.9182828887365952E-3</v>
      </c>
      <c r="U238">
        <f t="shared" si="40"/>
        <v>0.84564872333324481</v>
      </c>
      <c r="V238">
        <f t="shared" si="41"/>
        <v>0.80203148743923725</v>
      </c>
      <c r="W238">
        <f t="shared" si="45"/>
        <v>1.0804516572168361</v>
      </c>
      <c r="X238">
        <f t="shared" si="46"/>
        <v>-3.9806389358646665E-2</v>
      </c>
      <c r="Z238" s="3">
        <v>44096</v>
      </c>
      <c r="AA238">
        <v>3.2662999999999998E-2</v>
      </c>
      <c r="AB238">
        <v>3.3036999999999997E-2</v>
      </c>
      <c r="AC238">
        <v>3.2374E-2</v>
      </c>
      <c r="AD238">
        <v>3.2689999999999997E-2</v>
      </c>
      <c r="AE238">
        <v>3.2689999999999997E-2</v>
      </c>
      <c r="AF238">
        <v>1208201</v>
      </c>
      <c r="AG238">
        <f t="shared" si="39"/>
        <v>6.7321524008987323E-4</v>
      </c>
      <c r="AH238">
        <f t="shared" si="47"/>
        <v>0.71449644724167471</v>
      </c>
      <c r="AI238">
        <f t="shared" si="36"/>
        <v>-1.6825295915458482E-3</v>
      </c>
      <c r="AK238" s="3"/>
    </row>
    <row r="239" spans="1:37" x14ac:dyDescent="0.25">
      <c r="A239" s="3">
        <v>44097</v>
      </c>
      <c r="B239">
        <v>10535.492188</v>
      </c>
      <c r="C239">
        <v>10537.828125</v>
      </c>
      <c r="D239">
        <v>10197.865234000001</v>
      </c>
      <c r="E239">
        <v>10246.186523</v>
      </c>
      <c r="F239">
        <v>10246.186523</v>
      </c>
      <c r="G239">
        <v>23788661867</v>
      </c>
      <c r="H239">
        <f t="shared" si="37"/>
        <v>-2.8125828859097375E-2</v>
      </c>
      <c r="I239">
        <f t="shared" si="42"/>
        <v>0.54744712007952423</v>
      </c>
      <c r="J239">
        <f t="shared" si="43"/>
        <v>0.13903871428996867</v>
      </c>
      <c r="K239">
        <f t="shared" si="44"/>
        <v>-6.3361171885737103E-2</v>
      </c>
      <c r="M239" s="3">
        <v>44097</v>
      </c>
      <c r="N239">
        <v>344.58990499999999</v>
      </c>
      <c r="O239">
        <v>344.67138699999998</v>
      </c>
      <c r="P239">
        <v>318.96920799999998</v>
      </c>
      <c r="Q239">
        <v>321.11630200000002</v>
      </c>
      <c r="R239">
        <v>321.11630200000002</v>
      </c>
      <c r="S239">
        <v>12899346599</v>
      </c>
      <c r="T239">
        <f t="shared" si="38"/>
        <v>-7.0299934726431937E-2</v>
      </c>
      <c r="U239">
        <f t="shared" si="40"/>
        <v>0.94674912399729849</v>
      </c>
      <c r="V239">
        <f t="shared" si="41"/>
        <v>0.84792065076649581</v>
      </c>
      <c r="W239">
        <f t="shared" si="45"/>
        <v>1.0909401290078822</v>
      </c>
      <c r="X239">
        <f t="shared" si="46"/>
        <v>-9.5453437760347259E-2</v>
      </c>
      <c r="Z239" s="3">
        <v>44097</v>
      </c>
      <c r="AA239">
        <v>3.2697999999999998E-2</v>
      </c>
      <c r="AB239">
        <v>3.2696000000000003E-2</v>
      </c>
      <c r="AC239">
        <v>3.1198E-2</v>
      </c>
      <c r="AD239">
        <v>3.134E-2</v>
      </c>
      <c r="AE239">
        <v>3.134E-2</v>
      </c>
      <c r="AF239">
        <v>1258941</v>
      </c>
      <c r="AG239">
        <f t="shared" si="39"/>
        <v>-4.2173983808244372E-2</v>
      </c>
      <c r="AH239">
        <f t="shared" si="47"/>
        <v>0.71802377484103452</v>
      </c>
      <c r="AI239">
        <f t="shared" si="36"/>
        <v>-2.6530092615969038E-2</v>
      </c>
      <c r="AK239" s="3"/>
    </row>
    <row r="240" spans="1:37" x14ac:dyDescent="0.25">
      <c r="A240" s="3">
        <v>44098</v>
      </c>
      <c r="B240">
        <v>10248.786133</v>
      </c>
      <c r="C240">
        <v>10771.056640999999</v>
      </c>
      <c r="D240">
        <v>10231.490234000001</v>
      </c>
      <c r="E240">
        <v>10760.066406</v>
      </c>
      <c r="F240">
        <v>10760.066406</v>
      </c>
      <c r="G240">
        <v>47144380902</v>
      </c>
      <c r="H240">
        <f t="shared" si="37"/>
        <v>4.8936136454584306E-2</v>
      </c>
      <c r="I240">
        <f t="shared" si="42"/>
        <v>0.56656945099187261</v>
      </c>
      <c r="J240">
        <f t="shared" si="43"/>
        <v>5.4796573470460658E-2</v>
      </c>
      <c r="K240">
        <f t="shared" si="44"/>
        <v>-2.0802376951725564E-2</v>
      </c>
      <c r="M240" s="3">
        <v>44098</v>
      </c>
      <c r="N240">
        <v>320.98501599999997</v>
      </c>
      <c r="O240">
        <v>351.46148699999998</v>
      </c>
      <c r="P240">
        <v>318.54510499999998</v>
      </c>
      <c r="Q240">
        <v>349.355591</v>
      </c>
      <c r="R240">
        <v>349.355591</v>
      </c>
      <c r="S240">
        <v>15714304470</v>
      </c>
      <c r="T240">
        <f t="shared" si="38"/>
        <v>8.4286919840315638E-2</v>
      </c>
      <c r="U240">
        <f t="shared" si="40"/>
        <v>1.0702551231539243</v>
      </c>
      <c r="V240">
        <f t="shared" si="41"/>
        <v>0.9318659524838786</v>
      </c>
      <c r="W240">
        <f t="shared" si="45"/>
        <v>1.1194412869754371</v>
      </c>
      <c r="X240">
        <f t="shared" si="46"/>
        <v>-2.15278506419481E-2</v>
      </c>
      <c r="Z240" s="3">
        <v>44098</v>
      </c>
      <c r="AA240">
        <v>3.1327000000000001E-2</v>
      </c>
      <c r="AB240">
        <v>3.2631E-2</v>
      </c>
      <c r="AC240">
        <v>3.1078999999999999E-2</v>
      </c>
      <c r="AD240">
        <v>3.2467999999999997E-2</v>
      </c>
      <c r="AE240">
        <v>3.2467999999999997E-2</v>
      </c>
      <c r="AF240">
        <v>1460428</v>
      </c>
      <c r="AG240">
        <f t="shared" si="39"/>
        <v>3.5359751971054336E-2</v>
      </c>
      <c r="AH240">
        <f t="shared" si="47"/>
        <v>0.72567751923898416</v>
      </c>
      <c r="AI240">
        <f t="shared" ref="AI240:AI303" si="48">AVERAGE(AG211:AG240)*10+POWER(AH240/SQRT(365/10),2)/2</f>
        <v>-6.0401697072771749E-3</v>
      </c>
      <c r="AK240" s="3"/>
    </row>
    <row r="241" spans="1:37" x14ac:dyDescent="0.25">
      <c r="A241" s="3">
        <v>44099</v>
      </c>
      <c r="B241">
        <v>10761.109375</v>
      </c>
      <c r="C241">
        <v>10777.696289</v>
      </c>
      <c r="D241">
        <v>10578.914063</v>
      </c>
      <c r="E241">
        <v>10692.716796999999</v>
      </c>
      <c r="F241">
        <v>10692.716796999999</v>
      </c>
      <c r="G241">
        <v>39348590957</v>
      </c>
      <c r="H241">
        <f t="shared" si="37"/>
        <v>-6.2788897488055906E-3</v>
      </c>
      <c r="I241">
        <f t="shared" si="42"/>
        <v>0.56493871002629925</v>
      </c>
      <c r="J241">
        <f t="shared" si="43"/>
        <v>7.1771797928477862E-2</v>
      </c>
      <c r="K241">
        <f t="shared" si="44"/>
        <v>-2.932790418164621E-2</v>
      </c>
      <c r="M241" s="3">
        <v>44099</v>
      </c>
      <c r="N241">
        <v>349.41143799999998</v>
      </c>
      <c r="O241">
        <v>357.77273600000001</v>
      </c>
      <c r="P241">
        <v>339.01593000000003</v>
      </c>
      <c r="Q241">
        <v>352.18325800000002</v>
      </c>
      <c r="R241">
        <v>352.18325800000002</v>
      </c>
      <c r="S241">
        <v>14381086966</v>
      </c>
      <c r="T241">
        <f t="shared" si="38"/>
        <v>8.0613705632209907E-3</v>
      </c>
      <c r="U241">
        <f t="shared" si="40"/>
        <v>1.0838085907960799</v>
      </c>
      <c r="V241">
        <f t="shared" si="41"/>
        <v>0.89915737337473267</v>
      </c>
      <c r="W241">
        <f t="shared" si="45"/>
        <v>1.1196348016695685</v>
      </c>
      <c r="X241">
        <f t="shared" si="46"/>
        <v>-2.0687743526630605E-2</v>
      </c>
      <c r="Z241" s="3">
        <v>44099</v>
      </c>
      <c r="AA241">
        <v>3.2473000000000002E-2</v>
      </c>
      <c r="AB241">
        <v>3.3271000000000002E-2</v>
      </c>
      <c r="AC241">
        <v>3.1966000000000001E-2</v>
      </c>
      <c r="AD241">
        <v>3.2937000000000001E-2</v>
      </c>
      <c r="AE241">
        <v>3.2937000000000001E-2</v>
      </c>
      <c r="AF241">
        <v>1344942</v>
      </c>
      <c r="AG241">
        <f t="shared" si="39"/>
        <v>1.4341657021775926E-2</v>
      </c>
      <c r="AH241">
        <f t="shared" si="47"/>
        <v>0.72762625743819775</v>
      </c>
      <c r="AI241">
        <f t="shared" si="48"/>
        <v>2.1287260778753755E-4</v>
      </c>
      <c r="AK241" s="3"/>
    </row>
    <row r="242" spans="1:37" x14ac:dyDescent="0.25">
      <c r="A242" s="3">
        <v>44100</v>
      </c>
      <c r="B242">
        <v>10695.575194999999</v>
      </c>
      <c r="C242">
        <v>10772.999023</v>
      </c>
      <c r="D242">
        <v>10667.28125</v>
      </c>
      <c r="E242">
        <v>10750.723633</v>
      </c>
      <c r="F242">
        <v>10750.723633</v>
      </c>
      <c r="G242">
        <v>46852525493</v>
      </c>
      <c r="H242">
        <f t="shared" si="37"/>
        <v>5.4102304786865438E-3</v>
      </c>
      <c r="I242">
        <f t="shared" si="42"/>
        <v>0.56384603659089128</v>
      </c>
      <c r="J242">
        <f t="shared" si="43"/>
        <v>5.189808980311035E-2</v>
      </c>
      <c r="K242">
        <f t="shared" si="44"/>
        <v>-1.9416393812940309E-2</v>
      </c>
      <c r="M242" s="3">
        <v>44100</v>
      </c>
      <c r="N242">
        <v>352.35089099999999</v>
      </c>
      <c r="O242">
        <v>355.85476699999998</v>
      </c>
      <c r="P242">
        <v>348.10711700000002</v>
      </c>
      <c r="Q242">
        <v>355.48809799999998</v>
      </c>
      <c r="R242">
        <v>355.48809799999998</v>
      </c>
      <c r="S242">
        <v>13049148579</v>
      </c>
      <c r="T242">
        <f t="shared" si="38"/>
        <v>9.340109635592099E-3</v>
      </c>
      <c r="U242">
        <f t="shared" si="40"/>
        <v>1.0902161973484967</v>
      </c>
      <c r="V242">
        <f t="shared" si="41"/>
        <v>0.89505550441378134</v>
      </c>
      <c r="W242">
        <f t="shared" si="45"/>
        <v>1.1201686866430993</v>
      </c>
      <c r="X242">
        <f t="shared" si="46"/>
        <v>-1.100867602857461E-2</v>
      </c>
      <c r="Z242" s="3">
        <v>44100</v>
      </c>
      <c r="AA242">
        <v>3.2952000000000002E-2</v>
      </c>
      <c r="AB242">
        <v>3.3049000000000002E-2</v>
      </c>
      <c r="AC242">
        <v>3.2579999999999998E-2</v>
      </c>
      <c r="AD242">
        <v>3.3065999999999998E-2</v>
      </c>
      <c r="AE242">
        <v>3.3065999999999998E-2</v>
      </c>
      <c r="AF242">
        <v>1213793</v>
      </c>
      <c r="AG242">
        <f t="shared" si="39"/>
        <v>3.9089182084480921E-3</v>
      </c>
      <c r="AH242">
        <f t="shared" si="47"/>
        <v>0.72757789394359307</v>
      </c>
      <c r="AI242">
        <f t="shared" si="48"/>
        <v>2.1994671978850175E-5</v>
      </c>
      <c r="AK242" s="3"/>
    </row>
    <row r="243" spans="1:37" x14ac:dyDescent="0.25">
      <c r="A243" s="3">
        <v>44101</v>
      </c>
      <c r="B243">
        <v>10746.892578000001</v>
      </c>
      <c r="C243">
        <v>10803.976563</v>
      </c>
      <c r="D243">
        <v>10622.921875</v>
      </c>
      <c r="E243">
        <v>10775.269531</v>
      </c>
      <c r="F243">
        <v>10775.269531</v>
      </c>
      <c r="G243">
        <v>53745972818</v>
      </c>
      <c r="H243">
        <f t="shared" si="37"/>
        <v>2.2805831490992851E-3</v>
      </c>
      <c r="I243">
        <f t="shared" si="42"/>
        <v>0.5590261385064903</v>
      </c>
      <c r="J243">
        <f t="shared" si="43"/>
        <v>6.8782225244094775E-2</v>
      </c>
      <c r="K243">
        <f t="shared" si="44"/>
        <v>-2.796966967272935E-2</v>
      </c>
      <c r="M243" s="3">
        <v>44101</v>
      </c>
      <c r="N243">
        <v>354.9599</v>
      </c>
      <c r="O243">
        <v>361.98440599999998</v>
      </c>
      <c r="P243">
        <v>349.83407599999998</v>
      </c>
      <c r="Q243">
        <v>357.43850700000002</v>
      </c>
      <c r="R243">
        <v>357.43850700000002</v>
      </c>
      <c r="S243">
        <v>13598126926</v>
      </c>
      <c r="T243">
        <f t="shared" si="38"/>
        <v>5.4715698706613641E-3</v>
      </c>
      <c r="U243">
        <f t="shared" si="40"/>
        <v>1.0706110474642885</v>
      </c>
      <c r="V243">
        <f t="shared" si="41"/>
        <v>0.8761228724694109</v>
      </c>
      <c r="W243">
        <f t="shared" si="45"/>
        <v>1.1128706783638485</v>
      </c>
      <c r="X243">
        <f t="shared" si="46"/>
        <v>-2.5618915837498379E-2</v>
      </c>
      <c r="Z243" s="3">
        <v>44101</v>
      </c>
      <c r="AA243">
        <v>3.3016999999999998E-2</v>
      </c>
      <c r="AB243">
        <v>3.3545999999999999E-2</v>
      </c>
      <c r="AC243">
        <v>3.2925000000000003E-2</v>
      </c>
      <c r="AD243">
        <v>3.3172E-2</v>
      </c>
      <c r="AE243">
        <v>3.3172E-2</v>
      </c>
      <c r="AF243">
        <v>1261976</v>
      </c>
      <c r="AG243">
        <f t="shared" si="39"/>
        <v>3.2005824598040824E-3</v>
      </c>
      <c r="AH243">
        <f t="shared" si="47"/>
        <v>0.72556781649922386</v>
      </c>
      <c r="AI243">
        <f t="shared" si="48"/>
        <v>-3.905621304334311E-3</v>
      </c>
      <c r="AK243" s="3"/>
    </row>
    <row r="244" spans="1:37" x14ac:dyDescent="0.25">
      <c r="A244" s="3">
        <v>44102</v>
      </c>
      <c r="B244">
        <v>10776.613281</v>
      </c>
      <c r="C244">
        <v>10945.347656</v>
      </c>
      <c r="D244">
        <v>10703.893555000001</v>
      </c>
      <c r="E244">
        <v>10709.652344</v>
      </c>
      <c r="F244">
        <v>10709.652344</v>
      </c>
      <c r="G244">
        <v>47762394731</v>
      </c>
      <c r="H244">
        <f t="shared" si="37"/>
        <v>-6.1082270998055561E-3</v>
      </c>
      <c r="I244">
        <f t="shared" si="42"/>
        <v>0.55917939421423857</v>
      </c>
      <c r="J244">
        <f t="shared" si="43"/>
        <v>7.1798411063857107E-2</v>
      </c>
      <c r="K244">
        <f t="shared" si="44"/>
        <v>-2.9474241252877811E-2</v>
      </c>
      <c r="M244" s="3">
        <v>44102</v>
      </c>
      <c r="N244">
        <v>357.92593399999998</v>
      </c>
      <c r="O244">
        <v>366.43215900000001</v>
      </c>
      <c r="P244">
        <v>354.54763800000001</v>
      </c>
      <c r="Q244">
        <v>355.159424</v>
      </c>
      <c r="R244">
        <v>355.159424</v>
      </c>
      <c r="S244">
        <v>14258455166</v>
      </c>
      <c r="T244">
        <f t="shared" si="38"/>
        <v>-6.3965685887602958E-3</v>
      </c>
      <c r="U244">
        <f t="shared" si="40"/>
        <v>0.85872165358138253</v>
      </c>
      <c r="V244">
        <f t="shared" si="41"/>
        <v>0.83204218367901617</v>
      </c>
      <c r="W244">
        <f t="shared" si="45"/>
        <v>1.1118269945804096</v>
      </c>
      <c r="X244">
        <f t="shared" si="46"/>
        <v>-3.3950193379039213E-2</v>
      </c>
      <c r="Z244" s="3">
        <v>44102</v>
      </c>
      <c r="AA244">
        <v>3.3217000000000003E-2</v>
      </c>
      <c r="AB244">
        <v>3.3603000000000001E-2</v>
      </c>
      <c r="AC244">
        <v>3.3010999999999999E-2</v>
      </c>
      <c r="AD244">
        <v>3.3162999999999998E-2</v>
      </c>
      <c r="AE244">
        <v>3.3162999999999998E-2</v>
      </c>
      <c r="AF244">
        <v>1331365</v>
      </c>
      <c r="AG244">
        <f t="shared" si="39"/>
        <v>-2.7134996774629596E-4</v>
      </c>
      <c r="AH244">
        <f t="shared" si="47"/>
        <v>0.7237257884441497</v>
      </c>
      <c r="AI244">
        <f t="shared" si="48"/>
        <v>-8.4544949516121969E-3</v>
      </c>
      <c r="AK244" s="3"/>
    </row>
    <row r="245" spans="1:37" x14ac:dyDescent="0.25">
      <c r="A245" s="3">
        <v>44103</v>
      </c>
      <c r="B245">
        <v>10709.650390999999</v>
      </c>
      <c r="C245">
        <v>10860.000977</v>
      </c>
      <c r="D245">
        <v>10649.495117</v>
      </c>
      <c r="E245">
        <v>10844.640625</v>
      </c>
      <c r="F245">
        <v>10844.640625</v>
      </c>
      <c r="G245">
        <v>46582396602</v>
      </c>
      <c r="H245">
        <f t="shared" si="37"/>
        <v>1.252558328417246E-2</v>
      </c>
      <c r="I245">
        <f t="shared" si="42"/>
        <v>0.55715962588043277</v>
      </c>
      <c r="J245">
        <f t="shared" si="43"/>
        <v>7.6900758988928397E-2</v>
      </c>
      <c r="K245">
        <f t="shared" si="44"/>
        <v>-3.207174561683631E-2</v>
      </c>
      <c r="M245" s="3">
        <v>44103</v>
      </c>
      <c r="N245">
        <v>354.36300699999998</v>
      </c>
      <c r="O245">
        <v>360.353363</v>
      </c>
      <c r="P245">
        <v>352.14685100000003</v>
      </c>
      <c r="Q245">
        <v>359.757385</v>
      </c>
      <c r="R245">
        <v>359.757385</v>
      </c>
      <c r="S245">
        <v>11600013236</v>
      </c>
      <c r="T245">
        <f t="shared" si="38"/>
        <v>1.2863103342768785E-2</v>
      </c>
      <c r="U245">
        <f t="shared" si="40"/>
        <v>0.86031557371286238</v>
      </c>
      <c r="V245">
        <f t="shared" si="41"/>
        <v>0.81747332749006063</v>
      </c>
      <c r="W245">
        <f t="shared" si="45"/>
        <v>1.0825067599175722</v>
      </c>
      <c r="X245">
        <f t="shared" si="46"/>
        <v>-6.3230226905753861E-2</v>
      </c>
      <c r="Z245" s="3">
        <v>44103</v>
      </c>
      <c r="AA245">
        <v>3.3087999999999999E-2</v>
      </c>
      <c r="AB245">
        <v>3.3210999999999997E-2</v>
      </c>
      <c r="AC245">
        <v>3.2964E-2</v>
      </c>
      <c r="AD245">
        <v>3.3174000000000002E-2</v>
      </c>
      <c r="AE245">
        <v>3.3174000000000002E-2</v>
      </c>
      <c r="AF245">
        <v>1069654</v>
      </c>
      <c r="AG245">
        <f t="shared" si="39"/>
        <v>3.3163996264002797E-4</v>
      </c>
      <c r="AH245">
        <f t="shared" si="47"/>
        <v>0.69840304929170183</v>
      </c>
      <c r="AI245">
        <f t="shared" si="48"/>
        <v>-2.5887552303992541E-2</v>
      </c>
      <c r="AK245" s="3"/>
    </row>
    <row r="246" spans="1:37" x14ac:dyDescent="0.25">
      <c r="A246" s="3">
        <v>44104</v>
      </c>
      <c r="B246">
        <v>10843.871094</v>
      </c>
      <c r="C246">
        <v>10847.256836</v>
      </c>
      <c r="D246">
        <v>10669.321289</v>
      </c>
      <c r="E246">
        <v>10784.491211</v>
      </c>
      <c r="F246">
        <v>10784.491211</v>
      </c>
      <c r="G246">
        <v>44171073700</v>
      </c>
      <c r="H246">
        <f t="shared" si="37"/>
        <v>-5.5619032252433413E-3</v>
      </c>
      <c r="I246">
        <f t="shared" si="42"/>
        <v>0.5572578817951418</v>
      </c>
      <c r="J246">
        <f t="shared" si="43"/>
        <v>7.9839104097271615E-2</v>
      </c>
      <c r="K246">
        <f t="shared" si="44"/>
        <v>-3.3538668209810982E-2</v>
      </c>
      <c r="M246" s="3">
        <v>44104</v>
      </c>
      <c r="N246">
        <v>360.03851300000002</v>
      </c>
      <c r="O246">
        <v>361.17877199999998</v>
      </c>
      <c r="P246">
        <v>353.32794200000001</v>
      </c>
      <c r="Q246">
        <v>359.93786599999999</v>
      </c>
      <c r="R246">
        <v>359.93786599999999</v>
      </c>
      <c r="S246">
        <v>11818610610</v>
      </c>
      <c r="T246">
        <f t="shared" si="38"/>
        <v>5.0154840825357644E-4</v>
      </c>
      <c r="U246">
        <f t="shared" si="40"/>
        <v>0.58534889541824386</v>
      </c>
      <c r="V246">
        <f t="shared" si="41"/>
        <v>0.80163359594159378</v>
      </c>
      <c r="W246">
        <f t="shared" si="45"/>
        <v>1.0800547150486199</v>
      </c>
      <c r="X246">
        <f t="shared" si="46"/>
        <v>-7.0829401762833435E-2</v>
      </c>
      <c r="Z246" s="3">
        <v>44104</v>
      </c>
      <c r="AA246">
        <v>3.32E-2</v>
      </c>
      <c r="AB246">
        <v>3.3517999999999999E-2</v>
      </c>
      <c r="AC246">
        <v>3.3063000000000002E-2</v>
      </c>
      <c r="AD246">
        <v>3.3376000000000003E-2</v>
      </c>
      <c r="AE246">
        <v>3.3376000000000003E-2</v>
      </c>
      <c r="AF246">
        <v>1095889</v>
      </c>
      <c r="AG246">
        <f t="shared" si="39"/>
        <v>6.0706422345111139E-3</v>
      </c>
      <c r="AH246">
        <f t="shared" si="47"/>
        <v>0.69502657676979374</v>
      </c>
      <c r="AI246">
        <f t="shared" si="48"/>
        <v>-2.996082173464561E-2</v>
      </c>
      <c r="AK246" s="3"/>
    </row>
    <row r="247" spans="1:37" x14ac:dyDescent="0.25">
      <c r="A247" s="3">
        <v>44105</v>
      </c>
      <c r="B247">
        <v>10795.254883</v>
      </c>
      <c r="C247">
        <v>10933.624023</v>
      </c>
      <c r="D247">
        <v>10472.356444999999</v>
      </c>
      <c r="E247">
        <v>10619.452148</v>
      </c>
      <c r="F247">
        <v>10619.452148</v>
      </c>
      <c r="G247">
        <v>40023134100</v>
      </c>
      <c r="H247">
        <f t="shared" si="37"/>
        <v>-1.5421675448215025E-2</v>
      </c>
      <c r="I247">
        <f t="shared" si="42"/>
        <v>0.55012285944290495</v>
      </c>
      <c r="J247">
        <f t="shared" si="43"/>
        <v>0.11975606737904937</v>
      </c>
      <c r="K247">
        <f t="shared" si="44"/>
        <v>-5.3659502994696504E-2</v>
      </c>
      <c r="M247" s="3">
        <v>44105</v>
      </c>
      <c r="N247">
        <v>360.30914300000001</v>
      </c>
      <c r="O247">
        <v>369.26440400000001</v>
      </c>
      <c r="P247">
        <v>346.47705100000002</v>
      </c>
      <c r="Q247">
        <v>353.20590199999998</v>
      </c>
      <c r="R247">
        <v>353.20590199999998</v>
      </c>
      <c r="S247">
        <v>14679481911</v>
      </c>
      <c r="T247">
        <f t="shared" si="38"/>
        <v>-1.8880243440107736E-2</v>
      </c>
      <c r="U247">
        <f t="shared" si="40"/>
        <v>0.21045684790342759</v>
      </c>
      <c r="V247">
        <f t="shared" si="41"/>
        <v>0.80616706359874657</v>
      </c>
      <c r="W247">
        <f t="shared" si="45"/>
        <v>1.0205051420088807</v>
      </c>
      <c r="X247">
        <f t="shared" si="46"/>
        <v>-0.12888780426596078</v>
      </c>
      <c r="Z247" s="3">
        <v>44105</v>
      </c>
      <c r="AA247">
        <v>3.3410000000000002E-2</v>
      </c>
      <c r="AB247">
        <v>3.3883000000000003E-2</v>
      </c>
      <c r="AC247">
        <v>3.3037999999999998E-2</v>
      </c>
      <c r="AD247">
        <v>3.3259999999999998E-2</v>
      </c>
      <c r="AE247">
        <v>3.3259999999999998E-2</v>
      </c>
      <c r="AF247">
        <v>1382320</v>
      </c>
      <c r="AG247">
        <f t="shared" si="39"/>
        <v>-3.4816050535804882E-3</v>
      </c>
      <c r="AH247">
        <f t="shared" si="47"/>
        <v>0.64577990818713571</v>
      </c>
      <c r="AI247">
        <f t="shared" si="48"/>
        <v>-5.4559609931721015E-2</v>
      </c>
      <c r="AK247" s="3"/>
    </row>
    <row r="248" spans="1:37" x14ac:dyDescent="0.25">
      <c r="A248" s="3">
        <v>44106</v>
      </c>
      <c r="B248">
        <v>10619.821289</v>
      </c>
      <c r="C248">
        <v>10657.837890999999</v>
      </c>
      <c r="D248">
        <v>10416.689453000001</v>
      </c>
      <c r="E248">
        <v>10575.974609000001</v>
      </c>
      <c r="F248">
        <v>10575.974609000001</v>
      </c>
      <c r="G248">
        <v>48661453918</v>
      </c>
      <c r="H248">
        <f t="shared" si="37"/>
        <v>-4.1025453725346186E-3</v>
      </c>
      <c r="I248">
        <f t="shared" si="42"/>
        <v>0.52716878371507292</v>
      </c>
      <c r="J248">
        <f t="shared" si="43"/>
        <v>7.6258784384820852E-2</v>
      </c>
      <c r="K248">
        <f t="shared" si="44"/>
        <v>-3.2418975893979685E-2</v>
      </c>
      <c r="M248" s="3">
        <v>44106</v>
      </c>
      <c r="N248">
        <v>352.94967700000001</v>
      </c>
      <c r="O248">
        <v>354.11541699999998</v>
      </c>
      <c r="P248">
        <v>336.46716300000003</v>
      </c>
      <c r="Q248">
        <v>346.238922</v>
      </c>
      <c r="R248">
        <v>346.238922</v>
      </c>
      <c r="S248">
        <v>14215390463</v>
      </c>
      <c r="T248">
        <f t="shared" si="38"/>
        <v>-1.9922115903572856E-2</v>
      </c>
      <c r="U248">
        <f t="shared" si="40"/>
        <v>0.25101559177636795</v>
      </c>
      <c r="V248">
        <f t="shared" si="41"/>
        <v>0.73495914444047672</v>
      </c>
      <c r="W248">
        <f t="shared" si="45"/>
        <v>0.9890046122297782</v>
      </c>
      <c r="X248">
        <f t="shared" si="46"/>
        <v>-9.9770285102265183E-2</v>
      </c>
      <c r="Z248" s="3">
        <v>44106</v>
      </c>
      <c r="AA248">
        <v>3.3236000000000002E-2</v>
      </c>
      <c r="AB248">
        <v>3.3305000000000001E-2</v>
      </c>
      <c r="AC248">
        <v>3.2214E-2</v>
      </c>
      <c r="AD248">
        <v>3.2738000000000003E-2</v>
      </c>
      <c r="AE248">
        <v>3.2738000000000003E-2</v>
      </c>
      <c r="AF248">
        <v>1344121</v>
      </c>
      <c r="AG248">
        <f t="shared" si="39"/>
        <v>-1.5818991042618583E-2</v>
      </c>
      <c r="AH248">
        <f t="shared" si="47"/>
        <v>0.63942266603985909</v>
      </c>
      <c r="AI248">
        <f t="shared" si="48"/>
        <v>-4.8898304736268647E-2</v>
      </c>
      <c r="AK248" s="3"/>
    </row>
    <row r="249" spans="1:37" x14ac:dyDescent="0.25">
      <c r="A249" s="3">
        <v>44107</v>
      </c>
      <c r="B249">
        <v>10575.100586</v>
      </c>
      <c r="C249">
        <v>10598.940430000001</v>
      </c>
      <c r="D249">
        <v>10511.129883</v>
      </c>
      <c r="E249">
        <v>10549.329102</v>
      </c>
      <c r="F249">
        <v>10549.329102</v>
      </c>
      <c r="G249">
        <v>44660271563</v>
      </c>
      <c r="H249">
        <f t="shared" si="37"/>
        <v>-2.5226166207708038E-3</v>
      </c>
      <c r="I249">
        <f t="shared" si="42"/>
        <v>0.36495861629390763</v>
      </c>
      <c r="J249">
        <f t="shared" si="43"/>
        <v>2.9243506851468894E-2</v>
      </c>
      <c r="K249">
        <f t="shared" si="44"/>
        <v>1.7358632705333703E-2</v>
      </c>
      <c r="M249" s="3">
        <v>44107</v>
      </c>
      <c r="N249">
        <v>346.21862800000002</v>
      </c>
      <c r="O249">
        <v>351.30770899999999</v>
      </c>
      <c r="P249">
        <v>344.66656499999999</v>
      </c>
      <c r="Q249">
        <v>346.52209499999998</v>
      </c>
      <c r="R249">
        <v>346.52209499999998</v>
      </c>
      <c r="S249">
        <v>10060167889</v>
      </c>
      <c r="T249">
        <f t="shared" si="38"/>
        <v>8.1752006484884956E-4</v>
      </c>
      <c r="U249">
        <f t="shared" si="40"/>
        <v>0.23364445092143574</v>
      </c>
      <c r="V249">
        <f t="shared" si="41"/>
        <v>0.73574680402699966</v>
      </c>
      <c r="W249">
        <f t="shared" si="45"/>
        <v>0.88235022182690437</v>
      </c>
      <c r="X249">
        <f t="shared" si="46"/>
        <v>-3.752282267323933E-2</v>
      </c>
      <c r="Z249" s="3">
        <v>44107</v>
      </c>
      <c r="AA249">
        <v>3.2736000000000001E-2</v>
      </c>
      <c r="AB249">
        <v>3.3184999999999999E-2</v>
      </c>
      <c r="AC249">
        <v>3.2675999999999997E-2</v>
      </c>
      <c r="AD249">
        <v>3.2848000000000002E-2</v>
      </c>
      <c r="AE249">
        <v>3.2848000000000002E-2</v>
      </c>
      <c r="AF249">
        <v>953631</v>
      </c>
      <c r="AG249">
        <f t="shared" si="39"/>
        <v>3.354377554414856E-3</v>
      </c>
      <c r="AH249">
        <f t="shared" si="47"/>
        <v>0.63660052480782237</v>
      </c>
      <c r="AI249">
        <f t="shared" si="48"/>
        <v>-3.9876062931509353E-2</v>
      </c>
      <c r="AK249" s="3"/>
    </row>
    <row r="250" spans="1:37" x14ac:dyDescent="0.25">
      <c r="A250" s="3">
        <v>44108</v>
      </c>
      <c r="B250">
        <v>10550.440430000001</v>
      </c>
      <c r="C250">
        <v>10686</v>
      </c>
      <c r="D250">
        <v>10534.391602</v>
      </c>
      <c r="E250">
        <v>10669.583008</v>
      </c>
      <c r="F250">
        <v>10669.583008</v>
      </c>
      <c r="G250">
        <v>71251776995</v>
      </c>
      <c r="H250">
        <f t="shared" si="37"/>
        <v>1.1334718090218228E-2</v>
      </c>
      <c r="I250">
        <f t="shared" si="42"/>
        <v>0.35605721523992928</v>
      </c>
      <c r="J250">
        <f t="shared" si="43"/>
        <v>1.4897265994492766E-2</v>
      </c>
      <c r="K250">
        <f t="shared" si="44"/>
        <v>1.0053634514871316E-2</v>
      </c>
      <c r="M250" s="3">
        <v>44108</v>
      </c>
      <c r="N250">
        <v>346.60223400000001</v>
      </c>
      <c r="O250">
        <v>354.04574600000001</v>
      </c>
      <c r="P250">
        <v>345.131012</v>
      </c>
      <c r="Q250">
        <v>352.57900999999998</v>
      </c>
      <c r="R250">
        <v>352.57900999999998</v>
      </c>
      <c r="S250">
        <v>10696959020</v>
      </c>
      <c r="T250">
        <f t="shared" si="38"/>
        <v>1.732815614952065E-2</v>
      </c>
      <c r="U250">
        <f t="shared" si="40"/>
        <v>0.27400226648023829</v>
      </c>
      <c r="V250">
        <f t="shared" si="41"/>
        <v>0.74410489556957593</v>
      </c>
      <c r="W250">
        <f t="shared" si="45"/>
        <v>0.88469109553088321</v>
      </c>
      <c r="X250">
        <f t="shared" si="46"/>
        <v>-3.2093532567747607E-2</v>
      </c>
      <c r="Z250" s="3">
        <v>44108</v>
      </c>
      <c r="AA250">
        <v>3.2855000000000002E-2</v>
      </c>
      <c r="AB250">
        <v>3.3133999999999997E-2</v>
      </c>
      <c r="AC250">
        <v>3.2731000000000003E-2</v>
      </c>
      <c r="AD250">
        <v>3.3044999999999998E-2</v>
      </c>
      <c r="AE250">
        <v>3.3044999999999998E-2</v>
      </c>
      <c r="AF250">
        <v>1002566</v>
      </c>
      <c r="AG250">
        <f t="shared" si="39"/>
        <v>5.9794086458382547E-3</v>
      </c>
      <c r="AH250">
        <f t="shared" si="47"/>
        <v>0.63540967589598119</v>
      </c>
      <c r="AI250">
        <f t="shared" si="48"/>
        <v>-3.1556662692811113E-2</v>
      </c>
      <c r="AK250" s="3"/>
    </row>
    <row r="251" spans="1:37" x14ac:dyDescent="0.25">
      <c r="A251" s="3">
        <v>44109</v>
      </c>
      <c r="B251">
        <v>10676.529296999999</v>
      </c>
      <c r="C251">
        <v>10793.507813</v>
      </c>
      <c r="D251">
        <v>10634.600586</v>
      </c>
      <c r="E251">
        <v>10793.339844</v>
      </c>
      <c r="F251">
        <v>10793.339844</v>
      </c>
      <c r="G251">
        <v>47537578009</v>
      </c>
      <c r="H251">
        <f t="shared" si="37"/>
        <v>1.1532279030322482E-2</v>
      </c>
      <c r="I251">
        <f t="shared" si="42"/>
        <v>0.33655217006770272</v>
      </c>
      <c r="J251">
        <f t="shared" si="43"/>
        <v>5.9529592182116488E-2</v>
      </c>
      <c r="K251">
        <f t="shared" si="44"/>
        <v>3.2092207663194129E-2</v>
      </c>
      <c r="M251" s="3">
        <v>44109</v>
      </c>
      <c r="N251">
        <v>352.73681599999998</v>
      </c>
      <c r="O251">
        <v>355.21408100000002</v>
      </c>
      <c r="P251">
        <v>349.67990099999997</v>
      </c>
      <c r="Q251">
        <v>353.95678700000002</v>
      </c>
      <c r="R251">
        <v>353.95678700000002</v>
      </c>
      <c r="S251">
        <v>11809507622</v>
      </c>
      <c r="T251">
        <f t="shared" si="38"/>
        <v>3.9000960808160882E-3</v>
      </c>
      <c r="U251">
        <f t="shared" si="40"/>
        <v>0.27393779706221727</v>
      </c>
      <c r="V251">
        <f t="shared" si="41"/>
        <v>0.72514799241046002</v>
      </c>
      <c r="W251">
        <f t="shared" si="45"/>
        <v>0.71734822414119648</v>
      </c>
      <c r="X251">
        <f t="shared" si="46"/>
        <v>3.7707872322083835E-2</v>
      </c>
      <c r="Z251" s="3">
        <v>44109</v>
      </c>
      <c r="AA251">
        <v>3.3059999999999999E-2</v>
      </c>
      <c r="AB251">
        <v>3.3112000000000003E-2</v>
      </c>
      <c r="AC251">
        <v>3.2840000000000001E-2</v>
      </c>
      <c r="AD251">
        <v>3.2793999999999997E-2</v>
      </c>
      <c r="AE251">
        <v>3.2793999999999997E-2</v>
      </c>
      <c r="AF251">
        <v>1094148</v>
      </c>
      <c r="AG251">
        <f t="shared" si="39"/>
        <v>-7.6246970947394868E-3</v>
      </c>
      <c r="AH251">
        <f t="shared" si="47"/>
        <v>0.49715371109249001</v>
      </c>
      <c r="AI251">
        <f t="shared" si="48"/>
        <v>1.631948484374544E-3</v>
      </c>
      <c r="AK251" s="3"/>
    </row>
    <row r="252" spans="1:37" x14ac:dyDescent="0.25">
      <c r="A252" s="3">
        <v>44110</v>
      </c>
      <c r="B252">
        <v>10796.306640999999</v>
      </c>
      <c r="C252">
        <v>10797.578125</v>
      </c>
      <c r="D252">
        <v>10528.890625</v>
      </c>
      <c r="E252">
        <v>10604.40625</v>
      </c>
      <c r="F252">
        <v>10604.40625</v>
      </c>
      <c r="G252">
        <v>42623695307</v>
      </c>
      <c r="H252">
        <f t="shared" si="37"/>
        <v>-1.7659664085414282E-2</v>
      </c>
      <c r="I252">
        <f t="shared" si="42"/>
        <v>0.3417567544045878</v>
      </c>
      <c r="J252">
        <f t="shared" si="43"/>
        <v>3.1035140529977658E-2</v>
      </c>
      <c r="K252">
        <f t="shared" si="44"/>
        <v>1.7917522576930425E-2</v>
      </c>
      <c r="M252" s="3">
        <v>44110</v>
      </c>
      <c r="N252">
        <v>353.95648199999999</v>
      </c>
      <c r="O252">
        <v>354.989014</v>
      </c>
      <c r="P252">
        <v>338.00329599999998</v>
      </c>
      <c r="Q252">
        <v>340.81585699999999</v>
      </c>
      <c r="R252">
        <v>340.81585699999999</v>
      </c>
      <c r="S252">
        <v>12830796112</v>
      </c>
      <c r="T252">
        <f t="shared" si="38"/>
        <v>-3.7832512432480633E-2</v>
      </c>
      <c r="U252">
        <f t="shared" si="40"/>
        <v>0.35598240812068505</v>
      </c>
      <c r="V252">
        <f t="shared" si="41"/>
        <v>0.62531768419755251</v>
      </c>
      <c r="W252">
        <f t="shared" si="45"/>
        <v>0.70603415919123658</v>
      </c>
      <c r="X252">
        <f t="shared" si="46"/>
        <v>-7.8329132762716882E-3</v>
      </c>
      <c r="Z252" s="3">
        <v>44110</v>
      </c>
      <c r="AA252">
        <v>3.2793999999999997E-2</v>
      </c>
      <c r="AB252">
        <v>3.2896000000000002E-2</v>
      </c>
      <c r="AC252">
        <v>3.2065999999999997E-2</v>
      </c>
      <c r="AD252">
        <v>3.2139000000000001E-2</v>
      </c>
      <c r="AE252">
        <v>3.2139000000000001E-2</v>
      </c>
      <c r="AF252">
        <v>1209950</v>
      </c>
      <c r="AG252">
        <f t="shared" si="39"/>
        <v>-2.0175325879145816E-2</v>
      </c>
      <c r="AH252">
        <f t="shared" si="47"/>
        <v>0.47796269254768825</v>
      </c>
      <c r="AI252">
        <f t="shared" si="48"/>
        <v>-1.9270946256153193E-2</v>
      </c>
      <c r="AK252" s="3"/>
    </row>
    <row r="253" spans="1:37" x14ac:dyDescent="0.25">
      <c r="A253" s="3">
        <v>44111</v>
      </c>
      <c r="B253">
        <v>10603.355469</v>
      </c>
      <c r="C253">
        <v>10680.507813</v>
      </c>
      <c r="D253">
        <v>10562.506836</v>
      </c>
      <c r="E253">
        <v>10668.96875</v>
      </c>
      <c r="F253">
        <v>10668.96875</v>
      </c>
      <c r="G253">
        <v>37799458436</v>
      </c>
      <c r="H253">
        <f t="shared" si="37"/>
        <v>6.069812450621233E-3</v>
      </c>
      <c r="I253">
        <f t="shared" si="42"/>
        <v>0.34115377887541959</v>
      </c>
      <c r="J253">
        <f t="shared" si="43"/>
        <v>2.8464484595508988E-2</v>
      </c>
      <c r="K253">
        <f t="shared" si="44"/>
        <v>1.6623733410925289E-2</v>
      </c>
      <c r="M253" s="3">
        <v>44111</v>
      </c>
      <c r="N253">
        <v>340.943085</v>
      </c>
      <c r="O253">
        <v>342.45083599999998</v>
      </c>
      <c r="P253">
        <v>334.54556300000002</v>
      </c>
      <c r="Q253">
        <v>341.80865499999999</v>
      </c>
      <c r="R253">
        <v>341.80865499999999</v>
      </c>
      <c r="S253">
        <v>11929918060</v>
      </c>
      <c r="T253">
        <f t="shared" si="38"/>
        <v>2.9087695579272359E-3</v>
      </c>
      <c r="U253">
        <f t="shared" si="40"/>
        <v>0.35977150069553521</v>
      </c>
      <c r="V253">
        <f t="shared" si="41"/>
        <v>0.62411138145005618</v>
      </c>
      <c r="W253">
        <f t="shared" si="45"/>
        <v>0.70617301130048427</v>
      </c>
      <c r="X253">
        <f t="shared" si="46"/>
        <v>-5.3989365075177882E-3</v>
      </c>
      <c r="Z253" s="3">
        <v>44111</v>
      </c>
      <c r="AA253">
        <v>3.2150999999999999E-2</v>
      </c>
      <c r="AB253">
        <v>3.2210999999999997E-2</v>
      </c>
      <c r="AC253">
        <v>3.1671999999999999E-2</v>
      </c>
      <c r="AD253">
        <v>3.2037999999999997E-2</v>
      </c>
      <c r="AE253">
        <v>3.2037999999999997E-2</v>
      </c>
      <c r="AF253">
        <v>1118188</v>
      </c>
      <c r="AG253">
        <f t="shared" si="39"/>
        <v>-3.1475476692391273E-3</v>
      </c>
      <c r="AH253">
        <f t="shared" si="47"/>
        <v>0.47702423927936816</v>
      </c>
      <c r="AI253">
        <f t="shared" si="48"/>
        <v>-1.6793481184594221E-2</v>
      </c>
      <c r="AK253" s="3"/>
    </row>
    <row r="254" spans="1:37" x14ac:dyDescent="0.25">
      <c r="A254" s="3">
        <v>44112</v>
      </c>
      <c r="B254">
        <v>10669.371094</v>
      </c>
      <c r="C254">
        <v>10945.737305000001</v>
      </c>
      <c r="D254">
        <v>10562.606444999999</v>
      </c>
      <c r="E254">
        <v>10915.685546999999</v>
      </c>
      <c r="F254">
        <v>10915.685546999999</v>
      </c>
      <c r="G254">
        <v>63314794397</v>
      </c>
      <c r="H254">
        <f t="shared" si="37"/>
        <v>2.2861384658765593E-2</v>
      </c>
      <c r="I254">
        <f t="shared" si="42"/>
        <v>0.33791105580683878</v>
      </c>
      <c r="J254">
        <f t="shared" si="43"/>
        <v>7.454977484339477E-2</v>
      </c>
      <c r="K254">
        <f t="shared" si="44"/>
        <v>3.9621131564912981E-2</v>
      </c>
      <c r="M254" s="3">
        <v>44112</v>
      </c>
      <c r="N254">
        <v>342.044647</v>
      </c>
      <c r="O254">
        <v>352.21148699999998</v>
      </c>
      <c r="P254">
        <v>335.647491</v>
      </c>
      <c r="Q254">
        <v>350.766144</v>
      </c>
      <c r="R254">
        <v>350.766144</v>
      </c>
      <c r="S254">
        <v>13461017711</v>
      </c>
      <c r="T254">
        <f t="shared" si="38"/>
        <v>2.5868652821647325E-2</v>
      </c>
      <c r="U254">
        <f t="shared" si="40"/>
        <v>0.41382730091477443</v>
      </c>
      <c r="V254">
        <f t="shared" si="41"/>
        <v>0.51445600129728897</v>
      </c>
      <c r="W254">
        <f t="shared" si="45"/>
        <v>0.69490423433315773</v>
      </c>
      <c r="X254">
        <f t="shared" si="46"/>
        <v>2.9048299387340319E-2</v>
      </c>
      <c r="Z254" s="3">
        <v>44112</v>
      </c>
      <c r="AA254">
        <v>3.2059999999999998E-2</v>
      </c>
      <c r="AB254">
        <v>3.2370000000000003E-2</v>
      </c>
      <c r="AC254">
        <v>3.1690999999999997E-2</v>
      </c>
      <c r="AD254">
        <v>3.2134000000000003E-2</v>
      </c>
      <c r="AE254">
        <v>3.2134000000000003E-2</v>
      </c>
      <c r="AF254">
        <v>1233181</v>
      </c>
      <c r="AG254">
        <f t="shared" si="39"/>
        <v>2.991961341851685E-3</v>
      </c>
      <c r="AH254">
        <f t="shared" si="47"/>
        <v>0.47260129254241973</v>
      </c>
      <c r="AI254">
        <f t="shared" si="48"/>
        <v>-9.0414437740651398E-3</v>
      </c>
      <c r="AK254" s="3"/>
    </row>
    <row r="255" spans="1:37" x14ac:dyDescent="0.25">
      <c r="A255" s="3">
        <v>44113</v>
      </c>
      <c r="B255">
        <v>10927.913086</v>
      </c>
      <c r="C255">
        <v>11102.671875</v>
      </c>
      <c r="D255">
        <v>10846.850586</v>
      </c>
      <c r="E255">
        <v>11064.458008</v>
      </c>
      <c r="F255">
        <v>11064.458008</v>
      </c>
      <c r="G255">
        <v>22799117613</v>
      </c>
      <c r="H255">
        <f t="shared" si="37"/>
        <v>1.3537193928685159E-2</v>
      </c>
      <c r="I255">
        <f t="shared" si="42"/>
        <v>0.33886774127080005</v>
      </c>
      <c r="J255">
        <f t="shared" si="43"/>
        <v>7.7207133129912078E-2</v>
      </c>
      <c r="K255">
        <f t="shared" si="44"/>
        <v>4.0963114771955501E-2</v>
      </c>
      <c r="M255" s="3">
        <v>44113</v>
      </c>
      <c r="N255">
        <v>351.11288500000001</v>
      </c>
      <c r="O255">
        <v>368.31033300000001</v>
      </c>
      <c r="P255">
        <v>348.20584100000002</v>
      </c>
      <c r="Q255">
        <v>365.590485</v>
      </c>
      <c r="R255">
        <v>365.590485</v>
      </c>
      <c r="S255">
        <v>13043501763</v>
      </c>
      <c r="T255">
        <f t="shared" si="38"/>
        <v>4.1394068521985773E-2</v>
      </c>
      <c r="U255">
        <f t="shared" si="40"/>
        <v>0.4754561774964825</v>
      </c>
      <c r="V255">
        <f t="shared" si="41"/>
        <v>0.36618200773462406</v>
      </c>
      <c r="W255">
        <f t="shared" si="45"/>
        <v>0.69643014358980881</v>
      </c>
      <c r="X255">
        <f t="shared" si="46"/>
        <v>3.0173162150468565E-2</v>
      </c>
      <c r="Z255" s="3">
        <v>44113</v>
      </c>
      <c r="AA255">
        <v>3.2166E-2</v>
      </c>
      <c r="AB255">
        <v>3.3246999999999999E-2</v>
      </c>
      <c r="AC255">
        <v>3.2085000000000002E-2</v>
      </c>
      <c r="AD255">
        <v>3.3042000000000002E-2</v>
      </c>
      <c r="AE255">
        <v>3.3042000000000002E-2</v>
      </c>
      <c r="AF255">
        <v>1178865</v>
      </c>
      <c r="AG255">
        <f t="shared" si="39"/>
        <v>2.7864819887256084E-2</v>
      </c>
      <c r="AH255">
        <f t="shared" si="47"/>
        <v>0.47222674737642878</v>
      </c>
      <c r="AI255">
        <f t="shared" si="48"/>
        <v>-9.2061029010637035E-3</v>
      </c>
      <c r="AK255" s="3"/>
    </row>
    <row r="256" spans="1:37" x14ac:dyDescent="0.25">
      <c r="A256" s="3">
        <v>44114</v>
      </c>
      <c r="B256">
        <v>11059.142578000001</v>
      </c>
      <c r="C256">
        <v>11442.210938</v>
      </c>
      <c r="D256">
        <v>11056.940430000001</v>
      </c>
      <c r="E256">
        <v>11296.361328000001</v>
      </c>
      <c r="F256">
        <v>11296.361328000001</v>
      </c>
      <c r="G256">
        <v>22877978588</v>
      </c>
      <c r="H256">
        <f t="shared" si="37"/>
        <v>2.0742677745715574E-2</v>
      </c>
      <c r="I256">
        <f t="shared" si="42"/>
        <v>0.34336310617471322</v>
      </c>
      <c r="J256">
        <f t="shared" si="43"/>
        <v>8.6225515925632823E-2</v>
      </c>
      <c r="K256">
        <f t="shared" si="44"/>
        <v>4.5535324182308483E-2</v>
      </c>
      <c r="M256" s="3">
        <v>44114</v>
      </c>
      <c r="N256">
        <v>365.402466</v>
      </c>
      <c r="O256">
        <v>378.26715100000001</v>
      </c>
      <c r="P256">
        <v>365.35403400000001</v>
      </c>
      <c r="Q256">
        <v>370.96758999999997</v>
      </c>
      <c r="R256">
        <v>370.96758999999997</v>
      </c>
      <c r="S256">
        <v>13618484324</v>
      </c>
      <c r="T256">
        <f t="shared" si="38"/>
        <v>1.4600886770733394E-2</v>
      </c>
      <c r="U256">
        <f t="shared" si="40"/>
        <v>0.47361044410632014</v>
      </c>
      <c r="V256">
        <f t="shared" si="41"/>
        <v>0.36992719362352916</v>
      </c>
      <c r="W256">
        <f t="shared" si="45"/>
        <v>0.67841472865889851</v>
      </c>
      <c r="X256">
        <f t="shared" si="46"/>
        <v>1.3334572629213164E-2</v>
      </c>
      <c r="Z256" s="3">
        <v>44114</v>
      </c>
      <c r="AA256">
        <v>3.3024999999999999E-2</v>
      </c>
      <c r="AB256">
        <v>3.3085999999999997E-2</v>
      </c>
      <c r="AC256">
        <v>3.3021000000000002E-2</v>
      </c>
      <c r="AD256">
        <v>3.2840000000000001E-2</v>
      </c>
      <c r="AE256">
        <v>3.2840000000000001E-2</v>
      </c>
      <c r="AF256">
        <v>1205564</v>
      </c>
      <c r="AG256">
        <f t="shared" si="39"/>
        <v>-6.1321949241719938E-3</v>
      </c>
      <c r="AH256">
        <f t="shared" si="47"/>
        <v>0.45339284782988953</v>
      </c>
      <c r="AI256">
        <f t="shared" si="48"/>
        <v>-2.3333584589092574E-2</v>
      </c>
      <c r="AK256" s="3"/>
    </row>
    <row r="257" spans="1:37" x14ac:dyDescent="0.25">
      <c r="A257" s="3">
        <v>44115</v>
      </c>
      <c r="B257">
        <v>11296.082031</v>
      </c>
      <c r="C257">
        <v>11428.813477</v>
      </c>
      <c r="D257">
        <v>11288.627930000001</v>
      </c>
      <c r="E257">
        <v>11384.181640999999</v>
      </c>
      <c r="F257">
        <v>11384.181640999999</v>
      </c>
      <c r="G257">
        <v>19968627060</v>
      </c>
      <c r="H257">
        <f t="shared" si="37"/>
        <v>7.7441489840080332E-3</v>
      </c>
      <c r="I257">
        <f t="shared" si="42"/>
        <v>0.34377652270337605</v>
      </c>
      <c r="J257">
        <f t="shared" si="43"/>
        <v>9.0331029679290617E-2</v>
      </c>
      <c r="K257">
        <f t="shared" si="44"/>
        <v>4.7593918214207463E-2</v>
      </c>
      <c r="M257" s="3">
        <v>44115</v>
      </c>
      <c r="N257">
        <v>370.92843599999998</v>
      </c>
      <c r="O257">
        <v>377.24679600000002</v>
      </c>
      <c r="P257">
        <v>369.828033</v>
      </c>
      <c r="Q257">
        <v>375.14205900000002</v>
      </c>
      <c r="R257">
        <v>375.14205900000002</v>
      </c>
      <c r="S257">
        <v>12584512533</v>
      </c>
      <c r="T257">
        <f t="shared" si="38"/>
        <v>1.1190077933821851E-2</v>
      </c>
      <c r="U257">
        <f t="shared" si="40"/>
        <v>0.46968424311803231</v>
      </c>
      <c r="V257">
        <f t="shared" si="41"/>
        <v>0.37080481659692127</v>
      </c>
      <c r="W257">
        <f t="shared" si="45"/>
        <v>0.67666824161043626</v>
      </c>
      <c r="X257">
        <f t="shared" si="46"/>
        <v>1.0003916248200025E-2</v>
      </c>
      <c r="Z257" s="3">
        <v>44115</v>
      </c>
      <c r="AA257">
        <v>3.2835999999999997E-2</v>
      </c>
      <c r="AB257">
        <v>3.3113999999999998E-2</v>
      </c>
      <c r="AC257">
        <v>3.2753999999999998E-2</v>
      </c>
      <c r="AD257">
        <v>3.2953000000000003E-2</v>
      </c>
      <c r="AE257">
        <v>3.2953000000000003E-2</v>
      </c>
      <c r="AF257">
        <v>1105438</v>
      </c>
      <c r="AG257">
        <f t="shared" si="39"/>
        <v>3.4350192607296025E-3</v>
      </c>
      <c r="AH257">
        <f t="shared" si="47"/>
        <v>0.44994908183734156</v>
      </c>
      <c r="AI257">
        <f t="shared" si="48"/>
        <v>-2.6936934466790477E-2</v>
      </c>
      <c r="AK257" s="3"/>
    </row>
    <row r="258" spans="1:37" x14ac:dyDescent="0.25">
      <c r="A258" s="3">
        <v>44116</v>
      </c>
      <c r="B258">
        <v>11392.635742</v>
      </c>
      <c r="C258">
        <v>11698.467773</v>
      </c>
      <c r="D258">
        <v>11240.686523</v>
      </c>
      <c r="E258">
        <v>11555.363281</v>
      </c>
      <c r="F258">
        <v>11555.363281</v>
      </c>
      <c r="G258">
        <v>26163972642</v>
      </c>
      <c r="H258">
        <f t="shared" si="37"/>
        <v>1.4924866047052607E-2</v>
      </c>
      <c r="I258">
        <f t="shared" si="42"/>
        <v>0.34627593039535703</v>
      </c>
      <c r="J258">
        <f t="shared" si="43"/>
        <v>0.10129718126315443</v>
      </c>
      <c r="K258">
        <f t="shared" si="44"/>
        <v>5.3112433507697149E-2</v>
      </c>
      <c r="M258" s="3">
        <v>44116</v>
      </c>
      <c r="N258">
        <v>374.79873700000002</v>
      </c>
      <c r="O258">
        <v>395.122162</v>
      </c>
      <c r="P258">
        <v>366.64233400000001</v>
      </c>
      <c r="Q258">
        <v>387.73126200000002</v>
      </c>
      <c r="R258">
        <v>387.73126200000002</v>
      </c>
      <c r="S258">
        <v>15867455424</v>
      </c>
      <c r="T258">
        <f t="shared" si="38"/>
        <v>3.3007697702600335E-2</v>
      </c>
      <c r="U258">
        <f t="shared" si="40"/>
        <v>0.49720342592696354</v>
      </c>
      <c r="V258">
        <f t="shared" si="41"/>
        <v>0.39831118524917575</v>
      </c>
      <c r="W258">
        <f t="shared" si="45"/>
        <v>0.67680504776912376</v>
      </c>
      <c r="X258">
        <f t="shared" si="46"/>
        <v>1.0119673648024538E-2</v>
      </c>
      <c r="Z258" s="3">
        <v>44116</v>
      </c>
      <c r="AA258">
        <v>3.2923000000000001E-2</v>
      </c>
      <c r="AB258">
        <v>3.3792000000000003E-2</v>
      </c>
      <c r="AC258">
        <v>3.2590000000000001E-2</v>
      </c>
      <c r="AD258">
        <v>3.3554E-2</v>
      </c>
      <c r="AE258">
        <v>3.3554E-2</v>
      </c>
      <c r="AF258">
        <v>1373168</v>
      </c>
      <c r="AG258">
        <f t="shared" si="39"/>
        <v>1.8073777503251603E-2</v>
      </c>
      <c r="AH258">
        <f t="shared" si="47"/>
        <v>0.44186557749027</v>
      </c>
      <c r="AI258">
        <f t="shared" si="48"/>
        <v>-3.0623638465573814E-2</v>
      </c>
      <c r="AK258" s="3"/>
    </row>
    <row r="259" spans="1:37" x14ac:dyDescent="0.25">
      <c r="A259" s="3">
        <v>44117</v>
      </c>
      <c r="B259">
        <v>11548.719727</v>
      </c>
      <c r="C259">
        <v>11548.984375</v>
      </c>
      <c r="D259">
        <v>11321.224609000001</v>
      </c>
      <c r="E259">
        <v>11425.899414</v>
      </c>
      <c r="F259">
        <v>11425.899414</v>
      </c>
      <c r="G259">
        <v>24241420251</v>
      </c>
      <c r="H259">
        <f t="shared" si="37"/>
        <v>-1.1267025514701037E-2</v>
      </c>
      <c r="I259">
        <f t="shared" si="42"/>
        <v>0.34620219848954376</v>
      </c>
      <c r="J259">
        <f t="shared" si="43"/>
        <v>0.10143502333882558</v>
      </c>
      <c r="K259">
        <f t="shared" si="44"/>
        <v>5.3180305414049639E-2</v>
      </c>
      <c r="M259" s="3">
        <v>44117</v>
      </c>
      <c r="N259">
        <v>387.142944</v>
      </c>
      <c r="O259">
        <v>387.37567100000001</v>
      </c>
      <c r="P259">
        <v>375.58245799999997</v>
      </c>
      <c r="Q259">
        <v>381.190765</v>
      </c>
      <c r="R259">
        <v>381.190765</v>
      </c>
      <c r="S259">
        <v>14226744838</v>
      </c>
      <c r="T259">
        <f t="shared" si="38"/>
        <v>-1.701253057874318E-2</v>
      </c>
      <c r="U259">
        <f t="shared" si="40"/>
        <v>0.37549988483403995</v>
      </c>
      <c r="V259">
        <f t="shared" si="41"/>
        <v>0.40980113303340177</v>
      </c>
      <c r="W259">
        <f t="shared" si="45"/>
        <v>0.64764800578655668</v>
      </c>
      <c r="X259">
        <f t="shared" si="46"/>
        <v>2.9539866720342468E-2</v>
      </c>
      <c r="Z259" s="3">
        <v>44117</v>
      </c>
      <c r="AA259">
        <v>3.3502999999999998E-2</v>
      </c>
      <c r="AB259">
        <v>3.3619000000000003E-2</v>
      </c>
      <c r="AC259">
        <v>3.3175000000000003E-2</v>
      </c>
      <c r="AD259">
        <v>3.3362000000000003E-2</v>
      </c>
      <c r="AE259">
        <v>3.3362000000000003E-2</v>
      </c>
      <c r="AF259">
        <v>1245131</v>
      </c>
      <c r="AG259">
        <f t="shared" si="39"/>
        <v>-5.7385536163449252E-3</v>
      </c>
      <c r="AH259">
        <f t="shared" si="47"/>
        <v>0.41435559539126371</v>
      </c>
      <c r="AI259">
        <f t="shared" si="48"/>
        <v>-1.7516400729390549E-2</v>
      </c>
      <c r="AK259" s="3"/>
    </row>
    <row r="260" spans="1:37" x14ac:dyDescent="0.25">
      <c r="A260" s="3">
        <v>44118</v>
      </c>
      <c r="B260">
        <v>11429.047852</v>
      </c>
      <c r="C260">
        <v>11539.977539</v>
      </c>
      <c r="D260">
        <v>11307.831055000001</v>
      </c>
      <c r="E260">
        <v>11429.506836</v>
      </c>
      <c r="F260">
        <v>11429.506836</v>
      </c>
      <c r="G260">
        <v>24103426719</v>
      </c>
      <c r="H260">
        <f t="shared" ref="H260:H323" si="49">LN(E260/E259)</f>
        <v>3.1567341140199449E-4</v>
      </c>
      <c r="I260">
        <f t="shared" si="42"/>
        <v>0.32817002404240891</v>
      </c>
      <c r="J260">
        <f t="shared" si="43"/>
        <v>6.7747045751030258E-2</v>
      </c>
      <c r="K260">
        <f t="shared" si="44"/>
        <v>3.6086445437432842E-2</v>
      </c>
      <c r="M260" s="3">
        <v>44118</v>
      </c>
      <c r="N260">
        <v>381.97146600000002</v>
      </c>
      <c r="O260">
        <v>387.29617300000001</v>
      </c>
      <c r="P260">
        <v>374.17501800000002</v>
      </c>
      <c r="Q260">
        <v>379.484039</v>
      </c>
      <c r="R260">
        <v>379.484039</v>
      </c>
      <c r="S260">
        <v>13918846567</v>
      </c>
      <c r="T260">
        <f t="shared" ref="T260:T323" si="50">LN(Q260/Q259)</f>
        <v>-4.48740737836399E-3</v>
      </c>
      <c r="U260">
        <f t="shared" si="40"/>
        <v>0.39449650315634477</v>
      </c>
      <c r="V260">
        <f t="shared" si="41"/>
        <v>0.40974521631820909</v>
      </c>
      <c r="W260">
        <f t="shared" si="45"/>
        <v>0.63869603706865896</v>
      </c>
      <c r="X260">
        <f t="shared" si="46"/>
        <v>1.1309401387279251E-2</v>
      </c>
      <c r="Z260" s="3">
        <v>44118</v>
      </c>
      <c r="AA260">
        <v>3.3430000000000001E-2</v>
      </c>
      <c r="AB260">
        <v>3.3561000000000001E-2</v>
      </c>
      <c r="AC260">
        <v>3.3044999999999998E-2</v>
      </c>
      <c r="AD260">
        <v>3.3202000000000002E-2</v>
      </c>
      <c r="AE260">
        <v>3.3202000000000002E-2</v>
      </c>
      <c r="AF260">
        <v>1217799</v>
      </c>
      <c r="AG260">
        <f t="shared" ref="AG260:AG323" si="51">LN(AD260/AD259)</f>
        <v>-4.8074126599793841E-3</v>
      </c>
      <c r="AH260">
        <f t="shared" si="47"/>
        <v>0.41446949005690242</v>
      </c>
      <c r="AI260">
        <f t="shared" si="48"/>
        <v>-1.8278742795449554E-2</v>
      </c>
      <c r="AK260" s="3"/>
    </row>
    <row r="261" spans="1:37" x14ac:dyDescent="0.25">
      <c r="A261" s="3">
        <v>44119</v>
      </c>
      <c r="B261">
        <v>11426.602539</v>
      </c>
      <c r="C261">
        <v>11569.914063</v>
      </c>
      <c r="D261">
        <v>11303.603515999999</v>
      </c>
      <c r="E261">
        <v>11495.349609000001</v>
      </c>
      <c r="F261">
        <v>11495.349609000001</v>
      </c>
      <c r="G261">
        <v>24487233058</v>
      </c>
      <c r="H261">
        <f t="shared" si="49"/>
        <v>5.7442413395468262E-3</v>
      </c>
      <c r="I261">
        <f t="shared" si="42"/>
        <v>0.32698124523428695</v>
      </c>
      <c r="J261">
        <f t="shared" si="43"/>
        <v>6.2678776371285022E-2</v>
      </c>
      <c r="K261">
        <f t="shared" si="44"/>
        <v>3.3536307392525354E-2</v>
      </c>
      <c r="M261" s="3">
        <v>44119</v>
      </c>
      <c r="N261">
        <v>379.19223</v>
      </c>
      <c r="O261">
        <v>381.20877100000001</v>
      </c>
      <c r="P261">
        <v>371.35412600000001</v>
      </c>
      <c r="Q261">
        <v>377.44183299999997</v>
      </c>
      <c r="R261">
        <v>377.44183299999997</v>
      </c>
      <c r="S261">
        <v>14964182545</v>
      </c>
      <c r="T261">
        <f t="shared" si="50"/>
        <v>-5.3960659316189298E-3</v>
      </c>
      <c r="U261">
        <f t="shared" si="40"/>
        <v>0.40622029301967383</v>
      </c>
      <c r="V261">
        <f t="shared" si="41"/>
        <v>0.41191950146956358</v>
      </c>
      <c r="W261">
        <f t="shared" si="45"/>
        <v>0.62745805993919668</v>
      </c>
      <c r="X261">
        <f t="shared" si="46"/>
        <v>2.5069677978088581E-2</v>
      </c>
      <c r="Z261" s="3">
        <v>44119</v>
      </c>
      <c r="AA261">
        <v>3.3176999999999998E-2</v>
      </c>
      <c r="AB261">
        <v>3.3361000000000002E-2</v>
      </c>
      <c r="AC261">
        <v>3.2843999999999998E-2</v>
      </c>
      <c r="AD261">
        <v>3.2834000000000002E-2</v>
      </c>
      <c r="AE261">
        <v>3.2834000000000002E-2</v>
      </c>
      <c r="AF261">
        <v>1301760</v>
      </c>
      <c r="AG261">
        <f t="shared" si="51"/>
        <v>-1.114555119955782E-2</v>
      </c>
      <c r="AH261">
        <f t="shared" si="47"/>
        <v>0.38716447557258005</v>
      </c>
      <c r="AI261">
        <f t="shared" si="48"/>
        <v>-7.5232692576027126E-3</v>
      </c>
      <c r="AK261" s="3"/>
    </row>
    <row r="262" spans="1:37" x14ac:dyDescent="0.25">
      <c r="A262" s="3">
        <v>44120</v>
      </c>
      <c r="B262">
        <v>11502.828125</v>
      </c>
      <c r="C262">
        <v>11540.061523</v>
      </c>
      <c r="D262">
        <v>11223.012694999999</v>
      </c>
      <c r="E262">
        <v>11322.123046999999</v>
      </c>
      <c r="F262">
        <v>11322.123046999999</v>
      </c>
      <c r="G262">
        <v>25635480772</v>
      </c>
      <c r="H262">
        <f t="shared" si="49"/>
        <v>-1.5183968247134218E-2</v>
      </c>
      <c r="I262">
        <f t="shared" si="42"/>
        <v>0.32817093130389496</v>
      </c>
      <c r="J262">
        <f t="shared" si="43"/>
        <v>3.1147275749348748E-2</v>
      </c>
      <c r="K262">
        <f t="shared" si="44"/>
        <v>1.7786572672336E-2</v>
      </c>
      <c r="M262" s="3">
        <v>44120</v>
      </c>
      <c r="N262">
        <v>377.86849999999998</v>
      </c>
      <c r="O262">
        <v>380.02151500000002</v>
      </c>
      <c r="P262">
        <v>362.59741200000002</v>
      </c>
      <c r="Q262">
        <v>366.22900399999997</v>
      </c>
      <c r="R262">
        <v>366.22900399999997</v>
      </c>
      <c r="S262">
        <v>14670784817</v>
      </c>
      <c r="T262">
        <f t="shared" si="50"/>
        <v>-3.0157640323023448E-2</v>
      </c>
      <c r="U262">
        <f t="shared" si="40"/>
        <v>0.40344533670140215</v>
      </c>
      <c r="V262">
        <f t="shared" si="41"/>
        <v>0.43097118844456878</v>
      </c>
      <c r="W262">
        <f t="shared" si="45"/>
        <v>0.6368238078914179</v>
      </c>
      <c r="X262">
        <f t="shared" si="46"/>
        <v>8.9023622811874627E-3</v>
      </c>
      <c r="Z262" s="3">
        <v>44120</v>
      </c>
      <c r="AA262">
        <v>3.2870999999999997E-2</v>
      </c>
      <c r="AB262">
        <v>3.2951000000000001E-2</v>
      </c>
      <c r="AC262">
        <v>3.2308000000000003E-2</v>
      </c>
      <c r="AD262">
        <v>3.2346E-2</v>
      </c>
      <c r="AE262">
        <v>3.2346E-2</v>
      </c>
      <c r="AF262">
        <v>1295763</v>
      </c>
      <c r="AG262">
        <f t="shared" si="51"/>
        <v>-1.4974198174739812E-2</v>
      </c>
      <c r="AH262">
        <f t="shared" si="47"/>
        <v>0.38772704917263767</v>
      </c>
      <c r="AI262">
        <f t="shared" si="48"/>
        <v>-7.9498308495566956E-3</v>
      </c>
      <c r="AK262" s="3"/>
    </row>
    <row r="263" spans="1:37" x14ac:dyDescent="0.25">
      <c r="A263" s="3">
        <v>44121</v>
      </c>
      <c r="B263">
        <v>11322.123046999999</v>
      </c>
      <c r="C263">
        <v>11386.261719</v>
      </c>
      <c r="D263">
        <v>11285.345703000001</v>
      </c>
      <c r="E263">
        <v>11358.101563</v>
      </c>
      <c r="F263">
        <v>11358.101563</v>
      </c>
      <c r="G263">
        <v>19130430174</v>
      </c>
      <c r="H263">
        <f t="shared" si="49"/>
        <v>3.1726798828793853E-3</v>
      </c>
      <c r="I263">
        <f t="shared" si="42"/>
        <v>0.32801668084813163</v>
      </c>
      <c r="J263">
        <f t="shared" si="43"/>
        <v>3.6684047457196299E-2</v>
      </c>
      <c r="K263">
        <f t="shared" si="44"/>
        <v>2.0552878719994554E-2</v>
      </c>
      <c r="M263" s="3">
        <v>44121</v>
      </c>
      <c r="N263">
        <v>366.015717</v>
      </c>
      <c r="O263">
        <v>369.76812699999999</v>
      </c>
      <c r="P263">
        <v>364.489014</v>
      </c>
      <c r="Q263">
        <v>368.85592700000001</v>
      </c>
      <c r="R263">
        <v>368.85592700000001</v>
      </c>
      <c r="S263">
        <v>10951115359</v>
      </c>
      <c r="T263">
        <f t="shared" si="50"/>
        <v>7.147294338323229E-3</v>
      </c>
      <c r="U263">
        <f t="shared" si="40"/>
        <v>0.39070473448615267</v>
      </c>
      <c r="V263">
        <f t="shared" si="41"/>
        <v>0.41477681725831139</v>
      </c>
      <c r="W263">
        <f t="shared" si="45"/>
        <v>0.59781468054601794</v>
      </c>
      <c r="X263">
        <f t="shared" si="46"/>
        <v>-1.9267846434976279E-2</v>
      </c>
      <c r="Z263" s="3">
        <v>44121</v>
      </c>
      <c r="AA263">
        <v>3.2327000000000002E-2</v>
      </c>
      <c r="AB263">
        <v>3.2561E-2</v>
      </c>
      <c r="AC263">
        <v>3.2298E-2</v>
      </c>
      <c r="AD263">
        <v>3.2474999999999997E-2</v>
      </c>
      <c r="AE263">
        <v>3.2474999999999997E-2</v>
      </c>
      <c r="AF263">
        <v>964168</v>
      </c>
      <c r="AG263">
        <f t="shared" si="51"/>
        <v>3.9801968590764411E-3</v>
      </c>
      <c r="AH263">
        <f t="shared" si="47"/>
        <v>0.31014781365612054</v>
      </c>
      <c r="AI263">
        <f t="shared" si="48"/>
        <v>-2.8651255099638711E-2</v>
      </c>
      <c r="AK263" s="3"/>
    </row>
    <row r="264" spans="1:37" x14ac:dyDescent="0.25">
      <c r="A264" s="3">
        <v>44122</v>
      </c>
      <c r="B264">
        <v>11355.982421999999</v>
      </c>
      <c r="C264">
        <v>11483.359375</v>
      </c>
      <c r="D264">
        <v>11347.578125</v>
      </c>
      <c r="E264">
        <v>11483.359375</v>
      </c>
      <c r="F264">
        <v>11483.359375</v>
      </c>
      <c r="G264">
        <v>18283314340</v>
      </c>
      <c r="H264">
        <f t="shared" si="49"/>
        <v>1.0967693173893754E-2</v>
      </c>
      <c r="I264">
        <f t="shared" si="42"/>
        <v>0.32970090614515368</v>
      </c>
      <c r="J264">
        <f t="shared" si="43"/>
        <v>4.8054077464945999E-2</v>
      </c>
      <c r="K264">
        <f t="shared" si="44"/>
        <v>2.6260655599177153E-2</v>
      </c>
      <c r="M264" s="3">
        <v>44122</v>
      </c>
      <c r="N264">
        <v>368.72753899999998</v>
      </c>
      <c r="O264">
        <v>378.59765599999997</v>
      </c>
      <c r="P264">
        <v>368.12914999999998</v>
      </c>
      <c r="Q264">
        <v>378.213684</v>
      </c>
      <c r="R264">
        <v>378.213684</v>
      </c>
      <c r="S264">
        <v>11047103109</v>
      </c>
      <c r="T264">
        <f t="shared" si="50"/>
        <v>2.5053211420248758E-2</v>
      </c>
      <c r="U264">
        <f t="shared" si="40"/>
        <v>0.42769257905347652</v>
      </c>
      <c r="V264">
        <f t="shared" si="41"/>
        <v>0.42665513467084526</v>
      </c>
      <c r="W264">
        <f t="shared" si="45"/>
        <v>0.60376966150487821</v>
      </c>
      <c r="X264">
        <f t="shared" si="46"/>
        <v>-5.7553061725283943E-4</v>
      </c>
      <c r="Z264" s="3">
        <v>44122</v>
      </c>
      <c r="AA264">
        <v>3.2464E-2</v>
      </c>
      <c r="AB264">
        <v>3.3003999999999999E-2</v>
      </c>
      <c r="AC264">
        <v>3.2417000000000001E-2</v>
      </c>
      <c r="AD264">
        <v>3.2936E-2</v>
      </c>
      <c r="AE264">
        <v>3.2936E-2</v>
      </c>
      <c r="AF264">
        <v>962010</v>
      </c>
      <c r="AG264">
        <f t="shared" si="51"/>
        <v>1.4095721910940343E-2</v>
      </c>
      <c r="AH264">
        <f t="shared" si="47"/>
        <v>0.3140889775712436</v>
      </c>
      <c r="AI264">
        <f t="shared" si="48"/>
        <v>-2.004060766694989E-2</v>
      </c>
      <c r="AK264" s="3"/>
    </row>
    <row r="265" spans="1:37" x14ac:dyDescent="0.25">
      <c r="A265" s="3">
        <v>44123</v>
      </c>
      <c r="B265">
        <v>11495.038086</v>
      </c>
      <c r="C265">
        <v>11799.092773</v>
      </c>
      <c r="D265">
        <v>11408.290039</v>
      </c>
      <c r="E265">
        <v>11742.037109000001</v>
      </c>
      <c r="F265">
        <v>11742.037109000001</v>
      </c>
      <c r="G265">
        <v>23860769928</v>
      </c>
      <c r="H265">
        <f t="shared" si="49"/>
        <v>2.2276341433126984E-2</v>
      </c>
      <c r="I265">
        <f t="shared" si="42"/>
        <v>0.33502501334292584</v>
      </c>
      <c r="J265">
        <f t="shared" si="43"/>
        <v>5.6739647532752263E-2</v>
      </c>
      <c r="K265">
        <f t="shared" si="44"/>
        <v>3.0676161291693139E-2</v>
      </c>
      <c r="M265" s="3">
        <v>44123</v>
      </c>
      <c r="N265">
        <v>378.46963499999998</v>
      </c>
      <c r="O265">
        <v>383.317657</v>
      </c>
      <c r="P265">
        <v>373.702271</v>
      </c>
      <c r="Q265">
        <v>379.935608</v>
      </c>
      <c r="R265">
        <v>379.935608</v>
      </c>
      <c r="S265">
        <v>12811242092</v>
      </c>
      <c r="T265">
        <f t="shared" si="50"/>
        <v>4.5424482459947039E-3</v>
      </c>
      <c r="U265">
        <f t="shared" ref="U265:U328" si="52">_xlfn.STDEV.S(T259:T265)*SQRT(365)</f>
        <v>0.33895518186205653</v>
      </c>
      <c r="V265">
        <f t="shared" si="41"/>
        <v>0.4223146211457231</v>
      </c>
      <c r="W265">
        <f t="shared" si="45"/>
        <v>0.60390260921863426</v>
      </c>
      <c r="X265">
        <f t="shared" si="46"/>
        <v>1.6654909323952135E-4</v>
      </c>
      <c r="Z265" s="3">
        <v>44123</v>
      </c>
      <c r="AA265">
        <v>3.2958000000000001E-2</v>
      </c>
      <c r="AB265">
        <v>3.2521000000000001E-2</v>
      </c>
      <c r="AC265">
        <v>3.2708000000000001E-2</v>
      </c>
      <c r="AD265">
        <v>3.2356999999999997E-2</v>
      </c>
      <c r="AE265">
        <v>3.2356999999999997E-2</v>
      </c>
      <c r="AF265">
        <v>1091058</v>
      </c>
      <c r="AG265">
        <f t="shared" si="51"/>
        <v>-1.7735903620611941E-2</v>
      </c>
      <c r="AH265">
        <f t="shared" si="47"/>
        <v>0.31749777608161484</v>
      </c>
      <c r="AI265">
        <f t="shared" si="48"/>
        <v>-2.2411767720121652E-2</v>
      </c>
      <c r="AK265" s="3"/>
    </row>
    <row r="266" spans="1:37" x14ac:dyDescent="0.25">
      <c r="A266" s="3">
        <v>44124</v>
      </c>
      <c r="B266">
        <v>11745.974609000001</v>
      </c>
      <c r="C266">
        <v>11999.917969</v>
      </c>
      <c r="D266">
        <v>11681.480469</v>
      </c>
      <c r="E266">
        <v>11916.334961</v>
      </c>
      <c r="F266">
        <v>11916.334961</v>
      </c>
      <c r="G266">
        <v>30915821592</v>
      </c>
      <c r="H266">
        <f t="shared" si="49"/>
        <v>1.4734826642430789E-2</v>
      </c>
      <c r="I266">
        <f t="shared" si="42"/>
        <v>0.33274839728986844</v>
      </c>
      <c r="J266">
        <f t="shared" si="43"/>
        <v>8.5642359767726106E-2</v>
      </c>
      <c r="K266">
        <f t="shared" si="44"/>
        <v>4.5096279114663934E-2</v>
      </c>
      <c r="M266" s="3">
        <v>44124</v>
      </c>
      <c r="N266">
        <v>379.719696</v>
      </c>
      <c r="O266">
        <v>380.76101699999998</v>
      </c>
      <c r="P266">
        <v>367.60107399999998</v>
      </c>
      <c r="Q266">
        <v>369.13690200000002</v>
      </c>
      <c r="R266">
        <v>369.13690200000002</v>
      </c>
      <c r="S266">
        <v>13741586582</v>
      </c>
      <c r="T266">
        <f t="shared" si="50"/>
        <v>-2.8834202366023028E-2</v>
      </c>
      <c r="U266">
        <f t="shared" si="52"/>
        <v>0.37745673142686642</v>
      </c>
      <c r="V266">
        <f t="shared" si="41"/>
        <v>0.45416953080696087</v>
      </c>
      <c r="W266">
        <f t="shared" si="45"/>
        <v>0.59730019375225929</v>
      </c>
      <c r="X266">
        <f t="shared" si="46"/>
        <v>4.7424108583538575E-3</v>
      </c>
      <c r="Z266" s="3">
        <v>44124</v>
      </c>
      <c r="AA266">
        <v>3.2337999999999999E-2</v>
      </c>
      <c r="AB266">
        <v>3.2421999999999999E-2</v>
      </c>
      <c r="AC266">
        <v>3.0925000000000001E-2</v>
      </c>
      <c r="AD266">
        <v>3.0977000000000001E-2</v>
      </c>
      <c r="AE266">
        <v>3.0977000000000001E-2</v>
      </c>
      <c r="AF266">
        <v>1153172</v>
      </c>
      <c r="AG266">
        <f t="shared" si="51"/>
        <v>-4.3585387216060492E-2</v>
      </c>
      <c r="AH266">
        <f t="shared" si="47"/>
        <v>0.34066773606056822</v>
      </c>
      <c r="AI266">
        <f t="shared" si="48"/>
        <v>-2.8683138180768883E-2</v>
      </c>
      <c r="AK266" s="3"/>
    </row>
    <row r="267" spans="1:37" x14ac:dyDescent="0.25">
      <c r="A267" s="3">
        <v>44125</v>
      </c>
      <c r="B267">
        <v>11913.077148</v>
      </c>
      <c r="C267">
        <v>13184.566406</v>
      </c>
      <c r="D267">
        <v>11900.928711</v>
      </c>
      <c r="E267">
        <v>12823.689453000001</v>
      </c>
      <c r="F267">
        <v>12823.689453000001</v>
      </c>
      <c r="G267">
        <v>43414712626</v>
      </c>
      <c r="H267">
        <f t="shared" si="49"/>
        <v>7.3384054290876979E-2</v>
      </c>
      <c r="I267">
        <f t="shared" si="42"/>
        <v>0.37320815977947042</v>
      </c>
      <c r="J267">
        <f t="shared" si="43"/>
        <v>0.2035197248165278</v>
      </c>
      <c r="K267">
        <f t="shared" si="44"/>
        <v>0.10462186919989361</v>
      </c>
      <c r="M267" s="3">
        <v>44125</v>
      </c>
      <c r="N267">
        <v>369.05941799999999</v>
      </c>
      <c r="O267">
        <v>400.62725799999998</v>
      </c>
      <c r="P267">
        <v>368.72796599999998</v>
      </c>
      <c r="Q267">
        <v>392.18997200000001</v>
      </c>
      <c r="R267">
        <v>392.18997200000001</v>
      </c>
      <c r="S267">
        <v>20241324322</v>
      </c>
      <c r="T267">
        <f t="shared" si="50"/>
        <v>6.0578761483798468E-2</v>
      </c>
      <c r="U267">
        <f t="shared" si="52"/>
        <v>0.60335789376484705</v>
      </c>
      <c r="V267">
        <f t="shared" si="41"/>
        <v>0.48314789917340284</v>
      </c>
      <c r="W267">
        <f t="shared" si="45"/>
        <v>0.55683876181985592</v>
      </c>
      <c r="X267">
        <f t="shared" si="46"/>
        <v>7.5151951164394215E-2</v>
      </c>
      <c r="Z267" s="3">
        <v>44125</v>
      </c>
      <c r="AA267">
        <v>3.0970999999999999E-2</v>
      </c>
      <c r="AB267">
        <v>3.0471999999999999E-2</v>
      </c>
      <c r="AC267">
        <v>3.0983E-2</v>
      </c>
      <c r="AD267">
        <v>3.0582999999999999E-2</v>
      </c>
      <c r="AE267">
        <v>3.0582999999999999E-2</v>
      </c>
      <c r="AF267">
        <v>1578432</v>
      </c>
      <c r="AG267">
        <f t="shared" si="51"/>
        <v>-1.2800694606318951E-2</v>
      </c>
      <c r="AH267">
        <f t="shared" si="47"/>
        <v>0.31920890742796609</v>
      </c>
      <c r="AI267">
        <f t="shared" si="48"/>
        <v>-2.0588089464243772E-2</v>
      </c>
      <c r="AK267" s="3"/>
    </row>
    <row r="268" spans="1:37" x14ac:dyDescent="0.25">
      <c r="A268" s="3">
        <v>44126</v>
      </c>
      <c r="B268">
        <v>12801.635742</v>
      </c>
      <c r="C268">
        <v>13161.59375</v>
      </c>
      <c r="D268">
        <v>12717.09375</v>
      </c>
      <c r="E268">
        <v>12965.891602</v>
      </c>
      <c r="F268">
        <v>12965.891602</v>
      </c>
      <c r="G268">
        <v>34729759598</v>
      </c>
      <c r="H268">
        <f t="shared" si="49"/>
        <v>1.1027987610286562E-2</v>
      </c>
      <c r="I268">
        <f t="shared" si="42"/>
        <v>0.3734999940682438</v>
      </c>
      <c r="J268">
        <f t="shared" si="43"/>
        <v>0.20729076786465295</v>
      </c>
      <c r="K268">
        <f t="shared" si="44"/>
        <v>0.10651186843031918</v>
      </c>
      <c r="M268" s="3">
        <v>44126</v>
      </c>
      <c r="N268">
        <v>391.48861699999998</v>
      </c>
      <c r="O268">
        <v>420.14166299999999</v>
      </c>
      <c r="P268">
        <v>391.27630599999998</v>
      </c>
      <c r="Q268">
        <v>413.77298000000002</v>
      </c>
      <c r="R268">
        <v>413.77298000000002</v>
      </c>
      <c r="S268">
        <v>15772846485</v>
      </c>
      <c r="T268">
        <f t="shared" si="50"/>
        <v>5.3571121086530137E-2</v>
      </c>
      <c r="U268">
        <f t="shared" si="52"/>
        <v>0.68766338185565001</v>
      </c>
      <c r="V268">
        <f t="shared" si="41"/>
        <v>0.52805760092225451</v>
      </c>
      <c r="W268">
        <f t="shared" si="45"/>
        <v>0.58245780842257244</v>
      </c>
      <c r="X268">
        <f t="shared" si="46"/>
        <v>9.8578117357688719E-2</v>
      </c>
      <c r="Z268" s="3">
        <v>44126</v>
      </c>
      <c r="AA268">
        <v>3.0529000000000001E-2</v>
      </c>
      <c r="AB268">
        <v>3.1921999999999999E-2</v>
      </c>
      <c r="AC268">
        <v>3.0582999999999999E-2</v>
      </c>
      <c r="AD268">
        <v>3.1912000000000003E-2</v>
      </c>
      <c r="AE268">
        <v>3.1912000000000003E-2</v>
      </c>
      <c r="AF268">
        <v>1216488</v>
      </c>
      <c r="AG268">
        <f t="shared" si="51"/>
        <v>4.2537815578493433E-2</v>
      </c>
      <c r="AH268">
        <f t="shared" si="47"/>
        <v>0.35530882890145654</v>
      </c>
      <c r="AI268">
        <f t="shared" si="48"/>
        <v>-6.2996605297900498E-3</v>
      </c>
      <c r="AK268" s="3"/>
    </row>
    <row r="269" spans="1:37" x14ac:dyDescent="0.25">
      <c r="A269" s="3">
        <v>44127</v>
      </c>
      <c r="B269">
        <v>12971.548828000001</v>
      </c>
      <c r="C269">
        <v>13015.961914</v>
      </c>
      <c r="D269">
        <v>12752.647461</v>
      </c>
      <c r="E269">
        <v>12931.539063</v>
      </c>
      <c r="F269">
        <v>12931.539063</v>
      </c>
      <c r="G269">
        <v>28974975003</v>
      </c>
      <c r="H269">
        <f t="shared" si="49"/>
        <v>-2.6529704504555393E-3</v>
      </c>
      <c r="I269">
        <f t="shared" si="42"/>
        <v>0.35345656724036301</v>
      </c>
      <c r="J269">
        <f t="shared" si="43"/>
        <v>0.23276362627329478</v>
      </c>
      <c r="K269">
        <f t="shared" si="44"/>
        <v>0.1189488996762092</v>
      </c>
      <c r="M269" s="3">
        <v>44127</v>
      </c>
      <c r="N269">
        <v>414.051331</v>
      </c>
      <c r="O269">
        <v>418.95992999999999</v>
      </c>
      <c r="P269">
        <v>403.08203099999997</v>
      </c>
      <c r="Q269">
        <v>409.76669299999998</v>
      </c>
      <c r="R269">
        <v>409.76669299999998</v>
      </c>
      <c r="S269">
        <v>14256222052</v>
      </c>
      <c r="T269">
        <f t="shared" si="50"/>
        <v>-9.7295096650399787E-3</v>
      </c>
      <c r="U269">
        <f t="shared" si="52"/>
        <v>0.62213801132962609</v>
      </c>
      <c r="V269">
        <f t="shared" si="41"/>
        <v>0.53414165336336383</v>
      </c>
      <c r="W269">
        <f t="shared" si="45"/>
        <v>0.51710320296861023</v>
      </c>
      <c r="X269">
        <f t="shared" si="46"/>
        <v>0.12738672627046627</v>
      </c>
      <c r="Z269" s="3">
        <v>44127</v>
      </c>
      <c r="AA269">
        <v>3.1933999999999997E-2</v>
      </c>
      <c r="AB269">
        <v>3.2201E-2</v>
      </c>
      <c r="AC269">
        <v>3.1607999999999997E-2</v>
      </c>
      <c r="AD269">
        <v>3.1687E-2</v>
      </c>
      <c r="AE269">
        <v>3.1687E-2</v>
      </c>
      <c r="AF269">
        <v>1102438</v>
      </c>
      <c r="AG269">
        <f t="shared" si="51"/>
        <v>-7.0756124688970065E-3</v>
      </c>
      <c r="AH269">
        <f t="shared" si="47"/>
        <v>0.32354386826134751</v>
      </c>
      <c r="AI269">
        <f t="shared" si="48"/>
        <v>5.1044030325612414E-3</v>
      </c>
      <c r="AK269" s="3"/>
    </row>
    <row r="270" spans="1:37" x14ac:dyDescent="0.25">
      <c r="A270" s="3">
        <v>44128</v>
      </c>
      <c r="B270">
        <v>12931.574219</v>
      </c>
      <c r="C270">
        <v>13145.066406</v>
      </c>
      <c r="D270">
        <v>12885.747069999999</v>
      </c>
      <c r="E270">
        <v>13108.0625</v>
      </c>
      <c r="F270">
        <v>13108.0625</v>
      </c>
      <c r="G270">
        <v>24542317940</v>
      </c>
      <c r="H270">
        <f t="shared" si="49"/>
        <v>1.3558282811119962E-2</v>
      </c>
      <c r="I270">
        <f t="shared" si="42"/>
        <v>0.32169695654434571</v>
      </c>
      <c r="J270">
        <f t="shared" si="43"/>
        <v>0.1973857726298304</v>
      </c>
      <c r="K270">
        <f t="shared" si="44"/>
        <v>0.10081937121594044</v>
      </c>
      <c r="M270" s="3">
        <v>44128</v>
      </c>
      <c r="N270">
        <v>409.76724200000001</v>
      </c>
      <c r="O270">
        <v>416.59967</v>
      </c>
      <c r="P270">
        <v>407.85171500000001</v>
      </c>
      <c r="Q270">
        <v>412.45761099999999</v>
      </c>
      <c r="R270">
        <v>412.45761099999999</v>
      </c>
      <c r="S270">
        <v>12201739194</v>
      </c>
      <c r="T270">
        <f t="shared" si="50"/>
        <v>6.5454830129204186E-3</v>
      </c>
      <c r="U270">
        <f t="shared" si="52"/>
        <v>0.62267666665191679</v>
      </c>
      <c r="V270">
        <f t="shared" si="41"/>
        <v>0.50840377209849952</v>
      </c>
      <c r="W270">
        <f t="shared" si="45"/>
        <v>0.43804766974885989</v>
      </c>
      <c r="X270">
        <f t="shared" si="46"/>
        <v>8.6964433304412725E-2</v>
      </c>
      <c r="Z270" s="3">
        <v>44128</v>
      </c>
      <c r="AA270">
        <v>3.1687E-2</v>
      </c>
      <c r="AB270">
        <v>3.1691999999999998E-2</v>
      </c>
      <c r="AC270">
        <v>3.1625E-2</v>
      </c>
      <c r="AD270">
        <v>3.1466000000000001E-2</v>
      </c>
      <c r="AE270">
        <v>3.1466000000000001E-2</v>
      </c>
      <c r="AF270">
        <v>930858</v>
      </c>
      <c r="AG270">
        <f t="shared" si="51"/>
        <v>-6.9989043159769462E-3</v>
      </c>
      <c r="AH270">
        <f t="shared" si="47"/>
        <v>0.29866215521082656</v>
      </c>
      <c r="AI270">
        <f t="shared" si="48"/>
        <v>-9.227225114271197E-3</v>
      </c>
      <c r="AK270" s="3"/>
    </row>
    <row r="271" spans="1:37" x14ac:dyDescent="0.25">
      <c r="A271" s="3">
        <v>44129</v>
      </c>
      <c r="B271">
        <v>13108.063477</v>
      </c>
      <c r="C271">
        <v>13329.183594</v>
      </c>
      <c r="D271">
        <v>12910.061523</v>
      </c>
      <c r="E271">
        <v>13031.173828000001</v>
      </c>
      <c r="F271">
        <v>13031.173828000001</v>
      </c>
      <c r="G271">
        <v>24406920575</v>
      </c>
      <c r="H271">
        <f t="shared" si="49"/>
        <v>-5.8830252571047958E-3</v>
      </c>
      <c r="I271">
        <f t="shared" si="42"/>
        <v>0.32150070933116726</v>
      </c>
      <c r="J271">
        <f t="shared" si="43"/>
        <v>0.19778163712153124</v>
      </c>
      <c r="K271">
        <f t="shared" si="44"/>
        <v>0.10101470978200762</v>
      </c>
      <c r="M271" s="3">
        <v>44129</v>
      </c>
      <c r="N271">
        <v>412.45764200000002</v>
      </c>
      <c r="O271">
        <v>417.15920999999997</v>
      </c>
      <c r="P271">
        <v>405.35064699999998</v>
      </c>
      <c r="Q271">
        <v>406.21777300000002</v>
      </c>
      <c r="R271">
        <v>406.21777300000002</v>
      </c>
      <c r="S271">
        <v>10890207469</v>
      </c>
      <c r="T271">
        <f t="shared" si="50"/>
        <v>-1.524403678500421E-2</v>
      </c>
      <c r="U271">
        <f t="shared" si="52"/>
        <v>0.65408103086925529</v>
      </c>
      <c r="V271">
        <f t="shared" si="41"/>
        <v>0.51955803900410558</v>
      </c>
      <c r="W271">
        <f t="shared" si="45"/>
        <v>0.44386005797266237</v>
      </c>
      <c r="X271">
        <f t="shared" si="46"/>
        <v>7.5417058193815625E-2</v>
      </c>
      <c r="Z271" s="3">
        <v>44129</v>
      </c>
      <c r="AA271">
        <v>3.1466000000000001E-2</v>
      </c>
      <c r="AB271">
        <v>3.1384000000000002E-2</v>
      </c>
      <c r="AC271">
        <v>3.1149E-2</v>
      </c>
      <c r="AD271">
        <v>3.1172999999999999E-2</v>
      </c>
      <c r="AE271">
        <v>3.1172999999999999E-2</v>
      </c>
      <c r="AF271">
        <v>835704</v>
      </c>
      <c r="AG271">
        <f t="shared" si="51"/>
        <v>-9.3552622796122305E-3</v>
      </c>
      <c r="AH271">
        <f t="shared" si="47"/>
        <v>0.29470829504970542</v>
      </c>
      <c r="AI271">
        <f t="shared" si="48"/>
        <v>-1.7158336622734895E-2</v>
      </c>
      <c r="AK271" s="3"/>
    </row>
    <row r="272" spans="1:37" x14ac:dyDescent="0.25">
      <c r="A272" s="3">
        <v>44130</v>
      </c>
      <c r="B272">
        <v>13031.201171999999</v>
      </c>
      <c r="C272">
        <v>13225.297852</v>
      </c>
      <c r="D272">
        <v>12822.382813</v>
      </c>
      <c r="E272">
        <v>13075.248046999999</v>
      </c>
      <c r="F272">
        <v>13075.248046999999</v>
      </c>
      <c r="G272">
        <v>29461458313</v>
      </c>
      <c r="H272">
        <f t="shared" si="49"/>
        <v>3.3765072122461837E-3</v>
      </c>
      <c r="I272">
        <f t="shared" si="42"/>
        <v>0.3216730699138321</v>
      </c>
      <c r="J272">
        <f t="shared" si="43"/>
        <v>0.19574791385509088</v>
      </c>
      <c r="K272">
        <f t="shared" si="44"/>
        <v>0.10000012604893836</v>
      </c>
      <c r="M272" s="3">
        <v>44130</v>
      </c>
      <c r="N272">
        <v>406.21798699999999</v>
      </c>
      <c r="O272">
        <v>411.279877</v>
      </c>
      <c r="P272">
        <v>383.78289799999999</v>
      </c>
      <c r="Q272">
        <v>393.888306</v>
      </c>
      <c r="R272">
        <v>393.888306</v>
      </c>
      <c r="S272">
        <v>15155684229</v>
      </c>
      <c r="T272">
        <f t="shared" si="50"/>
        <v>-3.0822020699149109E-2</v>
      </c>
      <c r="U272">
        <f t="shared" si="52"/>
        <v>0.71930197500829129</v>
      </c>
      <c r="V272">
        <f t="shared" si="41"/>
        <v>0.54921114636385115</v>
      </c>
      <c r="W272">
        <f t="shared" si="45"/>
        <v>0.46043898335828398</v>
      </c>
      <c r="X272">
        <f t="shared" si="46"/>
        <v>5.5644054115469313E-2</v>
      </c>
      <c r="Z272" s="3">
        <v>44130</v>
      </c>
      <c r="AA272">
        <v>3.1172999999999999E-2</v>
      </c>
      <c r="AB272">
        <v>3.1343999999999997E-2</v>
      </c>
      <c r="AC272">
        <v>2.9881999999999999E-2</v>
      </c>
      <c r="AD272">
        <v>3.0124999999999999E-2</v>
      </c>
      <c r="AE272">
        <v>3.0124999999999999E-2</v>
      </c>
      <c r="AF272">
        <v>1159113</v>
      </c>
      <c r="AG272">
        <f t="shared" si="51"/>
        <v>-3.4196943727800362E-2</v>
      </c>
      <c r="AH272">
        <f t="shared" si="47"/>
        <v>0.31465884676575112</v>
      </c>
      <c r="AI272">
        <f t="shared" si="48"/>
        <v>-2.9693753468924815E-2</v>
      </c>
      <c r="AK272" s="3"/>
    </row>
    <row r="273" spans="1:37" x14ac:dyDescent="0.25">
      <c r="A273" s="3">
        <v>44131</v>
      </c>
      <c r="B273">
        <v>13075.242188</v>
      </c>
      <c r="C273">
        <v>13759.668944999999</v>
      </c>
      <c r="D273">
        <v>13060.837890999999</v>
      </c>
      <c r="E273">
        <v>13654.21875</v>
      </c>
      <c r="F273">
        <v>13654.21875</v>
      </c>
      <c r="G273">
        <v>33749878156</v>
      </c>
      <c r="H273">
        <f t="shared" si="49"/>
        <v>4.3327558953093516E-2</v>
      </c>
      <c r="I273">
        <f t="shared" si="42"/>
        <v>0.34581374402929826</v>
      </c>
      <c r="J273">
        <f t="shared" si="43"/>
        <v>0.2367948896590851</v>
      </c>
      <c r="K273">
        <f t="shared" si="44"/>
        <v>0.12085471494378011</v>
      </c>
      <c r="M273" s="3">
        <v>44131</v>
      </c>
      <c r="N273">
        <v>393.88818400000002</v>
      </c>
      <c r="O273">
        <v>409.77285799999999</v>
      </c>
      <c r="P273">
        <v>390.60845899999998</v>
      </c>
      <c r="Q273">
        <v>403.99704000000003</v>
      </c>
      <c r="R273">
        <v>403.99704000000003</v>
      </c>
      <c r="S273">
        <v>13940434102</v>
      </c>
      <c r="T273">
        <f t="shared" si="50"/>
        <v>2.5340169403470322E-2</v>
      </c>
      <c r="U273">
        <f t="shared" si="52"/>
        <v>0.66814337735412643</v>
      </c>
      <c r="V273">
        <f t="shared" ref="V273:V336" si="53">_xlfn.STDEV.S(T259:T273)*SQRT(365)</f>
        <v>0.53959843320460388</v>
      </c>
      <c r="W273">
        <f t="shared" si="45"/>
        <v>0.46672632867591862</v>
      </c>
      <c r="X273">
        <f t="shared" si="46"/>
        <v>6.5698136247968816E-2</v>
      </c>
      <c r="Z273" s="3">
        <v>44131</v>
      </c>
      <c r="AA273">
        <v>3.0124999999999999E-2</v>
      </c>
      <c r="AB273">
        <v>2.9999000000000001E-2</v>
      </c>
      <c r="AC273">
        <v>2.9787999999999999E-2</v>
      </c>
      <c r="AD273">
        <v>2.9588E-2</v>
      </c>
      <c r="AE273">
        <v>2.9588E-2</v>
      </c>
      <c r="AF273">
        <v>1020962</v>
      </c>
      <c r="AG273">
        <f t="shared" si="51"/>
        <v>-1.7986518085197807E-2</v>
      </c>
      <c r="AH273">
        <f t="shared" si="47"/>
        <v>0.31797603977406336</v>
      </c>
      <c r="AI273">
        <f t="shared" si="48"/>
        <v>-3.6727372755307484E-2</v>
      </c>
      <c r="AK273" s="3"/>
    </row>
    <row r="274" spans="1:37" x14ac:dyDescent="0.25">
      <c r="A274" s="3">
        <v>44132</v>
      </c>
      <c r="B274">
        <v>13654.214844</v>
      </c>
      <c r="C274">
        <v>13837.695313</v>
      </c>
      <c r="D274">
        <v>12932.250977</v>
      </c>
      <c r="E274">
        <v>13271.285156</v>
      </c>
      <c r="F274">
        <v>13271.285156</v>
      </c>
      <c r="G274">
        <v>35867318895</v>
      </c>
      <c r="H274">
        <f t="shared" si="49"/>
        <v>-2.8445849437293148E-2</v>
      </c>
      <c r="I274">
        <f t="shared" si="42"/>
        <v>0.36541867417267521</v>
      </c>
      <c r="J274">
        <f t="shared" si="43"/>
        <v>0.21445726732159748</v>
      </c>
      <c r="K274">
        <f t="shared" si="44"/>
        <v>0.10997241737519838</v>
      </c>
      <c r="M274" s="3">
        <v>44132</v>
      </c>
      <c r="N274">
        <v>403.99710099999999</v>
      </c>
      <c r="O274">
        <v>408.96475199999998</v>
      </c>
      <c r="P274">
        <v>381.14633199999997</v>
      </c>
      <c r="Q274">
        <v>388.650757</v>
      </c>
      <c r="R274">
        <v>388.650757</v>
      </c>
      <c r="S274">
        <v>15276441134</v>
      </c>
      <c r="T274">
        <f t="shared" si="50"/>
        <v>-3.8726407759389861E-2</v>
      </c>
      <c r="U274">
        <f t="shared" si="52"/>
        <v>0.62004730961525156</v>
      </c>
      <c r="V274">
        <f t="shared" si="53"/>
        <v>0.57009066106742246</v>
      </c>
      <c r="W274">
        <f t="shared" si="45"/>
        <v>0.48895555249865363</v>
      </c>
      <c r="X274">
        <f t="shared" si="46"/>
        <v>4.9969738575803946E-2</v>
      </c>
      <c r="Z274" s="3">
        <v>44132</v>
      </c>
      <c r="AA274">
        <v>2.9588E-2</v>
      </c>
      <c r="AB274">
        <v>2.9797000000000001E-2</v>
      </c>
      <c r="AC274">
        <v>2.9287000000000001E-2</v>
      </c>
      <c r="AD274">
        <v>2.9284999999999999E-2</v>
      </c>
      <c r="AE274">
        <v>2.9284999999999999E-2</v>
      </c>
      <c r="AF274">
        <v>1151090</v>
      </c>
      <c r="AG274">
        <f t="shared" si="51"/>
        <v>-1.0293434183875651E-2</v>
      </c>
      <c r="AH274">
        <f t="shared" si="47"/>
        <v>0.3184929576087529</v>
      </c>
      <c r="AI274">
        <f t="shared" si="48"/>
        <v>-4.0063560614894342E-2</v>
      </c>
      <c r="AK274" s="3"/>
    </row>
    <row r="275" spans="1:37" x14ac:dyDescent="0.25">
      <c r="A275" s="3">
        <v>44133</v>
      </c>
      <c r="B275">
        <v>13271.298828000001</v>
      </c>
      <c r="C275">
        <v>13612.047852</v>
      </c>
      <c r="D275">
        <v>12980.059569999999</v>
      </c>
      <c r="E275">
        <v>13437.882813</v>
      </c>
      <c r="F275">
        <v>13437.882813</v>
      </c>
      <c r="G275">
        <v>56499499598</v>
      </c>
      <c r="H275">
        <f t="shared" si="49"/>
        <v>1.2475103514692594E-2</v>
      </c>
      <c r="I275">
        <f t="shared" si="42"/>
        <v>0.36540936754039233</v>
      </c>
      <c r="J275">
        <f t="shared" si="43"/>
        <v>0.21440678755211759</v>
      </c>
      <c r="K275">
        <f t="shared" si="44"/>
        <v>0.10994703773262597</v>
      </c>
      <c r="M275" s="3">
        <v>44133</v>
      </c>
      <c r="N275">
        <v>388.65106200000002</v>
      </c>
      <c r="O275">
        <v>393.22769199999999</v>
      </c>
      <c r="P275">
        <v>381.28875699999998</v>
      </c>
      <c r="Q275">
        <v>386.73010299999999</v>
      </c>
      <c r="R275">
        <v>386.73010299999999</v>
      </c>
      <c r="S275">
        <v>12920477749</v>
      </c>
      <c r="T275">
        <f t="shared" si="50"/>
        <v>-4.9541019834723858E-3</v>
      </c>
      <c r="U275">
        <f t="shared" si="52"/>
        <v>0.41518703700728571</v>
      </c>
      <c r="V275">
        <f t="shared" si="53"/>
        <v>0.57021864608178774</v>
      </c>
      <c r="W275">
        <f t="shared" si="45"/>
        <v>0.48838300795145723</v>
      </c>
      <c r="X275">
        <f t="shared" si="46"/>
        <v>4.1049637901788477E-2</v>
      </c>
      <c r="Z275" s="3">
        <v>44133</v>
      </c>
      <c r="AA275">
        <v>2.9284999999999999E-2</v>
      </c>
      <c r="AB275">
        <v>2.9003000000000001E-2</v>
      </c>
      <c r="AC275">
        <v>2.9302999999999999E-2</v>
      </c>
      <c r="AD275">
        <v>2.8778999999999999E-2</v>
      </c>
      <c r="AE275">
        <v>2.8778999999999999E-2</v>
      </c>
      <c r="AF275">
        <v>961497</v>
      </c>
      <c r="AG275">
        <f t="shared" si="51"/>
        <v>-1.7429485037825321E-2</v>
      </c>
      <c r="AH275">
        <f t="shared" si="47"/>
        <v>0.32136307954666693</v>
      </c>
      <c r="AI275">
        <f t="shared" si="48"/>
        <v>-4.595877856231869E-2</v>
      </c>
      <c r="AK275" s="3"/>
    </row>
    <row r="276" spans="1:37" x14ac:dyDescent="0.25">
      <c r="A276" s="3">
        <v>44134</v>
      </c>
      <c r="B276">
        <v>13437.874023</v>
      </c>
      <c r="C276">
        <v>13651.516602</v>
      </c>
      <c r="D276">
        <v>13136.198242</v>
      </c>
      <c r="E276">
        <v>13546.522461</v>
      </c>
      <c r="F276">
        <v>13546.522461</v>
      </c>
      <c r="G276">
        <v>30581485201</v>
      </c>
      <c r="H276">
        <f t="shared" si="49"/>
        <v>8.0520755507138674E-3</v>
      </c>
      <c r="I276">
        <f t="shared" si="42"/>
        <v>0.3625240935212829</v>
      </c>
      <c r="J276">
        <f t="shared" si="43"/>
        <v>0.2280207663280748</v>
      </c>
      <c r="K276">
        <f t="shared" si="44"/>
        <v>0.11671087052808043</v>
      </c>
      <c r="M276" s="3">
        <v>44134</v>
      </c>
      <c r="N276">
        <v>386.730255</v>
      </c>
      <c r="O276">
        <v>391.46472199999999</v>
      </c>
      <c r="P276">
        <v>375.09240699999998</v>
      </c>
      <c r="Q276">
        <v>382.81997699999999</v>
      </c>
      <c r="R276">
        <v>382.81997699999999</v>
      </c>
      <c r="S276">
        <v>13688056970</v>
      </c>
      <c r="T276">
        <f t="shared" si="50"/>
        <v>-1.0162196721267742E-2</v>
      </c>
      <c r="U276">
        <f t="shared" si="52"/>
        <v>0.41520346752705861</v>
      </c>
      <c r="V276">
        <f t="shared" si="53"/>
        <v>0.57215073543004602</v>
      </c>
      <c r="W276">
        <f t="shared" si="45"/>
        <v>0.49032006391883254</v>
      </c>
      <c r="X276">
        <f t="shared" si="46"/>
        <v>3.5756720185500183E-2</v>
      </c>
      <c r="Z276" s="3">
        <v>44134</v>
      </c>
      <c r="AA276">
        <v>2.8778999999999999E-2</v>
      </c>
      <c r="AB276">
        <v>2.8726000000000002E-2</v>
      </c>
      <c r="AC276">
        <v>2.8459000000000002E-2</v>
      </c>
      <c r="AD276">
        <v>2.826E-2</v>
      </c>
      <c r="AE276">
        <v>2.826E-2</v>
      </c>
      <c r="AF276">
        <v>1010448</v>
      </c>
      <c r="AG276">
        <f t="shared" si="51"/>
        <v>-1.8198577247538841E-2</v>
      </c>
      <c r="AH276">
        <f t="shared" si="47"/>
        <v>0.32223837833561508</v>
      </c>
      <c r="AI276">
        <f t="shared" si="48"/>
        <v>-5.4040801354372101E-2</v>
      </c>
      <c r="AK276" s="3"/>
    </row>
    <row r="277" spans="1:37" x14ac:dyDescent="0.25">
      <c r="A277" s="3">
        <v>44135</v>
      </c>
      <c r="B277">
        <v>13546.532227</v>
      </c>
      <c r="C277">
        <v>14028.213867</v>
      </c>
      <c r="D277">
        <v>13457.530273</v>
      </c>
      <c r="E277">
        <v>13780.995117</v>
      </c>
      <c r="F277">
        <v>13780.995117</v>
      </c>
      <c r="G277">
        <v>30306464719</v>
      </c>
      <c r="H277">
        <f t="shared" si="49"/>
        <v>1.7160608122411047E-2</v>
      </c>
      <c r="I277">
        <f t="shared" si="42"/>
        <v>0.35419987431807864</v>
      </c>
      <c r="J277">
        <f t="shared" si="43"/>
        <v>0.26060304989870092</v>
      </c>
      <c r="K277">
        <f t="shared" si="44"/>
        <v>0.13287941983223284</v>
      </c>
      <c r="M277" s="3">
        <v>44135</v>
      </c>
      <c r="N277">
        <v>382.82003800000001</v>
      </c>
      <c r="O277">
        <v>393.010132</v>
      </c>
      <c r="P277">
        <v>381.29525799999999</v>
      </c>
      <c r="Q277">
        <v>386.59033199999999</v>
      </c>
      <c r="R277">
        <v>386.59033199999999</v>
      </c>
      <c r="S277">
        <v>11276963426</v>
      </c>
      <c r="T277">
        <f t="shared" si="50"/>
        <v>9.8007139640663866E-3</v>
      </c>
      <c r="U277">
        <f t="shared" si="52"/>
        <v>0.42354160615301567</v>
      </c>
      <c r="V277">
        <f t="shared" si="53"/>
        <v>0.54900709179289198</v>
      </c>
      <c r="W277">
        <f t="shared" si="45"/>
        <v>0.48508539055697086</v>
      </c>
      <c r="X277">
        <f t="shared" si="46"/>
        <v>4.9992282539308645E-2</v>
      </c>
      <c r="Z277" s="3">
        <v>44135</v>
      </c>
      <c r="AA277">
        <v>2.826E-2</v>
      </c>
      <c r="AB277">
        <v>2.8018000000000001E-2</v>
      </c>
      <c r="AC277">
        <v>2.8185999999999999E-2</v>
      </c>
      <c r="AD277">
        <v>2.8052000000000001E-2</v>
      </c>
      <c r="AE277">
        <v>2.8052000000000001E-2</v>
      </c>
      <c r="AF277">
        <v>818298</v>
      </c>
      <c r="AG277">
        <f t="shared" si="51"/>
        <v>-7.3874465817174032E-3</v>
      </c>
      <c r="AH277">
        <f t="shared" si="47"/>
        <v>0.32221139064108328</v>
      </c>
      <c r="AI277">
        <f t="shared" si="48"/>
        <v>-5.5342986779917822E-2</v>
      </c>
      <c r="AK277" s="3"/>
    </row>
    <row r="278" spans="1:37" x14ac:dyDescent="0.25">
      <c r="A278" s="3">
        <v>44136</v>
      </c>
      <c r="B278">
        <v>13780.995117</v>
      </c>
      <c r="C278">
        <v>13862.033203000001</v>
      </c>
      <c r="D278">
        <v>13628.377930000001</v>
      </c>
      <c r="E278">
        <v>13737.109375</v>
      </c>
      <c r="F278">
        <v>13737.109375</v>
      </c>
      <c r="G278">
        <v>24453857900</v>
      </c>
      <c r="H278">
        <f t="shared" si="49"/>
        <v>-3.1895931799180823E-3</v>
      </c>
      <c r="I278">
        <f t="shared" si="42"/>
        <v>0.35379906409203576</v>
      </c>
      <c r="J278">
        <f t="shared" si="43"/>
        <v>0.26151600209131748</v>
      </c>
      <c r="K278">
        <f t="shared" si="44"/>
        <v>0.13333006497207792</v>
      </c>
      <c r="M278" s="3">
        <v>44136</v>
      </c>
      <c r="N278">
        <v>386.59033199999999</v>
      </c>
      <c r="O278">
        <v>397.11611900000003</v>
      </c>
      <c r="P278">
        <v>385.165527</v>
      </c>
      <c r="Q278">
        <v>396.35818499999999</v>
      </c>
      <c r="R278">
        <v>396.35818499999999</v>
      </c>
      <c r="S278">
        <v>10475146018</v>
      </c>
      <c r="T278">
        <f t="shared" si="50"/>
        <v>2.4952751308190423E-2</v>
      </c>
      <c r="U278">
        <f t="shared" si="52"/>
        <v>0.48408364067785392</v>
      </c>
      <c r="V278">
        <f t="shared" si="53"/>
        <v>0.5589365683699753</v>
      </c>
      <c r="W278">
        <f t="shared" si="45"/>
        <v>0.48363586150941312</v>
      </c>
      <c r="X278">
        <f t="shared" si="46"/>
        <v>7.2400862934357574E-2</v>
      </c>
      <c r="Z278" s="3">
        <v>44136</v>
      </c>
      <c r="AA278">
        <v>2.8052000000000001E-2</v>
      </c>
      <c r="AB278">
        <v>2.869E-2</v>
      </c>
      <c r="AC278">
        <v>2.8261999999999999E-2</v>
      </c>
      <c r="AD278">
        <v>2.8853E-2</v>
      </c>
      <c r="AE278">
        <v>2.8853E-2</v>
      </c>
      <c r="AF278">
        <v>762544</v>
      </c>
      <c r="AG278">
        <f t="shared" si="51"/>
        <v>2.8154043008443205E-2</v>
      </c>
      <c r="AH278">
        <f t="shared" si="47"/>
        <v>0.34076268250626868</v>
      </c>
      <c r="AI278">
        <f t="shared" si="48"/>
        <v>-4.0516828961116302E-2</v>
      </c>
      <c r="AK278" s="3"/>
    </row>
    <row r="279" spans="1:37" x14ac:dyDescent="0.25">
      <c r="A279" s="3">
        <v>44137</v>
      </c>
      <c r="B279">
        <v>13737.032227</v>
      </c>
      <c r="C279">
        <v>13808.323242</v>
      </c>
      <c r="D279">
        <v>13243.160156</v>
      </c>
      <c r="E279">
        <v>13550.489258</v>
      </c>
      <c r="F279">
        <v>13550.489258</v>
      </c>
      <c r="G279">
        <v>30771455468</v>
      </c>
      <c r="H279">
        <f t="shared" si="49"/>
        <v>-1.3678230109281677E-2</v>
      </c>
      <c r="I279">
        <f t="shared" si="42"/>
        <v>0.36033898805080361</v>
      </c>
      <c r="J279">
        <f t="shared" si="43"/>
        <v>0.25036038860280663</v>
      </c>
      <c r="K279">
        <f t="shared" si="44"/>
        <v>0.12784822552694053</v>
      </c>
      <c r="M279" s="3">
        <v>44137</v>
      </c>
      <c r="N279">
        <v>396.35598800000002</v>
      </c>
      <c r="O279">
        <v>403.24075299999998</v>
      </c>
      <c r="P279">
        <v>381.01763899999997</v>
      </c>
      <c r="Q279">
        <v>383.15673800000002</v>
      </c>
      <c r="R279">
        <v>383.15673800000002</v>
      </c>
      <c r="S279">
        <v>13997574252</v>
      </c>
      <c r="T279">
        <f t="shared" si="50"/>
        <v>-3.3874166946072808E-2</v>
      </c>
      <c r="U279">
        <f t="shared" si="52"/>
        <v>0.49493921103919786</v>
      </c>
      <c r="V279">
        <f t="shared" si="53"/>
        <v>0.57849561300972896</v>
      </c>
      <c r="W279">
        <f t="shared" si="45"/>
        <v>0.50176459699600551</v>
      </c>
      <c r="X279">
        <f t="shared" si="46"/>
        <v>5.5422089242470975E-2</v>
      </c>
      <c r="Z279" s="3">
        <v>44137</v>
      </c>
      <c r="AA279">
        <v>2.8853E-2</v>
      </c>
      <c r="AB279">
        <v>2.9203E-2</v>
      </c>
      <c r="AC279">
        <v>2.8735E-2</v>
      </c>
      <c r="AD279">
        <v>2.8275999999999999E-2</v>
      </c>
      <c r="AE279">
        <v>2.8275999999999999E-2</v>
      </c>
      <c r="AF279">
        <v>1032994</v>
      </c>
      <c r="AG279">
        <f t="shared" si="51"/>
        <v>-2.020058537439956E-2</v>
      </c>
      <c r="AH279">
        <f t="shared" si="47"/>
        <v>0.34406988053155968</v>
      </c>
      <c r="AI279">
        <f t="shared" si="48"/>
        <v>-4.833745755976037E-2</v>
      </c>
      <c r="AK279" s="3"/>
    </row>
    <row r="280" spans="1:37" x14ac:dyDescent="0.25">
      <c r="A280" s="3">
        <v>44138</v>
      </c>
      <c r="B280">
        <v>13550.451171999999</v>
      </c>
      <c r="C280">
        <v>13984.981444999999</v>
      </c>
      <c r="D280">
        <v>13325.441406</v>
      </c>
      <c r="E280">
        <v>13950.300781</v>
      </c>
      <c r="F280">
        <v>13950.300781</v>
      </c>
      <c r="G280">
        <v>29869951617</v>
      </c>
      <c r="H280">
        <f t="shared" si="49"/>
        <v>2.9078415121616741E-2</v>
      </c>
      <c r="I280">
        <f t="shared" si="42"/>
        <v>0.36743697800045227</v>
      </c>
      <c r="J280">
        <f t="shared" si="43"/>
        <v>0.26810408563420507</v>
      </c>
      <c r="K280">
        <f t="shared" si="44"/>
        <v>0.13682621951851565</v>
      </c>
      <c r="M280" s="3">
        <v>44138</v>
      </c>
      <c r="N280">
        <v>383.15603599999997</v>
      </c>
      <c r="O280">
        <v>389.51538099999999</v>
      </c>
      <c r="P280">
        <v>371.31274400000001</v>
      </c>
      <c r="Q280">
        <v>387.60217299999999</v>
      </c>
      <c r="R280">
        <v>387.60217299999999</v>
      </c>
      <c r="S280">
        <v>12588494762</v>
      </c>
      <c r="T280">
        <f t="shared" si="50"/>
        <v>1.1535343232355392E-2</v>
      </c>
      <c r="U280">
        <f t="shared" si="52"/>
        <v>0.45355582134548833</v>
      </c>
      <c r="V280">
        <f t="shared" si="53"/>
        <v>0.58067870310196368</v>
      </c>
      <c r="W280">
        <f t="shared" si="45"/>
        <v>0.50013767102198803</v>
      </c>
      <c r="X280">
        <f t="shared" si="46"/>
        <v>5.2492189205328103E-2</v>
      </c>
      <c r="Z280" s="3">
        <v>44138</v>
      </c>
      <c r="AA280">
        <v>2.8275999999999999E-2</v>
      </c>
      <c r="AB280">
        <v>2.7899E-2</v>
      </c>
      <c r="AC280">
        <v>2.7833E-2</v>
      </c>
      <c r="AD280">
        <v>2.7785000000000001E-2</v>
      </c>
      <c r="AE280">
        <v>2.7785000000000001E-2</v>
      </c>
      <c r="AF280">
        <v>902382</v>
      </c>
      <c r="AG280">
        <f t="shared" si="51"/>
        <v>-1.7517081576823038E-2</v>
      </c>
      <c r="AH280">
        <f t="shared" si="47"/>
        <v>0.34439746675054461</v>
      </c>
      <c r="AI280">
        <f t="shared" si="48"/>
        <v>-5.6166531482174542E-2</v>
      </c>
      <c r="AK280" s="3"/>
    </row>
    <row r="281" spans="1:37" x14ac:dyDescent="0.25">
      <c r="A281" s="3">
        <v>44139</v>
      </c>
      <c r="B281">
        <v>13950.488281</v>
      </c>
      <c r="C281">
        <v>14218.766602</v>
      </c>
      <c r="D281">
        <v>13580.471680000001</v>
      </c>
      <c r="E281">
        <v>14133.707031</v>
      </c>
      <c r="F281">
        <v>14133.707031</v>
      </c>
      <c r="G281">
        <v>35116364962</v>
      </c>
      <c r="H281">
        <f t="shared" si="49"/>
        <v>1.3061444695951205E-2</v>
      </c>
      <c r="I281">
        <f t="shared" si="42"/>
        <v>0.36761160185719294</v>
      </c>
      <c r="J281">
        <f t="shared" si="43"/>
        <v>0.26963325129983379</v>
      </c>
      <c r="K281">
        <f t="shared" si="44"/>
        <v>0.1375934398243007</v>
      </c>
      <c r="M281" s="3">
        <v>44139</v>
      </c>
      <c r="N281">
        <v>387.60320999999999</v>
      </c>
      <c r="O281">
        <v>407.66564899999997</v>
      </c>
      <c r="P281">
        <v>377.827606</v>
      </c>
      <c r="Q281">
        <v>402.141998</v>
      </c>
      <c r="R281">
        <v>402.141998</v>
      </c>
      <c r="S281">
        <v>15126077675</v>
      </c>
      <c r="T281">
        <f t="shared" si="50"/>
        <v>3.68257688080715E-2</v>
      </c>
      <c r="U281">
        <f t="shared" si="52"/>
        <v>0.44919153563560799</v>
      </c>
      <c r="V281">
        <f t="shared" si="53"/>
        <v>0.58207812207369869</v>
      </c>
      <c r="W281">
        <f t="shared" si="45"/>
        <v>0.51375442519231052</v>
      </c>
      <c r="X281">
        <f t="shared" si="46"/>
        <v>6.9238708844902033E-2</v>
      </c>
      <c r="Z281" s="3">
        <v>44139</v>
      </c>
      <c r="AA281">
        <v>2.7785000000000001E-2</v>
      </c>
      <c r="AB281">
        <v>2.8670999999999999E-2</v>
      </c>
      <c r="AC281">
        <v>2.7791E-2</v>
      </c>
      <c r="AD281">
        <v>2.8452999999999999E-2</v>
      </c>
      <c r="AE281">
        <v>2.8452999999999999E-2</v>
      </c>
      <c r="AF281">
        <v>1070213</v>
      </c>
      <c r="AG281">
        <f t="shared" si="51"/>
        <v>2.3757296435846828E-2</v>
      </c>
      <c r="AH281">
        <f t="shared" si="47"/>
        <v>0.359351894465326</v>
      </c>
      <c r="AI281">
        <f t="shared" si="48"/>
        <v>-4.5561700274011623E-2</v>
      </c>
      <c r="AK281" s="3"/>
    </row>
    <row r="282" spans="1:37" x14ac:dyDescent="0.25">
      <c r="A282" s="3">
        <v>44140</v>
      </c>
      <c r="B282">
        <v>14133.733398</v>
      </c>
      <c r="C282">
        <v>15706.404296999999</v>
      </c>
      <c r="D282">
        <v>14102.088867</v>
      </c>
      <c r="E282">
        <v>15579.848633</v>
      </c>
      <c r="F282">
        <v>15579.848633</v>
      </c>
      <c r="G282">
        <v>40856321439</v>
      </c>
      <c r="H282">
        <f t="shared" si="49"/>
        <v>9.7415810833967165E-2</v>
      </c>
      <c r="I282">
        <f t="shared" si="42"/>
        <v>0.46804205023781542</v>
      </c>
      <c r="J282">
        <f t="shared" si="43"/>
        <v>0.38470872621921526</v>
      </c>
      <c r="K282">
        <f t="shared" si="44"/>
        <v>0.19685566504366553</v>
      </c>
      <c r="M282" s="3">
        <v>44140</v>
      </c>
      <c r="N282">
        <v>402.142944</v>
      </c>
      <c r="O282">
        <v>417.52593999999999</v>
      </c>
      <c r="P282">
        <v>397.24581899999998</v>
      </c>
      <c r="Q282">
        <v>414.06735200000003</v>
      </c>
      <c r="R282">
        <v>414.06735200000003</v>
      </c>
      <c r="S282">
        <v>15440711038</v>
      </c>
      <c r="T282">
        <f t="shared" si="50"/>
        <v>2.9223391479604861E-2</v>
      </c>
      <c r="U282">
        <f t="shared" si="52"/>
        <v>0.4709667840657264</v>
      </c>
      <c r="V282">
        <f t="shared" si="53"/>
        <v>0.52252175588402172</v>
      </c>
      <c r="W282">
        <f t="shared" si="45"/>
        <v>0.49760432478142175</v>
      </c>
      <c r="X282">
        <f t="shared" si="46"/>
        <v>0.10243104000580425</v>
      </c>
      <c r="Z282" s="3">
        <v>44140</v>
      </c>
      <c r="AA282">
        <v>2.8452999999999999E-2</v>
      </c>
      <c r="AB282">
        <v>2.6734000000000001E-2</v>
      </c>
      <c r="AC282">
        <v>2.7623999999999999E-2</v>
      </c>
      <c r="AD282">
        <v>2.6577E-2</v>
      </c>
      <c r="AE282">
        <v>2.6577E-2</v>
      </c>
      <c r="AF282">
        <v>991069</v>
      </c>
      <c r="AG282">
        <f t="shared" si="51"/>
        <v>-6.8207423069726339E-2</v>
      </c>
      <c r="AH282">
        <f t="shared" si="47"/>
        <v>0.41937366777145274</v>
      </c>
      <c r="AI282">
        <f t="shared" si="48"/>
        <v>-6.0932118664055415E-2</v>
      </c>
      <c r="AK282" s="3"/>
    </row>
    <row r="283" spans="1:37" x14ac:dyDescent="0.25">
      <c r="A283" s="3">
        <v>44141</v>
      </c>
      <c r="B283">
        <v>15579.729492</v>
      </c>
      <c r="C283">
        <v>15903.4375</v>
      </c>
      <c r="D283">
        <v>15226.839844</v>
      </c>
      <c r="E283">
        <v>15565.880859000001</v>
      </c>
      <c r="F283">
        <v>15565.880859000001</v>
      </c>
      <c r="G283">
        <v>39837841971</v>
      </c>
      <c r="H283">
        <f t="shared" si="49"/>
        <v>-8.9693034417392546E-4</v>
      </c>
      <c r="I283">
        <f t="shared" si="42"/>
        <v>0.46993434675951817</v>
      </c>
      <c r="J283">
        <f t="shared" si="43"/>
        <v>0.37774198342442011</v>
      </c>
      <c r="K283">
        <f t="shared" si="44"/>
        <v>0.19340876479983257</v>
      </c>
      <c r="M283" s="3">
        <v>44141</v>
      </c>
      <c r="N283">
        <v>414.066711</v>
      </c>
      <c r="O283">
        <v>456.20062300000001</v>
      </c>
      <c r="P283">
        <v>412.98230000000001</v>
      </c>
      <c r="Q283">
        <v>454.71929899999998</v>
      </c>
      <c r="R283">
        <v>454.71929899999998</v>
      </c>
      <c r="S283">
        <v>16738305610</v>
      </c>
      <c r="T283">
        <f t="shared" si="50"/>
        <v>9.3651656715802986E-2</v>
      </c>
      <c r="U283">
        <f t="shared" si="52"/>
        <v>0.72950117136161818</v>
      </c>
      <c r="V283">
        <f t="shared" si="53"/>
        <v>0.6453799252227842</v>
      </c>
      <c r="W283">
        <f t="shared" si="45"/>
        <v>0.58276447516329466</v>
      </c>
      <c r="X283">
        <f t="shared" si="46"/>
        <v>0.14969298432730052</v>
      </c>
      <c r="Z283" s="3">
        <v>44141</v>
      </c>
      <c r="AA283">
        <v>2.6577E-2</v>
      </c>
      <c r="AB283">
        <v>2.9219999999999999E-2</v>
      </c>
      <c r="AC283">
        <v>2.6669000000000002E-2</v>
      </c>
      <c r="AD283">
        <v>2.9212999999999999E-2</v>
      </c>
      <c r="AE283">
        <v>2.9212999999999999E-2</v>
      </c>
      <c r="AF283">
        <v>1075320</v>
      </c>
      <c r="AG283">
        <f t="shared" si="51"/>
        <v>9.4567635581128184E-2</v>
      </c>
      <c r="AH283">
        <f t="shared" si="47"/>
        <v>0.54761562260832208</v>
      </c>
      <c r="AI283">
        <f t="shared" si="48"/>
        <v>-2.6661643011129978E-2</v>
      </c>
      <c r="AK283" s="3"/>
    </row>
    <row r="284" spans="1:37" x14ac:dyDescent="0.25">
      <c r="A284" s="3">
        <v>44142</v>
      </c>
      <c r="B284">
        <v>15565.880859000001</v>
      </c>
      <c r="C284">
        <v>15737.095703000001</v>
      </c>
      <c r="D284">
        <v>14423.203125</v>
      </c>
      <c r="E284">
        <v>14833.753906</v>
      </c>
      <c r="F284">
        <v>14833.753906</v>
      </c>
      <c r="G284">
        <v>35024953706</v>
      </c>
      <c r="H284">
        <f t="shared" si="49"/>
        <v>-4.8176141267060144E-2</v>
      </c>
      <c r="I284">
        <f t="shared" si="42"/>
        <v>0.51368342644708587</v>
      </c>
      <c r="J284">
        <f t="shared" si="43"/>
        <v>0.30670445749859432</v>
      </c>
      <c r="K284">
        <f t="shared" si="44"/>
        <v>0.15877422866586741</v>
      </c>
      <c r="M284" s="3">
        <v>44142</v>
      </c>
      <c r="N284">
        <v>454.72256499999997</v>
      </c>
      <c r="O284">
        <v>465.675476</v>
      </c>
      <c r="P284">
        <v>428.45636000000002</v>
      </c>
      <c r="Q284">
        <v>435.71313500000002</v>
      </c>
      <c r="R284">
        <v>435.71313500000002</v>
      </c>
      <c r="S284">
        <v>18873289788</v>
      </c>
      <c r="T284">
        <f t="shared" si="50"/>
        <v>-4.269622374047486E-2</v>
      </c>
      <c r="U284">
        <f t="shared" si="52"/>
        <v>0.87767974200394061</v>
      </c>
      <c r="V284">
        <f t="shared" si="53"/>
        <v>0.68592964951784263</v>
      </c>
      <c r="W284">
        <f t="shared" si="45"/>
        <v>0.60711200688883427</v>
      </c>
      <c r="X284">
        <f t="shared" si="46"/>
        <v>0.11600583143109365</v>
      </c>
      <c r="Z284" s="3">
        <v>44142</v>
      </c>
      <c r="AA284">
        <v>2.9212999999999999E-2</v>
      </c>
      <c r="AB284">
        <v>2.9654E-2</v>
      </c>
      <c r="AC284">
        <v>2.9505E-2</v>
      </c>
      <c r="AD284">
        <v>2.9373E-2</v>
      </c>
      <c r="AE284">
        <v>2.9373E-2</v>
      </c>
      <c r="AF284">
        <v>1272321</v>
      </c>
      <c r="AG284">
        <f t="shared" si="51"/>
        <v>5.4620693609108142E-3</v>
      </c>
      <c r="AH284">
        <f t="shared" si="47"/>
        <v>0.54802779247340927</v>
      </c>
      <c r="AI284">
        <f t="shared" si="48"/>
        <v>-2.5832087490641167E-2</v>
      </c>
      <c r="AK284" s="3"/>
    </row>
    <row r="285" spans="1:37" x14ac:dyDescent="0.25">
      <c r="A285" s="3">
        <v>44143</v>
      </c>
      <c r="B285">
        <v>14833.753906</v>
      </c>
      <c r="C285">
        <v>15637.320313</v>
      </c>
      <c r="D285">
        <v>14744.110352</v>
      </c>
      <c r="E285">
        <v>15479.567383</v>
      </c>
      <c r="F285">
        <v>15479.567383</v>
      </c>
      <c r="G285">
        <v>26632075029</v>
      </c>
      <c r="H285">
        <f t="shared" si="49"/>
        <v>4.2615667620812377E-2</v>
      </c>
      <c r="I285">
        <f t="shared" si="42"/>
        <v>0.52591238438468879</v>
      </c>
      <c r="J285">
        <f t="shared" si="43"/>
        <v>0.33578293119072156</v>
      </c>
      <c r="K285">
        <f t="shared" si="44"/>
        <v>0.17357469510322082</v>
      </c>
      <c r="M285" s="3">
        <v>44143</v>
      </c>
      <c r="N285">
        <v>435.71881100000002</v>
      </c>
      <c r="O285">
        <v>457.78045700000001</v>
      </c>
      <c r="P285">
        <v>433.15377799999999</v>
      </c>
      <c r="Q285">
        <v>453.554779</v>
      </c>
      <c r="R285">
        <v>453.554779</v>
      </c>
      <c r="S285">
        <v>11292383601</v>
      </c>
      <c r="T285">
        <f t="shared" si="50"/>
        <v>4.0131974322148371E-2</v>
      </c>
      <c r="U285">
        <f t="shared" si="52"/>
        <v>0.89267009801525055</v>
      </c>
      <c r="V285">
        <f t="shared" si="53"/>
        <v>0.70869150603340803</v>
      </c>
      <c r="W285">
        <f t="shared" si="45"/>
        <v>0.60623340405935278</v>
      </c>
      <c r="X285">
        <f t="shared" si="46"/>
        <v>0.11535287922067086</v>
      </c>
      <c r="Z285" s="3">
        <v>44143</v>
      </c>
      <c r="AA285">
        <v>2.9373E-2</v>
      </c>
      <c r="AB285">
        <v>2.9276E-2</v>
      </c>
      <c r="AC285">
        <v>2.9354000000000002E-2</v>
      </c>
      <c r="AD285">
        <v>2.93E-2</v>
      </c>
      <c r="AE285">
        <v>2.93E-2</v>
      </c>
      <c r="AF285">
        <v>729503</v>
      </c>
      <c r="AG285">
        <f t="shared" si="51"/>
        <v>-2.4883690170223486E-3</v>
      </c>
      <c r="AH285">
        <f t="shared" si="47"/>
        <v>0.53662393284296128</v>
      </c>
      <c r="AI285">
        <f t="shared" si="48"/>
        <v>-3.61192584407901E-2</v>
      </c>
      <c r="AK285" s="3"/>
    </row>
    <row r="286" spans="1:37" x14ac:dyDescent="0.25">
      <c r="A286" s="3">
        <v>44144</v>
      </c>
      <c r="B286">
        <v>15479.595703000001</v>
      </c>
      <c r="C286">
        <v>15785.136719</v>
      </c>
      <c r="D286">
        <v>14865.529296999999</v>
      </c>
      <c r="E286">
        <v>15332.315430000001</v>
      </c>
      <c r="F286">
        <v>15332.315430000001</v>
      </c>
      <c r="G286">
        <v>34149115566</v>
      </c>
      <c r="H286">
        <f t="shared" si="49"/>
        <v>-9.5582003190319165E-3</v>
      </c>
      <c r="I286">
        <f t="shared" si="42"/>
        <v>0.52959457883307537</v>
      </c>
      <c r="J286">
        <f t="shared" si="43"/>
        <v>0.30548205312597404</v>
      </c>
      <c r="K286">
        <f t="shared" si="44"/>
        <v>0.15850411734235789</v>
      </c>
      <c r="M286" s="3">
        <v>44144</v>
      </c>
      <c r="N286">
        <v>453.57415800000001</v>
      </c>
      <c r="O286">
        <v>457.34960899999999</v>
      </c>
      <c r="P286">
        <v>435.16387900000001</v>
      </c>
      <c r="Q286">
        <v>444.16305499999999</v>
      </c>
      <c r="R286">
        <v>444.16305499999999</v>
      </c>
      <c r="S286">
        <v>13704320630</v>
      </c>
      <c r="T286">
        <f t="shared" si="50"/>
        <v>-2.0924317874450711E-2</v>
      </c>
      <c r="U286">
        <f t="shared" si="52"/>
        <v>0.84964278659775527</v>
      </c>
      <c r="V286">
        <f t="shared" si="53"/>
        <v>0.71373619332375882</v>
      </c>
      <c r="W286">
        <f t="shared" si="45"/>
        <v>0.61338701034961007</v>
      </c>
      <c r="X286">
        <f t="shared" si="46"/>
        <v>9.7769551232357768E-2</v>
      </c>
      <c r="Z286" s="3">
        <v>44144</v>
      </c>
      <c r="AA286">
        <v>2.9301000000000001E-2</v>
      </c>
      <c r="AB286">
        <v>2.9007000000000002E-2</v>
      </c>
      <c r="AC286">
        <v>2.9194000000000001E-2</v>
      </c>
      <c r="AD286">
        <v>2.8969000000000002E-2</v>
      </c>
      <c r="AE286">
        <v>2.8969000000000002E-2</v>
      </c>
      <c r="AF286">
        <v>893819</v>
      </c>
      <c r="AG286">
        <f t="shared" si="51"/>
        <v>-1.1361223304918544E-2</v>
      </c>
      <c r="AH286">
        <f t="shared" si="47"/>
        <v>0.53719431122354599</v>
      </c>
      <c r="AI286">
        <f t="shared" si="48"/>
        <v>-3.7853877726914384E-2</v>
      </c>
      <c r="AK286" s="3"/>
    </row>
    <row r="287" spans="1:37" x14ac:dyDescent="0.25">
      <c r="A287" s="3">
        <v>44145</v>
      </c>
      <c r="B287">
        <v>15332.350586</v>
      </c>
      <c r="C287">
        <v>15450.329102</v>
      </c>
      <c r="D287">
        <v>15124.959961</v>
      </c>
      <c r="E287">
        <v>15290.902344</v>
      </c>
      <c r="F287">
        <v>15290.902344</v>
      </c>
      <c r="G287">
        <v>25574938143</v>
      </c>
      <c r="H287">
        <f t="shared" si="49"/>
        <v>-2.704687113646988E-3</v>
      </c>
      <c r="I287">
        <f t="shared" si="42"/>
        <v>0.53145099043907862</v>
      </c>
      <c r="J287">
        <f t="shared" si="43"/>
        <v>0.29503321702831903</v>
      </c>
      <c r="K287">
        <f t="shared" si="44"/>
        <v>0.15332017334783096</v>
      </c>
      <c r="M287" s="3">
        <v>44145</v>
      </c>
      <c r="N287">
        <v>444.166382</v>
      </c>
      <c r="O287">
        <v>453.75836199999998</v>
      </c>
      <c r="P287">
        <v>439.60012799999998</v>
      </c>
      <c r="Q287">
        <v>449.67962599999998</v>
      </c>
      <c r="R287">
        <v>449.67962599999998</v>
      </c>
      <c r="S287">
        <v>12090381666</v>
      </c>
      <c r="T287">
        <f t="shared" si="50"/>
        <v>1.2343650984181654E-2</v>
      </c>
      <c r="U287">
        <f t="shared" si="52"/>
        <v>0.84910873075988291</v>
      </c>
      <c r="V287">
        <f t="shared" si="53"/>
        <v>0.68701194719256764</v>
      </c>
      <c r="W287">
        <f t="shared" si="45"/>
        <v>0.61352298332892985</v>
      </c>
      <c r="X287">
        <f t="shared" si="46"/>
        <v>9.834976570152118E-2</v>
      </c>
      <c r="Z287" s="3">
        <v>44145</v>
      </c>
      <c r="AA287">
        <v>2.8969000000000002E-2</v>
      </c>
      <c r="AB287">
        <v>2.9404E-2</v>
      </c>
      <c r="AC287">
        <v>2.8794E-2</v>
      </c>
      <c r="AD287">
        <v>2.9408E-2</v>
      </c>
      <c r="AE287">
        <v>2.9408E-2</v>
      </c>
      <c r="AF287">
        <v>790691</v>
      </c>
      <c r="AG287">
        <f t="shared" si="51"/>
        <v>1.504045345517341E-2</v>
      </c>
      <c r="AH287">
        <f t="shared" si="47"/>
        <v>0.54077836554511938</v>
      </c>
      <c r="AI287">
        <f t="shared" si="48"/>
        <v>-3.3932474831542096E-2</v>
      </c>
      <c r="AK287" s="3"/>
    </row>
    <row r="288" spans="1:37" x14ac:dyDescent="0.25">
      <c r="A288" s="3">
        <v>44146</v>
      </c>
      <c r="B288">
        <v>15290.909180000001</v>
      </c>
      <c r="C288">
        <v>15916.260742</v>
      </c>
      <c r="D288">
        <v>15290.006836</v>
      </c>
      <c r="E288">
        <v>15701.339844</v>
      </c>
      <c r="F288">
        <v>15701.339844</v>
      </c>
      <c r="G288">
        <v>29772374934</v>
      </c>
      <c r="H288">
        <f t="shared" si="49"/>
        <v>2.6488015591388064E-2</v>
      </c>
      <c r="I288">
        <f t="shared" ref="I288:I351" si="54">_xlfn.STDEV.S(H259:H288)*SQRT(365)</f>
        <v>0.53436747567309772</v>
      </c>
      <c r="J288">
        <f t="shared" ref="J288:J351" si="55">ABS(SUM(H259:H288))</f>
        <v>0.30659636657265454</v>
      </c>
      <c r="K288">
        <f t="shared" ref="K288:K351" si="56">(AVERAGE(H259:H288))*(15)+POWER(I288/SQRT(365/15),2)/2</f>
        <v>0.15916562025325684</v>
      </c>
      <c r="M288" s="3">
        <v>44146</v>
      </c>
      <c r="N288">
        <v>449.67965700000002</v>
      </c>
      <c r="O288">
        <v>473.57885700000003</v>
      </c>
      <c r="P288">
        <v>449.52493299999998</v>
      </c>
      <c r="Q288">
        <v>462.96054099999998</v>
      </c>
      <c r="R288">
        <v>462.96054099999998</v>
      </c>
      <c r="S288">
        <v>14075403511</v>
      </c>
      <c r="T288">
        <f t="shared" si="50"/>
        <v>2.9106438841449638E-2</v>
      </c>
      <c r="U288">
        <f t="shared" si="52"/>
        <v>0.84228151780068061</v>
      </c>
      <c r="V288">
        <f t="shared" si="53"/>
        <v>0.68961777593920437</v>
      </c>
      <c r="W288">
        <f t="shared" ref="W288:W351" si="57">_xlfn.STDEV.S(T259:T288)*SQRT(365)</f>
        <v>0.6115123769876587</v>
      </c>
      <c r="X288">
        <f t="shared" ref="X288:X351" si="58">(AVERAGE(T259:T288))*(15)+POWER(W288/SQRT(365/15),2)/2</f>
        <v>9.6348525369636243E-2</v>
      </c>
      <c r="Z288" s="3">
        <v>44146</v>
      </c>
      <c r="AA288">
        <v>2.9408E-2</v>
      </c>
      <c r="AB288">
        <v>2.9814E-2</v>
      </c>
      <c r="AC288">
        <v>2.9399000000000002E-2</v>
      </c>
      <c r="AD288">
        <v>2.9485000000000001E-2</v>
      </c>
      <c r="AE288">
        <v>2.9485000000000001E-2</v>
      </c>
      <c r="AF288">
        <v>896446</v>
      </c>
      <c r="AG288">
        <f t="shared" si="51"/>
        <v>2.6149132791910175E-3</v>
      </c>
      <c r="AH288">
        <f t="shared" ref="AH288:AH351" si="59">_xlfn.STDEV.S(AG259:AG288)*SQRT(365)</f>
        <v>0.53557379112199044</v>
      </c>
      <c r="AI288">
        <f t="shared" si="48"/>
        <v>-3.9162168681181497E-2</v>
      </c>
      <c r="AK288" s="3"/>
    </row>
    <row r="289" spans="1:37" x14ac:dyDescent="0.25">
      <c r="A289" s="3">
        <v>44147</v>
      </c>
      <c r="B289">
        <v>15701.298828000001</v>
      </c>
      <c r="C289">
        <v>16305.003906</v>
      </c>
      <c r="D289">
        <v>15534.771484000001</v>
      </c>
      <c r="E289">
        <v>16276.34375</v>
      </c>
      <c r="F289">
        <v>16276.34375</v>
      </c>
      <c r="G289">
        <v>34175758344</v>
      </c>
      <c r="H289">
        <f t="shared" si="49"/>
        <v>3.5966700875340853E-2</v>
      </c>
      <c r="I289">
        <f t="shared" si="54"/>
        <v>0.53585920489485317</v>
      </c>
      <c r="J289">
        <f t="shared" si="55"/>
        <v>0.35383009296269641</v>
      </c>
      <c r="K289">
        <f t="shared" si="56"/>
        <v>0.18281528800471555</v>
      </c>
      <c r="M289" s="3">
        <v>44147</v>
      </c>
      <c r="N289">
        <v>462.95953400000002</v>
      </c>
      <c r="O289">
        <v>467.67782599999998</v>
      </c>
      <c r="P289">
        <v>452.07241800000003</v>
      </c>
      <c r="Q289">
        <v>461.00528000000003</v>
      </c>
      <c r="R289">
        <v>461.00528000000003</v>
      </c>
      <c r="S289">
        <v>12877327234</v>
      </c>
      <c r="T289">
        <f t="shared" si="50"/>
        <v>-4.2323295390641006E-3</v>
      </c>
      <c r="U289">
        <f t="shared" si="52"/>
        <v>0.85483567371444902</v>
      </c>
      <c r="V289">
        <f t="shared" si="53"/>
        <v>0.64694344733548503</v>
      </c>
      <c r="W289">
        <f t="shared" si="57"/>
        <v>0.60709136384772322</v>
      </c>
      <c r="X289">
        <f t="shared" si="58"/>
        <v>0.10262792459186054</v>
      </c>
      <c r="Z289" s="3">
        <v>44147</v>
      </c>
      <c r="AA289">
        <v>2.9485000000000001E-2</v>
      </c>
      <c r="AB289">
        <v>2.9017999999999999E-2</v>
      </c>
      <c r="AC289">
        <v>2.8316999999999998E-2</v>
      </c>
      <c r="AD289">
        <v>2.8323999999999998E-2</v>
      </c>
      <c r="AE289">
        <v>2.8323999999999998E-2</v>
      </c>
      <c r="AF289">
        <v>791168</v>
      </c>
      <c r="AG289">
        <f t="shared" si="51"/>
        <v>-4.0172157662940036E-2</v>
      </c>
      <c r="AH289">
        <f t="shared" si="59"/>
        <v>0.55000359208268579</v>
      </c>
      <c r="AI289">
        <f t="shared" si="48"/>
        <v>-5.0425452236890253E-2</v>
      </c>
      <c r="AK289" s="3"/>
    </row>
    <row r="290" spans="1:37" x14ac:dyDescent="0.25">
      <c r="A290" s="3">
        <v>44148</v>
      </c>
      <c r="B290">
        <v>16276.440430000001</v>
      </c>
      <c r="C290">
        <v>16463.177734000001</v>
      </c>
      <c r="D290">
        <v>15992.152344</v>
      </c>
      <c r="E290">
        <v>16317.808594</v>
      </c>
      <c r="F290">
        <v>16317.808594</v>
      </c>
      <c r="G290">
        <v>31599492172</v>
      </c>
      <c r="H290">
        <f t="shared" si="49"/>
        <v>2.5443132210362491E-3</v>
      </c>
      <c r="I290">
        <f t="shared" si="54"/>
        <v>0.53531445105743891</v>
      </c>
      <c r="J290">
        <f t="shared" si="55"/>
        <v>0.35605873277233069</v>
      </c>
      <c r="K290">
        <f t="shared" si="56"/>
        <v>0.18391761765008852</v>
      </c>
      <c r="M290" s="3">
        <v>44148</v>
      </c>
      <c r="N290">
        <v>461.005493</v>
      </c>
      <c r="O290">
        <v>475.21725500000002</v>
      </c>
      <c r="P290">
        <v>457.298248</v>
      </c>
      <c r="Q290">
        <v>474.62643400000002</v>
      </c>
      <c r="R290">
        <v>474.62643400000002</v>
      </c>
      <c r="S290">
        <v>13191505725</v>
      </c>
      <c r="T290">
        <f t="shared" si="50"/>
        <v>2.9118543586717963E-2</v>
      </c>
      <c r="U290">
        <f t="shared" si="52"/>
        <v>0.57708653472861071</v>
      </c>
      <c r="V290">
        <f t="shared" si="53"/>
        <v>0.64634528675520209</v>
      </c>
      <c r="W290">
        <f t="shared" si="57"/>
        <v>0.61085485350756763</v>
      </c>
      <c r="X290">
        <f t="shared" si="58"/>
        <v>0.11952508626608503</v>
      </c>
      <c r="Z290" s="3">
        <v>44148</v>
      </c>
      <c r="AA290">
        <v>2.8323999999999998E-2</v>
      </c>
      <c r="AB290">
        <v>2.9121999999999999E-2</v>
      </c>
      <c r="AC290">
        <v>2.8232E-2</v>
      </c>
      <c r="AD290">
        <v>2.9086000000000001E-2</v>
      </c>
      <c r="AE290">
        <v>2.9086000000000001E-2</v>
      </c>
      <c r="AF290">
        <v>808412</v>
      </c>
      <c r="AG290">
        <f t="shared" si="51"/>
        <v>2.6547456965990993E-2</v>
      </c>
      <c r="AH290">
        <f t="shared" si="59"/>
        <v>0.56122900231227435</v>
      </c>
      <c r="AI290">
        <f t="shared" si="48"/>
        <v>-3.9802951744225615E-2</v>
      </c>
      <c r="AK290" s="3"/>
    </row>
    <row r="291" spans="1:37" x14ac:dyDescent="0.25">
      <c r="A291" s="3">
        <v>44149</v>
      </c>
      <c r="B291">
        <v>16317.808594</v>
      </c>
      <c r="C291">
        <v>16317.808594</v>
      </c>
      <c r="D291">
        <v>15749.193359000001</v>
      </c>
      <c r="E291">
        <v>16068.138671999999</v>
      </c>
      <c r="F291">
        <v>16068.138671999999</v>
      </c>
      <c r="G291">
        <v>27481710135</v>
      </c>
      <c r="H291">
        <f t="shared" si="49"/>
        <v>-1.5418716410592153E-2</v>
      </c>
      <c r="I291">
        <f t="shared" si="54"/>
        <v>0.54339051710945985</v>
      </c>
      <c r="J291">
        <f t="shared" si="55"/>
        <v>0.3348957750221917</v>
      </c>
      <c r="K291">
        <f t="shared" si="56"/>
        <v>0.17351514615666749</v>
      </c>
      <c r="M291" s="3">
        <v>44149</v>
      </c>
      <c r="N291">
        <v>474.62643400000002</v>
      </c>
      <c r="O291">
        <v>475.16143799999998</v>
      </c>
      <c r="P291">
        <v>452.98608400000001</v>
      </c>
      <c r="Q291">
        <v>460.14984099999998</v>
      </c>
      <c r="R291">
        <v>460.14984099999998</v>
      </c>
      <c r="S291">
        <v>10312037942</v>
      </c>
      <c r="T291">
        <f t="shared" si="50"/>
        <v>-3.0975862134725092E-2</v>
      </c>
      <c r="U291">
        <f t="shared" si="52"/>
        <v>0.52017224609910451</v>
      </c>
      <c r="V291">
        <f t="shared" si="53"/>
        <v>0.67390676370419533</v>
      </c>
      <c r="W291">
        <f t="shared" si="57"/>
        <v>0.62400392012984762</v>
      </c>
      <c r="X291">
        <f t="shared" si="58"/>
        <v>0.10706883008816889</v>
      </c>
      <c r="Z291" s="3">
        <v>44149</v>
      </c>
      <c r="AA291">
        <v>2.9086000000000001E-2</v>
      </c>
      <c r="AB291">
        <v>2.912E-2</v>
      </c>
      <c r="AC291">
        <v>2.8761999999999999E-2</v>
      </c>
      <c r="AD291">
        <v>2.8636999999999999E-2</v>
      </c>
      <c r="AE291">
        <v>2.8636999999999999E-2</v>
      </c>
      <c r="AF291">
        <v>641769</v>
      </c>
      <c r="AG291">
        <f t="shared" si="51"/>
        <v>-1.5557370752943646E-2</v>
      </c>
      <c r="AH291">
        <f t="shared" si="59"/>
        <v>0.56210553677385289</v>
      </c>
      <c r="AI291">
        <f t="shared" si="48"/>
        <v>-4.1260070023179926E-2</v>
      </c>
      <c r="AK291" s="3"/>
    </row>
    <row r="292" spans="1:37" x14ac:dyDescent="0.25">
      <c r="A292" s="3">
        <v>44150</v>
      </c>
      <c r="B292">
        <v>16068.139648</v>
      </c>
      <c r="C292">
        <v>16123.110352</v>
      </c>
      <c r="D292">
        <v>15793.534180000001</v>
      </c>
      <c r="E292">
        <v>15955.587890999999</v>
      </c>
      <c r="F292">
        <v>15955.587890999999</v>
      </c>
      <c r="G292">
        <v>23653867583</v>
      </c>
      <c r="H292">
        <f t="shared" si="49"/>
        <v>-7.0292409103714856E-3</v>
      </c>
      <c r="I292">
        <f t="shared" si="54"/>
        <v>0.53914185582726681</v>
      </c>
      <c r="J292">
        <f t="shared" si="55"/>
        <v>0.3430505023589544</v>
      </c>
      <c r="K292">
        <f t="shared" si="56"/>
        <v>0.17749800338574165</v>
      </c>
      <c r="M292" s="3">
        <v>44150</v>
      </c>
      <c r="N292">
        <v>460.149902</v>
      </c>
      <c r="O292">
        <v>460.99408</v>
      </c>
      <c r="P292">
        <v>440.25433299999997</v>
      </c>
      <c r="Q292">
        <v>447.55908199999999</v>
      </c>
      <c r="R292">
        <v>447.55908199999999</v>
      </c>
      <c r="S292">
        <v>10308617165</v>
      </c>
      <c r="T292">
        <f t="shared" si="50"/>
        <v>-2.7743621929528672E-2</v>
      </c>
      <c r="U292">
        <f t="shared" si="52"/>
        <v>0.49372550760434947</v>
      </c>
      <c r="V292">
        <f t="shared" si="53"/>
        <v>0.7023360327073559</v>
      </c>
      <c r="W292">
        <f t="shared" si="57"/>
        <v>0.62226833370105528</v>
      </c>
      <c r="X292">
        <f t="shared" si="58"/>
        <v>0.10823139380799172</v>
      </c>
      <c r="Z292" s="3">
        <v>44150</v>
      </c>
      <c r="AA292">
        <v>2.8636999999999999E-2</v>
      </c>
      <c r="AB292">
        <v>2.87E-2</v>
      </c>
      <c r="AC292">
        <v>2.7816E-2</v>
      </c>
      <c r="AD292">
        <v>2.8049999999999999E-2</v>
      </c>
      <c r="AE292">
        <v>2.8049999999999999E-2</v>
      </c>
      <c r="AF292">
        <v>646082</v>
      </c>
      <c r="AG292">
        <f t="shared" si="51"/>
        <v>-2.0710956033869517E-2</v>
      </c>
      <c r="AH292">
        <f t="shared" si="59"/>
        <v>0.56379704397261143</v>
      </c>
      <c r="AI292">
        <f t="shared" si="48"/>
        <v>-4.3146233980966078E-2</v>
      </c>
      <c r="AK292" s="3"/>
    </row>
    <row r="293" spans="1:37" x14ac:dyDescent="0.25">
      <c r="A293" s="3">
        <v>44151</v>
      </c>
      <c r="B293">
        <v>15955.577148</v>
      </c>
      <c r="C293">
        <v>16816.181640999999</v>
      </c>
      <c r="D293">
        <v>15880.706055000001</v>
      </c>
      <c r="E293">
        <v>16716.111327999999</v>
      </c>
      <c r="F293">
        <v>16716.111327999999</v>
      </c>
      <c r="G293">
        <v>31526766675</v>
      </c>
      <c r="H293">
        <f t="shared" si="49"/>
        <v>4.6563898659432154E-2</v>
      </c>
      <c r="I293">
        <f t="shared" si="54"/>
        <v>0.55186654231715127</v>
      </c>
      <c r="J293">
        <f t="shared" si="55"/>
        <v>0.38644172113550723</v>
      </c>
      <c r="K293">
        <f t="shared" si="56"/>
        <v>0.19947887455122804</v>
      </c>
      <c r="M293" s="3">
        <v>44151</v>
      </c>
      <c r="N293">
        <v>447.55898999999999</v>
      </c>
      <c r="O293">
        <v>463.83102400000001</v>
      </c>
      <c r="P293">
        <v>445.50161700000001</v>
      </c>
      <c r="Q293">
        <v>459.94030800000002</v>
      </c>
      <c r="R293">
        <v>459.94030800000002</v>
      </c>
      <c r="S293">
        <v>11441239444</v>
      </c>
      <c r="T293">
        <f t="shared" si="50"/>
        <v>2.7288160029735522E-2</v>
      </c>
      <c r="U293">
        <f t="shared" si="52"/>
        <v>0.50336908682832626</v>
      </c>
      <c r="V293">
        <f t="shared" si="53"/>
        <v>0.70374595313282118</v>
      </c>
      <c r="W293">
        <f t="shared" si="57"/>
        <v>0.62640859434450602</v>
      </c>
      <c r="X293">
        <f t="shared" si="58"/>
        <v>0.11840805640592195</v>
      </c>
      <c r="Z293" s="3">
        <v>44151</v>
      </c>
      <c r="AA293">
        <v>2.8049999999999999E-2</v>
      </c>
      <c r="AB293">
        <v>2.7581999999999999E-2</v>
      </c>
      <c r="AC293">
        <v>2.8028000000000001E-2</v>
      </c>
      <c r="AD293">
        <v>2.7521E-2</v>
      </c>
      <c r="AE293">
        <v>2.7521E-2</v>
      </c>
      <c r="AF293">
        <v>684603</v>
      </c>
      <c r="AG293">
        <f t="shared" si="51"/>
        <v>-1.9039282354440426E-2</v>
      </c>
      <c r="AH293">
        <f t="shared" si="59"/>
        <v>0.5650268867585313</v>
      </c>
      <c r="AI293">
        <f t="shared" si="48"/>
        <v>-5.0800376239794304E-2</v>
      </c>
      <c r="AK293" s="3"/>
    </row>
    <row r="294" spans="1:37" x14ac:dyDescent="0.25">
      <c r="A294" s="3">
        <v>44152</v>
      </c>
      <c r="B294">
        <v>16685.691406000002</v>
      </c>
      <c r="C294">
        <v>17782.919922000001</v>
      </c>
      <c r="D294">
        <v>16564.544922000001</v>
      </c>
      <c r="E294">
        <v>17645.40625</v>
      </c>
      <c r="F294">
        <v>17645.40625</v>
      </c>
      <c r="G294">
        <v>39006849170</v>
      </c>
      <c r="H294">
        <f t="shared" si="49"/>
        <v>5.4102475851616337E-2</v>
      </c>
      <c r="I294">
        <f t="shared" si="54"/>
        <v>0.57018960918471262</v>
      </c>
      <c r="J294">
        <f t="shared" si="55"/>
        <v>0.42957650381322976</v>
      </c>
      <c r="K294">
        <f t="shared" si="56"/>
        <v>0.22146872157282479</v>
      </c>
      <c r="M294" s="3">
        <v>44152</v>
      </c>
      <c r="N294">
        <v>464.40664700000002</v>
      </c>
      <c r="O294">
        <v>482.23220800000001</v>
      </c>
      <c r="P294">
        <v>460.776611</v>
      </c>
      <c r="Q294">
        <v>480.36007699999999</v>
      </c>
      <c r="R294">
        <v>480.36007699999999</v>
      </c>
      <c r="S294">
        <v>14593057877</v>
      </c>
      <c r="T294">
        <f t="shared" si="50"/>
        <v>4.3439267243398798E-2</v>
      </c>
      <c r="U294">
        <f t="shared" si="52"/>
        <v>0.57587663956796797</v>
      </c>
      <c r="V294">
        <f t="shared" si="53"/>
        <v>0.68129590670848195</v>
      </c>
      <c r="W294">
        <f t="shared" si="57"/>
        <v>0.63615337593488197</v>
      </c>
      <c r="X294">
        <f t="shared" si="58"/>
        <v>0.12785389371430561</v>
      </c>
      <c r="Z294" s="3">
        <v>44152</v>
      </c>
      <c r="AA294">
        <v>2.7788E-2</v>
      </c>
      <c r="AB294">
        <v>2.7262999999999999E-2</v>
      </c>
      <c r="AC294">
        <v>2.7807999999999999E-2</v>
      </c>
      <c r="AD294">
        <v>2.7223000000000001E-2</v>
      </c>
      <c r="AE294">
        <v>2.7223000000000001E-2</v>
      </c>
      <c r="AF294">
        <v>827017</v>
      </c>
      <c r="AG294">
        <f t="shared" si="51"/>
        <v>-1.0887145385341232E-2</v>
      </c>
      <c r="AH294">
        <f t="shared" si="59"/>
        <v>0.56081624902435967</v>
      </c>
      <c r="AI294">
        <f t="shared" si="48"/>
        <v>-5.9192937269015367E-2</v>
      </c>
      <c r="AK294" s="3"/>
    </row>
    <row r="295" spans="1:37" x14ac:dyDescent="0.25">
      <c r="A295" s="3">
        <v>44153</v>
      </c>
      <c r="B295">
        <v>17645.191406000002</v>
      </c>
      <c r="C295">
        <v>18393.949218999998</v>
      </c>
      <c r="D295">
        <v>17352.90625</v>
      </c>
      <c r="E295">
        <v>17804.005859000001</v>
      </c>
      <c r="F295">
        <v>17804.005859000001</v>
      </c>
      <c r="G295">
        <v>49064800278</v>
      </c>
      <c r="H295">
        <f t="shared" si="49"/>
        <v>8.9479998552990606E-3</v>
      </c>
      <c r="I295">
        <f t="shared" si="54"/>
        <v>0.56974368523877839</v>
      </c>
      <c r="J295">
        <f t="shared" si="55"/>
        <v>0.41624816223540184</v>
      </c>
      <c r="K295">
        <f t="shared" si="56"/>
        <v>0.21479410577940225</v>
      </c>
      <c r="M295" s="3">
        <v>44153</v>
      </c>
      <c r="N295">
        <v>480.34683200000001</v>
      </c>
      <c r="O295">
        <v>491.999908</v>
      </c>
      <c r="P295">
        <v>465.830963</v>
      </c>
      <c r="Q295">
        <v>479.48406999999997</v>
      </c>
      <c r="R295">
        <v>479.48406999999997</v>
      </c>
      <c r="S295">
        <v>17880199224</v>
      </c>
      <c r="T295">
        <f t="shared" si="50"/>
        <v>-1.8253114236483909E-3</v>
      </c>
      <c r="U295">
        <f t="shared" si="52"/>
        <v>0.55449811027177265</v>
      </c>
      <c r="V295">
        <f t="shared" si="53"/>
        <v>0.68627413754859501</v>
      </c>
      <c r="W295">
        <f t="shared" si="57"/>
        <v>0.63697232284255922</v>
      </c>
      <c r="X295">
        <f t="shared" si="58"/>
        <v>0.12469143762648607</v>
      </c>
      <c r="Z295" s="3">
        <v>44153</v>
      </c>
      <c r="AA295">
        <v>2.7222E-2</v>
      </c>
      <c r="AB295">
        <v>2.6995000000000002E-2</v>
      </c>
      <c r="AC295">
        <v>2.6624999999999999E-2</v>
      </c>
      <c r="AD295">
        <v>2.6931E-2</v>
      </c>
      <c r="AE295">
        <v>2.6931E-2</v>
      </c>
      <c r="AF295">
        <v>1004280</v>
      </c>
      <c r="AG295">
        <f t="shared" si="51"/>
        <v>-1.0784164786262486E-2</v>
      </c>
      <c r="AH295">
        <f t="shared" si="59"/>
        <v>0.55956270507722095</v>
      </c>
      <c r="AI295">
        <f t="shared" si="48"/>
        <v>-5.6894929953315528E-2</v>
      </c>
      <c r="AK295" s="3"/>
    </row>
    <row r="296" spans="1:37" x14ac:dyDescent="0.25">
      <c r="A296" s="3">
        <v>44154</v>
      </c>
      <c r="B296">
        <v>17803.861327999999</v>
      </c>
      <c r="C296">
        <v>18119.546875</v>
      </c>
      <c r="D296">
        <v>17382.554688</v>
      </c>
      <c r="E296">
        <v>17817.089843999998</v>
      </c>
      <c r="F296">
        <v>17817.089843999998</v>
      </c>
      <c r="G296">
        <v>36985055355</v>
      </c>
      <c r="H296">
        <f t="shared" si="49"/>
        <v>7.3462005197732138E-4</v>
      </c>
      <c r="I296">
        <f t="shared" si="54"/>
        <v>0.5715676364932355</v>
      </c>
      <c r="J296">
        <f t="shared" si="55"/>
        <v>0.40224795564494836</v>
      </c>
      <c r="K296">
        <f t="shared" si="56"/>
        <v>0.20783677706397685</v>
      </c>
      <c r="M296" s="3">
        <v>44154</v>
      </c>
      <c r="N296">
        <v>479.48101800000001</v>
      </c>
      <c r="O296">
        <v>480.121735</v>
      </c>
      <c r="P296">
        <v>465.70425399999999</v>
      </c>
      <c r="Q296">
        <v>471.63043199999998</v>
      </c>
      <c r="R296">
        <v>471.63043199999998</v>
      </c>
      <c r="S296">
        <v>12473929218</v>
      </c>
      <c r="T296">
        <f t="shared" si="50"/>
        <v>-1.6514975821886605E-2</v>
      </c>
      <c r="U296">
        <f t="shared" si="52"/>
        <v>0.57371246176599788</v>
      </c>
      <c r="V296">
        <f t="shared" si="53"/>
        <v>0.69081580096815987</v>
      </c>
      <c r="W296">
        <f t="shared" si="57"/>
        <v>0.62947049408014644</v>
      </c>
      <c r="X296">
        <f t="shared" si="58"/>
        <v>0.13065583232698011</v>
      </c>
      <c r="Z296" s="3">
        <v>44154</v>
      </c>
      <c r="AA296">
        <v>2.6931E-2</v>
      </c>
      <c r="AB296">
        <v>2.6799E-2</v>
      </c>
      <c r="AC296">
        <v>2.6776999999999999E-2</v>
      </c>
      <c r="AD296">
        <v>2.6471000000000001E-2</v>
      </c>
      <c r="AE296">
        <v>2.6471000000000001E-2</v>
      </c>
      <c r="AF296">
        <v>700110</v>
      </c>
      <c r="AG296">
        <f t="shared" si="51"/>
        <v>-1.7228245299942491E-2</v>
      </c>
      <c r="AH296">
        <f t="shared" si="59"/>
        <v>0.54470567168303141</v>
      </c>
      <c r="AI296">
        <f t="shared" si="48"/>
        <v>-4.8333957791545701E-2</v>
      </c>
      <c r="AK296" s="3"/>
    </row>
    <row r="297" spans="1:37" x14ac:dyDescent="0.25">
      <c r="A297" s="3">
        <v>44155</v>
      </c>
      <c r="B297">
        <v>17817.083984000001</v>
      </c>
      <c r="C297">
        <v>18773.226563</v>
      </c>
      <c r="D297">
        <v>17765.794922000001</v>
      </c>
      <c r="E297">
        <v>18621.314452999999</v>
      </c>
      <c r="F297">
        <v>18621.314452999999</v>
      </c>
      <c r="G297">
        <v>36992873940</v>
      </c>
      <c r="H297">
        <f t="shared" si="49"/>
        <v>4.4148762677448862E-2</v>
      </c>
      <c r="I297">
        <f t="shared" si="54"/>
        <v>0.54124937566321907</v>
      </c>
      <c r="J297">
        <f t="shared" si="55"/>
        <v>0.37301266403152017</v>
      </c>
      <c r="K297">
        <f t="shared" si="56"/>
        <v>0.19252587078266059</v>
      </c>
      <c r="M297" s="3">
        <v>44155</v>
      </c>
      <c r="N297">
        <v>471.63146999999998</v>
      </c>
      <c r="O297">
        <v>513.61035200000003</v>
      </c>
      <c r="P297">
        <v>471.63146999999998</v>
      </c>
      <c r="Q297">
        <v>509.74456800000002</v>
      </c>
      <c r="R297">
        <v>509.74456800000002</v>
      </c>
      <c r="S297">
        <v>18629943296</v>
      </c>
      <c r="T297">
        <f t="shared" si="50"/>
        <v>7.7714057350386181E-2</v>
      </c>
      <c r="U297">
        <f t="shared" si="52"/>
        <v>0.77794511260747023</v>
      </c>
      <c r="V297">
        <f t="shared" si="53"/>
        <v>0.76253844069437871</v>
      </c>
      <c r="W297">
        <f t="shared" si="57"/>
        <v>0.64993254922809029</v>
      </c>
      <c r="X297">
        <f t="shared" si="58"/>
        <v>0.13976140934853334</v>
      </c>
      <c r="Z297" s="3">
        <v>44155</v>
      </c>
      <c r="AA297">
        <v>2.6471000000000001E-2</v>
      </c>
      <c r="AB297">
        <v>2.7577000000000001E-2</v>
      </c>
      <c r="AC297">
        <v>2.6471000000000001E-2</v>
      </c>
      <c r="AD297">
        <v>2.7373999999999999E-2</v>
      </c>
      <c r="AE297">
        <v>2.7373999999999999E-2</v>
      </c>
      <c r="AF297">
        <v>1000463</v>
      </c>
      <c r="AG297">
        <f t="shared" si="51"/>
        <v>3.3543863646356052E-2</v>
      </c>
      <c r="AH297">
        <f t="shared" si="59"/>
        <v>0.5603708853496332</v>
      </c>
      <c r="AI297">
        <f t="shared" si="48"/>
        <v>-3.2648631154117015E-2</v>
      </c>
      <c r="AK297" s="3"/>
    </row>
    <row r="298" spans="1:37" x14ac:dyDescent="0.25">
      <c r="A298" s="3">
        <v>44156</v>
      </c>
      <c r="B298">
        <v>18621.316406000002</v>
      </c>
      <c r="C298">
        <v>18936.621093999998</v>
      </c>
      <c r="D298">
        <v>18444.359375</v>
      </c>
      <c r="E298">
        <v>18642.232422000001</v>
      </c>
      <c r="F298">
        <v>18642.232422000001</v>
      </c>
      <c r="G298">
        <v>39650210707</v>
      </c>
      <c r="H298">
        <f t="shared" si="49"/>
        <v>1.1227042485981607E-3</v>
      </c>
      <c r="I298">
        <f t="shared" si="54"/>
        <v>0.54267405388718026</v>
      </c>
      <c r="J298">
        <f t="shared" si="55"/>
        <v>0.36310738066983178</v>
      </c>
      <c r="K298">
        <f t="shared" si="56"/>
        <v>0.18760496010400521</v>
      </c>
      <c r="M298" s="3">
        <v>44156</v>
      </c>
      <c r="N298">
        <v>509.744598</v>
      </c>
      <c r="O298">
        <v>550.22741699999995</v>
      </c>
      <c r="P298">
        <v>504.23776199999998</v>
      </c>
      <c r="Q298">
        <v>549.48663299999998</v>
      </c>
      <c r="R298">
        <v>549.48663299999998</v>
      </c>
      <c r="S298">
        <v>20757099184</v>
      </c>
      <c r="T298">
        <f t="shared" si="50"/>
        <v>7.5074694603352435E-2</v>
      </c>
      <c r="U298">
        <f t="shared" si="52"/>
        <v>0.81264002229522503</v>
      </c>
      <c r="V298">
        <f t="shared" si="53"/>
        <v>0.7159403012105342</v>
      </c>
      <c r="W298">
        <f t="shared" si="57"/>
        <v>0.67253686500996812</v>
      </c>
      <c r="X298">
        <f t="shared" si="58"/>
        <v>0.1511274464408755</v>
      </c>
      <c r="Z298" s="3">
        <v>44156</v>
      </c>
      <c r="AA298">
        <v>2.7373999999999999E-2</v>
      </c>
      <c r="AB298">
        <v>2.9515E-2</v>
      </c>
      <c r="AC298">
        <v>2.7175000000000001E-2</v>
      </c>
      <c r="AD298">
        <v>2.9475000000000001E-2</v>
      </c>
      <c r="AE298">
        <v>2.9475000000000001E-2</v>
      </c>
      <c r="AF298">
        <v>1113445</v>
      </c>
      <c r="AG298">
        <f t="shared" si="51"/>
        <v>7.3948788634360219E-2</v>
      </c>
      <c r="AH298">
        <f t="shared" si="59"/>
        <v>0.60214251120735807</v>
      </c>
      <c r="AI298">
        <f t="shared" si="48"/>
        <v>-2.151310030003032E-2</v>
      </c>
      <c r="AK298" s="3"/>
    </row>
    <row r="299" spans="1:37" x14ac:dyDescent="0.25">
      <c r="A299" s="3">
        <v>44157</v>
      </c>
      <c r="B299">
        <v>18642.232422000001</v>
      </c>
      <c r="C299">
        <v>18688.96875</v>
      </c>
      <c r="D299">
        <v>17671.384765999999</v>
      </c>
      <c r="E299">
        <v>18370.001952999999</v>
      </c>
      <c r="F299">
        <v>18370.001952999999</v>
      </c>
      <c r="G299">
        <v>41280434226</v>
      </c>
      <c r="H299">
        <f t="shared" si="49"/>
        <v>-1.4710561673258103E-2</v>
      </c>
      <c r="I299">
        <f t="shared" si="54"/>
        <v>0.54840028647593408</v>
      </c>
      <c r="J299">
        <f t="shared" si="55"/>
        <v>0.35104978944702919</v>
      </c>
      <c r="K299">
        <f t="shared" si="56"/>
        <v>0.18170454282365611</v>
      </c>
      <c r="M299" s="3">
        <v>44157</v>
      </c>
      <c r="N299">
        <v>549.48663299999998</v>
      </c>
      <c r="O299">
        <v>579.37249799999995</v>
      </c>
      <c r="P299">
        <v>514.51721199999997</v>
      </c>
      <c r="Q299">
        <v>558.06811500000003</v>
      </c>
      <c r="R299">
        <v>558.06811500000003</v>
      </c>
      <c r="S299">
        <v>21967049601</v>
      </c>
      <c r="T299">
        <f t="shared" si="50"/>
        <v>1.5496577026743428E-2</v>
      </c>
      <c r="U299">
        <f t="shared" si="52"/>
        <v>0.69178728802528067</v>
      </c>
      <c r="V299">
        <f t="shared" si="53"/>
        <v>0.65354721124434967</v>
      </c>
      <c r="W299">
        <f t="shared" si="57"/>
        <v>0.66922762025661708</v>
      </c>
      <c r="X299">
        <f t="shared" si="58"/>
        <v>0.16364925224396379</v>
      </c>
      <c r="Z299" s="3">
        <v>44157</v>
      </c>
      <c r="AA299">
        <v>2.9475000000000001E-2</v>
      </c>
      <c r="AB299">
        <v>3.1137999999999999E-2</v>
      </c>
      <c r="AC299">
        <v>2.9054E-2</v>
      </c>
      <c r="AD299">
        <v>3.0379E-2</v>
      </c>
      <c r="AE299">
        <v>3.0379E-2</v>
      </c>
      <c r="AF299">
        <v>1195811</v>
      </c>
      <c r="AG299">
        <f t="shared" si="51"/>
        <v>3.0209133810072453E-2</v>
      </c>
      <c r="AH299">
        <f t="shared" si="59"/>
        <v>0.61264475061969115</v>
      </c>
      <c r="AI299">
        <f t="shared" si="48"/>
        <v>-8.9100845998428616E-3</v>
      </c>
      <c r="AK299" s="3"/>
    </row>
    <row r="300" spans="1:37" x14ac:dyDescent="0.25">
      <c r="A300" s="3">
        <v>44158</v>
      </c>
      <c r="B300">
        <v>18370.017577999999</v>
      </c>
      <c r="C300">
        <v>18711.425781000002</v>
      </c>
      <c r="D300">
        <v>18000.796875</v>
      </c>
      <c r="E300">
        <v>18364.121093999998</v>
      </c>
      <c r="F300">
        <v>18364.121093999998</v>
      </c>
      <c r="G300">
        <v>42741112308</v>
      </c>
      <c r="H300">
        <f t="shared" si="49"/>
        <v>-3.2018507929088794E-4</v>
      </c>
      <c r="I300">
        <f t="shared" si="54"/>
        <v>0.54994335973133157</v>
      </c>
      <c r="J300">
        <f t="shared" si="55"/>
        <v>0.33717132155661839</v>
      </c>
      <c r="K300">
        <f t="shared" si="56"/>
        <v>0.17480013404363628</v>
      </c>
      <c r="M300" s="3">
        <v>44158</v>
      </c>
      <c r="N300">
        <v>558.05950900000005</v>
      </c>
      <c r="O300">
        <v>609.98761000000002</v>
      </c>
      <c r="P300">
        <v>551.26525900000001</v>
      </c>
      <c r="Q300">
        <v>608.45404099999996</v>
      </c>
      <c r="R300">
        <v>608.45404099999996</v>
      </c>
      <c r="S300">
        <v>27272302872</v>
      </c>
      <c r="T300">
        <f t="shared" si="50"/>
        <v>8.6440356402913615E-2</v>
      </c>
      <c r="U300">
        <f t="shared" si="52"/>
        <v>0.79405748281394306</v>
      </c>
      <c r="V300">
        <f t="shared" si="53"/>
        <v>0.73237247347571355</v>
      </c>
      <c r="W300">
        <f t="shared" si="57"/>
        <v>0.7197110850866576</v>
      </c>
      <c r="X300">
        <f t="shared" si="58"/>
        <v>0.20503747876667847</v>
      </c>
      <c r="Z300" s="3">
        <v>44158</v>
      </c>
      <c r="AA300">
        <v>3.0379E-2</v>
      </c>
      <c r="AB300">
        <v>3.3126999999999997E-2</v>
      </c>
      <c r="AC300">
        <v>3.0622E-2</v>
      </c>
      <c r="AD300">
        <v>3.3133000000000003E-2</v>
      </c>
      <c r="AE300">
        <v>3.3133000000000003E-2</v>
      </c>
      <c r="AF300">
        <v>1485086</v>
      </c>
      <c r="AG300">
        <f t="shared" si="51"/>
        <v>8.6778184348132809E-2</v>
      </c>
      <c r="AH300">
        <f t="shared" si="59"/>
        <v>0.68492658736422884</v>
      </c>
      <c r="AI300">
        <f t="shared" si="48"/>
        <v>2.363375097700484E-2</v>
      </c>
      <c r="AK300" s="3"/>
    </row>
    <row r="301" spans="1:37" x14ac:dyDescent="0.25">
      <c r="A301" s="3">
        <v>44159</v>
      </c>
      <c r="B301">
        <v>18365.015625</v>
      </c>
      <c r="C301">
        <v>19348.271484000001</v>
      </c>
      <c r="D301">
        <v>18128.65625</v>
      </c>
      <c r="E301">
        <v>19107.464843999998</v>
      </c>
      <c r="F301">
        <v>19107.464843999998</v>
      </c>
      <c r="G301">
        <v>51469565009</v>
      </c>
      <c r="H301">
        <f t="shared" si="49"/>
        <v>3.9680267765032182E-2</v>
      </c>
      <c r="I301">
        <f t="shared" si="54"/>
        <v>0.55502964982854497</v>
      </c>
      <c r="J301">
        <f t="shared" si="55"/>
        <v>0.38273461457875535</v>
      </c>
      <c r="K301">
        <f t="shared" si="56"/>
        <v>0.19769726438914748</v>
      </c>
      <c r="M301" s="3">
        <v>44159</v>
      </c>
      <c r="N301">
        <v>608.52276600000005</v>
      </c>
      <c r="O301">
        <v>621.17340100000001</v>
      </c>
      <c r="P301">
        <v>593.83514400000001</v>
      </c>
      <c r="Q301">
        <v>603.89776600000005</v>
      </c>
      <c r="R301">
        <v>603.89776600000005</v>
      </c>
      <c r="S301">
        <v>23281758100</v>
      </c>
      <c r="T301">
        <f t="shared" si="50"/>
        <v>-7.5164592077231595E-3</v>
      </c>
      <c r="U301">
        <f t="shared" si="52"/>
        <v>0.8628082485047518</v>
      </c>
      <c r="V301">
        <f t="shared" si="53"/>
        <v>0.71583615960127078</v>
      </c>
      <c r="W301">
        <f t="shared" si="57"/>
        <v>0.71639679142949753</v>
      </c>
      <c r="X301">
        <f t="shared" si="58"/>
        <v>0.20880346584519294</v>
      </c>
      <c r="Z301" s="3">
        <v>44159</v>
      </c>
      <c r="AA301">
        <v>3.3137E-2</v>
      </c>
      <c r="AB301">
        <v>3.3613999999999998E-2</v>
      </c>
      <c r="AC301">
        <v>3.1043000000000001E-2</v>
      </c>
      <c r="AD301">
        <v>3.1605000000000001E-2</v>
      </c>
      <c r="AE301">
        <v>3.1605000000000001E-2</v>
      </c>
      <c r="AF301">
        <v>1218464</v>
      </c>
      <c r="AG301">
        <f t="shared" si="51"/>
        <v>-4.7214428657377808E-2</v>
      </c>
      <c r="AH301">
        <f t="shared" si="59"/>
        <v>0.70506639130198667</v>
      </c>
      <c r="AI301">
        <f t="shared" si="48"/>
        <v>1.13975108519761E-2</v>
      </c>
      <c r="AK301" s="3"/>
    </row>
    <row r="302" spans="1:37" x14ac:dyDescent="0.25">
      <c r="A302" s="3">
        <v>44160</v>
      </c>
      <c r="B302">
        <v>19104.410156000002</v>
      </c>
      <c r="C302">
        <v>19390.964843999998</v>
      </c>
      <c r="D302">
        <v>18581.146484000001</v>
      </c>
      <c r="E302">
        <v>18732.121093999998</v>
      </c>
      <c r="F302">
        <v>18732.121093999998</v>
      </c>
      <c r="G302">
        <v>43710357371</v>
      </c>
      <c r="H302">
        <f t="shared" si="49"/>
        <v>-1.983933237437591E-2</v>
      </c>
      <c r="I302">
        <f t="shared" si="54"/>
        <v>0.56577192521156339</v>
      </c>
      <c r="J302">
        <f t="shared" si="55"/>
        <v>0.35951877499213325</v>
      </c>
      <c r="K302">
        <f t="shared" si="56"/>
        <v>0.18633674101711317</v>
      </c>
      <c r="M302" s="3">
        <v>44160</v>
      </c>
      <c r="N302">
        <v>603.90203899999995</v>
      </c>
      <c r="O302">
        <v>605.09417699999995</v>
      </c>
      <c r="P302">
        <v>559.67138699999998</v>
      </c>
      <c r="Q302">
        <v>570.686646</v>
      </c>
      <c r="R302">
        <v>570.686646</v>
      </c>
      <c r="S302">
        <v>20088492893</v>
      </c>
      <c r="T302">
        <f t="shared" si="50"/>
        <v>-5.6564644084308967E-2</v>
      </c>
      <c r="U302">
        <f t="shared" si="52"/>
        <v>1.0632901841331805</v>
      </c>
      <c r="V302">
        <f t="shared" si="53"/>
        <v>0.81068017171082052</v>
      </c>
      <c r="W302">
        <f t="shared" si="57"/>
        <v>0.74150157192435528</v>
      </c>
      <c r="X302">
        <f t="shared" si="58"/>
        <v>0.19668421343471876</v>
      </c>
      <c r="Z302" s="3">
        <v>44160</v>
      </c>
      <c r="AA302">
        <v>3.1606000000000002E-2</v>
      </c>
      <c r="AB302">
        <v>3.1628000000000003E-2</v>
      </c>
      <c r="AC302">
        <v>3.0117999999999999E-2</v>
      </c>
      <c r="AD302">
        <v>3.0466E-2</v>
      </c>
      <c r="AE302">
        <v>3.0466E-2</v>
      </c>
      <c r="AF302">
        <v>1072409</v>
      </c>
      <c r="AG302">
        <f t="shared" si="51"/>
        <v>-3.6704028209752722E-2</v>
      </c>
      <c r="AH302">
        <f t="shared" si="59"/>
        <v>0.70666978807272973</v>
      </c>
      <c r="AI302">
        <f t="shared" si="48"/>
        <v>1.0592823877140167E-2</v>
      </c>
      <c r="AK302" s="3"/>
    </row>
    <row r="303" spans="1:37" x14ac:dyDescent="0.25">
      <c r="A303" s="3">
        <v>44161</v>
      </c>
      <c r="B303">
        <v>18729.839843999998</v>
      </c>
      <c r="C303">
        <v>18866.285156000002</v>
      </c>
      <c r="D303">
        <v>16351.035156</v>
      </c>
      <c r="E303">
        <v>17150.623047000001</v>
      </c>
      <c r="F303">
        <v>17150.623047000001</v>
      </c>
      <c r="G303">
        <v>61396835737</v>
      </c>
      <c r="H303">
        <f t="shared" si="49"/>
        <v>-8.8205253629843258E-2</v>
      </c>
      <c r="I303">
        <f t="shared" si="54"/>
        <v>0.65330950752634309</v>
      </c>
      <c r="J303">
        <f t="shared" si="55"/>
        <v>0.22798596240919655</v>
      </c>
      <c r="K303">
        <f t="shared" si="56"/>
        <v>0.12276311776537183</v>
      </c>
      <c r="M303" s="3">
        <v>44161</v>
      </c>
      <c r="N303">
        <v>570.51489300000003</v>
      </c>
      <c r="O303">
        <v>575.641479</v>
      </c>
      <c r="P303">
        <v>485.49731400000002</v>
      </c>
      <c r="Q303">
        <v>518.80114700000001</v>
      </c>
      <c r="R303">
        <v>518.80114700000001</v>
      </c>
      <c r="S303">
        <v>31104004592</v>
      </c>
      <c r="T303">
        <f t="shared" si="50"/>
        <v>-9.5319614623656415E-2</v>
      </c>
      <c r="U303">
        <f t="shared" si="52"/>
        <v>1.360606939588562</v>
      </c>
      <c r="V303">
        <f t="shared" si="53"/>
        <v>0.97373525237142966</v>
      </c>
      <c r="W303">
        <f t="shared" si="57"/>
        <v>0.82917372127494826</v>
      </c>
      <c r="X303">
        <f t="shared" si="58"/>
        <v>0.13918386550786746</v>
      </c>
      <c r="Z303" s="3">
        <v>44161</v>
      </c>
      <c r="AA303">
        <v>3.0457000000000001E-2</v>
      </c>
      <c r="AB303">
        <v>3.0523999999999999E-2</v>
      </c>
      <c r="AC303">
        <v>2.9659000000000001E-2</v>
      </c>
      <c r="AD303">
        <v>3.0249999999999999E-2</v>
      </c>
      <c r="AE303">
        <v>3.0249999999999999E-2</v>
      </c>
      <c r="AF303">
        <v>1813579</v>
      </c>
      <c r="AG303">
        <f t="shared" si="51"/>
        <v>-7.1151232376588805E-3</v>
      </c>
      <c r="AH303">
        <f t="shared" si="59"/>
        <v>0.70412731855204191</v>
      </c>
      <c r="AI303">
        <f t="shared" si="48"/>
        <v>1.4167486424811113E-2</v>
      </c>
      <c r="AK303" s="3"/>
    </row>
    <row r="304" spans="1:37" x14ac:dyDescent="0.25">
      <c r="A304" s="3">
        <v>44162</v>
      </c>
      <c r="B304">
        <v>17153.914063</v>
      </c>
      <c r="C304">
        <v>17445.023438</v>
      </c>
      <c r="D304">
        <v>16526.423827999999</v>
      </c>
      <c r="E304">
        <v>17108.402343999998</v>
      </c>
      <c r="F304">
        <v>17108.402343999998</v>
      </c>
      <c r="G304">
        <v>38886494645</v>
      </c>
      <c r="H304">
        <f t="shared" si="49"/>
        <v>-2.4647942487041421E-3</v>
      </c>
      <c r="I304">
        <f t="shared" si="54"/>
        <v>0.64144532638129148</v>
      </c>
      <c r="J304">
        <f t="shared" si="55"/>
        <v>0.2539670175977855</v>
      </c>
      <c r="K304">
        <f t="shared" si="56"/>
        <v>0.13543800414279142</v>
      </c>
      <c r="M304" s="3">
        <v>44162</v>
      </c>
      <c r="N304">
        <v>519.10809300000005</v>
      </c>
      <c r="O304">
        <v>530.77716099999998</v>
      </c>
      <c r="P304">
        <v>497.242615</v>
      </c>
      <c r="Q304">
        <v>517.49371299999996</v>
      </c>
      <c r="R304">
        <v>517.49371299999996</v>
      </c>
      <c r="S304">
        <v>16831105703</v>
      </c>
      <c r="T304">
        <f t="shared" si="50"/>
        <v>-2.5232870376298883E-3</v>
      </c>
      <c r="U304">
        <f t="shared" si="52"/>
        <v>1.2494910845763554</v>
      </c>
      <c r="V304">
        <f t="shared" si="53"/>
        <v>0.97323055054241947</v>
      </c>
      <c r="W304">
        <f t="shared" si="57"/>
        <v>0.81276415984026007</v>
      </c>
      <c r="X304">
        <f t="shared" si="58"/>
        <v>0.15673179270712892</v>
      </c>
      <c r="Z304" s="3">
        <v>44162</v>
      </c>
      <c r="AA304">
        <v>3.0268E-2</v>
      </c>
      <c r="AB304">
        <v>3.0466E-2</v>
      </c>
      <c r="AC304">
        <v>3.0018E-2</v>
      </c>
      <c r="AD304">
        <v>3.0248000000000001E-2</v>
      </c>
      <c r="AE304">
        <v>3.0248000000000001E-2</v>
      </c>
      <c r="AF304">
        <v>983792</v>
      </c>
      <c r="AG304">
        <f t="shared" si="51"/>
        <v>-6.6117888218673502E-5</v>
      </c>
      <c r="AH304">
        <f t="shared" si="59"/>
        <v>0.70301351151999203</v>
      </c>
      <c r="AI304">
        <f t="shared" ref="AI304:AI367" si="60">AVERAGE(AG275:AG304)*10+POWER(AH304/SQRT(365/10),2)/2</f>
        <v>1.7555122221743092E-2</v>
      </c>
      <c r="AK304" s="3"/>
    </row>
    <row r="305" spans="1:37" x14ac:dyDescent="0.25">
      <c r="A305" s="3">
        <v>44163</v>
      </c>
      <c r="B305">
        <v>17112.933593999998</v>
      </c>
      <c r="C305">
        <v>17853.939452999999</v>
      </c>
      <c r="D305">
        <v>16910.652343999998</v>
      </c>
      <c r="E305">
        <v>17717.414063</v>
      </c>
      <c r="F305">
        <v>17717.414063</v>
      </c>
      <c r="G305">
        <v>32601040734</v>
      </c>
      <c r="H305">
        <f t="shared" si="49"/>
        <v>3.4978293313876134E-2</v>
      </c>
      <c r="I305">
        <f t="shared" si="54"/>
        <v>0.64798492930259932</v>
      </c>
      <c r="J305">
        <f t="shared" si="55"/>
        <v>0.27647020739696904</v>
      </c>
      <c r="K305">
        <f t="shared" si="56"/>
        <v>0.14686286675197688</v>
      </c>
      <c r="M305" s="3">
        <v>44163</v>
      </c>
      <c r="N305">
        <v>517.597351</v>
      </c>
      <c r="O305">
        <v>548.04486099999997</v>
      </c>
      <c r="P305">
        <v>508.12536599999999</v>
      </c>
      <c r="Q305">
        <v>538.22979699999996</v>
      </c>
      <c r="R305">
        <v>538.22979699999996</v>
      </c>
      <c r="S305">
        <v>14770243833</v>
      </c>
      <c r="T305">
        <f t="shared" si="50"/>
        <v>3.9288224663695449E-2</v>
      </c>
      <c r="U305">
        <f t="shared" si="52"/>
        <v>1.1447766697581061</v>
      </c>
      <c r="V305">
        <f t="shared" si="53"/>
        <v>0.98033104324324738</v>
      </c>
      <c r="W305">
        <f t="shared" si="57"/>
        <v>0.81746817437817909</v>
      </c>
      <c r="X305">
        <f t="shared" si="58"/>
        <v>0.17901053075537759</v>
      </c>
      <c r="Z305" s="3">
        <v>44163</v>
      </c>
      <c r="AA305">
        <v>3.0254E-2</v>
      </c>
      <c r="AB305">
        <v>3.0717000000000001E-2</v>
      </c>
      <c r="AC305">
        <v>3.0039E-2</v>
      </c>
      <c r="AD305">
        <v>3.0379E-2</v>
      </c>
      <c r="AE305">
        <v>3.0379E-2</v>
      </c>
      <c r="AF305">
        <v>833657</v>
      </c>
      <c r="AG305">
        <f t="shared" si="51"/>
        <v>4.3215136448753657E-3</v>
      </c>
      <c r="AH305">
        <f t="shared" si="59"/>
        <v>0.69989323429804695</v>
      </c>
      <c r="AI305">
        <f t="shared" si="60"/>
        <v>2.4745489938394611E-2</v>
      </c>
      <c r="AK305" s="3"/>
    </row>
    <row r="306" spans="1:37" x14ac:dyDescent="0.25">
      <c r="A306" s="3">
        <v>44164</v>
      </c>
      <c r="B306">
        <v>17719.634765999999</v>
      </c>
      <c r="C306">
        <v>18283.628906000002</v>
      </c>
      <c r="D306">
        <v>17559.117188</v>
      </c>
      <c r="E306">
        <v>18177.484375</v>
      </c>
      <c r="F306">
        <v>18177.484375</v>
      </c>
      <c r="G306">
        <v>31133957704</v>
      </c>
      <c r="H306">
        <f t="shared" si="49"/>
        <v>2.5635704674189425E-2</v>
      </c>
      <c r="I306">
        <f t="shared" si="54"/>
        <v>0.65048533641528006</v>
      </c>
      <c r="J306">
        <f t="shared" si="55"/>
        <v>0.29405383652044459</v>
      </c>
      <c r="K306">
        <f t="shared" si="56"/>
        <v>0.15572139441552299</v>
      </c>
      <c r="M306" s="3">
        <v>44164</v>
      </c>
      <c r="N306">
        <v>538.26458700000001</v>
      </c>
      <c r="O306">
        <v>576.60241699999995</v>
      </c>
      <c r="P306">
        <v>531.98754899999994</v>
      </c>
      <c r="Q306">
        <v>575.75805700000001</v>
      </c>
      <c r="R306">
        <v>575.75805700000001</v>
      </c>
      <c r="S306">
        <v>15017517758</v>
      </c>
      <c r="T306">
        <f t="shared" si="50"/>
        <v>6.7401931586701394E-2</v>
      </c>
      <c r="U306">
        <f t="shared" si="52"/>
        <v>1.2520112314496246</v>
      </c>
      <c r="V306">
        <f t="shared" si="53"/>
        <v>0.99732049209374141</v>
      </c>
      <c r="W306">
        <f t="shared" si="57"/>
        <v>0.83671751648509085</v>
      </c>
      <c r="X306">
        <f t="shared" si="58"/>
        <v>0.21844688229850842</v>
      </c>
      <c r="Z306" s="3">
        <v>44164</v>
      </c>
      <c r="AA306">
        <v>3.0380999999999998E-2</v>
      </c>
      <c r="AB306">
        <v>3.1697000000000003E-2</v>
      </c>
      <c r="AC306">
        <v>3.0289E-2</v>
      </c>
      <c r="AD306">
        <v>3.1674000000000001E-2</v>
      </c>
      <c r="AE306">
        <v>3.1674000000000001E-2</v>
      </c>
      <c r="AF306">
        <v>826160</v>
      </c>
      <c r="AG306">
        <f t="shared" si="51"/>
        <v>4.1744574836027219E-2</v>
      </c>
      <c r="AH306">
        <f t="shared" si="59"/>
        <v>0.70949710242599484</v>
      </c>
      <c r="AI306">
        <f t="shared" si="60"/>
        <v>4.4911959796405693E-2</v>
      </c>
      <c r="AK306" s="3"/>
    </row>
    <row r="307" spans="1:37" x14ac:dyDescent="0.25">
      <c r="A307" s="3">
        <v>44165</v>
      </c>
      <c r="B307">
        <v>18178.322265999999</v>
      </c>
      <c r="C307">
        <v>19749.263672000001</v>
      </c>
      <c r="D307">
        <v>18178.322265999999</v>
      </c>
      <c r="E307">
        <v>19625.835938</v>
      </c>
      <c r="F307">
        <v>19625.835938</v>
      </c>
      <c r="G307">
        <v>47728480399</v>
      </c>
      <c r="H307">
        <f t="shared" si="49"/>
        <v>7.6663152365630358E-2</v>
      </c>
      <c r="I307">
        <f t="shared" si="54"/>
        <v>0.69081842479431255</v>
      </c>
      <c r="J307">
        <f t="shared" si="55"/>
        <v>0.35355638076366397</v>
      </c>
      <c r="K307">
        <f t="shared" si="56"/>
        <v>0.18658428824557094</v>
      </c>
      <c r="M307" s="3">
        <v>44165</v>
      </c>
      <c r="N307">
        <v>575.75707999999997</v>
      </c>
      <c r="O307">
        <v>615.24054000000001</v>
      </c>
      <c r="P307">
        <v>571.537781</v>
      </c>
      <c r="Q307">
        <v>614.84252900000001</v>
      </c>
      <c r="R307">
        <v>614.84252900000001</v>
      </c>
      <c r="S307">
        <v>20276867833</v>
      </c>
      <c r="T307">
        <f t="shared" si="50"/>
        <v>6.5678652089658493E-2</v>
      </c>
      <c r="U307">
        <f t="shared" si="52"/>
        <v>1.1759763453165468</v>
      </c>
      <c r="V307">
        <f t="shared" si="53"/>
        <v>0.99954305711992064</v>
      </c>
      <c r="W307">
        <f t="shared" si="57"/>
        <v>0.85599939180953921</v>
      </c>
      <c r="X307">
        <f t="shared" si="58"/>
        <v>0.24705651073908508</v>
      </c>
      <c r="Z307" s="3">
        <v>44165</v>
      </c>
      <c r="AA307">
        <v>3.1674000000000001E-2</v>
      </c>
      <c r="AB307">
        <v>3.1247E-2</v>
      </c>
      <c r="AC307">
        <v>3.1092000000000002E-2</v>
      </c>
      <c r="AD307">
        <v>3.1328000000000002E-2</v>
      </c>
      <c r="AE307">
        <v>3.1328000000000002E-2</v>
      </c>
      <c r="AF307">
        <v>1033172</v>
      </c>
      <c r="AG307">
        <f t="shared" si="51"/>
        <v>-1.0983888721434314E-2</v>
      </c>
      <c r="AH307">
        <f t="shared" si="59"/>
        <v>0.71032138234120368</v>
      </c>
      <c r="AI307">
        <f t="shared" si="60"/>
        <v>4.3729177638329779E-2</v>
      </c>
      <c r="AK307" s="3"/>
    </row>
    <row r="308" spans="1:37" x14ac:dyDescent="0.25">
      <c r="A308" s="3">
        <v>44166</v>
      </c>
      <c r="B308">
        <v>19633.769531000002</v>
      </c>
      <c r="C308">
        <v>19845.974609000001</v>
      </c>
      <c r="D308">
        <v>18321.921875</v>
      </c>
      <c r="E308">
        <v>18802.998047000001</v>
      </c>
      <c r="F308">
        <v>18802.998047000001</v>
      </c>
      <c r="G308">
        <v>49633658712</v>
      </c>
      <c r="H308">
        <f t="shared" si="49"/>
        <v>-4.2830530621257919E-2</v>
      </c>
      <c r="I308">
        <f t="shared" si="54"/>
        <v>0.71504655427860575</v>
      </c>
      <c r="J308">
        <f t="shared" si="55"/>
        <v>0.31391544332232413</v>
      </c>
      <c r="K308">
        <f t="shared" si="56"/>
        <v>0.16746371292388207</v>
      </c>
      <c r="M308" s="3">
        <v>44166</v>
      </c>
      <c r="N308">
        <v>615.07031300000006</v>
      </c>
      <c r="O308">
        <v>635.16058299999997</v>
      </c>
      <c r="P308">
        <v>571.75396699999999</v>
      </c>
      <c r="Q308">
        <v>587.32415800000001</v>
      </c>
      <c r="R308">
        <v>587.32415800000001</v>
      </c>
      <c r="S308">
        <v>27178964465</v>
      </c>
      <c r="T308">
        <f t="shared" si="50"/>
        <v>-4.5789288927952886E-2</v>
      </c>
      <c r="U308">
        <f t="shared" si="52"/>
        <v>1.2252544186731662</v>
      </c>
      <c r="V308">
        <f t="shared" si="53"/>
        <v>1.0515335676201969</v>
      </c>
      <c r="W308">
        <f t="shared" si="57"/>
        <v>0.8813228570327446</v>
      </c>
      <c r="X308">
        <f t="shared" si="58"/>
        <v>0.21258949787204201</v>
      </c>
      <c r="Z308" s="3">
        <v>44166</v>
      </c>
      <c r="AA308">
        <v>3.134E-2</v>
      </c>
      <c r="AB308">
        <v>3.2006E-2</v>
      </c>
      <c r="AC308">
        <v>3.0301000000000002E-2</v>
      </c>
      <c r="AD308">
        <v>3.1236E-2</v>
      </c>
      <c r="AE308">
        <v>3.1236E-2</v>
      </c>
      <c r="AF308">
        <v>1445459</v>
      </c>
      <c r="AG308">
        <f t="shared" si="51"/>
        <v>-2.9409905476712687E-3</v>
      </c>
      <c r="AH308">
        <f t="shared" si="59"/>
        <v>0.70509932277393639</v>
      </c>
      <c r="AI308">
        <f t="shared" si="60"/>
        <v>3.3262914244261636E-2</v>
      </c>
      <c r="AK308" s="3"/>
    </row>
    <row r="309" spans="1:37" x14ac:dyDescent="0.25">
      <c r="A309" s="3">
        <v>44167</v>
      </c>
      <c r="B309">
        <v>18801.744140999999</v>
      </c>
      <c r="C309">
        <v>19308.330077999999</v>
      </c>
      <c r="D309">
        <v>18347.71875</v>
      </c>
      <c r="E309">
        <v>19201.091797000001</v>
      </c>
      <c r="F309">
        <v>19201.091797000001</v>
      </c>
      <c r="G309">
        <v>37387697139</v>
      </c>
      <c r="H309">
        <f t="shared" si="49"/>
        <v>2.0950814137171078E-2</v>
      </c>
      <c r="I309">
        <f t="shared" si="54"/>
        <v>0.71051876596225449</v>
      </c>
      <c r="J309">
        <f t="shared" si="55"/>
        <v>0.34854448756877687</v>
      </c>
      <c r="K309">
        <f t="shared" si="56"/>
        <v>0.18464560508818004</v>
      </c>
      <c r="M309" s="3">
        <v>44167</v>
      </c>
      <c r="N309">
        <v>587.26159700000005</v>
      </c>
      <c r="O309">
        <v>604.02246100000002</v>
      </c>
      <c r="P309">
        <v>578.74102800000003</v>
      </c>
      <c r="Q309">
        <v>598.35235599999999</v>
      </c>
      <c r="R309">
        <v>598.35235599999999</v>
      </c>
      <c r="S309">
        <v>16883292129</v>
      </c>
      <c r="T309">
        <f t="shared" si="50"/>
        <v>1.860290882099196E-2</v>
      </c>
      <c r="U309">
        <f t="shared" si="52"/>
        <v>1.1466975664050765</v>
      </c>
      <c r="V309">
        <f t="shared" si="53"/>
        <v>1.0419139212319535</v>
      </c>
      <c r="W309">
        <f t="shared" si="57"/>
        <v>0.864969365560457</v>
      </c>
      <c r="X309">
        <f t="shared" si="58"/>
        <v>0.23824122805070522</v>
      </c>
      <c r="Z309" s="3">
        <v>44167</v>
      </c>
      <c r="AA309">
        <v>3.1231999999999999E-2</v>
      </c>
      <c r="AB309">
        <v>3.1324999999999999E-2</v>
      </c>
      <c r="AC309">
        <v>3.1137999999999999E-2</v>
      </c>
      <c r="AD309">
        <v>3.1161999999999999E-2</v>
      </c>
      <c r="AE309">
        <v>3.1161999999999999E-2</v>
      </c>
      <c r="AF309">
        <v>879288</v>
      </c>
      <c r="AG309">
        <f t="shared" si="51"/>
        <v>-2.3718720052658092E-3</v>
      </c>
      <c r="AH309">
        <f t="shared" si="59"/>
        <v>0.70055647089013318</v>
      </c>
      <c r="AI309">
        <f t="shared" si="60"/>
        <v>3.9118343548992629E-2</v>
      </c>
      <c r="AK309" s="3"/>
    </row>
    <row r="310" spans="1:37" x14ac:dyDescent="0.25">
      <c r="A310" s="3">
        <v>44168</v>
      </c>
      <c r="B310">
        <v>19205.925781000002</v>
      </c>
      <c r="C310">
        <v>19566.191406000002</v>
      </c>
      <c r="D310">
        <v>18925.785156000002</v>
      </c>
      <c r="E310">
        <v>19445.398438</v>
      </c>
      <c r="F310">
        <v>19445.398438</v>
      </c>
      <c r="G310">
        <v>31930317405</v>
      </c>
      <c r="H310">
        <f t="shared" si="49"/>
        <v>1.2643316065383681E-2</v>
      </c>
      <c r="I310">
        <f t="shared" si="54"/>
        <v>0.70774273531739151</v>
      </c>
      <c r="J310">
        <f t="shared" si="55"/>
        <v>0.3321093885125439</v>
      </c>
      <c r="K310">
        <f t="shared" si="56"/>
        <v>0.17634715547670776</v>
      </c>
      <c r="M310" s="3">
        <v>44168</v>
      </c>
      <c r="N310">
        <v>598.45922900000005</v>
      </c>
      <c r="O310">
        <v>622.45269800000005</v>
      </c>
      <c r="P310">
        <v>588.34637499999997</v>
      </c>
      <c r="Q310">
        <v>616.70874000000003</v>
      </c>
      <c r="R310">
        <v>616.70874000000003</v>
      </c>
      <c r="S310">
        <v>16146190946</v>
      </c>
      <c r="T310">
        <f t="shared" si="50"/>
        <v>3.0217049597379392E-2</v>
      </c>
      <c r="U310">
        <f t="shared" si="52"/>
        <v>0.75992740289274108</v>
      </c>
      <c r="V310">
        <f t="shared" si="53"/>
        <v>1.0406984040688447</v>
      </c>
      <c r="W310">
        <f t="shared" si="57"/>
        <v>0.86651935247610679</v>
      </c>
      <c r="X310">
        <f t="shared" si="58"/>
        <v>0.24763722749741349</v>
      </c>
      <c r="Z310" s="3">
        <v>44168</v>
      </c>
      <c r="AA310">
        <v>3.1168000000000001E-2</v>
      </c>
      <c r="AB310">
        <v>3.1813000000000001E-2</v>
      </c>
      <c r="AC310">
        <v>3.1049E-2</v>
      </c>
      <c r="AD310">
        <v>3.1715E-2</v>
      </c>
      <c r="AE310">
        <v>3.1715E-2</v>
      </c>
      <c r="AF310">
        <v>830335</v>
      </c>
      <c r="AG310">
        <f t="shared" si="51"/>
        <v>1.7590351290697741E-2</v>
      </c>
      <c r="AH310">
        <f t="shared" si="59"/>
        <v>0.69816312278264081</v>
      </c>
      <c r="AI310">
        <f t="shared" si="60"/>
        <v>5.0774963323658072E-2</v>
      </c>
      <c r="AK310" s="3"/>
    </row>
    <row r="311" spans="1:37" x14ac:dyDescent="0.25">
      <c r="A311" s="3">
        <v>44169</v>
      </c>
      <c r="B311">
        <v>19446.966797000001</v>
      </c>
      <c r="C311">
        <v>19511.404297000001</v>
      </c>
      <c r="D311">
        <v>18697.193359000001</v>
      </c>
      <c r="E311">
        <v>18699.765625</v>
      </c>
      <c r="F311">
        <v>18699.765625</v>
      </c>
      <c r="G311">
        <v>33872388058</v>
      </c>
      <c r="H311">
        <f t="shared" si="49"/>
        <v>-3.9099467549945525E-2</v>
      </c>
      <c r="I311">
        <f t="shared" si="54"/>
        <v>0.7289636347205497</v>
      </c>
      <c r="J311">
        <f t="shared" si="55"/>
        <v>0.27994847626664715</v>
      </c>
      <c r="K311">
        <f t="shared" si="56"/>
        <v>0.15089316924452212</v>
      </c>
      <c r="M311" s="3">
        <v>44169</v>
      </c>
      <c r="N311">
        <v>616.72277799999995</v>
      </c>
      <c r="O311">
        <v>618.98315400000001</v>
      </c>
      <c r="P311">
        <v>569.28350799999998</v>
      </c>
      <c r="Q311">
        <v>569.35418700000002</v>
      </c>
      <c r="R311">
        <v>569.35418700000002</v>
      </c>
      <c r="S311">
        <v>16337589997</v>
      </c>
      <c r="T311">
        <f t="shared" si="50"/>
        <v>-7.9894140874180924E-2</v>
      </c>
      <c r="U311">
        <f t="shared" si="52"/>
        <v>1.0704498700432621</v>
      </c>
      <c r="V311">
        <f t="shared" si="53"/>
        <v>1.1361458553033332</v>
      </c>
      <c r="W311">
        <f t="shared" si="57"/>
        <v>0.92406388116473581</v>
      </c>
      <c r="X311">
        <f t="shared" si="58"/>
        <v>0.1913944973465124</v>
      </c>
      <c r="Z311" s="3">
        <v>44169</v>
      </c>
      <c r="AA311">
        <v>3.1716000000000001E-2</v>
      </c>
      <c r="AB311">
        <v>3.1739999999999997E-2</v>
      </c>
      <c r="AC311">
        <v>3.0418000000000001E-2</v>
      </c>
      <c r="AD311">
        <v>3.0446999999999998E-2</v>
      </c>
      <c r="AE311">
        <v>3.0446999999999998E-2</v>
      </c>
      <c r="AF311">
        <v>873679</v>
      </c>
      <c r="AG311">
        <f t="shared" si="51"/>
        <v>-4.0802287951069667E-2</v>
      </c>
      <c r="AH311">
        <f t="shared" si="59"/>
        <v>0.71182837646226649</v>
      </c>
      <c r="AI311">
        <f t="shared" si="60"/>
        <v>2.9519045580849786E-2</v>
      </c>
      <c r="AK311" s="3"/>
    </row>
    <row r="312" spans="1:37" x14ac:dyDescent="0.25">
      <c r="A312" s="3">
        <v>44170</v>
      </c>
      <c r="B312">
        <v>18698.384765999999</v>
      </c>
      <c r="C312">
        <v>19160.449218999998</v>
      </c>
      <c r="D312">
        <v>18590.193359000001</v>
      </c>
      <c r="E312">
        <v>19154.230468999998</v>
      </c>
      <c r="F312">
        <v>19154.230468999998</v>
      </c>
      <c r="G312">
        <v>27242455064</v>
      </c>
      <c r="H312">
        <f t="shared" si="49"/>
        <v>2.4012613088927801E-2</v>
      </c>
      <c r="I312">
        <f t="shared" si="54"/>
        <v>0.65892794003989019</v>
      </c>
      <c r="J312">
        <f t="shared" si="55"/>
        <v>0.20654527852160781</v>
      </c>
      <c r="K312">
        <f t="shared" si="56"/>
        <v>0.11219427001762336</v>
      </c>
      <c r="M312" s="3">
        <v>44170</v>
      </c>
      <c r="N312">
        <v>569.34765600000003</v>
      </c>
      <c r="O312">
        <v>596.59545900000001</v>
      </c>
      <c r="P312">
        <v>563.106628</v>
      </c>
      <c r="Q312">
        <v>596.59545900000001</v>
      </c>
      <c r="R312">
        <v>596.59545900000001</v>
      </c>
      <c r="S312">
        <v>13498010566</v>
      </c>
      <c r="T312">
        <f t="shared" si="50"/>
        <v>4.673654735696358E-2</v>
      </c>
      <c r="U312">
        <f t="shared" si="52"/>
        <v>1.0825872455930394</v>
      </c>
      <c r="V312">
        <f t="shared" si="53"/>
        <v>1.0995123161661116</v>
      </c>
      <c r="W312">
        <f t="shared" si="57"/>
        <v>0.93026845176307238</v>
      </c>
      <c r="X312">
        <f t="shared" si="58"/>
        <v>0.20038748629626907</v>
      </c>
      <c r="Z312" s="3">
        <v>44170</v>
      </c>
      <c r="AA312">
        <v>3.0446999999999998E-2</v>
      </c>
      <c r="AB312">
        <v>3.1147000000000001E-2</v>
      </c>
      <c r="AC312">
        <v>3.0254E-2</v>
      </c>
      <c r="AD312">
        <v>3.1147000000000001E-2</v>
      </c>
      <c r="AE312">
        <v>3.1147000000000001E-2</v>
      </c>
      <c r="AF312">
        <v>704701</v>
      </c>
      <c r="AG312">
        <f t="shared" si="51"/>
        <v>2.2730465274544427E-2</v>
      </c>
      <c r="AH312">
        <f t="shared" si="59"/>
        <v>0.66784020579266234</v>
      </c>
      <c r="AI312">
        <f t="shared" si="60"/>
        <v>5.9000317534916462E-2</v>
      </c>
      <c r="AK312" s="3"/>
    </row>
    <row r="313" spans="1:37" x14ac:dyDescent="0.25">
      <c r="A313" s="3">
        <v>44171</v>
      </c>
      <c r="B313">
        <v>19154.179688</v>
      </c>
      <c r="C313">
        <v>19390.5</v>
      </c>
      <c r="D313">
        <v>18897.894531000002</v>
      </c>
      <c r="E313">
        <v>19345.121093999998</v>
      </c>
      <c r="F313">
        <v>19345.121093999998</v>
      </c>
      <c r="G313">
        <v>25293775714</v>
      </c>
      <c r="H313">
        <f t="shared" si="49"/>
        <v>9.9166443897697205E-3</v>
      </c>
      <c r="I313">
        <f t="shared" si="54"/>
        <v>0.65839994824519921</v>
      </c>
      <c r="J313">
        <f t="shared" si="55"/>
        <v>0.21735885325555146</v>
      </c>
      <c r="K313">
        <f t="shared" si="56"/>
        <v>0.11758676550139109</v>
      </c>
      <c r="M313" s="3">
        <v>44171</v>
      </c>
      <c r="N313">
        <v>596.56866500000001</v>
      </c>
      <c r="O313">
        <v>606.79193099999998</v>
      </c>
      <c r="P313">
        <v>584.411743</v>
      </c>
      <c r="Q313">
        <v>601.908997</v>
      </c>
      <c r="R313">
        <v>601.908997</v>
      </c>
      <c r="S313">
        <v>11290893016</v>
      </c>
      <c r="T313">
        <f t="shared" si="50"/>
        <v>8.8670055210223597E-3</v>
      </c>
      <c r="U313">
        <f t="shared" si="52"/>
        <v>0.98761268789024448</v>
      </c>
      <c r="V313">
        <f t="shared" si="53"/>
        <v>1.0452864347092639</v>
      </c>
      <c r="W313">
        <f t="shared" si="57"/>
        <v>0.88259029615391549</v>
      </c>
      <c r="X313">
        <f t="shared" si="58"/>
        <v>0.15621912450407174</v>
      </c>
      <c r="Z313" s="3">
        <v>44171</v>
      </c>
      <c r="AA313">
        <v>3.1146E-2</v>
      </c>
      <c r="AB313">
        <v>3.1440999999999997E-2</v>
      </c>
      <c r="AC313">
        <v>3.0925000000000001E-2</v>
      </c>
      <c r="AD313">
        <v>3.1113999999999999E-2</v>
      </c>
      <c r="AE313">
        <v>3.1113999999999999E-2</v>
      </c>
      <c r="AF313">
        <v>583656</v>
      </c>
      <c r="AG313">
        <f t="shared" si="51"/>
        <v>-1.0600537444055251E-3</v>
      </c>
      <c r="AH313">
        <f t="shared" si="59"/>
        <v>0.58511616345808881</v>
      </c>
      <c r="AI313">
        <f t="shared" si="60"/>
        <v>2.5704563343301037E-2</v>
      </c>
      <c r="AK313" s="3"/>
    </row>
    <row r="314" spans="1:37" x14ac:dyDescent="0.25">
      <c r="A314" s="3">
        <v>44172</v>
      </c>
      <c r="B314">
        <v>19343.128906000002</v>
      </c>
      <c r="C314">
        <v>19411.828125</v>
      </c>
      <c r="D314">
        <v>18931.142577999999</v>
      </c>
      <c r="E314">
        <v>19191.630859000001</v>
      </c>
      <c r="F314">
        <v>19191.630859000001</v>
      </c>
      <c r="G314">
        <v>26896357742</v>
      </c>
      <c r="H314">
        <f t="shared" si="49"/>
        <v>-7.9659565937804828E-3</v>
      </c>
      <c r="I314">
        <f t="shared" si="54"/>
        <v>0.63013125280790205</v>
      </c>
      <c r="J314">
        <f t="shared" si="55"/>
        <v>0.25756903792883118</v>
      </c>
      <c r="K314">
        <f t="shared" si="56"/>
        <v>0.1369433969595921</v>
      </c>
      <c r="M314" s="3">
        <v>44172</v>
      </c>
      <c r="N314">
        <v>601.79711899999995</v>
      </c>
      <c r="O314">
        <v>602.91790800000001</v>
      </c>
      <c r="P314">
        <v>585.42864999999995</v>
      </c>
      <c r="Q314">
        <v>591.84338400000001</v>
      </c>
      <c r="R314">
        <v>591.84338400000001</v>
      </c>
      <c r="S314">
        <v>10720480962</v>
      </c>
      <c r="T314">
        <f t="shared" si="50"/>
        <v>-1.686422027838037E-2</v>
      </c>
      <c r="U314">
        <f t="shared" si="52"/>
        <v>0.8571927584461867</v>
      </c>
      <c r="V314">
        <f t="shared" si="53"/>
        <v>1.049860911201836</v>
      </c>
      <c r="W314">
        <f t="shared" si="57"/>
        <v>0.86789555876607904</v>
      </c>
      <c r="X314">
        <f t="shared" si="58"/>
        <v>0.16860657288020453</v>
      </c>
      <c r="Z314" s="3">
        <v>44172</v>
      </c>
      <c r="AA314">
        <v>3.1108E-2</v>
      </c>
      <c r="AB314">
        <v>3.1092000000000002E-2</v>
      </c>
      <c r="AC314">
        <v>3.0924E-2</v>
      </c>
      <c r="AD314">
        <v>3.0838999999999998E-2</v>
      </c>
      <c r="AE314">
        <v>3.0838999999999998E-2</v>
      </c>
      <c r="AF314">
        <v>558602</v>
      </c>
      <c r="AG314">
        <f t="shared" si="51"/>
        <v>-8.8777559170468926E-3</v>
      </c>
      <c r="AH314">
        <f t="shared" si="59"/>
        <v>0.58621642270139152</v>
      </c>
      <c r="AI314">
        <f t="shared" si="60"/>
        <v>2.0942275960761318E-2</v>
      </c>
      <c r="AK314" s="3"/>
    </row>
    <row r="315" spans="1:37" x14ac:dyDescent="0.25">
      <c r="A315" s="3">
        <v>44173</v>
      </c>
      <c r="B315">
        <v>19191.529297000001</v>
      </c>
      <c r="C315">
        <v>19283.478515999999</v>
      </c>
      <c r="D315">
        <v>18269.945313</v>
      </c>
      <c r="E315">
        <v>18321.144531000002</v>
      </c>
      <c r="F315">
        <v>18321.144531000002</v>
      </c>
      <c r="G315">
        <v>31692288756</v>
      </c>
      <c r="H315">
        <f t="shared" si="49"/>
        <v>-4.6418459550350448E-2</v>
      </c>
      <c r="I315">
        <f t="shared" si="54"/>
        <v>0.64594368350603781</v>
      </c>
      <c r="J315">
        <f t="shared" si="55"/>
        <v>0.1685349107576683</v>
      </c>
      <c r="K315">
        <f t="shared" si="56"/>
        <v>9.2840946658176923E-2</v>
      </c>
      <c r="M315" s="3">
        <v>44173</v>
      </c>
      <c r="N315">
        <v>591.90081799999996</v>
      </c>
      <c r="O315">
        <v>594.75158699999997</v>
      </c>
      <c r="P315">
        <v>552.46923800000002</v>
      </c>
      <c r="Q315">
        <v>554.82775900000001</v>
      </c>
      <c r="R315">
        <v>554.82775900000001</v>
      </c>
      <c r="S315">
        <v>14398919320</v>
      </c>
      <c r="T315">
        <f t="shared" si="50"/>
        <v>-6.458432439377397E-2</v>
      </c>
      <c r="U315">
        <f t="shared" si="52"/>
        <v>0.91948493586855162</v>
      </c>
      <c r="V315">
        <f t="shared" si="53"/>
        <v>1.0036717940760751</v>
      </c>
      <c r="W315">
        <f t="shared" si="57"/>
        <v>0.89876551043263941</v>
      </c>
      <c r="X315">
        <f t="shared" si="58"/>
        <v>0.11736904150479176</v>
      </c>
      <c r="Z315" s="3">
        <v>44173</v>
      </c>
      <c r="AA315">
        <v>3.0842000000000001E-2</v>
      </c>
      <c r="AB315">
        <v>3.0946999999999999E-2</v>
      </c>
      <c r="AC315">
        <v>3.0227E-2</v>
      </c>
      <c r="AD315">
        <v>3.0283000000000001E-2</v>
      </c>
      <c r="AE315">
        <v>3.0283000000000001E-2</v>
      </c>
      <c r="AF315">
        <v>785918</v>
      </c>
      <c r="AG315">
        <f t="shared" si="51"/>
        <v>-1.819362378904207E-2</v>
      </c>
      <c r="AH315">
        <f t="shared" si="59"/>
        <v>0.59014933414516102</v>
      </c>
      <c r="AI315">
        <f t="shared" si="60"/>
        <v>1.5770568329181587E-2</v>
      </c>
      <c r="AK315" s="3"/>
    </row>
    <row r="316" spans="1:37" x14ac:dyDescent="0.25">
      <c r="A316" s="3">
        <v>44174</v>
      </c>
      <c r="B316">
        <v>18320.884765999999</v>
      </c>
      <c r="C316">
        <v>18626.292968999998</v>
      </c>
      <c r="D316">
        <v>17935.546875</v>
      </c>
      <c r="E316">
        <v>18553.916015999999</v>
      </c>
      <c r="F316">
        <v>18553.916015999999</v>
      </c>
      <c r="G316">
        <v>34420373071</v>
      </c>
      <c r="H316">
        <f t="shared" si="49"/>
        <v>1.2625041063435431E-2</v>
      </c>
      <c r="I316">
        <f t="shared" si="54"/>
        <v>0.64401555118151221</v>
      </c>
      <c r="J316">
        <f t="shared" si="55"/>
        <v>0.19071815214013565</v>
      </c>
      <c r="K316">
        <f t="shared" si="56"/>
        <v>0.10388146025151222</v>
      </c>
      <c r="M316" s="3">
        <v>44174</v>
      </c>
      <c r="N316">
        <v>554.79290800000001</v>
      </c>
      <c r="O316">
        <v>577.28839100000005</v>
      </c>
      <c r="P316">
        <v>532.99841300000003</v>
      </c>
      <c r="Q316">
        <v>573.47912599999995</v>
      </c>
      <c r="R316">
        <v>573.47912599999995</v>
      </c>
      <c r="S316">
        <v>15855915840</v>
      </c>
      <c r="T316">
        <f t="shared" si="50"/>
        <v>3.3063816912588077E-2</v>
      </c>
      <c r="U316">
        <f t="shared" si="52"/>
        <v>0.95046989226020406</v>
      </c>
      <c r="V316">
        <f t="shared" si="53"/>
        <v>1.0220267801714664</v>
      </c>
      <c r="W316">
        <f t="shared" si="57"/>
        <v>0.89759431007665513</v>
      </c>
      <c r="X316">
        <f t="shared" si="58"/>
        <v>0.14431987813266889</v>
      </c>
      <c r="Z316" s="3">
        <v>44174</v>
      </c>
      <c r="AA316">
        <v>3.0282E-2</v>
      </c>
      <c r="AB316">
        <v>3.1273000000000002E-2</v>
      </c>
      <c r="AC316">
        <v>2.9603000000000001E-2</v>
      </c>
      <c r="AD316">
        <v>3.0908999999999999E-2</v>
      </c>
      <c r="AE316">
        <v>3.0908999999999999E-2</v>
      </c>
      <c r="AF316">
        <v>854586</v>
      </c>
      <c r="AG316">
        <f t="shared" si="51"/>
        <v>2.0460904672199843E-2</v>
      </c>
      <c r="AH316">
        <f t="shared" si="59"/>
        <v>0.59212741605572505</v>
      </c>
      <c r="AI316">
        <f t="shared" si="60"/>
        <v>2.6409980489401672E-2</v>
      </c>
      <c r="AK316" s="3"/>
    </row>
    <row r="317" spans="1:37" x14ac:dyDescent="0.25">
      <c r="A317" s="3">
        <v>44175</v>
      </c>
      <c r="B317">
        <v>18553.298827999999</v>
      </c>
      <c r="C317">
        <v>18553.298827999999</v>
      </c>
      <c r="D317">
        <v>17957.064452999999</v>
      </c>
      <c r="E317">
        <v>18264.992188</v>
      </c>
      <c r="F317">
        <v>18264.992188</v>
      </c>
      <c r="G317">
        <v>25547132265</v>
      </c>
      <c r="H317">
        <f t="shared" si="49"/>
        <v>-1.5694640213642183E-2</v>
      </c>
      <c r="I317">
        <f t="shared" si="54"/>
        <v>0.64789827595903871</v>
      </c>
      <c r="J317">
        <f t="shared" si="55"/>
        <v>0.17772819904014042</v>
      </c>
      <c r="K317">
        <f t="shared" si="56"/>
        <v>9.7489555191111882E-2</v>
      </c>
      <c r="M317" s="3">
        <v>44175</v>
      </c>
      <c r="N317">
        <v>573.50402799999995</v>
      </c>
      <c r="O317">
        <v>574.60015899999996</v>
      </c>
      <c r="P317">
        <v>549.78405799999996</v>
      </c>
      <c r="Q317">
        <v>559.67852800000003</v>
      </c>
      <c r="R317">
        <v>559.67852800000003</v>
      </c>
      <c r="S317">
        <v>11672582040</v>
      </c>
      <c r="T317">
        <f t="shared" si="50"/>
        <v>-2.4358976595718427E-2</v>
      </c>
      <c r="U317">
        <f t="shared" si="52"/>
        <v>0.90431400158731989</v>
      </c>
      <c r="V317">
        <f t="shared" si="53"/>
        <v>0.99023974527799818</v>
      </c>
      <c r="W317">
        <f t="shared" si="57"/>
        <v>0.90472661326210269</v>
      </c>
      <c r="X317">
        <f t="shared" si="58"/>
        <v>0.12623270199880229</v>
      </c>
      <c r="Z317" s="3">
        <v>44175</v>
      </c>
      <c r="AA317">
        <v>3.091E-2</v>
      </c>
      <c r="AB317">
        <v>3.0986E-2</v>
      </c>
      <c r="AC317">
        <v>3.0612E-2</v>
      </c>
      <c r="AD317">
        <v>3.0641999999999999E-2</v>
      </c>
      <c r="AE317">
        <v>3.0641999999999999E-2</v>
      </c>
      <c r="AF317">
        <v>639069</v>
      </c>
      <c r="AG317">
        <f t="shared" si="51"/>
        <v>-8.6757867374788345E-3</v>
      </c>
      <c r="AH317">
        <f t="shared" si="59"/>
        <v>0.59141271073143764</v>
      </c>
      <c r="AI317">
        <f t="shared" si="60"/>
        <v>1.8492979661301315E-2</v>
      </c>
      <c r="AK317" s="3"/>
    </row>
    <row r="318" spans="1:37" x14ac:dyDescent="0.25">
      <c r="A318" s="3">
        <v>44176</v>
      </c>
      <c r="B318">
        <v>18263.929688</v>
      </c>
      <c r="C318">
        <v>18268.453125</v>
      </c>
      <c r="D318">
        <v>17619.533202999999</v>
      </c>
      <c r="E318">
        <v>18058.904297000001</v>
      </c>
      <c r="F318">
        <v>18058.904297000001</v>
      </c>
      <c r="G318">
        <v>27919640985</v>
      </c>
      <c r="H318">
        <f t="shared" si="49"/>
        <v>-1.1347356550604379E-2</v>
      </c>
      <c r="I318">
        <f t="shared" si="54"/>
        <v>0.64622277983073018</v>
      </c>
      <c r="J318">
        <f t="shared" si="55"/>
        <v>0.13989282689814797</v>
      </c>
      <c r="K318">
        <f t="shared" si="56"/>
        <v>7.8527315116995011E-2</v>
      </c>
      <c r="M318" s="3">
        <v>44176</v>
      </c>
      <c r="N318">
        <v>559.67919900000004</v>
      </c>
      <c r="O318">
        <v>560.37670900000001</v>
      </c>
      <c r="P318">
        <v>537.811646</v>
      </c>
      <c r="Q318">
        <v>545.79736300000002</v>
      </c>
      <c r="R318">
        <v>545.79736300000002</v>
      </c>
      <c r="S318">
        <v>11098819124</v>
      </c>
      <c r="T318">
        <f t="shared" si="50"/>
        <v>-2.5114784929971691E-2</v>
      </c>
      <c r="U318">
        <f t="shared" si="52"/>
        <v>0.73086303812732945</v>
      </c>
      <c r="V318">
        <f t="shared" si="53"/>
        <v>0.86966987680247465</v>
      </c>
      <c r="W318">
        <f t="shared" si="57"/>
        <v>0.90803552417063393</v>
      </c>
      <c r="X318">
        <f t="shared" si="58"/>
        <v>9.9245342203731129E-2</v>
      </c>
      <c r="Z318" s="3">
        <v>44176</v>
      </c>
      <c r="AA318">
        <v>3.0641999999999999E-2</v>
      </c>
      <c r="AB318">
        <v>3.0675000000000001E-2</v>
      </c>
      <c r="AC318">
        <v>3.0491000000000001E-2</v>
      </c>
      <c r="AD318">
        <v>3.0223E-2</v>
      </c>
      <c r="AE318">
        <v>3.0223E-2</v>
      </c>
      <c r="AF318">
        <v>614590</v>
      </c>
      <c r="AG318">
        <f t="shared" si="51"/>
        <v>-1.3768392970813222E-2</v>
      </c>
      <c r="AH318">
        <f t="shared" si="59"/>
        <v>0.59373507400694803</v>
      </c>
      <c r="AI318">
        <f t="shared" si="60"/>
        <v>1.3069580916203957E-2</v>
      </c>
      <c r="AK318" s="3"/>
    </row>
    <row r="319" spans="1:37" x14ac:dyDescent="0.25">
      <c r="A319" s="3">
        <v>44177</v>
      </c>
      <c r="B319">
        <v>18051.320313</v>
      </c>
      <c r="C319">
        <v>18919.550781000002</v>
      </c>
      <c r="D319">
        <v>18046.041015999999</v>
      </c>
      <c r="E319">
        <v>18803.65625</v>
      </c>
      <c r="F319">
        <v>18803.65625</v>
      </c>
      <c r="G319">
        <v>21752580802</v>
      </c>
      <c r="H319">
        <f t="shared" si="49"/>
        <v>4.0412456316537254E-2</v>
      </c>
      <c r="I319">
        <f t="shared" si="54"/>
        <v>0.64911289557062923</v>
      </c>
      <c r="J319">
        <f t="shared" si="55"/>
        <v>0.1443385823393443</v>
      </c>
      <c r="K319">
        <f t="shared" si="56"/>
        <v>8.0827117564112289E-2</v>
      </c>
      <c r="M319" s="3">
        <v>44177</v>
      </c>
      <c r="N319">
        <v>545.57855199999995</v>
      </c>
      <c r="O319">
        <v>573.33941700000003</v>
      </c>
      <c r="P319">
        <v>545.24560499999995</v>
      </c>
      <c r="Q319">
        <v>568.56732199999999</v>
      </c>
      <c r="R319">
        <v>568.56732199999999</v>
      </c>
      <c r="S319">
        <v>8534557897</v>
      </c>
      <c r="T319">
        <f t="shared" si="50"/>
        <v>4.0871949761542903E-2</v>
      </c>
      <c r="U319">
        <f t="shared" si="52"/>
        <v>0.70590315909781465</v>
      </c>
      <c r="V319">
        <f t="shared" si="53"/>
        <v>0.88813690697245662</v>
      </c>
      <c r="W319">
        <f t="shared" si="57"/>
        <v>0.91555738069288217</v>
      </c>
      <c r="X319">
        <f t="shared" si="58"/>
        <v>0.12207933399483001</v>
      </c>
      <c r="Z319" s="3">
        <v>44177</v>
      </c>
      <c r="AA319">
        <v>3.0210999999999998E-2</v>
      </c>
      <c r="AB319">
        <v>3.0315999999999999E-2</v>
      </c>
      <c r="AC319">
        <v>3.0193000000000001E-2</v>
      </c>
      <c r="AD319">
        <v>3.0237E-2</v>
      </c>
      <c r="AE319">
        <v>3.0237E-2</v>
      </c>
      <c r="AF319">
        <v>453878</v>
      </c>
      <c r="AG319">
        <f t="shared" si="51"/>
        <v>4.6311611810188229E-4</v>
      </c>
      <c r="AH319">
        <f t="shared" si="59"/>
        <v>0.57504497216993444</v>
      </c>
      <c r="AI319">
        <f t="shared" si="60"/>
        <v>2.6315430832878434E-2</v>
      </c>
      <c r="AK319" s="3"/>
    </row>
    <row r="320" spans="1:37" x14ac:dyDescent="0.25">
      <c r="A320" s="3">
        <v>44178</v>
      </c>
      <c r="B320">
        <v>18806.765625</v>
      </c>
      <c r="C320">
        <v>19381.535156000002</v>
      </c>
      <c r="D320">
        <v>18734.332031000002</v>
      </c>
      <c r="E320">
        <v>19142.382813</v>
      </c>
      <c r="F320">
        <v>19142.382813</v>
      </c>
      <c r="G320">
        <v>25450468637</v>
      </c>
      <c r="H320">
        <f t="shared" si="49"/>
        <v>1.7853539853404973E-2</v>
      </c>
      <c r="I320">
        <f t="shared" si="54"/>
        <v>0.65063465827745059</v>
      </c>
      <c r="J320">
        <f t="shared" si="55"/>
        <v>0.15964780897171305</v>
      </c>
      <c r="K320">
        <f t="shared" si="56"/>
        <v>8.8522372812263675E-2</v>
      </c>
      <c r="M320" s="3">
        <v>44178</v>
      </c>
      <c r="N320">
        <v>568.60986300000002</v>
      </c>
      <c r="O320">
        <v>593.78125</v>
      </c>
      <c r="P320">
        <v>564.56597899999997</v>
      </c>
      <c r="Q320">
        <v>589.66320800000005</v>
      </c>
      <c r="R320">
        <v>589.66320800000005</v>
      </c>
      <c r="S320">
        <v>9070377862</v>
      </c>
      <c r="T320">
        <f t="shared" si="50"/>
        <v>3.643181342973989E-2</v>
      </c>
      <c r="U320">
        <f t="shared" si="52"/>
        <v>0.76857661798740184</v>
      </c>
      <c r="V320">
        <f t="shared" si="53"/>
        <v>0.88547650428365832</v>
      </c>
      <c r="W320">
        <f t="shared" si="57"/>
        <v>0.91813380172619818</v>
      </c>
      <c r="X320">
        <f t="shared" si="58"/>
        <v>0.12583304481766269</v>
      </c>
      <c r="Z320" s="3">
        <v>44178</v>
      </c>
      <c r="AA320">
        <v>3.0238999999999999E-2</v>
      </c>
      <c r="AB320">
        <v>3.0734000000000001E-2</v>
      </c>
      <c r="AC320">
        <v>3.0065000000000001E-2</v>
      </c>
      <c r="AD320">
        <v>3.0804000000000002E-2</v>
      </c>
      <c r="AE320">
        <v>3.0804000000000002E-2</v>
      </c>
      <c r="AF320">
        <v>473837</v>
      </c>
      <c r="AG320">
        <f t="shared" si="51"/>
        <v>1.8578211636153218E-2</v>
      </c>
      <c r="AH320">
        <f t="shared" si="59"/>
        <v>0.57145505993534362</v>
      </c>
      <c r="AI320">
        <f t="shared" si="60"/>
        <v>2.3602634428518628E-2</v>
      </c>
      <c r="AK320" s="3"/>
    </row>
    <row r="321" spans="1:37" x14ac:dyDescent="0.25">
      <c r="A321" s="3">
        <v>44179</v>
      </c>
      <c r="B321">
        <v>19144.492188</v>
      </c>
      <c r="C321">
        <v>19305.099609000001</v>
      </c>
      <c r="D321">
        <v>19012.708984000001</v>
      </c>
      <c r="E321">
        <v>19246.644531000002</v>
      </c>
      <c r="F321">
        <v>19246.644531000002</v>
      </c>
      <c r="G321">
        <v>22473997681</v>
      </c>
      <c r="H321">
        <f t="shared" si="49"/>
        <v>5.431863298869263E-3</v>
      </c>
      <c r="I321">
        <f t="shared" si="54"/>
        <v>0.64631968043381138</v>
      </c>
      <c r="J321">
        <f t="shared" si="55"/>
        <v>0.18049838868117443</v>
      </c>
      <c r="K321">
        <f t="shared" si="56"/>
        <v>9.8832669600506337E-2</v>
      </c>
      <c r="M321" s="3">
        <v>44179</v>
      </c>
      <c r="N321">
        <v>589.78247099999999</v>
      </c>
      <c r="O321">
        <v>590.49298099999999</v>
      </c>
      <c r="P321">
        <v>577.11840800000004</v>
      </c>
      <c r="Q321">
        <v>586.011169</v>
      </c>
      <c r="R321">
        <v>586.011169</v>
      </c>
      <c r="S321">
        <v>8125837102</v>
      </c>
      <c r="T321">
        <f t="shared" si="50"/>
        <v>-6.2126908914207201E-3</v>
      </c>
      <c r="U321">
        <f t="shared" si="52"/>
        <v>0.76064203882166448</v>
      </c>
      <c r="V321">
        <f t="shared" si="53"/>
        <v>0.82496532011162682</v>
      </c>
      <c r="W321">
        <f t="shared" si="57"/>
        <v>0.90918222152163253</v>
      </c>
      <c r="X321">
        <f t="shared" si="58"/>
        <v>0.13787852018024929</v>
      </c>
      <c r="Z321" s="3">
        <v>44179</v>
      </c>
      <c r="AA321">
        <v>3.0810000000000001E-2</v>
      </c>
      <c r="AB321">
        <v>3.0610999999999999E-2</v>
      </c>
      <c r="AC321">
        <v>3.0282E-2</v>
      </c>
      <c r="AD321">
        <v>3.0446999999999998E-2</v>
      </c>
      <c r="AE321">
        <v>3.0446999999999998E-2</v>
      </c>
      <c r="AF321">
        <v>422195</v>
      </c>
      <c r="AG321">
        <f t="shared" si="51"/>
        <v>-1.1657084542212977E-2</v>
      </c>
      <c r="AH321">
        <f t="shared" si="59"/>
        <v>0.57011467375578573</v>
      </c>
      <c r="AI321">
        <f t="shared" si="60"/>
        <v>2.4881768951355226E-2</v>
      </c>
      <c r="AK321" s="3"/>
    </row>
    <row r="322" spans="1:37" x14ac:dyDescent="0.25">
      <c r="A322" s="3">
        <v>44180</v>
      </c>
      <c r="B322">
        <v>19246.919922000001</v>
      </c>
      <c r="C322">
        <v>19525.007813</v>
      </c>
      <c r="D322">
        <v>19079.841797000001</v>
      </c>
      <c r="E322">
        <v>19417.076172000001</v>
      </c>
      <c r="F322">
        <v>19417.076172000001</v>
      </c>
      <c r="G322">
        <v>26741982541</v>
      </c>
      <c r="H322">
        <f t="shared" si="49"/>
        <v>8.8161584966303524E-3</v>
      </c>
      <c r="I322">
        <f t="shared" si="54"/>
        <v>0.64465520681110022</v>
      </c>
      <c r="J322">
        <f t="shared" si="55"/>
        <v>0.19634378808817632</v>
      </c>
      <c r="K322">
        <f t="shared" si="56"/>
        <v>0.10671121600988259</v>
      </c>
      <c r="M322" s="3">
        <v>44180</v>
      </c>
      <c r="N322">
        <v>586.02179000000001</v>
      </c>
      <c r="O322">
        <v>596.24774200000002</v>
      </c>
      <c r="P322">
        <v>580.628784</v>
      </c>
      <c r="Q322">
        <v>589.355591</v>
      </c>
      <c r="R322">
        <v>589.355591</v>
      </c>
      <c r="S322">
        <v>9326645840</v>
      </c>
      <c r="T322">
        <f t="shared" si="50"/>
        <v>5.6908722278995651E-3</v>
      </c>
      <c r="U322">
        <f t="shared" si="52"/>
        <v>0.5440403128311333</v>
      </c>
      <c r="V322">
        <f t="shared" si="53"/>
        <v>0.75257850507037094</v>
      </c>
      <c r="W322">
        <f t="shared" si="57"/>
        <v>0.90004449302951584</v>
      </c>
      <c r="X322">
        <f t="shared" si="58"/>
        <v>0.15425606405694453</v>
      </c>
      <c r="Z322" s="3">
        <v>44180</v>
      </c>
      <c r="AA322">
        <v>3.0447999999999999E-2</v>
      </c>
      <c r="AB322">
        <v>3.0592000000000001E-2</v>
      </c>
      <c r="AC322">
        <v>3.0432000000000001E-2</v>
      </c>
      <c r="AD322">
        <v>3.0352000000000001E-2</v>
      </c>
      <c r="AE322">
        <v>3.0352000000000001E-2</v>
      </c>
      <c r="AF322">
        <v>480332</v>
      </c>
      <c r="AG322">
        <f t="shared" si="51"/>
        <v>-3.1250539421323344E-3</v>
      </c>
      <c r="AH322">
        <f t="shared" si="59"/>
        <v>0.56455360391434561</v>
      </c>
      <c r="AI322">
        <f t="shared" si="60"/>
        <v>3.0657298376377345E-2</v>
      </c>
      <c r="AK322" s="3"/>
    </row>
    <row r="323" spans="1:37" x14ac:dyDescent="0.25">
      <c r="A323" s="3">
        <v>44181</v>
      </c>
      <c r="B323">
        <v>19418.818359000001</v>
      </c>
      <c r="C323">
        <v>21458.908202999999</v>
      </c>
      <c r="D323">
        <v>19298.316406000002</v>
      </c>
      <c r="E323">
        <v>21310.597656000002</v>
      </c>
      <c r="F323">
        <v>21310.597656000002</v>
      </c>
      <c r="G323">
        <v>44409011479</v>
      </c>
      <c r="H323">
        <f t="shared" si="49"/>
        <v>9.3051597558609186E-2</v>
      </c>
      <c r="I323">
        <f t="shared" si="54"/>
        <v>0.69907399836897643</v>
      </c>
      <c r="J323">
        <f t="shared" si="55"/>
        <v>0.2428314869873533</v>
      </c>
      <c r="K323">
        <f t="shared" si="56"/>
        <v>0.13145761586070928</v>
      </c>
      <c r="M323" s="3">
        <v>44181</v>
      </c>
      <c r="N323">
        <v>589.37866199999996</v>
      </c>
      <c r="O323">
        <v>636.64031999999997</v>
      </c>
      <c r="P323">
        <v>582.03912400000002</v>
      </c>
      <c r="Q323">
        <v>636.18182400000001</v>
      </c>
      <c r="R323">
        <v>636.18182400000001</v>
      </c>
      <c r="S323">
        <v>15817248373</v>
      </c>
      <c r="T323">
        <f t="shared" si="50"/>
        <v>7.6454687924492615E-2</v>
      </c>
      <c r="U323">
        <f t="shared" si="52"/>
        <v>0.72330696571617925</v>
      </c>
      <c r="V323">
        <f t="shared" si="53"/>
        <v>0.81001515556178028</v>
      </c>
      <c r="W323">
        <f t="shared" si="57"/>
        <v>0.9283910353644691</v>
      </c>
      <c r="X323">
        <f t="shared" si="58"/>
        <v>0.17990432441074128</v>
      </c>
      <c r="Z323" s="3">
        <v>44181</v>
      </c>
      <c r="AA323">
        <v>3.0353999999999999E-2</v>
      </c>
      <c r="AB323">
        <v>2.9668E-2</v>
      </c>
      <c r="AC323">
        <v>3.0127999999999999E-2</v>
      </c>
      <c r="AD323">
        <v>2.9853000000000001E-2</v>
      </c>
      <c r="AE323">
        <v>2.9853000000000001E-2</v>
      </c>
      <c r="AF323">
        <v>742225</v>
      </c>
      <c r="AG323">
        <f t="shared" si="51"/>
        <v>-1.6577075891523577E-2</v>
      </c>
      <c r="AH323">
        <f t="shared" si="59"/>
        <v>0.5634283722123693</v>
      </c>
      <c r="AI323">
        <f t="shared" si="60"/>
        <v>3.1460646999923209E-2</v>
      </c>
      <c r="AK323" s="3"/>
    </row>
    <row r="324" spans="1:37" x14ac:dyDescent="0.25">
      <c r="A324" s="3">
        <v>44182</v>
      </c>
      <c r="B324">
        <v>21308.351563</v>
      </c>
      <c r="C324">
        <v>23642.660156000002</v>
      </c>
      <c r="D324">
        <v>21234.675781000002</v>
      </c>
      <c r="E324">
        <v>22805.162109000001</v>
      </c>
      <c r="F324">
        <v>22805.162109000001</v>
      </c>
      <c r="G324">
        <v>71378606374</v>
      </c>
      <c r="H324">
        <f t="shared" ref="H324:H387" si="61">LN(E324/E323)</f>
        <v>6.7782427106036283E-2</v>
      </c>
      <c r="I324">
        <f t="shared" si="54"/>
        <v>0.71191612226775913</v>
      </c>
      <c r="J324">
        <f t="shared" si="55"/>
        <v>0.2565114382417733</v>
      </c>
      <c r="K324">
        <f t="shared" si="56"/>
        <v>0.13866992251427218</v>
      </c>
      <c r="M324" s="3">
        <v>44182</v>
      </c>
      <c r="N324">
        <v>636.15417500000001</v>
      </c>
      <c r="O324">
        <v>673.83422900000005</v>
      </c>
      <c r="P324">
        <v>628.74938999999995</v>
      </c>
      <c r="Q324">
        <v>642.86895800000002</v>
      </c>
      <c r="R324">
        <v>642.86895800000002</v>
      </c>
      <c r="S324">
        <v>25479532147</v>
      </c>
      <c r="T324">
        <f t="shared" ref="T324:T387" si="62">LN(Q324/Q323)</f>
        <v>1.0456496370582236E-2</v>
      </c>
      <c r="U324">
        <f t="shared" si="52"/>
        <v>0.64838633205814056</v>
      </c>
      <c r="V324">
        <f t="shared" si="53"/>
        <v>0.80752719952659702</v>
      </c>
      <c r="W324">
        <f t="shared" si="57"/>
        <v>0.92090030221359198</v>
      </c>
      <c r="X324">
        <f t="shared" si="58"/>
        <v>0.16312829757855168</v>
      </c>
      <c r="Z324" s="3">
        <v>44182</v>
      </c>
      <c r="AA324">
        <v>2.9852E-2</v>
      </c>
      <c r="AB324">
        <v>2.8726000000000002E-2</v>
      </c>
      <c r="AC324">
        <v>2.7886000000000001E-2</v>
      </c>
      <c r="AD324">
        <v>2.819E-2</v>
      </c>
      <c r="AE324">
        <v>2.819E-2</v>
      </c>
      <c r="AF324">
        <v>1117270</v>
      </c>
      <c r="AG324">
        <f t="shared" ref="AG324:AG387" si="63">LN(AD324/AD323)</f>
        <v>-5.7318032175113665E-2</v>
      </c>
      <c r="AH324">
        <f t="shared" si="59"/>
        <v>0.5996450631072322</v>
      </c>
      <c r="AI324">
        <f t="shared" si="60"/>
        <v>1.6560707628378024E-2</v>
      </c>
      <c r="AK324" s="3"/>
    </row>
    <row r="325" spans="1:37" x14ac:dyDescent="0.25">
      <c r="A325" s="3">
        <v>44183</v>
      </c>
      <c r="B325">
        <v>22806.796875</v>
      </c>
      <c r="C325">
        <v>23238.601563</v>
      </c>
      <c r="D325">
        <v>22399.8125</v>
      </c>
      <c r="E325">
        <v>23137.960938</v>
      </c>
      <c r="F325">
        <v>23137.960938</v>
      </c>
      <c r="G325">
        <v>40387896275</v>
      </c>
      <c r="H325">
        <f t="shared" si="61"/>
        <v>1.448768076337714E-2</v>
      </c>
      <c r="I325">
        <f t="shared" si="54"/>
        <v>0.71221723046473784</v>
      </c>
      <c r="J325">
        <f t="shared" si="55"/>
        <v>0.26205111914985135</v>
      </c>
      <c r="K325">
        <f t="shared" si="56"/>
        <v>0.14144857430172419</v>
      </c>
      <c r="M325" s="3">
        <v>44183</v>
      </c>
      <c r="N325">
        <v>642.91699200000005</v>
      </c>
      <c r="O325">
        <v>662.69909700000005</v>
      </c>
      <c r="P325">
        <v>632.35607900000002</v>
      </c>
      <c r="Q325">
        <v>654.81195100000002</v>
      </c>
      <c r="R325">
        <v>654.81195100000002</v>
      </c>
      <c r="S325">
        <v>15756303983</v>
      </c>
      <c r="T325">
        <f t="shared" si="62"/>
        <v>1.8407191059575924E-2</v>
      </c>
      <c r="U325">
        <f t="shared" si="52"/>
        <v>0.53043064260258677</v>
      </c>
      <c r="V325">
        <f t="shared" si="53"/>
        <v>0.79989523957970254</v>
      </c>
      <c r="W325">
        <f t="shared" si="57"/>
        <v>0.92041355714636375</v>
      </c>
      <c r="X325">
        <f t="shared" si="58"/>
        <v>0.17322613271526804</v>
      </c>
      <c r="Z325" s="3">
        <v>44183</v>
      </c>
      <c r="AA325">
        <v>2.8191999999999998E-2</v>
      </c>
      <c r="AB325">
        <v>2.8655E-2</v>
      </c>
      <c r="AC325">
        <v>2.8101000000000001E-2</v>
      </c>
      <c r="AD325">
        <v>2.8299999999999999E-2</v>
      </c>
      <c r="AE325">
        <v>2.8299999999999999E-2</v>
      </c>
      <c r="AF325">
        <v>680972</v>
      </c>
      <c r="AG325">
        <f t="shared" si="63"/>
        <v>3.8944995231707858E-3</v>
      </c>
      <c r="AH325">
        <f t="shared" si="59"/>
        <v>0.5981480067767222</v>
      </c>
      <c r="AI325">
        <f t="shared" si="60"/>
        <v>2.1429031845249687E-2</v>
      </c>
      <c r="AK325" s="3"/>
    </row>
    <row r="326" spans="1:37" x14ac:dyDescent="0.25">
      <c r="A326" s="3">
        <v>44184</v>
      </c>
      <c r="B326">
        <v>23132.865234000001</v>
      </c>
      <c r="C326">
        <v>24085.855468999998</v>
      </c>
      <c r="D326">
        <v>22826.472656000002</v>
      </c>
      <c r="E326">
        <v>23869.832031000002</v>
      </c>
      <c r="F326">
        <v>23869.832031000002</v>
      </c>
      <c r="G326">
        <v>38487546580</v>
      </c>
      <c r="H326">
        <f t="shared" si="61"/>
        <v>3.1140804114757215E-2</v>
      </c>
      <c r="I326">
        <f t="shared" si="54"/>
        <v>0.71580612551107659</v>
      </c>
      <c r="J326">
        <f t="shared" si="55"/>
        <v>0.29245730321263125</v>
      </c>
      <c r="K326">
        <f t="shared" si="56"/>
        <v>0.15675697508547684</v>
      </c>
      <c r="M326" s="3">
        <v>44184</v>
      </c>
      <c r="N326">
        <v>654.62420699999996</v>
      </c>
      <c r="O326">
        <v>668.76959199999999</v>
      </c>
      <c r="P326">
        <v>646.61621100000002</v>
      </c>
      <c r="Q326">
        <v>659.29791299999999</v>
      </c>
      <c r="R326">
        <v>659.29791299999999</v>
      </c>
      <c r="S326">
        <v>12830893778</v>
      </c>
      <c r="T326">
        <f t="shared" si="62"/>
        <v>6.8274039308148385E-3</v>
      </c>
      <c r="U326">
        <f t="shared" si="52"/>
        <v>0.52938674018461795</v>
      </c>
      <c r="V326">
        <f t="shared" si="53"/>
        <v>0.66594843590435093</v>
      </c>
      <c r="W326">
        <f t="shared" si="57"/>
        <v>0.91541390570679937</v>
      </c>
      <c r="X326">
        <f t="shared" si="58"/>
        <v>0.18470872332961644</v>
      </c>
      <c r="Z326" s="3">
        <v>44184</v>
      </c>
      <c r="AA326">
        <v>2.8292000000000001E-2</v>
      </c>
      <c r="AB326">
        <v>2.7778000000000001E-2</v>
      </c>
      <c r="AC326">
        <v>2.8126999999999999E-2</v>
      </c>
      <c r="AD326">
        <v>2.7621E-2</v>
      </c>
      <c r="AE326">
        <v>2.7621E-2</v>
      </c>
      <c r="AF326">
        <v>537536</v>
      </c>
      <c r="AG326">
        <f t="shared" si="63"/>
        <v>-2.4285451675373354E-2</v>
      </c>
      <c r="AH326">
        <f t="shared" si="59"/>
        <v>0.60144920548887026</v>
      </c>
      <c r="AI326">
        <f t="shared" si="60"/>
        <v>1.9130877785479047E-2</v>
      </c>
      <c r="AK326" s="3"/>
    </row>
    <row r="327" spans="1:37" x14ac:dyDescent="0.25">
      <c r="A327" s="3">
        <v>44185</v>
      </c>
      <c r="B327">
        <v>23861.765625</v>
      </c>
      <c r="C327">
        <v>24209.660156000002</v>
      </c>
      <c r="D327">
        <v>23147.710938</v>
      </c>
      <c r="E327">
        <v>23477.294922000001</v>
      </c>
      <c r="F327">
        <v>23477.294922000001</v>
      </c>
      <c r="G327">
        <v>37844228422</v>
      </c>
      <c r="H327">
        <f t="shared" si="61"/>
        <v>-1.6581622929819077E-2</v>
      </c>
      <c r="I327">
        <f t="shared" si="54"/>
        <v>0.71039612396455942</v>
      </c>
      <c r="J327">
        <f t="shared" si="55"/>
        <v>0.23172691760536335</v>
      </c>
      <c r="K327">
        <f t="shared" si="56"/>
        <v>0.1262332393426242</v>
      </c>
      <c r="M327" s="3">
        <v>44185</v>
      </c>
      <c r="N327">
        <v>659.18505900000002</v>
      </c>
      <c r="O327">
        <v>659.92370600000004</v>
      </c>
      <c r="P327">
        <v>625.01446499999997</v>
      </c>
      <c r="Q327">
        <v>638.29083300000002</v>
      </c>
      <c r="R327">
        <v>638.29083300000002</v>
      </c>
      <c r="S327">
        <v>13375855442</v>
      </c>
      <c r="T327">
        <f t="shared" si="62"/>
        <v>-3.2381470062284277E-2</v>
      </c>
      <c r="U327">
        <f t="shared" si="52"/>
        <v>0.63184172436173969</v>
      </c>
      <c r="V327">
        <f t="shared" si="53"/>
        <v>0.665834998637718</v>
      </c>
      <c r="W327">
        <f t="shared" si="57"/>
        <v>0.89500043143240815</v>
      </c>
      <c r="X327">
        <f t="shared" si="58"/>
        <v>0.1289015723664898</v>
      </c>
      <c r="Z327" s="3">
        <v>44185</v>
      </c>
      <c r="AA327">
        <v>2.7616000000000002E-2</v>
      </c>
      <c r="AB327">
        <v>2.7879000000000001E-2</v>
      </c>
      <c r="AC327">
        <v>2.69E-2</v>
      </c>
      <c r="AD327">
        <v>2.7188E-2</v>
      </c>
      <c r="AE327">
        <v>2.7188E-2</v>
      </c>
      <c r="AF327">
        <v>569736</v>
      </c>
      <c r="AG327">
        <f t="shared" si="63"/>
        <v>-1.5800653489426678E-2</v>
      </c>
      <c r="AH327">
        <f t="shared" si="59"/>
        <v>0.59284127988375512</v>
      </c>
      <c r="AI327">
        <f t="shared" si="60"/>
        <v>2.5418785075836375E-3</v>
      </c>
      <c r="AK327" s="3"/>
    </row>
    <row r="328" spans="1:37" x14ac:dyDescent="0.25">
      <c r="A328" s="3">
        <v>44186</v>
      </c>
      <c r="B328">
        <v>23474.455077999999</v>
      </c>
      <c r="C328">
        <v>24059.982422000001</v>
      </c>
      <c r="D328">
        <v>22159.367188</v>
      </c>
      <c r="E328">
        <v>22803.082031000002</v>
      </c>
      <c r="F328">
        <v>22803.082031000002</v>
      </c>
      <c r="G328">
        <v>45852713981</v>
      </c>
      <c r="H328">
        <f t="shared" si="61"/>
        <v>-2.913807694861462E-2</v>
      </c>
      <c r="I328">
        <f t="shared" si="54"/>
        <v>0.72168724311994525</v>
      </c>
      <c r="J328">
        <f t="shared" si="55"/>
        <v>0.20146613640815056</v>
      </c>
      <c r="K328">
        <f t="shared" si="56"/>
        <v>0.11143510540028213</v>
      </c>
      <c r="M328" s="3">
        <v>44186</v>
      </c>
      <c r="N328">
        <v>638.31518600000004</v>
      </c>
      <c r="O328">
        <v>646.84655799999996</v>
      </c>
      <c r="P328">
        <v>600.83605999999997</v>
      </c>
      <c r="Q328">
        <v>609.81787099999997</v>
      </c>
      <c r="R328">
        <v>609.81787099999997</v>
      </c>
      <c r="S328">
        <v>14419493621</v>
      </c>
      <c r="T328">
        <f t="shared" si="62"/>
        <v>-4.5633690118745178E-2</v>
      </c>
      <c r="U328">
        <f t="shared" si="52"/>
        <v>0.751230412673346</v>
      </c>
      <c r="V328">
        <f t="shared" si="53"/>
        <v>0.70937599194974377</v>
      </c>
      <c r="W328">
        <f t="shared" si="57"/>
        <v>0.87918228139140508</v>
      </c>
      <c r="X328">
        <f t="shared" si="58"/>
        <v>6.7970716546161505E-2</v>
      </c>
      <c r="Z328" s="3">
        <v>44186</v>
      </c>
      <c r="AA328">
        <v>2.7189000000000001E-2</v>
      </c>
      <c r="AB328">
        <v>2.6897000000000001E-2</v>
      </c>
      <c r="AC328">
        <v>2.6957999999999999E-2</v>
      </c>
      <c r="AD328">
        <v>2.6742999999999999E-2</v>
      </c>
      <c r="AE328">
        <v>2.6742999999999999E-2</v>
      </c>
      <c r="AF328">
        <v>632348</v>
      </c>
      <c r="AG328">
        <f t="shared" si="63"/>
        <v>-1.6502942630139308E-2</v>
      </c>
      <c r="AH328">
        <f t="shared" si="59"/>
        <v>0.53114212793613347</v>
      </c>
      <c r="AI328">
        <f t="shared" si="60"/>
        <v>-2.8558682458194987E-2</v>
      </c>
      <c r="AK328" s="3"/>
    </row>
    <row r="329" spans="1:37" x14ac:dyDescent="0.25">
      <c r="A329" s="3">
        <v>44187</v>
      </c>
      <c r="B329">
        <v>22794.039063</v>
      </c>
      <c r="C329">
        <v>23789.902343999998</v>
      </c>
      <c r="D329">
        <v>22430.605468999998</v>
      </c>
      <c r="E329">
        <v>23783.029297000001</v>
      </c>
      <c r="F329">
        <v>23783.029297000001</v>
      </c>
      <c r="G329">
        <v>44171632681</v>
      </c>
      <c r="H329">
        <f t="shared" si="61"/>
        <v>4.207656796199772E-2</v>
      </c>
      <c r="I329">
        <f t="shared" si="54"/>
        <v>0.7276258167606271</v>
      </c>
      <c r="J329">
        <f t="shared" si="55"/>
        <v>0.25825326604340643</v>
      </c>
      <c r="K329">
        <f t="shared" si="56"/>
        <v>0.14000552334807109</v>
      </c>
      <c r="M329" s="3">
        <v>44187</v>
      </c>
      <c r="N329">
        <v>609.42053199999998</v>
      </c>
      <c r="O329">
        <v>635.07659899999999</v>
      </c>
      <c r="P329">
        <v>589.55200200000002</v>
      </c>
      <c r="Q329">
        <v>634.85418700000002</v>
      </c>
      <c r="R329">
        <v>634.85418700000002</v>
      </c>
      <c r="S329">
        <v>14745890080</v>
      </c>
      <c r="T329">
        <f t="shared" si="62"/>
        <v>4.0235005298097794E-2</v>
      </c>
      <c r="U329">
        <f t="shared" ref="U329:U392" si="64">_xlfn.STDEV.S(T323:T329)*SQRT(365)</f>
        <v>0.79156669285046799</v>
      </c>
      <c r="V329">
        <f t="shared" si="53"/>
        <v>0.72783761188564366</v>
      </c>
      <c r="W329">
        <f t="shared" si="57"/>
        <v>0.88763452305253598</v>
      </c>
      <c r="X329">
        <f t="shared" si="58"/>
        <v>8.0646784707909397E-2</v>
      </c>
      <c r="Z329" s="3">
        <v>44187</v>
      </c>
      <c r="AA329">
        <v>2.6724999999999999E-2</v>
      </c>
      <c r="AB329">
        <v>2.673E-2</v>
      </c>
      <c r="AC329">
        <v>2.6276000000000001E-2</v>
      </c>
      <c r="AD329">
        <v>2.6693999999999999E-2</v>
      </c>
      <c r="AE329">
        <v>2.6693999999999999E-2</v>
      </c>
      <c r="AF329">
        <v>620017</v>
      </c>
      <c r="AG329">
        <f t="shared" si="63"/>
        <v>-1.8339358022927141E-3</v>
      </c>
      <c r="AH329">
        <f t="shared" si="59"/>
        <v>0.51732213759121948</v>
      </c>
      <c r="AI329">
        <f t="shared" si="60"/>
        <v>-3.9438195607886237E-2</v>
      </c>
      <c r="AK329" s="3"/>
    </row>
    <row r="330" spans="1:37" x14ac:dyDescent="0.25">
      <c r="A330" s="3">
        <v>44188</v>
      </c>
      <c r="B330">
        <v>23781.974609000001</v>
      </c>
      <c r="C330">
        <v>24024.490234000001</v>
      </c>
      <c r="D330">
        <v>22802.646484000001</v>
      </c>
      <c r="E330">
        <v>23241.345702999999</v>
      </c>
      <c r="F330">
        <v>23241.345702999999</v>
      </c>
      <c r="G330">
        <v>51146161904</v>
      </c>
      <c r="H330">
        <f t="shared" si="61"/>
        <v>-2.3039436673643863E-2</v>
      </c>
      <c r="I330">
        <f t="shared" si="54"/>
        <v>0.73540845589863291</v>
      </c>
      <c r="J330">
        <f t="shared" si="55"/>
        <v>0.23553401444905345</v>
      </c>
      <c r="K330">
        <f t="shared" si="56"/>
        <v>0.12887986195755161</v>
      </c>
      <c r="M330" s="3">
        <v>44188</v>
      </c>
      <c r="N330">
        <v>634.82458499999996</v>
      </c>
      <c r="O330">
        <v>637.12280299999998</v>
      </c>
      <c r="P330">
        <v>560.36425799999995</v>
      </c>
      <c r="Q330">
        <v>583.71460000000002</v>
      </c>
      <c r="R330">
        <v>583.71460000000002</v>
      </c>
      <c r="S330">
        <v>15261413038</v>
      </c>
      <c r="T330">
        <f t="shared" si="62"/>
        <v>-8.3983181006778818E-2</v>
      </c>
      <c r="U330">
        <f t="shared" si="64"/>
        <v>0.8268817176194917</v>
      </c>
      <c r="V330">
        <f t="shared" si="53"/>
        <v>0.7803609011388698</v>
      </c>
      <c r="W330">
        <f t="shared" si="57"/>
        <v>0.88818571471549124</v>
      </c>
      <c r="X330">
        <f t="shared" si="58"/>
        <v>-4.5448713124854878E-3</v>
      </c>
      <c r="Z330" s="3">
        <v>44188</v>
      </c>
      <c r="AA330">
        <v>2.6692E-2</v>
      </c>
      <c r="AB330">
        <v>2.6622E-2</v>
      </c>
      <c r="AC330">
        <v>2.4487999999999999E-2</v>
      </c>
      <c r="AD330">
        <v>2.5114999999999998E-2</v>
      </c>
      <c r="AE330">
        <v>2.5114999999999998E-2</v>
      </c>
      <c r="AF330">
        <v>656649</v>
      </c>
      <c r="AG330">
        <f t="shared" si="63"/>
        <v>-6.0973543849951781E-2</v>
      </c>
      <c r="AH330">
        <f t="shared" si="59"/>
        <v>0.44095870871973575</v>
      </c>
      <c r="AI330">
        <f t="shared" si="60"/>
        <v>-8.9691204704683905E-2</v>
      </c>
      <c r="AK330" s="3"/>
    </row>
    <row r="331" spans="1:37" x14ac:dyDescent="0.25">
      <c r="A331" s="3">
        <v>44189</v>
      </c>
      <c r="B331">
        <v>23240.203125</v>
      </c>
      <c r="C331">
        <v>23768.337890999999</v>
      </c>
      <c r="D331">
        <v>22777.597656000002</v>
      </c>
      <c r="E331">
        <v>23735.949218999998</v>
      </c>
      <c r="F331">
        <v>23735.949218999998</v>
      </c>
      <c r="G331">
        <v>41080759713</v>
      </c>
      <c r="H331">
        <f t="shared" si="61"/>
        <v>2.1057908666304179E-2</v>
      </c>
      <c r="I331">
        <f t="shared" si="54"/>
        <v>0.72809640043095725</v>
      </c>
      <c r="J331">
        <f t="shared" si="55"/>
        <v>0.21691165535032542</v>
      </c>
      <c r="K331">
        <f t="shared" si="56"/>
        <v>0.1193487941475021</v>
      </c>
      <c r="M331" s="3">
        <v>44189</v>
      </c>
      <c r="N331">
        <v>584.13562000000002</v>
      </c>
      <c r="O331">
        <v>613.81518600000004</v>
      </c>
      <c r="P331">
        <v>568.59637499999997</v>
      </c>
      <c r="Q331">
        <v>611.60717799999998</v>
      </c>
      <c r="R331">
        <v>611.60717799999998</v>
      </c>
      <c r="S331">
        <v>14317413703</v>
      </c>
      <c r="T331">
        <f t="shared" si="62"/>
        <v>4.6678045669078801E-2</v>
      </c>
      <c r="U331">
        <f t="shared" si="64"/>
        <v>0.92326281300472968</v>
      </c>
      <c r="V331">
        <f t="shared" si="53"/>
        <v>0.7965819262651106</v>
      </c>
      <c r="W331">
        <f t="shared" si="57"/>
        <v>0.9034608306031563</v>
      </c>
      <c r="X331">
        <f t="shared" si="58"/>
        <v>2.3114729248028043E-2</v>
      </c>
      <c r="Z331" s="3">
        <v>44189</v>
      </c>
      <c r="AA331">
        <v>2.5132999999999999E-2</v>
      </c>
      <c r="AB331">
        <v>2.5935E-2</v>
      </c>
      <c r="AC331">
        <v>2.4833000000000001E-2</v>
      </c>
      <c r="AD331">
        <v>2.5767000000000002E-2</v>
      </c>
      <c r="AE331">
        <v>2.5767000000000002E-2</v>
      </c>
      <c r="AF331">
        <v>603195</v>
      </c>
      <c r="AG331">
        <f t="shared" si="63"/>
        <v>2.5629326250189443E-2</v>
      </c>
      <c r="AH331">
        <f t="shared" si="59"/>
        <v>0.43515892495442093</v>
      </c>
      <c r="AI331">
        <f t="shared" si="60"/>
        <v>-6.5479559819900612E-2</v>
      </c>
      <c r="AK331" s="3"/>
    </row>
    <row r="332" spans="1:37" x14ac:dyDescent="0.25">
      <c r="A332" s="3">
        <v>44190</v>
      </c>
      <c r="B332">
        <v>23733.570313</v>
      </c>
      <c r="C332">
        <v>24710.101563</v>
      </c>
      <c r="D332">
        <v>23463.673827999999</v>
      </c>
      <c r="E332">
        <v>24664.791015999999</v>
      </c>
      <c r="F332">
        <v>24664.791015999999</v>
      </c>
      <c r="G332">
        <v>42068395846</v>
      </c>
      <c r="H332">
        <f t="shared" si="61"/>
        <v>3.8386018175250378E-2</v>
      </c>
      <c r="I332">
        <f t="shared" si="54"/>
        <v>0.72917511540617541</v>
      </c>
      <c r="J332">
        <f t="shared" si="55"/>
        <v>0.27513700589995171</v>
      </c>
      <c r="K332">
        <f t="shared" si="56"/>
        <v>0.14849377039369385</v>
      </c>
      <c r="M332" s="3">
        <v>44190</v>
      </c>
      <c r="N332">
        <v>611.55456500000003</v>
      </c>
      <c r="O332">
        <v>633.06140100000005</v>
      </c>
      <c r="P332">
        <v>605.42443800000001</v>
      </c>
      <c r="Q332">
        <v>626.410706</v>
      </c>
      <c r="R332">
        <v>626.410706</v>
      </c>
      <c r="S332">
        <v>13520927700</v>
      </c>
      <c r="T332">
        <f t="shared" si="62"/>
        <v>2.391602543091741E-2</v>
      </c>
      <c r="U332">
        <f t="shared" si="64"/>
        <v>0.93333114262190175</v>
      </c>
      <c r="V332">
        <f t="shared" si="53"/>
        <v>0.78684990449767545</v>
      </c>
      <c r="W332">
        <f t="shared" si="57"/>
        <v>0.88294740421238738</v>
      </c>
      <c r="X332">
        <f t="shared" si="58"/>
        <v>6.2602077283132634E-2</v>
      </c>
      <c r="Z332" s="3">
        <v>44190</v>
      </c>
      <c r="AA332">
        <v>2.5765E-2</v>
      </c>
      <c r="AB332">
        <v>2.5770000000000001E-2</v>
      </c>
      <c r="AC332">
        <v>2.5765E-2</v>
      </c>
      <c r="AD332">
        <v>2.5396999999999999E-2</v>
      </c>
      <c r="AE332">
        <v>2.5396999999999999E-2</v>
      </c>
      <c r="AF332">
        <v>548187</v>
      </c>
      <c r="AG332">
        <f t="shared" si="63"/>
        <v>-1.4463546639490272E-2</v>
      </c>
      <c r="AH332">
        <f t="shared" si="59"/>
        <v>0.42266280720026761</v>
      </c>
      <c r="AI332">
        <f t="shared" si="60"/>
        <v>-5.8212907625846147E-2</v>
      </c>
      <c r="AK332" s="3"/>
    </row>
    <row r="333" spans="1:37" x14ac:dyDescent="0.25">
      <c r="A333" s="3">
        <v>44191</v>
      </c>
      <c r="B333">
        <v>24677.015625</v>
      </c>
      <c r="C333">
        <v>26718.070313</v>
      </c>
      <c r="D333">
        <v>24522.689452999999</v>
      </c>
      <c r="E333">
        <v>26437.037109000001</v>
      </c>
      <c r="F333">
        <v>26437.037109000001</v>
      </c>
      <c r="G333">
        <v>48332647295</v>
      </c>
      <c r="H333">
        <f t="shared" si="61"/>
        <v>6.9389186020792859E-2</v>
      </c>
      <c r="I333">
        <f t="shared" si="54"/>
        <v>0.66900828718627081</v>
      </c>
      <c r="J333">
        <f t="shared" si="55"/>
        <v>0.43273144555058773</v>
      </c>
      <c r="K333">
        <f t="shared" si="56"/>
        <v>0.22556240952167553</v>
      </c>
      <c r="M333" s="3">
        <v>44191</v>
      </c>
      <c r="N333">
        <v>626.49804700000004</v>
      </c>
      <c r="O333">
        <v>650.72143600000004</v>
      </c>
      <c r="P333">
        <v>617.40210000000002</v>
      </c>
      <c r="Q333">
        <v>635.83581500000003</v>
      </c>
      <c r="R333">
        <v>635.83581500000003</v>
      </c>
      <c r="S333">
        <v>14761125202</v>
      </c>
      <c r="T333">
        <f t="shared" si="62"/>
        <v>1.4934141651310628E-2</v>
      </c>
      <c r="U333">
        <f t="shared" si="64"/>
        <v>0.942080519478254</v>
      </c>
      <c r="V333">
        <f t="shared" si="53"/>
        <v>0.76813610563992263</v>
      </c>
      <c r="W333">
        <f t="shared" si="57"/>
        <v>0.80890558575505134</v>
      </c>
      <c r="X333">
        <f t="shared" si="58"/>
        <v>0.11515495805199279</v>
      </c>
      <c r="Z333" s="3">
        <v>44191</v>
      </c>
      <c r="AA333">
        <v>2.5401E-2</v>
      </c>
      <c r="AB333">
        <v>2.4573000000000001E-2</v>
      </c>
      <c r="AC333">
        <v>2.4969999999999999E-2</v>
      </c>
      <c r="AD333">
        <v>2.4050999999999999E-2</v>
      </c>
      <c r="AE333">
        <v>2.4050999999999999E-2</v>
      </c>
      <c r="AF333">
        <v>558350</v>
      </c>
      <c r="AG333">
        <f t="shared" si="63"/>
        <v>-5.445448108378291E-2</v>
      </c>
      <c r="AH333">
        <f t="shared" si="59"/>
        <v>0.45514800023273527</v>
      </c>
      <c r="AI333">
        <f t="shared" si="60"/>
        <v>-7.3602065444068568E-2</v>
      </c>
      <c r="AK333" s="3"/>
    </row>
    <row r="334" spans="1:37" x14ac:dyDescent="0.25">
      <c r="A334" s="3">
        <v>44192</v>
      </c>
      <c r="B334">
        <v>26439.373047000001</v>
      </c>
      <c r="C334">
        <v>28288.839843999998</v>
      </c>
      <c r="D334">
        <v>25922.769531000002</v>
      </c>
      <c r="E334">
        <v>26272.294922000001</v>
      </c>
      <c r="F334">
        <v>26272.294922000001</v>
      </c>
      <c r="G334">
        <v>66479895605</v>
      </c>
      <c r="H334">
        <f t="shared" si="61"/>
        <v>-6.2509888511813293E-3</v>
      </c>
      <c r="I334">
        <f t="shared" si="54"/>
        <v>0.67034033784735114</v>
      </c>
      <c r="J334">
        <f t="shared" si="55"/>
        <v>0.42894525094811059</v>
      </c>
      <c r="K334">
        <f t="shared" si="56"/>
        <v>0.22370597140306833</v>
      </c>
      <c r="M334" s="3">
        <v>44192</v>
      </c>
      <c r="N334">
        <v>635.88714600000003</v>
      </c>
      <c r="O334">
        <v>711.39355499999999</v>
      </c>
      <c r="P334">
        <v>628.33496100000002</v>
      </c>
      <c r="Q334">
        <v>682.64233400000001</v>
      </c>
      <c r="R334">
        <v>682.64233400000001</v>
      </c>
      <c r="S334">
        <v>26093552821</v>
      </c>
      <c r="T334">
        <f t="shared" si="62"/>
        <v>7.1030675804052132E-2</v>
      </c>
      <c r="U334">
        <f t="shared" si="64"/>
        <v>1.0501650813350296</v>
      </c>
      <c r="V334">
        <f t="shared" si="53"/>
        <v>0.81266918478487338</v>
      </c>
      <c r="W334">
        <f t="shared" si="57"/>
        <v>0.83840660215446894</v>
      </c>
      <c r="X334">
        <f t="shared" si="58"/>
        <v>0.15293051585373407</v>
      </c>
      <c r="Z334" s="3">
        <v>44192</v>
      </c>
      <c r="AA334">
        <v>2.4053000000000001E-2</v>
      </c>
      <c r="AB334">
        <v>2.5968999999999999E-2</v>
      </c>
      <c r="AC334">
        <v>2.3021E-2</v>
      </c>
      <c r="AD334">
        <v>2.5982999999999999E-2</v>
      </c>
      <c r="AE334">
        <v>2.5982999999999999E-2</v>
      </c>
      <c r="AF334">
        <v>993197</v>
      </c>
      <c r="AG334">
        <f t="shared" si="63"/>
        <v>7.7265902288093241E-2</v>
      </c>
      <c r="AH334">
        <f t="shared" si="59"/>
        <v>0.5428357392206733</v>
      </c>
      <c r="AI334">
        <f t="shared" si="60"/>
        <v>-4.6625945417361002E-2</v>
      </c>
      <c r="AK334" s="3"/>
    </row>
    <row r="335" spans="1:37" x14ac:dyDescent="0.25">
      <c r="A335" s="3">
        <v>44193</v>
      </c>
      <c r="B335">
        <v>26280.822265999999</v>
      </c>
      <c r="C335">
        <v>27389.111327999999</v>
      </c>
      <c r="D335">
        <v>26207.640625</v>
      </c>
      <c r="E335">
        <v>27084.808593999998</v>
      </c>
      <c r="F335">
        <v>27084.808593999998</v>
      </c>
      <c r="G335">
        <v>49056742893</v>
      </c>
      <c r="H335">
        <f t="shared" si="61"/>
        <v>3.0458043298713471E-2</v>
      </c>
      <c r="I335">
        <f t="shared" si="54"/>
        <v>0.66876876883197744</v>
      </c>
      <c r="J335">
        <f t="shared" si="55"/>
        <v>0.42442500093294794</v>
      </c>
      <c r="K335">
        <f t="shared" si="56"/>
        <v>0.22140260319589258</v>
      </c>
      <c r="M335" s="3">
        <v>44193</v>
      </c>
      <c r="N335">
        <v>683.20581100000004</v>
      </c>
      <c r="O335">
        <v>745.877747</v>
      </c>
      <c r="P335">
        <v>683.20581100000004</v>
      </c>
      <c r="Q335">
        <v>730.39733899999999</v>
      </c>
      <c r="R335">
        <v>730.39733899999999</v>
      </c>
      <c r="S335">
        <v>24222565862</v>
      </c>
      <c r="T335">
        <f t="shared" si="62"/>
        <v>6.7617632763567193E-2</v>
      </c>
      <c r="U335">
        <f t="shared" si="64"/>
        <v>1.0052904686091104</v>
      </c>
      <c r="V335">
        <f t="shared" si="53"/>
        <v>0.85059779889406106</v>
      </c>
      <c r="W335">
        <f t="shared" si="57"/>
        <v>0.85681002060891831</v>
      </c>
      <c r="X335">
        <f t="shared" si="58"/>
        <v>0.1677362701957176</v>
      </c>
      <c r="Z335" s="3">
        <v>44193</v>
      </c>
      <c r="AA335">
        <v>2.6005E-2</v>
      </c>
      <c r="AB335">
        <v>2.7493E-2</v>
      </c>
      <c r="AC335">
        <v>2.6005E-2</v>
      </c>
      <c r="AD335">
        <v>2.6967000000000001E-2</v>
      </c>
      <c r="AE335">
        <v>2.6967000000000001E-2</v>
      </c>
      <c r="AF335">
        <v>894323</v>
      </c>
      <c r="AG335">
        <f t="shared" si="63"/>
        <v>3.7171418242354579E-2</v>
      </c>
      <c r="AH335">
        <f t="shared" si="59"/>
        <v>0.56174971153196096</v>
      </c>
      <c r="AI335">
        <f t="shared" si="60"/>
        <v>-3.5389784086269922E-2</v>
      </c>
      <c r="AK335" s="3"/>
    </row>
    <row r="336" spans="1:37" x14ac:dyDescent="0.25">
      <c r="A336" s="3">
        <v>44194</v>
      </c>
      <c r="B336">
        <v>27081.810547000001</v>
      </c>
      <c r="C336">
        <v>27370.720702999999</v>
      </c>
      <c r="D336">
        <v>25987.298827999999</v>
      </c>
      <c r="E336">
        <v>27362.4375</v>
      </c>
      <c r="F336">
        <v>27362.4375</v>
      </c>
      <c r="G336">
        <v>45265946774</v>
      </c>
      <c r="H336">
        <f t="shared" si="61"/>
        <v>1.0198176477045778E-2</v>
      </c>
      <c r="I336">
        <f t="shared" si="54"/>
        <v>0.66759784186165139</v>
      </c>
      <c r="J336">
        <f t="shared" si="55"/>
        <v>0.40898747273580438</v>
      </c>
      <c r="K336">
        <f t="shared" si="56"/>
        <v>0.21365168592526523</v>
      </c>
      <c r="M336" s="3">
        <v>44194</v>
      </c>
      <c r="N336">
        <v>730.35870399999999</v>
      </c>
      <c r="O336">
        <v>737.95288100000005</v>
      </c>
      <c r="P336">
        <v>692.14941399999998</v>
      </c>
      <c r="Q336">
        <v>731.52014199999996</v>
      </c>
      <c r="R336">
        <v>731.52014199999996</v>
      </c>
      <c r="S336">
        <v>18710683199</v>
      </c>
      <c r="T336">
        <f t="shared" si="62"/>
        <v>1.5360692178109988E-3</v>
      </c>
      <c r="U336">
        <f t="shared" si="64"/>
        <v>1.0102562325317124</v>
      </c>
      <c r="V336">
        <f t="shared" si="53"/>
        <v>0.84658262295315667</v>
      </c>
      <c r="W336">
        <f t="shared" si="57"/>
        <v>0.83188143964605732</v>
      </c>
      <c r="X336">
        <f t="shared" si="58"/>
        <v>0.13393833870055477</v>
      </c>
      <c r="Z336" s="3">
        <v>44194</v>
      </c>
      <c r="AA336">
        <v>2.6966E-2</v>
      </c>
      <c r="AB336">
        <v>2.7338000000000001E-2</v>
      </c>
      <c r="AC336">
        <v>2.6603000000000002E-2</v>
      </c>
      <c r="AD336">
        <v>2.6734000000000001E-2</v>
      </c>
      <c r="AE336">
        <v>2.6734000000000001E-2</v>
      </c>
      <c r="AF336">
        <v>683809</v>
      </c>
      <c r="AG336">
        <f t="shared" si="63"/>
        <v>-8.6777327100906344E-3</v>
      </c>
      <c r="AH336">
        <f t="shared" si="59"/>
        <v>0.53709450712025975</v>
      </c>
      <c r="AI336">
        <f t="shared" si="60"/>
        <v>-5.2568346357270222E-2</v>
      </c>
      <c r="AK336" s="3"/>
    </row>
    <row r="337" spans="1:37" x14ac:dyDescent="0.25">
      <c r="A337" s="3">
        <v>44195</v>
      </c>
      <c r="B337">
        <v>27360.089843999998</v>
      </c>
      <c r="C337">
        <v>28937.740234000001</v>
      </c>
      <c r="D337">
        <v>27360.089843999998</v>
      </c>
      <c r="E337">
        <v>28840.953125</v>
      </c>
      <c r="F337">
        <v>28840.953125</v>
      </c>
      <c r="G337">
        <v>51287442704</v>
      </c>
      <c r="H337">
        <f t="shared" si="61"/>
        <v>5.2625181889351211E-2</v>
      </c>
      <c r="I337">
        <f t="shared" si="54"/>
        <v>0.64387721592128699</v>
      </c>
      <c r="J337">
        <f t="shared" si="55"/>
        <v>0.38494950225952523</v>
      </c>
      <c r="K337">
        <f t="shared" si="56"/>
        <v>0.20099347446913005</v>
      </c>
      <c r="M337" s="3">
        <v>44195</v>
      </c>
      <c r="N337">
        <v>731.47283900000002</v>
      </c>
      <c r="O337">
        <v>754.303223</v>
      </c>
      <c r="P337">
        <v>720.98889199999996</v>
      </c>
      <c r="Q337">
        <v>751.61895800000002</v>
      </c>
      <c r="R337">
        <v>751.61895800000002</v>
      </c>
      <c r="S337">
        <v>17294574210</v>
      </c>
      <c r="T337">
        <f t="shared" si="62"/>
        <v>2.7104735461620511E-2</v>
      </c>
      <c r="U337">
        <f t="shared" si="64"/>
        <v>0.50531536038281688</v>
      </c>
      <c r="V337">
        <f t="shared" ref="V337:V400" si="65">_xlfn.STDEV.S(T323:T337)*SQRT(365)</f>
        <v>0.84717479923558048</v>
      </c>
      <c r="W337">
        <f t="shared" si="57"/>
        <v>0.8087681869511224</v>
      </c>
      <c r="X337">
        <f t="shared" si="58"/>
        <v>0.11387218690564418</v>
      </c>
      <c r="Z337" s="3">
        <v>44195</v>
      </c>
      <c r="AA337">
        <v>2.6733E-2</v>
      </c>
      <c r="AB337">
        <v>2.6190000000000001E-2</v>
      </c>
      <c r="AC337">
        <v>2.6037999999999999E-2</v>
      </c>
      <c r="AD337">
        <v>2.6061000000000001E-2</v>
      </c>
      <c r="AE337">
        <v>2.6061000000000001E-2</v>
      </c>
      <c r="AF337">
        <v>599653</v>
      </c>
      <c r="AG337">
        <f t="shared" si="63"/>
        <v>-2.5496219603388132E-2</v>
      </c>
      <c r="AH337">
        <f t="shared" si="59"/>
        <v>0.54127691465281091</v>
      </c>
      <c r="AI337">
        <f t="shared" si="60"/>
        <v>-5.7344006576953759E-2</v>
      </c>
      <c r="AK337" s="3"/>
    </row>
    <row r="338" spans="1:37" x14ac:dyDescent="0.25">
      <c r="A338" s="3">
        <v>44196</v>
      </c>
      <c r="B338">
        <v>28841.574218999998</v>
      </c>
      <c r="C338">
        <v>29244.876952999999</v>
      </c>
      <c r="D338">
        <v>28201.992188</v>
      </c>
      <c r="E338">
        <v>29001.720702999999</v>
      </c>
      <c r="F338">
        <v>29001.720702999999</v>
      </c>
      <c r="G338">
        <v>46754964848</v>
      </c>
      <c r="H338">
        <f t="shared" si="61"/>
        <v>5.5588022247428162E-3</v>
      </c>
      <c r="I338">
        <f t="shared" si="54"/>
        <v>0.61258931636554037</v>
      </c>
      <c r="J338">
        <f t="shared" si="55"/>
        <v>0.43333883510552601</v>
      </c>
      <c r="K338">
        <f t="shared" si="56"/>
        <v>0.22438035598821232</v>
      </c>
      <c r="M338" s="3">
        <v>44196</v>
      </c>
      <c r="N338">
        <v>751.62664800000005</v>
      </c>
      <c r="O338">
        <v>754.29943800000001</v>
      </c>
      <c r="P338">
        <v>726.51190199999996</v>
      </c>
      <c r="Q338">
        <v>737.803406</v>
      </c>
      <c r="R338">
        <v>737.803406</v>
      </c>
      <c r="S338">
        <v>13926846861</v>
      </c>
      <c r="T338">
        <f t="shared" si="62"/>
        <v>-1.8552089165217597E-2</v>
      </c>
      <c r="U338">
        <f t="shared" si="64"/>
        <v>0.62720973999104335</v>
      </c>
      <c r="V338">
        <f t="shared" si="65"/>
        <v>0.79932070577190806</v>
      </c>
      <c r="W338">
        <f t="shared" si="57"/>
        <v>0.7919261989116646</v>
      </c>
      <c r="X338">
        <f t="shared" si="58"/>
        <v>0.12693683728629548</v>
      </c>
      <c r="Z338" s="3">
        <v>44196</v>
      </c>
      <c r="AA338">
        <v>2.6061000000000001E-2</v>
      </c>
      <c r="AB338">
        <v>2.581E-2</v>
      </c>
      <c r="AC338">
        <v>2.5727E-2</v>
      </c>
      <c r="AD338">
        <v>2.5440000000000001E-2</v>
      </c>
      <c r="AE338">
        <v>2.5440000000000001E-2</v>
      </c>
      <c r="AF338">
        <v>480208</v>
      </c>
      <c r="AG338">
        <f t="shared" si="63"/>
        <v>-2.4117205473971809E-2</v>
      </c>
      <c r="AH338">
        <f t="shared" si="59"/>
        <v>0.54473262982809123</v>
      </c>
      <c r="AI338">
        <f t="shared" si="60"/>
        <v>-6.4351334753345799E-2</v>
      </c>
      <c r="AK338" s="3"/>
    </row>
    <row r="339" spans="1:37" x14ac:dyDescent="0.25">
      <c r="A339" s="3">
        <v>44197</v>
      </c>
      <c r="B339">
        <v>28994.009765999999</v>
      </c>
      <c r="C339">
        <v>29600.626952999999</v>
      </c>
      <c r="D339">
        <v>28803.585938</v>
      </c>
      <c r="E339">
        <v>29374.152343999998</v>
      </c>
      <c r="F339">
        <v>29374.152343999998</v>
      </c>
      <c r="G339">
        <v>40730301359</v>
      </c>
      <c r="H339">
        <f t="shared" si="61"/>
        <v>1.2759952861047667E-2</v>
      </c>
      <c r="I339">
        <f t="shared" si="54"/>
        <v>0.61216048944903345</v>
      </c>
      <c r="J339">
        <f t="shared" si="55"/>
        <v>0.42514797382940256</v>
      </c>
      <c r="K339">
        <f t="shared" si="56"/>
        <v>0.22027413345256047</v>
      </c>
      <c r="M339" s="3">
        <v>44197</v>
      </c>
      <c r="N339">
        <v>737.70837400000005</v>
      </c>
      <c r="O339">
        <v>749.20184300000005</v>
      </c>
      <c r="P339">
        <v>719.792236</v>
      </c>
      <c r="Q339">
        <v>730.36755400000004</v>
      </c>
      <c r="R339">
        <v>730.36755400000004</v>
      </c>
      <c r="S339">
        <v>13652004358</v>
      </c>
      <c r="T339">
        <f t="shared" si="62"/>
        <v>-1.0129495519465624E-2</v>
      </c>
      <c r="U339">
        <f t="shared" si="64"/>
        <v>0.68247281821604544</v>
      </c>
      <c r="V339">
        <f t="shared" si="65"/>
        <v>0.8053609906977941</v>
      </c>
      <c r="W339">
        <f t="shared" si="57"/>
        <v>0.79324379898139108</v>
      </c>
      <c r="X339">
        <f t="shared" si="58"/>
        <v>0.11261355196743146</v>
      </c>
      <c r="Z339" s="3">
        <v>44197</v>
      </c>
      <c r="AA339">
        <v>2.5437000000000001E-2</v>
      </c>
      <c r="AB339">
        <v>2.5472999999999999E-2</v>
      </c>
      <c r="AC339">
        <v>2.4930000000000001E-2</v>
      </c>
      <c r="AD339">
        <v>2.4864000000000001E-2</v>
      </c>
      <c r="AE339">
        <v>2.4864000000000001E-2</v>
      </c>
      <c r="AF339">
        <v>464763</v>
      </c>
      <c r="AG339">
        <f t="shared" si="63"/>
        <v>-2.2901764286684455E-2</v>
      </c>
      <c r="AH339">
        <f t="shared" si="59"/>
        <v>0.54731316033743949</v>
      </c>
      <c r="AI339">
        <f t="shared" si="60"/>
        <v>-7.1156028653373976E-2</v>
      </c>
      <c r="AK339" s="3"/>
    </row>
    <row r="340" spans="1:37" x14ac:dyDescent="0.25">
      <c r="A340" s="3">
        <v>44198</v>
      </c>
      <c r="B340">
        <v>29376.455077999999</v>
      </c>
      <c r="C340">
        <v>33155.117187999997</v>
      </c>
      <c r="D340">
        <v>29091.181640999999</v>
      </c>
      <c r="E340">
        <v>32127.267577999999</v>
      </c>
      <c r="F340">
        <v>32127.267577999999</v>
      </c>
      <c r="G340">
        <v>67865420765</v>
      </c>
      <c r="H340">
        <f t="shared" si="61"/>
        <v>8.9590011136404746E-2</v>
      </c>
      <c r="I340">
        <f t="shared" si="54"/>
        <v>0.66619562210532934</v>
      </c>
      <c r="J340">
        <f t="shared" si="55"/>
        <v>0.50209466890042354</v>
      </c>
      <c r="K340">
        <f t="shared" si="56"/>
        <v>0.26016685377032767</v>
      </c>
      <c r="M340" s="3">
        <v>44198</v>
      </c>
      <c r="N340">
        <v>730.402649</v>
      </c>
      <c r="O340">
        <v>786.79846199999997</v>
      </c>
      <c r="P340">
        <v>718.10949700000003</v>
      </c>
      <c r="Q340">
        <v>774.53497300000004</v>
      </c>
      <c r="R340">
        <v>774.53497300000004</v>
      </c>
      <c r="S340">
        <v>19740771179</v>
      </c>
      <c r="T340">
        <f t="shared" si="62"/>
        <v>5.8714908362018536E-2</v>
      </c>
      <c r="U340">
        <f t="shared" si="64"/>
        <v>0.72692888208181494</v>
      </c>
      <c r="V340">
        <f t="shared" si="65"/>
        <v>0.84199081145401722</v>
      </c>
      <c r="W340">
        <f t="shared" si="57"/>
        <v>0.80995421158553604</v>
      </c>
      <c r="X340">
        <f t="shared" si="58"/>
        <v>0.12741296286158771</v>
      </c>
      <c r="Z340" s="3">
        <v>44198</v>
      </c>
      <c r="AA340">
        <v>2.4865000000000002E-2</v>
      </c>
      <c r="AB340">
        <v>2.3743E-2</v>
      </c>
      <c r="AC340">
        <v>2.4583000000000001E-2</v>
      </c>
      <c r="AD340">
        <v>2.4108000000000001E-2</v>
      </c>
      <c r="AE340">
        <v>2.4108000000000001E-2</v>
      </c>
      <c r="AF340">
        <v>614455</v>
      </c>
      <c r="AG340">
        <f t="shared" si="63"/>
        <v>-3.0877238564439229E-2</v>
      </c>
      <c r="AH340">
        <f t="shared" si="59"/>
        <v>0.5454259388584819</v>
      </c>
      <c r="AI340">
        <f t="shared" si="60"/>
        <v>-8.7340141811007313E-2</v>
      </c>
      <c r="AK340" s="3"/>
    </row>
    <row r="341" spans="1:37" x14ac:dyDescent="0.25">
      <c r="A341" s="3">
        <v>44199</v>
      </c>
      <c r="B341">
        <v>32129.408202999999</v>
      </c>
      <c r="C341">
        <v>34608.558594000002</v>
      </c>
      <c r="D341">
        <v>32052.316406000002</v>
      </c>
      <c r="E341">
        <v>32782.023437999997</v>
      </c>
      <c r="F341">
        <v>32782.023437999997</v>
      </c>
      <c r="G341">
        <v>78665235202</v>
      </c>
      <c r="H341">
        <f t="shared" si="61"/>
        <v>2.017517242253606E-2</v>
      </c>
      <c r="I341">
        <f t="shared" si="54"/>
        <v>0.63502121763805086</v>
      </c>
      <c r="J341">
        <f t="shared" si="55"/>
        <v>0.56136930887290526</v>
      </c>
      <c r="K341">
        <f t="shared" si="56"/>
        <v>0.28897065334433986</v>
      </c>
      <c r="M341" s="3">
        <v>44199</v>
      </c>
      <c r="N341">
        <v>774.511841</v>
      </c>
      <c r="O341">
        <v>1006.565002</v>
      </c>
      <c r="P341">
        <v>771.561646</v>
      </c>
      <c r="Q341">
        <v>975.50769000000003</v>
      </c>
      <c r="R341">
        <v>975.50769000000003</v>
      </c>
      <c r="S341">
        <v>45200463368</v>
      </c>
      <c r="T341">
        <f t="shared" si="62"/>
        <v>0.23069522874725848</v>
      </c>
      <c r="U341">
        <f t="shared" si="64"/>
        <v>1.6401003431052259</v>
      </c>
      <c r="V341">
        <f t="shared" si="65"/>
        <v>1.3702123851347914</v>
      </c>
      <c r="W341">
        <f t="shared" si="57"/>
        <v>1.0703613445927824</v>
      </c>
      <c r="X341">
        <f t="shared" si="58"/>
        <v>0.2927688993805263</v>
      </c>
      <c r="Z341" s="3">
        <v>44199</v>
      </c>
      <c r="AA341">
        <v>2.4108000000000001E-2</v>
      </c>
      <c r="AB341">
        <v>3.0294000000000001E-2</v>
      </c>
      <c r="AC341">
        <v>2.3758000000000001E-2</v>
      </c>
      <c r="AD341">
        <v>2.9756999999999999E-2</v>
      </c>
      <c r="AE341">
        <v>2.9756999999999999E-2</v>
      </c>
      <c r="AF341">
        <v>1378819</v>
      </c>
      <c r="AG341">
        <f t="shared" si="63"/>
        <v>0.21052066281116855</v>
      </c>
      <c r="AH341">
        <f t="shared" si="59"/>
        <v>0.93041743529505938</v>
      </c>
      <c r="AI341">
        <f t="shared" si="60"/>
        <v>4.2175607141412353E-3</v>
      </c>
      <c r="AK341" s="3"/>
    </row>
    <row r="342" spans="1:37" x14ac:dyDescent="0.25">
      <c r="A342" s="3">
        <v>44200</v>
      </c>
      <c r="B342">
        <v>32810.949219000002</v>
      </c>
      <c r="C342">
        <v>33440.21875</v>
      </c>
      <c r="D342">
        <v>28722.755859000001</v>
      </c>
      <c r="E342">
        <v>31971.914063</v>
      </c>
      <c r="F342">
        <v>31971.914063</v>
      </c>
      <c r="G342">
        <v>81163475344</v>
      </c>
      <c r="H342">
        <f t="shared" si="61"/>
        <v>-2.5022467355430043E-2</v>
      </c>
      <c r="I342">
        <f t="shared" si="54"/>
        <v>0.65265888965736707</v>
      </c>
      <c r="J342">
        <f t="shared" si="55"/>
        <v>0.51233422842854748</v>
      </c>
      <c r="K342">
        <f t="shared" si="56"/>
        <v>0.26491979146596117</v>
      </c>
      <c r="M342" s="3">
        <v>44200</v>
      </c>
      <c r="N342">
        <v>977.05883800000004</v>
      </c>
      <c r="O342">
        <v>1153.1892089999999</v>
      </c>
      <c r="P342">
        <v>912.30535899999995</v>
      </c>
      <c r="Q342">
        <v>1040.2330320000001</v>
      </c>
      <c r="R342">
        <v>1040.2330320000001</v>
      </c>
      <c r="S342">
        <v>56945985763</v>
      </c>
      <c r="T342">
        <f t="shared" si="62"/>
        <v>6.4241993097479869E-2</v>
      </c>
      <c r="U342">
        <f t="shared" si="64"/>
        <v>1.6381995080821405</v>
      </c>
      <c r="V342">
        <f t="shared" si="65"/>
        <v>1.3453336556042212</v>
      </c>
      <c r="W342">
        <f t="shared" si="57"/>
        <v>1.0780015499522542</v>
      </c>
      <c r="X342">
        <f t="shared" si="58"/>
        <v>0.30185889486107892</v>
      </c>
      <c r="Z342" s="3">
        <v>44200</v>
      </c>
      <c r="AA342">
        <v>2.9805000000000002E-2</v>
      </c>
      <c r="AB342">
        <v>3.4985000000000002E-2</v>
      </c>
      <c r="AC342">
        <v>3.1761999999999999E-2</v>
      </c>
      <c r="AD342">
        <v>3.2536000000000002E-2</v>
      </c>
      <c r="AE342">
        <v>3.2536000000000002E-2</v>
      </c>
      <c r="AF342">
        <v>1781125</v>
      </c>
      <c r="AG342">
        <f t="shared" si="63"/>
        <v>8.9282770172957146E-2</v>
      </c>
      <c r="AH342">
        <f t="shared" si="59"/>
        <v>0.97924733685743992</v>
      </c>
      <c r="AI342">
        <f t="shared" si="60"/>
        <v>2.7679042385868095E-2</v>
      </c>
      <c r="AK342" s="3"/>
    </row>
    <row r="343" spans="1:37" x14ac:dyDescent="0.25">
      <c r="A343" s="3">
        <v>44201</v>
      </c>
      <c r="B343">
        <v>31977.041015999999</v>
      </c>
      <c r="C343">
        <v>34437.589844000002</v>
      </c>
      <c r="D343">
        <v>30221.1875</v>
      </c>
      <c r="E343">
        <v>33992.429687999997</v>
      </c>
      <c r="F343">
        <v>33992.429687999997</v>
      </c>
      <c r="G343">
        <v>67547324782</v>
      </c>
      <c r="H343">
        <f t="shared" si="61"/>
        <v>6.1280011712274998E-2</v>
      </c>
      <c r="I343">
        <f t="shared" si="54"/>
        <v>0.66992739726792372</v>
      </c>
      <c r="J343">
        <f t="shared" si="55"/>
        <v>0.56369759575105272</v>
      </c>
      <c r="K343">
        <f t="shared" si="56"/>
        <v>0.29107077152505051</v>
      </c>
      <c r="M343" s="3">
        <v>44201</v>
      </c>
      <c r="N343">
        <v>1041.498779</v>
      </c>
      <c r="O343">
        <v>1129.3714600000001</v>
      </c>
      <c r="P343">
        <v>986.81127900000001</v>
      </c>
      <c r="Q343">
        <v>1100.0061040000001</v>
      </c>
      <c r="R343">
        <v>1100.0061040000001</v>
      </c>
      <c r="S343">
        <v>41535932781</v>
      </c>
      <c r="T343">
        <f t="shared" si="62"/>
        <v>5.5870971595548005E-2</v>
      </c>
      <c r="U343">
        <f t="shared" si="64"/>
        <v>1.5855108756117715</v>
      </c>
      <c r="V343">
        <f t="shared" si="65"/>
        <v>1.2832663500145081</v>
      </c>
      <c r="W343">
        <f t="shared" si="57"/>
        <v>1.0851416315970055</v>
      </c>
      <c r="X343">
        <f t="shared" si="58"/>
        <v>0.32567824130092149</v>
      </c>
      <c r="Z343" s="3">
        <v>44201</v>
      </c>
      <c r="AA343">
        <v>3.2575E-2</v>
      </c>
      <c r="AB343">
        <v>3.4451000000000002E-2</v>
      </c>
      <c r="AC343">
        <v>3.2395E-2</v>
      </c>
      <c r="AD343">
        <v>3.236E-2</v>
      </c>
      <c r="AE343">
        <v>3.236E-2</v>
      </c>
      <c r="AF343">
        <v>1221917</v>
      </c>
      <c r="AG343">
        <f t="shared" si="63"/>
        <v>-5.4240764146324984E-3</v>
      </c>
      <c r="AH343">
        <f t="shared" si="59"/>
        <v>0.97950664485348204</v>
      </c>
      <c r="AI343">
        <f t="shared" si="60"/>
        <v>2.6231325978482888E-2</v>
      </c>
      <c r="AK343" s="3"/>
    </row>
    <row r="344" spans="1:37" x14ac:dyDescent="0.25">
      <c r="A344" s="3">
        <v>44202</v>
      </c>
      <c r="B344">
        <v>34013.613280999998</v>
      </c>
      <c r="C344">
        <v>36879.699219000002</v>
      </c>
      <c r="D344">
        <v>33514.035155999998</v>
      </c>
      <c r="E344">
        <v>36824.363280999998</v>
      </c>
      <c r="F344">
        <v>36824.363280999998</v>
      </c>
      <c r="G344">
        <v>75289433811</v>
      </c>
      <c r="H344">
        <f t="shared" si="61"/>
        <v>8.0021828209382487E-2</v>
      </c>
      <c r="I344">
        <f t="shared" si="54"/>
        <v>0.69551029964880218</v>
      </c>
      <c r="J344">
        <f t="shared" si="55"/>
        <v>0.65168538055421577</v>
      </c>
      <c r="K344">
        <f t="shared" si="56"/>
        <v>0.33578244185760581</v>
      </c>
      <c r="M344" s="3">
        <v>44202</v>
      </c>
      <c r="N344">
        <v>1101.005005</v>
      </c>
      <c r="O344">
        <v>1209.4285890000001</v>
      </c>
      <c r="P344">
        <v>1064.2333980000001</v>
      </c>
      <c r="Q344">
        <v>1207.112183</v>
      </c>
      <c r="R344">
        <v>1207.112183</v>
      </c>
      <c r="S344">
        <v>44699914188</v>
      </c>
      <c r="T344">
        <f t="shared" si="62"/>
        <v>9.2915152578533777E-2</v>
      </c>
      <c r="U344">
        <f t="shared" si="64"/>
        <v>1.5779966607660119</v>
      </c>
      <c r="V344">
        <f t="shared" si="65"/>
        <v>1.3102654299705245</v>
      </c>
      <c r="W344">
        <f t="shared" si="57"/>
        <v>1.1054478547143392</v>
      </c>
      <c r="X344">
        <f t="shared" si="58"/>
        <v>0.3814819537335058</v>
      </c>
      <c r="Z344" s="3">
        <v>44202</v>
      </c>
      <c r="AA344">
        <v>3.2390000000000002E-2</v>
      </c>
      <c r="AB344">
        <v>3.2842999999999997E-2</v>
      </c>
      <c r="AC344">
        <v>3.1606000000000002E-2</v>
      </c>
      <c r="AD344">
        <v>3.2779999999999997E-2</v>
      </c>
      <c r="AE344">
        <v>3.2779999999999997E-2</v>
      </c>
      <c r="AF344">
        <v>1213868</v>
      </c>
      <c r="AG344">
        <f t="shared" si="63"/>
        <v>1.2895481125392636E-2</v>
      </c>
      <c r="AH344">
        <f t="shared" si="59"/>
        <v>0.9796009625629124</v>
      </c>
      <c r="AI344">
        <f t="shared" si="60"/>
        <v>3.3491602872201001E-2</v>
      </c>
      <c r="AK344" s="3"/>
    </row>
    <row r="345" spans="1:37" x14ac:dyDescent="0.25">
      <c r="A345" s="3">
        <v>44203</v>
      </c>
      <c r="B345">
        <v>36833.875</v>
      </c>
      <c r="C345">
        <v>40180.367187999997</v>
      </c>
      <c r="D345">
        <v>36491.191405999998</v>
      </c>
      <c r="E345">
        <v>39371.042969000002</v>
      </c>
      <c r="F345">
        <v>39371.042969000002</v>
      </c>
      <c r="G345">
        <v>84762141031</v>
      </c>
      <c r="H345">
        <f t="shared" si="61"/>
        <v>6.687092427166641E-2</v>
      </c>
      <c r="I345">
        <f t="shared" si="54"/>
        <v>0.66750605094937188</v>
      </c>
      <c r="J345">
        <f t="shared" si="55"/>
        <v>0.76497476437623257</v>
      </c>
      <c r="K345">
        <f t="shared" si="56"/>
        <v>0.39164281358648667</v>
      </c>
      <c r="M345" s="3">
        <v>44203</v>
      </c>
      <c r="N345">
        <v>1208.0783690000001</v>
      </c>
      <c r="O345">
        <v>1282.5795900000001</v>
      </c>
      <c r="P345">
        <v>1167.443115</v>
      </c>
      <c r="Q345">
        <v>1225.678101</v>
      </c>
      <c r="R345">
        <v>1225.678101</v>
      </c>
      <c r="S345">
        <v>40468027280</v>
      </c>
      <c r="T345">
        <f t="shared" si="62"/>
        <v>1.5263361221751544E-2</v>
      </c>
      <c r="U345">
        <f t="shared" si="64"/>
        <v>1.4815271795748521</v>
      </c>
      <c r="V345">
        <f t="shared" si="65"/>
        <v>1.140249640512601</v>
      </c>
      <c r="W345">
        <f t="shared" si="57"/>
        <v>1.0592547752747823</v>
      </c>
      <c r="X345">
        <f t="shared" si="58"/>
        <v>0.41935111954366361</v>
      </c>
      <c r="Z345" s="3">
        <v>44203</v>
      </c>
      <c r="AA345">
        <v>3.2806000000000002E-2</v>
      </c>
      <c r="AB345">
        <v>3.1973000000000001E-2</v>
      </c>
      <c r="AC345">
        <v>3.1884999999999997E-2</v>
      </c>
      <c r="AD345">
        <v>3.1130999999999999E-2</v>
      </c>
      <c r="AE345">
        <v>3.1130999999999999E-2</v>
      </c>
      <c r="AF345">
        <v>1027863</v>
      </c>
      <c r="AG345">
        <f t="shared" si="63"/>
        <v>-5.1614466024432502E-2</v>
      </c>
      <c r="AH345">
        <f t="shared" si="59"/>
        <v>0.9951006561536716</v>
      </c>
      <c r="AI345">
        <f t="shared" si="60"/>
        <v>2.2770599798622684E-2</v>
      </c>
      <c r="AK345" s="3"/>
    </row>
    <row r="346" spans="1:37" x14ac:dyDescent="0.25">
      <c r="A346" s="3">
        <v>44204</v>
      </c>
      <c r="B346">
        <v>39381.765625</v>
      </c>
      <c r="C346">
        <v>41946.738280999998</v>
      </c>
      <c r="D346">
        <v>36838.636719000002</v>
      </c>
      <c r="E346">
        <v>40797.609375</v>
      </c>
      <c r="F346">
        <v>40797.609375</v>
      </c>
      <c r="G346">
        <v>88107519480</v>
      </c>
      <c r="H346">
        <f t="shared" si="61"/>
        <v>3.5592889873098707E-2</v>
      </c>
      <c r="I346">
        <f t="shared" si="54"/>
        <v>0.66673777636088993</v>
      </c>
      <c r="J346">
        <f t="shared" si="55"/>
        <v>0.78794261318589587</v>
      </c>
      <c r="K346">
        <f t="shared" si="56"/>
        <v>0.40310567499897526</v>
      </c>
      <c r="M346" s="3">
        <v>44204</v>
      </c>
      <c r="N346">
        <v>1225.9678960000001</v>
      </c>
      <c r="O346">
        <v>1273.8275149999999</v>
      </c>
      <c r="P346">
        <v>1076.081543</v>
      </c>
      <c r="Q346">
        <v>1224.197144</v>
      </c>
      <c r="R346">
        <v>1224.197144</v>
      </c>
      <c r="S346">
        <v>44334826666</v>
      </c>
      <c r="T346">
        <f t="shared" si="62"/>
        <v>-1.2090062001441693E-3</v>
      </c>
      <c r="U346">
        <f t="shared" si="64"/>
        <v>1.4523707928908463</v>
      </c>
      <c r="V346">
        <f t="shared" si="65"/>
        <v>1.1674355350734855</v>
      </c>
      <c r="W346">
        <f t="shared" si="57"/>
        <v>1.0632873144070958</v>
      </c>
      <c r="X346">
        <f t="shared" si="58"/>
        <v>0.4023905826592829</v>
      </c>
      <c r="Z346" s="3">
        <v>44204</v>
      </c>
      <c r="AA346">
        <v>3.1139E-2</v>
      </c>
      <c r="AB346">
        <v>3.049E-2</v>
      </c>
      <c r="AC346">
        <v>2.8993000000000001E-2</v>
      </c>
      <c r="AD346">
        <v>3.0006999999999999E-2</v>
      </c>
      <c r="AE346">
        <v>3.0006999999999999E-2</v>
      </c>
      <c r="AF346">
        <v>1086702</v>
      </c>
      <c r="AG346">
        <f t="shared" si="63"/>
        <v>-3.6773419513750752E-2</v>
      </c>
      <c r="AH346">
        <f t="shared" si="59"/>
        <v>1.0009636586712032</v>
      </c>
      <c r="AI346">
        <f t="shared" si="60"/>
        <v>3.8528058476387725E-3</v>
      </c>
      <c r="AK346" s="3"/>
    </row>
    <row r="347" spans="1:37" x14ac:dyDescent="0.25">
      <c r="A347" s="3">
        <v>44205</v>
      </c>
      <c r="B347">
        <v>40788.640625</v>
      </c>
      <c r="C347">
        <v>41436.351562999997</v>
      </c>
      <c r="D347">
        <v>38980.875</v>
      </c>
      <c r="E347">
        <v>40254.546875</v>
      </c>
      <c r="F347">
        <v>40254.546875</v>
      </c>
      <c r="G347">
        <v>61984162837</v>
      </c>
      <c r="H347">
        <f t="shared" si="61"/>
        <v>-1.340052262051337E-2</v>
      </c>
      <c r="I347">
        <f t="shared" si="54"/>
        <v>0.6649663180813119</v>
      </c>
      <c r="J347">
        <f t="shared" si="55"/>
        <v>0.79023673077902468</v>
      </c>
      <c r="K347">
        <f t="shared" si="56"/>
        <v>0.40420425999600446</v>
      </c>
      <c r="M347" s="3">
        <v>44205</v>
      </c>
      <c r="N347">
        <v>1223.7404790000001</v>
      </c>
      <c r="O347">
        <v>1303.8718260000001</v>
      </c>
      <c r="P347">
        <v>1182.2703859999999</v>
      </c>
      <c r="Q347">
        <v>1281.0772710000001</v>
      </c>
      <c r="R347">
        <v>1281.0772710000001</v>
      </c>
      <c r="S347">
        <v>33233105361</v>
      </c>
      <c r="T347">
        <f t="shared" si="62"/>
        <v>4.5416105458480682E-2</v>
      </c>
      <c r="U347">
        <f t="shared" si="64"/>
        <v>1.4638941157782281</v>
      </c>
      <c r="V347">
        <f t="shared" si="65"/>
        <v>1.1615080073660224</v>
      </c>
      <c r="W347">
        <f t="shared" si="57"/>
        <v>1.0500631270374621</v>
      </c>
      <c r="X347">
        <f t="shared" si="58"/>
        <v>0.43670386322990246</v>
      </c>
      <c r="Z347" s="3">
        <v>44205</v>
      </c>
      <c r="AA347">
        <v>2.9995000000000001E-2</v>
      </c>
      <c r="AB347">
        <v>3.2014000000000001E-2</v>
      </c>
      <c r="AC347">
        <v>2.9510000000000002E-2</v>
      </c>
      <c r="AD347">
        <v>3.1823999999999998E-2</v>
      </c>
      <c r="AE347">
        <v>3.1823999999999998E-2</v>
      </c>
      <c r="AF347">
        <v>825574</v>
      </c>
      <c r="AG347">
        <f t="shared" si="63"/>
        <v>5.8790034334116087E-2</v>
      </c>
      <c r="AH347">
        <f t="shared" si="59"/>
        <v>1.0218851121654857</v>
      </c>
      <c r="AI347">
        <f t="shared" si="60"/>
        <v>2.6921151727463007E-2</v>
      </c>
      <c r="AK347" s="3"/>
    </row>
    <row r="348" spans="1:37" x14ac:dyDescent="0.25">
      <c r="A348" s="3">
        <v>44206</v>
      </c>
      <c r="B348">
        <v>40254.21875</v>
      </c>
      <c r="C348">
        <v>41420.191405999998</v>
      </c>
      <c r="D348">
        <v>35984.628905999998</v>
      </c>
      <c r="E348">
        <v>38356.441405999998</v>
      </c>
      <c r="F348">
        <v>38356.441405999998</v>
      </c>
      <c r="G348">
        <v>79980747690</v>
      </c>
      <c r="H348">
        <f t="shared" si="61"/>
        <v>-4.8300485963384585E-2</v>
      </c>
      <c r="I348">
        <f t="shared" si="54"/>
        <v>0.70274611077319982</v>
      </c>
      <c r="J348">
        <f t="shared" si="55"/>
        <v>0.7532836013662445</v>
      </c>
      <c r="K348">
        <f t="shared" si="56"/>
        <v>0.38678944649559194</v>
      </c>
      <c r="M348" s="3">
        <v>44206</v>
      </c>
      <c r="N348">
        <v>1280.8710940000001</v>
      </c>
      <c r="O348">
        <v>1347.9261469999999</v>
      </c>
      <c r="P348">
        <v>1194.7155760000001</v>
      </c>
      <c r="Q348">
        <v>1262.2467039999999</v>
      </c>
      <c r="R348">
        <v>1262.2467039999999</v>
      </c>
      <c r="S348">
        <v>40616938053</v>
      </c>
      <c r="T348">
        <f t="shared" si="62"/>
        <v>-1.4808110395121588E-2</v>
      </c>
      <c r="U348">
        <f t="shared" si="64"/>
        <v>0.73629865238463466</v>
      </c>
      <c r="V348">
        <f t="shared" si="65"/>
        <v>1.1922398359359037</v>
      </c>
      <c r="W348">
        <f t="shared" si="57"/>
        <v>1.0441492538239019</v>
      </c>
      <c r="X348">
        <f t="shared" si="58"/>
        <v>0.44160271611713542</v>
      </c>
      <c r="Z348" s="3">
        <v>44206</v>
      </c>
      <c r="AA348">
        <v>3.1819E-2</v>
      </c>
      <c r="AB348">
        <v>3.2872999999999999E-2</v>
      </c>
      <c r="AC348">
        <v>3.3166000000000001E-2</v>
      </c>
      <c r="AD348">
        <v>3.2908E-2</v>
      </c>
      <c r="AE348">
        <v>3.2908E-2</v>
      </c>
      <c r="AF348">
        <v>1058934</v>
      </c>
      <c r="AG348">
        <f t="shared" si="63"/>
        <v>3.3495067195067584E-2</v>
      </c>
      <c r="AH348">
        <f t="shared" si="59"/>
        <v>1.0264237653462938</v>
      </c>
      <c r="AI348">
        <f t="shared" si="60"/>
        <v>4.2802988635754741E-2</v>
      </c>
      <c r="AK348" s="3"/>
    </row>
    <row r="349" spans="1:37" x14ac:dyDescent="0.25">
      <c r="A349" s="3">
        <v>44207</v>
      </c>
      <c r="B349">
        <v>38346.53125</v>
      </c>
      <c r="C349">
        <v>38346.53125</v>
      </c>
      <c r="D349">
        <v>30549.599609000001</v>
      </c>
      <c r="E349">
        <v>35566.65625</v>
      </c>
      <c r="F349">
        <v>35566.65625</v>
      </c>
      <c r="G349">
        <v>123320567399</v>
      </c>
      <c r="H349">
        <f t="shared" si="61"/>
        <v>-7.5513900597207917E-2</v>
      </c>
      <c r="I349">
        <f t="shared" si="54"/>
        <v>0.78275319143835254</v>
      </c>
      <c r="J349">
        <f t="shared" si="55"/>
        <v>0.63735724445249931</v>
      </c>
      <c r="K349">
        <f t="shared" si="56"/>
        <v>0.33126840082981662</v>
      </c>
      <c r="M349" s="3">
        <v>44207</v>
      </c>
      <c r="N349">
        <v>1261.6229249999999</v>
      </c>
      <c r="O349">
        <v>1261.6229249999999</v>
      </c>
      <c r="P349">
        <v>924.92260699999997</v>
      </c>
      <c r="Q349">
        <v>1090.1453859999999</v>
      </c>
      <c r="R349">
        <v>1090.1453859999999</v>
      </c>
      <c r="S349">
        <v>60733630300</v>
      </c>
      <c r="T349">
        <f t="shared" si="62"/>
        <v>-0.14658216254545131</v>
      </c>
      <c r="U349">
        <f t="shared" si="64"/>
        <v>1.4683858615466858</v>
      </c>
      <c r="V349">
        <f t="shared" si="65"/>
        <v>1.5121113329194871</v>
      </c>
      <c r="W349">
        <f t="shared" si="57"/>
        <v>1.2069725100513604</v>
      </c>
      <c r="X349">
        <f t="shared" si="58"/>
        <v>0.35540720056141911</v>
      </c>
      <c r="Z349" s="3">
        <v>44207</v>
      </c>
      <c r="AA349">
        <v>3.2891999999999998E-2</v>
      </c>
      <c r="AB349">
        <v>3.2891999999999998E-2</v>
      </c>
      <c r="AC349">
        <v>3.0256999999999999E-2</v>
      </c>
      <c r="AD349">
        <v>3.0651000000000001E-2</v>
      </c>
      <c r="AE349">
        <v>3.0651000000000001E-2</v>
      </c>
      <c r="AF349">
        <v>1707600</v>
      </c>
      <c r="AG349">
        <f t="shared" si="63"/>
        <v>-7.1050501029287491E-2</v>
      </c>
      <c r="AH349">
        <f t="shared" si="59"/>
        <v>1.0583203819749099</v>
      </c>
      <c r="AI349">
        <f t="shared" si="60"/>
        <v>1.9876024264741689E-2</v>
      </c>
      <c r="AK349" s="3"/>
    </row>
    <row r="350" spans="1:37" x14ac:dyDescent="0.25">
      <c r="A350" s="3">
        <v>44208</v>
      </c>
      <c r="B350">
        <v>35516.359375</v>
      </c>
      <c r="C350">
        <v>36568.527344000002</v>
      </c>
      <c r="D350">
        <v>32697.976563</v>
      </c>
      <c r="E350">
        <v>33922.960937999997</v>
      </c>
      <c r="F350">
        <v>33922.960937999997</v>
      </c>
      <c r="G350">
        <v>74773277909</v>
      </c>
      <c r="H350">
        <f t="shared" si="61"/>
        <v>-4.7316477844089558E-2</v>
      </c>
      <c r="I350">
        <f t="shared" si="54"/>
        <v>0.81849864363877578</v>
      </c>
      <c r="J350">
        <f t="shared" si="55"/>
        <v>0.57218722675500477</v>
      </c>
      <c r="K350">
        <f t="shared" si="56"/>
        <v>0.29985950439747189</v>
      </c>
      <c r="M350" s="3">
        <v>44208</v>
      </c>
      <c r="N350">
        <v>1088.5267329999999</v>
      </c>
      <c r="O350">
        <v>1149.2402340000001</v>
      </c>
      <c r="P350">
        <v>1012.7641599999999</v>
      </c>
      <c r="Q350">
        <v>1043.4345699999999</v>
      </c>
      <c r="R350">
        <v>1043.4345699999999</v>
      </c>
      <c r="S350">
        <v>37494601692</v>
      </c>
      <c r="T350">
        <f t="shared" si="62"/>
        <v>-4.3793325872347993E-2</v>
      </c>
      <c r="U350">
        <f t="shared" si="64"/>
        <v>1.441455424232043</v>
      </c>
      <c r="V350">
        <f t="shared" si="65"/>
        <v>1.5417497411362946</v>
      </c>
      <c r="W350">
        <f t="shared" si="57"/>
        <v>1.2269206524770548</v>
      </c>
      <c r="X350">
        <f t="shared" si="58"/>
        <v>0.31629226750191713</v>
      </c>
      <c r="Z350" s="3">
        <v>44208</v>
      </c>
      <c r="AA350">
        <v>3.0605E-2</v>
      </c>
      <c r="AB350">
        <v>3.1642999999999998E-2</v>
      </c>
      <c r="AC350">
        <v>3.0884999999999999E-2</v>
      </c>
      <c r="AD350">
        <v>3.0759000000000002E-2</v>
      </c>
      <c r="AE350">
        <v>3.0759000000000002E-2</v>
      </c>
      <c r="AF350">
        <v>1105287</v>
      </c>
      <c r="AG350">
        <f t="shared" si="63"/>
        <v>3.5173460786675228E-3</v>
      </c>
      <c r="AH350">
        <f t="shared" si="59"/>
        <v>1.0563760243589557</v>
      </c>
      <c r="AI350">
        <f t="shared" si="60"/>
        <v>1.4799410731016961E-2</v>
      </c>
      <c r="AK350" s="3"/>
    </row>
    <row r="351" spans="1:37" x14ac:dyDescent="0.25">
      <c r="A351" s="3">
        <v>44209</v>
      </c>
      <c r="B351">
        <v>33915.121094000002</v>
      </c>
      <c r="C351">
        <v>37599.960937999997</v>
      </c>
      <c r="D351">
        <v>32584.667968999998</v>
      </c>
      <c r="E351">
        <v>37316.359375</v>
      </c>
      <c r="F351">
        <v>37316.359375</v>
      </c>
      <c r="G351">
        <v>69364315979</v>
      </c>
      <c r="H351">
        <f t="shared" si="61"/>
        <v>9.5339720721516807E-2</v>
      </c>
      <c r="I351">
        <f t="shared" si="54"/>
        <v>0.85872927018153322</v>
      </c>
      <c r="J351">
        <f t="shared" si="55"/>
        <v>0.66209508417765228</v>
      </c>
      <c r="K351">
        <f t="shared" si="56"/>
        <v>0.34619992481759004</v>
      </c>
      <c r="M351" s="3">
        <v>44209</v>
      </c>
      <c r="N351">
        <v>1043.740967</v>
      </c>
      <c r="O351">
        <v>1134.338501</v>
      </c>
      <c r="P351">
        <v>994.54907200000002</v>
      </c>
      <c r="Q351">
        <v>1130.73938</v>
      </c>
      <c r="R351">
        <v>1130.73938</v>
      </c>
      <c r="S351">
        <v>30109792795</v>
      </c>
      <c r="T351">
        <f t="shared" si="62"/>
        <v>8.0353994209709081E-2</v>
      </c>
      <c r="U351">
        <f t="shared" si="64"/>
        <v>1.390141729924899</v>
      </c>
      <c r="V351">
        <f t="shared" si="65"/>
        <v>1.5610072882286437</v>
      </c>
      <c r="W351">
        <f t="shared" si="57"/>
        <v>1.2415778488828588</v>
      </c>
      <c r="X351">
        <f t="shared" si="58"/>
        <v>0.36031906075169851</v>
      </c>
      <c r="Z351" s="3">
        <v>44209</v>
      </c>
      <c r="AA351">
        <v>3.0768E-2</v>
      </c>
      <c r="AB351">
        <v>3.0244E-2</v>
      </c>
      <c r="AC351">
        <v>3.0467000000000001E-2</v>
      </c>
      <c r="AD351">
        <v>3.0301000000000002E-2</v>
      </c>
      <c r="AE351">
        <v>3.0301000000000002E-2</v>
      </c>
      <c r="AF351">
        <v>806879</v>
      </c>
      <c r="AG351">
        <f t="shared" si="63"/>
        <v>-1.500191908500736E-2</v>
      </c>
      <c r="AH351">
        <f t="shared" si="59"/>
        <v>1.056902937634683</v>
      </c>
      <c r="AI351">
        <f t="shared" si="60"/>
        <v>1.3699719509999528E-2</v>
      </c>
      <c r="AK351" s="3"/>
    </row>
    <row r="352" spans="1:37" x14ac:dyDescent="0.25">
      <c r="A352" s="3">
        <v>44210</v>
      </c>
      <c r="B352">
        <v>37325.109375</v>
      </c>
      <c r="C352">
        <v>39966.40625</v>
      </c>
      <c r="D352">
        <v>36868.5625</v>
      </c>
      <c r="E352">
        <v>39187.328125</v>
      </c>
      <c r="F352">
        <v>39187.328125</v>
      </c>
      <c r="G352">
        <v>63615990033</v>
      </c>
      <c r="H352">
        <f t="shared" si="61"/>
        <v>4.8921612778852486E-2</v>
      </c>
      <c r="I352">
        <f t="shared" ref="I352:I415" si="66">_xlfn.STDEV.S(H323:H352)*SQRT(365)</f>
        <v>0.86232542516382049</v>
      </c>
      <c r="J352">
        <f t="shared" ref="J352:J415" si="67">ABS(SUM(H323:H352))</f>
        <v>0.7022005384598744</v>
      </c>
      <c r="K352">
        <f t="shared" ref="K352:K415" si="68">(AVERAGE(H323:H352))*(15)+POWER(I352/SQRT(365/15),2)/2</f>
        <v>0.36637982687823784</v>
      </c>
      <c r="M352" s="3">
        <v>44210</v>
      </c>
      <c r="N352">
        <v>1130.2312010000001</v>
      </c>
      <c r="O352">
        <v>1244.163086</v>
      </c>
      <c r="P352">
        <v>1093.0607910000001</v>
      </c>
      <c r="Q352">
        <v>1218.4530030000001</v>
      </c>
      <c r="R352">
        <v>1218.4530030000001</v>
      </c>
      <c r="S352">
        <v>33410915929</v>
      </c>
      <c r="T352">
        <f t="shared" si="62"/>
        <v>7.4710286451322952E-2</v>
      </c>
      <c r="U352">
        <f t="shared" si="64"/>
        <v>1.5148237540880158</v>
      </c>
      <c r="V352">
        <f t="shared" si="65"/>
        <v>1.5770549751767335</v>
      </c>
      <c r="W352">
        <f t="shared" ref="W352:W415" si="69">_xlfn.STDEV.S(T323:T352)*SQRT(365)</f>
        <v>1.2535132499264967</v>
      </c>
      <c r="X352">
        <f t="shared" ref="X352:X415" si="70">(AVERAGE(T323:T352))*(15)+POWER(W352/SQRT(365/15),2)/2</f>
        <v>0.39544068388199988</v>
      </c>
      <c r="Z352" s="3">
        <v>44210</v>
      </c>
      <c r="AA352">
        <v>3.0287999999999999E-2</v>
      </c>
      <c r="AB352">
        <v>3.1282999999999998E-2</v>
      </c>
      <c r="AC352">
        <v>2.9551999999999998E-2</v>
      </c>
      <c r="AD352">
        <v>3.1092999999999999E-2</v>
      </c>
      <c r="AE352">
        <v>3.1092999999999999E-2</v>
      </c>
      <c r="AF352">
        <v>852595</v>
      </c>
      <c r="AG352">
        <f t="shared" si="63"/>
        <v>2.5801998193888176E-2</v>
      </c>
      <c r="AH352">
        <f t="shared" ref="AH352:AH415" si="71">_xlfn.STDEV.S(AG323:AG352)*SQRT(365)</f>
        <v>1.0606911394323528</v>
      </c>
      <c r="AI352">
        <f t="shared" si="60"/>
        <v>2.345195890268419E-2</v>
      </c>
      <c r="AK352" s="3"/>
    </row>
    <row r="353" spans="1:37" x14ac:dyDescent="0.25">
      <c r="A353" s="3">
        <v>44211</v>
      </c>
      <c r="B353">
        <v>39156.707030999998</v>
      </c>
      <c r="C353">
        <v>39577.710937999997</v>
      </c>
      <c r="D353">
        <v>34659.589844000002</v>
      </c>
      <c r="E353">
        <v>36825.367187999997</v>
      </c>
      <c r="F353">
        <v>36825.367187999997</v>
      </c>
      <c r="G353">
        <v>67760757881</v>
      </c>
      <c r="H353">
        <f t="shared" si="61"/>
        <v>-6.2166498958730464E-2</v>
      </c>
      <c r="I353">
        <f t="shared" si="66"/>
        <v>0.87442259923330046</v>
      </c>
      <c r="J353">
        <f t="shared" si="67"/>
        <v>0.54698244194253465</v>
      </c>
      <c r="K353">
        <f t="shared" si="68"/>
        <v>0.28920248567092322</v>
      </c>
      <c r="M353" s="3">
        <v>44211</v>
      </c>
      <c r="N353">
        <v>1221.877197</v>
      </c>
      <c r="O353">
        <v>1250.5058590000001</v>
      </c>
      <c r="P353">
        <v>1090.7210689999999</v>
      </c>
      <c r="Q353">
        <v>1171.834595</v>
      </c>
      <c r="R353">
        <v>1171.834595</v>
      </c>
      <c r="S353">
        <v>35972039310</v>
      </c>
      <c r="T353">
        <f t="shared" si="62"/>
        <v>-3.901147313767761E-2</v>
      </c>
      <c r="U353">
        <f t="shared" si="64"/>
        <v>1.5397663887776434</v>
      </c>
      <c r="V353">
        <f t="shared" si="65"/>
        <v>1.5973223025417629</v>
      </c>
      <c r="W353">
        <f t="shared" si="69"/>
        <v>1.2576386853976691</v>
      </c>
      <c r="X353">
        <f t="shared" si="70"/>
        <v>0.33792047174682216</v>
      </c>
      <c r="Z353" s="3">
        <v>44211</v>
      </c>
      <c r="AA353">
        <v>3.1179999999999999E-2</v>
      </c>
      <c r="AB353">
        <v>3.1616999999999999E-2</v>
      </c>
      <c r="AC353">
        <v>3.1285E-2</v>
      </c>
      <c r="AD353">
        <v>3.1821000000000002E-2</v>
      </c>
      <c r="AE353">
        <v>3.1821000000000002E-2</v>
      </c>
      <c r="AF353">
        <v>976828</v>
      </c>
      <c r="AG353">
        <f t="shared" si="63"/>
        <v>2.3143735726498138E-2</v>
      </c>
      <c r="AH353">
        <f t="shared" si="71"/>
        <v>1.0615473428212099</v>
      </c>
      <c r="AI353">
        <f t="shared" si="60"/>
        <v>3.6717120781483231E-2</v>
      </c>
      <c r="AK353" s="3"/>
    </row>
    <row r="354" spans="1:37" x14ac:dyDescent="0.25">
      <c r="A354" s="3">
        <v>44212</v>
      </c>
      <c r="B354">
        <v>36821.648437999997</v>
      </c>
      <c r="C354">
        <v>37864.367187999997</v>
      </c>
      <c r="D354">
        <v>35633.554687999997</v>
      </c>
      <c r="E354">
        <v>36178.140625</v>
      </c>
      <c r="F354">
        <v>36178.140625</v>
      </c>
      <c r="G354">
        <v>57706187875</v>
      </c>
      <c r="H354">
        <f t="shared" si="61"/>
        <v>-1.7731847157197375E-2</v>
      </c>
      <c r="I354">
        <f t="shared" si="66"/>
        <v>0.86424839224301164</v>
      </c>
      <c r="J354">
        <f t="shared" si="67"/>
        <v>0.46146816767930099</v>
      </c>
      <c r="K354">
        <f t="shared" si="68"/>
        <v>0.24608186363748535</v>
      </c>
      <c r="M354" s="3">
        <v>44212</v>
      </c>
      <c r="N354">
        <v>1171.443115</v>
      </c>
      <c r="O354">
        <v>1290.0535890000001</v>
      </c>
      <c r="P354">
        <v>1157.623779</v>
      </c>
      <c r="Q354">
        <v>1233.5375979999999</v>
      </c>
      <c r="R354">
        <v>1233.5375979999999</v>
      </c>
      <c r="S354">
        <v>32319240157</v>
      </c>
      <c r="T354">
        <f t="shared" si="62"/>
        <v>5.1315586619697623E-2</v>
      </c>
      <c r="U354">
        <f t="shared" si="64"/>
        <v>1.5523453468348312</v>
      </c>
      <c r="V354">
        <f t="shared" si="65"/>
        <v>1.5849402432533111</v>
      </c>
      <c r="W354">
        <f t="shared" si="69"/>
        <v>1.261657441461504</v>
      </c>
      <c r="X354">
        <f t="shared" si="70"/>
        <v>0.35855805323959378</v>
      </c>
      <c r="Z354" s="3">
        <v>44212</v>
      </c>
      <c r="AA354">
        <v>3.1810999999999999E-2</v>
      </c>
      <c r="AB354">
        <v>3.4453999999999999E-2</v>
      </c>
      <c r="AC354">
        <v>3.2398999999999997E-2</v>
      </c>
      <c r="AD354">
        <v>3.4096000000000001E-2</v>
      </c>
      <c r="AE354">
        <v>3.4096000000000001E-2</v>
      </c>
      <c r="AF354">
        <v>893336</v>
      </c>
      <c r="AG354">
        <f t="shared" si="63"/>
        <v>6.9053626164818471E-2</v>
      </c>
      <c r="AH354">
        <f t="shared" si="71"/>
        <v>1.0639921350567969</v>
      </c>
      <c r="AI354">
        <f t="shared" si="60"/>
        <v>7.8912191859341202E-2</v>
      </c>
      <c r="AK354" s="3"/>
    </row>
    <row r="355" spans="1:37" x14ac:dyDescent="0.25">
      <c r="A355" s="3">
        <v>44213</v>
      </c>
      <c r="B355">
        <v>36163.648437999997</v>
      </c>
      <c r="C355">
        <v>36722.351562999997</v>
      </c>
      <c r="D355">
        <v>34069.320312999997</v>
      </c>
      <c r="E355">
        <v>35791.277344000002</v>
      </c>
      <c r="F355">
        <v>35791.277344000002</v>
      </c>
      <c r="G355">
        <v>52359854336</v>
      </c>
      <c r="H355">
        <f t="shared" si="61"/>
        <v>-1.0750872192353112E-2</v>
      </c>
      <c r="I355">
        <f t="shared" si="66"/>
        <v>0.86904753029507198</v>
      </c>
      <c r="J355">
        <f t="shared" si="67"/>
        <v>0.43622961472357075</v>
      </c>
      <c r="K355">
        <f t="shared" si="68"/>
        <v>0.23363351167504492</v>
      </c>
      <c r="M355" s="3">
        <v>44213</v>
      </c>
      <c r="N355">
        <v>1233.4533690000001</v>
      </c>
      <c r="O355">
        <v>1265.6446530000001</v>
      </c>
      <c r="P355">
        <v>1174.3885499999999</v>
      </c>
      <c r="Q355">
        <v>1230.172241</v>
      </c>
      <c r="R355">
        <v>1230.172241</v>
      </c>
      <c r="S355">
        <v>29258032819</v>
      </c>
      <c r="T355">
        <f t="shared" si="62"/>
        <v>-2.7319443546834641E-3</v>
      </c>
      <c r="U355">
        <f t="shared" si="64"/>
        <v>1.5503420372981855</v>
      </c>
      <c r="V355">
        <f t="shared" si="65"/>
        <v>1.5898851490336743</v>
      </c>
      <c r="W355">
        <f t="shared" si="69"/>
        <v>1.2645081803476292</v>
      </c>
      <c r="X355">
        <f t="shared" si="70"/>
        <v>0.34813646029761919</v>
      </c>
      <c r="Z355" s="3">
        <v>44213</v>
      </c>
      <c r="AA355">
        <v>3.4093999999999999E-2</v>
      </c>
      <c r="AB355">
        <v>3.4558999999999999E-2</v>
      </c>
      <c r="AC355">
        <v>3.3933999999999999E-2</v>
      </c>
      <c r="AD355">
        <v>3.4370999999999999E-2</v>
      </c>
      <c r="AE355">
        <v>3.4370999999999999E-2</v>
      </c>
      <c r="AF355">
        <v>817463</v>
      </c>
      <c r="AG355">
        <f t="shared" si="63"/>
        <v>8.033110223337088E-3</v>
      </c>
      <c r="AH355">
        <f t="shared" si="71"/>
        <v>1.0639703198986701</v>
      </c>
      <c r="AI355">
        <f t="shared" si="60"/>
        <v>8.0291092843815207E-2</v>
      </c>
      <c r="AK355" s="3"/>
    </row>
    <row r="356" spans="1:37" x14ac:dyDescent="0.25">
      <c r="A356" s="3">
        <v>44214</v>
      </c>
      <c r="B356">
        <v>35792.238280999998</v>
      </c>
      <c r="C356">
        <v>37299.285155999998</v>
      </c>
      <c r="D356">
        <v>34883.84375</v>
      </c>
      <c r="E356">
        <v>36630.074219000002</v>
      </c>
      <c r="F356">
        <v>36630.074219000002</v>
      </c>
      <c r="G356">
        <v>49511702429</v>
      </c>
      <c r="H356">
        <f t="shared" si="61"/>
        <v>2.3165388859068749E-2</v>
      </c>
      <c r="I356">
        <f t="shared" si="66"/>
        <v>0.8675741532169966</v>
      </c>
      <c r="J356">
        <f t="shared" si="67"/>
        <v>0.42825419946788224</v>
      </c>
      <c r="K356">
        <f t="shared" si="68"/>
        <v>0.229593228048945</v>
      </c>
      <c r="M356" s="3">
        <v>44214</v>
      </c>
      <c r="N356">
        <v>1230.313232</v>
      </c>
      <c r="O356">
        <v>1259.450073</v>
      </c>
      <c r="P356">
        <v>1187.3110349999999</v>
      </c>
      <c r="Q356">
        <v>1257.2795410000001</v>
      </c>
      <c r="R356">
        <v>1257.2795410000001</v>
      </c>
      <c r="S356">
        <v>25817455560</v>
      </c>
      <c r="T356">
        <f t="shared" si="62"/>
        <v>2.1796099400173775E-2</v>
      </c>
      <c r="U356">
        <f t="shared" si="64"/>
        <v>0.97689143225504194</v>
      </c>
      <c r="V356">
        <f t="shared" si="65"/>
        <v>1.1885725487444196</v>
      </c>
      <c r="W356">
        <f t="shared" si="69"/>
        <v>1.263471315250579</v>
      </c>
      <c r="X356">
        <f t="shared" si="70"/>
        <v>0.35556694829863333</v>
      </c>
      <c r="Z356" s="3">
        <v>44214</v>
      </c>
      <c r="AA356">
        <v>3.4375000000000003E-2</v>
      </c>
      <c r="AB356">
        <v>3.4275E-2</v>
      </c>
      <c r="AC356">
        <v>3.3875000000000002E-2</v>
      </c>
      <c r="AD356">
        <v>3.4324E-2</v>
      </c>
      <c r="AE356">
        <v>3.4324E-2</v>
      </c>
      <c r="AF356">
        <v>704816</v>
      </c>
      <c r="AG356">
        <f t="shared" si="63"/>
        <v>-1.3683676347239669E-3</v>
      </c>
      <c r="AH356">
        <f t="shared" si="71"/>
        <v>1.0586197142501226</v>
      </c>
      <c r="AI356">
        <f t="shared" si="60"/>
        <v>8.7774543566594199E-2</v>
      </c>
      <c r="AK356" s="3"/>
    </row>
    <row r="357" spans="1:37" x14ac:dyDescent="0.25">
      <c r="A357" s="3">
        <v>44215</v>
      </c>
      <c r="B357">
        <v>36642.234375</v>
      </c>
      <c r="C357">
        <v>37755.890625</v>
      </c>
      <c r="D357">
        <v>36069.804687999997</v>
      </c>
      <c r="E357">
        <v>36069.804687999997</v>
      </c>
      <c r="F357">
        <v>36069.804687999997</v>
      </c>
      <c r="G357">
        <v>57244195486</v>
      </c>
      <c r="H357">
        <f t="shared" si="61"/>
        <v>-1.5413522873155791E-2</v>
      </c>
      <c r="I357">
        <f t="shared" si="66"/>
        <v>0.86706066865250009</v>
      </c>
      <c r="J357">
        <f t="shared" si="67"/>
        <v>0.42942229952454547</v>
      </c>
      <c r="K357">
        <f t="shared" si="68"/>
        <v>0.23015897585386424</v>
      </c>
      <c r="M357" s="3">
        <v>44215</v>
      </c>
      <c r="N357">
        <v>1257.4345699999999</v>
      </c>
      <c r="O357">
        <v>1432.3000489999999</v>
      </c>
      <c r="P357">
        <v>1254.5229489999999</v>
      </c>
      <c r="Q357">
        <v>1377.2958980000001</v>
      </c>
      <c r="R357">
        <v>1377.2958980000001</v>
      </c>
      <c r="S357">
        <v>47195935190</v>
      </c>
      <c r="T357">
        <f t="shared" si="62"/>
        <v>9.1171790331773819E-2</v>
      </c>
      <c r="U357">
        <f t="shared" si="64"/>
        <v>0.92217331145228187</v>
      </c>
      <c r="V357">
        <f t="shared" si="65"/>
        <v>1.2234401781743203</v>
      </c>
      <c r="W357">
        <f t="shared" si="69"/>
        <v>1.2706122000646727</v>
      </c>
      <c r="X357">
        <f t="shared" si="70"/>
        <v>0.41771540586193967</v>
      </c>
      <c r="Z357" s="3">
        <v>44215</v>
      </c>
      <c r="AA357">
        <v>3.4327999999999997E-2</v>
      </c>
      <c r="AB357">
        <v>3.798E-2</v>
      </c>
      <c r="AC357">
        <v>3.4335999999999998E-2</v>
      </c>
      <c r="AD357">
        <v>3.8184000000000003E-2</v>
      </c>
      <c r="AE357">
        <v>3.8184000000000003E-2</v>
      </c>
      <c r="AF357">
        <v>1308461</v>
      </c>
      <c r="AG357">
        <f t="shared" si="63"/>
        <v>0.10657176175872098</v>
      </c>
      <c r="AH357">
        <f t="shared" si="71"/>
        <v>1.1099053843279081</v>
      </c>
      <c r="AI357">
        <f t="shared" si="60"/>
        <v>0.1300888317008316</v>
      </c>
      <c r="AK357" s="3"/>
    </row>
    <row r="358" spans="1:37" x14ac:dyDescent="0.25">
      <c r="A358" s="3">
        <v>44216</v>
      </c>
      <c r="B358">
        <v>36050.113280999998</v>
      </c>
      <c r="C358">
        <v>36378.328125</v>
      </c>
      <c r="D358">
        <v>33570.476562999997</v>
      </c>
      <c r="E358">
        <v>35547.75</v>
      </c>
      <c r="F358">
        <v>35547.75</v>
      </c>
      <c r="G358">
        <v>66834573161</v>
      </c>
      <c r="H358">
        <f t="shared" si="61"/>
        <v>-1.4579216989200026E-2</v>
      </c>
      <c r="I358">
        <f t="shared" si="66"/>
        <v>0.8593303426913057</v>
      </c>
      <c r="J358">
        <f t="shared" si="67"/>
        <v>0.44398115948396005</v>
      </c>
      <c r="K358">
        <f t="shared" si="68"/>
        <v>0.23716418188999283</v>
      </c>
      <c r="M358" s="3">
        <v>44216</v>
      </c>
      <c r="N358">
        <v>1375.248413</v>
      </c>
      <c r="O358">
        <v>1405.7441409999999</v>
      </c>
      <c r="P358">
        <v>1243.299927</v>
      </c>
      <c r="Q358">
        <v>1382.274048</v>
      </c>
      <c r="R358">
        <v>1382.274048</v>
      </c>
      <c r="S358">
        <v>46784030909</v>
      </c>
      <c r="T358">
        <f t="shared" si="62"/>
        <v>3.6079211598186805E-3</v>
      </c>
      <c r="U358">
        <f t="shared" si="64"/>
        <v>0.8817734239608892</v>
      </c>
      <c r="V358">
        <f t="shared" si="65"/>
        <v>1.2091346147183568</v>
      </c>
      <c r="W358">
        <f t="shared" si="69"/>
        <v>1.2472430593509842</v>
      </c>
      <c r="X358">
        <f t="shared" si="70"/>
        <v>0.44112716806586572</v>
      </c>
      <c r="Z358" s="3">
        <v>44216</v>
      </c>
      <c r="AA358">
        <v>3.8127000000000001E-2</v>
      </c>
      <c r="AB358">
        <v>3.8647000000000001E-2</v>
      </c>
      <c r="AC358">
        <v>3.6330000000000001E-2</v>
      </c>
      <c r="AD358">
        <v>3.8885000000000003E-2</v>
      </c>
      <c r="AE358">
        <v>3.8885000000000003E-2</v>
      </c>
      <c r="AF358">
        <v>1316090</v>
      </c>
      <c r="AG358">
        <f t="shared" si="63"/>
        <v>1.8191992443311277E-2</v>
      </c>
      <c r="AH358">
        <f t="shared" si="71"/>
        <v>1.1055473504239814</v>
      </c>
      <c r="AI358">
        <f t="shared" si="60"/>
        <v>0.14152154953631155</v>
      </c>
      <c r="AK358" s="3"/>
    </row>
    <row r="359" spans="1:37" x14ac:dyDescent="0.25">
      <c r="A359" s="3">
        <v>44217</v>
      </c>
      <c r="B359">
        <v>35549.398437999997</v>
      </c>
      <c r="C359">
        <v>35552.679687999997</v>
      </c>
      <c r="D359">
        <v>30250.75</v>
      </c>
      <c r="E359">
        <v>30825.699218999998</v>
      </c>
      <c r="F359">
        <v>30825.699218999998</v>
      </c>
      <c r="G359">
        <v>75643067688</v>
      </c>
      <c r="H359">
        <f t="shared" si="61"/>
        <v>-0.14252813081024993</v>
      </c>
      <c r="I359">
        <f t="shared" si="66"/>
        <v>1.0130743004809513</v>
      </c>
      <c r="J359">
        <f t="shared" si="67"/>
        <v>0.25937646071171239</v>
      </c>
      <c r="K359">
        <f t="shared" si="68"/>
        <v>0.15077698799205419</v>
      </c>
      <c r="M359" s="3">
        <v>44217</v>
      </c>
      <c r="N359">
        <v>1382.684448</v>
      </c>
      <c r="O359">
        <v>1382.684448</v>
      </c>
      <c r="P359">
        <v>1098.4761960000001</v>
      </c>
      <c r="Q359">
        <v>1121.570923</v>
      </c>
      <c r="R359">
        <v>1121.570923</v>
      </c>
      <c r="S359">
        <v>45932464754</v>
      </c>
      <c r="T359">
        <f t="shared" si="62"/>
        <v>-0.20899969141557251</v>
      </c>
      <c r="U359">
        <f t="shared" si="64"/>
        <v>1.8401582478780729</v>
      </c>
      <c r="V359">
        <f t="shared" si="65"/>
        <v>1.5674950444081284</v>
      </c>
      <c r="W359">
        <f t="shared" si="69"/>
        <v>1.4933486309594841</v>
      </c>
      <c r="X359">
        <f t="shared" si="70"/>
        <v>0.33036889267799008</v>
      </c>
      <c r="Z359" s="3">
        <v>44217</v>
      </c>
      <c r="AA359">
        <v>3.8897000000000001E-2</v>
      </c>
      <c r="AB359">
        <v>3.8897000000000001E-2</v>
      </c>
      <c r="AC359">
        <v>3.6216999999999999E-2</v>
      </c>
      <c r="AD359">
        <v>3.6384E-2</v>
      </c>
      <c r="AE359">
        <v>3.6384E-2</v>
      </c>
      <c r="AF359">
        <v>1490071</v>
      </c>
      <c r="AG359">
        <f t="shared" si="63"/>
        <v>-6.6479454578781225E-2</v>
      </c>
      <c r="AH359">
        <f t="shared" si="71"/>
        <v>1.1385821542329062</v>
      </c>
      <c r="AI359">
        <f t="shared" si="60"/>
        <v>0.12098858270088148</v>
      </c>
      <c r="AK359" s="3"/>
    </row>
    <row r="360" spans="1:37" x14ac:dyDescent="0.25">
      <c r="A360" s="3">
        <v>44218</v>
      </c>
      <c r="B360">
        <v>30817.625</v>
      </c>
      <c r="C360">
        <v>33811.851562999997</v>
      </c>
      <c r="D360">
        <v>28953.373047000001</v>
      </c>
      <c r="E360">
        <v>33005.761719000002</v>
      </c>
      <c r="F360">
        <v>33005.761719000002</v>
      </c>
      <c r="G360">
        <v>77207272511</v>
      </c>
      <c r="H360">
        <f t="shared" si="61"/>
        <v>6.8333411474766501E-2</v>
      </c>
      <c r="I360">
        <f t="shared" si="66"/>
        <v>1.0271418560587489</v>
      </c>
      <c r="J360">
        <f t="shared" si="67"/>
        <v>0.35074930886012295</v>
      </c>
      <c r="K360">
        <f t="shared" si="68"/>
        <v>0.19705315564515349</v>
      </c>
      <c r="M360" s="3">
        <v>44218</v>
      </c>
      <c r="N360">
        <v>1118.889038</v>
      </c>
      <c r="O360">
        <v>1271.6876219999999</v>
      </c>
      <c r="P360">
        <v>1046.596558</v>
      </c>
      <c r="Q360">
        <v>1236.512207</v>
      </c>
      <c r="R360">
        <v>1236.512207</v>
      </c>
      <c r="S360">
        <v>43918338506</v>
      </c>
      <c r="T360">
        <f t="shared" si="62"/>
        <v>9.7564367760478332E-2</v>
      </c>
      <c r="U360">
        <f t="shared" si="64"/>
        <v>1.9766721808673213</v>
      </c>
      <c r="V360">
        <f t="shared" si="65"/>
        <v>1.6457189536242001</v>
      </c>
      <c r="W360">
        <f t="shared" si="69"/>
        <v>1.4698993201376309</v>
      </c>
      <c r="X360">
        <f t="shared" si="70"/>
        <v>0.41971487002913582</v>
      </c>
      <c r="Z360" s="3">
        <v>44218</v>
      </c>
      <c r="AA360">
        <v>3.6297000000000003E-2</v>
      </c>
      <c r="AB360">
        <v>3.7615999999999997E-2</v>
      </c>
      <c r="AC360">
        <v>3.6148E-2</v>
      </c>
      <c r="AD360">
        <v>3.7463999999999997E-2</v>
      </c>
      <c r="AE360">
        <v>3.7463999999999997E-2</v>
      </c>
      <c r="AF360">
        <v>1330626</v>
      </c>
      <c r="AG360">
        <f t="shared" si="63"/>
        <v>2.9251354313115045E-2</v>
      </c>
      <c r="AH360">
        <f t="shared" si="71"/>
        <v>1.1106238185803416</v>
      </c>
      <c r="AI360">
        <f t="shared" si="60"/>
        <v>0.15020212333688548</v>
      </c>
      <c r="AK360" s="3"/>
    </row>
    <row r="361" spans="1:37" x14ac:dyDescent="0.25">
      <c r="A361" s="3">
        <v>44219</v>
      </c>
      <c r="B361">
        <v>32985.757812999997</v>
      </c>
      <c r="C361">
        <v>33360.976562999997</v>
      </c>
      <c r="D361">
        <v>31493.160156000002</v>
      </c>
      <c r="E361">
        <v>32067.642577999999</v>
      </c>
      <c r="F361">
        <v>32067.642577999999</v>
      </c>
      <c r="G361">
        <v>48354737975</v>
      </c>
      <c r="H361">
        <f t="shared" si="61"/>
        <v>-2.8834641405741934E-2</v>
      </c>
      <c r="I361">
        <f t="shared" si="66"/>
        <v>1.0361193114349037</v>
      </c>
      <c r="J361">
        <f t="shared" si="67"/>
        <v>0.30085675878807683</v>
      </c>
      <c r="K361">
        <f t="shared" si="68"/>
        <v>0.17248748680900428</v>
      </c>
      <c r="M361" s="3">
        <v>44219</v>
      </c>
      <c r="N361">
        <v>1235.2679439999999</v>
      </c>
      <c r="O361">
        <v>1272.1511230000001</v>
      </c>
      <c r="P361">
        <v>1200.893311</v>
      </c>
      <c r="Q361">
        <v>1230.990601</v>
      </c>
      <c r="R361">
        <v>1230.990601</v>
      </c>
      <c r="S361">
        <v>27253895441</v>
      </c>
      <c r="T361">
        <f t="shared" si="62"/>
        <v>-4.4754682333013789E-3</v>
      </c>
      <c r="U361">
        <f t="shared" si="64"/>
        <v>1.9424998470843799</v>
      </c>
      <c r="V361">
        <f t="shared" si="65"/>
        <v>1.6458907479668019</v>
      </c>
      <c r="W361">
        <f t="shared" si="69"/>
        <v>1.4712422600789337</v>
      </c>
      <c r="X361">
        <f t="shared" si="70"/>
        <v>0.39421927286906427</v>
      </c>
      <c r="Z361" s="3">
        <v>44219</v>
      </c>
      <c r="AA361">
        <v>3.7426000000000001E-2</v>
      </c>
      <c r="AB361">
        <v>3.8428999999999998E-2</v>
      </c>
      <c r="AC361">
        <v>3.8106000000000001E-2</v>
      </c>
      <c r="AD361">
        <v>3.8386999999999998E-2</v>
      </c>
      <c r="AE361">
        <v>3.8386999999999998E-2</v>
      </c>
      <c r="AF361">
        <v>849888</v>
      </c>
      <c r="AG361">
        <f t="shared" si="63"/>
        <v>2.4338388727607151E-2</v>
      </c>
      <c r="AH361">
        <f t="shared" si="71"/>
        <v>1.1104530065583731</v>
      </c>
      <c r="AI361">
        <f t="shared" si="60"/>
        <v>0.1497666137523245</v>
      </c>
      <c r="AK361" s="3"/>
    </row>
    <row r="362" spans="1:37" x14ac:dyDescent="0.25">
      <c r="A362" s="3">
        <v>44220</v>
      </c>
      <c r="B362">
        <v>32064.376952999999</v>
      </c>
      <c r="C362">
        <v>32944.007812999997</v>
      </c>
      <c r="D362">
        <v>31106.685547000001</v>
      </c>
      <c r="E362">
        <v>32289.378906000002</v>
      </c>
      <c r="F362">
        <v>32289.378906000002</v>
      </c>
      <c r="G362">
        <v>48643830599</v>
      </c>
      <c r="H362">
        <f t="shared" si="61"/>
        <v>6.8908473478986381E-3</v>
      </c>
      <c r="I362">
        <f t="shared" si="66"/>
        <v>1.0310818777882478</v>
      </c>
      <c r="J362">
        <f t="shared" si="67"/>
        <v>0.26936158796072496</v>
      </c>
      <c r="K362">
        <f t="shared" si="68"/>
        <v>0.15652592765234891</v>
      </c>
      <c r="M362" s="3">
        <v>44220</v>
      </c>
      <c r="N362">
        <v>1231.2105710000001</v>
      </c>
      <c r="O362">
        <v>1395.111328</v>
      </c>
      <c r="P362">
        <v>1225.274048</v>
      </c>
      <c r="Q362">
        <v>1391.609375</v>
      </c>
      <c r="R362">
        <v>1391.609375</v>
      </c>
      <c r="S362">
        <v>36418163554</v>
      </c>
      <c r="T362">
        <f t="shared" si="62"/>
        <v>0.12264168920534867</v>
      </c>
      <c r="U362">
        <f t="shared" si="64"/>
        <v>2.1344196427645277</v>
      </c>
      <c r="V362">
        <f t="shared" si="65"/>
        <v>1.7422598936544054</v>
      </c>
      <c r="W362">
        <f t="shared" si="69"/>
        <v>1.5114993000688959</v>
      </c>
      <c r="X362">
        <f t="shared" si="70"/>
        <v>0.44604942693984001</v>
      </c>
      <c r="Z362" s="3">
        <v>44220</v>
      </c>
      <c r="AA362">
        <v>3.8393999999999998E-2</v>
      </c>
      <c r="AB362">
        <v>4.3129000000000001E-2</v>
      </c>
      <c r="AC362">
        <v>3.8538000000000003E-2</v>
      </c>
      <c r="AD362">
        <v>4.3097999999999997E-2</v>
      </c>
      <c r="AE362">
        <v>4.3097999999999997E-2</v>
      </c>
      <c r="AF362">
        <v>1127868</v>
      </c>
      <c r="AG362">
        <f t="shared" si="63"/>
        <v>0.11575773171187191</v>
      </c>
      <c r="AH362">
        <f t="shared" si="71"/>
        <v>1.1612302598274284</v>
      </c>
      <c r="AI362">
        <f t="shared" si="60"/>
        <v>0.19475384128356871</v>
      </c>
      <c r="AK362" s="3"/>
    </row>
    <row r="363" spans="1:37" x14ac:dyDescent="0.25">
      <c r="A363" s="3">
        <v>44221</v>
      </c>
      <c r="B363">
        <v>32285.798827999999</v>
      </c>
      <c r="C363">
        <v>34802.742187999997</v>
      </c>
      <c r="D363">
        <v>32087.787109000001</v>
      </c>
      <c r="E363">
        <v>32366.392577999999</v>
      </c>
      <c r="F363">
        <v>32366.392577999999</v>
      </c>
      <c r="G363">
        <v>59897054838</v>
      </c>
      <c r="H363">
        <f t="shared" si="61"/>
        <v>2.3822686406706432E-3</v>
      </c>
      <c r="I363">
        <f t="shared" si="66"/>
        <v>1.0078994930967891</v>
      </c>
      <c r="J363">
        <f t="shared" si="67"/>
        <v>0.2023546705806028</v>
      </c>
      <c r="K363">
        <f t="shared" si="68"/>
        <v>0.12205119943108424</v>
      </c>
      <c r="M363" s="3">
        <v>44221</v>
      </c>
      <c r="N363">
        <v>1390.639893</v>
      </c>
      <c r="O363">
        <v>1467.7849120000001</v>
      </c>
      <c r="P363">
        <v>1304.973999</v>
      </c>
      <c r="Q363">
        <v>1324.4147949999999</v>
      </c>
      <c r="R363">
        <v>1324.4147949999999</v>
      </c>
      <c r="S363">
        <v>43565777745</v>
      </c>
      <c r="T363">
        <f t="shared" si="62"/>
        <v>-4.9490203397723531E-2</v>
      </c>
      <c r="U363">
        <f t="shared" si="64"/>
        <v>2.1873413633776924</v>
      </c>
      <c r="V363">
        <f t="shared" si="65"/>
        <v>1.7611064088696027</v>
      </c>
      <c r="W363">
        <f t="shared" si="69"/>
        <v>1.5342939417243175</v>
      </c>
      <c r="X363">
        <f t="shared" si="70"/>
        <v>0.41526385233662111</v>
      </c>
      <c r="Z363" s="3">
        <v>44221</v>
      </c>
      <c r="AA363">
        <v>4.3068000000000002E-2</v>
      </c>
      <c r="AB363">
        <v>4.4712000000000002E-2</v>
      </c>
      <c r="AC363">
        <v>4.0578000000000003E-2</v>
      </c>
      <c r="AD363">
        <v>4.0918999999999997E-2</v>
      </c>
      <c r="AE363">
        <v>4.0918999999999997E-2</v>
      </c>
      <c r="AF363">
        <v>1346019</v>
      </c>
      <c r="AG363">
        <f t="shared" si="63"/>
        <v>-5.1882089463568641E-2</v>
      </c>
      <c r="AH363">
        <f t="shared" si="71"/>
        <v>1.1592534816270286</v>
      </c>
      <c r="AI363">
        <f t="shared" si="60"/>
        <v>0.19554846842170645</v>
      </c>
      <c r="AK363" s="3"/>
    </row>
    <row r="364" spans="1:37" x14ac:dyDescent="0.25">
      <c r="A364" s="3">
        <v>44222</v>
      </c>
      <c r="B364">
        <v>32358.613281000002</v>
      </c>
      <c r="C364">
        <v>32794.550780999998</v>
      </c>
      <c r="D364">
        <v>31030.265625</v>
      </c>
      <c r="E364">
        <v>32569.849609000001</v>
      </c>
      <c r="F364">
        <v>32569.849609000001</v>
      </c>
      <c r="G364">
        <v>60255421470</v>
      </c>
      <c r="H364">
        <f t="shared" si="61"/>
        <v>6.266383453032395E-3</v>
      </c>
      <c r="I364">
        <f t="shared" si="66"/>
        <v>1.0068131555796753</v>
      </c>
      <c r="J364">
        <f t="shared" si="67"/>
        <v>0.21487204288481651</v>
      </c>
      <c r="K364">
        <f t="shared" si="68"/>
        <v>0.12826491315983915</v>
      </c>
      <c r="M364" s="3">
        <v>44222</v>
      </c>
      <c r="N364">
        <v>1323.7416989999999</v>
      </c>
      <c r="O364">
        <v>1376.0850829999999</v>
      </c>
      <c r="P364">
        <v>1253.340332</v>
      </c>
      <c r="Q364">
        <v>1357.0581050000001</v>
      </c>
      <c r="R364">
        <v>1357.0581050000001</v>
      </c>
      <c r="S364">
        <v>41572917750</v>
      </c>
      <c r="T364">
        <f t="shared" si="62"/>
        <v>2.4348500928893419E-2</v>
      </c>
      <c r="U364">
        <f t="shared" si="64"/>
        <v>2.0824206604576494</v>
      </c>
      <c r="V364">
        <f t="shared" si="65"/>
        <v>1.5739832978276325</v>
      </c>
      <c r="W364">
        <f t="shared" si="69"/>
        <v>1.5250724255847163</v>
      </c>
      <c r="X364">
        <f t="shared" si="70"/>
        <v>0.39134306634425214</v>
      </c>
      <c r="Z364" s="3">
        <v>44222</v>
      </c>
      <c r="AA364">
        <v>4.0898999999999998E-2</v>
      </c>
      <c r="AB364">
        <v>4.2014999999999997E-2</v>
      </c>
      <c r="AC364">
        <v>4.0077000000000002E-2</v>
      </c>
      <c r="AD364">
        <v>4.1666000000000002E-2</v>
      </c>
      <c r="AE364">
        <v>4.1666000000000002E-2</v>
      </c>
      <c r="AF364">
        <v>1276423</v>
      </c>
      <c r="AG364">
        <f t="shared" si="63"/>
        <v>1.8090945649039264E-2</v>
      </c>
      <c r="AH364">
        <f t="shared" si="71"/>
        <v>1.1391949509976713</v>
      </c>
      <c r="AI364">
        <f t="shared" si="60"/>
        <v>0.17519192810431677</v>
      </c>
      <c r="AK364" s="3"/>
    </row>
    <row r="365" spans="1:37" x14ac:dyDescent="0.25">
      <c r="A365" s="3">
        <v>44223</v>
      </c>
      <c r="B365">
        <v>32564.029297000001</v>
      </c>
      <c r="C365">
        <v>32564.029297000001</v>
      </c>
      <c r="D365">
        <v>29367.138672000001</v>
      </c>
      <c r="E365">
        <v>30432.546875</v>
      </c>
      <c r="F365">
        <v>30432.546875</v>
      </c>
      <c r="G365">
        <v>62576762015</v>
      </c>
      <c r="H365">
        <f t="shared" si="61"/>
        <v>-6.7874345212895579E-2</v>
      </c>
      <c r="I365">
        <f t="shared" si="66"/>
        <v>1.0361720528910463</v>
      </c>
      <c r="J365">
        <f t="shared" si="67"/>
        <v>0.11653965437320744</v>
      </c>
      <c r="K365">
        <f t="shared" si="68"/>
        <v>8.0331180402886837E-2</v>
      </c>
      <c r="M365" s="3">
        <v>44223</v>
      </c>
      <c r="N365">
        <v>1358.333374</v>
      </c>
      <c r="O365">
        <v>1368.0740969999999</v>
      </c>
      <c r="P365">
        <v>1215.311279</v>
      </c>
      <c r="Q365">
        <v>1253.187134</v>
      </c>
      <c r="R365">
        <v>1253.187134</v>
      </c>
      <c r="S365">
        <v>39394416990</v>
      </c>
      <c r="T365">
        <f t="shared" si="62"/>
        <v>-7.9629185128312907E-2</v>
      </c>
      <c r="U365">
        <f t="shared" si="64"/>
        <v>2.1540169932119269</v>
      </c>
      <c r="V365">
        <f t="shared" si="65"/>
        <v>1.6179574639816054</v>
      </c>
      <c r="W365">
        <f t="shared" si="69"/>
        <v>1.5568889807853834</v>
      </c>
      <c r="X365">
        <f t="shared" si="70"/>
        <v>0.31973453538212238</v>
      </c>
      <c r="Z365" s="3">
        <v>44223</v>
      </c>
      <c r="AA365">
        <v>4.1704999999999999E-2</v>
      </c>
      <c r="AB365">
        <v>4.2146999999999997E-2</v>
      </c>
      <c r="AC365">
        <v>4.1223999999999997E-2</v>
      </c>
      <c r="AD365">
        <v>4.1179E-2</v>
      </c>
      <c r="AE365">
        <v>4.1179E-2</v>
      </c>
      <c r="AF365">
        <v>1294483</v>
      </c>
      <c r="AG365">
        <f t="shared" si="63"/>
        <v>-1.1757030834230325E-2</v>
      </c>
      <c r="AH365">
        <f t="shared" si="71"/>
        <v>1.1403937352427558</v>
      </c>
      <c r="AI365">
        <f t="shared" si="60"/>
        <v>0.1589198798048479</v>
      </c>
      <c r="AK365" s="3"/>
    </row>
    <row r="366" spans="1:37" x14ac:dyDescent="0.25">
      <c r="A366" s="3">
        <v>44224</v>
      </c>
      <c r="B366">
        <v>30441.041015999999</v>
      </c>
      <c r="C366">
        <v>33858.3125</v>
      </c>
      <c r="D366">
        <v>30023.207031000002</v>
      </c>
      <c r="E366">
        <v>33466.097655999998</v>
      </c>
      <c r="F366">
        <v>33466.097655999998</v>
      </c>
      <c r="G366">
        <v>76517157706</v>
      </c>
      <c r="H366">
        <f t="shared" si="61"/>
        <v>9.502025953969967E-2</v>
      </c>
      <c r="I366">
        <f t="shared" si="66"/>
        <v>1.0838217410163724</v>
      </c>
      <c r="J366">
        <f t="shared" si="67"/>
        <v>0.20136173743586133</v>
      </c>
      <c r="K366">
        <f t="shared" si="68"/>
        <v>0.12481791460080247</v>
      </c>
      <c r="M366" s="3">
        <v>44224</v>
      </c>
      <c r="N366">
        <v>1251.2797849999999</v>
      </c>
      <c r="O366">
        <v>1356.2886960000001</v>
      </c>
      <c r="P366">
        <v>1226.1739500000001</v>
      </c>
      <c r="Q366">
        <v>1332.4921879999999</v>
      </c>
      <c r="R366">
        <v>1332.4921879999999</v>
      </c>
      <c r="S366">
        <v>34637234789</v>
      </c>
      <c r="T366">
        <f t="shared" si="62"/>
        <v>6.1361000851027948E-2</v>
      </c>
      <c r="U366">
        <f t="shared" si="64"/>
        <v>1.4272550529112</v>
      </c>
      <c r="V366">
        <f t="shared" si="65"/>
        <v>1.5997122706741016</v>
      </c>
      <c r="W366">
        <f t="shared" si="69"/>
        <v>1.5629016641233442</v>
      </c>
      <c r="X366">
        <f t="shared" si="70"/>
        <v>0.35003244599109867</v>
      </c>
      <c r="Z366" s="3">
        <v>44224</v>
      </c>
      <c r="AA366">
        <v>4.1117000000000001E-2</v>
      </c>
      <c r="AB366">
        <v>4.0481999999999997E-2</v>
      </c>
      <c r="AC366">
        <v>4.0787999999999998E-2</v>
      </c>
      <c r="AD366">
        <v>3.9815999999999997E-2</v>
      </c>
      <c r="AE366">
        <v>3.9815999999999997E-2</v>
      </c>
      <c r="AF366">
        <v>1034995</v>
      </c>
      <c r="AG366">
        <f t="shared" si="63"/>
        <v>-3.3659576115706712E-2</v>
      </c>
      <c r="AH366">
        <f t="shared" si="71"/>
        <v>1.1499658438818248</v>
      </c>
      <c r="AI366">
        <f t="shared" si="60"/>
        <v>0.15089292155613451</v>
      </c>
      <c r="AK366" s="3"/>
    </row>
    <row r="367" spans="1:37" x14ac:dyDescent="0.25">
      <c r="A367" s="3">
        <v>44225</v>
      </c>
      <c r="B367">
        <v>34318.671875</v>
      </c>
      <c r="C367">
        <v>38406.261719000002</v>
      </c>
      <c r="D367">
        <v>32064.814452999999</v>
      </c>
      <c r="E367">
        <v>34316.386719000002</v>
      </c>
      <c r="F367">
        <v>34316.386719000002</v>
      </c>
      <c r="G367">
        <v>117894572511</v>
      </c>
      <c r="H367">
        <f t="shared" si="61"/>
        <v>2.5090070862573643E-2</v>
      </c>
      <c r="I367">
        <f t="shared" si="66"/>
        <v>1.0733455056324097</v>
      </c>
      <c r="J367">
        <f t="shared" si="67"/>
        <v>0.17382662640908372</v>
      </c>
      <c r="K367">
        <f t="shared" si="68"/>
        <v>0.11058599624141775</v>
      </c>
      <c r="M367" s="3">
        <v>44225</v>
      </c>
      <c r="N367">
        <v>1369.0867920000001</v>
      </c>
      <c r="O367">
        <v>1428.9812010000001</v>
      </c>
      <c r="P367">
        <v>1292.240112</v>
      </c>
      <c r="Q367">
        <v>1382.522827</v>
      </c>
      <c r="R367">
        <v>1382.522827</v>
      </c>
      <c r="S367">
        <v>53611955259</v>
      </c>
      <c r="T367">
        <f t="shared" si="62"/>
        <v>3.6858951293934454E-2</v>
      </c>
      <c r="U367">
        <f t="shared" si="64"/>
        <v>1.3001678217586932</v>
      </c>
      <c r="V367">
        <f t="shared" si="65"/>
        <v>1.5710158458512689</v>
      </c>
      <c r="W367">
        <f t="shared" si="69"/>
        <v>1.5638306458546272</v>
      </c>
      <c r="X367">
        <f t="shared" si="70"/>
        <v>0.35496923905508948</v>
      </c>
      <c r="Z367" s="3">
        <v>44225</v>
      </c>
      <c r="AA367">
        <v>4.0910000000000002E-2</v>
      </c>
      <c r="AB367">
        <v>3.7435999999999997E-2</v>
      </c>
      <c r="AC367">
        <v>3.8795000000000003E-2</v>
      </c>
      <c r="AD367">
        <v>4.0287999999999997E-2</v>
      </c>
      <c r="AE367">
        <v>4.0287999999999997E-2</v>
      </c>
      <c r="AF367">
        <v>1562284</v>
      </c>
      <c r="AG367">
        <f t="shared" si="63"/>
        <v>1.1784816305683701E-2</v>
      </c>
      <c r="AH367">
        <f t="shared" si="71"/>
        <v>1.141465731567173</v>
      </c>
      <c r="AI367">
        <f t="shared" si="60"/>
        <v>0.16305311947441883</v>
      </c>
      <c r="AK367" s="3"/>
    </row>
    <row r="368" spans="1:37" x14ac:dyDescent="0.25">
      <c r="A368" s="3">
        <v>44226</v>
      </c>
      <c r="B368">
        <v>34295.933594000002</v>
      </c>
      <c r="C368">
        <v>34834.707030999998</v>
      </c>
      <c r="D368">
        <v>32940.1875</v>
      </c>
      <c r="E368">
        <v>34269.523437999997</v>
      </c>
      <c r="F368">
        <v>34269.523437999997</v>
      </c>
      <c r="G368">
        <v>65141828798</v>
      </c>
      <c r="H368">
        <f t="shared" si="61"/>
        <v>-1.3665573055966231E-3</v>
      </c>
      <c r="I368">
        <f t="shared" si="66"/>
        <v>1.0736364073642382</v>
      </c>
      <c r="J368">
        <f t="shared" si="67"/>
        <v>0.16690126687874429</v>
      </c>
      <c r="K368">
        <f t="shared" si="68"/>
        <v>0.10713614991645409</v>
      </c>
      <c r="M368" s="3">
        <v>44226</v>
      </c>
      <c r="N368">
        <v>1382.2319339999999</v>
      </c>
      <c r="O368">
        <v>1402.39978</v>
      </c>
      <c r="P368">
        <v>1328.529053</v>
      </c>
      <c r="Q368">
        <v>1376.1154790000001</v>
      </c>
      <c r="R368">
        <v>1376.1154790000001</v>
      </c>
      <c r="S368">
        <v>30616574234</v>
      </c>
      <c r="T368">
        <f t="shared" si="62"/>
        <v>-4.6453059888299751E-3</v>
      </c>
      <c r="U368">
        <f t="shared" si="64"/>
        <v>1.3003306617509411</v>
      </c>
      <c r="V368">
        <f t="shared" si="65"/>
        <v>1.5530071137118517</v>
      </c>
      <c r="W368">
        <f t="shared" si="69"/>
        <v>1.5602286289788505</v>
      </c>
      <c r="X368">
        <f t="shared" si="70"/>
        <v>0.36169140637830638</v>
      </c>
      <c r="Z368" s="3">
        <v>44226</v>
      </c>
      <c r="AA368">
        <v>4.0279000000000002E-2</v>
      </c>
      <c r="AB368">
        <v>4.0389000000000001E-2</v>
      </c>
      <c r="AC368">
        <v>4.0235E-2</v>
      </c>
      <c r="AD368">
        <v>4.0155999999999997E-2</v>
      </c>
      <c r="AE368">
        <v>4.0155999999999997E-2</v>
      </c>
      <c r="AF368">
        <v>893405</v>
      </c>
      <c r="AG368">
        <f t="shared" si="63"/>
        <v>-3.2817890326565578E-3</v>
      </c>
      <c r="AH368">
        <f t="shared" si="71"/>
        <v>1.1348837607260018</v>
      </c>
      <c r="AI368">
        <f t="shared" ref="AI368:AI431" si="72">AVERAGE(AG339:AG368)*10+POWER(AH368/SQRT(365/10),2)/2</f>
        <v>0.16979301354870308</v>
      </c>
      <c r="AK368" s="3"/>
    </row>
    <row r="369" spans="1:37" x14ac:dyDescent="0.25">
      <c r="A369" s="3">
        <v>44227</v>
      </c>
      <c r="B369">
        <v>34270.878905999998</v>
      </c>
      <c r="C369">
        <v>34288.332030999998</v>
      </c>
      <c r="D369">
        <v>32270.175781000002</v>
      </c>
      <c r="E369">
        <v>33114.359375</v>
      </c>
      <c r="F369">
        <v>33114.359375</v>
      </c>
      <c r="G369">
        <v>52754542671</v>
      </c>
      <c r="H369">
        <f t="shared" si="61"/>
        <v>-3.4289423404162425E-2</v>
      </c>
      <c r="I369">
        <f t="shared" si="66"/>
        <v>1.082175845854086</v>
      </c>
      <c r="J369">
        <f t="shared" si="67"/>
        <v>0.1198518906135342</v>
      </c>
      <c r="K369">
        <f t="shared" si="68"/>
        <v>8.3989737663274083E-2</v>
      </c>
      <c r="M369" s="3">
        <v>44227</v>
      </c>
      <c r="N369">
        <v>1376.8236079999999</v>
      </c>
      <c r="O369">
        <v>1378.9160159999999</v>
      </c>
      <c r="P369">
        <v>1288.501587</v>
      </c>
      <c r="Q369">
        <v>1314.986206</v>
      </c>
      <c r="R369">
        <v>1314.986206</v>
      </c>
      <c r="S369">
        <v>25198853581</v>
      </c>
      <c r="T369">
        <f t="shared" si="62"/>
        <v>-4.543848384074646E-2</v>
      </c>
      <c r="U369">
        <f t="shared" si="64"/>
        <v>0.99072114130846356</v>
      </c>
      <c r="V369">
        <f t="shared" si="65"/>
        <v>1.5603788746626752</v>
      </c>
      <c r="W369">
        <f t="shared" si="69"/>
        <v>1.5738338223707411</v>
      </c>
      <c r="X369">
        <f t="shared" si="70"/>
        <v>0.34491306685642364</v>
      </c>
      <c r="Z369" s="3">
        <v>44227</v>
      </c>
      <c r="AA369">
        <v>4.0176000000000003E-2</v>
      </c>
      <c r="AB369">
        <v>4.0284E-2</v>
      </c>
      <c r="AC369">
        <v>3.9819E-2</v>
      </c>
      <c r="AD369">
        <v>3.9710000000000002E-2</v>
      </c>
      <c r="AE369">
        <v>3.9710000000000002E-2</v>
      </c>
      <c r="AF369">
        <v>760965</v>
      </c>
      <c r="AG369">
        <f t="shared" si="63"/>
        <v>-1.1168823686119881E-2</v>
      </c>
      <c r="AH369">
        <f t="shared" si="71"/>
        <v>1.1306539677705851</v>
      </c>
      <c r="AI369">
        <f t="shared" si="72"/>
        <v>0.17357272312527178</v>
      </c>
      <c r="AK369" s="3"/>
    </row>
    <row r="370" spans="1:37" x14ac:dyDescent="0.25">
      <c r="A370" s="3">
        <v>44228</v>
      </c>
      <c r="B370">
        <v>33114.578125</v>
      </c>
      <c r="C370">
        <v>34638.214844000002</v>
      </c>
      <c r="D370">
        <v>32384.228515999999</v>
      </c>
      <c r="E370">
        <v>33537.175780999998</v>
      </c>
      <c r="F370">
        <v>33537.175780999998</v>
      </c>
      <c r="G370">
        <v>61400400660</v>
      </c>
      <c r="H370">
        <f t="shared" si="61"/>
        <v>1.2687542060541844E-2</v>
      </c>
      <c r="I370">
        <f t="shared" si="66"/>
        <v>1.0379603194036124</v>
      </c>
      <c r="J370">
        <f t="shared" si="67"/>
        <v>4.2949421537671326E-2</v>
      </c>
      <c r="K370">
        <f t="shared" si="68"/>
        <v>4.3612278398762701E-2</v>
      </c>
      <c r="M370" s="3">
        <v>44228</v>
      </c>
      <c r="N370">
        <v>1314.855225</v>
      </c>
      <c r="O370">
        <v>1373.8458250000001</v>
      </c>
      <c r="P370">
        <v>1274.357788</v>
      </c>
      <c r="Q370">
        <v>1369.0405270000001</v>
      </c>
      <c r="R370">
        <v>1369.0405270000001</v>
      </c>
      <c r="S370">
        <v>29210670920</v>
      </c>
      <c r="T370">
        <f t="shared" si="62"/>
        <v>4.0283973387388004E-2</v>
      </c>
      <c r="U370">
        <f t="shared" si="64"/>
        <v>0.97446461847668309</v>
      </c>
      <c r="V370">
        <f t="shared" si="65"/>
        <v>1.5697513032674224</v>
      </c>
      <c r="W370">
        <f t="shared" si="69"/>
        <v>1.569375360641114</v>
      </c>
      <c r="X370">
        <f t="shared" si="70"/>
        <v>0.3354096429749166</v>
      </c>
      <c r="Z370" s="3">
        <v>44228</v>
      </c>
      <c r="AA370">
        <v>3.9706999999999999E-2</v>
      </c>
      <c r="AB370">
        <v>4.0996999999999999E-2</v>
      </c>
      <c r="AC370">
        <v>3.9348000000000001E-2</v>
      </c>
      <c r="AD370">
        <v>4.0821999999999997E-2</v>
      </c>
      <c r="AE370">
        <v>4.0821999999999997E-2</v>
      </c>
      <c r="AF370">
        <v>870994</v>
      </c>
      <c r="AG370">
        <f t="shared" si="63"/>
        <v>2.7618106628690655E-2</v>
      </c>
      <c r="AH370">
        <f t="shared" si="71"/>
        <v>1.1187331732544021</v>
      </c>
      <c r="AI370">
        <f t="shared" si="72"/>
        <v>0.19270384985318037</v>
      </c>
      <c r="AK370" s="3"/>
    </row>
    <row r="371" spans="1:37" x14ac:dyDescent="0.25">
      <c r="A371" s="3">
        <v>44229</v>
      </c>
      <c r="B371">
        <v>33533.199219000002</v>
      </c>
      <c r="C371">
        <v>35896.882812999997</v>
      </c>
      <c r="D371">
        <v>33489.21875</v>
      </c>
      <c r="E371">
        <v>35510.289062999997</v>
      </c>
      <c r="F371">
        <v>35510.289062999997</v>
      </c>
      <c r="G371">
        <v>63088585433</v>
      </c>
      <c r="H371">
        <f t="shared" si="61"/>
        <v>5.7167938900955229E-2</v>
      </c>
      <c r="I371">
        <f t="shared" si="66"/>
        <v>1.0542604981141634</v>
      </c>
      <c r="J371">
        <f t="shared" si="67"/>
        <v>7.9942188016090529E-2</v>
      </c>
      <c r="K371">
        <f t="shared" si="68"/>
        <v>6.2809419991961518E-2</v>
      </c>
      <c r="M371" s="3">
        <v>44229</v>
      </c>
      <c r="N371">
        <v>1369.5051269999999</v>
      </c>
      <c r="O371">
        <v>1542.990967</v>
      </c>
      <c r="P371">
        <v>1362.77124</v>
      </c>
      <c r="Q371">
        <v>1515.193726</v>
      </c>
      <c r="R371">
        <v>1515.193726</v>
      </c>
      <c r="S371">
        <v>45437142801</v>
      </c>
      <c r="T371">
        <f t="shared" si="62"/>
        <v>0.10143315350534873</v>
      </c>
      <c r="U371">
        <f t="shared" si="64"/>
        <v>1.2014040461795641</v>
      </c>
      <c r="V371">
        <f t="shared" si="65"/>
        <v>1.6368695745901864</v>
      </c>
      <c r="W371">
        <f t="shared" si="69"/>
        <v>1.4061873407636476</v>
      </c>
      <c r="X371">
        <f t="shared" si="70"/>
        <v>0.2608010125060819</v>
      </c>
      <c r="Z371" s="3">
        <v>44229</v>
      </c>
      <c r="AA371">
        <v>4.0835000000000003E-2</v>
      </c>
      <c r="AB371">
        <v>4.3235999999999997E-2</v>
      </c>
      <c r="AC371">
        <v>4.0603E-2</v>
      </c>
      <c r="AD371">
        <v>4.2668999999999999E-2</v>
      </c>
      <c r="AE371">
        <v>4.2668999999999999E-2</v>
      </c>
      <c r="AF371">
        <v>1279549</v>
      </c>
      <c r="AG371">
        <f t="shared" si="63"/>
        <v>4.4251509484349756E-2</v>
      </c>
      <c r="AH371">
        <f t="shared" si="71"/>
        <v>0.88333616841965201</v>
      </c>
      <c r="AI371">
        <f t="shared" si="72"/>
        <v>0.13082489290175373</v>
      </c>
      <c r="AK371" s="3"/>
    </row>
    <row r="372" spans="1:37" x14ac:dyDescent="0.25">
      <c r="A372" s="3">
        <v>44230</v>
      </c>
      <c r="B372">
        <v>35510.820312999997</v>
      </c>
      <c r="C372">
        <v>37480.1875</v>
      </c>
      <c r="D372">
        <v>35443.984375</v>
      </c>
      <c r="E372">
        <v>37472.089844000002</v>
      </c>
      <c r="F372">
        <v>37472.089844000002</v>
      </c>
      <c r="G372">
        <v>61166818159</v>
      </c>
      <c r="H372">
        <f t="shared" si="61"/>
        <v>5.377389779413054E-2</v>
      </c>
      <c r="I372">
        <f t="shared" si="66"/>
        <v>1.0639967041792815</v>
      </c>
      <c r="J372">
        <f t="shared" si="67"/>
        <v>0.15873855316565108</v>
      </c>
      <c r="K372">
        <f t="shared" si="68"/>
        <v>0.10263137904524418</v>
      </c>
      <c r="M372" s="3">
        <v>44230</v>
      </c>
      <c r="N372">
        <v>1514.7696530000001</v>
      </c>
      <c r="O372">
        <v>1660.9095460000001</v>
      </c>
      <c r="P372">
        <v>1510.010254</v>
      </c>
      <c r="Q372">
        <v>1660.9095460000001</v>
      </c>
      <c r="R372">
        <v>1660.9095460000001</v>
      </c>
      <c r="S372">
        <v>41874566399</v>
      </c>
      <c r="T372">
        <f t="shared" si="62"/>
        <v>9.1822068858995423E-2</v>
      </c>
      <c r="U372">
        <f t="shared" si="64"/>
        <v>0.99328515255516303</v>
      </c>
      <c r="V372">
        <f t="shared" si="65"/>
        <v>1.6376879734629459</v>
      </c>
      <c r="W372">
        <f t="shared" si="69"/>
        <v>1.4216285315331676</v>
      </c>
      <c r="X372">
        <f t="shared" si="70"/>
        <v>0.27548827321585084</v>
      </c>
      <c r="Z372" s="3">
        <v>44230</v>
      </c>
      <c r="AA372">
        <v>4.2657E-2</v>
      </c>
      <c r="AB372">
        <v>4.4324000000000002E-2</v>
      </c>
      <c r="AC372">
        <v>4.2033000000000001E-2</v>
      </c>
      <c r="AD372">
        <v>4.4324000000000002E-2</v>
      </c>
      <c r="AE372">
        <v>4.4324000000000002E-2</v>
      </c>
      <c r="AF372">
        <v>1117487</v>
      </c>
      <c r="AG372">
        <f t="shared" si="63"/>
        <v>3.8053629817878354E-2</v>
      </c>
      <c r="AH372">
        <f t="shared" si="71"/>
        <v>0.84413860364087434</v>
      </c>
      <c r="AI372">
        <f t="shared" si="72"/>
        <v>0.11282094012200308</v>
      </c>
      <c r="AK372" s="3"/>
    </row>
    <row r="373" spans="1:37" x14ac:dyDescent="0.25">
      <c r="A373" s="3">
        <v>44231</v>
      </c>
      <c r="B373">
        <v>37475.105469000002</v>
      </c>
      <c r="C373">
        <v>38592.175780999998</v>
      </c>
      <c r="D373">
        <v>36317.5</v>
      </c>
      <c r="E373">
        <v>36926.066405999998</v>
      </c>
      <c r="F373">
        <v>36926.066405999998</v>
      </c>
      <c r="G373">
        <v>68838074392</v>
      </c>
      <c r="H373">
        <f t="shared" si="61"/>
        <v>-1.4678676717265164E-2</v>
      </c>
      <c r="I373">
        <f t="shared" si="66"/>
        <v>1.0465339327898624</v>
      </c>
      <c r="J373">
        <f t="shared" si="67"/>
        <v>8.2779864736110903E-2</v>
      </c>
      <c r="K373">
        <f t="shared" si="68"/>
        <v>6.3894725638205099E-2</v>
      </c>
      <c r="M373" s="3">
        <v>44231</v>
      </c>
      <c r="N373">
        <v>1661.1701660000001</v>
      </c>
      <c r="O373">
        <v>1689.1866460000001</v>
      </c>
      <c r="P373">
        <v>1561.8535159999999</v>
      </c>
      <c r="Q373">
        <v>1594.7626949999999</v>
      </c>
      <c r="R373">
        <v>1594.7626949999999</v>
      </c>
      <c r="S373">
        <v>44396871836</v>
      </c>
      <c r="T373">
        <f t="shared" si="62"/>
        <v>-4.0640426988983583E-2</v>
      </c>
      <c r="U373">
        <f t="shared" si="64"/>
        <v>1.1256115444208179</v>
      </c>
      <c r="V373">
        <f t="shared" si="65"/>
        <v>1.6583549561842796</v>
      </c>
      <c r="W373">
        <f t="shared" si="69"/>
        <v>1.4270640358463538</v>
      </c>
      <c r="X373">
        <f t="shared" si="70"/>
        <v>0.22755073996612482</v>
      </c>
      <c r="Z373" s="3">
        <v>44231</v>
      </c>
      <c r="AA373">
        <v>4.4331000000000002E-2</v>
      </c>
      <c r="AB373">
        <v>4.4371000000000001E-2</v>
      </c>
      <c r="AC373">
        <v>4.2956000000000001E-2</v>
      </c>
      <c r="AD373">
        <v>4.3187999999999997E-2</v>
      </c>
      <c r="AE373">
        <v>4.3187999999999997E-2</v>
      </c>
      <c r="AF373">
        <v>1202318</v>
      </c>
      <c r="AG373">
        <f t="shared" si="63"/>
        <v>-2.5963612189185178E-2</v>
      </c>
      <c r="AH373">
        <f t="shared" si="71"/>
        <v>0.85195989698397634</v>
      </c>
      <c r="AI373">
        <f t="shared" si="72"/>
        <v>0.10615614989457935</v>
      </c>
      <c r="AK373" s="3"/>
    </row>
    <row r="374" spans="1:37" x14ac:dyDescent="0.25">
      <c r="A374" s="3">
        <v>44232</v>
      </c>
      <c r="B374">
        <v>36931.546875</v>
      </c>
      <c r="C374">
        <v>38225.90625</v>
      </c>
      <c r="D374">
        <v>36658.761719000002</v>
      </c>
      <c r="E374">
        <v>38144.308594000002</v>
      </c>
      <c r="F374">
        <v>38144.308594000002</v>
      </c>
      <c r="G374">
        <v>58598066402</v>
      </c>
      <c r="H374">
        <f t="shared" si="61"/>
        <v>3.2458853321757491E-2</v>
      </c>
      <c r="I374">
        <f t="shared" si="66"/>
        <v>1.015013645622002</v>
      </c>
      <c r="J374">
        <f t="shared" si="67"/>
        <v>3.5216889848485894E-2</v>
      </c>
      <c r="K374">
        <f t="shared" si="68"/>
        <v>3.8778020968055285E-2</v>
      </c>
      <c r="M374" s="3">
        <v>44232</v>
      </c>
      <c r="N374">
        <v>1594.7933350000001</v>
      </c>
      <c r="O374">
        <v>1756.510986</v>
      </c>
      <c r="P374">
        <v>1594.7933350000001</v>
      </c>
      <c r="Q374">
        <v>1718.650879</v>
      </c>
      <c r="R374">
        <v>1718.650879</v>
      </c>
      <c r="S374">
        <v>40108628454</v>
      </c>
      <c r="T374">
        <f t="shared" si="62"/>
        <v>7.4814665766124527E-2</v>
      </c>
      <c r="U374">
        <f t="shared" si="64"/>
        <v>1.1805934124941257</v>
      </c>
      <c r="V374">
        <f t="shared" si="65"/>
        <v>1.2149748862964385</v>
      </c>
      <c r="W374">
        <f t="shared" si="69"/>
        <v>1.4155576886137886</v>
      </c>
      <c r="X374">
        <f t="shared" si="70"/>
        <v>0.21782841041034887</v>
      </c>
      <c r="Z374" s="3">
        <v>44232</v>
      </c>
      <c r="AA374">
        <v>4.3188999999999998E-2</v>
      </c>
      <c r="AB374">
        <v>4.6202E-2</v>
      </c>
      <c r="AC374">
        <v>4.3188999999999998E-2</v>
      </c>
      <c r="AD374">
        <v>4.5057E-2</v>
      </c>
      <c r="AE374">
        <v>4.5057E-2</v>
      </c>
      <c r="AF374">
        <v>1051497</v>
      </c>
      <c r="AG374">
        <f t="shared" si="63"/>
        <v>4.236567600665947E-2</v>
      </c>
      <c r="AH374">
        <f t="shared" si="71"/>
        <v>0.8595529152772613</v>
      </c>
      <c r="AI374">
        <f t="shared" si="72"/>
        <v>0.11615756939508413</v>
      </c>
      <c r="AK374" s="3"/>
    </row>
    <row r="375" spans="1:37" x14ac:dyDescent="0.25">
      <c r="A375" s="3">
        <v>44233</v>
      </c>
      <c r="B375">
        <v>38138.386719000002</v>
      </c>
      <c r="C375">
        <v>40846.546875</v>
      </c>
      <c r="D375">
        <v>38138.386719000002</v>
      </c>
      <c r="E375">
        <v>39266.011719000002</v>
      </c>
      <c r="F375">
        <v>39266.011719000002</v>
      </c>
      <c r="G375">
        <v>71326033653</v>
      </c>
      <c r="H375">
        <f t="shared" si="61"/>
        <v>2.8982741280943917E-2</v>
      </c>
      <c r="I375">
        <f t="shared" si="66"/>
        <v>0.99250211005506739</v>
      </c>
      <c r="J375">
        <f t="shared" si="67"/>
        <v>2.6712931422365853E-3</v>
      </c>
      <c r="K375">
        <f t="shared" si="68"/>
        <v>1.890532134252064E-2</v>
      </c>
      <c r="M375" s="3">
        <v>44233</v>
      </c>
      <c r="N375">
        <v>1717.7974850000001</v>
      </c>
      <c r="O375">
        <v>1738.314453</v>
      </c>
      <c r="P375">
        <v>1649.068726</v>
      </c>
      <c r="Q375">
        <v>1677.846802</v>
      </c>
      <c r="R375">
        <v>1677.846802</v>
      </c>
      <c r="S375">
        <v>39873420648</v>
      </c>
      <c r="T375">
        <f t="shared" si="62"/>
        <v>-2.4028304466420482E-2</v>
      </c>
      <c r="U375">
        <f t="shared" si="64"/>
        <v>1.2237908746847943</v>
      </c>
      <c r="V375">
        <f t="shared" si="65"/>
        <v>1.1822663788962766</v>
      </c>
      <c r="W375">
        <f t="shared" si="69"/>
        <v>1.4209639728181347</v>
      </c>
      <c r="X375">
        <f t="shared" si="70"/>
        <v>0.19849768117421118</v>
      </c>
      <c r="Z375" s="3">
        <v>44233</v>
      </c>
      <c r="AA375">
        <v>4.5033999999999998E-2</v>
      </c>
      <c r="AB375">
        <v>4.5104999999999999E-2</v>
      </c>
      <c r="AC375">
        <v>4.2379E-2</v>
      </c>
      <c r="AD375">
        <v>4.2729999999999997E-2</v>
      </c>
      <c r="AE375">
        <v>4.2729999999999997E-2</v>
      </c>
      <c r="AF375">
        <v>1015469</v>
      </c>
      <c r="AG375">
        <f t="shared" si="63"/>
        <v>-5.3027105235619904E-2</v>
      </c>
      <c r="AH375">
        <f t="shared" si="71"/>
        <v>0.86085303112093103</v>
      </c>
      <c r="AI375">
        <f t="shared" si="72"/>
        <v>0.11571732975430185</v>
      </c>
      <c r="AK375" s="3"/>
    </row>
    <row r="376" spans="1:37" x14ac:dyDescent="0.25">
      <c r="A376" s="3">
        <v>44234</v>
      </c>
      <c r="B376">
        <v>39250.191405999998</v>
      </c>
      <c r="C376">
        <v>39621.835937999997</v>
      </c>
      <c r="D376">
        <v>37446.152344000002</v>
      </c>
      <c r="E376">
        <v>38903.441405999998</v>
      </c>
      <c r="F376">
        <v>38903.441405999998</v>
      </c>
      <c r="G376">
        <v>65500641143</v>
      </c>
      <c r="H376">
        <f t="shared" si="61"/>
        <v>-9.2765881961978727E-3</v>
      </c>
      <c r="I376">
        <f t="shared" si="66"/>
        <v>0.98450669976650862</v>
      </c>
      <c r="J376">
        <f t="shared" si="67"/>
        <v>4.7540771211533182E-2</v>
      </c>
      <c r="K376">
        <f t="shared" si="68"/>
        <v>-3.8542189916883213E-3</v>
      </c>
      <c r="M376" s="3">
        <v>44234</v>
      </c>
      <c r="N376">
        <v>1677.6057129999999</v>
      </c>
      <c r="O376">
        <v>1690.036621</v>
      </c>
      <c r="P376">
        <v>1501.7502440000001</v>
      </c>
      <c r="Q376">
        <v>1614.227783</v>
      </c>
      <c r="R376">
        <v>1614.227783</v>
      </c>
      <c r="S376">
        <v>39889440151</v>
      </c>
      <c r="T376">
        <f t="shared" si="62"/>
        <v>-3.8654616521449796E-2</v>
      </c>
      <c r="U376">
        <f t="shared" si="64"/>
        <v>1.1996603276633335</v>
      </c>
      <c r="V376">
        <f t="shared" si="65"/>
        <v>1.2126088739882515</v>
      </c>
      <c r="W376">
        <f t="shared" si="69"/>
        <v>1.4308054989295651</v>
      </c>
      <c r="X376">
        <f t="shared" si="70"/>
        <v>0.18035156978862657</v>
      </c>
      <c r="Z376" s="3">
        <v>44234</v>
      </c>
      <c r="AA376">
        <v>4.2723999999999998E-2</v>
      </c>
      <c r="AB376">
        <v>4.3012000000000002E-2</v>
      </c>
      <c r="AC376">
        <v>4.0104000000000001E-2</v>
      </c>
      <c r="AD376">
        <v>4.1493000000000002E-2</v>
      </c>
      <c r="AE376">
        <v>4.1493000000000002E-2</v>
      </c>
      <c r="AF376">
        <v>1025345</v>
      </c>
      <c r="AG376">
        <f t="shared" si="63"/>
        <v>-2.9376511345252921E-2</v>
      </c>
      <c r="AH376">
        <f t="shared" si="71"/>
        <v>0.85610798385201692</v>
      </c>
      <c r="AI376">
        <f t="shared" si="72"/>
        <v>0.11807136223272906</v>
      </c>
      <c r="AK376" s="3"/>
    </row>
    <row r="377" spans="1:37" x14ac:dyDescent="0.25">
      <c r="A377" s="3">
        <v>44235</v>
      </c>
      <c r="B377">
        <v>38886.828125</v>
      </c>
      <c r="C377">
        <v>46203.929687999997</v>
      </c>
      <c r="D377">
        <v>38076.324219000002</v>
      </c>
      <c r="E377">
        <v>46196.464844000002</v>
      </c>
      <c r="F377">
        <v>46196.464844000002</v>
      </c>
      <c r="G377">
        <v>101467222687</v>
      </c>
      <c r="H377">
        <f t="shared" si="61"/>
        <v>0.17182056189996128</v>
      </c>
      <c r="I377">
        <f t="shared" si="66"/>
        <v>1.153933531490309</v>
      </c>
      <c r="J377">
        <f t="shared" si="67"/>
        <v>0.13768031330894148</v>
      </c>
      <c r="K377">
        <f t="shared" si="68"/>
        <v>9.6201031896204214E-2</v>
      </c>
      <c r="M377" s="3">
        <v>44235</v>
      </c>
      <c r="N377">
        <v>1613.642212</v>
      </c>
      <c r="O377">
        <v>1770.5908199999999</v>
      </c>
      <c r="P377">
        <v>1571.579956</v>
      </c>
      <c r="Q377">
        <v>1746.6168210000001</v>
      </c>
      <c r="R377">
        <v>1746.6168210000001</v>
      </c>
      <c r="S377">
        <v>48012285956</v>
      </c>
      <c r="T377">
        <f t="shared" si="62"/>
        <v>7.882398228034361E-2</v>
      </c>
      <c r="U377">
        <f t="shared" si="64"/>
        <v>1.2522719938228322</v>
      </c>
      <c r="V377">
        <f t="shared" si="65"/>
        <v>1.1305816274280012</v>
      </c>
      <c r="W377">
        <f t="shared" si="69"/>
        <v>1.4461063549362603</v>
      </c>
      <c r="X377">
        <f t="shared" si="70"/>
        <v>0.19796001259722831</v>
      </c>
      <c r="Z377" s="3">
        <v>44235</v>
      </c>
      <c r="AA377">
        <v>4.1478000000000001E-2</v>
      </c>
      <c r="AB377">
        <v>4.0138E-2</v>
      </c>
      <c r="AC377">
        <v>4.1024999999999999E-2</v>
      </c>
      <c r="AD377">
        <v>3.7808000000000001E-2</v>
      </c>
      <c r="AE377">
        <v>3.7808000000000001E-2</v>
      </c>
      <c r="AF377">
        <v>1039307</v>
      </c>
      <c r="AG377">
        <f t="shared" si="63"/>
        <v>-9.3004017866128538E-2</v>
      </c>
      <c r="AH377">
        <f t="shared" si="71"/>
        <v>0.91098808949030652</v>
      </c>
      <c r="AI377">
        <f t="shared" si="72"/>
        <v>6.8801816328237023E-2</v>
      </c>
      <c r="AK377" s="3"/>
    </row>
    <row r="378" spans="1:37" x14ac:dyDescent="0.25">
      <c r="A378" s="3">
        <v>44236</v>
      </c>
      <c r="B378">
        <v>46184.992187999997</v>
      </c>
      <c r="C378">
        <v>48003.722655999998</v>
      </c>
      <c r="D378">
        <v>45166.960937999997</v>
      </c>
      <c r="E378">
        <v>46481.105469000002</v>
      </c>
      <c r="F378">
        <v>46481.105469000002</v>
      </c>
      <c r="G378">
        <v>91809846886</v>
      </c>
      <c r="H378">
        <f t="shared" si="61"/>
        <v>6.1426193854183971E-3</v>
      </c>
      <c r="I378">
        <f t="shared" si="66"/>
        <v>1.1380428800554723</v>
      </c>
      <c r="J378">
        <f t="shared" si="67"/>
        <v>0.19212341865774449</v>
      </c>
      <c r="K378">
        <f t="shared" si="68"/>
        <v>0.12267420789417952</v>
      </c>
      <c r="M378" s="3">
        <v>44236</v>
      </c>
      <c r="N378">
        <v>1746.9261469999999</v>
      </c>
      <c r="O378">
        <v>1815.9636230000001</v>
      </c>
      <c r="P378">
        <v>1711.6206050000001</v>
      </c>
      <c r="Q378">
        <v>1768.035034</v>
      </c>
      <c r="R378">
        <v>1768.035034</v>
      </c>
      <c r="S378">
        <v>44180727529</v>
      </c>
      <c r="T378">
        <f t="shared" si="62"/>
        <v>1.2188107967768378E-2</v>
      </c>
      <c r="U378">
        <f t="shared" si="64"/>
        <v>1.122465103005676</v>
      </c>
      <c r="V378">
        <f t="shared" si="65"/>
        <v>1.0783794431997464</v>
      </c>
      <c r="W378">
        <f t="shared" si="69"/>
        <v>1.4432622612208548</v>
      </c>
      <c r="X378">
        <f t="shared" si="70"/>
        <v>0.21128926626245342</v>
      </c>
      <c r="Z378" s="3">
        <v>44236</v>
      </c>
      <c r="AA378">
        <v>3.7815000000000001E-2</v>
      </c>
      <c r="AB378">
        <v>3.8712999999999997E-2</v>
      </c>
      <c r="AC378">
        <v>3.7414000000000003E-2</v>
      </c>
      <c r="AD378">
        <v>3.8038000000000002E-2</v>
      </c>
      <c r="AE378">
        <v>3.8038000000000002E-2</v>
      </c>
      <c r="AF378">
        <v>950509</v>
      </c>
      <c r="AG378">
        <f t="shared" si="63"/>
        <v>6.0649396149173264E-3</v>
      </c>
      <c r="AH378">
        <f t="shared" si="71"/>
        <v>0.90547863406285878</v>
      </c>
      <c r="AI378">
        <f t="shared" si="72"/>
        <v>5.9521348105873825E-2</v>
      </c>
      <c r="AK378" s="3"/>
    </row>
    <row r="379" spans="1:37" x14ac:dyDescent="0.25">
      <c r="A379" s="3">
        <v>44237</v>
      </c>
      <c r="B379">
        <v>46469.761719000002</v>
      </c>
      <c r="C379">
        <v>47145.566405999998</v>
      </c>
      <c r="D379">
        <v>43881.152344000002</v>
      </c>
      <c r="E379">
        <v>44918.183594000002</v>
      </c>
      <c r="F379">
        <v>44918.183594000002</v>
      </c>
      <c r="G379">
        <v>87301089896</v>
      </c>
      <c r="H379">
        <f t="shared" si="61"/>
        <v>-3.420320342944097E-2</v>
      </c>
      <c r="I379">
        <f t="shared" si="66"/>
        <v>1.1093778387291815</v>
      </c>
      <c r="J379">
        <f t="shared" si="67"/>
        <v>0.23343411582551141</v>
      </c>
      <c r="K379">
        <f t="shared" si="68"/>
        <v>0.14200580837296317</v>
      </c>
      <c r="M379" s="3">
        <v>44237</v>
      </c>
      <c r="N379">
        <v>1768.0397949999999</v>
      </c>
      <c r="O379">
        <v>1826.6967770000001</v>
      </c>
      <c r="P379">
        <v>1686.5423579999999</v>
      </c>
      <c r="Q379">
        <v>1744.243408</v>
      </c>
      <c r="R379">
        <v>1744.243408</v>
      </c>
      <c r="S379">
        <v>41916084617</v>
      </c>
      <c r="T379">
        <f t="shared" si="62"/>
        <v>-1.3547895074677262E-2</v>
      </c>
      <c r="U379">
        <f t="shared" si="64"/>
        <v>0.97177027000919847</v>
      </c>
      <c r="V379">
        <f t="shared" si="65"/>
        <v>1.0898591445914632</v>
      </c>
      <c r="W379">
        <f t="shared" si="69"/>
        <v>1.3303549296450394</v>
      </c>
      <c r="X379">
        <f t="shared" si="70"/>
        <v>0.27137157022044023</v>
      </c>
      <c r="Z379" s="3">
        <v>44237</v>
      </c>
      <c r="AA379">
        <v>3.8038000000000002E-2</v>
      </c>
      <c r="AB379">
        <v>3.9168000000000001E-2</v>
      </c>
      <c r="AC379">
        <v>3.8408999999999999E-2</v>
      </c>
      <c r="AD379">
        <v>3.8831999999999998E-2</v>
      </c>
      <c r="AE379">
        <v>3.8831999999999998E-2</v>
      </c>
      <c r="AF379">
        <v>933165</v>
      </c>
      <c r="AG379">
        <f t="shared" si="63"/>
        <v>2.0658988924776207E-2</v>
      </c>
      <c r="AH379">
        <f t="shared" si="71"/>
        <v>0.86432016137249668</v>
      </c>
      <c r="AI379">
        <f t="shared" si="72"/>
        <v>8.9093339523584114E-2</v>
      </c>
      <c r="AK379" s="3"/>
    </row>
    <row r="380" spans="1:37" x14ac:dyDescent="0.25">
      <c r="A380" s="3">
        <v>44238</v>
      </c>
      <c r="B380">
        <v>44898.710937999997</v>
      </c>
      <c r="C380">
        <v>48463.46875</v>
      </c>
      <c r="D380">
        <v>44187.761719000002</v>
      </c>
      <c r="E380">
        <v>47909.332030999998</v>
      </c>
      <c r="F380">
        <v>47909.332030999998</v>
      </c>
      <c r="G380">
        <v>81388911810</v>
      </c>
      <c r="H380">
        <f t="shared" si="61"/>
        <v>6.4467616047609907E-2</v>
      </c>
      <c r="I380">
        <f t="shared" si="66"/>
        <v>1.1080217414511291</v>
      </c>
      <c r="J380">
        <f t="shared" si="67"/>
        <v>0.3452182097172109</v>
      </c>
      <c r="K380">
        <f t="shared" si="68"/>
        <v>0.19783606745165461</v>
      </c>
      <c r="M380" s="3">
        <v>44238</v>
      </c>
      <c r="N380">
        <v>1743.7142329999999</v>
      </c>
      <c r="O380">
        <v>1806.5390629999999</v>
      </c>
      <c r="P380">
        <v>1708.6791989999999</v>
      </c>
      <c r="Q380">
        <v>1783.7979740000001</v>
      </c>
      <c r="R380">
        <v>1783.7979740000001</v>
      </c>
      <c r="S380">
        <v>36021495262</v>
      </c>
      <c r="T380">
        <f t="shared" si="62"/>
        <v>2.2423899916463867E-2</v>
      </c>
      <c r="U380">
        <f t="shared" si="64"/>
        <v>0.88669461283496054</v>
      </c>
      <c r="V380">
        <f t="shared" si="65"/>
        <v>0.96355709234306652</v>
      </c>
      <c r="W380">
        <f t="shared" si="69"/>
        <v>1.3130424203955195</v>
      </c>
      <c r="X380">
        <f t="shared" si="70"/>
        <v>0.30353983021609132</v>
      </c>
      <c r="Z380" s="3">
        <v>44238</v>
      </c>
      <c r="AA380">
        <v>3.882E-2</v>
      </c>
      <c r="AB380">
        <v>3.7724000000000001E-2</v>
      </c>
      <c r="AC380">
        <v>3.8637999999999999E-2</v>
      </c>
      <c r="AD380">
        <v>3.7233000000000002E-2</v>
      </c>
      <c r="AE380">
        <v>3.7233000000000002E-2</v>
      </c>
      <c r="AF380">
        <v>751868</v>
      </c>
      <c r="AG380">
        <f t="shared" si="63"/>
        <v>-4.204918416875162E-2</v>
      </c>
      <c r="AH380">
        <f t="shared" si="71"/>
        <v>0.88165866636630696</v>
      </c>
      <c r="AI380">
        <f t="shared" si="72"/>
        <v>7.4319190116323458E-2</v>
      </c>
      <c r="AK380" s="3"/>
    </row>
    <row r="381" spans="1:37" x14ac:dyDescent="0.25">
      <c r="A381" s="3">
        <v>44239</v>
      </c>
      <c r="B381">
        <v>47877.035155999998</v>
      </c>
      <c r="C381">
        <v>48745.734375</v>
      </c>
      <c r="D381">
        <v>46424.976562999997</v>
      </c>
      <c r="E381">
        <v>47504.851562999997</v>
      </c>
      <c r="F381">
        <v>47504.851562999997</v>
      </c>
      <c r="G381">
        <v>76555041196</v>
      </c>
      <c r="H381">
        <f t="shared" si="61"/>
        <v>-8.4784646421810789E-3</v>
      </c>
      <c r="I381">
        <f t="shared" si="66"/>
        <v>1.067596950327889</v>
      </c>
      <c r="J381">
        <f t="shared" si="67"/>
        <v>0.24140002435351302</v>
      </c>
      <c r="K381">
        <f t="shared" si="68"/>
        <v>0.14411980495105944</v>
      </c>
      <c r="M381" s="3">
        <v>44239</v>
      </c>
      <c r="N381">
        <v>1783.4891359999999</v>
      </c>
      <c r="O381">
        <v>1861.3569339999999</v>
      </c>
      <c r="P381">
        <v>1744.1689449999999</v>
      </c>
      <c r="Q381">
        <v>1843.5325929999999</v>
      </c>
      <c r="R381">
        <v>1843.5325929999999</v>
      </c>
      <c r="S381">
        <v>37905036865</v>
      </c>
      <c r="T381">
        <f t="shared" si="62"/>
        <v>3.2938834020606447E-2</v>
      </c>
      <c r="U381">
        <f t="shared" si="64"/>
        <v>0.76027909538092298</v>
      </c>
      <c r="V381">
        <f t="shared" si="65"/>
        <v>0.94448056093467292</v>
      </c>
      <c r="W381">
        <f t="shared" si="69"/>
        <v>1.2949364839355813</v>
      </c>
      <c r="X381">
        <f t="shared" si="70"/>
        <v>0.27886197819693703</v>
      </c>
      <c r="Z381" s="3">
        <v>44239</v>
      </c>
      <c r="AA381">
        <v>3.7226000000000002E-2</v>
      </c>
      <c r="AB381">
        <v>3.8986E-2</v>
      </c>
      <c r="AC381">
        <v>3.7088999999999997E-2</v>
      </c>
      <c r="AD381">
        <v>3.8807000000000001E-2</v>
      </c>
      <c r="AE381">
        <v>3.8807000000000001E-2</v>
      </c>
      <c r="AF381">
        <v>797919</v>
      </c>
      <c r="AG381">
        <f t="shared" si="63"/>
        <v>4.1405177912513205E-2</v>
      </c>
      <c r="AH381">
        <f t="shared" si="71"/>
        <v>0.88639240903340377</v>
      </c>
      <c r="AI381">
        <f t="shared" si="72"/>
        <v>9.3236206450837966E-2</v>
      </c>
      <c r="AK381" s="3"/>
    </row>
    <row r="382" spans="1:37" x14ac:dyDescent="0.25">
      <c r="A382" s="3">
        <v>44240</v>
      </c>
      <c r="B382">
        <v>47491.203125</v>
      </c>
      <c r="C382">
        <v>48047.746094000002</v>
      </c>
      <c r="D382">
        <v>46392.28125</v>
      </c>
      <c r="E382">
        <v>47105.515625</v>
      </c>
      <c r="F382">
        <v>47105.515625</v>
      </c>
      <c r="G382">
        <v>70250456155</v>
      </c>
      <c r="H382">
        <f t="shared" si="61"/>
        <v>-8.4417452623453629E-3</v>
      </c>
      <c r="I382">
        <f t="shared" si="66"/>
        <v>1.0586670706468433</v>
      </c>
      <c r="J382">
        <f t="shared" si="67"/>
        <v>0.18403666631231516</v>
      </c>
      <c r="K382">
        <f t="shared" si="68"/>
        <v>0.11504797630284186</v>
      </c>
      <c r="M382" s="3">
        <v>44240</v>
      </c>
      <c r="N382">
        <v>1843.9868160000001</v>
      </c>
      <c r="O382">
        <v>1871.6035159999999</v>
      </c>
      <c r="P382">
        <v>1770.612061</v>
      </c>
      <c r="Q382">
        <v>1814.1098629999999</v>
      </c>
      <c r="R382">
        <v>1814.1098629999999</v>
      </c>
      <c r="S382">
        <v>35359490535</v>
      </c>
      <c r="T382">
        <f t="shared" si="62"/>
        <v>-1.6088704686276527E-2</v>
      </c>
      <c r="U382">
        <f t="shared" si="64"/>
        <v>0.74055421994257564</v>
      </c>
      <c r="V382">
        <f t="shared" si="65"/>
        <v>0.95825351417620419</v>
      </c>
      <c r="W382">
        <f t="shared" si="69"/>
        <v>1.2820489197894336</v>
      </c>
      <c r="X382">
        <f t="shared" si="70"/>
        <v>0.23278006349058539</v>
      </c>
      <c r="Z382" s="3">
        <v>44240</v>
      </c>
      <c r="AA382">
        <v>3.8816999999999997E-2</v>
      </c>
      <c r="AB382">
        <v>3.9121000000000003E-2</v>
      </c>
      <c r="AC382">
        <v>3.8094999999999997E-2</v>
      </c>
      <c r="AD382">
        <v>3.8511999999999998E-2</v>
      </c>
      <c r="AE382">
        <v>3.8511999999999998E-2</v>
      </c>
      <c r="AF382">
        <v>750644</v>
      </c>
      <c r="AG382">
        <f t="shared" si="63"/>
        <v>-7.6307616872910173E-3</v>
      </c>
      <c r="AH382">
        <f t="shared" si="71"/>
        <v>0.88572968412606368</v>
      </c>
      <c r="AI382">
        <f t="shared" si="72"/>
        <v>8.207586508245425E-2</v>
      </c>
      <c r="AK382" s="3"/>
    </row>
    <row r="383" spans="1:37" x14ac:dyDescent="0.25">
      <c r="A383" s="3">
        <v>44241</v>
      </c>
      <c r="B383">
        <v>47114.507812999997</v>
      </c>
      <c r="C383">
        <v>49487.640625</v>
      </c>
      <c r="D383">
        <v>47114.507812999997</v>
      </c>
      <c r="E383">
        <v>48717.289062999997</v>
      </c>
      <c r="F383">
        <v>48717.289062999997</v>
      </c>
      <c r="G383">
        <v>71248675228</v>
      </c>
      <c r="H383">
        <f t="shared" si="61"/>
        <v>3.3643879916501702E-2</v>
      </c>
      <c r="I383">
        <f t="shared" si="66"/>
        <v>1.0333123603388232</v>
      </c>
      <c r="J383">
        <f t="shared" si="67"/>
        <v>0.27984704518754727</v>
      </c>
      <c r="K383">
        <f t="shared" si="68"/>
        <v>0.16186327123820493</v>
      </c>
      <c r="M383" s="3">
        <v>44241</v>
      </c>
      <c r="N383">
        <v>1814.372314</v>
      </c>
      <c r="O383">
        <v>1848.154053</v>
      </c>
      <c r="P383">
        <v>1789.9141850000001</v>
      </c>
      <c r="Q383">
        <v>1805.084106</v>
      </c>
      <c r="R383">
        <v>1805.084106</v>
      </c>
      <c r="S383">
        <v>31439114900</v>
      </c>
      <c r="T383">
        <f t="shared" si="62"/>
        <v>-4.9877269849389338E-3</v>
      </c>
      <c r="U383">
        <f t="shared" si="64"/>
        <v>0.63521343437397759</v>
      </c>
      <c r="V383">
        <f t="shared" si="65"/>
        <v>0.95846699672443314</v>
      </c>
      <c r="W383">
        <f t="shared" si="69"/>
        <v>1.2700233297873471</v>
      </c>
      <c r="X383">
        <f t="shared" si="70"/>
        <v>0.24916131654238391</v>
      </c>
      <c r="Z383" s="3">
        <v>44241</v>
      </c>
      <c r="AA383">
        <v>3.8517000000000003E-2</v>
      </c>
      <c r="AB383">
        <v>3.7687999999999999E-2</v>
      </c>
      <c r="AC383">
        <v>3.7067999999999997E-2</v>
      </c>
      <c r="AD383">
        <v>3.7052000000000002E-2</v>
      </c>
      <c r="AE383">
        <v>3.7052000000000002E-2</v>
      </c>
      <c r="AF383">
        <v>645338</v>
      </c>
      <c r="AG383">
        <f t="shared" si="63"/>
        <v>-3.8647549648934985E-2</v>
      </c>
      <c r="AH383">
        <f t="shared" si="71"/>
        <v>0.89781265905346896</v>
      </c>
      <c r="AI383">
        <f t="shared" si="72"/>
        <v>6.1773982250660664E-2</v>
      </c>
      <c r="AK383" s="3"/>
    </row>
    <row r="384" spans="1:37" x14ac:dyDescent="0.25">
      <c r="A384" s="3">
        <v>44242</v>
      </c>
      <c r="B384">
        <v>48696.535155999998</v>
      </c>
      <c r="C384">
        <v>48875.570312999997</v>
      </c>
      <c r="D384">
        <v>46347.476562999997</v>
      </c>
      <c r="E384">
        <v>47945.058594000002</v>
      </c>
      <c r="F384">
        <v>47945.058594000002</v>
      </c>
      <c r="G384">
        <v>77069903166</v>
      </c>
      <c r="H384">
        <f t="shared" si="61"/>
        <v>-1.5978235933861443E-2</v>
      </c>
      <c r="I384">
        <f t="shared" si="66"/>
        <v>1.0327523155465259</v>
      </c>
      <c r="J384">
        <f t="shared" si="67"/>
        <v>0.28160065641088322</v>
      </c>
      <c r="K384">
        <f t="shared" si="68"/>
        <v>0.16271630105338772</v>
      </c>
      <c r="M384" s="3">
        <v>44242</v>
      </c>
      <c r="N384">
        <v>1804.6767580000001</v>
      </c>
      <c r="O384">
        <v>1833.8305660000001</v>
      </c>
      <c r="P384">
        <v>1683.906616</v>
      </c>
      <c r="Q384">
        <v>1779.7910159999999</v>
      </c>
      <c r="R384">
        <v>1779.7910159999999</v>
      </c>
      <c r="S384">
        <v>38955610883</v>
      </c>
      <c r="T384">
        <f t="shared" si="62"/>
        <v>-1.4111236151452634E-2</v>
      </c>
      <c r="U384">
        <f t="shared" si="64"/>
        <v>0.37827290485753734</v>
      </c>
      <c r="V384">
        <f t="shared" si="65"/>
        <v>0.91584232354985307</v>
      </c>
      <c r="W384">
        <f t="shared" si="69"/>
        <v>1.2665877701986779</v>
      </c>
      <c r="X384">
        <f t="shared" si="70"/>
        <v>0.21626883641871397</v>
      </c>
      <c r="Z384" s="3">
        <v>44242</v>
      </c>
      <c r="AA384">
        <v>3.7044000000000001E-2</v>
      </c>
      <c r="AB384">
        <v>3.7647E-2</v>
      </c>
      <c r="AC384">
        <v>3.6214999999999997E-2</v>
      </c>
      <c r="AD384">
        <v>3.7121000000000001E-2</v>
      </c>
      <c r="AE384">
        <v>3.7121000000000001E-2</v>
      </c>
      <c r="AF384">
        <v>812505</v>
      </c>
      <c r="AG384">
        <f t="shared" si="63"/>
        <v>1.8605158185250922E-3</v>
      </c>
      <c r="AH384">
        <f t="shared" si="71"/>
        <v>0.86762993746994133</v>
      </c>
      <c r="AI384">
        <f t="shared" si="72"/>
        <v>3.8646335481861034E-2</v>
      </c>
      <c r="AK384" s="3"/>
    </row>
    <row r="385" spans="1:37" x14ac:dyDescent="0.25">
      <c r="A385" s="3">
        <v>44243</v>
      </c>
      <c r="B385">
        <v>47944.457030999998</v>
      </c>
      <c r="C385">
        <v>50341.101562999997</v>
      </c>
      <c r="D385">
        <v>47201.304687999997</v>
      </c>
      <c r="E385">
        <v>49199.871094000002</v>
      </c>
      <c r="F385">
        <v>49199.871094000002</v>
      </c>
      <c r="G385">
        <v>77049582886</v>
      </c>
      <c r="H385">
        <f t="shared" si="61"/>
        <v>2.5835260740615845E-2</v>
      </c>
      <c r="I385">
        <f t="shared" si="66"/>
        <v>1.0316574353614674</v>
      </c>
      <c r="J385">
        <f t="shared" si="67"/>
        <v>0.31818678934385214</v>
      </c>
      <c r="K385">
        <f t="shared" si="68"/>
        <v>0.18096292338295211</v>
      </c>
      <c r="M385" s="3">
        <v>44243</v>
      </c>
      <c r="N385">
        <v>1778.945557</v>
      </c>
      <c r="O385">
        <v>1824.518677</v>
      </c>
      <c r="P385">
        <v>1729.6419679999999</v>
      </c>
      <c r="Q385">
        <v>1781.067505</v>
      </c>
      <c r="R385">
        <v>1781.067505</v>
      </c>
      <c r="S385">
        <v>34269369268</v>
      </c>
      <c r="T385">
        <f t="shared" si="62"/>
        <v>7.1695578307935214E-4</v>
      </c>
      <c r="U385">
        <f t="shared" si="64"/>
        <v>0.36971975268153051</v>
      </c>
      <c r="V385">
        <f t="shared" si="65"/>
        <v>0.91399166782246244</v>
      </c>
      <c r="W385">
        <f t="shared" si="69"/>
        <v>1.2661323736410286</v>
      </c>
      <c r="X385">
        <f t="shared" si="70"/>
        <v>0.2179695866512599</v>
      </c>
      <c r="Z385" s="3">
        <v>44243</v>
      </c>
      <c r="AA385">
        <v>3.7103999999999998E-2</v>
      </c>
      <c r="AB385">
        <v>3.6899000000000001E-2</v>
      </c>
      <c r="AC385">
        <v>3.5994999999999999E-2</v>
      </c>
      <c r="AD385">
        <v>3.6200999999999997E-2</v>
      </c>
      <c r="AE385">
        <v>3.6200999999999997E-2</v>
      </c>
      <c r="AF385">
        <v>696534</v>
      </c>
      <c r="AG385">
        <f t="shared" si="63"/>
        <v>-2.5096104450732976E-2</v>
      </c>
      <c r="AH385">
        <f t="shared" si="71"/>
        <v>0.87281093832983414</v>
      </c>
      <c r="AI385">
        <f t="shared" si="72"/>
        <v>2.7726787563209065E-2</v>
      </c>
      <c r="AK385" s="3"/>
    </row>
    <row r="386" spans="1:37" x14ac:dyDescent="0.25">
      <c r="A386" s="3">
        <v>44244</v>
      </c>
      <c r="B386">
        <v>49207.277344000002</v>
      </c>
      <c r="C386">
        <v>52533.914062999997</v>
      </c>
      <c r="D386">
        <v>49072.378905999998</v>
      </c>
      <c r="E386">
        <v>52149.007812999997</v>
      </c>
      <c r="F386">
        <v>52149.007812999997</v>
      </c>
      <c r="G386">
        <v>80820545404</v>
      </c>
      <c r="H386">
        <f t="shared" si="61"/>
        <v>5.8214152174028068E-2</v>
      </c>
      <c r="I386">
        <f t="shared" si="66"/>
        <v>1.0441950302283376</v>
      </c>
      <c r="J386">
        <f t="shared" si="67"/>
        <v>0.35323555265881151</v>
      </c>
      <c r="K386">
        <f t="shared" si="68"/>
        <v>0.19902208991475287</v>
      </c>
      <c r="M386" s="3">
        <v>44244</v>
      </c>
      <c r="N386">
        <v>1781.3500979999999</v>
      </c>
      <c r="O386">
        <v>1853.6676030000001</v>
      </c>
      <c r="P386">
        <v>1736.705811</v>
      </c>
      <c r="Q386">
        <v>1848.4582519999999</v>
      </c>
      <c r="R386">
        <v>1848.4582519999999</v>
      </c>
      <c r="S386">
        <v>35955412703</v>
      </c>
      <c r="T386">
        <f t="shared" si="62"/>
        <v>3.7139007888234925E-2</v>
      </c>
      <c r="U386">
        <f t="shared" si="64"/>
        <v>0.42501466953397243</v>
      </c>
      <c r="V386">
        <f t="shared" si="65"/>
        <v>0.80914697818665793</v>
      </c>
      <c r="W386">
        <f t="shared" si="69"/>
        <v>1.2687037538028227</v>
      </c>
      <c r="X386">
        <f t="shared" si="70"/>
        <v>0.2257749729637461</v>
      </c>
      <c r="Z386" s="3">
        <v>44244</v>
      </c>
      <c r="AA386">
        <v>3.6206000000000002E-2</v>
      </c>
      <c r="AB386">
        <v>3.5437000000000003E-2</v>
      </c>
      <c r="AC386">
        <v>3.5229999999999997E-2</v>
      </c>
      <c r="AD386">
        <v>3.5445999999999998E-2</v>
      </c>
      <c r="AE386">
        <v>3.5445999999999998E-2</v>
      </c>
      <c r="AF386">
        <v>689475</v>
      </c>
      <c r="AG386">
        <f t="shared" si="63"/>
        <v>-2.1076331126625474E-2</v>
      </c>
      <c r="AH386">
        <f t="shared" si="71"/>
        <v>0.87639099013586941</v>
      </c>
      <c r="AI386">
        <f t="shared" si="72"/>
        <v>2.1243250420106614E-2</v>
      </c>
      <c r="AK386" s="3"/>
    </row>
    <row r="387" spans="1:37" x14ac:dyDescent="0.25">
      <c r="A387" s="3">
        <v>44245</v>
      </c>
      <c r="B387">
        <v>52140.972655999998</v>
      </c>
      <c r="C387">
        <v>52474.105469000002</v>
      </c>
      <c r="D387">
        <v>51015.765625</v>
      </c>
      <c r="E387">
        <v>51679.796875</v>
      </c>
      <c r="F387">
        <v>51679.796875</v>
      </c>
      <c r="G387">
        <v>52054723579</v>
      </c>
      <c r="H387">
        <f t="shared" si="61"/>
        <v>-9.0382265988920244E-3</v>
      </c>
      <c r="I387">
        <f t="shared" si="66"/>
        <v>1.0423409172607916</v>
      </c>
      <c r="J387">
        <f t="shared" si="67"/>
        <v>0.35961084893307527</v>
      </c>
      <c r="K387">
        <f t="shared" si="68"/>
        <v>0.20213024476371713</v>
      </c>
      <c r="M387" s="3">
        <v>44245</v>
      </c>
      <c r="N387">
        <v>1848.2062989999999</v>
      </c>
      <c r="O387">
        <v>1949.903442</v>
      </c>
      <c r="P387">
        <v>1848.2062989999999</v>
      </c>
      <c r="Q387">
        <v>1937.4492190000001</v>
      </c>
      <c r="R387">
        <v>1937.4492190000001</v>
      </c>
      <c r="S387">
        <v>28255902969</v>
      </c>
      <c r="T387">
        <f t="shared" si="62"/>
        <v>4.7020358012477961E-2</v>
      </c>
      <c r="U387">
        <f t="shared" si="64"/>
        <v>0.50445949922831657</v>
      </c>
      <c r="V387">
        <f t="shared" si="65"/>
        <v>0.72112294499564622</v>
      </c>
      <c r="W387">
        <f t="shared" si="69"/>
        <v>1.2434934494055387</v>
      </c>
      <c r="X387">
        <f t="shared" si="70"/>
        <v>0.20239788852603877</v>
      </c>
      <c r="Z387" s="3">
        <v>44245</v>
      </c>
      <c r="AA387">
        <v>3.5441E-2</v>
      </c>
      <c r="AB387">
        <v>3.7377000000000001E-2</v>
      </c>
      <c r="AC387">
        <v>3.5441E-2</v>
      </c>
      <c r="AD387">
        <v>3.7489000000000001E-2</v>
      </c>
      <c r="AE387">
        <v>3.7489000000000001E-2</v>
      </c>
      <c r="AF387">
        <v>546749</v>
      </c>
      <c r="AG387">
        <f t="shared" si="63"/>
        <v>5.6037144979446653E-2</v>
      </c>
      <c r="AH387">
        <f t="shared" si="71"/>
        <v>0.81543120085605358</v>
      </c>
      <c r="AI387">
        <f t="shared" si="72"/>
        <v>2.9855956362144845E-3</v>
      </c>
      <c r="AK387" s="3"/>
    </row>
    <row r="388" spans="1:37" x14ac:dyDescent="0.25">
      <c r="A388" s="3">
        <v>44246</v>
      </c>
      <c r="B388">
        <v>51675.980469000002</v>
      </c>
      <c r="C388">
        <v>56113.652344000002</v>
      </c>
      <c r="D388">
        <v>50937.277344000002</v>
      </c>
      <c r="E388">
        <v>55888.132812999997</v>
      </c>
      <c r="F388">
        <v>55888.132812999997</v>
      </c>
      <c r="G388">
        <v>63495496918</v>
      </c>
      <c r="H388">
        <f t="shared" ref="H388:H451" si="73">LN(E388/E387)</f>
        <v>7.8285135445878076E-2</v>
      </c>
      <c r="I388">
        <f t="shared" si="66"/>
        <v>1.0626831876964558</v>
      </c>
      <c r="J388">
        <f t="shared" si="67"/>
        <v>0.45247520136815328</v>
      </c>
      <c r="K388">
        <f t="shared" si="68"/>
        <v>0.24944230391858419</v>
      </c>
      <c r="M388" s="3">
        <v>44246</v>
      </c>
      <c r="N388">
        <v>1938.8598629999999</v>
      </c>
      <c r="O388">
        <v>1969.5469969999999</v>
      </c>
      <c r="P388">
        <v>1896.684448</v>
      </c>
      <c r="Q388">
        <v>1960.1647949999999</v>
      </c>
      <c r="R388">
        <v>1960.1647949999999</v>
      </c>
      <c r="S388">
        <v>26268814253</v>
      </c>
      <c r="T388">
        <f t="shared" ref="T388:T451" si="74">LN(Q388/Q387)</f>
        <v>1.1656276436108918E-2</v>
      </c>
      <c r="U388">
        <f t="shared" si="64"/>
        <v>0.47262150840041561</v>
      </c>
      <c r="V388">
        <f t="shared" si="65"/>
        <v>0.66914038150997679</v>
      </c>
      <c r="W388">
        <f t="shared" si="69"/>
        <v>1.2431775748028158</v>
      </c>
      <c r="X388">
        <f t="shared" si="70"/>
        <v>0.20640592624181658</v>
      </c>
      <c r="Z388" s="3">
        <v>44246</v>
      </c>
      <c r="AA388">
        <v>3.7517000000000002E-2</v>
      </c>
      <c r="AB388">
        <v>3.5899E-2</v>
      </c>
      <c r="AC388">
        <v>3.7151000000000003E-2</v>
      </c>
      <c r="AD388">
        <v>3.5073E-2</v>
      </c>
      <c r="AE388">
        <v>3.5073E-2</v>
      </c>
      <c r="AF388">
        <v>470025</v>
      </c>
      <c r="AG388">
        <f t="shared" ref="AG388:AG451" si="75">LN(AD388/AD387)</f>
        <v>-6.6615952919603025E-2</v>
      </c>
      <c r="AH388">
        <f t="shared" si="71"/>
        <v>0.84397371491995687</v>
      </c>
      <c r="AI388">
        <f t="shared" si="72"/>
        <v>-2.4634903208780957E-2</v>
      </c>
      <c r="AK388" s="3"/>
    </row>
    <row r="389" spans="1:37" x14ac:dyDescent="0.25">
      <c r="A389" s="3">
        <v>44247</v>
      </c>
      <c r="B389">
        <v>55887.335937999997</v>
      </c>
      <c r="C389">
        <v>57505.226562999997</v>
      </c>
      <c r="D389">
        <v>54626.558594000002</v>
      </c>
      <c r="E389">
        <v>56099.519530999998</v>
      </c>
      <c r="F389">
        <v>56099.519530999998</v>
      </c>
      <c r="G389">
        <v>68145460026</v>
      </c>
      <c r="H389">
        <f t="shared" si="73"/>
        <v>3.7751835069773352E-3</v>
      </c>
      <c r="I389">
        <f t="shared" si="66"/>
        <v>0.89959394702144391</v>
      </c>
      <c r="J389">
        <f t="shared" si="67"/>
        <v>0.59877851568538076</v>
      </c>
      <c r="K389">
        <f t="shared" si="68"/>
        <v>0.31601807844921681</v>
      </c>
      <c r="M389" s="3">
        <v>44247</v>
      </c>
      <c r="N389">
        <v>1959.9029539999999</v>
      </c>
      <c r="O389">
        <v>2036.286499</v>
      </c>
      <c r="P389">
        <v>1830.5314940000001</v>
      </c>
      <c r="Q389">
        <v>1919.534058</v>
      </c>
      <c r="R389">
        <v>1919.534058</v>
      </c>
      <c r="S389">
        <v>34696091102</v>
      </c>
      <c r="T389">
        <f t="shared" si="74"/>
        <v>-2.0946070326021457E-2</v>
      </c>
      <c r="U389">
        <f t="shared" si="64"/>
        <v>0.48917126684613838</v>
      </c>
      <c r="V389">
        <f t="shared" si="65"/>
        <v>0.6049758782131992</v>
      </c>
      <c r="W389">
        <f t="shared" si="69"/>
        <v>0.96502994815473109</v>
      </c>
      <c r="X389">
        <f t="shared" si="70"/>
        <v>0.28781203099911778</v>
      </c>
      <c r="Z389" s="3">
        <v>44247</v>
      </c>
      <c r="AA389">
        <v>3.5068000000000002E-2</v>
      </c>
      <c r="AB389">
        <v>3.5527000000000003E-2</v>
      </c>
      <c r="AC389">
        <v>3.3485000000000001E-2</v>
      </c>
      <c r="AD389">
        <v>3.4216999999999997E-2</v>
      </c>
      <c r="AE389">
        <v>3.4216999999999997E-2</v>
      </c>
      <c r="AF389">
        <v>618474</v>
      </c>
      <c r="AG389">
        <f t="shared" si="75"/>
        <v>-2.4709007102202234E-2</v>
      </c>
      <c r="AH389">
        <f t="shared" si="71"/>
        <v>0.8168446666277418</v>
      </c>
      <c r="AI389">
        <f t="shared" si="72"/>
        <v>-1.1328631977925054E-2</v>
      </c>
      <c r="AK389" s="3"/>
    </row>
    <row r="390" spans="1:37" x14ac:dyDescent="0.25">
      <c r="A390" s="3">
        <v>44248</v>
      </c>
      <c r="B390">
        <v>56068.566405999998</v>
      </c>
      <c r="C390">
        <v>58330.570312999997</v>
      </c>
      <c r="D390">
        <v>55672.609375</v>
      </c>
      <c r="E390">
        <v>57539.945312999997</v>
      </c>
      <c r="F390">
        <v>57539.945312999997</v>
      </c>
      <c r="G390">
        <v>51897585191</v>
      </c>
      <c r="H390">
        <f t="shared" si="73"/>
        <v>2.5352159723677929E-2</v>
      </c>
      <c r="I390">
        <f t="shared" si="66"/>
        <v>0.88284077284709694</v>
      </c>
      <c r="J390">
        <f t="shared" si="67"/>
        <v>0.55579726393429207</v>
      </c>
      <c r="K390">
        <f t="shared" si="68"/>
        <v>0.29391386135484315</v>
      </c>
      <c r="M390" s="3">
        <v>44248</v>
      </c>
      <c r="N390">
        <v>1918.673096</v>
      </c>
      <c r="O390">
        <v>1974.259644</v>
      </c>
      <c r="P390">
        <v>1890.368164</v>
      </c>
      <c r="Q390">
        <v>1935.6010739999999</v>
      </c>
      <c r="R390">
        <v>1935.6010739999999</v>
      </c>
      <c r="S390">
        <v>23626547717</v>
      </c>
      <c r="T390">
        <f t="shared" si="74"/>
        <v>8.3354323399913565E-3</v>
      </c>
      <c r="U390">
        <f t="shared" si="64"/>
        <v>0.47684213390682012</v>
      </c>
      <c r="V390">
        <f t="shared" si="65"/>
        <v>0.58180564204479535</v>
      </c>
      <c r="W390">
        <f t="shared" si="69"/>
        <v>0.92154382485168373</v>
      </c>
      <c r="X390">
        <f t="shared" si="70"/>
        <v>0.24151181439065672</v>
      </c>
      <c r="Z390" s="3">
        <v>44248</v>
      </c>
      <c r="AA390">
        <v>3.4201000000000002E-2</v>
      </c>
      <c r="AB390">
        <v>3.3938000000000003E-2</v>
      </c>
      <c r="AC390">
        <v>3.3924999999999997E-2</v>
      </c>
      <c r="AD390">
        <v>3.3639000000000002E-2</v>
      </c>
      <c r="AE390">
        <v>3.3639000000000002E-2</v>
      </c>
      <c r="AF390">
        <v>410611</v>
      </c>
      <c r="AG390">
        <f t="shared" si="75"/>
        <v>-1.7036488443736002E-2</v>
      </c>
      <c r="AH390">
        <f t="shared" si="71"/>
        <v>0.81045363658350245</v>
      </c>
      <c r="AI390">
        <f t="shared" si="72"/>
        <v>-2.6900380189296802E-2</v>
      </c>
      <c r="AK390" s="3"/>
    </row>
    <row r="391" spans="1:37" x14ac:dyDescent="0.25">
      <c r="A391" s="3">
        <v>44249</v>
      </c>
      <c r="B391">
        <v>57532.738280999998</v>
      </c>
      <c r="C391">
        <v>57533.390625</v>
      </c>
      <c r="D391">
        <v>48967.566405999998</v>
      </c>
      <c r="E391">
        <v>54207.320312999997</v>
      </c>
      <c r="F391">
        <v>54207.320312999997</v>
      </c>
      <c r="G391">
        <v>92052420332</v>
      </c>
      <c r="H391">
        <f t="shared" si="73"/>
        <v>-5.9663447254719934E-2</v>
      </c>
      <c r="I391">
        <f t="shared" si="66"/>
        <v>0.90979404240326667</v>
      </c>
      <c r="J391">
        <f t="shared" si="67"/>
        <v>0.52496845808531412</v>
      </c>
      <c r="K391">
        <f t="shared" si="68"/>
        <v>0.27949228108907781</v>
      </c>
      <c r="M391" s="3">
        <v>44249</v>
      </c>
      <c r="N391">
        <v>1935.557861</v>
      </c>
      <c r="O391">
        <v>1936.4537350000001</v>
      </c>
      <c r="P391">
        <v>1580.626587</v>
      </c>
      <c r="Q391">
        <v>1781.9929199999999</v>
      </c>
      <c r="R391">
        <v>1781.9929199999999</v>
      </c>
      <c r="S391">
        <v>42409646036</v>
      </c>
      <c r="T391">
        <f t="shared" si="74"/>
        <v>-8.2685554826828586E-2</v>
      </c>
      <c r="U391">
        <f t="shared" si="64"/>
        <v>0.82068045682246105</v>
      </c>
      <c r="V391">
        <f t="shared" si="65"/>
        <v>0.70448121212079762</v>
      </c>
      <c r="W391">
        <f t="shared" si="69"/>
        <v>0.98075644716011234</v>
      </c>
      <c r="X391">
        <f t="shared" si="70"/>
        <v>0.20472129549506823</v>
      </c>
      <c r="Z391" s="3">
        <v>44249</v>
      </c>
      <c r="AA391">
        <v>3.3639000000000002E-2</v>
      </c>
      <c r="AB391">
        <v>3.3654000000000003E-2</v>
      </c>
      <c r="AC391">
        <v>3.2279000000000002E-2</v>
      </c>
      <c r="AD391">
        <v>3.2874E-2</v>
      </c>
      <c r="AE391">
        <v>3.2874E-2</v>
      </c>
      <c r="AF391">
        <v>782360</v>
      </c>
      <c r="AG391">
        <f t="shared" si="75"/>
        <v>-2.3004036362519759E-2</v>
      </c>
      <c r="AH391">
        <f t="shared" si="71"/>
        <v>0.8067351659522477</v>
      </c>
      <c r="AI391">
        <f t="shared" si="72"/>
        <v>-4.2763564841267268E-2</v>
      </c>
      <c r="AK391" s="3"/>
    </row>
    <row r="392" spans="1:37" x14ac:dyDescent="0.25">
      <c r="A392" s="3">
        <v>44250</v>
      </c>
      <c r="B392">
        <v>54204.929687999997</v>
      </c>
      <c r="C392">
        <v>54204.929687999997</v>
      </c>
      <c r="D392">
        <v>45290.589844000002</v>
      </c>
      <c r="E392">
        <v>48824.425780999998</v>
      </c>
      <c r="F392">
        <v>48824.425780999998</v>
      </c>
      <c r="G392">
        <v>106102492824</v>
      </c>
      <c r="H392">
        <f t="shared" si="73"/>
        <v>-0.1045852445153532</v>
      </c>
      <c r="I392">
        <f t="shared" si="66"/>
        <v>1.0043341132699921</v>
      </c>
      <c r="J392">
        <f t="shared" si="67"/>
        <v>0.4134923662220622</v>
      </c>
      <c r="K392">
        <f t="shared" si="68"/>
        <v>0.22747262854413702</v>
      </c>
      <c r="M392" s="3">
        <v>44250</v>
      </c>
      <c r="N392">
        <v>1781.409058</v>
      </c>
      <c r="O392">
        <v>1781.409058</v>
      </c>
      <c r="P392">
        <v>1378.840942</v>
      </c>
      <c r="Q392">
        <v>1570.2039789999999</v>
      </c>
      <c r="R392">
        <v>1570.2039789999999</v>
      </c>
      <c r="S392">
        <v>52029864713</v>
      </c>
      <c r="T392">
        <f t="shared" si="74"/>
        <v>-0.12652682212585176</v>
      </c>
      <c r="U392">
        <f t="shared" si="64"/>
        <v>1.2285745186722801</v>
      </c>
      <c r="V392">
        <f t="shared" si="65"/>
        <v>0.86543186427833707</v>
      </c>
      <c r="W392">
        <f t="shared" si="69"/>
        <v>1.0126000335331042</v>
      </c>
      <c r="X392">
        <f t="shared" si="70"/>
        <v>8.1441333376011518E-2</v>
      </c>
      <c r="Z392" s="3">
        <v>44250</v>
      </c>
      <c r="AA392">
        <v>3.2863000000000003E-2</v>
      </c>
      <c r="AB392">
        <v>3.2863000000000003E-2</v>
      </c>
      <c r="AC392">
        <v>3.0009000000000001E-2</v>
      </c>
      <c r="AD392">
        <v>3.2160000000000001E-2</v>
      </c>
      <c r="AE392">
        <v>3.2160000000000001E-2</v>
      </c>
      <c r="AF392">
        <v>1065652</v>
      </c>
      <c r="AG392">
        <f t="shared" si="75"/>
        <v>-2.1958627473568075E-2</v>
      </c>
      <c r="AH392">
        <f t="shared" si="71"/>
        <v>0.6799742198853348</v>
      </c>
      <c r="AI392">
        <f t="shared" si="72"/>
        <v>-9.1250616372605675E-2</v>
      </c>
      <c r="AK392" s="3"/>
    </row>
    <row r="393" spans="1:37" x14ac:dyDescent="0.25">
      <c r="A393" s="3">
        <v>44251</v>
      </c>
      <c r="B393">
        <v>48835.085937999997</v>
      </c>
      <c r="C393">
        <v>51290.136719000002</v>
      </c>
      <c r="D393">
        <v>47213.5</v>
      </c>
      <c r="E393">
        <v>49705.332030999998</v>
      </c>
      <c r="F393">
        <v>49705.332030999998</v>
      </c>
      <c r="G393">
        <v>63695521388</v>
      </c>
      <c r="H393">
        <f t="shared" si="73"/>
        <v>1.7881495738211177E-2</v>
      </c>
      <c r="I393">
        <f t="shared" si="66"/>
        <v>1.003574462311027</v>
      </c>
      <c r="J393">
        <f t="shared" si="67"/>
        <v>0.42899159331960279</v>
      </c>
      <c r="K393">
        <f t="shared" si="68"/>
        <v>0.23519090011328497</v>
      </c>
      <c r="M393" s="3">
        <v>44251</v>
      </c>
      <c r="N393">
        <v>1571.4764399999999</v>
      </c>
      <c r="O393">
        <v>1710.9837649999999</v>
      </c>
      <c r="P393">
        <v>1511.0189210000001</v>
      </c>
      <c r="Q393">
        <v>1626.5756839999999</v>
      </c>
      <c r="R393">
        <v>1626.5756839999999</v>
      </c>
      <c r="S393">
        <v>31329000537</v>
      </c>
      <c r="T393">
        <f t="shared" si="74"/>
        <v>3.5271463814582224E-2</v>
      </c>
      <c r="U393">
        <f t="shared" ref="U393:U456" si="76">_xlfn.STDEV.S(T387:T393)*SQRT(365)</f>
        <v>1.2235392927274318</v>
      </c>
      <c r="V393">
        <f t="shared" si="65"/>
        <v>0.88608798011400736</v>
      </c>
      <c r="W393">
        <f t="shared" si="69"/>
        <v>0.9992937975055729</v>
      </c>
      <c r="X393">
        <f t="shared" si="70"/>
        <v>0.12327208340316166</v>
      </c>
      <c r="Z393" s="3">
        <v>44251</v>
      </c>
      <c r="AA393">
        <v>3.2185999999999999E-2</v>
      </c>
      <c r="AB393">
        <v>3.3577999999999997E-2</v>
      </c>
      <c r="AC393">
        <v>3.1975999999999997E-2</v>
      </c>
      <c r="AD393">
        <v>3.2724000000000003E-2</v>
      </c>
      <c r="AE393">
        <v>3.2724000000000003E-2</v>
      </c>
      <c r="AF393">
        <v>630295</v>
      </c>
      <c r="AG393">
        <f t="shared" si="75"/>
        <v>1.7385309340686165E-2</v>
      </c>
      <c r="AH393">
        <f t="shared" si="71"/>
        <v>0.66879915546314528</v>
      </c>
      <c r="AI393">
        <f t="shared" si="72"/>
        <v>-6.8367957812654812E-2</v>
      </c>
      <c r="AK393" s="3"/>
    </row>
    <row r="394" spans="1:37" x14ac:dyDescent="0.25">
      <c r="A394" s="3">
        <v>44252</v>
      </c>
      <c r="B394">
        <v>49709.082030999998</v>
      </c>
      <c r="C394">
        <v>51948.96875</v>
      </c>
      <c r="D394">
        <v>47093.851562999997</v>
      </c>
      <c r="E394">
        <v>47093.851562999997</v>
      </c>
      <c r="F394">
        <v>47093.851562999997</v>
      </c>
      <c r="G394">
        <v>54506565949</v>
      </c>
      <c r="H394">
        <f t="shared" si="73"/>
        <v>-5.3969759236404936E-2</v>
      </c>
      <c r="I394">
        <f t="shared" si="66"/>
        <v>1.0312555495908196</v>
      </c>
      <c r="J394">
        <f t="shared" si="67"/>
        <v>0.3687554506301654</v>
      </c>
      <c r="K394">
        <f t="shared" si="68"/>
        <v>0.20623021864169633</v>
      </c>
      <c r="M394" s="3">
        <v>44252</v>
      </c>
      <c r="N394">
        <v>1625.3939210000001</v>
      </c>
      <c r="O394">
        <v>1670.224121</v>
      </c>
      <c r="P394">
        <v>1465.0589600000001</v>
      </c>
      <c r="Q394">
        <v>1475.7037350000001</v>
      </c>
      <c r="R394">
        <v>1475.7037350000001</v>
      </c>
      <c r="S394">
        <v>24481681873</v>
      </c>
      <c r="T394">
        <f t="shared" si="74"/>
        <v>-9.7342013179182077E-2</v>
      </c>
      <c r="U394">
        <f t="shared" si="76"/>
        <v>1.1987508222935865</v>
      </c>
      <c r="V394">
        <f t="shared" si="65"/>
        <v>0.99544508474291371</v>
      </c>
      <c r="W394">
        <f t="shared" si="69"/>
        <v>1.0607344771474123</v>
      </c>
      <c r="X394">
        <f t="shared" si="70"/>
        <v>6.5027570265755785E-2</v>
      </c>
      <c r="Z394" s="3">
        <v>44252</v>
      </c>
      <c r="AA394">
        <v>3.2701000000000001E-2</v>
      </c>
      <c r="AB394">
        <v>3.2164999999999999E-2</v>
      </c>
      <c r="AC394">
        <v>3.1033000000000002E-2</v>
      </c>
      <c r="AD394">
        <v>3.1335000000000002E-2</v>
      </c>
      <c r="AE394">
        <v>3.1335000000000002E-2</v>
      </c>
      <c r="AF394">
        <v>519849</v>
      </c>
      <c r="AG394">
        <f t="shared" si="75"/>
        <v>-4.337306997481305E-2</v>
      </c>
      <c r="AH394">
        <f t="shared" si="71"/>
        <v>0.67360202994650786</v>
      </c>
      <c r="AI394">
        <f t="shared" si="72"/>
        <v>-8.8767642686361226E-2</v>
      </c>
      <c r="AK394" s="3"/>
    </row>
    <row r="395" spans="1:37" x14ac:dyDescent="0.25">
      <c r="A395" s="3">
        <v>44253</v>
      </c>
      <c r="B395">
        <v>47180.464844000002</v>
      </c>
      <c r="C395">
        <v>48370.785155999998</v>
      </c>
      <c r="D395">
        <v>44454.84375</v>
      </c>
      <c r="E395">
        <v>46339.761719000002</v>
      </c>
      <c r="F395">
        <v>46339.761719000002</v>
      </c>
      <c r="G395">
        <v>350967941479</v>
      </c>
      <c r="H395">
        <f t="shared" si="73"/>
        <v>-1.614207546210937E-2</v>
      </c>
      <c r="I395">
        <f t="shared" si="66"/>
        <v>0.99581839191160149</v>
      </c>
      <c r="J395">
        <f t="shared" si="67"/>
        <v>0.42048772038095161</v>
      </c>
      <c r="K395">
        <f t="shared" si="68"/>
        <v>0.23062031778642256</v>
      </c>
      <c r="M395" s="3">
        <v>44253</v>
      </c>
      <c r="N395">
        <v>1478.6533199999999</v>
      </c>
      <c r="O395">
        <v>1559.0289310000001</v>
      </c>
      <c r="P395">
        <v>1407.9792480000001</v>
      </c>
      <c r="Q395">
        <v>1446.0336910000001</v>
      </c>
      <c r="R395">
        <v>1446.0336910000001</v>
      </c>
      <c r="S395">
        <v>31435997881</v>
      </c>
      <c r="T395">
        <f t="shared" si="74"/>
        <v>-2.031056157440523E-2</v>
      </c>
      <c r="U395">
        <f t="shared" si="76"/>
        <v>1.1374065227727366</v>
      </c>
      <c r="V395">
        <f t="shared" si="65"/>
        <v>0.98007458221033983</v>
      </c>
      <c r="W395">
        <f t="shared" si="69"/>
        <v>1.0222010378961934</v>
      </c>
      <c r="X395">
        <f t="shared" si="70"/>
        <v>9.3037649115316368E-2</v>
      </c>
      <c r="Z395" s="3">
        <v>44253</v>
      </c>
      <c r="AA395">
        <v>3.1398000000000002E-2</v>
      </c>
      <c r="AB395">
        <v>3.2231000000000003E-2</v>
      </c>
      <c r="AC395">
        <v>3.1586000000000003E-2</v>
      </c>
      <c r="AD395">
        <v>3.1205E-2</v>
      </c>
      <c r="AE395">
        <v>3.1205E-2</v>
      </c>
      <c r="AF395">
        <v>678381</v>
      </c>
      <c r="AG395">
        <f t="shared" si="75"/>
        <v>-4.1573452906325378E-3</v>
      </c>
      <c r="AH395">
        <f t="shared" si="71"/>
        <v>0.6738028550281463</v>
      </c>
      <c r="AI395">
        <f t="shared" si="72"/>
        <v>-8.6230707422567998E-2</v>
      </c>
      <c r="AK395" s="3"/>
    </row>
    <row r="396" spans="1:37" x14ac:dyDescent="0.25">
      <c r="A396" s="3">
        <v>44254</v>
      </c>
      <c r="B396">
        <v>46344.773437999997</v>
      </c>
      <c r="C396">
        <v>48253.269530999998</v>
      </c>
      <c r="D396">
        <v>45269.027344000002</v>
      </c>
      <c r="E396">
        <v>46188.453125</v>
      </c>
      <c r="F396">
        <v>46188.453125</v>
      </c>
      <c r="G396">
        <v>45910946382</v>
      </c>
      <c r="H396">
        <f t="shared" si="73"/>
        <v>-3.2705424853840016E-3</v>
      </c>
      <c r="I396">
        <f t="shared" si="66"/>
        <v>0.9532974209711732</v>
      </c>
      <c r="J396">
        <f t="shared" si="67"/>
        <v>0.322196918355868</v>
      </c>
      <c r="K396">
        <f t="shared" si="68"/>
        <v>0.1797719380717071</v>
      </c>
      <c r="M396" s="3">
        <v>44254</v>
      </c>
      <c r="N396">
        <v>1446.929443</v>
      </c>
      <c r="O396">
        <v>1524.9323730000001</v>
      </c>
      <c r="P396">
        <v>1433.786987</v>
      </c>
      <c r="Q396">
        <v>1459.9731449999999</v>
      </c>
      <c r="R396">
        <v>1459.9731449999999</v>
      </c>
      <c r="S396">
        <v>20742103233</v>
      </c>
      <c r="T396">
        <f t="shared" si="74"/>
        <v>9.5936188035652577E-3</v>
      </c>
      <c r="U396">
        <f t="shared" si="76"/>
        <v>1.1941405041498636</v>
      </c>
      <c r="V396">
        <f t="shared" si="65"/>
        <v>0.95743213740586208</v>
      </c>
      <c r="W396">
        <f t="shared" si="69"/>
        <v>1.0018768114512859</v>
      </c>
      <c r="X396">
        <f t="shared" si="70"/>
        <v>6.6308660491196131E-2</v>
      </c>
      <c r="Z396" s="3">
        <v>44254</v>
      </c>
      <c r="AA396">
        <v>3.1223999999999998E-2</v>
      </c>
      <c r="AB396">
        <v>3.1640000000000001E-2</v>
      </c>
      <c r="AC396">
        <v>3.1673E-2</v>
      </c>
      <c r="AD396">
        <v>3.1608999999999998E-2</v>
      </c>
      <c r="AE396">
        <v>3.1608999999999998E-2</v>
      </c>
      <c r="AF396">
        <v>449076</v>
      </c>
      <c r="AG396">
        <f t="shared" si="75"/>
        <v>1.2863551782737468E-2</v>
      </c>
      <c r="AH396">
        <f t="shared" si="71"/>
        <v>0.67212494759460384</v>
      </c>
      <c r="AI396">
        <f t="shared" si="72"/>
        <v>-7.0753934318497996E-2</v>
      </c>
      <c r="AK396" s="3"/>
    </row>
    <row r="397" spans="1:37" x14ac:dyDescent="0.25">
      <c r="A397" s="3">
        <v>44255</v>
      </c>
      <c r="B397">
        <v>46194.015625</v>
      </c>
      <c r="C397">
        <v>46716.429687999997</v>
      </c>
      <c r="D397">
        <v>43241.617187999997</v>
      </c>
      <c r="E397">
        <v>45137.769530999998</v>
      </c>
      <c r="F397">
        <v>45137.769530999998</v>
      </c>
      <c r="G397">
        <v>53443887451</v>
      </c>
      <c r="H397">
        <f t="shared" si="73"/>
        <v>-2.3010476572299914E-2</v>
      </c>
      <c r="I397">
        <f t="shared" si="66"/>
        <v>0.95893182566786139</v>
      </c>
      <c r="J397">
        <f t="shared" si="67"/>
        <v>0.27409637092099431</v>
      </c>
      <c r="K397">
        <f t="shared" si="68"/>
        <v>0.15594305353471699</v>
      </c>
      <c r="M397" s="3">
        <v>44255</v>
      </c>
      <c r="N397">
        <v>1459.8604740000001</v>
      </c>
      <c r="O397">
        <v>1468.3914789999999</v>
      </c>
      <c r="P397">
        <v>1300.472168</v>
      </c>
      <c r="Q397">
        <v>1416.0489500000001</v>
      </c>
      <c r="R397">
        <v>1416.0489500000001</v>
      </c>
      <c r="S397">
        <v>27637026080</v>
      </c>
      <c r="T397">
        <f t="shared" si="74"/>
        <v>-3.0547477832393637E-2</v>
      </c>
      <c r="U397">
        <f t="shared" si="76"/>
        <v>1.1315582145727763</v>
      </c>
      <c r="V397">
        <f t="shared" si="65"/>
        <v>0.96029614613254433</v>
      </c>
      <c r="W397">
        <f t="shared" si="69"/>
        <v>1.0008316432074715</v>
      </c>
      <c r="X397">
        <f t="shared" si="70"/>
        <v>3.2562435641488988E-2</v>
      </c>
      <c r="Z397" s="3">
        <v>44255</v>
      </c>
      <c r="AA397">
        <v>3.1607000000000003E-2</v>
      </c>
      <c r="AB397">
        <v>3.1509000000000002E-2</v>
      </c>
      <c r="AC397">
        <v>2.9957999999999999E-2</v>
      </c>
      <c r="AD397">
        <v>3.1371999999999997E-2</v>
      </c>
      <c r="AE397">
        <v>3.1371999999999997E-2</v>
      </c>
      <c r="AF397">
        <v>612282</v>
      </c>
      <c r="AG397">
        <f t="shared" si="75"/>
        <v>-7.5261148183239446E-3</v>
      </c>
      <c r="AH397">
        <f t="shared" si="71"/>
        <v>0.66844612582487362</v>
      </c>
      <c r="AI397">
        <f t="shared" si="72"/>
        <v>-7.7258469196118368E-2</v>
      </c>
      <c r="AK397" s="3"/>
    </row>
    <row r="398" spans="1:37" x14ac:dyDescent="0.25">
      <c r="A398" s="3">
        <v>44256</v>
      </c>
      <c r="B398">
        <v>45159.503905999998</v>
      </c>
      <c r="C398">
        <v>49784.015625</v>
      </c>
      <c r="D398">
        <v>45115.09375</v>
      </c>
      <c r="E398">
        <v>49631.242187999997</v>
      </c>
      <c r="F398">
        <v>49631.242187999997</v>
      </c>
      <c r="G398">
        <v>53891300112</v>
      </c>
      <c r="H398">
        <f t="shared" si="73"/>
        <v>9.4901160342751728E-2</v>
      </c>
      <c r="I398">
        <f t="shared" si="66"/>
        <v>1.0034203673424023</v>
      </c>
      <c r="J398">
        <f t="shared" si="67"/>
        <v>0.37036408856934255</v>
      </c>
      <c r="K398">
        <f t="shared" si="68"/>
        <v>0.20587079292023761</v>
      </c>
      <c r="M398" s="3">
        <v>44256</v>
      </c>
      <c r="N398">
        <v>1417.1511230000001</v>
      </c>
      <c r="O398">
        <v>1567.6945800000001</v>
      </c>
      <c r="P398">
        <v>1416.416138</v>
      </c>
      <c r="Q398">
        <v>1564.7076420000001</v>
      </c>
      <c r="R398">
        <v>1564.7076420000001</v>
      </c>
      <c r="S398">
        <v>24032838645</v>
      </c>
      <c r="T398">
        <f t="shared" si="74"/>
        <v>9.9828432434204889E-2</v>
      </c>
      <c r="U398">
        <f t="shared" si="76"/>
        <v>1.4740258828276613</v>
      </c>
      <c r="V398">
        <f t="shared" si="65"/>
        <v>1.1191542199699303</v>
      </c>
      <c r="W398">
        <f t="shared" si="69"/>
        <v>1.0583682401459427</v>
      </c>
      <c r="X398">
        <f t="shared" si="70"/>
        <v>8.7233812120902032E-2</v>
      </c>
      <c r="Z398" s="3">
        <v>44256</v>
      </c>
      <c r="AA398">
        <v>3.1396E-2</v>
      </c>
      <c r="AB398">
        <v>3.15E-2</v>
      </c>
      <c r="AC398">
        <v>3.1370000000000002E-2</v>
      </c>
      <c r="AD398">
        <v>3.1526999999999999E-2</v>
      </c>
      <c r="AE398">
        <v>3.1526999999999999E-2</v>
      </c>
      <c r="AF398">
        <v>484228</v>
      </c>
      <c r="AG398">
        <f t="shared" si="75"/>
        <v>4.9285462011491796E-3</v>
      </c>
      <c r="AH398">
        <f t="shared" si="71"/>
        <v>0.66983979118514891</v>
      </c>
      <c r="AI398">
        <f t="shared" si="72"/>
        <v>-7.4496141158484269E-2</v>
      </c>
      <c r="AK398" s="3"/>
    </row>
    <row r="399" spans="1:37" x14ac:dyDescent="0.25">
      <c r="A399" s="3">
        <v>44257</v>
      </c>
      <c r="B399">
        <v>49612.105469000002</v>
      </c>
      <c r="C399">
        <v>50127.511719000002</v>
      </c>
      <c r="D399">
        <v>47228.84375</v>
      </c>
      <c r="E399">
        <v>48378.988280999998</v>
      </c>
      <c r="F399">
        <v>48378.988280999998</v>
      </c>
      <c r="G399">
        <v>47530897720</v>
      </c>
      <c r="H399">
        <f t="shared" si="73"/>
        <v>-2.5554925223732566E-2</v>
      </c>
      <c r="I399">
        <f t="shared" si="66"/>
        <v>0.99876278811022678</v>
      </c>
      <c r="J399">
        <f t="shared" si="67"/>
        <v>0.37909858674977259</v>
      </c>
      <c r="K399">
        <f t="shared" si="68"/>
        <v>0.21004642570872972</v>
      </c>
      <c r="M399" s="3">
        <v>44257</v>
      </c>
      <c r="N399">
        <v>1564.0634769999999</v>
      </c>
      <c r="O399">
        <v>1597.610107</v>
      </c>
      <c r="P399">
        <v>1461.325439</v>
      </c>
      <c r="Q399">
        <v>1492.6087649999999</v>
      </c>
      <c r="R399">
        <v>1492.6087649999999</v>
      </c>
      <c r="S399">
        <v>22523669722</v>
      </c>
      <c r="T399">
        <f t="shared" si="74"/>
        <v>-4.7173558315999856E-2</v>
      </c>
      <c r="U399">
        <f t="shared" si="76"/>
        <v>1.2078358973131711</v>
      </c>
      <c r="V399">
        <f t="shared" si="65"/>
        <v>1.134463768976895</v>
      </c>
      <c r="W399">
        <f t="shared" si="69"/>
        <v>1.0594109280241382</v>
      </c>
      <c r="X399">
        <f t="shared" si="70"/>
        <v>8.641164849972767E-2</v>
      </c>
      <c r="Z399" s="3">
        <v>44257</v>
      </c>
      <c r="AA399">
        <v>3.1514E-2</v>
      </c>
      <c r="AB399">
        <v>3.1966000000000001E-2</v>
      </c>
      <c r="AC399">
        <v>3.0778E-2</v>
      </c>
      <c r="AD399">
        <v>3.0852000000000001E-2</v>
      </c>
      <c r="AE399">
        <v>3.0852000000000001E-2</v>
      </c>
      <c r="AF399">
        <v>465567</v>
      </c>
      <c r="AG399">
        <f t="shared" si="75"/>
        <v>-2.1642743479816307E-2</v>
      </c>
      <c r="AH399">
        <f t="shared" si="71"/>
        <v>0.67144515636477919</v>
      </c>
      <c r="AI399">
        <f t="shared" si="72"/>
        <v>-7.795795115157815E-2</v>
      </c>
      <c r="AK399" s="3"/>
    </row>
    <row r="400" spans="1:37" x14ac:dyDescent="0.25">
      <c r="A400" s="3">
        <v>44258</v>
      </c>
      <c r="B400">
        <v>48415.816405999998</v>
      </c>
      <c r="C400">
        <v>52535.136719000002</v>
      </c>
      <c r="D400">
        <v>48274.320312999997</v>
      </c>
      <c r="E400">
        <v>50538.242187999997</v>
      </c>
      <c r="F400">
        <v>50538.242187999997</v>
      </c>
      <c r="G400">
        <v>53220811975</v>
      </c>
      <c r="H400">
        <f t="shared" si="73"/>
        <v>4.3664727708962472E-2</v>
      </c>
      <c r="I400">
        <f t="shared" si="66"/>
        <v>1.0046102618199764</v>
      </c>
      <c r="J400">
        <f t="shared" si="67"/>
        <v>0.41007577239819315</v>
      </c>
      <c r="K400">
        <f t="shared" si="68"/>
        <v>0.22577573095568565</v>
      </c>
      <c r="M400" s="3">
        <v>44258</v>
      </c>
      <c r="N400">
        <v>1491.451172</v>
      </c>
      <c r="O400">
        <v>1650.360596</v>
      </c>
      <c r="P400">
        <v>1481.9057620000001</v>
      </c>
      <c r="Q400">
        <v>1575.853149</v>
      </c>
      <c r="R400">
        <v>1575.853149</v>
      </c>
      <c r="S400">
        <v>22674780680</v>
      </c>
      <c r="T400">
        <f t="shared" si="74"/>
        <v>5.427136952440257E-2</v>
      </c>
      <c r="U400">
        <f t="shared" si="76"/>
        <v>1.2553735767699563</v>
      </c>
      <c r="V400">
        <f t="shared" si="65"/>
        <v>1.1796438315803204</v>
      </c>
      <c r="W400">
        <f t="shared" si="69"/>
        <v>1.0665030351370204</v>
      </c>
      <c r="X400">
        <f t="shared" si="70"/>
        <v>9.3715152243704331E-2</v>
      </c>
      <c r="Z400" s="3">
        <v>44258</v>
      </c>
      <c r="AA400">
        <v>3.0828000000000001E-2</v>
      </c>
      <c r="AB400">
        <v>3.1573999999999998E-2</v>
      </c>
      <c r="AC400">
        <v>3.0696000000000001E-2</v>
      </c>
      <c r="AD400">
        <v>3.1181E-2</v>
      </c>
      <c r="AE400">
        <v>3.1181E-2</v>
      </c>
      <c r="AF400">
        <v>448666</v>
      </c>
      <c r="AG400">
        <f t="shared" si="75"/>
        <v>1.0607356884510826E-2</v>
      </c>
      <c r="AH400">
        <f t="shared" si="71"/>
        <v>0.66251827942508301</v>
      </c>
      <c r="AI400">
        <f t="shared" si="72"/>
        <v>-8.3791326099638366E-2</v>
      </c>
      <c r="AK400" s="3"/>
    </row>
    <row r="401" spans="1:37" x14ac:dyDescent="0.25">
      <c r="A401" s="3">
        <v>44259</v>
      </c>
      <c r="B401">
        <v>50522.304687999997</v>
      </c>
      <c r="C401">
        <v>51735.089844000002</v>
      </c>
      <c r="D401">
        <v>47656.929687999997</v>
      </c>
      <c r="E401">
        <v>48561.167969000002</v>
      </c>
      <c r="F401">
        <v>48561.167969000002</v>
      </c>
      <c r="G401">
        <v>52343816680</v>
      </c>
      <c r="H401">
        <f t="shared" si="73"/>
        <v>-3.9906122203873004E-2</v>
      </c>
      <c r="I401">
        <f t="shared" si="66"/>
        <v>1.0087615112643102</v>
      </c>
      <c r="J401">
        <f t="shared" si="67"/>
        <v>0.31300171129336496</v>
      </c>
      <c r="K401">
        <f t="shared" si="68"/>
        <v>0.1774104403030165</v>
      </c>
      <c r="M401" s="3">
        <v>44259</v>
      </c>
      <c r="N401">
        <v>1574.623779</v>
      </c>
      <c r="O401">
        <v>1622.953857</v>
      </c>
      <c r="P401">
        <v>1511.103394</v>
      </c>
      <c r="Q401">
        <v>1541.914307</v>
      </c>
      <c r="R401">
        <v>1541.914307</v>
      </c>
      <c r="S401">
        <v>22906118718</v>
      </c>
      <c r="T401">
        <f t="shared" si="74"/>
        <v>-2.1772106561696279E-2</v>
      </c>
      <c r="U401">
        <f t="shared" si="76"/>
        <v>1.0101270092393095</v>
      </c>
      <c r="V401">
        <f t="shared" ref="V401:V464" si="77">_xlfn.STDEV.S(T387:T401)*SQRT(365)</f>
        <v>1.1562250496254247</v>
      </c>
      <c r="W401">
        <f t="shared" si="69"/>
        <v>1.0109772600044606</v>
      </c>
      <c r="X401">
        <f t="shared" si="70"/>
        <v>2.9742240627092485E-2</v>
      </c>
      <c r="Z401" s="3">
        <v>44259</v>
      </c>
      <c r="AA401">
        <v>3.1157000000000001E-2</v>
      </c>
      <c r="AB401">
        <v>3.1449999999999999E-2</v>
      </c>
      <c r="AC401">
        <v>3.1692999999999999E-2</v>
      </c>
      <c r="AD401">
        <v>3.1752000000000002E-2</v>
      </c>
      <c r="AE401">
        <v>3.1752000000000002E-2</v>
      </c>
      <c r="AF401">
        <v>471696</v>
      </c>
      <c r="AG401">
        <f t="shared" si="75"/>
        <v>1.8146780524500635E-2</v>
      </c>
      <c r="AH401">
        <f t="shared" si="71"/>
        <v>0.64206060713569502</v>
      </c>
      <c r="AI401">
        <f t="shared" si="72"/>
        <v>-9.2858500328312915E-2</v>
      </c>
      <c r="AK401" s="3"/>
    </row>
    <row r="402" spans="1:37" x14ac:dyDescent="0.25">
      <c r="A402" s="3">
        <v>44260</v>
      </c>
      <c r="B402">
        <v>48527.03125</v>
      </c>
      <c r="C402">
        <v>49396.429687999997</v>
      </c>
      <c r="D402">
        <v>46542.515625</v>
      </c>
      <c r="E402">
        <v>48927.304687999997</v>
      </c>
      <c r="F402">
        <v>48927.304687999997</v>
      </c>
      <c r="G402">
        <v>48625928883</v>
      </c>
      <c r="H402">
        <f t="shared" si="73"/>
        <v>7.5114201816069313E-3</v>
      </c>
      <c r="I402">
        <f t="shared" si="66"/>
        <v>0.99657785127704779</v>
      </c>
      <c r="J402">
        <f t="shared" si="67"/>
        <v>0.26673923368084146</v>
      </c>
      <c r="K402">
        <f t="shared" si="68"/>
        <v>0.15377716643609152</v>
      </c>
      <c r="M402" s="3">
        <v>44260</v>
      </c>
      <c r="N402">
        <v>1541.5417480000001</v>
      </c>
      <c r="O402">
        <v>1547.8781739999999</v>
      </c>
      <c r="P402">
        <v>1450.891357</v>
      </c>
      <c r="Q402">
        <v>1533.275024</v>
      </c>
      <c r="R402">
        <v>1533.275024</v>
      </c>
      <c r="S402">
        <v>21067146937</v>
      </c>
      <c r="T402">
        <f t="shared" si="74"/>
        <v>-5.6187146862009159E-3</v>
      </c>
      <c r="U402">
        <f t="shared" si="76"/>
        <v>0.99201750713872072</v>
      </c>
      <c r="V402">
        <f t="shared" si="77"/>
        <v>1.1144693058927584</v>
      </c>
      <c r="W402">
        <f t="shared" si="69"/>
        <v>0.9559290015020524</v>
      </c>
      <c r="X402">
        <f t="shared" si="70"/>
        <v>-2.1202975070164876E-2</v>
      </c>
      <c r="Z402" s="3">
        <v>44260</v>
      </c>
      <c r="AA402">
        <v>3.1744000000000001E-2</v>
      </c>
      <c r="AB402">
        <v>3.1392000000000003E-2</v>
      </c>
      <c r="AC402">
        <v>3.1023999999999999E-2</v>
      </c>
      <c r="AD402">
        <v>3.1337999999999998E-2</v>
      </c>
      <c r="AE402">
        <v>3.1337999999999998E-2</v>
      </c>
      <c r="AF402">
        <v>430581</v>
      </c>
      <c r="AG402">
        <f t="shared" si="75"/>
        <v>-1.3124296798547716E-2</v>
      </c>
      <c r="AH402">
        <f t="shared" si="71"/>
        <v>0.61838085776143614</v>
      </c>
      <c r="AI402">
        <f t="shared" si="72"/>
        <v>-0.11032667136469726</v>
      </c>
      <c r="AK402" s="3"/>
    </row>
    <row r="403" spans="1:37" x14ac:dyDescent="0.25">
      <c r="A403" s="3">
        <v>44261</v>
      </c>
      <c r="B403">
        <v>48899.230469000002</v>
      </c>
      <c r="C403">
        <v>49147.21875</v>
      </c>
      <c r="D403">
        <v>47257.527344000002</v>
      </c>
      <c r="E403">
        <v>48912.382812999997</v>
      </c>
      <c r="F403">
        <v>48912.382812999997</v>
      </c>
      <c r="G403">
        <v>34363564661</v>
      </c>
      <c r="H403">
        <f t="shared" si="73"/>
        <v>-3.0502703957519791E-4</v>
      </c>
      <c r="I403">
        <f t="shared" si="66"/>
        <v>0.99355573066921132</v>
      </c>
      <c r="J403">
        <f t="shared" si="67"/>
        <v>0.28111288335853135</v>
      </c>
      <c r="K403">
        <f t="shared" si="68"/>
        <v>0.16084040722609369</v>
      </c>
      <c r="M403" s="3">
        <v>44261</v>
      </c>
      <c r="N403">
        <v>1532.372803</v>
      </c>
      <c r="O403">
        <v>1669.106567</v>
      </c>
      <c r="P403">
        <v>1519.1411129999999</v>
      </c>
      <c r="Q403">
        <v>1654.741577</v>
      </c>
      <c r="R403">
        <v>1654.741577</v>
      </c>
      <c r="S403">
        <v>22746262366</v>
      </c>
      <c r="T403">
        <f t="shared" si="74"/>
        <v>7.6238863531270004E-2</v>
      </c>
      <c r="U403">
        <f t="shared" si="76"/>
        <v>1.1070805518193185</v>
      </c>
      <c r="V403">
        <f t="shared" si="77"/>
        <v>1.1980452806728061</v>
      </c>
      <c r="W403">
        <f t="shared" si="69"/>
        <v>0.9840113840575232</v>
      </c>
      <c r="X403">
        <f t="shared" si="70"/>
        <v>3.8356084190826832E-2</v>
      </c>
      <c r="Z403" s="3">
        <v>44261</v>
      </c>
      <c r="AA403">
        <v>3.1319E-2</v>
      </c>
      <c r="AB403">
        <v>3.4058999999999999E-2</v>
      </c>
      <c r="AC403">
        <v>3.2136999999999999E-2</v>
      </c>
      <c r="AD403">
        <v>3.3831E-2</v>
      </c>
      <c r="AE403">
        <v>3.3831E-2</v>
      </c>
      <c r="AF403">
        <v>465041</v>
      </c>
      <c r="AG403">
        <f t="shared" si="75"/>
        <v>7.6546123236043623E-2</v>
      </c>
      <c r="AH403">
        <f t="shared" si="71"/>
        <v>0.68779999619285892</v>
      </c>
      <c r="AI403">
        <f t="shared" si="72"/>
        <v>-7.4914650658792742E-2</v>
      </c>
      <c r="AK403" s="3"/>
    </row>
    <row r="404" spans="1:37" x14ac:dyDescent="0.25">
      <c r="A404" s="3">
        <v>44262</v>
      </c>
      <c r="B404">
        <v>48918.679687999997</v>
      </c>
      <c r="C404">
        <v>51384.367187999997</v>
      </c>
      <c r="D404">
        <v>48918.679687999997</v>
      </c>
      <c r="E404">
        <v>51206.691405999998</v>
      </c>
      <c r="F404">
        <v>51206.691405999998</v>
      </c>
      <c r="G404">
        <v>43137459378</v>
      </c>
      <c r="H404">
        <f t="shared" si="73"/>
        <v>4.5839623345577271E-2</v>
      </c>
      <c r="I404">
        <f t="shared" si="66"/>
        <v>0.99855303253282257</v>
      </c>
      <c r="J404">
        <f t="shared" si="67"/>
        <v>0.29449365338235117</v>
      </c>
      <c r="K404">
        <f t="shared" si="68"/>
        <v>0.16773535050173372</v>
      </c>
      <c r="M404" s="3">
        <v>44262</v>
      </c>
      <c r="N404">
        <v>1655.392456</v>
      </c>
      <c r="O404">
        <v>1730.9241939999999</v>
      </c>
      <c r="P404">
        <v>1636.564453</v>
      </c>
      <c r="Q404">
        <v>1723.1538089999999</v>
      </c>
      <c r="R404">
        <v>1723.1538089999999</v>
      </c>
      <c r="S404">
        <v>23809935410</v>
      </c>
      <c r="T404">
        <f t="shared" si="74"/>
        <v>4.0511371889553269E-2</v>
      </c>
      <c r="U404">
        <f t="shared" si="76"/>
        <v>1.0344822182923998</v>
      </c>
      <c r="V404">
        <f t="shared" si="77"/>
        <v>1.2232267131642567</v>
      </c>
      <c r="W404">
        <f t="shared" si="69"/>
        <v>0.95867386071887917</v>
      </c>
      <c r="X404">
        <f t="shared" si="70"/>
        <v>2.0193009182763868E-2</v>
      </c>
      <c r="Z404" s="3">
        <v>44262</v>
      </c>
      <c r="AA404">
        <v>3.3843999999999999E-2</v>
      </c>
      <c r="AB404">
        <v>3.3752999999999998E-2</v>
      </c>
      <c r="AC404">
        <v>3.2764000000000001E-2</v>
      </c>
      <c r="AD404">
        <v>3.3651E-2</v>
      </c>
      <c r="AE404">
        <v>3.3651E-2</v>
      </c>
      <c r="AF404">
        <v>464977</v>
      </c>
      <c r="AG404">
        <f t="shared" si="75"/>
        <v>-5.3347685870642845E-3</v>
      </c>
      <c r="AH404">
        <f t="shared" si="71"/>
        <v>0.66340688206637388</v>
      </c>
      <c r="AI404">
        <f t="shared" si="72"/>
        <v>-9.1266307673000258E-2</v>
      </c>
      <c r="AK404" s="3"/>
    </row>
    <row r="405" spans="1:37" x14ac:dyDescent="0.25">
      <c r="A405" s="3">
        <v>44263</v>
      </c>
      <c r="B405">
        <v>51174.117187999997</v>
      </c>
      <c r="C405">
        <v>52314.070312999997</v>
      </c>
      <c r="D405">
        <v>49506.054687999997</v>
      </c>
      <c r="E405">
        <v>52246.523437999997</v>
      </c>
      <c r="F405">
        <v>52246.523437999997</v>
      </c>
      <c r="G405">
        <v>48597428048</v>
      </c>
      <c r="H405">
        <f t="shared" si="73"/>
        <v>2.0103136529954435E-2</v>
      </c>
      <c r="I405">
        <f t="shared" si="66"/>
        <v>0.99688685390826814</v>
      </c>
      <c r="J405">
        <f t="shared" si="67"/>
        <v>0.28561404863136169</v>
      </c>
      <c r="K405">
        <f t="shared" si="68"/>
        <v>0.16322723115462176</v>
      </c>
      <c r="M405" s="3">
        <v>44263</v>
      </c>
      <c r="N405">
        <v>1724.2292480000001</v>
      </c>
      <c r="O405">
        <v>1835.192139</v>
      </c>
      <c r="P405">
        <v>1670.9420170000001</v>
      </c>
      <c r="Q405">
        <v>1834.727905</v>
      </c>
      <c r="R405">
        <v>1834.727905</v>
      </c>
      <c r="S405">
        <v>27630991158</v>
      </c>
      <c r="T405">
        <f t="shared" si="74"/>
        <v>6.2739968159319634E-2</v>
      </c>
      <c r="U405">
        <f t="shared" si="76"/>
        <v>0.90440155303936409</v>
      </c>
      <c r="V405">
        <f t="shared" si="77"/>
        <v>1.2697888743817445</v>
      </c>
      <c r="W405">
        <f t="shared" si="69"/>
        <v>0.97876597174968527</v>
      </c>
      <c r="X405">
        <f t="shared" si="70"/>
        <v>6.4377020623636663E-2</v>
      </c>
      <c r="Z405" s="3">
        <v>44263</v>
      </c>
      <c r="AA405">
        <v>3.3672000000000001E-2</v>
      </c>
      <c r="AB405">
        <v>3.5083999999999997E-2</v>
      </c>
      <c r="AC405">
        <v>3.3586999999999999E-2</v>
      </c>
      <c r="AD405">
        <v>3.5117000000000002E-2</v>
      </c>
      <c r="AE405">
        <v>3.5117000000000002E-2</v>
      </c>
      <c r="AF405">
        <v>528858</v>
      </c>
      <c r="AG405">
        <f t="shared" si="75"/>
        <v>4.2642570374802513E-2</v>
      </c>
      <c r="AH405">
        <f t="shared" si="71"/>
        <v>0.66872681069174278</v>
      </c>
      <c r="AI405">
        <f t="shared" si="72"/>
        <v>-5.9279335581422149E-2</v>
      </c>
      <c r="AK405" s="3"/>
    </row>
    <row r="406" spans="1:37" x14ac:dyDescent="0.25">
      <c r="A406" s="3">
        <v>44264</v>
      </c>
      <c r="B406">
        <v>52272.96875</v>
      </c>
      <c r="C406">
        <v>54824.117187999997</v>
      </c>
      <c r="D406">
        <v>51981.832030999998</v>
      </c>
      <c r="E406">
        <v>54824.117187999997</v>
      </c>
      <c r="F406">
        <v>54824.117187999997</v>
      </c>
      <c r="G406">
        <v>50912227385</v>
      </c>
      <c r="H406">
        <f t="shared" si="73"/>
        <v>4.8156840252785438E-2</v>
      </c>
      <c r="I406">
        <f t="shared" si="66"/>
        <v>1.0033647049014482</v>
      </c>
      <c r="J406">
        <f t="shared" si="67"/>
        <v>0.343047477080345</v>
      </c>
      <c r="K406">
        <f t="shared" si="68"/>
        <v>0.19221019191774724</v>
      </c>
      <c r="M406" s="3">
        <v>44264</v>
      </c>
      <c r="N406">
        <v>1835.1480710000001</v>
      </c>
      <c r="O406">
        <v>1868.048828</v>
      </c>
      <c r="P406">
        <v>1804.266357</v>
      </c>
      <c r="Q406">
        <v>1868.048828</v>
      </c>
      <c r="R406">
        <v>1868.048828</v>
      </c>
      <c r="S406">
        <v>23461244507</v>
      </c>
      <c r="T406">
        <f t="shared" si="74"/>
        <v>1.7998288793404298E-2</v>
      </c>
      <c r="U406">
        <f t="shared" si="76"/>
        <v>0.6964418148439051</v>
      </c>
      <c r="V406">
        <f t="shared" si="77"/>
        <v>1.2015300514542262</v>
      </c>
      <c r="W406">
        <f t="shared" si="69"/>
        <v>0.96832761272677059</v>
      </c>
      <c r="X406">
        <f t="shared" si="70"/>
        <v>9.2285847351899736E-2</v>
      </c>
      <c r="Z406" s="3">
        <v>44264</v>
      </c>
      <c r="AA406">
        <v>3.5125000000000003E-2</v>
      </c>
      <c r="AB406">
        <v>3.4072999999999999E-2</v>
      </c>
      <c r="AC406">
        <v>3.3529000000000003E-2</v>
      </c>
      <c r="AD406">
        <v>3.4072999999999999E-2</v>
      </c>
      <c r="AE406">
        <v>3.4072999999999999E-2</v>
      </c>
      <c r="AF406">
        <v>427937</v>
      </c>
      <c r="AG406">
        <f t="shared" si="75"/>
        <v>-3.0180061903192675E-2</v>
      </c>
      <c r="AH406">
        <f t="shared" si="71"/>
        <v>0.66907795784961499</v>
      </c>
      <c r="AI406">
        <f t="shared" si="72"/>
        <v>-5.9540750612028619E-2</v>
      </c>
      <c r="AK406" s="3"/>
    </row>
    <row r="407" spans="1:37" x14ac:dyDescent="0.25">
      <c r="A407" s="3">
        <v>44265</v>
      </c>
      <c r="B407">
        <v>54824.011719000002</v>
      </c>
      <c r="C407">
        <v>57258.253905999998</v>
      </c>
      <c r="D407">
        <v>53290.890625</v>
      </c>
      <c r="E407">
        <v>56008.550780999998</v>
      </c>
      <c r="F407">
        <v>56008.550780999998</v>
      </c>
      <c r="G407">
        <v>57295577614</v>
      </c>
      <c r="H407">
        <f t="shared" si="73"/>
        <v>2.1374179784444124E-2</v>
      </c>
      <c r="I407">
        <f t="shared" si="66"/>
        <v>0.82141718825498888</v>
      </c>
      <c r="J407">
        <f t="shared" si="67"/>
        <v>0.19260109496482788</v>
      </c>
      <c r="K407">
        <f t="shared" si="68"/>
        <v>0.11016478441037419</v>
      </c>
      <c r="M407" s="3">
        <v>44265</v>
      </c>
      <c r="N407">
        <v>1868.489014</v>
      </c>
      <c r="O407">
        <v>1873.8032229999999</v>
      </c>
      <c r="P407">
        <v>1766.4904790000001</v>
      </c>
      <c r="Q407">
        <v>1799.16626</v>
      </c>
      <c r="R407">
        <v>1799.16626</v>
      </c>
      <c r="S407">
        <v>25154173185</v>
      </c>
      <c r="T407">
        <f t="shared" si="74"/>
        <v>-3.7571109943203347E-2</v>
      </c>
      <c r="U407">
        <f t="shared" si="76"/>
        <v>0.82254690577693612</v>
      </c>
      <c r="V407">
        <f t="shared" si="77"/>
        <v>1.0172318197962806</v>
      </c>
      <c r="W407">
        <f t="shared" si="69"/>
        <v>0.94117104568533805</v>
      </c>
      <c r="X407">
        <f t="shared" si="70"/>
        <v>3.3022778740139397E-2</v>
      </c>
      <c r="Z407" s="3">
        <v>44265</v>
      </c>
      <c r="AA407">
        <v>3.4082000000000001E-2</v>
      </c>
      <c r="AB407">
        <v>3.3675999999999998E-2</v>
      </c>
      <c r="AC407">
        <v>3.3056000000000002E-2</v>
      </c>
      <c r="AD407">
        <v>3.2122999999999999E-2</v>
      </c>
      <c r="AE407">
        <v>3.2122999999999999E-2</v>
      </c>
      <c r="AF407">
        <v>449113</v>
      </c>
      <c r="AG407">
        <f t="shared" si="75"/>
        <v>-5.8932997334796323E-2</v>
      </c>
      <c r="AH407">
        <f t="shared" si="71"/>
        <v>0.62262057168020379</v>
      </c>
      <c r="AI407">
        <f t="shared" si="72"/>
        <v>-4.9005784006618695E-2</v>
      </c>
      <c r="AK407" s="3"/>
    </row>
    <row r="408" spans="1:37" x14ac:dyDescent="0.25">
      <c r="A408" s="3">
        <v>44266</v>
      </c>
      <c r="B408">
        <v>55963.179687999997</v>
      </c>
      <c r="C408">
        <v>58091.0625</v>
      </c>
      <c r="D408">
        <v>54484.59375</v>
      </c>
      <c r="E408">
        <v>57805.121094000002</v>
      </c>
      <c r="F408">
        <v>57805.121094000002</v>
      </c>
      <c r="G408">
        <v>56772343595</v>
      </c>
      <c r="H408">
        <f t="shared" si="73"/>
        <v>3.1573000399086365E-2</v>
      </c>
      <c r="I408">
        <f t="shared" si="66"/>
        <v>0.82608525324450321</v>
      </c>
      <c r="J408">
        <f t="shared" si="67"/>
        <v>0.21803147597849581</v>
      </c>
      <c r="K408">
        <f t="shared" si="68"/>
        <v>0.1230380019405089</v>
      </c>
      <c r="M408" s="3">
        <v>44266</v>
      </c>
      <c r="N408">
        <v>1798.033936</v>
      </c>
      <c r="O408">
        <v>1843.8188479999999</v>
      </c>
      <c r="P408">
        <v>1734.6170649999999</v>
      </c>
      <c r="Q408">
        <v>1826.1949460000001</v>
      </c>
      <c r="R408">
        <v>1826.1949460000001</v>
      </c>
      <c r="S408">
        <v>24013132909</v>
      </c>
      <c r="T408">
        <f t="shared" si="74"/>
        <v>1.4911168992807255E-2</v>
      </c>
      <c r="U408">
        <f t="shared" si="76"/>
        <v>0.75171848629375604</v>
      </c>
      <c r="V408">
        <f t="shared" si="77"/>
        <v>1.008481992885522</v>
      </c>
      <c r="W408">
        <f t="shared" si="69"/>
        <v>0.9416267150342863</v>
      </c>
      <c r="X408">
        <f t="shared" si="70"/>
        <v>3.4401938017655315E-2</v>
      </c>
      <c r="Z408" s="3">
        <v>44266</v>
      </c>
      <c r="AA408">
        <v>3.2103E-2</v>
      </c>
      <c r="AB408">
        <v>3.1970999999999999E-2</v>
      </c>
      <c r="AC408">
        <v>3.1829000000000003E-2</v>
      </c>
      <c r="AD408">
        <v>3.1592000000000002E-2</v>
      </c>
      <c r="AE408">
        <v>3.1592000000000002E-2</v>
      </c>
      <c r="AF408">
        <v>415415</v>
      </c>
      <c r="AG408">
        <f t="shared" si="75"/>
        <v>-1.6668360483661417E-2</v>
      </c>
      <c r="AH408">
        <f t="shared" si="71"/>
        <v>0.62238671159747494</v>
      </c>
      <c r="AI408">
        <f t="shared" si="72"/>
        <v>-5.6587539165134877E-2</v>
      </c>
      <c r="AK408" s="3"/>
    </row>
    <row r="409" spans="1:37" x14ac:dyDescent="0.25">
      <c r="A409" s="3">
        <v>44267</v>
      </c>
      <c r="B409">
        <v>57821.21875</v>
      </c>
      <c r="C409">
        <v>57996.621094000002</v>
      </c>
      <c r="D409">
        <v>55376.648437999997</v>
      </c>
      <c r="E409">
        <v>57332.089844000002</v>
      </c>
      <c r="F409">
        <v>57332.089844000002</v>
      </c>
      <c r="G409">
        <v>55689944702</v>
      </c>
      <c r="H409">
        <f t="shared" si="73"/>
        <v>-8.2168728530798603E-3</v>
      </c>
      <c r="I409">
        <f t="shared" si="66"/>
        <v>0.81455824502859742</v>
      </c>
      <c r="J409">
        <f t="shared" si="67"/>
        <v>0.24401780655485689</v>
      </c>
      <c r="K409">
        <f t="shared" si="68"/>
        <v>0.13564257042559424</v>
      </c>
      <c r="M409" s="3">
        <v>44267</v>
      </c>
      <c r="N409">
        <v>1826.5467530000001</v>
      </c>
      <c r="O409">
        <v>1839.497314</v>
      </c>
      <c r="P409">
        <v>1728.980957</v>
      </c>
      <c r="Q409">
        <v>1772.1024170000001</v>
      </c>
      <c r="R409">
        <v>1772.1024170000001</v>
      </c>
      <c r="S409">
        <v>22435821312</v>
      </c>
      <c r="T409">
        <f t="shared" si="74"/>
        <v>-3.0067889784180825E-2</v>
      </c>
      <c r="U409">
        <f t="shared" si="76"/>
        <v>0.82756820181239388</v>
      </c>
      <c r="V409">
        <f t="shared" si="77"/>
        <v>0.87099396493829939</v>
      </c>
      <c r="W409">
        <f t="shared" si="69"/>
        <v>0.94660645812098942</v>
      </c>
      <c r="X409">
        <f t="shared" si="70"/>
        <v>2.6335151267494691E-2</v>
      </c>
      <c r="Z409" s="3">
        <v>44267</v>
      </c>
      <c r="AA409">
        <v>3.1598000000000001E-2</v>
      </c>
      <c r="AB409">
        <v>3.1717000000000002E-2</v>
      </c>
      <c r="AC409">
        <v>3.1199000000000001E-2</v>
      </c>
      <c r="AD409">
        <v>3.0908999999999999E-2</v>
      </c>
      <c r="AE409">
        <v>3.0908999999999999E-2</v>
      </c>
      <c r="AF409">
        <v>391331</v>
      </c>
      <c r="AG409">
        <f t="shared" si="75"/>
        <v>-2.18565203533077E-2</v>
      </c>
      <c r="AH409">
        <f t="shared" si="71"/>
        <v>0.61694706666929278</v>
      </c>
      <c r="AI409">
        <f t="shared" si="72"/>
        <v>-7.0851725395289888E-2</v>
      </c>
      <c r="AK409" s="3"/>
    </row>
    <row r="410" spans="1:37" x14ac:dyDescent="0.25">
      <c r="A410" s="3">
        <v>44268</v>
      </c>
      <c r="B410">
        <v>57343.371094000002</v>
      </c>
      <c r="C410">
        <v>61683.863280999998</v>
      </c>
      <c r="D410">
        <v>56217.972655999998</v>
      </c>
      <c r="E410">
        <v>61243.085937999997</v>
      </c>
      <c r="F410">
        <v>61243.085937999997</v>
      </c>
      <c r="G410">
        <v>60669829814</v>
      </c>
      <c r="H410">
        <f t="shared" si="73"/>
        <v>6.5990461265516304E-2</v>
      </c>
      <c r="I410">
        <f t="shared" si="66"/>
        <v>0.81590001098140708</v>
      </c>
      <c r="J410">
        <f t="shared" si="67"/>
        <v>0.2455406517727633</v>
      </c>
      <c r="K410">
        <f t="shared" si="68"/>
        <v>0.13644894563815138</v>
      </c>
      <c r="M410" s="3">
        <v>44268</v>
      </c>
      <c r="N410">
        <v>1772.1663820000001</v>
      </c>
      <c r="O410">
        <v>1937.6455080000001</v>
      </c>
      <c r="P410">
        <v>1733.639893</v>
      </c>
      <c r="Q410">
        <v>1924.6854249999999</v>
      </c>
      <c r="R410">
        <v>1924.6854249999999</v>
      </c>
      <c r="S410">
        <v>25014689475</v>
      </c>
      <c r="T410">
        <f t="shared" si="74"/>
        <v>8.2595890884803527E-2</v>
      </c>
      <c r="U410">
        <f t="shared" si="76"/>
        <v>0.85436970721562577</v>
      </c>
      <c r="V410">
        <f t="shared" si="77"/>
        <v>0.91752734432449756</v>
      </c>
      <c r="W410">
        <f t="shared" si="69"/>
        <v>0.98654960249666845</v>
      </c>
      <c r="X410">
        <f t="shared" si="70"/>
        <v>5.8007783702965277E-2</v>
      </c>
      <c r="Z410" s="3">
        <v>44268</v>
      </c>
      <c r="AA410">
        <v>3.0911000000000001E-2</v>
      </c>
      <c r="AB410">
        <v>3.1563000000000001E-2</v>
      </c>
      <c r="AC410">
        <v>3.0754E-2</v>
      </c>
      <c r="AD410">
        <v>3.1426999999999997E-2</v>
      </c>
      <c r="AE410">
        <v>3.1426999999999997E-2</v>
      </c>
      <c r="AF410">
        <v>408449</v>
      </c>
      <c r="AG410">
        <f t="shared" si="75"/>
        <v>1.6619992415965869E-2</v>
      </c>
      <c r="AH410">
        <f t="shared" si="71"/>
        <v>0.60961942310676909</v>
      </c>
      <c r="AI410">
        <f t="shared" si="72"/>
        <v>-5.141845432425822E-2</v>
      </c>
      <c r="AK410" s="3"/>
    </row>
    <row r="411" spans="1:37" x14ac:dyDescent="0.25">
      <c r="A411" s="3">
        <v>44269</v>
      </c>
      <c r="B411">
        <v>61221.132812999997</v>
      </c>
      <c r="C411">
        <v>61597.917969000002</v>
      </c>
      <c r="D411">
        <v>59302.316405999998</v>
      </c>
      <c r="E411">
        <v>59302.316405999998</v>
      </c>
      <c r="F411">
        <v>59302.316405999998</v>
      </c>
      <c r="G411">
        <v>43901225564</v>
      </c>
      <c r="H411">
        <f t="shared" si="73"/>
        <v>-3.2202592671668584E-2</v>
      </c>
      <c r="I411">
        <f t="shared" si="66"/>
        <v>0.82613060253562975</v>
      </c>
      <c r="J411">
        <f t="shared" si="67"/>
        <v>0.22181652374327582</v>
      </c>
      <c r="K411">
        <f t="shared" si="68"/>
        <v>0.12493206541504646</v>
      </c>
      <c r="M411" s="3">
        <v>44269</v>
      </c>
      <c r="N411">
        <v>1923.8637699999999</v>
      </c>
      <c r="O411">
        <v>1930.7797849999999</v>
      </c>
      <c r="P411">
        <v>1845.119995</v>
      </c>
      <c r="Q411">
        <v>1854.564331</v>
      </c>
      <c r="R411">
        <v>1854.564331</v>
      </c>
      <c r="S411">
        <v>19344589211</v>
      </c>
      <c r="T411">
        <f t="shared" si="74"/>
        <v>-3.711273232115847E-2</v>
      </c>
      <c r="U411">
        <f t="shared" si="76"/>
        <v>0.93027919688690774</v>
      </c>
      <c r="V411">
        <f t="shared" si="77"/>
        <v>0.95812307358623361</v>
      </c>
      <c r="W411">
        <f t="shared" si="69"/>
        <v>0.98963106179692295</v>
      </c>
      <c r="X411">
        <f t="shared" si="70"/>
        <v>2.310712766126715E-2</v>
      </c>
      <c r="Z411" s="3">
        <v>44269</v>
      </c>
      <c r="AA411">
        <v>3.1413999999999997E-2</v>
      </c>
      <c r="AB411">
        <v>3.1391000000000002E-2</v>
      </c>
      <c r="AC411">
        <v>3.1005000000000001E-2</v>
      </c>
      <c r="AD411">
        <v>3.1273000000000002E-2</v>
      </c>
      <c r="AE411">
        <v>3.1273000000000002E-2</v>
      </c>
      <c r="AF411">
        <v>326203</v>
      </c>
      <c r="AG411">
        <f t="shared" si="75"/>
        <v>-4.9122905797730687E-3</v>
      </c>
      <c r="AH411">
        <f t="shared" si="71"/>
        <v>0.58555384574751335</v>
      </c>
      <c r="AI411">
        <f t="shared" si="72"/>
        <v>-6.7251617813823883E-2</v>
      </c>
      <c r="AK411" s="3"/>
    </row>
    <row r="412" spans="1:37" x14ac:dyDescent="0.25">
      <c r="A412" s="3">
        <v>44270</v>
      </c>
      <c r="B412">
        <v>59267.429687999997</v>
      </c>
      <c r="C412">
        <v>60540.992187999997</v>
      </c>
      <c r="D412">
        <v>55393.164062999997</v>
      </c>
      <c r="E412">
        <v>55907.199219000002</v>
      </c>
      <c r="F412">
        <v>55907.199219000002</v>
      </c>
      <c r="G412">
        <v>66419369890</v>
      </c>
      <c r="H412">
        <f t="shared" si="73"/>
        <v>-5.8955208408134348E-2</v>
      </c>
      <c r="I412">
        <f t="shared" si="66"/>
        <v>0.85654660600643584</v>
      </c>
      <c r="J412">
        <f t="shared" si="67"/>
        <v>0.17130306059748679</v>
      </c>
      <c r="K412">
        <f t="shared" si="68"/>
        <v>0.10072698416712308</v>
      </c>
      <c r="M412" s="3">
        <v>44270</v>
      </c>
      <c r="N412">
        <v>1854.0866699999999</v>
      </c>
      <c r="O412">
        <v>1889.196655</v>
      </c>
      <c r="P412">
        <v>1749.606323</v>
      </c>
      <c r="Q412">
        <v>1791.7022710000001</v>
      </c>
      <c r="R412">
        <v>1791.7022710000001</v>
      </c>
      <c r="S412">
        <v>26244738810</v>
      </c>
      <c r="T412">
        <f t="shared" si="74"/>
        <v>-3.4483649146177901E-2</v>
      </c>
      <c r="U412">
        <f t="shared" si="76"/>
        <v>0.86043324592069725</v>
      </c>
      <c r="V412">
        <f t="shared" si="77"/>
        <v>0.96328597715457687</v>
      </c>
      <c r="W412">
        <f t="shared" si="69"/>
        <v>0.9955040963242282</v>
      </c>
      <c r="X412">
        <f t="shared" si="70"/>
        <v>1.4149219143474275E-2</v>
      </c>
      <c r="Z412" s="3">
        <v>44270</v>
      </c>
      <c r="AA412">
        <v>3.1265000000000001E-2</v>
      </c>
      <c r="AB412">
        <v>3.1205E-2</v>
      </c>
      <c r="AC412">
        <v>3.1534E-2</v>
      </c>
      <c r="AD412">
        <v>3.2048E-2</v>
      </c>
      <c r="AE412">
        <v>3.2048E-2</v>
      </c>
      <c r="AF412">
        <v>469434</v>
      </c>
      <c r="AG412">
        <f t="shared" si="75"/>
        <v>2.4479673456229034E-2</v>
      </c>
      <c r="AH412">
        <f t="shared" si="71"/>
        <v>0.59587395337438376</v>
      </c>
      <c r="AI412">
        <f t="shared" si="72"/>
        <v>-5.6381119404701023E-2</v>
      </c>
      <c r="AK412" s="3"/>
    </row>
    <row r="413" spans="1:37" x14ac:dyDescent="0.25">
      <c r="A413" s="3">
        <v>44271</v>
      </c>
      <c r="B413">
        <v>55840.785155999998</v>
      </c>
      <c r="C413">
        <v>56833.179687999997</v>
      </c>
      <c r="D413">
        <v>53555.027344000002</v>
      </c>
      <c r="E413">
        <v>56804.902344000002</v>
      </c>
      <c r="F413">
        <v>56804.902344000002</v>
      </c>
      <c r="G413">
        <v>59749798599</v>
      </c>
      <c r="H413">
        <f t="shared" si="73"/>
        <v>1.5929471547538522E-2</v>
      </c>
      <c r="I413">
        <f t="shared" si="66"/>
        <v>0.85148923491161332</v>
      </c>
      <c r="J413">
        <f t="shared" si="67"/>
        <v>0.15358865222852364</v>
      </c>
      <c r="K413">
        <f t="shared" si="68"/>
        <v>9.1692283316392592E-2</v>
      </c>
      <c r="M413" s="3">
        <v>44271</v>
      </c>
      <c r="N413">
        <v>1792.413818</v>
      </c>
      <c r="O413">
        <v>1817.0601810000001</v>
      </c>
      <c r="P413">
        <v>1720.0532229999999</v>
      </c>
      <c r="Q413">
        <v>1806.971802</v>
      </c>
      <c r="R413">
        <v>1806.971802</v>
      </c>
      <c r="S413">
        <v>23828509590</v>
      </c>
      <c r="T413">
        <f t="shared" si="74"/>
        <v>8.4862492841699909E-3</v>
      </c>
      <c r="U413">
        <f t="shared" si="76"/>
        <v>0.84871112081377387</v>
      </c>
      <c r="V413">
        <f t="shared" si="77"/>
        <v>0.85450986068803902</v>
      </c>
      <c r="W413">
        <f t="shared" si="69"/>
        <v>0.99583435208736582</v>
      </c>
      <c r="X413">
        <f t="shared" si="70"/>
        <v>2.08997206547194E-2</v>
      </c>
      <c r="Z413" s="3">
        <v>44271</v>
      </c>
      <c r="AA413">
        <v>3.2060999999999999E-2</v>
      </c>
      <c r="AB413">
        <v>3.2439999999999997E-2</v>
      </c>
      <c r="AC413">
        <v>3.2107999999999998E-2</v>
      </c>
      <c r="AD413">
        <v>3.1809999999999998E-2</v>
      </c>
      <c r="AE413">
        <v>3.1809999999999998E-2</v>
      </c>
      <c r="AF413">
        <v>419480</v>
      </c>
      <c r="AG413">
        <f t="shared" si="75"/>
        <v>-7.4540731624097752E-3</v>
      </c>
      <c r="AH413">
        <f t="shared" si="71"/>
        <v>0.58426599185599948</v>
      </c>
      <c r="AI413">
        <f t="shared" si="72"/>
        <v>-4.6170951704679504E-2</v>
      </c>
      <c r="AK413" s="3"/>
    </row>
    <row r="414" spans="1:37" x14ac:dyDescent="0.25">
      <c r="A414" s="3">
        <v>44272</v>
      </c>
      <c r="B414">
        <v>56825.828125</v>
      </c>
      <c r="C414">
        <v>58969.816405999998</v>
      </c>
      <c r="D414">
        <v>54528.628905999998</v>
      </c>
      <c r="E414">
        <v>58870.894530999998</v>
      </c>
      <c r="F414">
        <v>58870.894530999998</v>
      </c>
      <c r="G414">
        <v>60258313191</v>
      </c>
      <c r="H414">
        <f t="shared" si="73"/>
        <v>3.572418707170992E-2</v>
      </c>
      <c r="I414">
        <f t="shared" si="66"/>
        <v>0.85445818933860263</v>
      </c>
      <c r="J414">
        <f t="shared" si="67"/>
        <v>0.20529107523409496</v>
      </c>
      <c r="K414">
        <f t="shared" si="68"/>
        <v>0.11764756769912563</v>
      </c>
      <c r="M414" s="3">
        <v>44272</v>
      </c>
      <c r="N414">
        <v>1807.0561520000001</v>
      </c>
      <c r="O414">
        <v>1839.81897</v>
      </c>
      <c r="P414">
        <v>1749.179932</v>
      </c>
      <c r="Q414">
        <v>1823.449341</v>
      </c>
      <c r="R414">
        <v>1823.449341</v>
      </c>
      <c r="S414">
        <v>24512917348</v>
      </c>
      <c r="T414">
        <f t="shared" si="74"/>
        <v>9.0775430722902801E-3</v>
      </c>
      <c r="U414">
        <f t="shared" si="76"/>
        <v>0.80466950278879545</v>
      </c>
      <c r="V414">
        <f t="shared" si="77"/>
        <v>0.80041819074448151</v>
      </c>
      <c r="W414">
        <f t="shared" si="69"/>
        <v>0.99497286257064943</v>
      </c>
      <c r="X414">
        <f t="shared" si="70"/>
        <v>3.2458869317031291E-2</v>
      </c>
      <c r="Z414" s="3">
        <v>44272</v>
      </c>
      <c r="AA414">
        <v>3.1812E-2</v>
      </c>
      <c r="AB414">
        <v>3.1639E-2</v>
      </c>
      <c r="AC414">
        <v>3.2013E-2</v>
      </c>
      <c r="AD414">
        <v>3.0974000000000002E-2</v>
      </c>
      <c r="AE414">
        <v>3.0974000000000002E-2</v>
      </c>
      <c r="AF414">
        <v>416384</v>
      </c>
      <c r="AG414">
        <f t="shared" si="75"/>
        <v>-2.6632562867069935E-2</v>
      </c>
      <c r="AH414">
        <f t="shared" si="71"/>
        <v>0.58844109845200787</v>
      </c>
      <c r="AI414">
        <f t="shared" si="72"/>
        <v>-5.5601573680591126E-2</v>
      </c>
      <c r="AK414" s="3"/>
    </row>
    <row r="415" spans="1:37" x14ac:dyDescent="0.25">
      <c r="A415" s="3">
        <v>44273</v>
      </c>
      <c r="B415">
        <v>58893.078125</v>
      </c>
      <c r="C415">
        <v>60116.25</v>
      </c>
      <c r="D415">
        <v>54253.578125</v>
      </c>
      <c r="E415">
        <v>57858.921875</v>
      </c>
      <c r="F415">
        <v>57858.921875</v>
      </c>
      <c r="G415">
        <v>55746041000</v>
      </c>
      <c r="H415">
        <f t="shared" si="73"/>
        <v>-1.7339151912366839E-2</v>
      </c>
      <c r="I415">
        <f t="shared" si="66"/>
        <v>0.85565004438444869</v>
      </c>
      <c r="J415">
        <f t="shared" si="67"/>
        <v>0.16211666258111229</v>
      </c>
      <c r="K415">
        <f t="shared" si="68"/>
        <v>9.6102242217715919E-2</v>
      </c>
      <c r="M415" s="3">
        <v>44273</v>
      </c>
      <c r="N415">
        <v>1823.158447</v>
      </c>
      <c r="O415">
        <v>1848.6461179999999</v>
      </c>
      <c r="P415">
        <v>1705.716064</v>
      </c>
      <c r="Q415">
        <v>1782.8551030000001</v>
      </c>
      <c r="R415">
        <v>1782.8551030000001</v>
      </c>
      <c r="S415">
        <v>23263845504</v>
      </c>
      <c r="T415">
        <f t="shared" si="74"/>
        <v>-2.2513879956001445E-2</v>
      </c>
      <c r="U415">
        <f t="shared" si="76"/>
        <v>0.81323465393851158</v>
      </c>
      <c r="V415">
        <f t="shared" si="77"/>
        <v>0.78758160141730771</v>
      </c>
      <c r="W415">
        <f t="shared" si="69"/>
        <v>0.99829360751616636</v>
      </c>
      <c r="X415">
        <f t="shared" si="70"/>
        <v>2.0979460958907525E-2</v>
      </c>
      <c r="Z415" s="3">
        <v>44273</v>
      </c>
      <c r="AA415">
        <v>3.0969E-2</v>
      </c>
      <c r="AB415">
        <v>3.1258000000000001E-2</v>
      </c>
      <c r="AC415">
        <v>2.9388999999999998E-2</v>
      </c>
      <c r="AD415">
        <v>3.0814000000000001E-2</v>
      </c>
      <c r="AE415">
        <v>3.0814000000000001E-2</v>
      </c>
      <c r="AF415">
        <v>402079</v>
      </c>
      <c r="AG415">
        <f t="shared" si="75"/>
        <v>-5.1790107343994175E-3</v>
      </c>
      <c r="AH415">
        <f t="shared" si="71"/>
        <v>0.5844078821497587</v>
      </c>
      <c r="AI415">
        <f t="shared" si="72"/>
        <v>-4.9027341806589159E-2</v>
      </c>
      <c r="AK415" s="3"/>
    </row>
    <row r="416" spans="1:37" x14ac:dyDescent="0.25">
      <c r="A416" s="3">
        <v>44274</v>
      </c>
      <c r="B416">
        <v>57850.441405999998</v>
      </c>
      <c r="C416">
        <v>59498.375</v>
      </c>
      <c r="D416">
        <v>56643.703125</v>
      </c>
      <c r="E416">
        <v>58346.652344000002</v>
      </c>
      <c r="F416">
        <v>58346.652344000002</v>
      </c>
      <c r="G416">
        <v>49063873786</v>
      </c>
      <c r="H416">
        <f t="shared" si="73"/>
        <v>8.394319054864775E-3</v>
      </c>
      <c r="I416">
        <f t="shared" ref="I416:I479" si="78">_xlfn.STDEV.S(H387:H416)*SQRT(365)</f>
        <v>0.83432983514680714</v>
      </c>
      <c r="J416">
        <f t="shared" ref="J416:J479" si="79">ABS(SUM(H387:H416))</f>
        <v>0.11229682946194901</v>
      </c>
      <c r="K416">
        <f t="shared" ref="K416:K479" si="80">(AVERAGE(H387:H416))*(15)+POWER(I416/SQRT(365/15),2)/2</f>
        <v>7.0451968302538165E-2</v>
      </c>
      <c r="M416" s="3">
        <v>44274</v>
      </c>
      <c r="N416">
        <v>1782.568726</v>
      </c>
      <c r="O416">
        <v>1841.1960449999999</v>
      </c>
      <c r="P416">
        <v>1746.473389</v>
      </c>
      <c r="Q416">
        <v>1817.6241460000001</v>
      </c>
      <c r="R416">
        <v>1817.6241460000001</v>
      </c>
      <c r="S416">
        <v>21249297710</v>
      </c>
      <c r="T416">
        <f t="shared" si="74"/>
        <v>1.9314164272839836E-2</v>
      </c>
      <c r="U416">
        <f t="shared" si="76"/>
        <v>0.792759952725265</v>
      </c>
      <c r="V416">
        <f t="shared" si="77"/>
        <v>0.77271640526272156</v>
      </c>
      <c r="W416">
        <f t="shared" ref="W416:W479" si="81">_xlfn.STDEV.S(T387:T416)*SQRT(365)</f>
        <v>0.99187031549746496</v>
      </c>
      <c r="X416">
        <f t="shared" ref="X416:X479" si="82">(AVERAGE(T387:T416))*(15)+POWER(W416/SQRT(365/15),2)/2</f>
        <v>1.1804366465403109E-2</v>
      </c>
      <c r="Z416" s="3">
        <v>44274</v>
      </c>
      <c r="AA416">
        <v>3.0809E-2</v>
      </c>
      <c r="AB416">
        <v>3.1106999999999999E-2</v>
      </c>
      <c r="AC416">
        <v>3.0824000000000001E-2</v>
      </c>
      <c r="AD416">
        <v>3.1151999999999999E-2</v>
      </c>
      <c r="AE416">
        <v>3.1151999999999999E-2</v>
      </c>
      <c r="AF416">
        <v>364191</v>
      </c>
      <c r="AG416">
        <f t="shared" si="75"/>
        <v>1.0909316470260574E-2</v>
      </c>
      <c r="AH416">
        <f t="shared" ref="AH416:AH479" si="83">_xlfn.STDEV.S(AG387:AG416)*SQRT(365)</f>
        <v>0.58423838690310548</v>
      </c>
      <c r="AI416">
        <f t="shared" si="72"/>
        <v>-3.8368172698781795E-2</v>
      </c>
      <c r="AK416" s="3"/>
    </row>
    <row r="417" spans="1:37" x14ac:dyDescent="0.25">
      <c r="A417" s="3">
        <v>44275</v>
      </c>
      <c r="B417">
        <v>58332.261719000002</v>
      </c>
      <c r="C417">
        <v>60031.285155999998</v>
      </c>
      <c r="D417">
        <v>58213.296875</v>
      </c>
      <c r="E417">
        <v>58313.644530999998</v>
      </c>
      <c r="F417">
        <v>58313.644530999998</v>
      </c>
      <c r="G417">
        <v>50361731222</v>
      </c>
      <c r="H417">
        <f t="shared" si="73"/>
        <v>-5.6587913394699546E-4</v>
      </c>
      <c r="I417">
        <f t="shared" si="78"/>
        <v>0.83321888587520987</v>
      </c>
      <c r="J417">
        <f t="shared" si="79"/>
        <v>0.12076917692689401</v>
      </c>
      <c r="K417">
        <f t="shared" si="80"/>
        <v>7.4650075691785209E-2</v>
      </c>
      <c r="M417" s="3">
        <v>44275</v>
      </c>
      <c r="N417">
        <v>1817.5227050000001</v>
      </c>
      <c r="O417">
        <v>1874.7089840000001</v>
      </c>
      <c r="P417">
        <v>1811.728638</v>
      </c>
      <c r="Q417">
        <v>1812.634644</v>
      </c>
      <c r="R417">
        <v>1812.634644</v>
      </c>
      <c r="S417">
        <v>22677674970</v>
      </c>
      <c r="T417">
        <f t="shared" si="74"/>
        <v>-2.7488426750862218E-3</v>
      </c>
      <c r="U417">
        <f t="shared" si="76"/>
        <v>0.43386944448318771</v>
      </c>
      <c r="V417">
        <f t="shared" si="77"/>
        <v>0.77123868515970873</v>
      </c>
      <c r="W417">
        <f t="shared" si="81"/>
        <v>0.97689975663704565</v>
      </c>
      <c r="X417">
        <f t="shared" si="82"/>
        <v>-1.3685855554697944E-2</v>
      </c>
      <c r="Z417" s="3">
        <v>44275</v>
      </c>
      <c r="AA417">
        <v>3.1150000000000001E-2</v>
      </c>
      <c r="AB417">
        <v>3.1252000000000002E-2</v>
      </c>
      <c r="AC417">
        <v>3.1102999999999999E-2</v>
      </c>
      <c r="AD417">
        <v>3.1084000000000001E-2</v>
      </c>
      <c r="AE417">
        <v>3.1084000000000001E-2</v>
      </c>
      <c r="AF417">
        <v>388891</v>
      </c>
      <c r="AG417">
        <f t="shared" si="75"/>
        <v>-2.1852312828480767E-3</v>
      </c>
      <c r="AH417">
        <f t="shared" si="83"/>
        <v>0.54234783811040266</v>
      </c>
      <c r="AI417">
        <f t="shared" si="72"/>
        <v>-5.8422115223128214E-2</v>
      </c>
      <c r="AK417" s="3"/>
    </row>
    <row r="418" spans="1:37" x14ac:dyDescent="0.25">
      <c r="A418" s="3">
        <v>44276</v>
      </c>
      <c r="B418">
        <v>58309.914062999997</v>
      </c>
      <c r="C418">
        <v>58767.898437999997</v>
      </c>
      <c r="D418">
        <v>56005.617187999997</v>
      </c>
      <c r="E418">
        <v>57523.421875</v>
      </c>
      <c r="F418">
        <v>57523.421875</v>
      </c>
      <c r="G418">
        <v>51943414539</v>
      </c>
      <c r="H418">
        <f t="shared" si="73"/>
        <v>-1.3643904135559139E-2</v>
      </c>
      <c r="I418">
        <f t="shared" si="78"/>
        <v>0.79071580109187656</v>
      </c>
      <c r="J418">
        <f t="shared" si="79"/>
        <v>2.8840137345456901E-2</v>
      </c>
      <c r="K418">
        <f t="shared" si="80"/>
        <v>2.7267290825393548E-2</v>
      </c>
      <c r="M418" s="3">
        <v>44276</v>
      </c>
      <c r="N418">
        <v>1812.606567</v>
      </c>
      <c r="O418">
        <v>1823.3530270000001</v>
      </c>
      <c r="P418">
        <v>1764.1392820000001</v>
      </c>
      <c r="Q418">
        <v>1788.2170410000001</v>
      </c>
      <c r="R418">
        <v>1788.2170410000001</v>
      </c>
      <c r="S418">
        <v>22977404620</v>
      </c>
      <c r="T418">
        <f t="shared" si="74"/>
        <v>-1.3562334364087986E-2</v>
      </c>
      <c r="U418">
        <f t="shared" si="76"/>
        <v>0.36793363774863375</v>
      </c>
      <c r="V418">
        <f t="shared" si="77"/>
        <v>0.6973524541717645</v>
      </c>
      <c r="W418">
        <f t="shared" si="81"/>
        <v>0.97635148328441534</v>
      </c>
      <c r="X418">
        <f t="shared" si="82"/>
        <v>-2.6317166069984889E-2</v>
      </c>
      <c r="Z418" s="3">
        <v>44276</v>
      </c>
      <c r="AA418">
        <v>3.1084000000000001E-2</v>
      </c>
      <c r="AB418">
        <v>3.1033000000000002E-2</v>
      </c>
      <c r="AC418">
        <v>3.1428999999999999E-2</v>
      </c>
      <c r="AD418">
        <v>3.1087E-2</v>
      </c>
      <c r="AE418">
        <v>3.1087E-2</v>
      </c>
      <c r="AF418">
        <v>399444</v>
      </c>
      <c r="AG418">
        <f t="shared" si="75"/>
        <v>9.6508018282785555E-5</v>
      </c>
      <c r="AH418">
        <f t="shared" si="83"/>
        <v>0.49689842206774926</v>
      </c>
      <c r="AI418">
        <f t="shared" si="72"/>
        <v>-3.6831657499307016E-2</v>
      </c>
      <c r="AK418" s="3"/>
    </row>
    <row r="419" spans="1:37" x14ac:dyDescent="0.25">
      <c r="A419" s="3">
        <v>44277</v>
      </c>
      <c r="B419">
        <v>57517.890625</v>
      </c>
      <c r="C419">
        <v>58471.480469000002</v>
      </c>
      <c r="D419">
        <v>54288.15625</v>
      </c>
      <c r="E419">
        <v>54529.144530999998</v>
      </c>
      <c r="F419">
        <v>54529.144530999998</v>
      </c>
      <c r="G419">
        <v>56521454974</v>
      </c>
      <c r="H419">
        <f t="shared" si="73"/>
        <v>-5.3456881049017906E-2</v>
      </c>
      <c r="I419">
        <f t="shared" si="78"/>
        <v>0.81303732149522734</v>
      </c>
      <c r="J419">
        <f t="shared" si="79"/>
        <v>2.8391927210538383E-2</v>
      </c>
      <c r="K419">
        <f t="shared" si="80"/>
        <v>-6.1316183518425431E-4</v>
      </c>
      <c r="M419" s="3">
        <v>44277</v>
      </c>
      <c r="N419">
        <v>1788.362183</v>
      </c>
      <c r="O419">
        <v>1811.9682620000001</v>
      </c>
      <c r="P419">
        <v>1674.2998050000001</v>
      </c>
      <c r="Q419">
        <v>1691.3339840000001</v>
      </c>
      <c r="R419">
        <v>1691.3339840000001</v>
      </c>
      <c r="S419">
        <v>23599296129</v>
      </c>
      <c r="T419">
        <f t="shared" si="74"/>
        <v>-5.5701499753085915E-2</v>
      </c>
      <c r="U419">
        <f t="shared" si="76"/>
        <v>0.48418413909001445</v>
      </c>
      <c r="V419">
        <f t="shared" si="77"/>
        <v>0.73093029110891117</v>
      </c>
      <c r="W419">
        <f t="shared" si="81"/>
        <v>0.99176946628861939</v>
      </c>
      <c r="X419">
        <f t="shared" si="82"/>
        <v>-4.3071364577680127E-2</v>
      </c>
      <c r="Z419" s="3">
        <v>44277</v>
      </c>
      <c r="AA419">
        <v>3.1088999999999999E-2</v>
      </c>
      <c r="AB419">
        <v>3.1104E-2</v>
      </c>
      <c r="AC419">
        <v>3.0779000000000001E-2</v>
      </c>
      <c r="AD419">
        <v>3.1016999999999999E-2</v>
      </c>
      <c r="AE419">
        <v>3.1016999999999999E-2</v>
      </c>
      <c r="AF419">
        <v>432783</v>
      </c>
      <c r="AG419">
        <f t="shared" si="75"/>
        <v>-2.2542840926127812E-3</v>
      </c>
      <c r="AH419">
        <f t="shared" si="83"/>
        <v>0.49127303611860329</v>
      </c>
      <c r="AI419">
        <f t="shared" si="72"/>
        <v>-2.9422898402542891E-2</v>
      </c>
      <c r="AK419" s="3"/>
    </row>
    <row r="420" spans="1:37" x14ac:dyDescent="0.25">
      <c r="A420" s="3">
        <v>44278</v>
      </c>
      <c r="B420">
        <v>54511.660155999998</v>
      </c>
      <c r="C420">
        <v>55985.441405999998</v>
      </c>
      <c r="D420">
        <v>53470.695312999997</v>
      </c>
      <c r="E420">
        <v>54738.945312999997</v>
      </c>
      <c r="F420">
        <v>54738.945312999997</v>
      </c>
      <c r="G420">
        <v>56435023914</v>
      </c>
      <c r="H420">
        <f t="shared" si="73"/>
        <v>3.8401154466627236E-3</v>
      </c>
      <c r="I420">
        <f t="shared" si="78"/>
        <v>0.80772464173876612</v>
      </c>
      <c r="J420">
        <f t="shared" si="79"/>
        <v>4.9903971487553531E-2</v>
      </c>
      <c r="K420">
        <f t="shared" si="80"/>
        <v>-1.1546113890242144E-2</v>
      </c>
      <c r="M420" s="3">
        <v>44278</v>
      </c>
      <c r="N420">
        <v>1690.8718260000001</v>
      </c>
      <c r="O420">
        <v>1725.1087649999999</v>
      </c>
      <c r="P420">
        <v>1662.5399170000001</v>
      </c>
      <c r="Q420">
        <v>1678.6501459999999</v>
      </c>
      <c r="R420">
        <v>1678.6501459999999</v>
      </c>
      <c r="S420">
        <v>21998237965</v>
      </c>
      <c r="T420">
        <f t="shared" si="74"/>
        <v>-7.5275712905952816E-3</v>
      </c>
      <c r="U420">
        <f t="shared" si="76"/>
        <v>0.46392467607178844</v>
      </c>
      <c r="V420">
        <f t="shared" si="77"/>
        <v>0.64805610653951307</v>
      </c>
      <c r="W420">
        <f t="shared" si="81"/>
        <v>0.99078513719920058</v>
      </c>
      <c r="X420">
        <f t="shared" si="82"/>
        <v>-5.1042965423814007E-2</v>
      </c>
      <c r="Z420" s="3">
        <v>44278</v>
      </c>
      <c r="AA420">
        <v>3.1008999999999998E-2</v>
      </c>
      <c r="AB420">
        <v>3.0831000000000001E-2</v>
      </c>
      <c r="AC420">
        <v>3.1088999999999999E-2</v>
      </c>
      <c r="AD420">
        <v>3.0665999999999999E-2</v>
      </c>
      <c r="AE420">
        <v>3.0665999999999999E-2</v>
      </c>
      <c r="AF420">
        <v>401875</v>
      </c>
      <c r="AG420">
        <f t="shared" si="75"/>
        <v>-1.138089225846828E-2</v>
      </c>
      <c r="AH420">
        <f t="shared" si="83"/>
        <v>0.4896722409563366</v>
      </c>
      <c r="AI420">
        <f t="shared" si="72"/>
        <v>-2.7559210529654422E-2</v>
      </c>
      <c r="AK420" s="3"/>
    </row>
    <row r="421" spans="1:37" x14ac:dyDescent="0.25">
      <c r="A421" s="3">
        <v>44279</v>
      </c>
      <c r="B421">
        <v>54710.488280999998</v>
      </c>
      <c r="C421">
        <v>57262.382812999997</v>
      </c>
      <c r="D421">
        <v>52514.332030999998</v>
      </c>
      <c r="E421">
        <v>52774.265625</v>
      </c>
      <c r="F421">
        <v>52774.265625</v>
      </c>
      <c r="G421">
        <v>70567223787</v>
      </c>
      <c r="H421">
        <f t="shared" si="73"/>
        <v>-3.6551757786791886E-2</v>
      </c>
      <c r="I421">
        <f t="shared" si="78"/>
        <v>0.79068000373207736</v>
      </c>
      <c r="J421">
        <f t="shared" si="79"/>
        <v>2.6792282019625552E-2</v>
      </c>
      <c r="K421">
        <f t="shared" si="80"/>
        <v>-5.5008207210542094E-4</v>
      </c>
      <c r="M421" s="3">
        <v>44279</v>
      </c>
      <c r="N421">
        <v>1678.002563</v>
      </c>
      <c r="O421">
        <v>1740.4282229999999</v>
      </c>
      <c r="P421">
        <v>1570.7879640000001</v>
      </c>
      <c r="Q421">
        <v>1593.413452</v>
      </c>
      <c r="R421">
        <v>1593.413452</v>
      </c>
      <c r="S421">
        <v>31228051473</v>
      </c>
      <c r="T421">
        <f t="shared" si="74"/>
        <v>-5.2111445671575871E-2</v>
      </c>
      <c r="U421">
        <f t="shared" si="76"/>
        <v>0.5143276013509025</v>
      </c>
      <c r="V421">
        <f t="shared" si="77"/>
        <v>0.67239845139973087</v>
      </c>
      <c r="W421">
        <f t="shared" si="81"/>
        <v>0.96594273409750531</v>
      </c>
      <c r="X421">
        <f t="shared" si="82"/>
        <v>-3.6754742816168605E-2</v>
      </c>
      <c r="Z421" s="3">
        <v>44279</v>
      </c>
      <c r="AA421">
        <v>3.0655000000000002E-2</v>
      </c>
      <c r="AB421">
        <v>3.0528E-2</v>
      </c>
      <c r="AC421">
        <v>2.9864000000000002E-2</v>
      </c>
      <c r="AD421">
        <v>3.0193000000000001E-2</v>
      </c>
      <c r="AE421">
        <v>3.0193000000000001E-2</v>
      </c>
      <c r="AF421">
        <v>591729</v>
      </c>
      <c r="AG421">
        <f t="shared" si="75"/>
        <v>-1.5544439579852274E-2</v>
      </c>
      <c r="AH421">
        <f t="shared" si="83"/>
        <v>0.48653416252692555</v>
      </c>
      <c r="AI421">
        <f t="shared" si="72"/>
        <v>-2.5114642820236819E-2</v>
      </c>
      <c r="AK421" s="3"/>
    </row>
    <row r="422" spans="1:37" x14ac:dyDescent="0.25">
      <c r="A422" s="3">
        <v>44280</v>
      </c>
      <c r="B422">
        <v>52726.746094000002</v>
      </c>
      <c r="C422">
        <v>53392.386719000002</v>
      </c>
      <c r="D422">
        <v>50856.570312999997</v>
      </c>
      <c r="E422">
        <v>51704.160155999998</v>
      </c>
      <c r="F422">
        <v>51704.160155999998</v>
      </c>
      <c r="G422">
        <v>67999812841</v>
      </c>
      <c r="H422">
        <f t="shared" si="73"/>
        <v>-2.0485432920391702E-2</v>
      </c>
      <c r="I422">
        <f t="shared" si="78"/>
        <v>0.70122120302903967</v>
      </c>
      <c r="J422">
        <f t="shared" si="79"/>
        <v>5.7307529575335914E-2</v>
      </c>
      <c r="K422">
        <f t="shared" si="80"/>
        <v>3.8757419080356181E-2</v>
      </c>
      <c r="M422" s="3">
        <v>44280</v>
      </c>
      <c r="N422">
        <v>1593.1232910000001</v>
      </c>
      <c r="O422">
        <v>1625.911499</v>
      </c>
      <c r="P422">
        <v>1560.3704829999999</v>
      </c>
      <c r="Q422">
        <v>1595.3592530000001</v>
      </c>
      <c r="R422">
        <v>1595.3592530000001</v>
      </c>
      <c r="S422">
        <v>29650328701</v>
      </c>
      <c r="T422">
        <f t="shared" si="74"/>
        <v>1.2204076122795625E-3</v>
      </c>
      <c r="U422">
        <f t="shared" si="76"/>
        <v>0.53340662600258359</v>
      </c>
      <c r="V422">
        <f t="shared" si="77"/>
        <v>0.65892617607240989</v>
      </c>
      <c r="W422">
        <f t="shared" si="81"/>
        <v>0.85832049409197075</v>
      </c>
      <c r="X422">
        <f t="shared" si="82"/>
        <v>2.3084667361578978E-2</v>
      </c>
      <c r="Z422" s="3">
        <v>44280</v>
      </c>
      <c r="AA422">
        <v>3.0188E-2</v>
      </c>
      <c r="AB422">
        <v>3.0564000000000001E-2</v>
      </c>
      <c r="AC422">
        <v>2.9850999999999999E-2</v>
      </c>
      <c r="AD422">
        <v>3.0856000000000001E-2</v>
      </c>
      <c r="AE422">
        <v>3.0856000000000001E-2</v>
      </c>
      <c r="AF422">
        <v>573461</v>
      </c>
      <c r="AG422">
        <f t="shared" si="75"/>
        <v>2.1721111471581463E-2</v>
      </c>
      <c r="AH422">
        <f t="shared" si="83"/>
        <v>0.48877645375388545</v>
      </c>
      <c r="AI422">
        <f t="shared" si="72"/>
        <v>-1.0524771887308697E-2</v>
      </c>
      <c r="AK422" s="3"/>
    </row>
    <row r="423" spans="1:37" x14ac:dyDescent="0.25">
      <c r="A423" s="3">
        <v>44281</v>
      </c>
      <c r="B423">
        <v>51683.011719000002</v>
      </c>
      <c r="C423">
        <v>55137.3125</v>
      </c>
      <c r="D423">
        <v>51579.855469000002</v>
      </c>
      <c r="E423">
        <v>55137.3125</v>
      </c>
      <c r="F423">
        <v>55137.3125</v>
      </c>
      <c r="G423">
        <v>56652197978</v>
      </c>
      <c r="H423">
        <f t="shared" si="73"/>
        <v>6.428841932472884E-2</v>
      </c>
      <c r="I423">
        <f t="shared" si="78"/>
        <v>0.7325097524343902</v>
      </c>
      <c r="J423">
        <f t="shared" si="79"/>
        <v>0.10371445316185357</v>
      </c>
      <c r="K423">
        <f t="shared" si="80"/>
        <v>6.2882648582532771E-2</v>
      </c>
      <c r="M423" s="3">
        <v>44281</v>
      </c>
      <c r="N423">
        <v>1595.2100829999999</v>
      </c>
      <c r="O423">
        <v>1702.9228519999999</v>
      </c>
      <c r="P423">
        <v>1594.7366939999999</v>
      </c>
      <c r="Q423">
        <v>1702.8420410000001</v>
      </c>
      <c r="R423">
        <v>1702.8420410000001</v>
      </c>
      <c r="S423">
        <v>22548516548</v>
      </c>
      <c r="T423">
        <f t="shared" si="74"/>
        <v>6.5199696136935506E-2</v>
      </c>
      <c r="U423">
        <f t="shared" si="76"/>
        <v>0.76860532087412148</v>
      </c>
      <c r="V423">
        <f t="shared" si="77"/>
        <v>0.74554527660808989</v>
      </c>
      <c r="W423">
        <f t="shared" si="81"/>
        <v>0.87965046500254418</v>
      </c>
      <c r="X423">
        <f t="shared" si="82"/>
        <v>3.8810513728253726E-2</v>
      </c>
      <c r="Z423" s="3">
        <v>44281</v>
      </c>
      <c r="AA423">
        <v>3.0852999999999998E-2</v>
      </c>
      <c r="AB423">
        <v>3.0884999999999999E-2</v>
      </c>
      <c r="AC423">
        <v>3.0842000000000001E-2</v>
      </c>
      <c r="AD423">
        <v>3.0884000000000002E-2</v>
      </c>
      <c r="AE423">
        <v>3.0884000000000002E-2</v>
      </c>
      <c r="AF423">
        <v>408952</v>
      </c>
      <c r="AG423">
        <f t="shared" si="75"/>
        <v>9.0702954064262318E-4</v>
      </c>
      <c r="AH423">
        <f t="shared" si="83"/>
        <v>0.4841718446019237</v>
      </c>
      <c r="AI423">
        <f t="shared" si="72"/>
        <v>-1.6078902322560585E-2</v>
      </c>
      <c r="AK423" s="3"/>
    </row>
    <row r="424" spans="1:37" x14ac:dyDescent="0.25">
      <c r="A424" s="3">
        <v>44282</v>
      </c>
      <c r="B424">
        <v>55137.566405999998</v>
      </c>
      <c r="C424">
        <v>56568.214844000002</v>
      </c>
      <c r="D424">
        <v>54242.910155999998</v>
      </c>
      <c r="E424">
        <v>55973.511719000002</v>
      </c>
      <c r="F424">
        <v>55973.511719000002</v>
      </c>
      <c r="G424">
        <v>47266542233</v>
      </c>
      <c r="H424">
        <f t="shared" si="73"/>
        <v>1.5051908979289711E-2</v>
      </c>
      <c r="I424">
        <f t="shared" si="78"/>
        <v>0.70338929700004515</v>
      </c>
      <c r="J424">
        <f t="shared" si="79"/>
        <v>0.17273612137754824</v>
      </c>
      <c r="K424">
        <f t="shared" si="80"/>
        <v>9.6534290205230647E-2</v>
      </c>
      <c r="M424" s="3">
        <v>44282</v>
      </c>
      <c r="N424">
        <v>1703.0361330000001</v>
      </c>
      <c r="O424">
        <v>1732.824341</v>
      </c>
      <c r="P424">
        <v>1674.319336</v>
      </c>
      <c r="Q424">
        <v>1716.494629</v>
      </c>
      <c r="R424">
        <v>1716.494629</v>
      </c>
      <c r="S424">
        <v>18102277710</v>
      </c>
      <c r="T424">
        <f t="shared" si="74"/>
        <v>7.9855608667634241E-3</v>
      </c>
      <c r="U424">
        <f t="shared" si="76"/>
        <v>0.77803786155727617</v>
      </c>
      <c r="V424">
        <f t="shared" si="77"/>
        <v>0.73529859658185737</v>
      </c>
      <c r="W424">
        <f t="shared" si="81"/>
        <v>0.80412895846615551</v>
      </c>
      <c r="X424">
        <f t="shared" si="82"/>
        <v>8.8861392010089579E-2</v>
      </c>
      <c r="Z424" s="3">
        <v>44282</v>
      </c>
      <c r="AA424">
        <v>3.0887000000000001E-2</v>
      </c>
      <c r="AB424">
        <v>3.0644000000000001E-2</v>
      </c>
      <c r="AC424">
        <v>3.0858E-2</v>
      </c>
      <c r="AD424">
        <v>3.0665999999999999E-2</v>
      </c>
      <c r="AE424">
        <v>3.0665999999999999E-2</v>
      </c>
      <c r="AF424">
        <v>323408</v>
      </c>
      <c r="AG424">
        <f t="shared" si="75"/>
        <v>-7.0837014323718757E-3</v>
      </c>
      <c r="AH424">
        <f t="shared" si="83"/>
        <v>0.46107061396232346</v>
      </c>
      <c r="AI424">
        <f t="shared" si="72"/>
        <v>-4.2815730464815984E-3</v>
      </c>
      <c r="AK424" s="3"/>
    </row>
    <row r="425" spans="1:37" x14ac:dyDescent="0.25">
      <c r="A425" s="3">
        <v>44283</v>
      </c>
      <c r="B425">
        <v>55974.941405999998</v>
      </c>
      <c r="C425">
        <v>56610.3125</v>
      </c>
      <c r="D425">
        <v>55071.113280999998</v>
      </c>
      <c r="E425">
        <v>55950.746094000002</v>
      </c>
      <c r="F425">
        <v>55950.746094000002</v>
      </c>
      <c r="G425">
        <v>47686580918</v>
      </c>
      <c r="H425">
        <f t="shared" si="73"/>
        <v>-4.0680413270181517E-4</v>
      </c>
      <c r="I425">
        <f t="shared" si="78"/>
        <v>0.6993529157825018</v>
      </c>
      <c r="J425">
        <f t="shared" si="79"/>
        <v>0.18847139270695573</v>
      </c>
      <c r="K425">
        <f t="shared" si="80"/>
        <v>0.10428558335649472</v>
      </c>
      <c r="M425" s="3">
        <v>44283</v>
      </c>
      <c r="N425">
        <v>1716.4056399999999</v>
      </c>
      <c r="O425">
        <v>1728.584106</v>
      </c>
      <c r="P425">
        <v>1672.6604</v>
      </c>
      <c r="Q425">
        <v>1691.355957</v>
      </c>
      <c r="R425">
        <v>1691.355957</v>
      </c>
      <c r="S425">
        <v>16599472938</v>
      </c>
      <c r="T425">
        <f t="shared" si="74"/>
        <v>-1.4753656217770491E-2</v>
      </c>
      <c r="U425">
        <f t="shared" si="76"/>
        <v>0.77862331280669239</v>
      </c>
      <c r="V425">
        <f t="shared" si="77"/>
        <v>0.58413747570634189</v>
      </c>
      <c r="W425">
        <f t="shared" si="81"/>
        <v>0.80215538437395295</v>
      </c>
      <c r="X425">
        <f t="shared" si="82"/>
        <v>9.1574705212439711E-2</v>
      </c>
      <c r="Z425" s="3">
        <v>44283</v>
      </c>
      <c r="AA425">
        <v>3.0665000000000001E-2</v>
      </c>
      <c r="AB425">
        <v>3.0549E-2</v>
      </c>
      <c r="AC425">
        <v>3.0318000000000001E-2</v>
      </c>
      <c r="AD425">
        <v>3.0228999999999999E-2</v>
      </c>
      <c r="AE425">
        <v>3.0228999999999999E-2</v>
      </c>
      <c r="AF425">
        <v>296680</v>
      </c>
      <c r="AG425">
        <f t="shared" si="75"/>
        <v>-1.4352820492107267E-2</v>
      </c>
      <c r="AH425">
        <f t="shared" si="83"/>
        <v>0.46339307953941489</v>
      </c>
      <c r="AI425">
        <f t="shared" si="72"/>
        <v>-7.650653340506121E-3</v>
      </c>
      <c r="AK425" s="3"/>
    </row>
    <row r="426" spans="1:37" x14ac:dyDescent="0.25">
      <c r="A426" s="3">
        <v>44284</v>
      </c>
      <c r="B426">
        <v>55947.898437999997</v>
      </c>
      <c r="C426">
        <v>58342.097655999998</v>
      </c>
      <c r="D426">
        <v>55139.339844000002</v>
      </c>
      <c r="E426">
        <v>57750.199219000002</v>
      </c>
      <c r="F426">
        <v>57750.199219000002</v>
      </c>
      <c r="G426">
        <v>57625587027</v>
      </c>
      <c r="H426">
        <f t="shared" si="73"/>
        <v>3.165502939317786E-2</v>
      </c>
      <c r="I426">
        <f t="shared" si="78"/>
        <v>0.70394374118957093</v>
      </c>
      <c r="J426">
        <f t="shared" si="79"/>
        <v>0.22339696458551758</v>
      </c>
      <c r="K426">
        <f t="shared" si="80"/>
        <v>0.12188074511659379</v>
      </c>
      <c r="M426" s="3">
        <v>44284</v>
      </c>
      <c r="N426">
        <v>1691.2631839999999</v>
      </c>
      <c r="O426">
        <v>1837.1879879999999</v>
      </c>
      <c r="P426">
        <v>1683.716553</v>
      </c>
      <c r="Q426">
        <v>1819.684937</v>
      </c>
      <c r="R426">
        <v>1819.684937</v>
      </c>
      <c r="S426">
        <v>22796570548</v>
      </c>
      <c r="T426">
        <f t="shared" si="74"/>
        <v>7.3132825913421268E-2</v>
      </c>
      <c r="U426">
        <f t="shared" si="76"/>
        <v>0.85048524840166029</v>
      </c>
      <c r="V426">
        <f t="shared" si="77"/>
        <v>0.68785818789461639</v>
      </c>
      <c r="W426">
        <f t="shared" si="81"/>
        <v>0.83639856793981249</v>
      </c>
      <c r="X426">
        <f t="shared" si="82"/>
        <v>0.12449723966678507</v>
      </c>
      <c r="Z426" s="3">
        <v>44284</v>
      </c>
      <c r="AA426">
        <v>3.0228000000000001E-2</v>
      </c>
      <c r="AB426">
        <v>3.1645E-2</v>
      </c>
      <c r="AC426">
        <v>3.0466E-2</v>
      </c>
      <c r="AD426">
        <v>3.1510000000000003E-2</v>
      </c>
      <c r="AE426">
        <v>3.1510000000000003E-2</v>
      </c>
      <c r="AF426">
        <v>394744</v>
      </c>
      <c r="AG426">
        <f t="shared" si="75"/>
        <v>4.1503227247093183E-2</v>
      </c>
      <c r="AH426">
        <f t="shared" si="83"/>
        <v>0.48451002491417539</v>
      </c>
      <c r="AI426">
        <f t="shared" si="72"/>
        <v>2.170108134972897E-3</v>
      </c>
      <c r="AK426" s="3"/>
    </row>
    <row r="427" spans="1:37" x14ac:dyDescent="0.25">
      <c r="A427" s="3">
        <v>44285</v>
      </c>
      <c r="B427">
        <v>57750.132812999997</v>
      </c>
      <c r="C427">
        <v>59447.222655999998</v>
      </c>
      <c r="D427">
        <v>57251.550780999998</v>
      </c>
      <c r="E427">
        <v>58917.691405999998</v>
      </c>
      <c r="F427">
        <v>58917.691405999998</v>
      </c>
      <c r="G427">
        <v>54414116432</v>
      </c>
      <c r="H427">
        <f t="shared" si="73"/>
        <v>2.0014609911411799E-2</v>
      </c>
      <c r="I427">
        <f t="shared" si="78"/>
        <v>0.69647172106960531</v>
      </c>
      <c r="J427">
        <f t="shared" si="79"/>
        <v>0.26642205106922934</v>
      </c>
      <c r="K427">
        <f t="shared" si="80"/>
        <v>0.14317827604659394</v>
      </c>
      <c r="M427" s="3">
        <v>44285</v>
      </c>
      <c r="N427">
        <v>1819.4663089999999</v>
      </c>
      <c r="O427">
        <v>1860.974731</v>
      </c>
      <c r="P427">
        <v>1793.9223629999999</v>
      </c>
      <c r="Q427">
        <v>1846.0336910000001</v>
      </c>
      <c r="R427">
        <v>1846.0336910000001</v>
      </c>
      <c r="S427">
        <v>22512781703</v>
      </c>
      <c r="T427">
        <f t="shared" si="74"/>
        <v>1.437601216197343E-2</v>
      </c>
      <c r="U427">
        <f t="shared" si="76"/>
        <v>0.83691940704986933</v>
      </c>
      <c r="V427">
        <f t="shared" si="77"/>
        <v>0.66828916953155038</v>
      </c>
      <c r="W427">
        <f t="shared" si="81"/>
        <v>0.82539096818227831</v>
      </c>
      <c r="X427">
        <f t="shared" si="82"/>
        <v>0.14658311519626541</v>
      </c>
      <c r="Z427" s="3">
        <v>44285</v>
      </c>
      <c r="AA427">
        <v>3.1505999999999999E-2</v>
      </c>
      <c r="AB427">
        <v>3.1483999999999998E-2</v>
      </c>
      <c r="AC427">
        <v>3.1224999999999999E-2</v>
      </c>
      <c r="AD427">
        <v>3.1331999999999999E-2</v>
      </c>
      <c r="AE427">
        <v>3.1331999999999999E-2</v>
      </c>
      <c r="AF427">
        <v>382106</v>
      </c>
      <c r="AG427">
        <f t="shared" si="75"/>
        <v>-5.6650162641912749E-3</v>
      </c>
      <c r="AH427">
        <f t="shared" si="83"/>
        <v>0.4841946080269493</v>
      </c>
      <c r="AI427">
        <f t="shared" si="72"/>
        <v>2.7862887607801707E-3</v>
      </c>
      <c r="AK427" s="3"/>
    </row>
    <row r="428" spans="1:37" x14ac:dyDescent="0.25">
      <c r="A428" s="3">
        <v>44286</v>
      </c>
      <c r="B428">
        <v>58930.277344000002</v>
      </c>
      <c r="C428">
        <v>59930.027344000002</v>
      </c>
      <c r="D428">
        <v>57726.417969000002</v>
      </c>
      <c r="E428">
        <v>58918.832030999998</v>
      </c>
      <c r="F428">
        <v>58918.832030999998</v>
      </c>
      <c r="G428">
        <v>65520826225</v>
      </c>
      <c r="H428">
        <f t="shared" si="73"/>
        <v>1.9359447593354479E-5</v>
      </c>
      <c r="I428">
        <f t="shared" si="78"/>
        <v>0.62382083491607798</v>
      </c>
      <c r="J428">
        <f t="shared" si="79"/>
        <v>0.17154025017407099</v>
      </c>
      <c r="K428">
        <f t="shared" si="80"/>
        <v>9.3766407978995617E-2</v>
      </c>
      <c r="M428" s="3">
        <v>44286</v>
      </c>
      <c r="N428">
        <v>1846.0982670000001</v>
      </c>
      <c r="O428">
        <v>1947.837769</v>
      </c>
      <c r="P428">
        <v>1793.002197</v>
      </c>
      <c r="Q428">
        <v>1918.362061</v>
      </c>
      <c r="R428">
        <v>1918.362061</v>
      </c>
      <c r="S428">
        <v>30226902621</v>
      </c>
      <c r="T428">
        <f t="shared" si="74"/>
        <v>3.8432341992726791E-2</v>
      </c>
      <c r="U428">
        <f t="shared" si="76"/>
        <v>0.63581415588505874</v>
      </c>
      <c r="V428">
        <f t="shared" si="77"/>
        <v>0.69178977429031874</v>
      </c>
      <c r="W428">
        <f t="shared" si="81"/>
        <v>0.76583884612062436</v>
      </c>
      <c r="X428">
        <f t="shared" si="82"/>
        <v>0.11393792383587888</v>
      </c>
      <c r="Z428" s="3">
        <v>44286</v>
      </c>
      <c r="AA428">
        <v>3.1334000000000001E-2</v>
      </c>
      <c r="AB428">
        <v>3.2795999999999999E-2</v>
      </c>
      <c r="AC428">
        <v>3.1060000000000001E-2</v>
      </c>
      <c r="AD428">
        <v>3.2558999999999998E-2</v>
      </c>
      <c r="AE428">
        <v>3.2558999999999998E-2</v>
      </c>
      <c r="AF428">
        <v>513026</v>
      </c>
      <c r="AG428">
        <f t="shared" si="75"/>
        <v>3.8413888626995428E-2</v>
      </c>
      <c r="AH428">
        <f t="shared" si="83"/>
        <v>0.50227150721776892</v>
      </c>
      <c r="AI428">
        <f t="shared" si="72"/>
        <v>1.4192346946387898E-2</v>
      </c>
      <c r="AK428" s="3"/>
    </row>
    <row r="429" spans="1:37" x14ac:dyDescent="0.25">
      <c r="A429" s="3">
        <v>44287</v>
      </c>
      <c r="B429">
        <v>58926.5625</v>
      </c>
      <c r="C429">
        <v>59586.070312999997</v>
      </c>
      <c r="D429">
        <v>58505.277344000002</v>
      </c>
      <c r="E429">
        <v>59095.808594000002</v>
      </c>
      <c r="F429">
        <v>59095.808594000002</v>
      </c>
      <c r="G429">
        <v>61669163792</v>
      </c>
      <c r="H429">
        <f t="shared" si="73"/>
        <v>2.9992328871617409E-3</v>
      </c>
      <c r="I429">
        <f t="shared" si="78"/>
        <v>0.61367266146793753</v>
      </c>
      <c r="J429">
        <f t="shared" si="79"/>
        <v>0.20009440828496527</v>
      </c>
      <c r="K429">
        <f t="shared" si="80"/>
        <v>0.10778543980206774</v>
      </c>
      <c r="M429" s="3">
        <v>44287</v>
      </c>
      <c r="N429">
        <v>1919.1572269999999</v>
      </c>
      <c r="O429">
        <v>1989.0550539999999</v>
      </c>
      <c r="P429">
        <v>1912.178467</v>
      </c>
      <c r="Q429">
        <v>1977.2768550000001</v>
      </c>
      <c r="R429">
        <v>1977.2768550000001</v>
      </c>
      <c r="S429">
        <v>30914259795</v>
      </c>
      <c r="T429">
        <f t="shared" si="74"/>
        <v>3.0248843600939674E-2</v>
      </c>
      <c r="U429">
        <f t="shared" si="76"/>
        <v>0.59905635655849432</v>
      </c>
      <c r="V429">
        <f t="shared" si="77"/>
        <v>0.70363231509371116</v>
      </c>
      <c r="W429">
        <f t="shared" si="81"/>
        <v>0.74448918112510754</v>
      </c>
      <c r="X429">
        <f t="shared" si="82"/>
        <v>0.1519865563543136</v>
      </c>
      <c r="Z429" s="3">
        <v>44287</v>
      </c>
      <c r="AA429">
        <v>3.2572999999999998E-2</v>
      </c>
      <c r="AB429">
        <v>3.3551999999999998E-2</v>
      </c>
      <c r="AC429">
        <v>3.2675999999999997E-2</v>
      </c>
      <c r="AD429">
        <v>3.3459000000000003E-2</v>
      </c>
      <c r="AE429">
        <v>3.3459000000000003E-2</v>
      </c>
      <c r="AF429">
        <v>523121</v>
      </c>
      <c r="AG429">
        <f t="shared" si="75"/>
        <v>2.7266980548522023E-2</v>
      </c>
      <c r="AH429">
        <f t="shared" si="83"/>
        <v>0.50340184672090582</v>
      </c>
      <c r="AI429">
        <f t="shared" si="72"/>
        <v>3.0511160238745543E-2</v>
      </c>
      <c r="AK429" s="3"/>
    </row>
    <row r="430" spans="1:37" x14ac:dyDescent="0.25">
      <c r="A430" s="3">
        <v>44288</v>
      </c>
      <c r="B430">
        <v>59098.878905999998</v>
      </c>
      <c r="C430">
        <v>60267.1875</v>
      </c>
      <c r="D430">
        <v>58869.28125</v>
      </c>
      <c r="E430">
        <v>59384.3125</v>
      </c>
      <c r="F430">
        <v>59384.3125</v>
      </c>
      <c r="G430">
        <v>58727860620</v>
      </c>
      <c r="H430">
        <f t="shared" si="73"/>
        <v>4.8700908398579467E-3</v>
      </c>
      <c r="I430">
        <f t="shared" si="78"/>
        <v>0.59898055349628521</v>
      </c>
      <c r="J430">
        <f t="shared" si="79"/>
        <v>0.16129977141586077</v>
      </c>
      <c r="K430">
        <f t="shared" si="80"/>
        <v>8.8022030299712228E-2</v>
      </c>
      <c r="M430" s="3">
        <v>44288</v>
      </c>
      <c r="N430">
        <v>1976.9327390000001</v>
      </c>
      <c r="O430">
        <v>2152.451904</v>
      </c>
      <c r="P430">
        <v>1960.678711</v>
      </c>
      <c r="Q430">
        <v>2143.225586</v>
      </c>
      <c r="R430">
        <v>2143.225586</v>
      </c>
      <c r="S430">
        <v>34862511022</v>
      </c>
      <c r="T430">
        <f t="shared" si="74"/>
        <v>8.0591405079869116E-2</v>
      </c>
      <c r="U430">
        <f t="shared" si="76"/>
        <v>0.66022875389879909</v>
      </c>
      <c r="V430">
        <f t="shared" si="77"/>
        <v>0.77698870034470968</v>
      </c>
      <c r="W430">
        <f t="shared" si="81"/>
        <v>0.76970080492190429</v>
      </c>
      <c r="X430">
        <f t="shared" si="82"/>
        <v>0.16593099580913792</v>
      </c>
      <c r="Z430" s="3">
        <v>44288</v>
      </c>
      <c r="AA430">
        <v>3.3452999999999997E-2</v>
      </c>
      <c r="AB430">
        <v>3.6144999999999997E-2</v>
      </c>
      <c r="AC430">
        <v>3.3286999999999997E-2</v>
      </c>
      <c r="AD430">
        <v>3.6090999999999998E-2</v>
      </c>
      <c r="AE430">
        <v>3.6090999999999998E-2</v>
      </c>
      <c r="AF430">
        <v>587066</v>
      </c>
      <c r="AG430">
        <f t="shared" si="75"/>
        <v>7.5722718096825542E-2</v>
      </c>
      <c r="AH430">
        <f t="shared" si="83"/>
        <v>0.56387474730161158</v>
      </c>
      <c r="AI430">
        <f t="shared" si="72"/>
        <v>5.3100408195760562E-2</v>
      </c>
      <c r="AK430" s="3"/>
    </row>
    <row r="431" spans="1:37" x14ac:dyDescent="0.25">
      <c r="A431" s="3">
        <v>44289</v>
      </c>
      <c r="B431">
        <v>59397.410155999998</v>
      </c>
      <c r="C431">
        <v>60110.269530999998</v>
      </c>
      <c r="D431">
        <v>57603.890625</v>
      </c>
      <c r="E431">
        <v>57603.890625</v>
      </c>
      <c r="F431">
        <v>57603.890625</v>
      </c>
      <c r="G431">
        <v>59641344484</v>
      </c>
      <c r="H431">
        <f t="shared" si="73"/>
        <v>-3.0439981167968613E-2</v>
      </c>
      <c r="I431">
        <f t="shared" si="78"/>
        <v>0.59082797534405307</v>
      </c>
      <c r="J431">
        <f t="shared" si="79"/>
        <v>0.17076591245176517</v>
      </c>
      <c r="K431">
        <f t="shared" si="80"/>
        <v>9.2555785604974766E-2</v>
      </c>
      <c r="M431" s="3">
        <v>44289</v>
      </c>
      <c r="N431">
        <v>2142.8959960000002</v>
      </c>
      <c r="O431">
        <v>2144.9624020000001</v>
      </c>
      <c r="P431">
        <v>2028.4224850000001</v>
      </c>
      <c r="Q431">
        <v>2028.4224850000001</v>
      </c>
      <c r="R431">
        <v>2028.4224850000001</v>
      </c>
      <c r="S431">
        <v>32011518871</v>
      </c>
      <c r="T431">
        <f t="shared" si="74"/>
        <v>-5.5053587431233869E-2</v>
      </c>
      <c r="U431">
        <f t="shared" si="76"/>
        <v>0.91317470465309036</v>
      </c>
      <c r="V431">
        <f t="shared" si="77"/>
        <v>0.8431991708818215</v>
      </c>
      <c r="W431">
        <f t="shared" si="81"/>
        <v>0.79545180422105943</v>
      </c>
      <c r="X431">
        <f t="shared" si="82"/>
        <v>0.15011842476630977</v>
      </c>
      <c r="Z431" s="3">
        <v>44289</v>
      </c>
      <c r="AA431">
        <v>3.6084999999999999E-2</v>
      </c>
      <c r="AB431">
        <v>3.6119999999999999E-2</v>
      </c>
      <c r="AC431">
        <v>3.5213000000000001E-2</v>
      </c>
      <c r="AD431">
        <v>3.5213000000000001E-2</v>
      </c>
      <c r="AE431">
        <v>3.5213000000000001E-2</v>
      </c>
      <c r="AF431">
        <v>555718</v>
      </c>
      <c r="AG431">
        <f t="shared" si="75"/>
        <v>-2.4628194172638684E-2</v>
      </c>
      <c r="AH431">
        <f t="shared" si="83"/>
        <v>0.5708985265881632</v>
      </c>
      <c r="AI431">
        <f t="shared" si="72"/>
        <v>3.895126681748233E-2</v>
      </c>
      <c r="AK431" s="3"/>
    </row>
    <row r="432" spans="1:37" x14ac:dyDescent="0.25">
      <c r="A432" s="3">
        <v>44290</v>
      </c>
      <c r="B432">
        <v>57604.839844000002</v>
      </c>
      <c r="C432">
        <v>58913.746094000002</v>
      </c>
      <c r="D432">
        <v>57168.675780999998</v>
      </c>
      <c r="E432">
        <v>58758.554687999997</v>
      </c>
      <c r="F432">
        <v>58758.554687999997</v>
      </c>
      <c r="G432">
        <v>50749662970</v>
      </c>
      <c r="H432">
        <f t="shared" si="73"/>
        <v>1.9846643140887642E-2</v>
      </c>
      <c r="I432">
        <f t="shared" si="78"/>
        <v>0.59286915157973852</v>
      </c>
      <c r="J432">
        <f t="shared" si="79"/>
        <v>0.18310113541104586</v>
      </c>
      <c r="K432">
        <f t="shared" si="80"/>
        <v>9.8773043682814962E-2</v>
      </c>
      <c r="M432" s="3">
        <v>44290</v>
      </c>
      <c r="N432">
        <v>2027.6712649999999</v>
      </c>
      <c r="O432">
        <v>2110.3535160000001</v>
      </c>
      <c r="P432">
        <v>2007.1118160000001</v>
      </c>
      <c r="Q432">
        <v>2093.1228030000002</v>
      </c>
      <c r="R432">
        <v>2093.1228030000002</v>
      </c>
      <c r="S432">
        <v>26006501902</v>
      </c>
      <c r="T432">
        <f t="shared" si="74"/>
        <v>3.13987249700413E-2</v>
      </c>
      <c r="U432">
        <f t="shared" si="76"/>
        <v>0.85332739015993997</v>
      </c>
      <c r="V432">
        <f t="shared" si="77"/>
        <v>0.84937583732738164</v>
      </c>
      <c r="W432">
        <f t="shared" si="81"/>
        <v>0.79728411357090589</v>
      </c>
      <c r="X432">
        <f t="shared" si="82"/>
        <v>0.16868711140773238</v>
      </c>
      <c r="Z432" s="3">
        <v>44290</v>
      </c>
      <c r="AA432">
        <v>3.5200000000000002E-2</v>
      </c>
      <c r="AB432">
        <v>3.5881000000000003E-2</v>
      </c>
      <c r="AC432">
        <v>3.4925999999999999E-2</v>
      </c>
      <c r="AD432">
        <v>3.5622000000000001E-2</v>
      </c>
      <c r="AE432">
        <v>3.5622000000000001E-2</v>
      </c>
      <c r="AF432">
        <v>442599</v>
      </c>
      <c r="AG432">
        <f t="shared" si="75"/>
        <v>1.1548091911896988E-2</v>
      </c>
      <c r="AH432">
        <f t="shared" si="83"/>
        <v>0.56836471322380022</v>
      </c>
      <c r="AI432">
        <f t="shared" ref="AI432:AI495" si="84">AVERAGE(AG403:AG432)*10+POWER(AH432/SQRT(365/10),2)/2</f>
        <v>4.7135852820198193E-2</v>
      </c>
      <c r="AK432" s="3"/>
    </row>
    <row r="433" spans="1:37" x14ac:dyDescent="0.25">
      <c r="A433" s="3">
        <v>44291</v>
      </c>
      <c r="B433">
        <v>58760.875</v>
      </c>
      <c r="C433">
        <v>59891.296875</v>
      </c>
      <c r="D433">
        <v>57694.824219000002</v>
      </c>
      <c r="E433">
        <v>59057.878905999998</v>
      </c>
      <c r="F433">
        <v>59057.878905999998</v>
      </c>
      <c r="G433">
        <v>60706272115</v>
      </c>
      <c r="H433">
        <f t="shared" si="73"/>
        <v>5.0812073134707345E-3</v>
      </c>
      <c r="I433">
        <f t="shared" si="78"/>
        <v>0.59243389909613631</v>
      </c>
      <c r="J433">
        <f t="shared" si="79"/>
        <v>0.18848736976409178</v>
      </c>
      <c r="K433">
        <f t="shared" si="80"/>
        <v>0.10145556004913324</v>
      </c>
      <c r="M433" s="3">
        <v>44291</v>
      </c>
      <c r="N433">
        <v>2093.2607419999999</v>
      </c>
      <c r="O433">
        <v>2140.9853520000001</v>
      </c>
      <c r="P433">
        <v>2032.3876949999999</v>
      </c>
      <c r="Q433">
        <v>2107.8872070000002</v>
      </c>
      <c r="R433">
        <v>2107.8872070000002</v>
      </c>
      <c r="S433">
        <v>28889391170</v>
      </c>
      <c r="T433">
        <f t="shared" si="74"/>
        <v>7.0290071927827562E-3</v>
      </c>
      <c r="U433">
        <f t="shared" si="76"/>
        <v>0.78275660146378878</v>
      </c>
      <c r="V433">
        <f t="shared" si="77"/>
        <v>0.84077132721889203</v>
      </c>
      <c r="W433">
        <f t="shared" si="81"/>
        <v>0.76104780311684195</v>
      </c>
      <c r="X433">
        <f t="shared" si="82"/>
        <v>0.13292187777704548</v>
      </c>
      <c r="Z433" s="3">
        <v>44291</v>
      </c>
      <c r="AA433">
        <v>3.5624999999999997E-2</v>
      </c>
      <c r="AB433">
        <v>3.5748000000000002E-2</v>
      </c>
      <c r="AC433">
        <v>3.5200000000000002E-2</v>
      </c>
      <c r="AD433">
        <v>3.5692000000000002E-2</v>
      </c>
      <c r="AE433">
        <v>3.5692000000000002E-2</v>
      </c>
      <c r="AF433">
        <v>489171</v>
      </c>
      <c r="AG433">
        <f t="shared" si="75"/>
        <v>1.963149521311729E-3</v>
      </c>
      <c r="AH433">
        <f t="shared" si="83"/>
        <v>0.50500037608524373</v>
      </c>
      <c r="AI433">
        <f t="shared" si="84"/>
        <v>2.1343175727272925E-2</v>
      </c>
      <c r="AK433" s="3"/>
    </row>
    <row r="434" spans="1:37" x14ac:dyDescent="0.25">
      <c r="A434" s="3">
        <v>44292</v>
      </c>
      <c r="B434">
        <v>59171.933594000002</v>
      </c>
      <c r="C434">
        <v>59479.578125</v>
      </c>
      <c r="D434">
        <v>57646.808594000002</v>
      </c>
      <c r="E434">
        <v>58192.359375</v>
      </c>
      <c r="F434">
        <v>58192.359375</v>
      </c>
      <c r="G434">
        <v>66058027988</v>
      </c>
      <c r="H434">
        <f t="shared" si="73"/>
        <v>-1.476389754538833E-2</v>
      </c>
      <c r="I434">
        <f t="shared" si="78"/>
        <v>0.57906672702368966</v>
      </c>
      <c r="J434">
        <f t="shared" si="79"/>
        <v>0.1278838488731262</v>
      </c>
      <c r="K434">
        <f t="shared" si="80"/>
        <v>7.083202596421917E-2</v>
      </c>
      <c r="M434" s="3">
        <v>44292</v>
      </c>
      <c r="N434">
        <v>2109.493164</v>
      </c>
      <c r="O434">
        <v>2151.2233890000002</v>
      </c>
      <c r="P434">
        <v>2057.6091310000002</v>
      </c>
      <c r="Q434">
        <v>2118.3789059999999</v>
      </c>
      <c r="R434">
        <v>2118.3789059999999</v>
      </c>
      <c r="S434">
        <v>29222865881</v>
      </c>
      <c r="T434">
        <f t="shared" si="74"/>
        <v>4.9650070640602185E-3</v>
      </c>
      <c r="U434">
        <f t="shared" si="76"/>
        <v>0.79051518557266198</v>
      </c>
      <c r="V434">
        <f t="shared" si="77"/>
        <v>0.76522369432312787</v>
      </c>
      <c r="W434">
        <f t="shared" si="81"/>
        <v>0.75202192945808888</v>
      </c>
      <c r="X434">
        <f t="shared" si="82"/>
        <v>0.11486807667437213</v>
      </c>
      <c r="Z434" s="3">
        <v>44292</v>
      </c>
      <c r="AA434">
        <v>3.5719000000000001E-2</v>
      </c>
      <c r="AB434">
        <v>3.6267000000000001E-2</v>
      </c>
      <c r="AC434">
        <v>3.5671000000000001E-2</v>
      </c>
      <c r="AD434">
        <v>3.6402999999999998E-2</v>
      </c>
      <c r="AE434">
        <v>3.6402999999999998E-2</v>
      </c>
      <c r="AF434">
        <v>502177</v>
      </c>
      <c r="AG434">
        <f t="shared" si="75"/>
        <v>1.9724614791065138E-2</v>
      </c>
      <c r="AH434">
        <f t="shared" si="83"/>
        <v>0.50810879527800845</v>
      </c>
      <c r="AI434">
        <f t="shared" si="84"/>
        <v>2.9739442807553029E-2</v>
      </c>
      <c r="AK434" s="3"/>
    </row>
    <row r="435" spans="1:37" x14ac:dyDescent="0.25">
      <c r="A435" s="3">
        <v>44293</v>
      </c>
      <c r="B435">
        <v>58186.507812999997</v>
      </c>
      <c r="C435">
        <v>58731.144530999998</v>
      </c>
      <c r="D435">
        <v>55604.023437999997</v>
      </c>
      <c r="E435">
        <v>56048.9375</v>
      </c>
      <c r="F435">
        <v>56048.9375</v>
      </c>
      <c r="G435">
        <v>75645303584</v>
      </c>
      <c r="H435">
        <f t="shared" si="73"/>
        <v>-3.7528870853164246E-2</v>
      </c>
      <c r="I435">
        <f t="shared" si="78"/>
        <v>0.59392681612366172</v>
      </c>
      <c r="J435">
        <f t="shared" si="79"/>
        <v>7.0251841490007544E-2</v>
      </c>
      <c r="K435">
        <f t="shared" si="80"/>
        <v>4.2374189160978903E-2</v>
      </c>
      <c r="M435" s="3">
        <v>44293</v>
      </c>
      <c r="N435">
        <v>2117.7285160000001</v>
      </c>
      <c r="O435">
        <v>2133.1875</v>
      </c>
      <c r="P435">
        <v>1945.442139</v>
      </c>
      <c r="Q435">
        <v>1971.0772710000001</v>
      </c>
      <c r="R435">
        <v>1971.0772710000001</v>
      </c>
      <c r="S435">
        <v>36116271935</v>
      </c>
      <c r="T435">
        <f t="shared" si="74"/>
        <v>-7.2070897836359615E-2</v>
      </c>
      <c r="U435">
        <f t="shared" si="76"/>
        <v>1.0046029867657538</v>
      </c>
      <c r="V435">
        <f t="shared" si="77"/>
        <v>0.87337392457085417</v>
      </c>
      <c r="W435">
        <f t="shared" si="81"/>
        <v>0.77272421578488049</v>
      </c>
      <c r="X435">
        <f t="shared" si="82"/>
        <v>4.8111254593131647E-2</v>
      </c>
      <c r="Z435" s="3">
        <v>44293</v>
      </c>
      <c r="AA435">
        <v>3.6392000000000001E-2</v>
      </c>
      <c r="AB435">
        <v>3.6546000000000002E-2</v>
      </c>
      <c r="AC435">
        <v>3.4950000000000002E-2</v>
      </c>
      <c r="AD435">
        <v>3.5166999999999997E-2</v>
      </c>
      <c r="AE435">
        <v>3.5166999999999997E-2</v>
      </c>
      <c r="AF435">
        <v>644370</v>
      </c>
      <c r="AG435">
        <f t="shared" si="75"/>
        <v>-3.4543045952895354E-2</v>
      </c>
      <c r="AH435">
        <f t="shared" si="83"/>
        <v>0.50288932962456556</v>
      </c>
      <c r="AI435">
        <f t="shared" si="84"/>
        <v>3.9386181413986086E-3</v>
      </c>
      <c r="AK435" s="3"/>
    </row>
    <row r="436" spans="1:37" x14ac:dyDescent="0.25">
      <c r="A436" s="3">
        <v>44294</v>
      </c>
      <c r="B436">
        <v>56099.914062999997</v>
      </c>
      <c r="C436">
        <v>58338.738280999998</v>
      </c>
      <c r="D436">
        <v>55879.085937999997</v>
      </c>
      <c r="E436">
        <v>58323.953125</v>
      </c>
      <c r="F436">
        <v>58323.953125</v>
      </c>
      <c r="G436">
        <v>53053855641</v>
      </c>
      <c r="H436">
        <f t="shared" si="73"/>
        <v>3.9787675704226817E-2</v>
      </c>
      <c r="I436">
        <f t="shared" si="78"/>
        <v>0.58647189791573251</v>
      </c>
      <c r="J436">
        <f t="shared" si="79"/>
        <v>6.1882676941448916E-2</v>
      </c>
      <c r="K436">
        <f t="shared" si="80"/>
        <v>3.8008789574386401E-2</v>
      </c>
      <c r="M436" s="3">
        <v>44294</v>
      </c>
      <c r="N436">
        <v>1969.1331789999999</v>
      </c>
      <c r="O436">
        <v>2091.516357</v>
      </c>
      <c r="P436">
        <v>1959.0794679999999</v>
      </c>
      <c r="Q436">
        <v>2088.5737300000001</v>
      </c>
      <c r="R436">
        <v>2088.5737300000001</v>
      </c>
      <c r="S436">
        <v>25312956529</v>
      </c>
      <c r="T436">
        <f t="shared" si="74"/>
        <v>5.7901175821386569E-2</v>
      </c>
      <c r="U436">
        <f t="shared" si="76"/>
        <v>1.0666946583483345</v>
      </c>
      <c r="V436">
        <f t="shared" si="77"/>
        <v>0.83482846174316205</v>
      </c>
      <c r="W436">
        <f t="shared" si="81"/>
        <v>0.79508067687360806</v>
      </c>
      <c r="X436">
        <f t="shared" si="82"/>
        <v>6.8782915279946802E-2</v>
      </c>
      <c r="Z436" s="3">
        <v>44294</v>
      </c>
      <c r="AA436">
        <v>3.5131999999999997E-2</v>
      </c>
      <c r="AB436">
        <v>3.5851000000000001E-2</v>
      </c>
      <c r="AC436">
        <v>3.5019000000000002E-2</v>
      </c>
      <c r="AD436">
        <v>3.5810000000000002E-2</v>
      </c>
      <c r="AE436">
        <v>3.5810000000000002E-2</v>
      </c>
      <c r="AF436">
        <v>434006</v>
      </c>
      <c r="AG436">
        <f t="shared" si="75"/>
        <v>1.8119041134266597E-2</v>
      </c>
      <c r="AH436">
        <f t="shared" si="83"/>
        <v>0.4944991271239727</v>
      </c>
      <c r="AI436">
        <f t="shared" si="84"/>
        <v>1.9923685028900469E-2</v>
      </c>
      <c r="AK436" s="3"/>
    </row>
    <row r="437" spans="1:37" x14ac:dyDescent="0.25">
      <c r="A437" s="3">
        <v>44295</v>
      </c>
      <c r="B437">
        <v>58326.5625</v>
      </c>
      <c r="C437">
        <v>58937.046875</v>
      </c>
      <c r="D437">
        <v>57807.863280999998</v>
      </c>
      <c r="E437">
        <v>58245.003905999998</v>
      </c>
      <c r="F437">
        <v>58245.003905999998</v>
      </c>
      <c r="G437">
        <v>46655208546</v>
      </c>
      <c r="H437">
        <f t="shared" si="73"/>
        <v>-1.3545498404069674E-3</v>
      </c>
      <c r="I437">
        <f t="shared" si="78"/>
        <v>0.58239655576058202</v>
      </c>
      <c r="J437">
        <f t="shared" si="79"/>
        <v>3.9153947316597819E-2</v>
      </c>
      <c r="K437">
        <f t="shared" si="80"/>
        <v>2.6546543826006897E-2</v>
      </c>
      <c r="M437" s="3">
        <v>44295</v>
      </c>
      <c r="N437">
        <v>2088.7722170000002</v>
      </c>
      <c r="O437">
        <v>2102.873779</v>
      </c>
      <c r="P437">
        <v>2055.1633299999999</v>
      </c>
      <c r="Q437">
        <v>2072.1088869999999</v>
      </c>
      <c r="R437">
        <v>2072.1088869999999</v>
      </c>
      <c r="S437">
        <v>19812472092</v>
      </c>
      <c r="T437">
        <f t="shared" si="74"/>
        <v>-7.9145325235226282E-3</v>
      </c>
      <c r="U437">
        <f t="shared" si="76"/>
        <v>0.87332786766487136</v>
      </c>
      <c r="V437">
        <f t="shared" si="77"/>
        <v>0.84082146635198207</v>
      </c>
      <c r="W437">
        <f t="shared" si="81"/>
        <v>0.78232307243014487</v>
      </c>
      <c r="X437">
        <f t="shared" si="82"/>
        <v>8.3197699337432651E-2</v>
      </c>
      <c r="Z437" s="3">
        <v>44295</v>
      </c>
      <c r="AA437">
        <v>3.5812999999999998E-2</v>
      </c>
      <c r="AB437">
        <v>3.5879000000000001E-2</v>
      </c>
      <c r="AC437">
        <v>3.5378E-2</v>
      </c>
      <c r="AD437">
        <v>3.5576000000000003E-2</v>
      </c>
      <c r="AE437">
        <v>3.5576000000000003E-2</v>
      </c>
      <c r="AF437">
        <v>340157</v>
      </c>
      <c r="AG437">
        <f t="shared" si="75"/>
        <v>-6.5559308019458992E-3</v>
      </c>
      <c r="AH437">
        <f t="shared" si="83"/>
        <v>0.44499556992862133</v>
      </c>
      <c r="AI437">
        <f t="shared" si="84"/>
        <v>3.6745606802814912E-2</v>
      </c>
      <c r="AK437" s="3"/>
    </row>
    <row r="438" spans="1:37" x14ac:dyDescent="0.25">
      <c r="A438" s="3">
        <v>44296</v>
      </c>
      <c r="B438">
        <v>58253.777344000002</v>
      </c>
      <c r="C438">
        <v>61276.664062999997</v>
      </c>
      <c r="D438">
        <v>58038.707030999998</v>
      </c>
      <c r="E438">
        <v>59793.234375</v>
      </c>
      <c r="F438">
        <v>59793.234375</v>
      </c>
      <c r="G438">
        <v>58238470525</v>
      </c>
      <c r="H438">
        <f t="shared" si="73"/>
        <v>2.6234198100957135E-2</v>
      </c>
      <c r="I438">
        <f t="shared" si="78"/>
        <v>0.57919324676297412</v>
      </c>
      <c r="J438">
        <f t="shared" si="79"/>
        <v>3.3815145018468586E-2</v>
      </c>
      <c r="K438">
        <f t="shared" si="80"/>
        <v>2.3800685189285707E-2</v>
      </c>
      <c r="M438" s="3">
        <v>44296</v>
      </c>
      <c r="N438">
        <v>2071.1115719999998</v>
      </c>
      <c r="O438">
        <v>2196.9963379999999</v>
      </c>
      <c r="P438">
        <v>2062.7875979999999</v>
      </c>
      <c r="Q438">
        <v>2135.9421390000002</v>
      </c>
      <c r="R438">
        <v>2135.9421390000002</v>
      </c>
      <c r="S438">
        <v>24986243611</v>
      </c>
      <c r="T438">
        <f t="shared" si="74"/>
        <v>3.0340957590528708E-2</v>
      </c>
      <c r="U438">
        <f t="shared" si="76"/>
        <v>0.78805861405334443</v>
      </c>
      <c r="V438">
        <f t="shared" si="77"/>
        <v>0.80605414182139368</v>
      </c>
      <c r="W438">
        <f t="shared" si="81"/>
        <v>0.78669493871488305</v>
      </c>
      <c r="X438">
        <f t="shared" si="82"/>
        <v>9.1053543025534617E-2</v>
      </c>
      <c r="Z438" s="3">
        <v>44296</v>
      </c>
      <c r="AA438">
        <v>3.5559E-2</v>
      </c>
      <c r="AB438">
        <v>3.6021999999999998E-2</v>
      </c>
      <c r="AC438">
        <v>3.5524E-2</v>
      </c>
      <c r="AD438">
        <v>3.5721999999999997E-2</v>
      </c>
      <c r="AE438">
        <v>3.5721999999999997E-2</v>
      </c>
      <c r="AF438">
        <v>417877</v>
      </c>
      <c r="AG438">
        <f t="shared" si="75"/>
        <v>4.0954922738963163E-3</v>
      </c>
      <c r="AH438">
        <f t="shared" si="83"/>
        <v>0.43906216408760007</v>
      </c>
      <c r="AI438">
        <f t="shared" si="84"/>
        <v>4.3595035256391523E-2</v>
      </c>
      <c r="AK438" s="3"/>
    </row>
    <row r="439" spans="1:37" x14ac:dyDescent="0.25">
      <c r="A439" s="3">
        <v>44297</v>
      </c>
      <c r="B439">
        <v>59846.230469000002</v>
      </c>
      <c r="C439">
        <v>60790.554687999997</v>
      </c>
      <c r="D439">
        <v>59289.796875</v>
      </c>
      <c r="E439">
        <v>60204.964844000002</v>
      </c>
      <c r="F439">
        <v>60204.964844000002</v>
      </c>
      <c r="G439">
        <v>46280252580</v>
      </c>
      <c r="H439">
        <f t="shared" si="73"/>
        <v>6.8623043915551187E-3</v>
      </c>
      <c r="I439">
        <f t="shared" si="78"/>
        <v>0.57851921951547625</v>
      </c>
      <c r="J439">
        <f t="shared" si="79"/>
        <v>4.8894322263103585E-2</v>
      </c>
      <c r="K439">
        <f t="shared" si="80"/>
        <v>3.1324239638718832E-2</v>
      </c>
      <c r="M439" s="3">
        <v>44297</v>
      </c>
      <c r="N439">
        <v>2136.156982</v>
      </c>
      <c r="O439">
        <v>2165.1914059999999</v>
      </c>
      <c r="P439">
        <v>2119.8657229999999</v>
      </c>
      <c r="Q439">
        <v>2157.656982</v>
      </c>
      <c r="R439">
        <v>2157.656982</v>
      </c>
      <c r="S439">
        <v>19692836132</v>
      </c>
      <c r="T439">
        <f t="shared" si="74"/>
        <v>1.0115070146633823E-2</v>
      </c>
      <c r="U439">
        <f t="shared" si="76"/>
        <v>0.76318812388425172</v>
      </c>
      <c r="V439">
        <f t="shared" si="77"/>
        <v>0.80563195086279826</v>
      </c>
      <c r="W439">
        <f t="shared" si="81"/>
        <v>0.776426323514113</v>
      </c>
      <c r="X439">
        <f t="shared" si="82"/>
        <v>0.11081520605764113</v>
      </c>
      <c r="Z439" s="3">
        <v>44297</v>
      </c>
      <c r="AA439">
        <v>3.5726000000000001E-2</v>
      </c>
      <c r="AB439">
        <v>3.5985999999999997E-2</v>
      </c>
      <c r="AC439">
        <v>3.5667999999999998E-2</v>
      </c>
      <c r="AD439">
        <v>3.5839000000000003E-2</v>
      </c>
      <c r="AE439">
        <v>3.5839000000000003E-2</v>
      </c>
      <c r="AF439">
        <v>327097</v>
      </c>
      <c r="AG439">
        <f t="shared" si="75"/>
        <v>3.2699404494617537E-3</v>
      </c>
      <c r="AH439">
        <f t="shared" si="83"/>
        <v>0.42900167000472827</v>
      </c>
      <c r="AI439">
        <f t="shared" si="84"/>
        <v>5.1850889984258415E-2</v>
      </c>
      <c r="AK439" s="3"/>
    </row>
    <row r="440" spans="1:37" x14ac:dyDescent="0.25">
      <c r="A440" s="3">
        <v>44298</v>
      </c>
      <c r="B440">
        <v>60175.945312999997</v>
      </c>
      <c r="C440">
        <v>61253.035155999998</v>
      </c>
      <c r="D440">
        <v>59589.875</v>
      </c>
      <c r="E440">
        <v>59893.453125</v>
      </c>
      <c r="F440">
        <v>59893.453125</v>
      </c>
      <c r="G440">
        <v>51828688519</v>
      </c>
      <c r="H440">
        <f t="shared" si="73"/>
        <v>-5.1876190022958728E-3</v>
      </c>
      <c r="I440">
        <f t="shared" si="78"/>
        <v>0.5301020422860756</v>
      </c>
      <c r="J440">
        <f t="shared" si="79"/>
        <v>2.2283758004708592E-2</v>
      </c>
      <c r="K440">
        <f t="shared" si="80"/>
        <v>-5.3677384153159062E-3</v>
      </c>
      <c r="M440" s="3">
        <v>44298</v>
      </c>
      <c r="N440">
        <v>2157.3618160000001</v>
      </c>
      <c r="O440">
        <v>2199.71875</v>
      </c>
      <c r="P440">
        <v>2110.3688959999999</v>
      </c>
      <c r="Q440">
        <v>2139.3532709999999</v>
      </c>
      <c r="R440">
        <v>2139.3532709999999</v>
      </c>
      <c r="S440">
        <v>21727936609</v>
      </c>
      <c r="T440">
        <f t="shared" si="74"/>
        <v>-8.5193288484486981E-3</v>
      </c>
      <c r="U440">
        <f t="shared" si="76"/>
        <v>0.7680957059132919</v>
      </c>
      <c r="V440">
        <f t="shared" si="77"/>
        <v>0.80014710342794226</v>
      </c>
      <c r="W440">
        <f t="shared" si="81"/>
        <v>0.72763620011272723</v>
      </c>
      <c r="X440">
        <f t="shared" si="82"/>
        <v>6.3749718188320065E-2</v>
      </c>
      <c r="Z440" s="3">
        <v>44298</v>
      </c>
      <c r="AA440">
        <v>3.5833999999999998E-2</v>
      </c>
      <c r="AB440">
        <v>3.5943999999999997E-2</v>
      </c>
      <c r="AC440">
        <v>3.5257999999999998E-2</v>
      </c>
      <c r="AD440">
        <v>3.5719000000000001E-2</v>
      </c>
      <c r="AE440">
        <v>3.5719000000000001E-2</v>
      </c>
      <c r="AF440">
        <v>362776</v>
      </c>
      <c r="AG440">
        <f t="shared" si="75"/>
        <v>-3.3539258360537451E-3</v>
      </c>
      <c r="AH440">
        <f t="shared" si="83"/>
        <v>0.4278086949406415</v>
      </c>
      <c r="AI440">
        <f t="shared" si="84"/>
        <v>4.5178915132214913E-2</v>
      </c>
      <c r="AK440" s="3"/>
    </row>
    <row r="441" spans="1:37" x14ac:dyDescent="0.25">
      <c r="A441" s="3">
        <v>44299</v>
      </c>
      <c r="B441">
        <v>59890.019530999998</v>
      </c>
      <c r="C441">
        <v>63742.285155999998</v>
      </c>
      <c r="D441">
        <v>59869.957030999998</v>
      </c>
      <c r="E441">
        <v>63503.457030999998</v>
      </c>
      <c r="F441">
        <v>63503.457030999998</v>
      </c>
      <c r="G441">
        <v>69983454362</v>
      </c>
      <c r="H441">
        <f t="shared" si="73"/>
        <v>5.8527143446330913E-2</v>
      </c>
      <c r="I441">
        <f t="shared" si="78"/>
        <v>0.55615839766724462</v>
      </c>
      <c r="J441">
        <f t="shared" si="79"/>
        <v>6.8445978113290895E-2</v>
      </c>
      <c r="K441">
        <f t="shared" si="80"/>
        <v>4.05787184394358E-2</v>
      </c>
      <c r="M441" s="3">
        <v>44299</v>
      </c>
      <c r="N441">
        <v>2139.3642580000001</v>
      </c>
      <c r="O441">
        <v>2318.4233399999998</v>
      </c>
      <c r="P441">
        <v>2138.5595699999999</v>
      </c>
      <c r="Q441">
        <v>2299.1877439999998</v>
      </c>
      <c r="R441">
        <v>2299.1877439999998</v>
      </c>
      <c r="S441">
        <v>29456642939</v>
      </c>
      <c r="T441">
        <f t="shared" si="74"/>
        <v>7.2052332232571514E-2</v>
      </c>
      <c r="U441">
        <f t="shared" si="76"/>
        <v>0.92081426954797041</v>
      </c>
      <c r="V441">
        <f t="shared" si="77"/>
        <v>0.79813911641943913</v>
      </c>
      <c r="W441">
        <f t="shared" si="81"/>
        <v>0.75018343280878352</v>
      </c>
      <c r="X441">
        <f t="shared" si="82"/>
        <v>0.11901692326956072</v>
      </c>
      <c r="Z441" s="3">
        <v>44299</v>
      </c>
      <c r="AA441">
        <v>3.5720000000000002E-2</v>
      </c>
      <c r="AB441">
        <v>3.6548999999999998E-2</v>
      </c>
      <c r="AC441">
        <v>3.5706000000000002E-2</v>
      </c>
      <c r="AD441">
        <v>3.6206000000000002E-2</v>
      </c>
      <c r="AE441">
        <v>3.6206000000000002E-2</v>
      </c>
      <c r="AF441">
        <v>463859</v>
      </c>
      <c r="AG441">
        <f t="shared" si="75"/>
        <v>1.3542090858052367E-2</v>
      </c>
      <c r="AH441">
        <f t="shared" si="83"/>
        <v>0.42766759009757643</v>
      </c>
      <c r="AI441">
        <f t="shared" si="84"/>
        <v>5.1328722024545609E-2</v>
      </c>
      <c r="AK441" s="3"/>
    </row>
    <row r="442" spans="1:37" x14ac:dyDescent="0.25">
      <c r="A442" s="3">
        <v>44300</v>
      </c>
      <c r="B442">
        <v>63523.753905999998</v>
      </c>
      <c r="C442">
        <v>64863.097655999998</v>
      </c>
      <c r="D442">
        <v>61554.796875</v>
      </c>
      <c r="E442">
        <v>63109.695312999997</v>
      </c>
      <c r="F442">
        <v>63109.695312999997</v>
      </c>
      <c r="G442">
        <v>77451779687</v>
      </c>
      <c r="H442">
        <f t="shared" si="73"/>
        <v>-6.2199381373114039E-3</v>
      </c>
      <c r="I442">
        <f t="shared" si="78"/>
        <v>0.51172022164366537</v>
      </c>
      <c r="J442">
        <f t="shared" si="79"/>
        <v>0.12118124838411383</v>
      </c>
      <c r="K442">
        <f t="shared" si="80"/>
        <v>6.5971259505187924E-2</v>
      </c>
      <c r="M442" s="3">
        <v>44300</v>
      </c>
      <c r="N442">
        <v>2299.3479000000002</v>
      </c>
      <c r="O442">
        <v>2449.6875</v>
      </c>
      <c r="P442">
        <v>2284.563721</v>
      </c>
      <c r="Q442">
        <v>2435.1049800000001</v>
      </c>
      <c r="R442">
        <v>2435.1049800000001</v>
      </c>
      <c r="S442">
        <v>35592822986</v>
      </c>
      <c r="T442">
        <f t="shared" si="74"/>
        <v>5.7433962762902781E-2</v>
      </c>
      <c r="U442">
        <f t="shared" si="76"/>
        <v>0.63440737432644712</v>
      </c>
      <c r="V442">
        <f t="shared" si="77"/>
        <v>0.82426195293157156</v>
      </c>
      <c r="W442">
        <f t="shared" si="81"/>
        <v>0.75445790285837744</v>
      </c>
      <c r="X442">
        <f t="shared" si="82"/>
        <v>0.1651078842444714</v>
      </c>
      <c r="Z442" s="3">
        <v>44300</v>
      </c>
      <c r="AA442">
        <v>3.6207999999999997E-2</v>
      </c>
      <c r="AB442">
        <v>3.8858999999999998E-2</v>
      </c>
      <c r="AC442">
        <v>3.6098999999999999E-2</v>
      </c>
      <c r="AD442">
        <v>3.8585000000000001E-2</v>
      </c>
      <c r="AE442">
        <v>3.8585000000000001E-2</v>
      </c>
      <c r="AF442">
        <v>563983</v>
      </c>
      <c r="AG442">
        <f t="shared" si="75"/>
        <v>6.3638748955814242E-2</v>
      </c>
      <c r="AH442">
        <f t="shared" si="83"/>
        <v>0.4699723420123183</v>
      </c>
      <c r="AI442">
        <f t="shared" si="84"/>
        <v>6.4901944925822977E-2</v>
      </c>
      <c r="AK442" s="3"/>
    </row>
    <row r="443" spans="1:37" x14ac:dyDescent="0.25">
      <c r="A443" s="3">
        <v>44301</v>
      </c>
      <c r="B443">
        <v>63075.195312999997</v>
      </c>
      <c r="C443">
        <v>63821.671875</v>
      </c>
      <c r="D443">
        <v>62208.964844000002</v>
      </c>
      <c r="E443">
        <v>63314.011719000002</v>
      </c>
      <c r="F443">
        <v>63314.011719000002</v>
      </c>
      <c r="G443">
        <v>60954381579</v>
      </c>
      <c r="H443">
        <f t="shared" si="73"/>
        <v>3.2322511130025247E-3</v>
      </c>
      <c r="I443">
        <f t="shared" si="78"/>
        <v>0.50992036541950481</v>
      </c>
      <c r="J443">
        <f t="shared" si="79"/>
        <v>0.10848402794957784</v>
      </c>
      <c r="K443">
        <f t="shared" si="80"/>
        <v>5.9584865599505932E-2</v>
      </c>
      <c r="M443" s="3">
        <v>44301</v>
      </c>
      <c r="N443">
        <v>2436.0346679999998</v>
      </c>
      <c r="O443">
        <v>2544.2673340000001</v>
      </c>
      <c r="P443">
        <v>2409.9240719999998</v>
      </c>
      <c r="Q443">
        <v>2519.116211</v>
      </c>
      <c r="R443">
        <v>2519.116211</v>
      </c>
      <c r="S443">
        <v>32325606817</v>
      </c>
      <c r="T443">
        <f t="shared" si="74"/>
        <v>3.3918261548028066E-2</v>
      </c>
      <c r="U443">
        <f t="shared" si="76"/>
        <v>0.592991081226939</v>
      </c>
      <c r="V443">
        <f t="shared" si="77"/>
        <v>0.82170759194983611</v>
      </c>
      <c r="W443">
        <f t="shared" si="81"/>
        <v>0.75892112680364654</v>
      </c>
      <c r="X443">
        <f t="shared" si="82"/>
        <v>0.17796268248989611</v>
      </c>
      <c r="Z443" s="3">
        <v>44301</v>
      </c>
      <c r="AA443">
        <v>3.8600000000000002E-2</v>
      </c>
      <c r="AB443">
        <v>4.0121999999999998E-2</v>
      </c>
      <c r="AC443">
        <v>3.8323999999999997E-2</v>
      </c>
      <c r="AD443">
        <v>3.9787999999999997E-2</v>
      </c>
      <c r="AE443">
        <v>3.9787999999999997E-2</v>
      </c>
      <c r="AF443">
        <v>510560</v>
      </c>
      <c r="AG443">
        <f t="shared" si="75"/>
        <v>3.0701759380600994E-2</v>
      </c>
      <c r="AH443">
        <f t="shared" si="83"/>
        <v>0.47485213838648654</v>
      </c>
      <c r="AI443">
        <f t="shared" si="84"/>
        <v>7.7683714007379195E-2</v>
      </c>
      <c r="AK443" s="3"/>
    </row>
    <row r="444" spans="1:37" x14ac:dyDescent="0.25">
      <c r="A444" s="3">
        <v>44302</v>
      </c>
      <c r="B444">
        <v>63258.503905999998</v>
      </c>
      <c r="C444">
        <v>63594.722655999998</v>
      </c>
      <c r="D444">
        <v>60222.53125</v>
      </c>
      <c r="E444">
        <v>61572.789062999997</v>
      </c>
      <c r="F444">
        <v>61572.789062999997</v>
      </c>
      <c r="G444">
        <v>84293007468</v>
      </c>
      <c r="H444">
        <f t="shared" si="73"/>
        <v>-2.788662187039672E-2</v>
      </c>
      <c r="I444">
        <f t="shared" si="78"/>
        <v>0.50777609913375843</v>
      </c>
      <c r="J444">
        <f t="shared" si="79"/>
        <v>4.4873219007471189E-2</v>
      </c>
      <c r="K444">
        <f t="shared" si="80"/>
        <v>2.7734621151369085E-2</v>
      </c>
      <c r="M444" s="3">
        <v>44302</v>
      </c>
      <c r="N444">
        <v>2516.601807</v>
      </c>
      <c r="O444">
        <v>2547.555664</v>
      </c>
      <c r="P444">
        <v>2318.6750489999999</v>
      </c>
      <c r="Q444">
        <v>2431.9465329999998</v>
      </c>
      <c r="R444">
        <v>2431.9465329999998</v>
      </c>
      <c r="S444">
        <v>36196928256</v>
      </c>
      <c r="T444">
        <f t="shared" si="74"/>
        <v>-3.5216151013522906E-2</v>
      </c>
      <c r="U444">
        <f t="shared" si="76"/>
        <v>0.71114942956572236</v>
      </c>
      <c r="V444">
        <f t="shared" si="77"/>
        <v>0.859203424880848</v>
      </c>
      <c r="W444">
        <f t="shared" si="81"/>
        <v>0.7759244659963207</v>
      </c>
      <c r="X444">
        <f t="shared" si="82"/>
        <v>0.15635208545156679</v>
      </c>
      <c r="Z444" s="3">
        <v>44302</v>
      </c>
      <c r="AA444">
        <v>3.9747999999999999E-2</v>
      </c>
      <c r="AB444">
        <v>4.0106000000000003E-2</v>
      </c>
      <c r="AC444">
        <v>3.8172999999999999E-2</v>
      </c>
      <c r="AD444">
        <v>3.9496999999999997E-2</v>
      </c>
      <c r="AE444">
        <v>3.9496999999999997E-2</v>
      </c>
      <c r="AF444">
        <v>587872</v>
      </c>
      <c r="AG444">
        <f t="shared" si="75"/>
        <v>-7.3406396344791562E-3</v>
      </c>
      <c r="AH444">
        <f t="shared" si="83"/>
        <v>0.46201384717848026</v>
      </c>
      <c r="AI444">
        <f t="shared" si="84"/>
        <v>8.39495912719566E-2</v>
      </c>
      <c r="AK444" s="3"/>
    </row>
    <row r="445" spans="1:37" x14ac:dyDescent="0.25">
      <c r="A445" s="3">
        <v>44303</v>
      </c>
      <c r="B445">
        <v>61529.921875</v>
      </c>
      <c r="C445">
        <v>62572.175780999998</v>
      </c>
      <c r="D445">
        <v>60361.351562999997</v>
      </c>
      <c r="E445">
        <v>60683.820312999997</v>
      </c>
      <c r="F445">
        <v>60683.820312999997</v>
      </c>
      <c r="G445">
        <v>66138759198</v>
      </c>
      <c r="H445">
        <f t="shared" si="73"/>
        <v>-1.4542926101286206E-2</v>
      </c>
      <c r="I445">
        <f t="shared" si="78"/>
        <v>0.50656287707404124</v>
      </c>
      <c r="J445">
        <f t="shared" si="79"/>
        <v>4.7669444818551829E-2</v>
      </c>
      <c r="K445">
        <f t="shared" si="80"/>
        <v>2.910744737700599E-2</v>
      </c>
      <c r="M445" s="3">
        <v>44303</v>
      </c>
      <c r="N445">
        <v>2429.9809570000002</v>
      </c>
      <c r="O445">
        <v>2497.3852539999998</v>
      </c>
      <c r="P445">
        <v>2333.6828609999998</v>
      </c>
      <c r="Q445">
        <v>2344.8950199999999</v>
      </c>
      <c r="R445">
        <v>2344.8950199999999</v>
      </c>
      <c r="S445">
        <v>32349808978</v>
      </c>
      <c r="T445">
        <f t="shared" si="74"/>
        <v>-3.645134577054155E-2</v>
      </c>
      <c r="U445">
        <f t="shared" si="76"/>
        <v>0.82321481198229951</v>
      </c>
      <c r="V445">
        <f t="shared" si="77"/>
        <v>0.8148234117389801</v>
      </c>
      <c r="W445">
        <f t="shared" si="81"/>
        <v>0.7846582481756279</v>
      </c>
      <c r="X445">
        <f t="shared" si="82"/>
        <v>0.14966341671207145</v>
      </c>
      <c r="Z445" s="3">
        <v>44303</v>
      </c>
      <c r="AA445">
        <v>3.9465E-2</v>
      </c>
      <c r="AB445">
        <v>3.9938000000000001E-2</v>
      </c>
      <c r="AC445">
        <v>3.8591E-2</v>
      </c>
      <c r="AD445">
        <v>3.8641000000000002E-2</v>
      </c>
      <c r="AE445">
        <v>3.8641000000000002E-2</v>
      </c>
      <c r="AF445">
        <v>533088</v>
      </c>
      <c r="AG445">
        <f t="shared" si="75"/>
        <v>-2.1910830729066036E-2</v>
      </c>
      <c r="AH445">
        <f t="shared" si="83"/>
        <v>0.47165329673402517</v>
      </c>
      <c r="AI445">
        <f t="shared" si="84"/>
        <v>7.8495606123077974E-2</v>
      </c>
      <c r="AK445" s="3"/>
    </row>
    <row r="446" spans="1:37" x14ac:dyDescent="0.25">
      <c r="A446" s="3">
        <v>44304</v>
      </c>
      <c r="B446">
        <v>60701.886719000002</v>
      </c>
      <c r="C446">
        <v>61057.457030999998</v>
      </c>
      <c r="D446">
        <v>52829.535155999998</v>
      </c>
      <c r="E446">
        <v>56216.183594000002</v>
      </c>
      <c r="F446">
        <v>56216.183594000002</v>
      </c>
      <c r="G446">
        <v>97468872758</v>
      </c>
      <c r="H446">
        <f t="shared" si="73"/>
        <v>-7.6472431101911473E-2</v>
      </c>
      <c r="I446">
        <f t="shared" si="78"/>
        <v>0.57419202094571564</v>
      </c>
      <c r="J446">
        <f t="shared" si="79"/>
        <v>3.7197305338224421E-2</v>
      </c>
      <c r="K446">
        <f t="shared" si="80"/>
        <v>-1.1824067526967172E-2</v>
      </c>
      <c r="M446" s="3">
        <v>44304</v>
      </c>
      <c r="N446">
        <v>2346.452393</v>
      </c>
      <c r="O446">
        <v>2365.4604490000002</v>
      </c>
      <c r="P446">
        <v>2011.766846</v>
      </c>
      <c r="Q446">
        <v>2237.1369629999999</v>
      </c>
      <c r="R446">
        <v>2237.1369629999999</v>
      </c>
      <c r="S446">
        <v>50696368718</v>
      </c>
      <c r="T446">
        <f t="shared" si="74"/>
        <v>-4.7043726475982338E-2</v>
      </c>
      <c r="U446">
        <f t="shared" si="76"/>
        <v>0.93296319377469761</v>
      </c>
      <c r="V446">
        <f t="shared" si="77"/>
        <v>0.80000055835745942</v>
      </c>
      <c r="W446">
        <f t="shared" si="81"/>
        <v>0.80762511372127532</v>
      </c>
      <c r="X446">
        <f t="shared" si="82"/>
        <v>0.1172359047188232</v>
      </c>
      <c r="Z446" s="3">
        <v>44304</v>
      </c>
      <c r="AA446">
        <v>3.8667E-2</v>
      </c>
      <c r="AB446">
        <v>3.8804999999999999E-2</v>
      </c>
      <c r="AC446">
        <v>3.6021999999999998E-2</v>
      </c>
      <c r="AD446">
        <v>3.9794999999999997E-2</v>
      </c>
      <c r="AE446">
        <v>3.9794999999999997E-2</v>
      </c>
      <c r="AF446">
        <v>901811</v>
      </c>
      <c r="AG446">
        <f t="shared" si="75"/>
        <v>2.9427387331190415E-2</v>
      </c>
      <c r="AH446">
        <f t="shared" si="83"/>
        <v>0.47770006498911416</v>
      </c>
      <c r="AI446">
        <f t="shared" si="84"/>
        <v>8.4746933667185123E-2</v>
      </c>
      <c r="AK446" s="3"/>
    </row>
    <row r="447" spans="1:37" x14ac:dyDescent="0.25">
      <c r="A447" s="3">
        <v>44305</v>
      </c>
      <c r="B447">
        <v>56191.585937999997</v>
      </c>
      <c r="C447">
        <v>57520.054687999997</v>
      </c>
      <c r="D447">
        <v>54368.59375</v>
      </c>
      <c r="E447">
        <v>55724.265625</v>
      </c>
      <c r="F447">
        <v>55724.265625</v>
      </c>
      <c r="G447">
        <v>65344865159</v>
      </c>
      <c r="H447">
        <f t="shared" si="73"/>
        <v>-8.7889791222437886E-3</v>
      </c>
      <c r="I447">
        <f t="shared" si="78"/>
        <v>0.57478661958383515</v>
      </c>
      <c r="J447">
        <f t="shared" si="79"/>
        <v>4.542040532652121E-2</v>
      </c>
      <c r="K447">
        <f t="shared" si="80"/>
        <v>-1.5921579552590485E-2</v>
      </c>
      <c r="M447" s="3">
        <v>44305</v>
      </c>
      <c r="N447">
        <v>2238.0327149999998</v>
      </c>
      <c r="O447">
        <v>2276.7768550000001</v>
      </c>
      <c r="P447">
        <v>2086.688721</v>
      </c>
      <c r="Q447">
        <v>2166.188721</v>
      </c>
      <c r="R447">
        <v>2166.188721</v>
      </c>
      <c r="S447">
        <v>34060654971</v>
      </c>
      <c r="T447">
        <f t="shared" si="74"/>
        <v>-3.2227633237374535E-2</v>
      </c>
      <c r="U447">
        <f t="shared" si="76"/>
        <v>0.9691281599969962</v>
      </c>
      <c r="V447">
        <f t="shared" si="77"/>
        <v>0.80993909502995665</v>
      </c>
      <c r="W447">
        <f t="shared" si="81"/>
        <v>0.81853990913778374</v>
      </c>
      <c r="X447">
        <f t="shared" si="82"/>
        <v>0.10286122022955552</v>
      </c>
      <c r="Z447" s="3">
        <v>44305</v>
      </c>
      <c r="AA447">
        <v>3.9810999999999999E-2</v>
      </c>
      <c r="AB447">
        <v>3.9814000000000002E-2</v>
      </c>
      <c r="AC447">
        <v>3.8366999999999998E-2</v>
      </c>
      <c r="AD447">
        <v>3.8872999999999998E-2</v>
      </c>
      <c r="AE447">
        <v>3.8872999999999998E-2</v>
      </c>
      <c r="AF447">
        <v>611236</v>
      </c>
      <c r="AG447">
        <f t="shared" si="75"/>
        <v>-2.3441354027191563E-2</v>
      </c>
      <c r="AH447">
        <f t="shared" si="83"/>
        <v>0.48911251349540574</v>
      </c>
      <c r="AI447">
        <f t="shared" si="84"/>
        <v>7.7812705977525279E-2</v>
      </c>
      <c r="AK447" s="3"/>
    </row>
    <row r="448" spans="1:37" x14ac:dyDescent="0.25">
      <c r="A448" s="3">
        <v>44306</v>
      </c>
      <c r="B448">
        <v>55681.792969000002</v>
      </c>
      <c r="C448">
        <v>57062.148437999997</v>
      </c>
      <c r="D448">
        <v>53448.046875</v>
      </c>
      <c r="E448">
        <v>56473.03125</v>
      </c>
      <c r="F448">
        <v>56473.03125</v>
      </c>
      <c r="G448">
        <v>67849323955</v>
      </c>
      <c r="H448">
        <f t="shared" si="73"/>
        <v>1.3347500558966063E-2</v>
      </c>
      <c r="I448">
        <f t="shared" si="78"/>
        <v>0.57532772696148615</v>
      </c>
      <c r="J448">
        <f t="shared" si="79"/>
        <v>1.8429000631996022E-2</v>
      </c>
      <c r="K448">
        <f t="shared" si="80"/>
        <v>-2.4130894924910863E-3</v>
      </c>
      <c r="M448" s="3">
        <v>44306</v>
      </c>
      <c r="N448">
        <v>2161.939453</v>
      </c>
      <c r="O448">
        <v>2345.834961</v>
      </c>
      <c r="P448">
        <v>2060.1437989999999</v>
      </c>
      <c r="Q448">
        <v>2330.2109380000002</v>
      </c>
      <c r="R448">
        <v>2330.2109380000002</v>
      </c>
      <c r="S448">
        <v>39433483315</v>
      </c>
      <c r="T448">
        <f t="shared" si="74"/>
        <v>7.2989521218198863E-2</v>
      </c>
      <c r="U448">
        <f t="shared" si="76"/>
        <v>0.97327687464312795</v>
      </c>
      <c r="V448">
        <f t="shared" si="77"/>
        <v>0.88214421774198315</v>
      </c>
      <c r="W448">
        <f t="shared" si="81"/>
        <v>0.84773909654036106</v>
      </c>
      <c r="X448">
        <f t="shared" si="82"/>
        <v>0.14713688760189986</v>
      </c>
      <c r="Z448" s="3">
        <v>44306</v>
      </c>
      <c r="AA448">
        <v>3.8796999999999998E-2</v>
      </c>
      <c r="AB448">
        <v>4.1241E-2</v>
      </c>
      <c r="AC448">
        <v>3.8503999999999997E-2</v>
      </c>
      <c r="AD448">
        <v>4.1262E-2</v>
      </c>
      <c r="AE448">
        <v>4.1262E-2</v>
      </c>
      <c r="AF448">
        <v>698271</v>
      </c>
      <c r="AG448">
        <f t="shared" si="75"/>
        <v>5.9642057335133003E-2</v>
      </c>
      <c r="AH448">
        <f t="shared" si="83"/>
        <v>0.52090550660901325</v>
      </c>
      <c r="AI448">
        <f t="shared" si="84"/>
        <v>9.8101105922746568E-2</v>
      </c>
      <c r="AK448" s="3"/>
    </row>
    <row r="449" spans="1:37" x14ac:dyDescent="0.25">
      <c r="A449" s="3">
        <v>44307</v>
      </c>
      <c r="B449">
        <v>56471.128905999998</v>
      </c>
      <c r="C449">
        <v>56757.972655999998</v>
      </c>
      <c r="D449">
        <v>53695.46875</v>
      </c>
      <c r="E449">
        <v>53906.089844000002</v>
      </c>
      <c r="F449">
        <v>53906.089844000002</v>
      </c>
      <c r="G449">
        <v>54926612466</v>
      </c>
      <c r="H449">
        <f t="shared" si="73"/>
        <v>-4.6519745537189634E-2</v>
      </c>
      <c r="I449">
        <f t="shared" si="78"/>
        <v>0.56776746456905525</v>
      </c>
      <c r="J449">
        <f t="shared" si="79"/>
        <v>1.1491865120167748E-2</v>
      </c>
      <c r="K449">
        <f t="shared" si="80"/>
        <v>8.7790087463886831E-4</v>
      </c>
      <c r="M449" s="3">
        <v>44307</v>
      </c>
      <c r="N449">
        <v>2331.1601559999999</v>
      </c>
      <c r="O449">
        <v>2467.2006839999999</v>
      </c>
      <c r="P449">
        <v>2238.366943</v>
      </c>
      <c r="Q449">
        <v>2364.7517090000001</v>
      </c>
      <c r="R449">
        <v>2364.7517090000001</v>
      </c>
      <c r="S449">
        <v>38899067643</v>
      </c>
      <c r="T449">
        <f t="shared" si="74"/>
        <v>1.471423599847351E-2</v>
      </c>
      <c r="U449">
        <f t="shared" si="76"/>
        <v>0.86825238592892706</v>
      </c>
      <c r="V449">
        <f t="shared" si="77"/>
        <v>0.88295920542407436</v>
      </c>
      <c r="W449">
        <f t="shared" si="81"/>
        <v>0.81523841362519278</v>
      </c>
      <c r="X449">
        <f t="shared" si="82"/>
        <v>0.18123418209234504</v>
      </c>
      <c r="Z449" s="3">
        <v>44307</v>
      </c>
      <c r="AA449">
        <v>4.1279000000000003E-2</v>
      </c>
      <c r="AB449">
        <v>4.3827999999999999E-2</v>
      </c>
      <c r="AC449">
        <v>4.1066999999999999E-2</v>
      </c>
      <c r="AD449">
        <v>4.3867999999999997E-2</v>
      </c>
      <c r="AE449">
        <v>4.3867999999999997E-2</v>
      </c>
      <c r="AF449">
        <v>721608</v>
      </c>
      <c r="AG449">
        <f t="shared" si="75"/>
        <v>6.124314533220826E-2</v>
      </c>
      <c r="AH449">
        <f t="shared" si="83"/>
        <v>0.54927971829405031</v>
      </c>
      <c r="AI449">
        <f t="shared" si="84"/>
        <v>0.11968288370517911</v>
      </c>
      <c r="AK449" s="3"/>
    </row>
    <row r="450" spans="1:37" x14ac:dyDescent="0.25">
      <c r="A450" s="3">
        <v>44308</v>
      </c>
      <c r="B450">
        <v>53857.105469000002</v>
      </c>
      <c r="C450">
        <v>55410.230469000002</v>
      </c>
      <c r="D450">
        <v>50583.8125</v>
      </c>
      <c r="E450">
        <v>51762.273437999997</v>
      </c>
      <c r="F450">
        <v>51762.273437999997</v>
      </c>
      <c r="G450">
        <v>74798630778</v>
      </c>
      <c r="H450">
        <f t="shared" si="73"/>
        <v>-4.0581883741785396E-2</v>
      </c>
      <c r="I450">
        <f t="shared" si="78"/>
        <v>0.5845050492905971</v>
      </c>
      <c r="J450">
        <f t="shared" si="79"/>
        <v>5.591386430861589E-2</v>
      </c>
      <c r="K450">
        <f t="shared" si="80"/>
        <v>-2.0936805730070888E-2</v>
      </c>
      <c r="M450" s="3">
        <v>44308</v>
      </c>
      <c r="N450">
        <v>2357.8710940000001</v>
      </c>
      <c r="O450">
        <v>2641.094971</v>
      </c>
      <c r="P450">
        <v>2315.9602049999999</v>
      </c>
      <c r="Q450">
        <v>2403.5351559999999</v>
      </c>
      <c r="R450">
        <v>2403.5351559999999</v>
      </c>
      <c r="S450">
        <v>53575904724</v>
      </c>
      <c r="T450">
        <f t="shared" si="74"/>
        <v>1.6267604438351662E-2</v>
      </c>
      <c r="U450">
        <f t="shared" si="76"/>
        <v>0.82962266345802138</v>
      </c>
      <c r="V450">
        <f t="shared" si="77"/>
        <v>0.77701128556883958</v>
      </c>
      <c r="W450">
        <f t="shared" si="81"/>
        <v>0.81258965516772508</v>
      </c>
      <c r="X450">
        <f t="shared" si="82"/>
        <v>0.19304317290138318</v>
      </c>
      <c r="Z450" s="3">
        <v>44308</v>
      </c>
      <c r="AA450">
        <v>4.3740000000000001E-2</v>
      </c>
      <c r="AB450">
        <v>4.7987000000000002E-2</v>
      </c>
      <c r="AC450">
        <v>4.5328E-2</v>
      </c>
      <c r="AD450">
        <v>4.6434000000000003E-2</v>
      </c>
      <c r="AE450">
        <v>4.6434000000000003E-2</v>
      </c>
      <c r="AF450">
        <v>1035038</v>
      </c>
      <c r="AG450">
        <f t="shared" si="75"/>
        <v>5.6846824618414733E-2</v>
      </c>
      <c r="AH450">
        <f t="shared" si="83"/>
        <v>0.56475917610056892</v>
      </c>
      <c r="AI450">
        <f t="shared" si="84"/>
        <v>0.14266168501200227</v>
      </c>
      <c r="AK450" s="3"/>
    </row>
    <row r="451" spans="1:37" x14ac:dyDescent="0.25">
      <c r="A451" s="3">
        <v>44309</v>
      </c>
      <c r="B451">
        <v>51739.808594000002</v>
      </c>
      <c r="C451">
        <v>52120.792969000002</v>
      </c>
      <c r="D451">
        <v>47714.664062999997</v>
      </c>
      <c r="E451">
        <v>51093.652344000002</v>
      </c>
      <c r="F451">
        <v>51093.652344000002</v>
      </c>
      <c r="G451">
        <v>86668667320</v>
      </c>
      <c r="H451">
        <f t="shared" si="73"/>
        <v>-1.3001302689970785E-2</v>
      </c>
      <c r="I451">
        <f t="shared" si="78"/>
        <v>0.57256466614031543</v>
      </c>
      <c r="J451">
        <f t="shared" si="79"/>
        <v>3.2363409211794772E-2</v>
      </c>
      <c r="K451">
        <f t="shared" si="80"/>
        <v>-9.4454656282459293E-3</v>
      </c>
      <c r="M451" s="3">
        <v>44309</v>
      </c>
      <c r="N451">
        <v>2401.2563479999999</v>
      </c>
      <c r="O451">
        <v>2439.5371089999999</v>
      </c>
      <c r="P451">
        <v>2117.0395509999998</v>
      </c>
      <c r="Q451">
        <v>2363.586182</v>
      </c>
      <c r="R451">
        <v>2363.586182</v>
      </c>
      <c r="S451">
        <v>55413933925</v>
      </c>
      <c r="T451">
        <f t="shared" si="74"/>
        <v>-1.6760600941763563E-2</v>
      </c>
      <c r="U451">
        <f t="shared" si="76"/>
        <v>0.8012644806088961</v>
      </c>
      <c r="V451">
        <f t="shared" si="77"/>
        <v>0.75196952408658768</v>
      </c>
      <c r="W451">
        <f t="shared" si="81"/>
        <v>0.78643940593523842</v>
      </c>
      <c r="X451">
        <f t="shared" si="82"/>
        <v>0.20985938276332014</v>
      </c>
      <c r="Z451" s="3">
        <v>44309</v>
      </c>
      <c r="AA451">
        <v>4.6390000000000001E-2</v>
      </c>
      <c r="AB451">
        <v>4.6921999999999998E-2</v>
      </c>
      <c r="AC451">
        <v>4.4276000000000003E-2</v>
      </c>
      <c r="AD451">
        <v>4.6260000000000003E-2</v>
      </c>
      <c r="AE451">
        <v>4.6260000000000003E-2</v>
      </c>
      <c r="AF451">
        <v>1084556</v>
      </c>
      <c r="AG451">
        <f t="shared" si="75"/>
        <v>-3.7542927130839992E-3</v>
      </c>
      <c r="AH451">
        <f t="shared" si="83"/>
        <v>0.55850378104390563</v>
      </c>
      <c r="AI451">
        <f t="shared" si="84"/>
        <v>0.14649548117924302</v>
      </c>
      <c r="AK451" s="3"/>
    </row>
    <row r="452" spans="1:37" x14ac:dyDescent="0.25">
      <c r="A452" s="3">
        <v>44310</v>
      </c>
      <c r="B452">
        <v>51143.226562999997</v>
      </c>
      <c r="C452">
        <v>51167.5625</v>
      </c>
      <c r="D452">
        <v>48805.285155999998</v>
      </c>
      <c r="E452">
        <v>50050.867187999997</v>
      </c>
      <c r="F452">
        <v>50050.867187999997</v>
      </c>
      <c r="G452">
        <v>49014494781</v>
      </c>
      <c r="H452">
        <f t="shared" ref="H452:H515" si="85">LN(E452/E451)</f>
        <v>-2.0620437175013911E-2</v>
      </c>
      <c r="I452">
        <f t="shared" si="78"/>
        <v>0.57262244970086718</v>
      </c>
      <c r="J452">
        <f t="shared" si="79"/>
        <v>3.2498413466416978E-2</v>
      </c>
      <c r="K452">
        <f t="shared" si="80"/>
        <v>-9.5116080366039225E-3</v>
      </c>
      <c r="M452" s="3">
        <v>44310</v>
      </c>
      <c r="N452">
        <v>2367.1992190000001</v>
      </c>
      <c r="O452">
        <v>2367.7409670000002</v>
      </c>
      <c r="P452">
        <v>2163.693115</v>
      </c>
      <c r="Q452">
        <v>2211.625732</v>
      </c>
      <c r="R452">
        <v>2211.625732</v>
      </c>
      <c r="S452">
        <v>31854226936</v>
      </c>
      <c r="T452">
        <f t="shared" ref="T452:T515" si="86">LN(Q452/Q451)</f>
        <v>-6.645216387610145E-2</v>
      </c>
      <c r="U452">
        <f t="shared" si="76"/>
        <v>0.89840947851520969</v>
      </c>
      <c r="V452">
        <f t="shared" si="77"/>
        <v>0.83556504696158751</v>
      </c>
      <c r="W452">
        <f t="shared" si="81"/>
        <v>0.83337608501025628</v>
      </c>
      <c r="X452">
        <f t="shared" si="82"/>
        <v>0.17758533181075806</v>
      </c>
      <c r="Z452" s="3">
        <v>44310</v>
      </c>
      <c r="AA452">
        <v>4.6330999999999997E-2</v>
      </c>
      <c r="AB452">
        <v>4.6341E-2</v>
      </c>
      <c r="AC452">
        <v>4.419E-2</v>
      </c>
      <c r="AD452">
        <v>4.4187999999999998E-2</v>
      </c>
      <c r="AE452">
        <v>4.4187999999999998E-2</v>
      </c>
      <c r="AF452">
        <v>636437</v>
      </c>
      <c r="AG452">
        <f t="shared" ref="AG452:AG515" si="87">LN(AD452/AD451)</f>
        <v>-4.5824397793264512E-2</v>
      </c>
      <c r="AH452">
        <f t="shared" si="83"/>
        <v>0.59555472863023018</v>
      </c>
      <c r="AI452">
        <f t="shared" si="84"/>
        <v>0.1245660506209175</v>
      </c>
      <c r="AK452" s="3"/>
    </row>
    <row r="453" spans="1:37" x14ac:dyDescent="0.25">
      <c r="A453" s="3">
        <v>44311</v>
      </c>
      <c r="B453">
        <v>50052.832030999998</v>
      </c>
      <c r="C453">
        <v>50506.019530999998</v>
      </c>
      <c r="D453">
        <v>47159.484375</v>
      </c>
      <c r="E453">
        <v>49004.253905999998</v>
      </c>
      <c r="F453">
        <v>49004.253905999998</v>
      </c>
      <c r="G453">
        <v>46117114240</v>
      </c>
      <c r="H453">
        <f t="shared" si="85"/>
        <v>-2.1132723294057815E-2</v>
      </c>
      <c r="I453">
        <f t="shared" si="78"/>
        <v>0.52545974661801398</v>
      </c>
      <c r="J453">
        <f t="shared" si="79"/>
        <v>0.11791955608520363</v>
      </c>
      <c r="K453">
        <f t="shared" si="80"/>
        <v>-5.3286327111453861E-2</v>
      </c>
      <c r="M453" s="3">
        <v>44311</v>
      </c>
      <c r="N453">
        <v>2214.413818</v>
      </c>
      <c r="O453">
        <v>2354.0866700000001</v>
      </c>
      <c r="P453">
        <v>2172.5151369999999</v>
      </c>
      <c r="Q453">
        <v>2316.0595699999999</v>
      </c>
      <c r="R453">
        <v>2316.0595699999999</v>
      </c>
      <c r="S453">
        <v>31814355546</v>
      </c>
      <c r="T453">
        <f t="shared" si="86"/>
        <v>4.6139410021451333E-2</v>
      </c>
      <c r="U453">
        <f t="shared" si="76"/>
        <v>0.90626764905872781</v>
      </c>
      <c r="V453">
        <f t="shared" si="77"/>
        <v>0.85185559681166645</v>
      </c>
      <c r="W453">
        <f t="shared" si="81"/>
        <v>0.82029093084474991</v>
      </c>
      <c r="X453">
        <f t="shared" si="82"/>
        <v>0.16761056229053231</v>
      </c>
      <c r="Z453" s="3">
        <v>44311</v>
      </c>
      <c r="AA453">
        <v>4.4242999999999998E-2</v>
      </c>
      <c r="AB453">
        <v>4.6688E-2</v>
      </c>
      <c r="AC453">
        <v>4.5978999999999999E-2</v>
      </c>
      <c r="AD453">
        <v>4.7261999999999998E-2</v>
      </c>
      <c r="AE453">
        <v>4.7261999999999998E-2</v>
      </c>
      <c r="AF453">
        <v>649216</v>
      </c>
      <c r="AG453">
        <f t="shared" si="87"/>
        <v>6.7253330939213651E-2</v>
      </c>
      <c r="AH453">
        <f t="shared" si="83"/>
        <v>0.6243104982623332</v>
      </c>
      <c r="AI453">
        <f t="shared" si="84"/>
        <v>0.14716200720738276</v>
      </c>
      <c r="AK453" s="3"/>
    </row>
    <row r="454" spans="1:37" x14ac:dyDescent="0.25">
      <c r="A454" s="3">
        <v>44312</v>
      </c>
      <c r="B454">
        <v>49077.792969000002</v>
      </c>
      <c r="C454">
        <v>54288.003905999998</v>
      </c>
      <c r="D454">
        <v>48852.796875</v>
      </c>
      <c r="E454">
        <v>54021.753905999998</v>
      </c>
      <c r="F454">
        <v>54021.753905999998</v>
      </c>
      <c r="G454">
        <v>58284039825</v>
      </c>
      <c r="H454">
        <f t="shared" si="85"/>
        <v>9.7479706802428262E-2</v>
      </c>
      <c r="I454">
        <f t="shared" si="78"/>
        <v>0.63099879502602763</v>
      </c>
      <c r="J454">
        <f t="shared" si="79"/>
        <v>3.5491758262065076E-2</v>
      </c>
      <c r="K454">
        <f t="shared" si="80"/>
        <v>-9.5645199668346163E-3</v>
      </c>
      <c r="M454" s="3">
        <v>44312</v>
      </c>
      <c r="N454">
        <v>2319.4780270000001</v>
      </c>
      <c r="O454">
        <v>2536.3374020000001</v>
      </c>
      <c r="P454">
        <v>2308.3151859999998</v>
      </c>
      <c r="Q454">
        <v>2534.4816890000002</v>
      </c>
      <c r="R454">
        <v>2534.4816890000002</v>
      </c>
      <c r="S454">
        <v>35208325408</v>
      </c>
      <c r="T454">
        <f t="shared" si="86"/>
        <v>9.0121873754237719E-2</v>
      </c>
      <c r="U454">
        <f t="shared" si="76"/>
        <v>1.0239161043378977</v>
      </c>
      <c r="V454">
        <f t="shared" si="77"/>
        <v>0.94926250861084582</v>
      </c>
      <c r="W454">
        <f t="shared" si="81"/>
        <v>0.86618212780330894</v>
      </c>
      <c r="X454">
        <f t="shared" si="82"/>
        <v>0.21026901189796232</v>
      </c>
      <c r="Z454" s="3">
        <v>44312</v>
      </c>
      <c r="AA454">
        <v>4.7331999999999999E-2</v>
      </c>
      <c r="AB454">
        <v>4.6949999999999999E-2</v>
      </c>
      <c r="AC454">
        <v>4.7149999999999997E-2</v>
      </c>
      <c r="AD454">
        <v>4.6915999999999999E-2</v>
      </c>
      <c r="AE454">
        <v>4.6915999999999999E-2</v>
      </c>
      <c r="AF454">
        <v>651743</v>
      </c>
      <c r="AG454">
        <f t="shared" si="87"/>
        <v>-7.3478212899836075E-3</v>
      </c>
      <c r="AH454">
        <f t="shared" si="83"/>
        <v>0.62442440260872789</v>
      </c>
      <c r="AI454">
        <f t="shared" si="84"/>
        <v>0.14707591569775924</v>
      </c>
      <c r="AK454" s="3"/>
    </row>
    <row r="455" spans="1:37" x14ac:dyDescent="0.25">
      <c r="A455" s="3">
        <v>44313</v>
      </c>
      <c r="B455">
        <v>54030.304687999997</v>
      </c>
      <c r="C455">
        <v>55416.964844000002</v>
      </c>
      <c r="D455">
        <v>53319.1875</v>
      </c>
      <c r="E455">
        <v>55033.117187999997</v>
      </c>
      <c r="F455">
        <v>55033.117187999997</v>
      </c>
      <c r="G455">
        <v>49448222757</v>
      </c>
      <c r="H455">
        <f t="shared" si="85"/>
        <v>1.8548319162366975E-2</v>
      </c>
      <c r="I455">
        <f t="shared" si="78"/>
        <v>0.63474507432199345</v>
      </c>
      <c r="J455">
        <f t="shared" si="79"/>
        <v>1.6536634966996269E-2</v>
      </c>
      <c r="K455">
        <f t="shared" si="80"/>
        <v>1.0476544776516147E-5</v>
      </c>
      <c r="M455" s="3">
        <v>44313</v>
      </c>
      <c r="N455">
        <v>2534.03125</v>
      </c>
      <c r="O455">
        <v>2676.3928219999998</v>
      </c>
      <c r="P455">
        <v>2485.375</v>
      </c>
      <c r="Q455">
        <v>2662.8652339999999</v>
      </c>
      <c r="R455">
        <v>2662.8652339999999</v>
      </c>
      <c r="S455">
        <v>32275969215</v>
      </c>
      <c r="T455">
        <f t="shared" si="86"/>
        <v>4.9413544511811638E-2</v>
      </c>
      <c r="U455">
        <f t="shared" si="76"/>
        <v>0.96559057942736426</v>
      </c>
      <c r="V455">
        <f t="shared" si="77"/>
        <v>0.9615695034639834</v>
      </c>
      <c r="W455">
        <f t="shared" si="81"/>
        <v>0.86922600656862936</v>
      </c>
      <c r="X455">
        <f t="shared" si="82"/>
        <v>0.24246115415253519</v>
      </c>
      <c r="Z455" s="3">
        <v>44313</v>
      </c>
      <c r="AA455">
        <v>4.6907999999999998E-2</v>
      </c>
      <c r="AB455">
        <v>4.8674000000000002E-2</v>
      </c>
      <c r="AC455">
        <v>4.6521E-2</v>
      </c>
      <c r="AD455">
        <v>4.8386999999999999E-2</v>
      </c>
      <c r="AE455">
        <v>4.8386999999999999E-2</v>
      </c>
      <c r="AF455">
        <v>586483</v>
      </c>
      <c r="AG455">
        <f t="shared" si="87"/>
        <v>3.0872413943896553E-2</v>
      </c>
      <c r="AH455">
        <f t="shared" si="83"/>
        <v>0.61831661965435891</v>
      </c>
      <c r="AI455">
        <f t="shared" si="84"/>
        <v>0.16204701586456682</v>
      </c>
      <c r="AK455" s="3"/>
    </row>
    <row r="456" spans="1:37" x14ac:dyDescent="0.25">
      <c r="A456" s="3">
        <v>44314</v>
      </c>
      <c r="B456">
        <v>55036.636719000002</v>
      </c>
      <c r="C456">
        <v>56227.207030999998</v>
      </c>
      <c r="D456">
        <v>53887.917969000002</v>
      </c>
      <c r="E456">
        <v>54824.703125</v>
      </c>
      <c r="F456">
        <v>54824.703125</v>
      </c>
      <c r="G456">
        <v>48000572955</v>
      </c>
      <c r="H456">
        <f t="shared" si="85"/>
        <v>-3.7942553828218175E-3</v>
      </c>
      <c r="I456">
        <f t="shared" si="78"/>
        <v>0.62406050691510562</v>
      </c>
      <c r="J456">
        <f t="shared" si="79"/>
        <v>5.1985919742995969E-2</v>
      </c>
      <c r="K456">
        <f t="shared" si="80"/>
        <v>-1.7990531454556778E-2</v>
      </c>
      <c r="M456" s="3">
        <v>44314</v>
      </c>
      <c r="N456">
        <v>2664.685547</v>
      </c>
      <c r="O456">
        <v>2757.4772950000001</v>
      </c>
      <c r="P456">
        <v>2564.0815429999998</v>
      </c>
      <c r="Q456">
        <v>2746.3801269999999</v>
      </c>
      <c r="R456">
        <v>2746.3801269999999</v>
      </c>
      <c r="S456">
        <v>34269031076</v>
      </c>
      <c r="T456">
        <f t="shared" si="86"/>
        <v>3.0881028400276279E-2</v>
      </c>
      <c r="U456">
        <f t="shared" si="76"/>
        <v>0.96821425027835883</v>
      </c>
      <c r="V456">
        <f t="shared" si="77"/>
        <v>0.91788358185905861</v>
      </c>
      <c r="W456">
        <f t="shared" si="81"/>
        <v>0.84592100200722697</v>
      </c>
      <c r="X456">
        <f t="shared" si="82"/>
        <v>0.22051392302216122</v>
      </c>
      <c r="Z456" s="3">
        <v>44314</v>
      </c>
      <c r="AA456">
        <v>4.8419999999999998E-2</v>
      </c>
      <c r="AB456">
        <v>5.0318000000000002E-2</v>
      </c>
      <c r="AC456">
        <v>4.7566999999999998E-2</v>
      </c>
      <c r="AD456">
        <v>5.0094E-2</v>
      </c>
      <c r="AE456">
        <v>5.0094E-2</v>
      </c>
      <c r="AF456">
        <v>625065</v>
      </c>
      <c r="AG456">
        <f t="shared" si="87"/>
        <v>3.4670057836763198E-2</v>
      </c>
      <c r="AH456">
        <f t="shared" si="83"/>
        <v>0.61517632769195374</v>
      </c>
      <c r="AI456">
        <f t="shared" si="84"/>
        <v>0.15971623070055407</v>
      </c>
      <c r="AK456" s="3"/>
    </row>
    <row r="457" spans="1:37" x14ac:dyDescent="0.25">
      <c r="A457" s="3">
        <v>44315</v>
      </c>
      <c r="B457">
        <v>54858.089844000002</v>
      </c>
      <c r="C457">
        <v>55115.84375</v>
      </c>
      <c r="D457">
        <v>52418.027344000002</v>
      </c>
      <c r="E457">
        <v>53555.109375</v>
      </c>
      <c r="F457">
        <v>53555.109375</v>
      </c>
      <c r="G457">
        <v>46088929780</v>
      </c>
      <c r="H457">
        <f t="shared" si="85"/>
        <v>-2.3429673825133245E-2</v>
      </c>
      <c r="I457">
        <f t="shared" si="78"/>
        <v>0.62340353751243827</v>
      </c>
      <c r="J457">
        <f t="shared" si="79"/>
        <v>9.5430203479541009E-2</v>
      </c>
      <c r="K457">
        <f t="shared" si="80"/>
        <v>-3.9729513303133068E-2</v>
      </c>
      <c r="M457" s="3">
        <v>44315</v>
      </c>
      <c r="N457">
        <v>2748.6496579999998</v>
      </c>
      <c r="O457">
        <v>2797.9724120000001</v>
      </c>
      <c r="P457">
        <v>2672.1066890000002</v>
      </c>
      <c r="Q457">
        <v>2756.876953</v>
      </c>
      <c r="R457">
        <v>2756.876953</v>
      </c>
      <c r="S457">
        <v>32578127990</v>
      </c>
      <c r="T457">
        <f t="shared" si="86"/>
        <v>3.814773170502331E-3</v>
      </c>
      <c r="U457">
        <f t="shared" ref="U457:U520" si="88">_xlfn.STDEV.S(T451:T457)*SQRT(365)</f>
        <v>0.97635028290406156</v>
      </c>
      <c r="V457">
        <f t="shared" si="77"/>
        <v>0.88601276497055159</v>
      </c>
      <c r="W457">
        <f t="shared" si="81"/>
        <v>0.84661985986648924</v>
      </c>
      <c r="X457">
        <f t="shared" si="82"/>
        <v>0.21525760857060602</v>
      </c>
      <c r="Z457" s="3">
        <v>44315</v>
      </c>
      <c r="AA457">
        <v>5.0134999999999999E-2</v>
      </c>
      <c r="AB457">
        <v>5.1435000000000002E-2</v>
      </c>
      <c r="AC457">
        <v>4.9804000000000001E-2</v>
      </c>
      <c r="AD457">
        <v>5.1477000000000002E-2</v>
      </c>
      <c r="AE457">
        <v>5.1477000000000002E-2</v>
      </c>
      <c r="AF457">
        <v>608310</v>
      </c>
      <c r="AG457">
        <f t="shared" si="87"/>
        <v>2.7233865531675207E-2</v>
      </c>
      <c r="AH457">
        <f t="shared" si="83"/>
        <v>0.61165464362993283</v>
      </c>
      <c r="AI457">
        <f t="shared" si="84"/>
        <v>0.17062333954924244</v>
      </c>
      <c r="AK457" s="3"/>
    </row>
    <row r="458" spans="1:37" x14ac:dyDescent="0.25">
      <c r="A458" s="3">
        <v>44316</v>
      </c>
      <c r="B458">
        <v>53568.664062999997</v>
      </c>
      <c r="C458">
        <v>57900.71875</v>
      </c>
      <c r="D458">
        <v>53129.601562999997</v>
      </c>
      <c r="E458">
        <v>57750.175780999998</v>
      </c>
      <c r="F458">
        <v>57750.175780999998</v>
      </c>
      <c r="G458">
        <v>52395931985</v>
      </c>
      <c r="H458">
        <f t="shared" si="85"/>
        <v>7.5415187716633025E-2</v>
      </c>
      <c r="I458">
        <f t="shared" si="78"/>
        <v>0.68107835266876804</v>
      </c>
      <c r="J458">
        <f t="shared" si="79"/>
        <v>2.0034375210501332E-2</v>
      </c>
      <c r="K458">
        <f t="shared" si="80"/>
        <v>-4.8565906126430726E-4</v>
      </c>
      <c r="M458" s="3">
        <v>44316</v>
      </c>
      <c r="N458">
        <v>2757.7341310000002</v>
      </c>
      <c r="O458">
        <v>2796.054932</v>
      </c>
      <c r="P458">
        <v>2728.169922</v>
      </c>
      <c r="Q458">
        <v>2773.2070309999999</v>
      </c>
      <c r="R458">
        <v>2773.2070309999999</v>
      </c>
      <c r="S458">
        <v>29777179889</v>
      </c>
      <c r="T458">
        <f t="shared" si="86"/>
        <v>5.9059231336143735E-3</v>
      </c>
      <c r="U458">
        <f t="shared" si="88"/>
        <v>0.93797236228636083</v>
      </c>
      <c r="V458">
        <f t="shared" si="77"/>
        <v>0.87558866842959049</v>
      </c>
      <c r="W458">
        <f t="shared" si="81"/>
        <v>0.84209011321975435</v>
      </c>
      <c r="X458">
        <f t="shared" si="82"/>
        <v>0.19883721910670948</v>
      </c>
      <c r="Z458" s="3">
        <v>44316</v>
      </c>
      <c r="AA458">
        <v>5.1492999999999997E-2</v>
      </c>
      <c r="AB458">
        <v>5.1159000000000003E-2</v>
      </c>
      <c r="AC458">
        <v>5.1175999999999999E-2</v>
      </c>
      <c r="AD458">
        <v>4.8021000000000001E-2</v>
      </c>
      <c r="AE458">
        <v>4.8021000000000001E-2</v>
      </c>
      <c r="AF458">
        <v>515621</v>
      </c>
      <c r="AG458">
        <f t="shared" si="87"/>
        <v>-6.9496690738923464E-2</v>
      </c>
      <c r="AH458">
        <f t="shared" si="83"/>
        <v>0.67557949898785996</v>
      </c>
      <c r="AI458">
        <f t="shared" si="84"/>
        <v>0.13578035541875755</v>
      </c>
      <c r="AK458" s="3"/>
    </row>
    <row r="459" spans="1:37" x14ac:dyDescent="0.25">
      <c r="A459" s="3">
        <v>44317</v>
      </c>
      <c r="B459">
        <v>57714.664062999997</v>
      </c>
      <c r="C459">
        <v>58448.339844000002</v>
      </c>
      <c r="D459">
        <v>57052.273437999997</v>
      </c>
      <c r="E459">
        <v>57828.050780999998</v>
      </c>
      <c r="F459">
        <v>57828.050780999998</v>
      </c>
      <c r="G459">
        <v>42836427360</v>
      </c>
      <c r="H459">
        <f t="shared" si="85"/>
        <v>1.3475723603181276E-3</v>
      </c>
      <c r="I459">
        <f t="shared" si="78"/>
        <v>0.68099078614431641</v>
      </c>
      <c r="J459">
        <f t="shared" si="79"/>
        <v>2.1686035737344955E-2</v>
      </c>
      <c r="K459">
        <f t="shared" si="80"/>
        <v>-1.3139401122316385E-3</v>
      </c>
      <c r="M459" s="3">
        <v>44317</v>
      </c>
      <c r="N459">
        <v>2772.8383789999998</v>
      </c>
      <c r="O459">
        <v>2951.4409179999998</v>
      </c>
      <c r="P459">
        <v>2755.9084469999998</v>
      </c>
      <c r="Q459">
        <v>2945.8928219999998</v>
      </c>
      <c r="R459">
        <v>2945.8928219999998</v>
      </c>
      <c r="S459">
        <v>28726205272</v>
      </c>
      <c r="T459">
        <f t="shared" si="86"/>
        <v>6.0407513102020229E-2</v>
      </c>
      <c r="U459">
        <f t="shared" si="88"/>
        <v>0.58385029149224543</v>
      </c>
      <c r="V459">
        <f t="shared" si="77"/>
        <v>0.88409433570535945</v>
      </c>
      <c r="W459">
        <f t="shared" si="81"/>
        <v>0.85663287361949858</v>
      </c>
      <c r="X459">
        <f t="shared" si="82"/>
        <v>0.21442417278978007</v>
      </c>
      <c r="Z459" s="3">
        <v>44317</v>
      </c>
      <c r="AA459">
        <v>4.8014000000000001E-2</v>
      </c>
      <c r="AB459">
        <v>5.0985999999999997E-2</v>
      </c>
      <c r="AC459">
        <v>4.7869000000000002E-2</v>
      </c>
      <c r="AD459">
        <v>5.0942000000000001E-2</v>
      </c>
      <c r="AE459">
        <v>5.0942000000000001E-2</v>
      </c>
      <c r="AF459">
        <v>496752</v>
      </c>
      <c r="AG459">
        <f t="shared" si="87"/>
        <v>5.9049315424631259E-2</v>
      </c>
      <c r="AH459">
        <f t="shared" si="83"/>
        <v>0.69292805392150558</v>
      </c>
      <c r="AI459">
        <f t="shared" si="84"/>
        <v>0.14669969483123352</v>
      </c>
      <c r="AK459" s="3"/>
    </row>
    <row r="460" spans="1:37" x14ac:dyDescent="0.25">
      <c r="A460" s="3">
        <v>44318</v>
      </c>
      <c r="B460">
        <v>57825.863280999998</v>
      </c>
      <c r="C460">
        <v>57902.59375</v>
      </c>
      <c r="D460">
        <v>56141.90625</v>
      </c>
      <c r="E460">
        <v>56631.078125</v>
      </c>
      <c r="F460">
        <v>56631.078125</v>
      </c>
      <c r="G460">
        <v>38177405335</v>
      </c>
      <c r="H460">
        <f t="shared" si="85"/>
        <v>-2.0916047585901289E-2</v>
      </c>
      <c r="I460">
        <f t="shared" si="78"/>
        <v>0.68425725061465048</v>
      </c>
      <c r="J460">
        <f t="shared" si="79"/>
        <v>4.7472174163104203E-2</v>
      </c>
      <c r="K460">
        <f t="shared" si="80"/>
        <v>-1.4115375060619486E-2</v>
      </c>
      <c r="M460" s="3">
        <v>44318</v>
      </c>
      <c r="N460">
        <v>2945.5600589999999</v>
      </c>
      <c r="O460">
        <v>2984.891846</v>
      </c>
      <c r="P460">
        <v>2860.5261230000001</v>
      </c>
      <c r="Q460">
        <v>2952.0561520000001</v>
      </c>
      <c r="R460">
        <v>2952.0561520000001</v>
      </c>
      <c r="S460">
        <v>28032013047</v>
      </c>
      <c r="T460">
        <f t="shared" si="86"/>
        <v>2.0899917142911339E-3</v>
      </c>
      <c r="U460">
        <f t="shared" si="88"/>
        <v>0.64363876475758608</v>
      </c>
      <c r="V460">
        <f t="shared" si="77"/>
        <v>0.84783704543068694</v>
      </c>
      <c r="W460">
        <f t="shared" si="81"/>
        <v>0.82207284420276994</v>
      </c>
      <c r="X460">
        <f t="shared" si="82"/>
        <v>0.17398135407295065</v>
      </c>
      <c r="Z460" s="3">
        <v>44318</v>
      </c>
      <c r="AA460">
        <v>5.0937000000000003E-2</v>
      </c>
      <c r="AB460">
        <v>5.2505999999999997E-2</v>
      </c>
      <c r="AC460">
        <v>5.0756000000000003E-2</v>
      </c>
      <c r="AD460">
        <v>5.2128000000000001E-2</v>
      </c>
      <c r="AE460">
        <v>5.2128000000000001E-2</v>
      </c>
      <c r="AF460">
        <v>494993</v>
      </c>
      <c r="AG460">
        <f t="shared" si="87"/>
        <v>2.3014501762333228E-2</v>
      </c>
      <c r="AH460">
        <f t="shared" si="83"/>
        <v>0.65732270775079282</v>
      </c>
      <c r="AI460">
        <f t="shared" si="84"/>
        <v>0.12847171204686017</v>
      </c>
      <c r="AK460" s="3"/>
    </row>
    <row r="461" spans="1:37" x14ac:dyDescent="0.25">
      <c r="A461" s="3">
        <v>44319</v>
      </c>
      <c r="B461">
        <v>56620.273437999997</v>
      </c>
      <c r="C461">
        <v>58973.308594000002</v>
      </c>
      <c r="D461">
        <v>56590.871094000002</v>
      </c>
      <c r="E461">
        <v>57200.292969000002</v>
      </c>
      <c r="F461">
        <v>57200.292969000002</v>
      </c>
      <c r="G461">
        <v>51713139031</v>
      </c>
      <c r="H461">
        <f t="shared" si="85"/>
        <v>1.0001102209772827E-2</v>
      </c>
      <c r="I461">
        <f t="shared" si="78"/>
        <v>0.67729560554484958</v>
      </c>
      <c r="J461">
        <f t="shared" si="79"/>
        <v>7.0310907853627282E-3</v>
      </c>
      <c r="K461">
        <f t="shared" si="80"/>
        <v>5.9103998941069458E-3</v>
      </c>
      <c r="M461" s="3">
        <v>44319</v>
      </c>
      <c r="N461">
        <v>2951.1757809999999</v>
      </c>
      <c r="O461">
        <v>3450.0378420000002</v>
      </c>
      <c r="P461">
        <v>2951.1757809999999</v>
      </c>
      <c r="Q461">
        <v>3431.086182</v>
      </c>
      <c r="R461">
        <v>3431.086182</v>
      </c>
      <c r="S461">
        <v>49174290212</v>
      </c>
      <c r="T461">
        <f t="shared" si="86"/>
        <v>0.15037495394761996</v>
      </c>
      <c r="U461">
        <f t="shared" si="88"/>
        <v>1.005055288197916</v>
      </c>
      <c r="V461">
        <f t="shared" si="77"/>
        <v>1.0123789461490804</v>
      </c>
      <c r="W461">
        <f t="shared" si="81"/>
        <v>0.92161109047810053</v>
      </c>
      <c r="X461">
        <f t="shared" si="82"/>
        <v>0.28026199272641733</v>
      </c>
      <c r="Z461" s="3">
        <v>44319</v>
      </c>
      <c r="AA461">
        <v>5.2111999999999999E-2</v>
      </c>
      <c r="AB461">
        <v>6.0094000000000002E-2</v>
      </c>
      <c r="AC461">
        <v>5.2111999999999999E-2</v>
      </c>
      <c r="AD461">
        <v>5.9984000000000003E-2</v>
      </c>
      <c r="AE461">
        <v>5.9984000000000003E-2</v>
      </c>
      <c r="AF461">
        <v>859686</v>
      </c>
      <c r="AG461">
        <f t="shared" si="87"/>
        <v>0.14037562757392169</v>
      </c>
      <c r="AH461">
        <f t="shared" si="83"/>
        <v>0.78110741502216496</v>
      </c>
      <c r="AI461">
        <f t="shared" si="84"/>
        <v>0.1859121044785142</v>
      </c>
      <c r="AK461" s="3"/>
    </row>
    <row r="462" spans="1:37" x14ac:dyDescent="0.25">
      <c r="A462" s="3">
        <v>44320</v>
      </c>
      <c r="B462">
        <v>57214.179687999997</v>
      </c>
      <c r="C462">
        <v>57214.179687999997</v>
      </c>
      <c r="D462">
        <v>53191.425780999998</v>
      </c>
      <c r="E462">
        <v>53333.539062999997</v>
      </c>
      <c r="F462">
        <v>53333.539062999997</v>
      </c>
      <c r="G462">
        <v>68564706967</v>
      </c>
      <c r="H462">
        <f t="shared" si="85"/>
        <v>-6.999363621877272E-2</v>
      </c>
      <c r="I462">
        <f t="shared" si="78"/>
        <v>0.71520396773668038</v>
      </c>
      <c r="J462">
        <f t="shared" si="79"/>
        <v>9.6871370145023117E-2</v>
      </c>
      <c r="K462">
        <f t="shared" si="80"/>
        <v>-3.7925067631423393E-2</v>
      </c>
      <c r="M462" s="3">
        <v>44320</v>
      </c>
      <c r="N462">
        <v>3431.1315920000002</v>
      </c>
      <c r="O462">
        <v>3523.5859380000002</v>
      </c>
      <c r="P462">
        <v>3180.7426759999998</v>
      </c>
      <c r="Q462">
        <v>3253.6293949999999</v>
      </c>
      <c r="R462">
        <v>3253.6293949999999</v>
      </c>
      <c r="S462">
        <v>62402045158</v>
      </c>
      <c r="T462">
        <f t="shared" si="86"/>
        <v>-5.3105772007268182E-2</v>
      </c>
      <c r="U462">
        <f t="shared" si="88"/>
        <v>1.2171831899382177</v>
      </c>
      <c r="V462">
        <f t="shared" si="77"/>
        <v>1.0495912990560035</v>
      </c>
      <c r="W462">
        <f t="shared" si="81"/>
        <v>0.95222267643495762</v>
      </c>
      <c r="X462">
        <f t="shared" si="82"/>
        <v>0.23918839540402395</v>
      </c>
      <c r="Z462" s="3">
        <v>44320</v>
      </c>
      <c r="AA462">
        <v>5.9984999999999997E-2</v>
      </c>
      <c r="AB462">
        <v>6.3102000000000005E-2</v>
      </c>
      <c r="AC462">
        <v>5.9040000000000002E-2</v>
      </c>
      <c r="AD462">
        <v>6.1004999999999997E-2</v>
      </c>
      <c r="AE462">
        <v>6.1004999999999997E-2</v>
      </c>
      <c r="AF462">
        <v>1170034</v>
      </c>
      <c r="AG462">
        <f t="shared" si="87"/>
        <v>1.6877968033741159E-2</v>
      </c>
      <c r="AH462">
        <f t="shared" si="83"/>
        <v>0.78079549707064089</v>
      </c>
      <c r="AI462">
        <f t="shared" si="84"/>
        <v>0.18768205607771132</v>
      </c>
      <c r="AK462" s="3"/>
    </row>
    <row r="463" spans="1:37" x14ac:dyDescent="0.25">
      <c r="A463" s="3">
        <v>44321</v>
      </c>
      <c r="B463">
        <v>53252.164062999997</v>
      </c>
      <c r="C463">
        <v>57911.363280999998</v>
      </c>
      <c r="D463">
        <v>52969.054687999997</v>
      </c>
      <c r="E463">
        <v>57424.007812999997</v>
      </c>
      <c r="F463">
        <v>57424.007812999997</v>
      </c>
      <c r="G463">
        <v>69241316747</v>
      </c>
      <c r="H463">
        <f t="shared" si="85"/>
        <v>7.3897086473808923E-2</v>
      </c>
      <c r="I463">
        <f t="shared" si="78"/>
        <v>0.7638907138512997</v>
      </c>
      <c r="J463">
        <f t="shared" si="79"/>
        <v>2.8055490984684919E-2</v>
      </c>
      <c r="K463">
        <f t="shared" si="80"/>
        <v>-2.0374231079263987E-3</v>
      </c>
      <c r="M463" s="3">
        <v>44321</v>
      </c>
      <c r="N463">
        <v>3240.5546880000002</v>
      </c>
      <c r="O463">
        <v>3541.4626459999999</v>
      </c>
      <c r="P463">
        <v>3213.1015630000002</v>
      </c>
      <c r="Q463">
        <v>3522.783203</v>
      </c>
      <c r="R463">
        <v>3522.783203</v>
      </c>
      <c r="S463">
        <v>48334198383</v>
      </c>
      <c r="T463">
        <f t="shared" si="86"/>
        <v>7.948024967770774E-2</v>
      </c>
      <c r="U463">
        <f t="shared" si="88"/>
        <v>1.2720202677224262</v>
      </c>
      <c r="V463">
        <f t="shared" si="77"/>
        <v>1.0574456591563763</v>
      </c>
      <c r="W463">
        <f t="shared" si="81"/>
        <v>0.97805725944566035</v>
      </c>
      <c r="X463">
        <f t="shared" si="82"/>
        <v>0.27643870111026869</v>
      </c>
      <c r="Z463" s="3">
        <v>44321</v>
      </c>
      <c r="AA463">
        <v>6.0760000000000002E-2</v>
      </c>
      <c r="AB463">
        <v>6.1976000000000003E-2</v>
      </c>
      <c r="AC463">
        <v>6.0207999999999998E-2</v>
      </c>
      <c r="AD463">
        <v>6.1346999999999999E-2</v>
      </c>
      <c r="AE463">
        <v>6.1346999999999999E-2</v>
      </c>
      <c r="AF463">
        <v>841707</v>
      </c>
      <c r="AG463">
        <f t="shared" si="87"/>
        <v>5.5904421784897882E-3</v>
      </c>
      <c r="AH463">
        <f t="shared" si="83"/>
        <v>0.77996378783019871</v>
      </c>
      <c r="AI463">
        <f t="shared" si="84"/>
        <v>0.18887337146682512</v>
      </c>
      <c r="AK463" s="3"/>
    </row>
    <row r="464" spans="1:37" x14ac:dyDescent="0.25">
      <c r="A464" s="3">
        <v>44322</v>
      </c>
      <c r="B464">
        <v>57441.308594000002</v>
      </c>
      <c r="C464">
        <v>58363.316405999998</v>
      </c>
      <c r="D464">
        <v>55382.507812999997</v>
      </c>
      <c r="E464">
        <v>56396.515625</v>
      </c>
      <c r="F464">
        <v>56396.515625</v>
      </c>
      <c r="G464">
        <v>69523285106</v>
      </c>
      <c r="H464">
        <f t="shared" si="85"/>
        <v>-1.8055093566348879E-2</v>
      </c>
      <c r="I464">
        <f t="shared" si="78"/>
        <v>0.76472641121969853</v>
      </c>
      <c r="J464">
        <f t="shared" si="79"/>
        <v>3.1346687005645482E-2</v>
      </c>
      <c r="K464">
        <f t="shared" si="80"/>
        <v>-3.6567719134331603E-3</v>
      </c>
      <c r="M464" s="3">
        <v>44322</v>
      </c>
      <c r="N464">
        <v>3524.9309079999998</v>
      </c>
      <c r="O464">
        <v>3598.8959960000002</v>
      </c>
      <c r="P464">
        <v>3386.23999</v>
      </c>
      <c r="Q464">
        <v>3490.8803710000002</v>
      </c>
      <c r="R464">
        <v>3490.8803710000002</v>
      </c>
      <c r="S464">
        <v>44300394788</v>
      </c>
      <c r="T464">
        <f t="shared" si="86"/>
        <v>-9.0974001514161178E-3</v>
      </c>
      <c r="U464">
        <f t="shared" si="88"/>
        <v>1.2948400981060115</v>
      </c>
      <c r="V464">
        <f t="shared" si="77"/>
        <v>1.0714143320188514</v>
      </c>
      <c r="W464">
        <f t="shared" si="81"/>
        <v>0.98148064098092314</v>
      </c>
      <c r="X464">
        <f t="shared" si="82"/>
        <v>0.26954533817100929</v>
      </c>
      <c r="Z464" s="3">
        <v>44322</v>
      </c>
      <c r="AA464">
        <v>6.1384000000000001E-2</v>
      </c>
      <c r="AB464">
        <v>6.2682000000000002E-2</v>
      </c>
      <c r="AC464">
        <v>5.9794E-2</v>
      </c>
      <c r="AD464">
        <v>6.1899000000000003E-2</v>
      </c>
      <c r="AE464">
        <v>6.1899000000000003E-2</v>
      </c>
      <c r="AF464">
        <v>785517</v>
      </c>
      <c r="AG464">
        <f t="shared" si="87"/>
        <v>8.9577542654155247E-3</v>
      </c>
      <c r="AH464">
        <f t="shared" si="83"/>
        <v>0.78057744569239296</v>
      </c>
      <c r="AI464">
        <f t="shared" si="84"/>
        <v>0.18529753629248391</v>
      </c>
      <c r="AK464" s="3"/>
    </row>
    <row r="465" spans="1:37" x14ac:dyDescent="0.25">
      <c r="A465" s="3">
        <v>44323</v>
      </c>
      <c r="B465">
        <v>56413.953125</v>
      </c>
      <c r="C465">
        <v>58606.632812999997</v>
      </c>
      <c r="D465">
        <v>55321.847655999998</v>
      </c>
      <c r="E465">
        <v>57356.402344000002</v>
      </c>
      <c r="F465">
        <v>57356.402344000002</v>
      </c>
      <c r="G465">
        <v>68434023376</v>
      </c>
      <c r="H465">
        <f t="shared" si="85"/>
        <v>1.6877096785793636E-2</v>
      </c>
      <c r="I465">
        <f t="shared" si="78"/>
        <v>0.75554883424425656</v>
      </c>
      <c r="J465">
        <f t="shared" si="79"/>
        <v>2.3059280633312414E-2</v>
      </c>
      <c r="K465">
        <f t="shared" si="80"/>
        <v>2.3259517869968299E-2</v>
      </c>
      <c r="M465" s="3">
        <v>44323</v>
      </c>
      <c r="N465">
        <v>3490.1052249999998</v>
      </c>
      <c r="O465">
        <v>3573.290039</v>
      </c>
      <c r="P465">
        <v>3370.2619629999999</v>
      </c>
      <c r="Q465">
        <v>3484.7290039999998</v>
      </c>
      <c r="R465">
        <v>3484.7290039999998</v>
      </c>
      <c r="S465">
        <v>39607240515</v>
      </c>
      <c r="T465">
        <f t="shared" si="86"/>
        <v>-1.7636792038742452E-3</v>
      </c>
      <c r="U465">
        <f t="shared" si="88"/>
        <v>1.3059993937954428</v>
      </c>
      <c r="V465">
        <f t="shared" ref="V465:V528" si="89">_xlfn.STDEV.S(T451:T465)*SQRT(365)</f>
        <v>1.079332195267541</v>
      </c>
      <c r="W465">
        <f t="shared" si="81"/>
        <v>0.93082046305761601</v>
      </c>
      <c r="X465">
        <f t="shared" si="82"/>
        <v>0.30270831363437123</v>
      </c>
      <c r="Z465" s="3">
        <v>44323</v>
      </c>
      <c r="AA465">
        <v>6.1885000000000003E-2</v>
      </c>
      <c r="AB465">
        <v>6.2382E-2</v>
      </c>
      <c r="AC465">
        <v>6.0816000000000002E-2</v>
      </c>
      <c r="AD465">
        <v>6.0755999999999998E-2</v>
      </c>
      <c r="AE465">
        <v>6.0755999999999998E-2</v>
      </c>
      <c r="AF465">
        <v>690546</v>
      </c>
      <c r="AG465">
        <f t="shared" si="87"/>
        <v>-1.8638181695430241E-2</v>
      </c>
      <c r="AH465">
        <f t="shared" si="83"/>
        <v>0.76906737305146633</v>
      </c>
      <c r="AI465">
        <f t="shared" si="84"/>
        <v>0.19035482176052418</v>
      </c>
      <c r="AK465" s="3"/>
    </row>
    <row r="466" spans="1:37" x14ac:dyDescent="0.25">
      <c r="A466" s="3">
        <v>44324</v>
      </c>
      <c r="B466">
        <v>57352.765625</v>
      </c>
      <c r="C466">
        <v>59464.613280999998</v>
      </c>
      <c r="D466">
        <v>56975.210937999997</v>
      </c>
      <c r="E466">
        <v>58803.777344000002</v>
      </c>
      <c r="F466">
        <v>58803.777344000002</v>
      </c>
      <c r="G466">
        <v>65382980634</v>
      </c>
      <c r="H466">
        <f t="shared" si="85"/>
        <v>2.4921619702682436E-2</v>
      </c>
      <c r="I466">
        <f t="shared" si="78"/>
        <v>0.74762382332760513</v>
      </c>
      <c r="J466">
        <f t="shared" si="79"/>
        <v>8.1932246317680327E-3</v>
      </c>
      <c r="K466">
        <f t="shared" si="80"/>
        <v>1.5581709190000169E-2</v>
      </c>
      <c r="M466" s="3">
        <v>44324</v>
      </c>
      <c r="N466">
        <v>3481.9880370000001</v>
      </c>
      <c r="O466">
        <v>3950.165039</v>
      </c>
      <c r="P466">
        <v>3453.7685550000001</v>
      </c>
      <c r="Q466">
        <v>3902.6477049999999</v>
      </c>
      <c r="R466">
        <v>3902.6477049999999</v>
      </c>
      <c r="S466">
        <v>50208491286</v>
      </c>
      <c r="T466">
        <f t="shared" si="86"/>
        <v>0.11326494100576172</v>
      </c>
      <c r="U466">
        <f t="shared" si="88"/>
        <v>1.4247721760433489</v>
      </c>
      <c r="V466">
        <f t="shared" si="89"/>
        <v>1.1379037021536975</v>
      </c>
      <c r="W466">
        <f t="shared" si="81"/>
        <v>0.97874531600459458</v>
      </c>
      <c r="X466">
        <f t="shared" si="82"/>
        <v>0.33227065497630137</v>
      </c>
      <c r="Z466" s="3">
        <v>44324</v>
      </c>
      <c r="AA466">
        <v>6.0707999999999998E-2</v>
      </c>
      <c r="AB466">
        <v>6.7159999999999997E-2</v>
      </c>
      <c r="AC466">
        <v>6.0564E-2</v>
      </c>
      <c r="AD466">
        <v>6.6366999999999995E-2</v>
      </c>
      <c r="AE466">
        <v>6.6366999999999995E-2</v>
      </c>
      <c r="AF466">
        <v>853831</v>
      </c>
      <c r="AG466">
        <f t="shared" si="87"/>
        <v>8.8334102215362878E-2</v>
      </c>
      <c r="AH466">
        <f t="shared" si="83"/>
        <v>0.80700708813142663</v>
      </c>
      <c r="AI466">
        <f t="shared" si="84"/>
        <v>0.21457896288804137</v>
      </c>
      <c r="AK466" s="3"/>
    </row>
    <row r="467" spans="1:37" x14ac:dyDescent="0.25">
      <c r="A467" s="3">
        <v>44325</v>
      </c>
      <c r="B467">
        <v>58877.390625</v>
      </c>
      <c r="C467">
        <v>59210.882812999997</v>
      </c>
      <c r="D467">
        <v>56482.003905999998</v>
      </c>
      <c r="E467">
        <v>58232.316405999998</v>
      </c>
      <c r="F467">
        <v>58232.316405999998</v>
      </c>
      <c r="G467">
        <v>65906690347</v>
      </c>
      <c r="H467">
        <f t="shared" si="85"/>
        <v>-9.7656280425731084E-3</v>
      </c>
      <c r="I467">
        <f t="shared" si="78"/>
        <v>0.74842951993973073</v>
      </c>
      <c r="J467">
        <f t="shared" si="79"/>
        <v>2.1785357039812679E-4</v>
      </c>
      <c r="K467">
        <f t="shared" si="80"/>
        <v>1.1400937865154687E-2</v>
      </c>
      <c r="M467" s="3">
        <v>44325</v>
      </c>
      <c r="N467">
        <v>3911.463135</v>
      </c>
      <c r="O467">
        <v>3981.2590329999998</v>
      </c>
      <c r="P467">
        <v>3743.9890140000002</v>
      </c>
      <c r="Q467">
        <v>3928.8447270000001</v>
      </c>
      <c r="R467">
        <v>3928.8447270000001</v>
      </c>
      <c r="S467">
        <v>50568290278</v>
      </c>
      <c r="T467">
        <f t="shared" si="86"/>
        <v>6.6901985642128731E-3</v>
      </c>
      <c r="U467">
        <f t="shared" si="88"/>
        <v>1.4176607018638594</v>
      </c>
      <c r="V467">
        <f t="shared" si="89"/>
        <v>1.021793158168381</v>
      </c>
      <c r="W467">
        <f t="shared" si="81"/>
        <v>0.9746623165488677</v>
      </c>
      <c r="X467">
        <f t="shared" si="82"/>
        <v>0.33940913499344594</v>
      </c>
      <c r="Z467" s="3">
        <v>44325</v>
      </c>
      <c r="AA467">
        <v>6.6517000000000007E-2</v>
      </c>
      <c r="AB467">
        <v>6.8140999999999993E-2</v>
      </c>
      <c r="AC467">
        <v>6.6248000000000001E-2</v>
      </c>
      <c r="AD467">
        <v>6.7468E-2</v>
      </c>
      <c r="AE467">
        <v>6.7468E-2</v>
      </c>
      <c r="AF467">
        <v>868389</v>
      </c>
      <c r="AG467">
        <f t="shared" si="87"/>
        <v>1.645346640463281E-2</v>
      </c>
      <c r="AH467">
        <f t="shared" si="83"/>
        <v>0.80124461227666466</v>
      </c>
      <c r="AI467">
        <f t="shared" si="84"/>
        <v>0.22212180974331217</v>
      </c>
      <c r="AK467" s="3"/>
    </row>
    <row r="468" spans="1:37" x14ac:dyDescent="0.25">
      <c r="A468" s="3">
        <v>44326</v>
      </c>
      <c r="B468">
        <v>58250.871094000002</v>
      </c>
      <c r="C468">
        <v>59519.355469000002</v>
      </c>
      <c r="D468">
        <v>54071.457030999998</v>
      </c>
      <c r="E468">
        <v>55859.796875</v>
      </c>
      <c r="F468">
        <v>55859.796875</v>
      </c>
      <c r="G468">
        <v>71776546298</v>
      </c>
      <c r="H468">
        <f t="shared" si="85"/>
        <v>-4.1595541155421356E-2</v>
      </c>
      <c r="I468">
        <f t="shared" si="78"/>
        <v>0.75585604991172861</v>
      </c>
      <c r="J468">
        <f t="shared" si="79"/>
        <v>6.8047592826776637E-2</v>
      </c>
      <c r="K468">
        <f t="shared" si="80"/>
        <v>-2.2284377888974041E-2</v>
      </c>
      <c r="M468" s="3">
        <v>44326</v>
      </c>
      <c r="N468">
        <v>3924.4133299999999</v>
      </c>
      <c r="O468">
        <v>4197.4731449999999</v>
      </c>
      <c r="P468">
        <v>3684.4516600000002</v>
      </c>
      <c r="Q468">
        <v>3952.2939449999999</v>
      </c>
      <c r="R468">
        <v>3952.2939449999999</v>
      </c>
      <c r="S468">
        <v>62691789007</v>
      </c>
      <c r="T468">
        <f t="shared" si="86"/>
        <v>5.9507358449255362E-3</v>
      </c>
      <c r="U468">
        <f t="shared" si="88"/>
        <v>1.0828566812006053</v>
      </c>
      <c r="V468">
        <f t="shared" si="89"/>
        <v>1.0329333336581876</v>
      </c>
      <c r="W468">
        <f t="shared" si="81"/>
        <v>0.97553550090400021</v>
      </c>
      <c r="X468">
        <f t="shared" si="82"/>
        <v>0.32724901485126656</v>
      </c>
      <c r="Z468" s="3">
        <v>44326</v>
      </c>
      <c r="AA468">
        <v>6.7391999999999994E-2</v>
      </c>
      <c r="AB468">
        <v>7.2542999999999996E-2</v>
      </c>
      <c r="AC468">
        <v>6.6675999999999999E-2</v>
      </c>
      <c r="AD468">
        <v>7.0753999999999997E-2</v>
      </c>
      <c r="AE468">
        <v>7.0753999999999997E-2</v>
      </c>
      <c r="AF468">
        <v>1122306</v>
      </c>
      <c r="AG468">
        <f t="shared" si="87"/>
        <v>4.755566063189063E-2</v>
      </c>
      <c r="AH468">
        <f t="shared" si="83"/>
        <v>0.80381319941350682</v>
      </c>
      <c r="AI468">
        <f t="shared" si="84"/>
        <v>0.23666500829436501</v>
      </c>
      <c r="AK468" s="3"/>
    </row>
    <row r="469" spans="1:37" x14ac:dyDescent="0.25">
      <c r="A469" s="3">
        <v>44327</v>
      </c>
      <c r="B469">
        <v>55847.242187999997</v>
      </c>
      <c r="C469">
        <v>56872.542969000002</v>
      </c>
      <c r="D469">
        <v>54608.652344000002</v>
      </c>
      <c r="E469">
        <v>56704.574219000002</v>
      </c>
      <c r="F469">
        <v>56704.574219000002</v>
      </c>
      <c r="G469">
        <v>61308396325</v>
      </c>
      <c r="H469">
        <f t="shared" si="85"/>
        <v>1.5009957348698161E-2</v>
      </c>
      <c r="I469">
        <f t="shared" si="78"/>
        <v>0.75762700906800129</v>
      </c>
      <c r="J469">
        <f t="shared" si="79"/>
        <v>5.9899939869633587E-2</v>
      </c>
      <c r="K469">
        <f t="shared" si="80"/>
        <v>-1.8155476410104624E-2</v>
      </c>
      <c r="M469" s="3">
        <v>44327</v>
      </c>
      <c r="N469">
        <v>3948.2719729999999</v>
      </c>
      <c r="O469">
        <v>4178.2089839999999</v>
      </c>
      <c r="P469">
        <v>3783.889404</v>
      </c>
      <c r="Q469">
        <v>4168.701172</v>
      </c>
      <c r="R469">
        <v>4168.701172</v>
      </c>
      <c r="S469">
        <v>52679737865</v>
      </c>
      <c r="T469">
        <f t="shared" si="86"/>
        <v>5.3308361834429968E-2</v>
      </c>
      <c r="U469">
        <f t="shared" si="88"/>
        <v>0.90217142023311125</v>
      </c>
      <c r="V469">
        <f t="shared" si="89"/>
        <v>0.99765997802162398</v>
      </c>
      <c r="W469">
        <f t="shared" si="81"/>
        <v>0.98135772682401656</v>
      </c>
      <c r="X469">
        <f t="shared" si="82"/>
        <v>0.34907977318433964</v>
      </c>
      <c r="Z469" s="3">
        <v>44327</v>
      </c>
      <c r="AA469">
        <v>7.0681999999999995E-2</v>
      </c>
      <c r="AB469">
        <v>7.3588000000000001E-2</v>
      </c>
      <c r="AC469">
        <v>6.9026000000000004E-2</v>
      </c>
      <c r="AD469">
        <v>7.3515999999999998E-2</v>
      </c>
      <c r="AE469">
        <v>7.3515999999999998E-2</v>
      </c>
      <c r="AF469">
        <v>929021</v>
      </c>
      <c r="AG469">
        <f t="shared" si="87"/>
        <v>3.8293997575568797E-2</v>
      </c>
      <c r="AH469">
        <f t="shared" si="83"/>
        <v>0.80239530654910673</v>
      </c>
      <c r="AI469">
        <f t="shared" si="84"/>
        <v>0.24830849631019969</v>
      </c>
      <c r="AK469" s="3"/>
    </row>
    <row r="470" spans="1:37" x14ac:dyDescent="0.25">
      <c r="A470" s="3">
        <v>44328</v>
      </c>
      <c r="B470">
        <v>56714.53125</v>
      </c>
      <c r="C470">
        <v>57939.363280999998</v>
      </c>
      <c r="D470">
        <v>49150.535155999998</v>
      </c>
      <c r="E470">
        <v>49150.535155999998</v>
      </c>
      <c r="F470">
        <v>49150.535155999998</v>
      </c>
      <c r="G470">
        <v>75215403907</v>
      </c>
      <c r="H470">
        <f t="shared" si="85"/>
        <v>-0.14296714678253236</v>
      </c>
      <c r="I470">
        <f t="shared" si="78"/>
        <v>0.90334264624042371</v>
      </c>
      <c r="J470">
        <f t="shared" si="79"/>
        <v>0.1976794676498701</v>
      </c>
      <c r="K470">
        <f t="shared" si="80"/>
        <v>-8.2072036499250434E-2</v>
      </c>
      <c r="M470" s="3">
        <v>44328</v>
      </c>
      <c r="N470">
        <v>4174.6357420000004</v>
      </c>
      <c r="O470">
        <v>4362.3505859999996</v>
      </c>
      <c r="P470">
        <v>3785.8486330000001</v>
      </c>
      <c r="Q470">
        <v>3785.8486330000001</v>
      </c>
      <c r="R470">
        <v>3785.8486330000001</v>
      </c>
      <c r="S470">
        <v>69023382175</v>
      </c>
      <c r="T470">
        <f t="shared" si="86"/>
        <v>-9.6334446480187935E-2</v>
      </c>
      <c r="U470">
        <f t="shared" si="88"/>
        <v>1.2177363818225964</v>
      </c>
      <c r="V470">
        <f t="shared" si="89"/>
        <v>1.1784788851253074</v>
      </c>
      <c r="W470">
        <f t="shared" si="81"/>
        <v>1.0603042978050383</v>
      </c>
      <c r="X470">
        <f t="shared" si="82"/>
        <v>0.30848417770983916</v>
      </c>
      <c r="Z470" s="3">
        <v>44328</v>
      </c>
      <c r="AA470">
        <v>7.3621000000000006E-2</v>
      </c>
      <c r="AB470">
        <v>7.6751E-2</v>
      </c>
      <c r="AC470">
        <v>7.7025999999999997E-2</v>
      </c>
      <c r="AD470">
        <v>7.7025999999999997E-2</v>
      </c>
      <c r="AE470">
        <v>7.7025999999999997E-2</v>
      </c>
      <c r="AF470">
        <v>1404326</v>
      </c>
      <c r="AG470">
        <f t="shared" si="87"/>
        <v>4.6639957593021135E-2</v>
      </c>
      <c r="AH470">
        <f t="shared" si="83"/>
        <v>0.79992986031384661</v>
      </c>
      <c r="AI470">
        <f t="shared" si="84"/>
        <v>0.26491900841372273</v>
      </c>
      <c r="AK470" s="3"/>
    </row>
    <row r="471" spans="1:37" x14ac:dyDescent="0.25">
      <c r="A471" s="3">
        <v>44329</v>
      </c>
      <c r="B471">
        <v>49735.433594000002</v>
      </c>
      <c r="C471">
        <v>51330.84375</v>
      </c>
      <c r="D471">
        <v>46980.019530999998</v>
      </c>
      <c r="E471">
        <v>49716.191405999998</v>
      </c>
      <c r="F471">
        <v>49716.191405999998</v>
      </c>
      <c r="G471">
        <v>96721152926</v>
      </c>
      <c r="H471">
        <f t="shared" si="85"/>
        <v>1.1442928110150456E-2</v>
      </c>
      <c r="I471">
        <f t="shared" si="78"/>
        <v>0.87511311036098449</v>
      </c>
      <c r="J471">
        <f t="shared" si="79"/>
        <v>0.24476368298605056</v>
      </c>
      <c r="K471">
        <f t="shared" si="80"/>
        <v>-0.10664575335756617</v>
      </c>
      <c r="M471" s="3">
        <v>44329</v>
      </c>
      <c r="N471">
        <v>3828.9184570000002</v>
      </c>
      <c r="O471">
        <v>4032.5634770000001</v>
      </c>
      <c r="P471">
        <v>3549.4072270000001</v>
      </c>
      <c r="Q471">
        <v>3715.1484380000002</v>
      </c>
      <c r="R471">
        <v>3715.1484380000002</v>
      </c>
      <c r="S471">
        <v>78398214539</v>
      </c>
      <c r="T471">
        <f t="shared" si="86"/>
        <v>-1.8851437504956138E-2</v>
      </c>
      <c r="U471">
        <f t="shared" si="88"/>
        <v>1.2291658736236941</v>
      </c>
      <c r="V471">
        <f t="shared" si="89"/>
        <v>1.1957201844571794</v>
      </c>
      <c r="W471">
        <f t="shared" si="81"/>
        <v>1.0504498774513007</v>
      </c>
      <c r="X471">
        <f t="shared" si="82"/>
        <v>0.26260489026080719</v>
      </c>
      <c r="Z471" s="3">
        <v>44329</v>
      </c>
      <c r="AA471">
        <v>7.7901999999999999E-2</v>
      </c>
      <c r="AB471">
        <v>7.9343999999999998E-2</v>
      </c>
      <c r="AC471">
        <v>7.5032000000000001E-2</v>
      </c>
      <c r="AD471">
        <v>7.4727000000000002E-2</v>
      </c>
      <c r="AE471">
        <v>7.4727000000000002E-2</v>
      </c>
      <c r="AF471">
        <v>1576915</v>
      </c>
      <c r="AG471">
        <f t="shared" si="87"/>
        <v>-3.0301554580135729E-2</v>
      </c>
      <c r="AH471">
        <f t="shared" si="83"/>
        <v>0.8225569830963626</v>
      </c>
      <c r="AI471">
        <f t="shared" si="84"/>
        <v>0.2508073669071878</v>
      </c>
      <c r="AK471" s="3"/>
    </row>
    <row r="472" spans="1:37" x14ac:dyDescent="0.25">
      <c r="A472" s="3">
        <v>44330</v>
      </c>
      <c r="B472">
        <v>49682.980469000002</v>
      </c>
      <c r="C472">
        <v>51438.117187999997</v>
      </c>
      <c r="D472">
        <v>48868.578125</v>
      </c>
      <c r="E472">
        <v>49880.535155999998</v>
      </c>
      <c r="F472">
        <v>49880.535155999998</v>
      </c>
      <c r="G472">
        <v>55737497453</v>
      </c>
      <c r="H472">
        <f t="shared" si="85"/>
        <v>3.3001867597827559E-3</v>
      </c>
      <c r="I472">
        <f t="shared" si="78"/>
        <v>0.87600815625185802</v>
      </c>
      <c r="J472">
        <f t="shared" si="79"/>
        <v>0.23524355808895639</v>
      </c>
      <c r="K472">
        <f t="shared" si="80"/>
        <v>-0.10185348541804437</v>
      </c>
      <c r="M472" s="3">
        <v>44330</v>
      </c>
      <c r="N472">
        <v>3720.1223140000002</v>
      </c>
      <c r="O472">
        <v>4171.0170900000003</v>
      </c>
      <c r="P472">
        <v>3703.3999020000001</v>
      </c>
      <c r="Q472">
        <v>4079.0573730000001</v>
      </c>
      <c r="R472">
        <v>4079.0573730000001</v>
      </c>
      <c r="S472">
        <v>48174271215</v>
      </c>
      <c r="T472">
        <f t="shared" si="86"/>
        <v>9.3447291929235218E-2</v>
      </c>
      <c r="U472">
        <f t="shared" si="88"/>
        <v>1.3638404804793689</v>
      </c>
      <c r="V472">
        <f t="shared" si="89"/>
        <v>1.2445603482222583</v>
      </c>
      <c r="W472">
        <f t="shared" si="81"/>
        <v>1.0755419176759473</v>
      </c>
      <c r="X472">
        <f t="shared" si="82"/>
        <v>0.28170769467220497</v>
      </c>
      <c r="Z472" s="3">
        <v>44330</v>
      </c>
      <c r="AA472">
        <v>7.4827000000000005E-2</v>
      </c>
      <c r="AB472">
        <v>8.1517000000000006E-2</v>
      </c>
      <c r="AC472">
        <v>7.4135000000000006E-2</v>
      </c>
      <c r="AD472">
        <v>8.1777000000000002E-2</v>
      </c>
      <c r="AE472">
        <v>8.1777000000000002E-2</v>
      </c>
      <c r="AF472">
        <v>965793</v>
      </c>
      <c r="AG472">
        <f t="shared" si="87"/>
        <v>9.0154557861750181E-2</v>
      </c>
      <c r="AH472">
        <f t="shared" si="83"/>
        <v>0.84350996908810361</v>
      </c>
      <c r="AI472">
        <f t="shared" si="84"/>
        <v>0.26012417641707175</v>
      </c>
      <c r="AK472" s="3"/>
    </row>
    <row r="473" spans="1:37" x14ac:dyDescent="0.25">
      <c r="A473" s="3">
        <v>44331</v>
      </c>
      <c r="B473">
        <v>49855.496094000002</v>
      </c>
      <c r="C473">
        <v>50639.664062999997</v>
      </c>
      <c r="D473">
        <v>46664.140625</v>
      </c>
      <c r="E473">
        <v>46760.1875</v>
      </c>
      <c r="F473">
        <v>46760.1875</v>
      </c>
      <c r="G473">
        <v>59161047474</v>
      </c>
      <c r="H473">
        <f t="shared" si="85"/>
        <v>-6.4598703190271861E-2</v>
      </c>
      <c r="I473">
        <f t="shared" si="78"/>
        <v>0.89691782615772497</v>
      </c>
      <c r="J473">
        <f t="shared" si="79"/>
        <v>0.30307451239223082</v>
      </c>
      <c r="K473">
        <f t="shared" si="80"/>
        <v>-0.13500722358900241</v>
      </c>
      <c r="M473" s="3">
        <v>44331</v>
      </c>
      <c r="N473">
        <v>4075.9516600000002</v>
      </c>
      <c r="O473">
        <v>4129.185547</v>
      </c>
      <c r="P473">
        <v>3638.1220699999999</v>
      </c>
      <c r="Q473">
        <v>3638.1220699999999</v>
      </c>
      <c r="R473">
        <v>3638.1220699999999</v>
      </c>
      <c r="S473">
        <v>42422321751</v>
      </c>
      <c r="T473">
        <f t="shared" si="86"/>
        <v>-0.11439829201008894</v>
      </c>
      <c r="U473">
        <f t="shared" si="88"/>
        <v>1.4312430974249573</v>
      </c>
      <c r="V473">
        <f t="shared" si="89"/>
        <v>1.4240430897666663</v>
      </c>
      <c r="W473">
        <f t="shared" si="81"/>
        <v>1.1670464870976345</v>
      </c>
      <c r="X473">
        <f t="shared" si="82"/>
        <v>0.21176600185963021</v>
      </c>
      <c r="Z473" s="3">
        <v>44331</v>
      </c>
      <c r="AA473">
        <v>8.1713999999999995E-2</v>
      </c>
      <c r="AB473">
        <v>8.2135E-2</v>
      </c>
      <c r="AC473">
        <v>7.7803999999999998E-2</v>
      </c>
      <c r="AD473">
        <v>7.7803999999999998E-2</v>
      </c>
      <c r="AE473">
        <v>7.7803999999999998E-2</v>
      </c>
      <c r="AF473">
        <v>907232</v>
      </c>
      <c r="AG473">
        <f t="shared" si="87"/>
        <v>-4.9803186733417416E-2</v>
      </c>
      <c r="AH473">
        <f t="shared" si="83"/>
        <v>0.88254385568917626</v>
      </c>
      <c r="AI473">
        <f t="shared" si="84"/>
        <v>0.23421213395802046</v>
      </c>
      <c r="AK473" s="3"/>
    </row>
    <row r="474" spans="1:37" x14ac:dyDescent="0.25">
      <c r="A474" s="3">
        <v>44332</v>
      </c>
      <c r="B474">
        <v>46716.636719000002</v>
      </c>
      <c r="C474">
        <v>49720.042969000002</v>
      </c>
      <c r="D474">
        <v>43963.351562999997</v>
      </c>
      <c r="E474">
        <v>46456.058594000002</v>
      </c>
      <c r="F474">
        <v>46456.058594000002</v>
      </c>
      <c r="G474">
        <v>64047871555</v>
      </c>
      <c r="H474">
        <f t="shared" si="85"/>
        <v>-6.5252570848525265E-3</v>
      </c>
      <c r="I474">
        <f t="shared" si="78"/>
        <v>0.89467899139511764</v>
      </c>
      <c r="J474">
        <f t="shared" si="79"/>
        <v>0.28171314760668653</v>
      </c>
      <c r="K474">
        <f t="shared" si="80"/>
        <v>-0.12440896083806001</v>
      </c>
      <c r="M474" s="3">
        <v>44332</v>
      </c>
      <c r="N474">
        <v>3641.8308109999998</v>
      </c>
      <c r="O474">
        <v>3878.8959960000002</v>
      </c>
      <c r="P474">
        <v>3350.9516600000002</v>
      </c>
      <c r="Q474">
        <v>3587.5061040000001</v>
      </c>
      <c r="R474">
        <v>3587.5061040000001</v>
      </c>
      <c r="S474">
        <v>47359478734</v>
      </c>
      <c r="T474">
        <f t="shared" si="86"/>
        <v>-1.4010351135928153E-2</v>
      </c>
      <c r="U474">
        <f t="shared" si="88"/>
        <v>1.4243236320817529</v>
      </c>
      <c r="V474">
        <f t="shared" si="89"/>
        <v>1.4136758011323833</v>
      </c>
      <c r="W474">
        <f t="shared" si="81"/>
        <v>1.158503403707581</v>
      </c>
      <c r="X474">
        <f t="shared" si="82"/>
        <v>0.22196066823723143</v>
      </c>
      <c r="Z474" s="3">
        <v>44332</v>
      </c>
      <c r="AA474">
        <v>7.7882999999999994E-2</v>
      </c>
      <c r="AB474">
        <v>7.8755000000000006E-2</v>
      </c>
      <c r="AC474">
        <v>7.5523000000000007E-2</v>
      </c>
      <c r="AD474">
        <v>7.7224000000000001E-2</v>
      </c>
      <c r="AE474">
        <v>7.7224000000000001E-2</v>
      </c>
      <c r="AF474">
        <v>1019447</v>
      </c>
      <c r="AG474">
        <f t="shared" si="87"/>
        <v>-7.4825541981316324E-3</v>
      </c>
      <c r="AH474">
        <f t="shared" si="83"/>
        <v>0.88260409145575458</v>
      </c>
      <c r="AI474">
        <f t="shared" si="84"/>
        <v>0.23416628561086308</v>
      </c>
      <c r="AK474" s="3"/>
    </row>
    <row r="475" spans="1:37" x14ac:dyDescent="0.25">
      <c r="A475" s="3">
        <v>44333</v>
      </c>
      <c r="B475">
        <v>46415.898437999997</v>
      </c>
      <c r="C475">
        <v>46623.558594000002</v>
      </c>
      <c r="D475">
        <v>42207.289062999997</v>
      </c>
      <c r="E475">
        <v>43537.511719000002</v>
      </c>
      <c r="F475">
        <v>43537.511719000002</v>
      </c>
      <c r="G475">
        <v>74903638450</v>
      </c>
      <c r="H475">
        <f t="shared" si="85"/>
        <v>-6.4883984486104773E-2</v>
      </c>
      <c r="I475">
        <f t="shared" si="78"/>
        <v>0.91532114429082201</v>
      </c>
      <c r="J475">
        <f t="shared" si="79"/>
        <v>0.33205420599150515</v>
      </c>
      <c r="K475">
        <f t="shared" si="80"/>
        <v>-0.14881177154672806</v>
      </c>
      <c r="M475" s="3">
        <v>44333</v>
      </c>
      <c r="N475">
        <v>3581.343018</v>
      </c>
      <c r="O475">
        <v>3587.765625</v>
      </c>
      <c r="P475">
        <v>3129.008789</v>
      </c>
      <c r="Q475">
        <v>3282.3977049999999</v>
      </c>
      <c r="R475">
        <v>3282.3977049999999</v>
      </c>
      <c r="S475">
        <v>54061732774</v>
      </c>
      <c r="T475">
        <f t="shared" si="86"/>
        <v>-8.8883119585636106E-2</v>
      </c>
      <c r="U475">
        <f t="shared" si="88"/>
        <v>1.5096923701312246</v>
      </c>
      <c r="V475">
        <f t="shared" si="89"/>
        <v>1.5007544947090732</v>
      </c>
      <c r="W475">
        <f t="shared" si="81"/>
        <v>1.2003294014149333</v>
      </c>
      <c r="X475">
        <f t="shared" si="82"/>
        <v>0.19777205260706254</v>
      </c>
      <c r="Z475" s="3">
        <v>44333</v>
      </c>
      <c r="AA475">
        <v>7.7091000000000007E-2</v>
      </c>
      <c r="AB475">
        <v>7.7423000000000006E-2</v>
      </c>
      <c r="AC475">
        <v>7.3790999999999995E-2</v>
      </c>
      <c r="AD475">
        <v>7.5392000000000001E-2</v>
      </c>
      <c r="AE475">
        <v>7.5392000000000001E-2</v>
      </c>
      <c r="AF475">
        <v>1241728</v>
      </c>
      <c r="AG475">
        <f t="shared" si="87"/>
        <v>-2.4009120957247197E-2</v>
      </c>
      <c r="AH475">
        <f t="shared" si="83"/>
        <v>0.88395776972397888</v>
      </c>
      <c r="AI475">
        <f t="shared" si="84"/>
        <v>0.23349961384166509</v>
      </c>
      <c r="AK475" s="3"/>
    </row>
    <row r="476" spans="1:37" x14ac:dyDescent="0.25">
      <c r="A476" s="3">
        <v>44334</v>
      </c>
      <c r="B476">
        <v>43488.058594000002</v>
      </c>
      <c r="C476">
        <v>45812.457030999998</v>
      </c>
      <c r="D476">
        <v>42367.832030999998</v>
      </c>
      <c r="E476">
        <v>42909.402344000002</v>
      </c>
      <c r="F476">
        <v>42909.402344000002</v>
      </c>
      <c r="G476">
        <v>56187365084</v>
      </c>
      <c r="H476">
        <f t="shared" si="85"/>
        <v>-1.4531934084544186E-2</v>
      </c>
      <c r="I476">
        <f t="shared" si="78"/>
        <v>0.88459845185834085</v>
      </c>
      <c r="J476">
        <f t="shared" si="79"/>
        <v>0.27011370897413778</v>
      </c>
      <c r="K476">
        <f t="shared" si="80"/>
        <v>-0.11897779104124341</v>
      </c>
      <c r="M476" s="3">
        <v>44334</v>
      </c>
      <c r="N476">
        <v>3276.8723140000002</v>
      </c>
      <c r="O476">
        <v>3562.4650879999999</v>
      </c>
      <c r="P476">
        <v>3246.4040530000002</v>
      </c>
      <c r="Q476">
        <v>3380.070068</v>
      </c>
      <c r="R476">
        <v>3380.070068</v>
      </c>
      <c r="S476">
        <v>40416525218</v>
      </c>
      <c r="T476">
        <f t="shared" si="86"/>
        <v>2.9322276495504493E-2</v>
      </c>
      <c r="U476">
        <f t="shared" si="88"/>
        <v>1.440893010529209</v>
      </c>
      <c r="V476">
        <f t="shared" si="89"/>
        <v>1.3054893674795103</v>
      </c>
      <c r="W476">
        <f t="shared" si="81"/>
        <v>1.1831143539145246</v>
      </c>
      <c r="X476">
        <f t="shared" si="82"/>
        <v>0.23511194935042484</v>
      </c>
      <c r="Z476" s="3">
        <v>44334</v>
      </c>
      <c r="AA476">
        <v>7.5264999999999999E-2</v>
      </c>
      <c r="AB476">
        <v>7.8067999999999999E-2</v>
      </c>
      <c r="AC476">
        <v>7.4967000000000006E-2</v>
      </c>
      <c r="AD476">
        <v>7.8771999999999995E-2</v>
      </c>
      <c r="AE476">
        <v>7.8771999999999995E-2</v>
      </c>
      <c r="AF476">
        <v>941904</v>
      </c>
      <c r="AG476">
        <f t="shared" si="87"/>
        <v>4.3856435180882974E-2</v>
      </c>
      <c r="AH476">
        <f t="shared" si="83"/>
        <v>0.88685432409903464</v>
      </c>
      <c r="AI476">
        <f t="shared" si="84"/>
        <v>0.23837956020504794</v>
      </c>
      <c r="AK476" s="3"/>
    </row>
    <row r="477" spans="1:37" x14ac:dyDescent="0.25">
      <c r="A477" s="3">
        <v>44335</v>
      </c>
      <c r="B477">
        <v>42944.976562999997</v>
      </c>
      <c r="C477">
        <v>43546.117187999997</v>
      </c>
      <c r="D477">
        <v>30681.496093999998</v>
      </c>
      <c r="E477">
        <v>37002.441405999998</v>
      </c>
      <c r="F477">
        <v>37002.441405999998</v>
      </c>
      <c r="G477">
        <v>126358098747</v>
      </c>
      <c r="H477">
        <f t="shared" si="85"/>
        <v>-0.14810707636446918</v>
      </c>
      <c r="I477">
        <f t="shared" si="78"/>
        <v>1.008915453714587</v>
      </c>
      <c r="J477">
        <f t="shared" si="79"/>
        <v>0.40943180621636316</v>
      </c>
      <c r="K477">
        <f t="shared" si="80"/>
        <v>-0.18379993613398751</v>
      </c>
      <c r="M477" s="3">
        <v>44335</v>
      </c>
      <c r="N477">
        <v>3382.6572270000001</v>
      </c>
      <c r="O477">
        <v>3437.9357909999999</v>
      </c>
      <c r="P477">
        <v>1952.4602050000001</v>
      </c>
      <c r="Q477">
        <v>2460.6791990000002</v>
      </c>
      <c r="R477">
        <v>2460.6791990000002</v>
      </c>
      <c r="S477">
        <v>84482912776</v>
      </c>
      <c r="T477">
        <f t="shared" si="86"/>
        <v>-0.3174590304666372</v>
      </c>
      <c r="U477">
        <f t="shared" si="88"/>
        <v>2.5320948272258978</v>
      </c>
      <c r="V477">
        <f t="shared" si="89"/>
        <v>2.0305248374165394</v>
      </c>
      <c r="W477">
        <f t="shared" si="81"/>
        <v>1.6491718875190111</v>
      </c>
      <c r="X477">
        <f t="shared" si="82"/>
        <v>0.1196197097798572</v>
      </c>
      <c r="Z477" s="3">
        <v>44335</v>
      </c>
      <c r="AA477">
        <v>7.8833E-2</v>
      </c>
      <c r="AB477">
        <v>7.8949000000000005E-2</v>
      </c>
      <c r="AC477">
        <v>6.1663000000000003E-2</v>
      </c>
      <c r="AD477">
        <v>6.6500000000000004E-2</v>
      </c>
      <c r="AE477">
        <v>6.6500000000000004E-2</v>
      </c>
      <c r="AF477">
        <v>2283171</v>
      </c>
      <c r="AG477">
        <f t="shared" si="87"/>
        <v>-0.16935565610814127</v>
      </c>
      <c r="AH477">
        <f t="shared" si="83"/>
        <v>1.1023843096887602</v>
      </c>
      <c r="AI477">
        <f t="shared" si="84"/>
        <v>0.19561461806036806</v>
      </c>
      <c r="AK477" s="3"/>
    </row>
    <row r="478" spans="1:37" x14ac:dyDescent="0.25">
      <c r="A478" s="3">
        <v>44336</v>
      </c>
      <c r="B478">
        <v>36753.667969000002</v>
      </c>
      <c r="C478">
        <v>42462.984375</v>
      </c>
      <c r="D478">
        <v>35050.617187999997</v>
      </c>
      <c r="E478">
        <v>40782.738280999998</v>
      </c>
      <c r="F478">
        <v>40782.738280999998</v>
      </c>
      <c r="G478">
        <v>88281943359</v>
      </c>
      <c r="H478">
        <f t="shared" si="85"/>
        <v>9.7275016124586042E-2</v>
      </c>
      <c r="I478">
        <f t="shared" si="78"/>
        <v>1.0773309546016656</v>
      </c>
      <c r="J478">
        <f t="shared" si="79"/>
        <v>0.32550429065074316</v>
      </c>
      <c r="K478">
        <f t="shared" si="80"/>
        <v>-0.13890333739914687</v>
      </c>
      <c r="M478" s="3">
        <v>44336</v>
      </c>
      <c r="N478">
        <v>2439.638672</v>
      </c>
      <c r="O478">
        <v>2993.1452640000002</v>
      </c>
      <c r="P478">
        <v>2170.2290039999998</v>
      </c>
      <c r="Q478">
        <v>2784.2941890000002</v>
      </c>
      <c r="R478">
        <v>2784.2941890000002</v>
      </c>
      <c r="S478">
        <v>67610826680</v>
      </c>
      <c r="T478">
        <f t="shared" si="86"/>
        <v>0.12355699923462003</v>
      </c>
      <c r="U478">
        <f t="shared" si="88"/>
        <v>2.8650894560677744</v>
      </c>
      <c r="V478">
        <f t="shared" si="89"/>
        <v>2.0966098098881889</v>
      </c>
      <c r="W478">
        <f t="shared" si="81"/>
        <v>1.6847490009588066</v>
      </c>
      <c r="X478">
        <f t="shared" si="82"/>
        <v>0.14734066690413658</v>
      </c>
      <c r="Z478" s="3">
        <v>44336</v>
      </c>
      <c r="AA478">
        <v>6.5932000000000004E-2</v>
      </c>
      <c r="AB478">
        <v>7.084E-2</v>
      </c>
      <c r="AC478">
        <v>6.0854999999999999E-2</v>
      </c>
      <c r="AD478">
        <v>6.8270999999999998E-2</v>
      </c>
      <c r="AE478">
        <v>6.8270999999999998E-2</v>
      </c>
      <c r="AF478">
        <v>1657830</v>
      </c>
      <c r="AG478">
        <f t="shared" si="87"/>
        <v>2.628313138338275E-2</v>
      </c>
      <c r="AH478">
        <f t="shared" si="83"/>
        <v>1.0925822041118731</v>
      </c>
      <c r="AI478">
        <f t="shared" si="84"/>
        <v>0.1842002460284238</v>
      </c>
      <c r="AK478" s="3"/>
    </row>
    <row r="479" spans="1:37" x14ac:dyDescent="0.25">
      <c r="A479" s="3">
        <v>44337</v>
      </c>
      <c r="B479">
        <v>40596.949219000002</v>
      </c>
      <c r="C479">
        <v>42172.171875</v>
      </c>
      <c r="D479">
        <v>33616.453125</v>
      </c>
      <c r="E479">
        <v>37304.691405999998</v>
      </c>
      <c r="F479">
        <v>37304.691405999998</v>
      </c>
      <c r="G479">
        <v>82051616861</v>
      </c>
      <c r="H479">
        <f t="shared" si="85"/>
        <v>-8.9139816837363467E-2</v>
      </c>
      <c r="I479">
        <f t="shared" si="78"/>
        <v>1.1049934443847504</v>
      </c>
      <c r="J479">
        <f t="shared" si="79"/>
        <v>0.36812436195091702</v>
      </c>
      <c r="K479">
        <f t="shared" si="80"/>
        <v>-0.15897292387682957</v>
      </c>
      <c r="M479" s="3">
        <v>44337</v>
      </c>
      <c r="N479">
        <v>2772.3413089999999</v>
      </c>
      <c r="O479">
        <v>2938.205078</v>
      </c>
      <c r="P479">
        <v>2113.3471679999998</v>
      </c>
      <c r="Q479">
        <v>2430.6213379999999</v>
      </c>
      <c r="R479">
        <v>2430.6213379999999</v>
      </c>
      <c r="S479">
        <v>53774070802</v>
      </c>
      <c r="T479">
        <f t="shared" si="86"/>
        <v>-0.13584748890720072</v>
      </c>
      <c r="U479">
        <f t="shared" si="88"/>
        <v>2.6821226375731424</v>
      </c>
      <c r="V479">
        <f t="shared" si="89"/>
        <v>2.1778823885726899</v>
      </c>
      <c r="W479">
        <f t="shared" si="81"/>
        <v>1.7552516034143195</v>
      </c>
      <c r="X479">
        <f t="shared" si="82"/>
        <v>7.7043276952467446E-2</v>
      </c>
      <c r="Z479" s="3">
        <v>44337</v>
      </c>
      <c r="AA479">
        <v>6.7977999999999997E-2</v>
      </c>
      <c r="AB479">
        <v>7.0350999999999997E-2</v>
      </c>
      <c r="AC479">
        <v>6.2656000000000003E-2</v>
      </c>
      <c r="AD479">
        <v>6.5156000000000006E-2</v>
      </c>
      <c r="AE479">
        <v>6.5156000000000006E-2</v>
      </c>
      <c r="AF479">
        <v>1441483</v>
      </c>
      <c r="AG479">
        <f t="shared" si="87"/>
        <v>-4.6700684549832533E-2</v>
      </c>
      <c r="AH479">
        <f t="shared" si="83"/>
        <v>1.1021332489163866</v>
      </c>
      <c r="AI479">
        <f t="shared" si="84"/>
        <v>0.14850611769731012</v>
      </c>
      <c r="AK479" s="3"/>
    </row>
    <row r="480" spans="1:37" x14ac:dyDescent="0.25">
      <c r="A480" s="3">
        <v>44338</v>
      </c>
      <c r="B480">
        <v>37371.03125</v>
      </c>
      <c r="C480">
        <v>38831.054687999997</v>
      </c>
      <c r="D480">
        <v>35383.683594000002</v>
      </c>
      <c r="E480">
        <v>37536.632812999997</v>
      </c>
      <c r="F480">
        <v>37536.632812999997</v>
      </c>
      <c r="G480">
        <v>57377273240</v>
      </c>
      <c r="H480">
        <f t="shared" si="85"/>
        <v>6.1982374572658221E-3</v>
      </c>
      <c r="I480">
        <f t="shared" ref="I480:I543" si="90">_xlfn.STDEV.S(H451:H480)*SQRT(365)</f>
        <v>1.1019517098432425</v>
      </c>
      <c r="J480">
        <f t="shared" ref="J480:J543" si="91">ABS(SUM(H451:H480))</f>
        <v>0.3213442407518658</v>
      </c>
      <c r="K480">
        <f t="shared" ref="K480:K543" si="92">(AVERAGE(H451:H480))*(15)+POWER(I480/SQRT(365/15),2)/2</f>
        <v>-0.13572080042744428</v>
      </c>
      <c r="M480" s="3">
        <v>44338</v>
      </c>
      <c r="N480">
        <v>2436.0146479999999</v>
      </c>
      <c r="O480">
        <v>2483.983154</v>
      </c>
      <c r="P480">
        <v>2168.124268</v>
      </c>
      <c r="Q480">
        <v>2295.7055660000001</v>
      </c>
      <c r="R480">
        <v>2295.7055660000001</v>
      </c>
      <c r="S480">
        <v>42089937660</v>
      </c>
      <c r="T480">
        <f t="shared" si="86"/>
        <v>-5.7106686889085496E-2</v>
      </c>
      <c r="U480">
        <f t="shared" si="88"/>
        <v>2.6614012407833472</v>
      </c>
      <c r="V480">
        <f t="shared" si="89"/>
        <v>2.1801712306354242</v>
      </c>
      <c r="W480">
        <f t="shared" ref="W480:W543" si="93">_xlfn.STDEV.S(T451:T480)*SQRT(365)</f>
        <v>1.7658018053459794</v>
      </c>
      <c r="X480">
        <f t="shared" ref="X480:X543" si="94">(AVERAGE(T451:T480))*(15)+POWER(W480/SQRT(365/15),2)/2</f>
        <v>4.1119442750555332E-2</v>
      </c>
      <c r="Z480" s="3">
        <v>44338</v>
      </c>
      <c r="AA480">
        <v>6.5299999999999997E-2</v>
      </c>
      <c r="AB480">
        <v>6.5188999999999997E-2</v>
      </c>
      <c r="AC480">
        <v>6.0964999999999998E-2</v>
      </c>
      <c r="AD480">
        <v>6.1158999999999998E-2</v>
      </c>
      <c r="AE480">
        <v>6.1158999999999998E-2</v>
      </c>
      <c r="AF480">
        <v>1121303</v>
      </c>
      <c r="AG480">
        <f t="shared" si="87"/>
        <v>-6.3307364124087814E-2</v>
      </c>
      <c r="AH480">
        <f t="shared" ref="AH480:AH543" si="95">_xlfn.STDEV.S(AG451:AG480)*SQRT(365)</f>
        <v>1.1217374467077421</v>
      </c>
      <c r="AI480">
        <f t="shared" si="84"/>
        <v>0.10905194338103411</v>
      </c>
      <c r="AK480" s="3"/>
    </row>
    <row r="481" spans="1:37" x14ac:dyDescent="0.25">
      <c r="A481" s="3">
        <v>44339</v>
      </c>
      <c r="B481">
        <v>37531.449219000002</v>
      </c>
      <c r="C481">
        <v>38289.21875</v>
      </c>
      <c r="D481">
        <v>31227.339843999998</v>
      </c>
      <c r="E481">
        <v>34770.582030999998</v>
      </c>
      <c r="F481">
        <v>34770.582030999998</v>
      </c>
      <c r="G481">
        <v>78469274361</v>
      </c>
      <c r="H481">
        <f t="shared" si="85"/>
        <v>-7.6545645818843294E-2</v>
      </c>
      <c r="I481">
        <f t="shared" si="90"/>
        <v>1.1256499817958752</v>
      </c>
      <c r="J481">
        <f t="shared" si="91"/>
        <v>0.38488858388073832</v>
      </c>
      <c r="K481">
        <f t="shared" si="92"/>
        <v>-0.16640823958042969</v>
      </c>
      <c r="M481" s="3">
        <v>44339</v>
      </c>
      <c r="N481">
        <v>2298.3671880000002</v>
      </c>
      <c r="O481">
        <v>2384.4116210000002</v>
      </c>
      <c r="P481">
        <v>1737.46875</v>
      </c>
      <c r="Q481">
        <v>2109.5798340000001</v>
      </c>
      <c r="R481">
        <v>2109.5798340000001</v>
      </c>
      <c r="S481">
        <v>56005721977</v>
      </c>
      <c r="T481">
        <f t="shared" si="86"/>
        <v>-8.4551435576154951E-2</v>
      </c>
      <c r="U481">
        <f t="shared" si="88"/>
        <v>2.6264517463630628</v>
      </c>
      <c r="V481">
        <f t="shared" si="89"/>
        <v>2.0615666864362212</v>
      </c>
      <c r="W481">
        <f t="shared" si="93"/>
        <v>1.7888430585165069</v>
      </c>
      <c r="X481">
        <f t="shared" si="94"/>
        <v>8.9069734930768557E-3</v>
      </c>
      <c r="Z481" s="3">
        <v>44339</v>
      </c>
      <c r="AA481">
        <v>6.123E-2</v>
      </c>
      <c r="AB481">
        <v>6.2378999999999997E-2</v>
      </c>
      <c r="AC481">
        <v>5.5639000000000001E-2</v>
      </c>
      <c r="AD481">
        <v>6.0671000000000003E-2</v>
      </c>
      <c r="AE481">
        <v>6.0671000000000003E-2</v>
      </c>
      <c r="AF481">
        <v>1610721</v>
      </c>
      <c r="AG481">
        <f t="shared" si="87"/>
        <v>-8.0112059420555035E-3</v>
      </c>
      <c r="AH481">
        <f t="shared" si="95"/>
        <v>1.1224533547042848</v>
      </c>
      <c r="AI481">
        <f t="shared" si="84"/>
        <v>0.10765498099156641</v>
      </c>
      <c r="AK481" s="3"/>
    </row>
    <row r="482" spans="1:37" x14ac:dyDescent="0.25">
      <c r="A482" s="3">
        <v>44340</v>
      </c>
      <c r="B482">
        <v>34700.363280999998</v>
      </c>
      <c r="C482">
        <v>39835.140625</v>
      </c>
      <c r="D482">
        <v>34551.082030999998</v>
      </c>
      <c r="E482">
        <v>38705.980469000002</v>
      </c>
      <c r="F482">
        <v>38705.980469000002</v>
      </c>
      <c r="G482">
        <v>67359584098</v>
      </c>
      <c r="H482">
        <f t="shared" si="85"/>
        <v>0.10722243684029134</v>
      </c>
      <c r="I482">
        <f t="shared" si="90"/>
        <v>1.2003606608364552</v>
      </c>
      <c r="J482">
        <f t="shared" si="91"/>
        <v>0.25704570986543307</v>
      </c>
      <c r="K482">
        <f t="shared" si="92"/>
        <v>-9.89160251501741E-2</v>
      </c>
      <c r="M482" s="3">
        <v>44340</v>
      </c>
      <c r="N482">
        <v>2099.9360350000002</v>
      </c>
      <c r="O482">
        <v>2672.595703</v>
      </c>
      <c r="P482">
        <v>2090.6396479999999</v>
      </c>
      <c r="Q482">
        <v>2643.5910640000002</v>
      </c>
      <c r="R482">
        <v>2643.5910640000002</v>
      </c>
      <c r="S482">
        <v>53697121740</v>
      </c>
      <c r="T482">
        <f t="shared" si="86"/>
        <v>0.22564944751626323</v>
      </c>
      <c r="U482">
        <f t="shared" si="88"/>
        <v>3.3997246882060326</v>
      </c>
      <c r="V482">
        <f t="shared" si="89"/>
        <v>2.4415747498106626</v>
      </c>
      <c r="W482">
        <f t="shared" si="93"/>
        <v>1.9435301195925663</v>
      </c>
      <c r="X482">
        <f t="shared" si="94"/>
        <v>0.16682113201996063</v>
      </c>
      <c r="Z482" s="3">
        <v>44340</v>
      </c>
      <c r="AA482">
        <v>6.0394000000000003E-2</v>
      </c>
      <c r="AB482">
        <v>6.8090999999999999E-2</v>
      </c>
      <c r="AC482">
        <v>5.9986999999999999E-2</v>
      </c>
      <c r="AD482">
        <v>6.8298999999999999E-2</v>
      </c>
      <c r="AE482">
        <v>6.8298999999999999E-2</v>
      </c>
      <c r="AF482">
        <v>1387308</v>
      </c>
      <c r="AG482">
        <f t="shared" si="87"/>
        <v>0.11842930075191087</v>
      </c>
      <c r="AH482">
        <f t="shared" si="95"/>
        <v>1.166749885772838</v>
      </c>
      <c r="AI482">
        <f t="shared" si="84"/>
        <v>0.16379530647645174</v>
      </c>
      <c r="AK482" s="3"/>
    </row>
    <row r="483" spans="1:37" x14ac:dyDescent="0.25">
      <c r="A483" s="3">
        <v>44341</v>
      </c>
      <c r="B483">
        <v>38795.78125</v>
      </c>
      <c r="C483">
        <v>39776.351562999997</v>
      </c>
      <c r="D483">
        <v>36581.429687999997</v>
      </c>
      <c r="E483">
        <v>38402.222655999998</v>
      </c>
      <c r="F483">
        <v>38402.222655999998</v>
      </c>
      <c r="G483">
        <v>56211915803</v>
      </c>
      <c r="H483">
        <f t="shared" si="85"/>
        <v>-7.8787825939934022E-3</v>
      </c>
      <c r="I483">
        <f t="shared" si="90"/>
        <v>1.19950450014576</v>
      </c>
      <c r="J483">
        <f t="shared" si="91"/>
        <v>0.24379176916536865</v>
      </c>
      <c r="K483">
        <f t="shared" si="92"/>
        <v>-9.2331274051110426E-2</v>
      </c>
      <c r="M483" s="3">
        <v>44341</v>
      </c>
      <c r="N483">
        <v>2649.033203</v>
      </c>
      <c r="O483">
        <v>2750.5349120000001</v>
      </c>
      <c r="P483">
        <v>2394.3554690000001</v>
      </c>
      <c r="Q483">
        <v>2706.6289059999999</v>
      </c>
      <c r="R483">
        <v>2706.6289059999999</v>
      </c>
      <c r="S483">
        <v>49558333256</v>
      </c>
      <c r="T483">
        <f t="shared" si="86"/>
        <v>2.3565670053559463E-2</v>
      </c>
      <c r="U483">
        <f t="shared" si="88"/>
        <v>3.3937683165763408</v>
      </c>
      <c r="V483">
        <f t="shared" si="89"/>
        <v>2.4491966355597841</v>
      </c>
      <c r="W483">
        <f t="shared" si="93"/>
        <v>1.9392447992694528</v>
      </c>
      <c r="X483">
        <f t="shared" si="94"/>
        <v>0.15519236612635978</v>
      </c>
      <c r="Z483" s="3">
        <v>44341</v>
      </c>
      <c r="AA483">
        <v>6.8440000000000001E-2</v>
      </c>
      <c r="AB483">
        <v>6.9373000000000004E-2</v>
      </c>
      <c r="AC483">
        <v>6.4717999999999998E-2</v>
      </c>
      <c r="AD483">
        <v>7.0481000000000002E-2</v>
      </c>
      <c r="AE483">
        <v>7.0481000000000002E-2</v>
      </c>
      <c r="AF483">
        <v>1290507</v>
      </c>
      <c r="AG483">
        <f t="shared" si="87"/>
        <v>3.1448044768390609E-2</v>
      </c>
      <c r="AH483">
        <f t="shared" si="95"/>
        <v>1.1529829126637674</v>
      </c>
      <c r="AI483">
        <f t="shared" si="84"/>
        <v>0.15142273575663895</v>
      </c>
      <c r="AK483" s="3"/>
    </row>
    <row r="484" spans="1:37" x14ac:dyDescent="0.25">
      <c r="A484" s="3">
        <v>44342</v>
      </c>
      <c r="B484">
        <v>38392.625</v>
      </c>
      <c r="C484">
        <v>40782.078125</v>
      </c>
      <c r="D484">
        <v>37905.835937999997</v>
      </c>
      <c r="E484">
        <v>39294.199219000002</v>
      </c>
      <c r="F484">
        <v>39294.199219000002</v>
      </c>
      <c r="G484">
        <v>51346735160</v>
      </c>
      <c r="H484">
        <f t="shared" si="85"/>
        <v>2.2961565825641017E-2</v>
      </c>
      <c r="I484">
        <f t="shared" si="90"/>
        <v>1.1437988901592775</v>
      </c>
      <c r="J484">
        <f t="shared" si="91"/>
        <v>0.31830991014215587</v>
      </c>
      <c r="K484">
        <f t="shared" si="92"/>
        <v>-0.13227257354101776</v>
      </c>
      <c r="M484" s="3">
        <v>44342</v>
      </c>
      <c r="N484">
        <v>2707.0527339999999</v>
      </c>
      <c r="O484">
        <v>2911.735596</v>
      </c>
      <c r="P484">
        <v>2652.094482</v>
      </c>
      <c r="Q484">
        <v>2888.6987300000001</v>
      </c>
      <c r="R484">
        <v>2888.6987300000001</v>
      </c>
      <c r="S484">
        <v>42499766020</v>
      </c>
      <c r="T484">
        <f t="shared" si="86"/>
        <v>6.5102219865044511E-2</v>
      </c>
      <c r="U484">
        <f t="shared" si="88"/>
        <v>2.4187263994934298</v>
      </c>
      <c r="V484">
        <f t="shared" si="89"/>
        <v>2.4597262078758875</v>
      </c>
      <c r="W484">
        <f t="shared" si="93"/>
        <v>1.9273813483068807</v>
      </c>
      <c r="X484">
        <f t="shared" si="94"/>
        <v>0.14173997350315276</v>
      </c>
      <c r="Z484" s="3">
        <v>44342</v>
      </c>
      <c r="AA484">
        <v>7.0491999999999999E-2</v>
      </c>
      <c r="AB484">
        <v>7.1440000000000003E-2</v>
      </c>
      <c r="AC484">
        <v>6.9778999999999994E-2</v>
      </c>
      <c r="AD484">
        <v>7.3514999999999997E-2</v>
      </c>
      <c r="AE484">
        <v>7.3514999999999997E-2</v>
      </c>
      <c r="AF484">
        <v>1081579</v>
      </c>
      <c r="AG484">
        <f t="shared" si="87"/>
        <v>4.2146297080103708E-2</v>
      </c>
      <c r="AH484">
        <f t="shared" si="95"/>
        <v>1.1547391959664353</v>
      </c>
      <c r="AI484">
        <f t="shared" si="84"/>
        <v>0.16797629595041119</v>
      </c>
      <c r="AK484" s="3"/>
    </row>
    <row r="485" spans="1:37" x14ac:dyDescent="0.25">
      <c r="A485" s="3">
        <v>44343</v>
      </c>
      <c r="B485">
        <v>39316.890625</v>
      </c>
      <c r="C485">
        <v>40379.617187999997</v>
      </c>
      <c r="D485">
        <v>37247.902344000002</v>
      </c>
      <c r="E485">
        <v>38436.96875</v>
      </c>
      <c r="F485">
        <v>38436.96875</v>
      </c>
      <c r="G485">
        <v>43210968721</v>
      </c>
      <c r="H485">
        <f t="shared" si="85"/>
        <v>-2.2057181077897215E-2</v>
      </c>
      <c r="I485">
        <f t="shared" si="90"/>
        <v>1.1395315726668056</v>
      </c>
      <c r="J485">
        <f t="shared" si="91"/>
        <v>0.35891541038242009</v>
      </c>
      <c r="K485">
        <f t="shared" si="92"/>
        <v>-0.15277553659317272</v>
      </c>
      <c r="M485" s="3">
        <v>44343</v>
      </c>
      <c r="N485">
        <v>2888.7524410000001</v>
      </c>
      <c r="O485">
        <v>2888.7524410000001</v>
      </c>
      <c r="P485">
        <v>2642.6079100000002</v>
      </c>
      <c r="Q485">
        <v>2736.4885250000002</v>
      </c>
      <c r="R485">
        <v>2736.4885250000002</v>
      </c>
      <c r="S485">
        <v>33373635283</v>
      </c>
      <c r="T485">
        <f t="shared" si="86"/>
        <v>-5.413059600756543E-2</v>
      </c>
      <c r="U485">
        <f t="shared" si="88"/>
        <v>2.306660077193492</v>
      </c>
      <c r="V485">
        <f t="shared" si="89"/>
        <v>2.436269848573867</v>
      </c>
      <c r="W485">
        <f t="shared" si="93"/>
        <v>1.9307547292339473</v>
      </c>
      <c r="X485">
        <f t="shared" si="94"/>
        <v>9.0235333983012256E-2</v>
      </c>
      <c r="Z485" s="3">
        <v>44343</v>
      </c>
      <c r="AA485">
        <v>7.3515999999999998E-2</v>
      </c>
      <c r="AB485">
        <v>7.3515999999999998E-2</v>
      </c>
      <c r="AC485">
        <v>7.0945999999999995E-2</v>
      </c>
      <c r="AD485">
        <v>7.1193999999999993E-2</v>
      </c>
      <c r="AE485">
        <v>7.1193999999999993E-2</v>
      </c>
      <c r="AF485">
        <v>868269</v>
      </c>
      <c r="AG485">
        <f t="shared" si="87"/>
        <v>-3.208092182549941E-2</v>
      </c>
      <c r="AH485">
        <f t="shared" si="95"/>
        <v>1.1646638430120291</v>
      </c>
      <c r="AI485">
        <f t="shared" si="84"/>
        <v>0.14730718297501902</v>
      </c>
      <c r="AK485" s="3"/>
    </row>
    <row r="486" spans="1:37" x14ac:dyDescent="0.25">
      <c r="A486" s="3">
        <v>44344</v>
      </c>
      <c r="B486">
        <v>38507.082030999998</v>
      </c>
      <c r="C486">
        <v>38856.96875</v>
      </c>
      <c r="D486">
        <v>34779.039062999997</v>
      </c>
      <c r="E486">
        <v>35697.605469000002</v>
      </c>
      <c r="F486">
        <v>35697.605469000002</v>
      </c>
      <c r="G486">
        <v>55200191952</v>
      </c>
      <c r="H486">
        <f t="shared" si="85"/>
        <v>-7.3936111494439016E-2</v>
      </c>
      <c r="I486">
        <f t="shared" si="90"/>
        <v>1.1592955570087728</v>
      </c>
      <c r="J486">
        <f t="shared" si="91"/>
        <v>0.42905726649403736</v>
      </c>
      <c r="K486">
        <f t="shared" si="92"/>
        <v>-0.18691288964769784</v>
      </c>
      <c r="M486" s="3">
        <v>44344</v>
      </c>
      <c r="N486">
        <v>2742.4689939999998</v>
      </c>
      <c r="O486">
        <v>2761.3632809999999</v>
      </c>
      <c r="P486">
        <v>2336.361328</v>
      </c>
      <c r="Q486">
        <v>2419.90625</v>
      </c>
      <c r="R486">
        <v>2419.90625</v>
      </c>
      <c r="S486">
        <v>39999114805</v>
      </c>
      <c r="T486">
        <f t="shared" si="86"/>
        <v>-0.12294673853164516</v>
      </c>
      <c r="U486">
        <f t="shared" si="88"/>
        <v>2.2627454876487727</v>
      </c>
      <c r="V486">
        <f t="shared" si="89"/>
        <v>2.486754677240234</v>
      </c>
      <c r="W486">
        <f t="shared" si="93"/>
        <v>1.9747545745880271</v>
      </c>
      <c r="X486">
        <f t="shared" si="94"/>
        <v>1.6852446518361569E-2</v>
      </c>
      <c r="Z486" s="3">
        <v>44344</v>
      </c>
      <c r="AA486">
        <v>7.1349999999999997E-2</v>
      </c>
      <c r="AB486">
        <v>7.1222999999999995E-2</v>
      </c>
      <c r="AC486">
        <v>6.7079E-2</v>
      </c>
      <c r="AD486">
        <v>6.7789000000000002E-2</v>
      </c>
      <c r="AE486">
        <v>6.7789000000000002E-2</v>
      </c>
      <c r="AF486">
        <v>1120499</v>
      </c>
      <c r="AG486">
        <f t="shared" si="87"/>
        <v>-4.9008605308315654E-2</v>
      </c>
      <c r="AH486">
        <f t="shared" si="95"/>
        <v>1.1814060408093978</v>
      </c>
      <c r="AI486">
        <f t="shared" si="84"/>
        <v>0.1199523550687789</v>
      </c>
      <c r="AK486" s="3"/>
    </row>
    <row r="487" spans="1:37" x14ac:dyDescent="0.25">
      <c r="A487" s="3">
        <v>44345</v>
      </c>
      <c r="B487">
        <v>35684.15625</v>
      </c>
      <c r="C487">
        <v>37234.5</v>
      </c>
      <c r="D487">
        <v>33693.929687999997</v>
      </c>
      <c r="E487">
        <v>34616.066405999998</v>
      </c>
      <c r="F487">
        <v>34616.066405999998</v>
      </c>
      <c r="G487">
        <v>45231013335</v>
      </c>
      <c r="H487">
        <f t="shared" si="85"/>
        <v>-3.0765691556378521E-2</v>
      </c>
      <c r="I487">
        <f t="shared" si="90"/>
        <v>1.1603045053405061</v>
      </c>
      <c r="J487">
        <f t="shared" si="91"/>
        <v>0.43639328422528262</v>
      </c>
      <c r="K487">
        <f t="shared" si="92"/>
        <v>-0.19053280899387123</v>
      </c>
      <c r="M487" s="3">
        <v>44345</v>
      </c>
      <c r="N487">
        <v>2414.0671390000002</v>
      </c>
      <c r="O487">
        <v>2566.9384770000001</v>
      </c>
      <c r="P487">
        <v>2208.4909670000002</v>
      </c>
      <c r="Q487">
        <v>2279.5141600000002</v>
      </c>
      <c r="R487">
        <v>2279.5141600000002</v>
      </c>
      <c r="S487">
        <v>33773720220</v>
      </c>
      <c r="T487">
        <f t="shared" si="86"/>
        <v>-5.9766467208135637E-2</v>
      </c>
      <c r="U487">
        <f t="shared" si="88"/>
        <v>2.2668616800562233</v>
      </c>
      <c r="V487">
        <f t="shared" si="89"/>
        <v>2.4042232802631789</v>
      </c>
      <c r="W487">
        <f t="shared" si="93"/>
        <v>1.9839312200271499</v>
      </c>
      <c r="X487">
        <f t="shared" si="94"/>
        <v>-1.4191719096805139E-2</v>
      </c>
      <c r="Z487" s="3">
        <v>44345</v>
      </c>
      <c r="AA487">
        <v>6.7625000000000005E-2</v>
      </c>
      <c r="AB487">
        <v>6.9039000000000003E-2</v>
      </c>
      <c r="AC487">
        <v>6.4976000000000006E-2</v>
      </c>
      <c r="AD487">
        <v>6.5851000000000007E-2</v>
      </c>
      <c r="AE487">
        <v>6.5851000000000007E-2</v>
      </c>
      <c r="AF487">
        <v>975666</v>
      </c>
      <c r="AG487">
        <f t="shared" si="87"/>
        <v>-2.9005325792968498E-2</v>
      </c>
      <c r="AH487">
        <f t="shared" si="95"/>
        <v>1.1874013106420398</v>
      </c>
      <c r="AI487">
        <f t="shared" si="84"/>
        <v>0.10140050096403691</v>
      </c>
      <c r="AK487" s="3"/>
    </row>
    <row r="488" spans="1:37" x14ac:dyDescent="0.25">
      <c r="A488" s="3">
        <v>44346</v>
      </c>
      <c r="B488">
        <v>34607.40625</v>
      </c>
      <c r="C488">
        <v>36400.667969000002</v>
      </c>
      <c r="D488">
        <v>33520.738280999998</v>
      </c>
      <c r="E488">
        <v>35678.128905999998</v>
      </c>
      <c r="F488">
        <v>35678.128905999998</v>
      </c>
      <c r="G488">
        <v>31646080921</v>
      </c>
      <c r="H488">
        <f t="shared" si="85"/>
        <v>3.0219944079201269E-2</v>
      </c>
      <c r="I488">
        <f>_xlfn.STDEV.S(H459:H488)*SQRT(365)</f>
        <v>1.1264152648703212</v>
      </c>
      <c r="J488">
        <f t="shared" si="91"/>
        <v>0.48158852786271433</v>
      </c>
      <c r="K488">
        <f>(AVERAGE(H459:H488))*(15)+POWER(I488/SQRT(365/15),2)/2</f>
        <v>-0.21472279785739395</v>
      </c>
      <c r="M488" s="3">
        <v>44346</v>
      </c>
      <c r="N488">
        <v>2278.288818</v>
      </c>
      <c r="O488">
        <v>2472.1877439999998</v>
      </c>
      <c r="P488">
        <v>2188.8344729999999</v>
      </c>
      <c r="Q488">
        <v>2390.3054200000001</v>
      </c>
      <c r="R488">
        <v>2390.3054200000001</v>
      </c>
      <c r="S488">
        <v>25876619428</v>
      </c>
      <c r="T488">
        <f t="shared" si="86"/>
        <v>4.7458816033212815E-2</v>
      </c>
      <c r="U488">
        <f t="shared" si="88"/>
        <v>2.1692345693207744</v>
      </c>
      <c r="V488">
        <f t="shared" si="89"/>
        <v>2.4040979535109823</v>
      </c>
      <c r="W488">
        <f t="shared" si="93"/>
        <v>1.9924350480267414</v>
      </c>
      <c r="X488">
        <f t="shared" si="94"/>
        <v>7.2795424517661522E-3</v>
      </c>
      <c r="Z488" s="3">
        <v>44346</v>
      </c>
      <c r="AA488">
        <v>6.5816E-2</v>
      </c>
      <c r="AB488">
        <v>6.8721000000000004E-2</v>
      </c>
      <c r="AC488">
        <v>6.5159999999999996E-2</v>
      </c>
      <c r="AD488">
        <v>6.6996E-2</v>
      </c>
      <c r="AE488">
        <v>6.6996E-2</v>
      </c>
      <c r="AF488">
        <v>725280</v>
      </c>
      <c r="AG488">
        <f t="shared" si="87"/>
        <v>1.7238302013386761E-2</v>
      </c>
      <c r="AH488">
        <f t="shared" si="95"/>
        <v>1.1540341728914647</v>
      </c>
      <c r="AI488">
        <f t="shared" si="84"/>
        <v>0.12924193233380496</v>
      </c>
      <c r="AK488" s="3"/>
    </row>
    <row r="489" spans="1:37" x14ac:dyDescent="0.25">
      <c r="A489" s="3">
        <v>44347</v>
      </c>
      <c r="B489">
        <v>35658.59375</v>
      </c>
      <c r="C489">
        <v>37468.25</v>
      </c>
      <c r="D489">
        <v>34241.945312999997</v>
      </c>
      <c r="E489">
        <v>37332.855469000002</v>
      </c>
      <c r="F489">
        <v>37332.855469000002</v>
      </c>
      <c r="G489">
        <v>39009847639</v>
      </c>
      <c r="H489">
        <f t="shared" si="85"/>
        <v>4.5335917246168804E-2</v>
      </c>
      <c r="I489">
        <f t="shared" si="90"/>
        <v>1.1452602381137245</v>
      </c>
      <c r="J489">
        <f t="shared" si="91"/>
        <v>0.43760018297686365</v>
      </c>
      <c r="K489">
        <f t="shared" si="92"/>
        <v>-0.19184897478286392</v>
      </c>
      <c r="M489" s="3">
        <v>44347</v>
      </c>
      <c r="N489">
        <v>2387.1984859999998</v>
      </c>
      <c r="O489">
        <v>2715.8549800000001</v>
      </c>
      <c r="P489">
        <v>2279.5051269999999</v>
      </c>
      <c r="Q489">
        <v>2714.9453130000002</v>
      </c>
      <c r="R489">
        <v>2714.9453130000002</v>
      </c>
      <c r="S489">
        <v>31007383150</v>
      </c>
      <c r="T489">
        <f t="shared" si="86"/>
        <v>0.12735066206774837</v>
      </c>
      <c r="U489">
        <f t="shared" si="88"/>
        <v>1.6505061811346524</v>
      </c>
      <c r="V489">
        <f t="shared" si="89"/>
        <v>2.5237033301267426</v>
      </c>
      <c r="W489">
        <f t="shared" si="93"/>
        <v>2.0333373829221268</v>
      </c>
      <c r="X489">
        <f t="shared" si="94"/>
        <v>4.4134613349355131E-2</v>
      </c>
      <c r="Z489" s="3">
        <v>44347</v>
      </c>
      <c r="AA489">
        <v>6.6908999999999996E-2</v>
      </c>
      <c r="AB489">
        <v>7.2713E-2</v>
      </c>
      <c r="AC489">
        <v>6.6180000000000003E-2</v>
      </c>
      <c r="AD489">
        <v>7.2722999999999996E-2</v>
      </c>
      <c r="AE489">
        <v>7.2722999999999996E-2</v>
      </c>
      <c r="AF489">
        <v>830566</v>
      </c>
      <c r="AG489">
        <f t="shared" si="87"/>
        <v>8.2024787027484183E-2</v>
      </c>
      <c r="AH489">
        <f t="shared" si="95"/>
        <v>1.1687381310223979</v>
      </c>
      <c r="AI489">
        <f t="shared" si="84"/>
        <v>0.13736828515171176</v>
      </c>
      <c r="AK489" s="3"/>
    </row>
    <row r="490" spans="1:37" x14ac:dyDescent="0.25">
      <c r="A490" s="3">
        <v>44348</v>
      </c>
      <c r="B490">
        <v>37293.792969000002</v>
      </c>
      <c r="C490">
        <v>37896.734375</v>
      </c>
      <c r="D490">
        <v>35787.085937999997</v>
      </c>
      <c r="E490">
        <v>36684.925780999998</v>
      </c>
      <c r="F490">
        <v>36684.925780999998</v>
      </c>
      <c r="G490">
        <v>34639423297</v>
      </c>
      <c r="H490">
        <f t="shared" si="85"/>
        <v>-1.7507853586628021E-2</v>
      </c>
      <c r="I490">
        <f t="shared" si="90"/>
        <v>1.1450848552433432</v>
      </c>
      <c r="J490">
        <f t="shared" si="91"/>
        <v>0.43419198897759048</v>
      </c>
      <c r="K490">
        <f t="shared" si="92"/>
        <v>-0.19015313163178835</v>
      </c>
      <c r="M490" s="3">
        <v>44348</v>
      </c>
      <c r="N490">
        <v>2707.560547</v>
      </c>
      <c r="O490">
        <v>2739.7375489999999</v>
      </c>
      <c r="P490">
        <v>2531.1606449999999</v>
      </c>
      <c r="Q490">
        <v>2633.5183109999998</v>
      </c>
      <c r="R490">
        <v>2633.5183109999998</v>
      </c>
      <c r="S490">
        <v>27363223090</v>
      </c>
      <c r="T490">
        <f t="shared" si="86"/>
        <v>-3.0451097620230558E-2</v>
      </c>
      <c r="U490">
        <f t="shared" si="88"/>
        <v>1.6572399960758994</v>
      </c>
      <c r="V490">
        <f t="shared" si="89"/>
        <v>2.4975901280585888</v>
      </c>
      <c r="W490">
        <f t="shared" si="93"/>
        <v>2.0355351454405919</v>
      </c>
      <c r="X490">
        <f t="shared" si="94"/>
        <v>2.8047816946517166E-2</v>
      </c>
      <c r="Z490" s="3">
        <v>44348</v>
      </c>
      <c r="AA490">
        <v>7.2525000000000006E-2</v>
      </c>
      <c r="AB490">
        <v>7.2420999999999999E-2</v>
      </c>
      <c r="AC490">
        <v>7.0549000000000001E-2</v>
      </c>
      <c r="AD490">
        <v>7.1787000000000004E-2</v>
      </c>
      <c r="AE490">
        <v>7.1787000000000004E-2</v>
      </c>
      <c r="AF490">
        <v>745898</v>
      </c>
      <c r="AG490">
        <f t="shared" si="87"/>
        <v>-1.2954301978419258E-2</v>
      </c>
      <c r="AH490">
        <f t="shared" si="95"/>
        <v>1.1711511882568013</v>
      </c>
      <c r="AI490">
        <f t="shared" si="84"/>
        <v>0.12545603029999416</v>
      </c>
      <c r="AK490" s="3"/>
    </row>
    <row r="491" spans="1:37" x14ac:dyDescent="0.25">
      <c r="A491" s="3">
        <v>44349</v>
      </c>
      <c r="B491">
        <v>36699.921875</v>
      </c>
      <c r="C491">
        <v>38231.339844000002</v>
      </c>
      <c r="D491">
        <v>35966.308594000002</v>
      </c>
      <c r="E491">
        <v>37575.179687999997</v>
      </c>
      <c r="F491">
        <v>37575.179687999997</v>
      </c>
      <c r="G491">
        <v>33070867190</v>
      </c>
      <c r="H491">
        <f t="shared" si="85"/>
        <v>2.3977788722435316E-2</v>
      </c>
      <c r="I491">
        <f t="shared" si="90"/>
        <v>1.1498724836195751</v>
      </c>
      <c r="J491">
        <f t="shared" si="91"/>
        <v>0.42021530246492789</v>
      </c>
      <c r="K491">
        <f t="shared" si="92"/>
        <v>-0.18293901982317387</v>
      </c>
      <c r="M491" s="3">
        <v>44349</v>
      </c>
      <c r="N491">
        <v>2634.4560550000001</v>
      </c>
      <c r="O491">
        <v>2801.3923340000001</v>
      </c>
      <c r="P491">
        <v>2555.4013669999999</v>
      </c>
      <c r="Q491">
        <v>2706.125</v>
      </c>
      <c r="R491">
        <v>2706.125</v>
      </c>
      <c r="S491">
        <v>27723267359</v>
      </c>
      <c r="T491">
        <f t="shared" si="86"/>
        <v>2.7197009304089307E-2</v>
      </c>
      <c r="U491">
        <f t="shared" si="88"/>
        <v>1.5821138473908243</v>
      </c>
      <c r="V491">
        <f t="shared" si="89"/>
        <v>2.4966356839368289</v>
      </c>
      <c r="W491">
        <f t="shared" si="93"/>
        <v>1.9621261226537374</v>
      </c>
      <c r="X491">
        <f t="shared" si="94"/>
        <v>-3.9571245932583626E-2</v>
      </c>
      <c r="Z491" s="3">
        <v>44349</v>
      </c>
      <c r="AA491">
        <v>7.1813000000000002E-2</v>
      </c>
      <c r="AB491">
        <v>7.3635000000000006E-2</v>
      </c>
      <c r="AC491">
        <v>7.0905999999999997E-2</v>
      </c>
      <c r="AD491">
        <v>7.2019E-2</v>
      </c>
      <c r="AE491">
        <v>7.2019E-2</v>
      </c>
      <c r="AF491">
        <v>737808</v>
      </c>
      <c r="AG491">
        <f t="shared" si="87"/>
        <v>3.2265719271070575E-3</v>
      </c>
      <c r="AH491">
        <f t="shared" si="95"/>
        <v>1.0736130090062161</v>
      </c>
      <c r="AI491">
        <f t="shared" si="84"/>
        <v>7.6740360436244021E-2</v>
      </c>
      <c r="AK491" s="3"/>
    </row>
    <row r="492" spans="1:37" x14ac:dyDescent="0.25">
      <c r="A492" s="3">
        <v>44350</v>
      </c>
      <c r="B492">
        <v>37599.410155999998</v>
      </c>
      <c r="C492">
        <v>39478.953125</v>
      </c>
      <c r="D492">
        <v>37243.972655999998</v>
      </c>
      <c r="E492">
        <v>39208.765625</v>
      </c>
      <c r="F492">
        <v>39208.765625</v>
      </c>
      <c r="G492">
        <v>35460750427</v>
      </c>
      <c r="H492">
        <f t="shared" si="85"/>
        <v>4.255661693806341E-2</v>
      </c>
      <c r="I492">
        <f t="shared" si="90"/>
        <v>1.1479155100954888</v>
      </c>
      <c r="J492">
        <f t="shared" si="91"/>
        <v>0.3076650493080918</v>
      </c>
      <c r="K492">
        <f t="shared" si="92"/>
        <v>-0.12675629140094069</v>
      </c>
      <c r="M492" s="3">
        <v>44350</v>
      </c>
      <c r="N492">
        <v>2708.376221</v>
      </c>
      <c r="O492">
        <v>2891.2548830000001</v>
      </c>
      <c r="P492">
        <v>2667.6843260000001</v>
      </c>
      <c r="Q492">
        <v>2855.1264649999998</v>
      </c>
      <c r="R492">
        <v>2855.1264649999998</v>
      </c>
      <c r="S492">
        <v>30038207402</v>
      </c>
      <c r="T492">
        <f t="shared" si="86"/>
        <v>5.359841577345735E-2</v>
      </c>
      <c r="U492">
        <f t="shared" si="88"/>
        <v>1.5877616545710962</v>
      </c>
      <c r="V492">
        <f t="shared" si="89"/>
        <v>1.9308377261827918</v>
      </c>
      <c r="W492">
        <f t="shared" si="93"/>
        <v>1.9664880676751311</v>
      </c>
      <c r="X492">
        <f t="shared" si="94"/>
        <v>1.4132965747679443E-2</v>
      </c>
      <c r="Z492" s="3">
        <v>44350</v>
      </c>
      <c r="AA492">
        <v>7.2079000000000004E-2</v>
      </c>
      <c r="AB492">
        <v>7.3521000000000003E-2</v>
      </c>
      <c r="AC492">
        <v>7.1517999999999998E-2</v>
      </c>
      <c r="AD492">
        <v>7.2818999999999995E-2</v>
      </c>
      <c r="AE492">
        <v>7.2818999999999995E-2</v>
      </c>
      <c r="AF492">
        <v>766109</v>
      </c>
      <c r="AG492">
        <f t="shared" si="87"/>
        <v>1.1046937069526344E-2</v>
      </c>
      <c r="AH492">
        <f t="shared" si="95"/>
        <v>1.0730684251998053</v>
      </c>
      <c r="AI492">
        <f t="shared" si="84"/>
        <v>7.4780669092739657E-2</v>
      </c>
      <c r="AK492" s="3"/>
    </row>
    <row r="493" spans="1:37" x14ac:dyDescent="0.25">
      <c r="A493" s="3">
        <v>44351</v>
      </c>
      <c r="B493">
        <v>39242.484375</v>
      </c>
      <c r="C493">
        <v>39242.484375</v>
      </c>
      <c r="D493">
        <v>35717.722655999998</v>
      </c>
      <c r="E493">
        <v>36894.40625</v>
      </c>
      <c r="F493">
        <v>36894.40625</v>
      </c>
      <c r="G493">
        <v>41831090187</v>
      </c>
      <c r="H493">
        <f t="shared" si="85"/>
        <v>-6.0840387267125609E-2</v>
      </c>
      <c r="I493">
        <f t="shared" si="90"/>
        <v>1.1194500278121509</v>
      </c>
      <c r="J493">
        <f t="shared" si="91"/>
        <v>0.44240252304902633</v>
      </c>
      <c r="K493">
        <f t="shared" si="92"/>
        <v>-0.19545122663200715</v>
      </c>
      <c r="M493" s="3">
        <v>44351</v>
      </c>
      <c r="N493">
        <v>2857.1655270000001</v>
      </c>
      <c r="O493">
        <v>2857.1655270000001</v>
      </c>
      <c r="P493">
        <v>2562.6374510000001</v>
      </c>
      <c r="Q493">
        <v>2688.195068</v>
      </c>
      <c r="R493">
        <v>2688.195068</v>
      </c>
      <c r="S493">
        <v>34173841611</v>
      </c>
      <c r="T493">
        <f t="shared" si="86"/>
        <v>-6.0246148130606303E-2</v>
      </c>
      <c r="U493">
        <f t="shared" si="88"/>
        <v>1.3197802861647323</v>
      </c>
      <c r="V493">
        <f t="shared" si="89"/>
        <v>1.8603830119460354</v>
      </c>
      <c r="W493">
        <f t="shared" si="93"/>
        <v>1.9518556945751508</v>
      </c>
      <c r="X493">
        <f t="shared" si="94"/>
        <v>-5.6908342770105522E-2</v>
      </c>
      <c r="Z493" s="3">
        <v>44351</v>
      </c>
      <c r="AA493">
        <v>7.2871000000000005E-2</v>
      </c>
      <c r="AB493">
        <v>7.2871000000000005E-2</v>
      </c>
      <c r="AC493">
        <v>7.1262000000000006E-2</v>
      </c>
      <c r="AD493">
        <v>7.2861999999999996E-2</v>
      </c>
      <c r="AE493">
        <v>7.2861999999999996E-2</v>
      </c>
      <c r="AF493">
        <v>926261</v>
      </c>
      <c r="AG493">
        <f t="shared" si="87"/>
        <v>5.9033094567934681E-4</v>
      </c>
      <c r="AH493">
        <f t="shared" si="95"/>
        <v>1.0732283430219205</v>
      </c>
      <c r="AI493">
        <f t="shared" si="84"/>
        <v>7.3118667144425512E-2</v>
      </c>
      <c r="AK493" s="3"/>
    </row>
    <row r="494" spans="1:37" x14ac:dyDescent="0.25">
      <c r="A494" s="3">
        <v>44352</v>
      </c>
      <c r="B494">
        <v>36880.15625</v>
      </c>
      <c r="C494">
        <v>37917.714844000002</v>
      </c>
      <c r="D494">
        <v>34900.414062999997</v>
      </c>
      <c r="E494">
        <v>35551.957030999998</v>
      </c>
      <c r="F494">
        <v>35551.957030999998</v>
      </c>
      <c r="G494">
        <v>35959473399</v>
      </c>
      <c r="H494">
        <f t="shared" si="85"/>
        <v>-3.7064742581808467E-2</v>
      </c>
      <c r="I494">
        <f t="shared" si="90"/>
        <v>1.1221176844223579</v>
      </c>
      <c r="J494">
        <f t="shared" si="91"/>
        <v>0.46141217206448593</v>
      </c>
      <c r="K494">
        <f t="shared" si="92"/>
        <v>-0.2048331799152554</v>
      </c>
      <c r="M494" s="3">
        <v>44352</v>
      </c>
      <c r="N494">
        <v>2691.619385</v>
      </c>
      <c r="O494">
        <v>2817.4848630000001</v>
      </c>
      <c r="P494">
        <v>2558.233643</v>
      </c>
      <c r="Q494">
        <v>2630.576904</v>
      </c>
      <c r="R494">
        <v>2630.576904</v>
      </c>
      <c r="S494">
        <v>30496672724</v>
      </c>
      <c r="T494">
        <f t="shared" si="86"/>
        <v>-2.166681270037504E-2</v>
      </c>
      <c r="U494">
        <f t="shared" si="88"/>
        <v>1.2127816829905385</v>
      </c>
      <c r="V494">
        <f t="shared" si="89"/>
        <v>1.7272548739011129</v>
      </c>
      <c r="W494">
        <f t="shared" si="93"/>
        <v>1.9523549014333004</v>
      </c>
      <c r="X494">
        <f t="shared" si="94"/>
        <v>-6.3153000920505756E-2</v>
      </c>
      <c r="Z494" s="3">
        <v>44352</v>
      </c>
      <c r="AA494">
        <v>7.2955000000000006E-2</v>
      </c>
      <c r="AB494">
        <v>7.4511999999999995E-2</v>
      </c>
      <c r="AC494">
        <v>7.3084999999999997E-2</v>
      </c>
      <c r="AD494">
        <v>7.3992000000000002E-2</v>
      </c>
      <c r="AE494">
        <v>7.3992000000000002E-2</v>
      </c>
      <c r="AF494">
        <v>857806</v>
      </c>
      <c r="AG494">
        <f t="shared" si="87"/>
        <v>1.5389738144357719E-2</v>
      </c>
      <c r="AH494">
        <f t="shared" si="95"/>
        <v>1.0737059022397648</v>
      </c>
      <c r="AI494">
        <f t="shared" si="84"/>
        <v>7.5276706815108466E-2</v>
      </c>
      <c r="AK494" s="3"/>
    </row>
    <row r="495" spans="1:37" x14ac:dyDescent="0.25">
      <c r="A495" s="3">
        <v>44353</v>
      </c>
      <c r="B495">
        <v>35538.609375</v>
      </c>
      <c r="C495">
        <v>36436.421875</v>
      </c>
      <c r="D495">
        <v>35304.578125</v>
      </c>
      <c r="E495">
        <v>35862.378905999998</v>
      </c>
      <c r="F495">
        <v>35862.378905999998</v>
      </c>
      <c r="G495">
        <v>28913440585</v>
      </c>
      <c r="H495">
        <f t="shared" si="85"/>
        <v>8.6935998502495875E-3</v>
      </c>
      <c r="I495">
        <f t="shared" si="90"/>
        <v>1.1195168162139877</v>
      </c>
      <c r="J495">
        <f t="shared" si="91"/>
        <v>0.46959566900002991</v>
      </c>
      <c r="K495">
        <f t="shared" si="92"/>
        <v>-0.20904472692907172</v>
      </c>
      <c r="M495" s="3">
        <v>44353</v>
      </c>
      <c r="N495">
        <v>2629.748779</v>
      </c>
      <c r="O495">
        <v>2743.4411620000001</v>
      </c>
      <c r="P495">
        <v>2616.1623540000001</v>
      </c>
      <c r="Q495">
        <v>2715.0927729999999</v>
      </c>
      <c r="R495">
        <v>2715.0927729999999</v>
      </c>
      <c r="S495">
        <v>25311639414</v>
      </c>
      <c r="T495">
        <f t="shared" si="86"/>
        <v>3.1622946068235881E-2</v>
      </c>
      <c r="U495">
        <f t="shared" si="88"/>
        <v>1.1966213727256696</v>
      </c>
      <c r="V495">
        <f t="shared" si="89"/>
        <v>1.6989377616580295</v>
      </c>
      <c r="W495">
        <f t="shared" si="93"/>
        <v>1.9574717895221394</v>
      </c>
      <c r="X495">
        <f t="shared" si="94"/>
        <v>-4.6048603100388205E-2</v>
      </c>
      <c r="Z495" s="3">
        <v>44353</v>
      </c>
      <c r="AA495">
        <v>7.3968999999999993E-2</v>
      </c>
      <c r="AB495">
        <v>7.5491000000000003E-2</v>
      </c>
      <c r="AC495">
        <v>7.3793999999999998E-2</v>
      </c>
      <c r="AD495">
        <v>7.5708999999999999E-2</v>
      </c>
      <c r="AE495">
        <v>7.5708999999999999E-2</v>
      </c>
      <c r="AF495">
        <v>705799</v>
      </c>
      <c r="AG495">
        <f t="shared" si="87"/>
        <v>2.2940064481216792E-2</v>
      </c>
      <c r="AH495">
        <f t="shared" si="95"/>
        <v>1.0715150658611718</v>
      </c>
      <c r="AI495">
        <f t="shared" si="84"/>
        <v>8.907174099996748E-2</v>
      </c>
      <c r="AK495" s="3"/>
    </row>
    <row r="496" spans="1:37" x14ac:dyDescent="0.25">
      <c r="A496" s="3">
        <v>44354</v>
      </c>
      <c r="B496">
        <v>35835.265625</v>
      </c>
      <c r="C496">
        <v>36790.570312999997</v>
      </c>
      <c r="D496">
        <v>33480.640625</v>
      </c>
      <c r="E496">
        <v>33560.707030999998</v>
      </c>
      <c r="F496">
        <v>33560.707030999998</v>
      </c>
      <c r="G496">
        <v>33683936663</v>
      </c>
      <c r="H496">
        <f t="shared" si="85"/>
        <v>-6.6332855635821142E-2</v>
      </c>
      <c r="I496">
        <f t="shared" si="90"/>
        <v>1.1231340715411515</v>
      </c>
      <c r="J496">
        <f t="shared" si="91"/>
        <v>0.56085014433853342</v>
      </c>
      <c r="K496">
        <f t="shared" si="92"/>
        <v>-0.25450527471741868</v>
      </c>
      <c r="M496" s="3">
        <v>44354</v>
      </c>
      <c r="N496">
        <v>2713.0473630000001</v>
      </c>
      <c r="O496">
        <v>2845.1850589999999</v>
      </c>
      <c r="P496">
        <v>2583.9951169999999</v>
      </c>
      <c r="Q496">
        <v>2590.2631839999999</v>
      </c>
      <c r="R496">
        <v>2590.2631839999999</v>
      </c>
      <c r="S496">
        <v>30600111277</v>
      </c>
      <c r="T496">
        <f t="shared" si="86"/>
        <v>-4.7066637343206957E-2</v>
      </c>
      <c r="U496">
        <f t="shared" si="88"/>
        <v>0.83780365163459602</v>
      </c>
      <c r="V496">
        <f t="shared" si="89"/>
        <v>1.6533166892350319</v>
      </c>
      <c r="W496">
        <f t="shared" si="93"/>
        <v>1.9114787266796704</v>
      </c>
      <c r="X496">
        <f t="shared" si="94"/>
        <v>-0.12987079400554533</v>
      </c>
      <c r="Z496" s="3">
        <v>44354</v>
      </c>
      <c r="AA496">
        <v>7.5651999999999997E-2</v>
      </c>
      <c r="AB496">
        <v>7.7609999999999998E-2</v>
      </c>
      <c r="AC496">
        <v>7.7077999999999994E-2</v>
      </c>
      <c r="AD496">
        <v>7.7181E-2</v>
      </c>
      <c r="AE496">
        <v>7.7181E-2</v>
      </c>
      <c r="AF496">
        <v>911784</v>
      </c>
      <c r="AG496">
        <f t="shared" si="87"/>
        <v>1.9256269016899381E-2</v>
      </c>
      <c r="AH496">
        <f t="shared" si="95"/>
        <v>1.0321598440196025</v>
      </c>
      <c r="AI496">
        <f t="shared" ref="AI496:AI559" si="96">AVERAGE(AG467:AG496)*10+POWER(AH496/SQRT(365/10),2)/2</f>
        <v>6.4911678891426225E-2</v>
      </c>
      <c r="AK496" s="3"/>
    </row>
    <row r="497" spans="1:37" x14ac:dyDescent="0.25">
      <c r="A497" s="3">
        <v>44355</v>
      </c>
      <c r="B497">
        <v>33589.519530999998</v>
      </c>
      <c r="C497">
        <v>34017.386719000002</v>
      </c>
      <c r="D497">
        <v>31114.443359000001</v>
      </c>
      <c r="E497">
        <v>33472.632812999997</v>
      </c>
      <c r="F497">
        <v>33472.632812999997</v>
      </c>
      <c r="G497">
        <v>49902050442</v>
      </c>
      <c r="H497">
        <f t="shared" si="85"/>
        <v>-2.6277750410711037E-3</v>
      </c>
      <c r="I497">
        <f t="shared" si="90"/>
        <v>1.1241238477266311</v>
      </c>
      <c r="J497">
        <f t="shared" si="91"/>
        <v>0.55371229133703159</v>
      </c>
      <c r="K497">
        <f t="shared" si="92"/>
        <v>-0.25089064378438442</v>
      </c>
      <c r="M497" s="3">
        <v>44355</v>
      </c>
      <c r="N497">
        <v>2594.6022950000001</v>
      </c>
      <c r="O497">
        <v>2620.8461910000001</v>
      </c>
      <c r="P497">
        <v>2315.5466310000002</v>
      </c>
      <c r="Q497">
        <v>2517.438721</v>
      </c>
      <c r="R497">
        <v>2517.438721</v>
      </c>
      <c r="S497">
        <v>41909736778</v>
      </c>
      <c r="T497">
        <f t="shared" si="86"/>
        <v>-2.8517481890153497E-2</v>
      </c>
      <c r="U497">
        <f t="shared" si="88"/>
        <v>0.83458138431953111</v>
      </c>
      <c r="V497">
        <f t="shared" si="89"/>
        <v>1.2232101485319609</v>
      </c>
      <c r="W497">
        <f t="shared" si="93"/>
        <v>1.9107051176111405</v>
      </c>
      <c r="X497">
        <f t="shared" si="94"/>
        <v>-0.14753539196047227</v>
      </c>
      <c r="Z497" s="3">
        <v>44355</v>
      </c>
      <c r="AA497">
        <v>7.7311000000000005E-2</v>
      </c>
      <c r="AB497">
        <v>7.7044000000000001E-2</v>
      </c>
      <c r="AC497">
        <v>7.4108999999999994E-2</v>
      </c>
      <c r="AD497">
        <v>7.5208999999999998E-2</v>
      </c>
      <c r="AE497">
        <v>7.5208999999999998E-2</v>
      </c>
      <c r="AF497">
        <v>1252060</v>
      </c>
      <c r="AG497">
        <f t="shared" si="87"/>
        <v>-2.5882408104398791E-2</v>
      </c>
      <c r="AH497">
        <f t="shared" si="95"/>
        <v>1.0368165370533815</v>
      </c>
      <c r="AI497">
        <f t="shared" si="96"/>
        <v>5.093170137792432E-2</v>
      </c>
      <c r="AK497" s="3"/>
    </row>
    <row r="498" spans="1:37" x14ac:dyDescent="0.25">
      <c r="A498" s="3">
        <v>44356</v>
      </c>
      <c r="B498">
        <v>33416.976562999997</v>
      </c>
      <c r="C498">
        <v>37537.371094000002</v>
      </c>
      <c r="D498">
        <v>32475.865234000001</v>
      </c>
      <c r="E498">
        <v>37345.121094000002</v>
      </c>
      <c r="F498">
        <v>37345.121094000002</v>
      </c>
      <c r="G498">
        <v>53972919008</v>
      </c>
      <c r="H498">
        <f t="shared" si="85"/>
        <v>0.10947410237389456</v>
      </c>
      <c r="I498">
        <f t="shared" si="90"/>
        <v>1.2055421509865176</v>
      </c>
      <c r="J498">
        <f t="shared" si="91"/>
        <v>0.40264264780771575</v>
      </c>
      <c r="K498">
        <f t="shared" si="92"/>
        <v>-0.17145834011334007</v>
      </c>
      <c r="M498" s="3">
        <v>44356</v>
      </c>
      <c r="N498">
        <v>2510.1992190000001</v>
      </c>
      <c r="O498">
        <v>2625.070557</v>
      </c>
      <c r="P498">
        <v>2412.1977539999998</v>
      </c>
      <c r="Q498">
        <v>2608.2670899999998</v>
      </c>
      <c r="R498">
        <v>2608.2670899999998</v>
      </c>
      <c r="S498">
        <v>36075832186</v>
      </c>
      <c r="T498">
        <f t="shared" si="86"/>
        <v>3.5444046527682231E-2</v>
      </c>
      <c r="U498">
        <f t="shared" si="88"/>
        <v>0.85663489861885089</v>
      </c>
      <c r="V498">
        <f t="shared" si="89"/>
        <v>1.2313778161169799</v>
      </c>
      <c r="W498">
        <f t="shared" si="93"/>
        <v>1.9175010585308034</v>
      </c>
      <c r="X498">
        <f t="shared" si="94"/>
        <v>-0.1322541558724909</v>
      </c>
      <c r="Z498" s="3">
        <v>44356</v>
      </c>
      <c r="AA498">
        <v>7.4993000000000004E-2</v>
      </c>
      <c r="AB498">
        <v>7.1576000000000001E-2</v>
      </c>
      <c r="AC498">
        <v>7.4013999999999996E-2</v>
      </c>
      <c r="AD498">
        <v>6.9842000000000001E-2</v>
      </c>
      <c r="AE498">
        <v>6.9842000000000001E-2</v>
      </c>
      <c r="AF498">
        <v>966012</v>
      </c>
      <c r="AG498">
        <f t="shared" si="87"/>
        <v>-7.4035356640050273E-2</v>
      </c>
      <c r="AH498">
        <f t="shared" si="95"/>
        <v>1.0584853693041567</v>
      </c>
      <c r="AI498">
        <f t="shared" si="96"/>
        <v>1.1023317705408705E-2</v>
      </c>
      <c r="AK498" s="3"/>
    </row>
    <row r="499" spans="1:37" x14ac:dyDescent="0.25">
      <c r="A499" s="3">
        <v>44357</v>
      </c>
      <c r="B499">
        <v>37389.515625</v>
      </c>
      <c r="C499">
        <v>38334.324219000002</v>
      </c>
      <c r="D499">
        <v>35847.59375</v>
      </c>
      <c r="E499">
        <v>36702.597655999998</v>
      </c>
      <c r="F499">
        <v>36702.597655999998</v>
      </c>
      <c r="G499">
        <v>43576032854</v>
      </c>
      <c r="H499">
        <f t="shared" si="85"/>
        <v>-1.7354743006634282E-2</v>
      </c>
      <c r="I499">
        <f t="shared" si="90"/>
        <v>1.2012132057608611</v>
      </c>
      <c r="J499">
        <f t="shared" si="91"/>
        <v>0.4350073481630482</v>
      </c>
      <c r="K499">
        <f t="shared" si="92"/>
        <v>-0.18785477341657303</v>
      </c>
      <c r="M499" s="3">
        <v>44357</v>
      </c>
      <c r="N499">
        <v>2611.142578</v>
      </c>
      <c r="O499">
        <v>2619.9577640000002</v>
      </c>
      <c r="P499">
        <v>2435.4016109999998</v>
      </c>
      <c r="Q499">
        <v>2471.5185550000001</v>
      </c>
      <c r="R499">
        <v>2471.5185550000001</v>
      </c>
      <c r="S499">
        <v>28753626390</v>
      </c>
      <c r="T499">
        <f t="shared" si="86"/>
        <v>-5.385328930730985E-2</v>
      </c>
      <c r="U499">
        <f t="shared" si="88"/>
        <v>0.7525709007903052</v>
      </c>
      <c r="V499">
        <f t="shared" si="89"/>
        <v>1.200625866005556</v>
      </c>
      <c r="W499">
        <f t="shared" si="93"/>
        <v>1.9066611990819169</v>
      </c>
      <c r="X499">
        <f t="shared" si="94"/>
        <v>-0.18668676325258529</v>
      </c>
      <c r="Z499" s="3">
        <v>44357</v>
      </c>
      <c r="AA499">
        <v>6.9918999999999995E-2</v>
      </c>
      <c r="AB499">
        <v>6.9839999999999999E-2</v>
      </c>
      <c r="AC499">
        <v>6.7937999999999998E-2</v>
      </c>
      <c r="AD499">
        <v>6.7338999999999996E-2</v>
      </c>
      <c r="AE499">
        <v>6.7338999999999996E-2</v>
      </c>
      <c r="AF499">
        <v>783422</v>
      </c>
      <c r="AG499">
        <f t="shared" si="87"/>
        <v>-3.6495984397810259E-2</v>
      </c>
      <c r="AH499">
        <f t="shared" si="95"/>
        <v>1.0561902767120612</v>
      </c>
      <c r="AI499">
        <f t="shared" si="96"/>
        <v>-1.3973160894071832E-2</v>
      </c>
      <c r="AK499" s="3"/>
    </row>
    <row r="500" spans="1:37" x14ac:dyDescent="0.25">
      <c r="A500" s="3">
        <v>44358</v>
      </c>
      <c r="B500">
        <v>36697.03125</v>
      </c>
      <c r="C500">
        <v>37608.695312999997</v>
      </c>
      <c r="D500">
        <v>36044.449219000002</v>
      </c>
      <c r="E500">
        <v>37334.398437999997</v>
      </c>
      <c r="F500">
        <v>37334.398437999997</v>
      </c>
      <c r="G500">
        <v>38699736985</v>
      </c>
      <c r="H500">
        <f t="shared" si="85"/>
        <v>1.7067578436190136E-2</v>
      </c>
      <c r="I500">
        <f t="shared" si="90"/>
        <v>1.1122010730071352</v>
      </c>
      <c r="J500">
        <f t="shared" si="91"/>
        <v>0.27497262294432567</v>
      </c>
      <c r="K500">
        <f t="shared" si="92"/>
        <v>-0.11206868352425414</v>
      </c>
      <c r="M500" s="3">
        <v>44358</v>
      </c>
      <c r="N500">
        <v>2472.8588869999999</v>
      </c>
      <c r="O500">
        <v>2495.4147950000001</v>
      </c>
      <c r="P500">
        <v>2326.8696289999998</v>
      </c>
      <c r="Q500">
        <v>2353.7687989999999</v>
      </c>
      <c r="R500">
        <v>2353.7687989999999</v>
      </c>
      <c r="S500">
        <v>24832564195</v>
      </c>
      <c r="T500">
        <f t="shared" si="86"/>
        <v>-4.8814973536323282E-2</v>
      </c>
      <c r="U500">
        <f t="shared" si="88"/>
        <v>0.71975936482044811</v>
      </c>
      <c r="V500">
        <f t="shared" si="89"/>
        <v>1.1958547785614584</v>
      </c>
      <c r="W500">
        <f t="shared" si="93"/>
        <v>1.8890318844756853</v>
      </c>
      <c r="X500">
        <f t="shared" si="94"/>
        <v>-0.16430200214062701</v>
      </c>
      <c r="Z500" s="3">
        <v>44358</v>
      </c>
      <c r="AA500">
        <v>6.7376000000000005E-2</v>
      </c>
      <c r="AB500">
        <v>6.7307000000000006E-2</v>
      </c>
      <c r="AC500">
        <v>6.2743999999999994E-2</v>
      </c>
      <c r="AD500">
        <v>6.3046000000000005E-2</v>
      </c>
      <c r="AE500">
        <v>6.3046000000000005E-2</v>
      </c>
      <c r="AF500">
        <v>665139</v>
      </c>
      <c r="AG500">
        <f t="shared" si="87"/>
        <v>-6.5874944922324014E-2</v>
      </c>
      <c r="AH500">
        <f t="shared" si="95"/>
        <v>1.0626289912104285</v>
      </c>
      <c r="AI500">
        <f t="shared" si="96"/>
        <v>-5.1291245216450017E-2</v>
      </c>
      <c r="AK500" s="3"/>
    </row>
    <row r="501" spans="1:37" x14ac:dyDescent="0.25">
      <c r="A501" s="3">
        <v>44359</v>
      </c>
      <c r="B501">
        <v>37340.144530999998</v>
      </c>
      <c r="C501">
        <v>37408.925780999998</v>
      </c>
      <c r="D501">
        <v>34728.191405999998</v>
      </c>
      <c r="E501">
        <v>35552.515625</v>
      </c>
      <c r="F501">
        <v>35552.515625</v>
      </c>
      <c r="G501">
        <v>37924228550</v>
      </c>
      <c r="H501">
        <f t="shared" si="85"/>
        <v>-4.8904195053797977E-2</v>
      </c>
      <c r="I501">
        <f t="shared" si="90"/>
        <v>1.1180309471913399</v>
      </c>
      <c r="J501">
        <f t="shared" si="91"/>
        <v>0.33531974610827409</v>
      </c>
      <c r="K501">
        <f t="shared" si="92"/>
        <v>-0.14197508129637887</v>
      </c>
      <c r="M501" s="3">
        <v>44359</v>
      </c>
      <c r="N501">
        <v>2354.7521969999998</v>
      </c>
      <c r="O501">
        <v>2447.2277829999998</v>
      </c>
      <c r="P501">
        <v>2265.758057</v>
      </c>
      <c r="Q501">
        <v>2372.484375</v>
      </c>
      <c r="R501">
        <v>2372.484375</v>
      </c>
      <c r="S501">
        <v>25724364410</v>
      </c>
      <c r="T501">
        <f t="shared" si="86"/>
        <v>7.9198778135275445E-3</v>
      </c>
      <c r="U501">
        <f t="shared" si="88"/>
        <v>0.74432666645823964</v>
      </c>
      <c r="V501">
        <f t="shared" si="89"/>
        <v>1.0374877922999284</v>
      </c>
      <c r="W501">
        <f t="shared" si="93"/>
        <v>1.8908022429290143</v>
      </c>
      <c r="X501">
        <f t="shared" si="94"/>
        <v>-0.15077884459166663</v>
      </c>
      <c r="Z501" s="3">
        <v>44359</v>
      </c>
      <c r="AA501">
        <v>6.3072000000000003E-2</v>
      </c>
      <c r="AB501">
        <v>6.7868999999999999E-2</v>
      </c>
      <c r="AC501">
        <v>6.3424999999999995E-2</v>
      </c>
      <c r="AD501">
        <v>6.6732E-2</v>
      </c>
      <c r="AE501">
        <v>6.6732E-2</v>
      </c>
      <c r="AF501">
        <v>723560</v>
      </c>
      <c r="AG501">
        <f t="shared" si="87"/>
        <v>5.6819979307935517E-2</v>
      </c>
      <c r="AH501">
        <f t="shared" si="95"/>
        <v>1.0815336246958249</v>
      </c>
      <c r="AI501">
        <f t="shared" si="96"/>
        <v>-2.1695465312387942E-2</v>
      </c>
      <c r="AK501" s="3"/>
    </row>
    <row r="502" spans="1:37" x14ac:dyDescent="0.25">
      <c r="A502" s="3">
        <v>44360</v>
      </c>
      <c r="B502">
        <v>35555.789062999997</v>
      </c>
      <c r="C502">
        <v>39322.78125</v>
      </c>
      <c r="D502">
        <v>34864.109375</v>
      </c>
      <c r="E502">
        <v>39097.859375</v>
      </c>
      <c r="F502">
        <v>39097.859375</v>
      </c>
      <c r="G502">
        <v>40669112838</v>
      </c>
      <c r="H502">
        <f t="shared" si="85"/>
        <v>9.5056801294657517E-2</v>
      </c>
      <c r="I502">
        <f t="shared" si="90"/>
        <v>1.1772285034972589</v>
      </c>
      <c r="J502">
        <f t="shared" si="91"/>
        <v>0.24356313157339929</v>
      </c>
      <c r="K502">
        <f t="shared" si="92"/>
        <v>-9.3304847647390138E-2</v>
      </c>
      <c r="M502" s="3">
        <v>44360</v>
      </c>
      <c r="N502">
        <v>2372.6901859999998</v>
      </c>
      <c r="O502">
        <v>2547.3679200000001</v>
      </c>
      <c r="P502">
        <v>2312.6401369999999</v>
      </c>
      <c r="Q502">
        <v>2508.3916020000001</v>
      </c>
      <c r="R502">
        <v>2508.3916020000001</v>
      </c>
      <c r="S502">
        <v>27092945370</v>
      </c>
      <c r="T502">
        <f t="shared" si="86"/>
        <v>5.5704086129853912E-2</v>
      </c>
      <c r="U502">
        <f t="shared" si="88"/>
        <v>0.84860661556747674</v>
      </c>
      <c r="V502">
        <f t="shared" si="89"/>
        <v>1.0241682008980171</v>
      </c>
      <c r="W502">
        <f t="shared" si="93"/>
        <v>1.8680146739844496</v>
      </c>
      <c r="X502">
        <f t="shared" si="94"/>
        <v>-0.17141046734705917</v>
      </c>
      <c r="Z502" s="3">
        <v>44360</v>
      </c>
      <c r="AA502">
        <v>6.6738000000000006E-2</v>
      </c>
      <c r="AB502">
        <v>6.5046999999999994E-2</v>
      </c>
      <c r="AC502">
        <v>6.6142999999999993E-2</v>
      </c>
      <c r="AD502">
        <v>6.4157000000000006E-2</v>
      </c>
      <c r="AE502">
        <v>6.4157000000000006E-2</v>
      </c>
      <c r="AF502">
        <v>692952</v>
      </c>
      <c r="AG502">
        <f t="shared" si="87"/>
        <v>-3.9351393633100563E-2</v>
      </c>
      <c r="AH502">
        <f t="shared" si="95"/>
        <v>1.033234562603645</v>
      </c>
      <c r="AI502">
        <f t="shared" si="96"/>
        <v>-6.6263311974903635E-2</v>
      </c>
      <c r="AK502" s="3"/>
    </row>
    <row r="503" spans="1:37" x14ac:dyDescent="0.25">
      <c r="A503" s="3">
        <v>44361</v>
      </c>
      <c r="B503">
        <v>39016.96875</v>
      </c>
      <c r="C503">
        <v>40978.363280999998</v>
      </c>
      <c r="D503">
        <v>38757.285155999998</v>
      </c>
      <c r="E503">
        <v>40218.476562999997</v>
      </c>
      <c r="F503">
        <v>40218.476562999997</v>
      </c>
      <c r="G503">
        <v>43148914673</v>
      </c>
      <c r="H503">
        <f t="shared" si="85"/>
        <v>2.8258787978752802E-2</v>
      </c>
      <c r="I503">
        <f t="shared" si="90"/>
        <v>1.1656566133730994</v>
      </c>
      <c r="J503">
        <f t="shared" si="91"/>
        <v>0.15070564040437454</v>
      </c>
      <c r="K503">
        <f t="shared" si="92"/>
        <v>-4.7433189922041166E-2</v>
      </c>
      <c r="M503" s="3">
        <v>44361</v>
      </c>
      <c r="N503">
        <v>2508.7705080000001</v>
      </c>
      <c r="O503">
        <v>2606.4328609999998</v>
      </c>
      <c r="P503">
        <v>2469.3881839999999</v>
      </c>
      <c r="Q503">
        <v>2537.8911130000001</v>
      </c>
      <c r="R503">
        <v>2537.8911130000001</v>
      </c>
      <c r="S503">
        <v>26964576331</v>
      </c>
      <c r="T503">
        <f t="shared" si="86"/>
        <v>1.1691713962335345E-2</v>
      </c>
      <c r="U503">
        <f t="shared" si="88"/>
        <v>0.80283969169630998</v>
      </c>
      <c r="V503">
        <f t="shared" si="89"/>
        <v>1.0017161679330702</v>
      </c>
      <c r="W503">
        <f t="shared" si="93"/>
        <v>1.8360980961991478</v>
      </c>
      <c r="X503">
        <f t="shared" si="94"/>
        <v>-0.11079469593663671</v>
      </c>
      <c r="Z503" s="3">
        <v>44361</v>
      </c>
      <c r="AA503">
        <v>6.4310000000000006E-2</v>
      </c>
      <c r="AB503">
        <v>6.447E-2</v>
      </c>
      <c r="AC503">
        <v>6.2E-2</v>
      </c>
      <c r="AD503">
        <v>6.3700000000000007E-2</v>
      </c>
      <c r="AE503">
        <v>6.3700000000000007E-2</v>
      </c>
      <c r="AF503">
        <v>866190</v>
      </c>
      <c r="AG503">
        <f t="shared" si="87"/>
        <v>-7.1486417822090031E-3</v>
      </c>
      <c r="AH503">
        <f t="shared" si="95"/>
        <v>1.0222134292626808</v>
      </c>
      <c r="AI503">
        <f t="shared" si="96"/>
        <v>-5.2355450412086807E-2</v>
      </c>
      <c r="AK503" s="3"/>
    </row>
    <row r="504" spans="1:37" x14ac:dyDescent="0.25">
      <c r="A504" s="3">
        <v>44362</v>
      </c>
      <c r="B504">
        <v>40427.167969000002</v>
      </c>
      <c r="C504">
        <v>41295.269530999998</v>
      </c>
      <c r="D504">
        <v>39609.46875</v>
      </c>
      <c r="E504">
        <v>40406.269530999998</v>
      </c>
      <c r="F504">
        <v>40406.269530999998</v>
      </c>
      <c r="G504">
        <v>46420149185</v>
      </c>
      <c r="H504">
        <f t="shared" si="85"/>
        <v>4.6584533089083693E-3</v>
      </c>
      <c r="I504">
        <f t="shared" si="90"/>
        <v>1.1661279177729682</v>
      </c>
      <c r="J504">
        <f t="shared" si="91"/>
        <v>0.13952193001061364</v>
      </c>
      <c r="K504">
        <f t="shared" si="92"/>
        <v>-4.1818752937987938E-2</v>
      </c>
      <c r="M504" s="3">
        <v>44362</v>
      </c>
      <c r="N504">
        <v>2587.7626949999999</v>
      </c>
      <c r="O504">
        <v>2639.2292480000001</v>
      </c>
      <c r="P504">
        <v>2515.1530760000001</v>
      </c>
      <c r="Q504">
        <v>2610.936768</v>
      </c>
      <c r="R504">
        <v>2610.936768</v>
      </c>
      <c r="S504">
        <v>29005279219</v>
      </c>
      <c r="T504">
        <f t="shared" si="86"/>
        <v>2.8375606189995881E-2</v>
      </c>
      <c r="U504">
        <f t="shared" si="88"/>
        <v>0.79757720368817064</v>
      </c>
      <c r="V504">
        <f t="shared" si="89"/>
        <v>0.77793485942457752</v>
      </c>
      <c r="W504">
        <f t="shared" si="93"/>
        <v>1.8414598267198929</v>
      </c>
      <c r="X504">
        <f t="shared" si="94"/>
        <v>-8.9196551358117326E-2</v>
      </c>
      <c r="Z504" s="3">
        <v>44362</v>
      </c>
      <c r="AA504">
        <v>6.4218999999999998E-2</v>
      </c>
      <c r="AB504">
        <v>6.5061999999999995E-2</v>
      </c>
      <c r="AC504">
        <v>6.3231999999999997E-2</v>
      </c>
      <c r="AD504">
        <v>6.5020999999999995E-2</v>
      </c>
      <c r="AE504">
        <v>6.5020999999999995E-2</v>
      </c>
      <c r="AF504">
        <v>722328</v>
      </c>
      <c r="AG504">
        <f t="shared" si="87"/>
        <v>2.0525732062485254E-2</v>
      </c>
      <c r="AH504">
        <f t="shared" si="95"/>
        <v>1.0265912392810093</v>
      </c>
      <c r="AI504">
        <f t="shared" si="96"/>
        <v>-4.2896488175394203E-2</v>
      </c>
      <c r="AK504" s="3"/>
    </row>
    <row r="505" spans="1:37" x14ac:dyDescent="0.25">
      <c r="A505" s="3">
        <v>44363</v>
      </c>
      <c r="B505">
        <v>40168.691405999998</v>
      </c>
      <c r="C505">
        <v>40516.777344000002</v>
      </c>
      <c r="D505">
        <v>38176.035155999998</v>
      </c>
      <c r="E505">
        <v>38347.0625</v>
      </c>
      <c r="F505">
        <v>38347.0625</v>
      </c>
      <c r="G505">
        <v>39211635100</v>
      </c>
      <c r="H505">
        <f t="shared" si="85"/>
        <v>-5.2307031589956837E-2</v>
      </c>
      <c r="I505">
        <f t="shared" si="90"/>
        <v>1.1587534072561503</v>
      </c>
      <c r="J505">
        <f t="shared" si="91"/>
        <v>0.12694497711446567</v>
      </c>
      <c r="K505">
        <f t="shared" si="92"/>
        <v>-3.5882568170361513E-2</v>
      </c>
      <c r="M505" s="3">
        <v>44363</v>
      </c>
      <c r="N505">
        <v>2544.8647460000002</v>
      </c>
      <c r="O505">
        <v>2554.6289059999999</v>
      </c>
      <c r="P505">
        <v>2354.350586</v>
      </c>
      <c r="Q505">
        <v>2367.6635740000002</v>
      </c>
      <c r="R505">
        <v>2367.6635740000002</v>
      </c>
      <c r="S505">
        <v>24101926180</v>
      </c>
      <c r="T505">
        <f t="shared" si="86"/>
        <v>-9.7805436744504495E-2</v>
      </c>
      <c r="U505">
        <f t="shared" si="88"/>
        <v>1.0352710766887638</v>
      </c>
      <c r="V505">
        <f t="shared" si="89"/>
        <v>0.90187200269389156</v>
      </c>
      <c r="W505">
        <f t="shared" si="93"/>
        <v>1.8464904102583197</v>
      </c>
      <c r="X505">
        <f t="shared" si="94"/>
        <v>-9.327649332619517E-2</v>
      </c>
      <c r="Z505" s="3">
        <v>44363</v>
      </c>
      <c r="AA505">
        <v>6.3376000000000002E-2</v>
      </c>
      <c r="AB505">
        <v>6.3154000000000002E-2</v>
      </c>
      <c r="AC505">
        <v>6.1654E-2</v>
      </c>
      <c r="AD505">
        <v>6.1742999999999999E-2</v>
      </c>
      <c r="AE505">
        <v>6.1742999999999999E-2</v>
      </c>
      <c r="AF505">
        <v>628521</v>
      </c>
      <c r="AG505">
        <f t="shared" si="87"/>
        <v>-5.1729685882170133E-2</v>
      </c>
      <c r="AH505">
        <f t="shared" si="95"/>
        <v>1.037300114392913</v>
      </c>
      <c r="AI505">
        <f t="shared" si="96"/>
        <v>-5.1833909980263063E-2</v>
      </c>
      <c r="AK505" s="3"/>
    </row>
    <row r="506" spans="1:37" x14ac:dyDescent="0.25">
      <c r="A506" s="3">
        <v>44364</v>
      </c>
      <c r="B506">
        <v>38341.421875</v>
      </c>
      <c r="C506">
        <v>39513.671875</v>
      </c>
      <c r="D506">
        <v>37439.675780999998</v>
      </c>
      <c r="E506">
        <v>38053.503905999998</v>
      </c>
      <c r="F506">
        <v>38053.503905999998</v>
      </c>
      <c r="G506">
        <v>37096670047</v>
      </c>
      <c r="H506">
        <f t="shared" si="85"/>
        <v>-7.6847607942387023E-3</v>
      </c>
      <c r="I506">
        <f t="shared" si="90"/>
        <v>1.1582333514747369</v>
      </c>
      <c r="J506">
        <f t="shared" si="91"/>
        <v>0.1200978038241602</v>
      </c>
      <c r="K506">
        <f t="shared" si="92"/>
        <v>-3.2483741025743085E-2</v>
      </c>
      <c r="M506" s="3">
        <v>44364</v>
      </c>
      <c r="N506">
        <v>2367.3063959999999</v>
      </c>
      <c r="O506">
        <v>2457.1755370000001</v>
      </c>
      <c r="P506">
        <v>2312.3015140000002</v>
      </c>
      <c r="Q506">
        <v>2372.001953</v>
      </c>
      <c r="R506">
        <v>2372.001953</v>
      </c>
      <c r="S506">
        <v>21871633186</v>
      </c>
      <c r="T506">
        <f t="shared" si="86"/>
        <v>1.8306693528919908E-3</v>
      </c>
      <c r="U506">
        <f t="shared" si="88"/>
        <v>0.98096176468153073</v>
      </c>
      <c r="V506">
        <f t="shared" si="89"/>
        <v>0.8852536305909704</v>
      </c>
      <c r="W506">
        <f t="shared" si="93"/>
        <v>1.8414382517949666</v>
      </c>
      <c r="X506">
        <f t="shared" si="94"/>
        <v>-0.10740514621261579</v>
      </c>
      <c r="Z506" s="3">
        <v>44364</v>
      </c>
      <c r="AA506">
        <v>6.1733999999999997E-2</v>
      </c>
      <c r="AB506">
        <v>6.2468000000000003E-2</v>
      </c>
      <c r="AC506">
        <v>6.0988000000000001E-2</v>
      </c>
      <c r="AD506">
        <v>6.2333E-2</v>
      </c>
      <c r="AE506">
        <v>6.2333E-2</v>
      </c>
      <c r="AF506">
        <v>574760</v>
      </c>
      <c r="AG506">
        <f t="shared" si="87"/>
        <v>9.5103718201628943E-3</v>
      </c>
      <c r="AH506">
        <f t="shared" si="95"/>
        <v>1.0230694444566075</v>
      </c>
      <c r="AI506">
        <f t="shared" si="96"/>
        <v>-6.3684247618386175E-2</v>
      </c>
      <c r="AK506" s="3"/>
    </row>
    <row r="507" spans="1:37" x14ac:dyDescent="0.25">
      <c r="A507" s="3">
        <v>44365</v>
      </c>
      <c r="B507">
        <v>38099.476562999997</v>
      </c>
      <c r="C507">
        <v>38187.261719000002</v>
      </c>
      <c r="D507">
        <v>35255.855469000002</v>
      </c>
      <c r="E507">
        <v>35787.246094000002</v>
      </c>
      <c r="F507">
        <v>35787.246094000002</v>
      </c>
      <c r="G507">
        <v>36200887275</v>
      </c>
      <c r="H507">
        <f t="shared" si="85"/>
        <v>-6.1401591378181061E-2</v>
      </c>
      <c r="I507">
        <f t="shared" si="90"/>
        <v>1.0575691664164943</v>
      </c>
      <c r="J507">
        <f t="shared" si="91"/>
        <v>3.3392318837872123E-2</v>
      </c>
      <c r="K507">
        <f t="shared" si="92"/>
        <v>6.2857421239724057E-3</v>
      </c>
      <c r="M507" s="3">
        <v>44365</v>
      </c>
      <c r="N507">
        <v>2374.586914</v>
      </c>
      <c r="O507">
        <v>2377.195068</v>
      </c>
      <c r="P507">
        <v>2147.3083499999998</v>
      </c>
      <c r="Q507">
        <v>2231.733154</v>
      </c>
      <c r="R507">
        <v>2231.733154</v>
      </c>
      <c r="S507">
        <v>22752818388</v>
      </c>
      <c r="T507">
        <f t="shared" si="86"/>
        <v>-6.0955821778619565E-2</v>
      </c>
      <c r="U507">
        <f t="shared" si="88"/>
        <v>1.0165656181624243</v>
      </c>
      <c r="V507">
        <f t="shared" si="89"/>
        <v>0.85461179752455652</v>
      </c>
      <c r="W507">
        <f t="shared" si="93"/>
        <v>1.4892418893251023</v>
      </c>
      <c r="X507">
        <f t="shared" si="94"/>
        <v>-3.2573794765474659E-3</v>
      </c>
      <c r="Z507" s="3">
        <v>44365</v>
      </c>
      <c r="AA507">
        <v>6.2400999999999998E-2</v>
      </c>
      <c r="AB507">
        <v>6.2396E-2</v>
      </c>
      <c r="AC507">
        <v>6.0711000000000001E-2</v>
      </c>
      <c r="AD507">
        <v>6.2361E-2</v>
      </c>
      <c r="AE507">
        <v>6.2361E-2</v>
      </c>
      <c r="AF507">
        <v>635780</v>
      </c>
      <c r="AG507">
        <f t="shared" si="87"/>
        <v>4.4909940286789112E-4</v>
      </c>
      <c r="AH507">
        <f t="shared" si="95"/>
        <v>0.84079561666344438</v>
      </c>
      <c r="AI507">
        <f t="shared" si="96"/>
        <v>-1.1736550382026366E-2</v>
      </c>
      <c r="AK507" s="3"/>
    </row>
    <row r="508" spans="1:37" x14ac:dyDescent="0.25">
      <c r="A508" s="3">
        <v>44366</v>
      </c>
      <c r="B508">
        <v>35854.527344000002</v>
      </c>
      <c r="C508">
        <v>36457.796875</v>
      </c>
      <c r="D508">
        <v>34933.0625</v>
      </c>
      <c r="E508">
        <v>35615.871094000002</v>
      </c>
      <c r="F508">
        <v>35615.871094000002</v>
      </c>
      <c r="G508">
        <v>31207279719</v>
      </c>
      <c r="H508">
        <f t="shared" si="85"/>
        <v>-4.8002198172607076E-3</v>
      </c>
      <c r="I508">
        <f t="shared" si="90"/>
        <v>0.99620033144005771</v>
      </c>
      <c r="J508">
        <f t="shared" si="91"/>
        <v>0.13546755477971884</v>
      </c>
      <c r="K508">
        <f t="shared" si="92"/>
        <v>-4.734168628654542E-2</v>
      </c>
      <c r="M508" s="3">
        <v>44366</v>
      </c>
      <c r="N508">
        <v>2235.1591800000001</v>
      </c>
      <c r="O508">
        <v>2278.415039</v>
      </c>
      <c r="P508">
        <v>2168.88501</v>
      </c>
      <c r="Q508">
        <v>2178.4990229999999</v>
      </c>
      <c r="R508">
        <v>2178.4990229999999</v>
      </c>
      <c r="S508">
        <v>18765854896</v>
      </c>
      <c r="T508">
        <f t="shared" si="86"/>
        <v>-2.414236461079964E-2</v>
      </c>
      <c r="U508">
        <f t="shared" si="88"/>
        <v>1.0131359064772809</v>
      </c>
      <c r="V508">
        <f t="shared" si="89"/>
        <v>0.82436583627804594</v>
      </c>
      <c r="W508">
        <f t="shared" si="93"/>
        <v>1.4183711659386109</v>
      </c>
      <c r="X508">
        <f t="shared" si="94"/>
        <v>-8.1341266342158935E-2</v>
      </c>
      <c r="Z508" s="3">
        <v>44366</v>
      </c>
      <c r="AA508">
        <v>6.2456999999999999E-2</v>
      </c>
      <c r="AB508">
        <v>6.2867999999999993E-2</v>
      </c>
      <c r="AC508">
        <v>6.1102999999999998E-2</v>
      </c>
      <c r="AD508">
        <v>6.1166999999999999E-2</v>
      </c>
      <c r="AE508">
        <v>6.1166999999999999E-2</v>
      </c>
      <c r="AF508">
        <v>526896</v>
      </c>
      <c r="AG508">
        <f t="shared" si="87"/>
        <v>-1.9332251578516677E-2</v>
      </c>
      <c r="AH508">
        <f t="shared" si="95"/>
        <v>0.83642932292593242</v>
      </c>
      <c r="AI508">
        <f t="shared" si="96"/>
        <v>-2.7041996621611032E-2</v>
      </c>
      <c r="AK508" s="3"/>
    </row>
    <row r="509" spans="1:37" x14ac:dyDescent="0.25">
      <c r="A509" s="3">
        <v>44367</v>
      </c>
      <c r="B509">
        <v>35563.140625</v>
      </c>
      <c r="C509">
        <v>36059.484375</v>
      </c>
      <c r="D509">
        <v>33432.074219000002</v>
      </c>
      <c r="E509">
        <v>35698.296875</v>
      </c>
      <c r="F509">
        <v>35698.296875</v>
      </c>
      <c r="G509">
        <v>36664034054</v>
      </c>
      <c r="H509">
        <f t="shared" si="85"/>
        <v>2.3116253067723353E-3</v>
      </c>
      <c r="I509">
        <f t="shared" si="90"/>
        <v>0.94834586389740361</v>
      </c>
      <c r="J509">
        <f t="shared" si="91"/>
        <v>4.4016112635583082E-2</v>
      </c>
      <c r="K509">
        <f t="shared" si="92"/>
        <v>-3.5280588334494975E-3</v>
      </c>
      <c r="M509" s="3">
        <v>44367</v>
      </c>
      <c r="N509">
        <v>2171.3378910000001</v>
      </c>
      <c r="O509">
        <v>2275.3828130000002</v>
      </c>
      <c r="P509">
        <v>2049.9626459999999</v>
      </c>
      <c r="Q509">
        <v>2246.3645019999999</v>
      </c>
      <c r="R509">
        <v>2246.3645019999999</v>
      </c>
      <c r="S509">
        <v>22535930423</v>
      </c>
      <c r="T509">
        <f t="shared" si="86"/>
        <v>3.0677014450595799E-2</v>
      </c>
      <c r="U509">
        <f t="shared" si="88"/>
        <v>0.92324527754743202</v>
      </c>
      <c r="V509">
        <f t="shared" si="89"/>
        <v>0.85168447321143448</v>
      </c>
      <c r="W509">
        <f t="shared" si="93"/>
        <v>1.3468474255178386</v>
      </c>
      <c r="X509">
        <f t="shared" si="94"/>
        <v>-2.142962130562559E-3</v>
      </c>
      <c r="Z509" s="3">
        <v>44367</v>
      </c>
      <c r="AA509">
        <v>6.0964999999999998E-2</v>
      </c>
      <c r="AB509">
        <v>6.3450999999999994E-2</v>
      </c>
      <c r="AC509">
        <v>6.1317000000000003E-2</v>
      </c>
      <c r="AD509">
        <v>6.2925999999999996E-2</v>
      </c>
      <c r="AE509">
        <v>6.2925999999999996E-2</v>
      </c>
      <c r="AF509">
        <v>631289</v>
      </c>
      <c r="AG509">
        <f t="shared" si="87"/>
        <v>2.8351604427000261E-2</v>
      </c>
      <c r="AH509">
        <f t="shared" si="95"/>
        <v>0.82875650331275241</v>
      </c>
      <c r="AI509">
        <f t="shared" si="96"/>
        <v>-2.1995898457784543E-3</v>
      </c>
      <c r="AK509" s="3"/>
    </row>
    <row r="510" spans="1:37" x14ac:dyDescent="0.25">
      <c r="A510" s="3">
        <v>44368</v>
      </c>
      <c r="B510">
        <v>35641.144530999998</v>
      </c>
      <c r="C510">
        <v>35721.640625</v>
      </c>
      <c r="D510">
        <v>31295.935547000001</v>
      </c>
      <c r="E510">
        <v>31676.693359000001</v>
      </c>
      <c r="F510">
        <v>31676.693359000001</v>
      </c>
      <c r="G510">
        <v>52809038594</v>
      </c>
      <c r="H510">
        <f t="shared" si="85"/>
        <v>-0.11952179586051635</v>
      </c>
      <c r="I510">
        <f t="shared" si="90"/>
        <v>1.0331513975015187</v>
      </c>
      <c r="J510">
        <f t="shared" si="91"/>
        <v>0.16973614595336523</v>
      </c>
      <c r="K510">
        <f t="shared" si="92"/>
        <v>-6.293515906929889E-2</v>
      </c>
      <c r="M510" s="3">
        <v>44368</v>
      </c>
      <c r="N510">
        <v>2245.3178710000002</v>
      </c>
      <c r="O510">
        <v>2259.4641109999998</v>
      </c>
      <c r="P510">
        <v>1867.1854249999999</v>
      </c>
      <c r="Q510">
        <v>1888.44751</v>
      </c>
      <c r="R510">
        <v>1888.44751</v>
      </c>
      <c r="S510">
        <v>33745173825</v>
      </c>
      <c r="T510">
        <f t="shared" si="86"/>
        <v>-0.17355806431397153</v>
      </c>
      <c r="U510">
        <f t="shared" si="88"/>
        <v>1.4223357508966692</v>
      </c>
      <c r="V510">
        <f t="shared" si="89"/>
        <v>1.13966726514488</v>
      </c>
      <c r="W510">
        <f t="shared" si="93"/>
        <v>1.4624249023281932</v>
      </c>
      <c r="X510">
        <f t="shared" si="94"/>
        <v>-5.3696967130835764E-2</v>
      </c>
      <c r="Z510" s="3">
        <v>44368</v>
      </c>
      <c r="AA510">
        <v>6.2896999999999995E-2</v>
      </c>
      <c r="AB510">
        <v>6.3311999999999993E-2</v>
      </c>
      <c r="AC510">
        <v>5.9655E-2</v>
      </c>
      <c r="AD510">
        <v>5.9616000000000002E-2</v>
      </c>
      <c r="AE510">
        <v>5.9616000000000002E-2</v>
      </c>
      <c r="AF510">
        <v>1065300</v>
      </c>
      <c r="AG510">
        <f t="shared" si="87"/>
        <v>-5.403543841076916E-2</v>
      </c>
      <c r="AH510">
        <f t="shared" si="95"/>
        <v>0.82059642608804229</v>
      </c>
      <c r="AI510">
        <f t="shared" si="96"/>
        <v>7.0668428777461399E-4</v>
      </c>
      <c r="AK510" s="3"/>
    </row>
    <row r="511" spans="1:37" x14ac:dyDescent="0.25">
      <c r="A511" s="3">
        <v>44369</v>
      </c>
      <c r="B511">
        <v>31622.376952999999</v>
      </c>
      <c r="C511">
        <v>33292.453125</v>
      </c>
      <c r="D511">
        <v>28893.621093999998</v>
      </c>
      <c r="E511">
        <v>32505.660156000002</v>
      </c>
      <c r="F511">
        <v>32505.660156000002</v>
      </c>
      <c r="G511">
        <v>58964353058</v>
      </c>
      <c r="H511">
        <f t="shared" si="85"/>
        <v>2.5833047613540508E-2</v>
      </c>
      <c r="I511">
        <f t="shared" si="90"/>
        <v>1.0061010157041963</v>
      </c>
      <c r="J511">
        <f t="shared" si="91"/>
        <v>6.7357452520981423E-2</v>
      </c>
      <c r="K511">
        <f t="shared" si="92"/>
        <v>-1.2879289538552035E-2</v>
      </c>
      <c r="M511" s="3">
        <v>44369</v>
      </c>
      <c r="N511">
        <v>1886.6676030000001</v>
      </c>
      <c r="O511">
        <v>1993.1597899999999</v>
      </c>
      <c r="P511">
        <v>1707.600586</v>
      </c>
      <c r="Q511">
        <v>1874.950073</v>
      </c>
      <c r="R511">
        <v>1874.950073</v>
      </c>
      <c r="S511">
        <v>35547251725</v>
      </c>
      <c r="T511">
        <f t="shared" si="86"/>
        <v>-7.1730369036465741E-3</v>
      </c>
      <c r="U511">
        <f t="shared" si="88"/>
        <v>1.3355060896229658</v>
      </c>
      <c r="V511">
        <f t="shared" si="89"/>
        <v>1.1357866898063225</v>
      </c>
      <c r="W511">
        <f t="shared" si="93"/>
        <v>1.4351039480554644</v>
      </c>
      <c r="X511">
        <f t="shared" si="94"/>
        <v>-1.6634409984141424E-2</v>
      </c>
      <c r="Z511" s="3">
        <v>44369</v>
      </c>
      <c r="AA511">
        <v>5.9560000000000002E-2</v>
      </c>
      <c r="AB511">
        <v>6.0260000000000001E-2</v>
      </c>
      <c r="AC511">
        <v>5.8895999999999997E-2</v>
      </c>
      <c r="AD511">
        <v>5.7681000000000003E-2</v>
      </c>
      <c r="AE511">
        <v>5.7681000000000003E-2</v>
      </c>
      <c r="AF511">
        <v>1093571</v>
      </c>
      <c r="AG511">
        <f t="shared" si="87"/>
        <v>-3.2996164560868783E-2</v>
      </c>
      <c r="AH511">
        <f t="shared" si="95"/>
        <v>0.82793496812032619</v>
      </c>
      <c r="AI511">
        <f t="shared" si="96"/>
        <v>-7.4559117322690171E-3</v>
      </c>
      <c r="AK511" s="3"/>
    </row>
    <row r="512" spans="1:37" x14ac:dyDescent="0.25">
      <c r="A512" s="3">
        <v>44370</v>
      </c>
      <c r="B512">
        <v>32515.714843999998</v>
      </c>
      <c r="C512">
        <v>34753.410155999998</v>
      </c>
      <c r="D512">
        <v>31772.632813</v>
      </c>
      <c r="E512">
        <v>33723.027344000002</v>
      </c>
      <c r="F512">
        <v>33723.027344000002</v>
      </c>
      <c r="G512">
        <v>46317108925</v>
      </c>
      <c r="H512">
        <f t="shared" si="85"/>
        <v>3.676667517071739E-2</v>
      </c>
      <c r="I512">
        <f t="shared" si="90"/>
        <v>0.93727758403501449</v>
      </c>
      <c r="J512">
        <f t="shared" si="91"/>
        <v>0.13781321419055539</v>
      </c>
      <c r="K512">
        <f t="shared" si="92"/>
        <v>-5.0855457721280833E-2</v>
      </c>
      <c r="M512" s="3">
        <v>44370</v>
      </c>
      <c r="N512">
        <v>1878.625</v>
      </c>
      <c r="O512">
        <v>2043.5303960000001</v>
      </c>
      <c r="P512">
        <v>1827.571533</v>
      </c>
      <c r="Q512">
        <v>1989.736328</v>
      </c>
      <c r="R512">
        <v>1989.736328</v>
      </c>
      <c r="S512">
        <v>28408659206</v>
      </c>
      <c r="T512">
        <f t="shared" si="86"/>
        <v>5.9420100130721687E-2</v>
      </c>
      <c r="U512">
        <f t="shared" si="88"/>
        <v>1.4513755985746155</v>
      </c>
      <c r="V512">
        <f t="shared" si="89"/>
        <v>1.2025852276038214</v>
      </c>
      <c r="W512">
        <f t="shared" si="93"/>
        <v>1.1979412638371021</v>
      </c>
      <c r="X512">
        <f t="shared" si="94"/>
        <v>-0.11258045498076318</v>
      </c>
      <c r="Z512" s="3">
        <v>44370</v>
      </c>
      <c r="AA512">
        <v>5.7793999999999998E-2</v>
      </c>
      <c r="AB512">
        <v>5.9605999999999999E-2</v>
      </c>
      <c r="AC512">
        <v>5.7520000000000002E-2</v>
      </c>
      <c r="AD512">
        <v>5.9124000000000003E-2</v>
      </c>
      <c r="AE512">
        <v>5.9124000000000003E-2</v>
      </c>
      <c r="AF512">
        <v>844147</v>
      </c>
      <c r="AG512">
        <f t="shared" si="87"/>
        <v>2.4709103491517209E-2</v>
      </c>
      <c r="AH512">
        <f t="shared" si="95"/>
        <v>0.71342384882238841</v>
      </c>
      <c r="AI512">
        <f t="shared" si="96"/>
        <v>-4.111382301132064E-2</v>
      </c>
      <c r="AK512" s="3"/>
    </row>
    <row r="513" spans="1:37" x14ac:dyDescent="0.25">
      <c r="A513" s="3">
        <v>44371</v>
      </c>
      <c r="B513">
        <v>33682.800780999998</v>
      </c>
      <c r="C513">
        <v>35228.851562999997</v>
      </c>
      <c r="D513">
        <v>32385.214843999998</v>
      </c>
      <c r="E513">
        <v>34662.4375</v>
      </c>
      <c r="F513">
        <v>34662.4375</v>
      </c>
      <c r="G513">
        <v>33123368116</v>
      </c>
      <c r="H513">
        <f t="shared" si="85"/>
        <v>2.7475699850229952E-2</v>
      </c>
      <c r="I513">
        <f t="shared" si="90"/>
        <v>0.94380789739263415</v>
      </c>
      <c r="J513">
        <f t="shared" si="91"/>
        <v>0.10245873174633201</v>
      </c>
      <c r="K513">
        <f t="shared" si="92"/>
        <v>-3.292580394479535E-2</v>
      </c>
      <c r="M513" s="3">
        <v>44371</v>
      </c>
      <c r="N513">
        <v>1968.9573969999999</v>
      </c>
      <c r="O513">
        <v>2032.3393550000001</v>
      </c>
      <c r="P513">
        <v>1887.4320070000001</v>
      </c>
      <c r="Q513">
        <v>1988.4562989999999</v>
      </c>
      <c r="R513">
        <v>1988.4562989999999</v>
      </c>
      <c r="S513">
        <v>20272845769</v>
      </c>
      <c r="T513">
        <f t="shared" si="86"/>
        <v>-6.4352290810975742E-4</v>
      </c>
      <c r="U513">
        <f t="shared" si="88"/>
        <v>1.4487169558912032</v>
      </c>
      <c r="V513">
        <f t="shared" si="89"/>
        <v>1.1754553409884589</v>
      </c>
      <c r="W513">
        <f t="shared" si="93"/>
        <v>1.1925020652094547</v>
      </c>
      <c r="X513">
        <f t="shared" si="94"/>
        <v>-0.12495221781929955</v>
      </c>
      <c r="Z513" s="3">
        <v>44371</v>
      </c>
      <c r="AA513">
        <v>5.8506000000000002E-2</v>
      </c>
      <c r="AB513">
        <v>5.8188999999999998E-2</v>
      </c>
      <c r="AC513">
        <v>5.8280999999999999E-2</v>
      </c>
      <c r="AD513">
        <v>5.7366E-2</v>
      </c>
      <c r="AE513">
        <v>5.7366E-2</v>
      </c>
      <c r="AF513">
        <v>584865</v>
      </c>
      <c r="AG513">
        <f t="shared" si="87"/>
        <v>-3.0185140018462304E-2</v>
      </c>
      <c r="AH513">
        <f t="shared" si="95"/>
        <v>0.70635677232691607</v>
      </c>
      <c r="AI513">
        <f t="shared" si="96"/>
        <v>-6.1795665861592859E-2</v>
      </c>
      <c r="AK513" s="3"/>
    </row>
    <row r="514" spans="1:37" x14ac:dyDescent="0.25">
      <c r="A514" s="3">
        <v>44372</v>
      </c>
      <c r="B514">
        <v>34659.105469000002</v>
      </c>
      <c r="C514">
        <v>35487.246094000002</v>
      </c>
      <c r="D514">
        <v>31350.884765999999</v>
      </c>
      <c r="E514">
        <v>31637.779297000001</v>
      </c>
      <c r="F514">
        <v>31637.779297000001</v>
      </c>
      <c r="G514">
        <v>40230904226</v>
      </c>
      <c r="H514">
        <f t="shared" si="85"/>
        <v>-9.1304653970311678E-2</v>
      </c>
      <c r="I514">
        <f t="shared" si="90"/>
        <v>0.9867935233171089</v>
      </c>
      <c r="J514">
        <f t="shared" si="91"/>
        <v>0.21672495154228469</v>
      </c>
      <c r="K514">
        <f t="shared" si="92"/>
        <v>-8.835367869592467E-2</v>
      </c>
      <c r="M514" s="3">
        <v>44372</v>
      </c>
      <c r="N514">
        <v>1989.2158199999999</v>
      </c>
      <c r="O514">
        <v>2017.7595209999999</v>
      </c>
      <c r="P514">
        <v>1794.4003909999999</v>
      </c>
      <c r="Q514">
        <v>1813.2172849999999</v>
      </c>
      <c r="R514">
        <v>1813.2172849999999</v>
      </c>
      <c r="S514">
        <v>22774334998</v>
      </c>
      <c r="T514">
        <f t="shared" si="86"/>
        <v>-9.2255835647944567E-2</v>
      </c>
      <c r="U514">
        <f t="shared" si="88"/>
        <v>1.5119663059212576</v>
      </c>
      <c r="V514">
        <f t="shared" si="89"/>
        <v>1.2203266204054533</v>
      </c>
      <c r="W514">
        <f t="shared" si="93"/>
        <v>1.1936242516923676</v>
      </c>
      <c r="X514">
        <f t="shared" si="94"/>
        <v>-0.20357622478060197</v>
      </c>
      <c r="Z514" s="3">
        <v>44372</v>
      </c>
      <c r="AA514">
        <v>5.7388000000000002E-2</v>
      </c>
      <c r="AB514">
        <v>5.7029999999999997E-2</v>
      </c>
      <c r="AC514">
        <v>5.6122999999999999E-2</v>
      </c>
      <c r="AD514">
        <v>5.7312000000000002E-2</v>
      </c>
      <c r="AE514">
        <v>5.7312000000000002E-2</v>
      </c>
      <c r="AF514">
        <v>719846</v>
      </c>
      <c r="AG514">
        <f t="shared" si="87"/>
        <v>-9.4176745306276529E-4</v>
      </c>
      <c r="AH514">
        <f t="shared" si="95"/>
        <v>0.68437655067610403</v>
      </c>
      <c r="AI514">
        <f t="shared" si="96"/>
        <v>-7.6577102350229756E-2</v>
      </c>
      <c r="AK514" s="3"/>
    </row>
    <row r="515" spans="1:37" x14ac:dyDescent="0.25">
      <c r="A515" s="3">
        <v>44373</v>
      </c>
      <c r="B515">
        <v>31594.664063</v>
      </c>
      <c r="C515">
        <v>32637.587890999999</v>
      </c>
      <c r="D515">
        <v>30184.501952999999</v>
      </c>
      <c r="E515">
        <v>32186.277343999998</v>
      </c>
      <c r="F515">
        <v>32186.277343999998</v>
      </c>
      <c r="G515">
        <v>38585385521</v>
      </c>
      <c r="H515">
        <f t="shared" si="85"/>
        <v>1.718823840473899E-2</v>
      </c>
      <c r="I515">
        <f t="shared" si="90"/>
        <v>0.98886148082903413</v>
      </c>
      <c r="J515">
        <f t="shared" si="91"/>
        <v>0.17747953205964856</v>
      </c>
      <c r="K515">
        <f t="shared" si="92"/>
        <v>-6.8647018873645022E-2</v>
      </c>
      <c r="M515" s="3">
        <v>44373</v>
      </c>
      <c r="N515">
        <v>1810.8842770000001</v>
      </c>
      <c r="O515">
        <v>1850.1798100000001</v>
      </c>
      <c r="P515">
        <v>1719.559448</v>
      </c>
      <c r="Q515">
        <v>1829.2392580000001</v>
      </c>
      <c r="R515">
        <v>1829.2392580000001</v>
      </c>
      <c r="S515">
        <v>20637542361</v>
      </c>
      <c r="T515">
        <f t="shared" si="86"/>
        <v>8.79740150351958E-3</v>
      </c>
      <c r="U515">
        <f t="shared" si="88"/>
        <v>1.5377787050813576</v>
      </c>
      <c r="V515">
        <f t="shared" si="89"/>
        <v>1.2187494598616389</v>
      </c>
      <c r="W515">
        <f t="shared" si="93"/>
        <v>1.1881760796565168</v>
      </c>
      <c r="X515">
        <f t="shared" si="94"/>
        <v>-0.17237886557218757</v>
      </c>
      <c r="Z515" s="3">
        <v>44373</v>
      </c>
      <c r="AA515">
        <v>5.7237999999999997E-2</v>
      </c>
      <c r="AB515">
        <v>5.6765999999999997E-2</v>
      </c>
      <c r="AC515">
        <v>5.6967999999999998E-2</v>
      </c>
      <c r="AD515">
        <v>5.6833000000000002E-2</v>
      </c>
      <c r="AE515">
        <v>5.6833000000000002E-2</v>
      </c>
      <c r="AF515">
        <v>641191</v>
      </c>
      <c r="AG515">
        <f t="shared" si="87"/>
        <v>-8.3928829426785125E-3</v>
      </c>
      <c r="AH515">
        <f t="shared" si="95"/>
        <v>0.67898280059398008</v>
      </c>
      <c r="AI515">
        <f t="shared" si="96"/>
        <v>-6.878182390453437E-2</v>
      </c>
      <c r="AK515" s="3"/>
    </row>
    <row r="516" spans="1:37" x14ac:dyDescent="0.25">
      <c r="A516" s="3">
        <v>44374</v>
      </c>
      <c r="B516">
        <v>32287.523438</v>
      </c>
      <c r="C516">
        <v>34656.128905999998</v>
      </c>
      <c r="D516">
        <v>32071.757813</v>
      </c>
      <c r="E516">
        <v>34649.644530999998</v>
      </c>
      <c r="F516">
        <v>34649.644530999998</v>
      </c>
      <c r="G516">
        <v>35511640894</v>
      </c>
      <c r="H516">
        <f t="shared" ref="H516:H579" si="97">LN(E516/E515)</f>
        <v>7.3747274464327064E-2</v>
      </c>
      <c r="I516">
        <f t="shared" si="90"/>
        <v>0.99515759653390823</v>
      </c>
      <c r="J516">
        <f t="shared" si="91"/>
        <v>2.9796146100882451E-2</v>
      </c>
      <c r="K516">
        <f t="shared" si="92"/>
        <v>5.4513510989932581E-3</v>
      </c>
      <c r="M516" s="3">
        <v>44374</v>
      </c>
      <c r="N516">
        <v>1830.996948</v>
      </c>
      <c r="O516">
        <v>1979.95813</v>
      </c>
      <c r="P516">
        <v>1811.24585</v>
      </c>
      <c r="Q516">
        <v>1978.8946530000001</v>
      </c>
      <c r="R516">
        <v>1978.8946530000001</v>
      </c>
      <c r="S516">
        <v>19885474742</v>
      </c>
      <c r="T516">
        <f t="shared" ref="T516:T579" si="98">LN(Q516/Q515)</f>
        <v>7.8638258350202356E-2</v>
      </c>
      <c r="U516">
        <f t="shared" si="88"/>
        <v>1.6761198267491384</v>
      </c>
      <c r="V516">
        <f t="shared" si="89"/>
        <v>1.3031599496544102</v>
      </c>
      <c r="W516">
        <f t="shared" si="93"/>
        <v>1.1620768243260398</v>
      </c>
      <c r="X516">
        <f t="shared" si="94"/>
        <v>-7.28467750209673E-2</v>
      </c>
      <c r="Z516" s="3">
        <v>44374</v>
      </c>
      <c r="AA516">
        <v>5.6888000000000001E-2</v>
      </c>
      <c r="AB516">
        <v>5.7244000000000003E-2</v>
      </c>
      <c r="AC516">
        <v>5.5364999999999998E-2</v>
      </c>
      <c r="AD516">
        <v>5.7112000000000003E-2</v>
      </c>
      <c r="AE516">
        <v>5.7112000000000003E-2</v>
      </c>
      <c r="AF516">
        <v>573901</v>
      </c>
      <c r="AG516">
        <f t="shared" ref="AG516:AG579" si="99">LN(AD516/AD515)</f>
        <v>4.8971092645366861E-3</v>
      </c>
      <c r="AH516">
        <f t="shared" si="95"/>
        <v>0.66337054553334207</v>
      </c>
      <c r="AI516">
        <f t="shared" si="96"/>
        <v>-5.1100336802459026E-2</v>
      </c>
      <c r="AK516" s="3"/>
    </row>
    <row r="517" spans="1:37" x14ac:dyDescent="0.25">
      <c r="A517" s="3">
        <v>44375</v>
      </c>
      <c r="B517">
        <v>34679.121094000002</v>
      </c>
      <c r="C517">
        <v>35219.890625</v>
      </c>
      <c r="D517">
        <v>33902.074219000002</v>
      </c>
      <c r="E517">
        <v>34434.335937999997</v>
      </c>
      <c r="F517">
        <v>34434.335937999997</v>
      </c>
      <c r="G517">
        <v>33892523752</v>
      </c>
      <c r="H517">
        <f t="shared" si="97"/>
        <v>-6.233262434020297E-3</v>
      </c>
      <c r="I517">
        <f t="shared" si="90"/>
        <v>0.98958340453032911</v>
      </c>
      <c r="J517">
        <f t="shared" si="91"/>
        <v>5.2637169785242233E-3</v>
      </c>
      <c r="K517">
        <f t="shared" si="92"/>
        <v>1.7490237014611252E-2</v>
      </c>
      <c r="M517" s="3">
        <v>44375</v>
      </c>
      <c r="N517">
        <v>1981.386475</v>
      </c>
      <c r="O517">
        <v>2139.8054200000001</v>
      </c>
      <c r="P517">
        <v>1963.6154790000001</v>
      </c>
      <c r="Q517">
        <v>2079.657471</v>
      </c>
      <c r="R517">
        <v>2079.657471</v>
      </c>
      <c r="S517">
        <v>25514602841</v>
      </c>
      <c r="T517">
        <f t="shared" si="98"/>
        <v>4.9664769985662528E-2</v>
      </c>
      <c r="U517">
        <f t="shared" si="88"/>
        <v>1.0889505565734583</v>
      </c>
      <c r="V517">
        <f t="shared" si="89"/>
        <v>1.2952851010327933</v>
      </c>
      <c r="W517">
        <f t="shared" si="93"/>
        <v>1.1618772660235597</v>
      </c>
      <c r="X517">
        <f t="shared" si="94"/>
        <v>-1.814068582817735E-2</v>
      </c>
      <c r="Z517" s="3">
        <v>44375</v>
      </c>
      <c r="AA517">
        <v>5.7182999999999998E-2</v>
      </c>
      <c r="AB517">
        <v>6.1642000000000002E-2</v>
      </c>
      <c r="AC517">
        <v>5.7147999999999997E-2</v>
      </c>
      <c r="AD517">
        <v>6.0394999999999997E-2</v>
      </c>
      <c r="AE517">
        <v>6.0394999999999997E-2</v>
      </c>
      <c r="AF517">
        <v>740964</v>
      </c>
      <c r="AG517">
        <f t="shared" si="99"/>
        <v>5.5892067857082263E-2</v>
      </c>
      <c r="AH517">
        <f t="shared" si="95"/>
        <v>0.6913572588226794</v>
      </c>
      <c r="AI517">
        <f t="shared" si="96"/>
        <v>-2.2281830535835628E-2</v>
      </c>
      <c r="AK517" s="3"/>
    </row>
    <row r="518" spans="1:37" x14ac:dyDescent="0.25">
      <c r="A518" s="3">
        <v>44376</v>
      </c>
      <c r="B518">
        <v>34475.558594000002</v>
      </c>
      <c r="C518">
        <v>36542.109375</v>
      </c>
      <c r="D518">
        <v>34252.484375</v>
      </c>
      <c r="E518">
        <v>35867.777344000002</v>
      </c>
      <c r="F518">
        <v>35867.777344000002</v>
      </c>
      <c r="G518">
        <v>37901460044</v>
      </c>
      <c r="H518">
        <f t="shared" si="97"/>
        <v>4.07851211165896E-2</v>
      </c>
      <c r="I518">
        <f t="shared" si="90"/>
        <v>0.99434253733934308</v>
      </c>
      <c r="J518">
        <f t="shared" si="91"/>
        <v>5.3014600588641089E-3</v>
      </c>
      <c r="K518">
        <f t="shared" si="92"/>
        <v>2.2966834445098689E-2</v>
      </c>
      <c r="M518" s="3">
        <v>44376</v>
      </c>
      <c r="N518">
        <v>2083.4487300000001</v>
      </c>
      <c r="O518">
        <v>2242.2387699999999</v>
      </c>
      <c r="P518">
        <v>2076.2402339999999</v>
      </c>
      <c r="Q518">
        <v>2160.7683109999998</v>
      </c>
      <c r="R518">
        <v>2160.7683109999998</v>
      </c>
      <c r="S518">
        <v>24815124419</v>
      </c>
      <c r="T518">
        <f t="shared" si="98"/>
        <v>3.8260655238459611E-2</v>
      </c>
      <c r="U518">
        <f t="shared" si="88"/>
        <v>1.0851882558626991</v>
      </c>
      <c r="V518">
        <f t="shared" si="89"/>
        <v>1.3147051596029713</v>
      </c>
      <c r="W518">
        <f t="shared" si="93"/>
        <v>1.1572775594510962</v>
      </c>
      <c r="X518">
        <f t="shared" si="94"/>
        <v>-2.2958960027471002E-2</v>
      </c>
      <c r="Z518" s="3">
        <v>44376</v>
      </c>
      <c r="AA518">
        <v>6.0505000000000003E-2</v>
      </c>
      <c r="AB518">
        <v>6.1359999999999998E-2</v>
      </c>
      <c r="AC518">
        <v>6.0269999999999997E-2</v>
      </c>
      <c r="AD518">
        <v>6.0242999999999998E-2</v>
      </c>
      <c r="AE518">
        <v>6.0242999999999998E-2</v>
      </c>
      <c r="AF518">
        <v>691850</v>
      </c>
      <c r="AG518">
        <f t="shared" si="99"/>
        <v>-2.5199370088092796E-3</v>
      </c>
      <c r="AH518">
        <f t="shared" si="95"/>
        <v>0.68754419926138366</v>
      </c>
      <c r="AI518">
        <f t="shared" si="96"/>
        <v>-2.8939935324816479E-2</v>
      </c>
      <c r="AK518" s="3"/>
    </row>
    <row r="519" spans="1:37" x14ac:dyDescent="0.25">
      <c r="A519" s="3">
        <v>44377</v>
      </c>
      <c r="B519">
        <v>35908.386719000002</v>
      </c>
      <c r="C519">
        <v>36074.757812999997</v>
      </c>
      <c r="D519">
        <v>34086.152344000002</v>
      </c>
      <c r="E519">
        <v>35040.835937999997</v>
      </c>
      <c r="F519">
        <v>35040.835937999997</v>
      </c>
      <c r="G519">
        <v>34059036099</v>
      </c>
      <c r="H519">
        <f t="shared" si="97"/>
        <v>-2.3325202958553587E-2</v>
      </c>
      <c r="I519">
        <f t="shared" si="90"/>
        <v>0.98388178384991887</v>
      </c>
      <c r="J519">
        <f t="shared" si="91"/>
        <v>6.3359660145858337E-2</v>
      </c>
      <c r="K519">
        <f t="shared" si="92"/>
        <v>-1.1788939019675086E-2</v>
      </c>
      <c r="M519" s="3">
        <v>44377</v>
      </c>
      <c r="N519">
        <v>2164.2163089999999</v>
      </c>
      <c r="O519">
        <v>2282.9890140000002</v>
      </c>
      <c r="P519">
        <v>2090.7607419999999</v>
      </c>
      <c r="Q519">
        <v>2274.547607</v>
      </c>
      <c r="R519">
        <v>2274.547607</v>
      </c>
      <c r="S519">
        <v>25828056268</v>
      </c>
      <c r="T519">
        <f t="shared" si="98"/>
        <v>5.13173205758609E-2</v>
      </c>
      <c r="U519">
        <f t="shared" si="88"/>
        <v>1.0688592879042647</v>
      </c>
      <c r="V519">
        <f t="shared" si="89"/>
        <v>1.3371725267609766</v>
      </c>
      <c r="W519">
        <f t="shared" si="93"/>
        <v>1.0767752470034113</v>
      </c>
      <c r="X519">
        <f t="shared" si="94"/>
        <v>-6.4671105096356402E-2</v>
      </c>
      <c r="Z519" s="3">
        <v>44377</v>
      </c>
      <c r="AA519">
        <v>6.0338999999999997E-2</v>
      </c>
      <c r="AB519">
        <v>6.5279000000000004E-2</v>
      </c>
      <c r="AC519">
        <v>6.0137999999999997E-2</v>
      </c>
      <c r="AD519">
        <v>6.4910999999999996E-2</v>
      </c>
      <c r="AE519">
        <v>6.4910999999999996E-2</v>
      </c>
      <c r="AF519">
        <v>737084</v>
      </c>
      <c r="AG519">
        <f t="shared" si="99"/>
        <v>7.4630717824969828E-2</v>
      </c>
      <c r="AH519">
        <f t="shared" si="95"/>
        <v>0.67635496309704657</v>
      </c>
      <c r="AI519">
        <f t="shared" si="96"/>
        <v>-3.1613679714220411E-2</v>
      </c>
      <c r="AK519" s="3"/>
    </row>
    <row r="520" spans="1:37" x14ac:dyDescent="0.25">
      <c r="A520" s="3">
        <v>44378</v>
      </c>
      <c r="B520">
        <v>35035.984375</v>
      </c>
      <c r="C520">
        <v>35035.984375</v>
      </c>
      <c r="D520">
        <v>32883.78125</v>
      </c>
      <c r="E520">
        <v>33572.117187999997</v>
      </c>
      <c r="F520">
        <v>33572.117187999997</v>
      </c>
      <c r="G520">
        <v>37838957079</v>
      </c>
      <c r="H520">
        <f t="shared" si="97"/>
        <v>-4.2818245600250347E-2</v>
      </c>
      <c r="I520">
        <f t="shared" si="90"/>
        <v>0.99278728590859222</v>
      </c>
      <c r="J520">
        <f t="shared" si="91"/>
        <v>8.8670052159480595E-2</v>
      </c>
      <c r="K520">
        <f t="shared" si="92"/>
        <v>-2.4082424811348195E-2</v>
      </c>
      <c r="M520" s="3">
        <v>44378</v>
      </c>
      <c r="N520">
        <v>2274.397461</v>
      </c>
      <c r="O520">
        <v>2274.397461</v>
      </c>
      <c r="P520">
        <v>2081.0810550000001</v>
      </c>
      <c r="Q520">
        <v>2113.6054690000001</v>
      </c>
      <c r="R520">
        <v>2113.6054690000001</v>
      </c>
      <c r="S520">
        <v>29061701793</v>
      </c>
      <c r="T520">
        <f t="shared" si="98"/>
        <v>-7.3385936251924619E-2</v>
      </c>
      <c r="U520">
        <f t="shared" si="88"/>
        <v>1.262223643887129</v>
      </c>
      <c r="V520">
        <f t="shared" si="89"/>
        <v>1.299889602155418</v>
      </c>
      <c r="W520">
        <f t="shared" si="93"/>
        <v>1.0992758908290847</v>
      </c>
      <c r="X520">
        <f t="shared" si="94"/>
        <v>-8.5132444584830436E-2</v>
      </c>
      <c r="Z520" s="3">
        <v>44378</v>
      </c>
      <c r="AA520">
        <v>6.4907000000000006E-2</v>
      </c>
      <c r="AB520">
        <v>6.4907000000000006E-2</v>
      </c>
      <c r="AC520">
        <v>6.2784999999999994E-2</v>
      </c>
      <c r="AD520">
        <v>6.2956999999999999E-2</v>
      </c>
      <c r="AE520">
        <v>6.2956999999999999E-2</v>
      </c>
      <c r="AF520">
        <v>865650</v>
      </c>
      <c r="AG520">
        <f t="shared" si="99"/>
        <v>-3.0565147200662075E-2</v>
      </c>
      <c r="AH520">
        <f t="shared" si="95"/>
        <v>0.68212382322516119</v>
      </c>
      <c r="AI520">
        <f t="shared" si="96"/>
        <v>-3.7376607015169337E-2</v>
      </c>
      <c r="AK520" s="3"/>
    </row>
    <row r="521" spans="1:37" x14ac:dyDescent="0.25">
      <c r="A521" s="3">
        <v>44379</v>
      </c>
      <c r="B521">
        <v>33549.601562999997</v>
      </c>
      <c r="C521">
        <v>33939.589844000002</v>
      </c>
      <c r="D521">
        <v>32770.679687999997</v>
      </c>
      <c r="E521">
        <v>33897.046875</v>
      </c>
      <c r="F521">
        <v>33897.046875</v>
      </c>
      <c r="G521">
        <v>38728974942</v>
      </c>
      <c r="H521">
        <f t="shared" si="97"/>
        <v>9.6320208985466605E-3</v>
      </c>
      <c r="I521">
        <f t="shared" si="90"/>
        <v>0.98914324664822972</v>
      </c>
      <c r="J521">
        <f t="shared" si="91"/>
        <v>0.10301581998336932</v>
      </c>
      <c r="K521">
        <f t="shared" si="92"/>
        <v>-3.1403710764496974E-2</v>
      </c>
      <c r="M521" s="3">
        <v>44379</v>
      </c>
      <c r="N521">
        <v>2109.892578</v>
      </c>
      <c r="O521">
        <v>2155.5964359999998</v>
      </c>
      <c r="P521">
        <v>2021.8248289999999</v>
      </c>
      <c r="Q521">
        <v>2150.0402829999998</v>
      </c>
      <c r="R521">
        <v>2150.0402829999998</v>
      </c>
      <c r="S521">
        <v>31796212554</v>
      </c>
      <c r="T521">
        <f t="shared" si="98"/>
        <v>1.7091335932155519E-2</v>
      </c>
      <c r="U521">
        <f t="shared" ref="U521:U584" si="100">_xlfn.STDEV.S(T515:T521)*SQRT(365)</f>
        <v>0.93450726648142424</v>
      </c>
      <c r="V521">
        <f t="shared" si="89"/>
        <v>1.3049360711933027</v>
      </c>
      <c r="W521">
        <f t="shared" si="93"/>
        <v>1.0958406176116986</v>
      </c>
      <c r="X521">
        <f t="shared" si="94"/>
        <v>-9.0340229728684066E-2</v>
      </c>
      <c r="Z521" s="3">
        <v>44379</v>
      </c>
      <c r="AA521">
        <v>6.2847E-2</v>
      </c>
      <c r="AB521">
        <v>6.3936000000000007E-2</v>
      </c>
      <c r="AC521">
        <v>6.1492999999999999E-2</v>
      </c>
      <c r="AD521">
        <v>6.3428999999999999E-2</v>
      </c>
      <c r="AE521">
        <v>6.3428999999999999E-2</v>
      </c>
      <c r="AF521">
        <v>938023</v>
      </c>
      <c r="AG521">
        <f t="shared" si="99"/>
        <v>7.4692164381011568E-3</v>
      </c>
      <c r="AH521">
        <f t="shared" si="95"/>
        <v>0.68287901228655667</v>
      </c>
      <c r="AI521">
        <f t="shared" si="96"/>
        <v>-3.5948271147895249E-2</v>
      </c>
      <c r="AK521" s="3"/>
    </row>
    <row r="522" spans="1:37" x14ac:dyDescent="0.25">
      <c r="A522" s="3">
        <v>44380</v>
      </c>
      <c r="B522">
        <v>33854.421875</v>
      </c>
      <c r="C522">
        <v>34909.261719000002</v>
      </c>
      <c r="D522">
        <v>33402.695312999997</v>
      </c>
      <c r="E522">
        <v>34668.546875</v>
      </c>
      <c r="F522">
        <v>34668.546875</v>
      </c>
      <c r="G522">
        <v>24383958643</v>
      </c>
      <c r="H522">
        <f t="shared" si="97"/>
        <v>2.2504948021345134E-2</v>
      </c>
      <c r="I522">
        <f t="shared" si="90"/>
        <v>0.97983802935181663</v>
      </c>
      <c r="J522">
        <f t="shared" si="91"/>
        <v>0.12306748890008752</v>
      </c>
      <c r="K522">
        <f t="shared" si="92"/>
        <v>-4.1806020537083793E-2</v>
      </c>
      <c r="M522" s="3">
        <v>44380</v>
      </c>
      <c r="N522">
        <v>2150.834961</v>
      </c>
      <c r="O522">
        <v>2237.5671390000002</v>
      </c>
      <c r="P522">
        <v>2117.5900879999999</v>
      </c>
      <c r="Q522">
        <v>2226.1142580000001</v>
      </c>
      <c r="R522">
        <v>2226.1142580000001</v>
      </c>
      <c r="S522">
        <v>17433361641</v>
      </c>
      <c r="T522">
        <f t="shared" si="98"/>
        <v>3.4771002133924298E-2</v>
      </c>
      <c r="U522">
        <f t="shared" si="100"/>
        <v>0.9270181458262754</v>
      </c>
      <c r="V522">
        <f t="shared" si="89"/>
        <v>1.2861857943483641</v>
      </c>
      <c r="W522">
        <f t="shared" si="93"/>
        <v>1.084501477490978</v>
      </c>
      <c r="X522">
        <f t="shared" si="94"/>
        <v>-0.10026194760038498</v>
      </c>
      <c r="Z522" s="3">
        <v>44380</v>
      </c>
      <c r="AA522">
        <v>6.3451999999999995E-2</v>
      </c>
      <c r="AB522">
        <v>6.4444000000000001E-2</v>
      </c>
      <c r="AC522">
        <v>6.3370999999999997E-2</v>
      </c>
      <c r="AD522">
        <v>6.4211000000000004E-2</v>
      </c>
      <c r="AE522">
        <v>6.4211000000000004E-2</v>
      </c>
      <c r="AF522">
        <v>502858</v>
      </c>
      <c r="AG522">
        <f t="shared" si="99"/>
        <v>1.2253365471990409E-2</v>
      </c>
      <c r="AH522">
        <f t="shared" si="95"/>
        <v>0.6832316625575281</v>
      </c>
      <c r="AI522">
        <f t="shared" si="96"/>
        <v>-3.5539528904612781E-2</v>
      </c>
      <c r="AK522" s="3"/>
    </row>
    <row r="523" spans="1:37" x14ac:dyDescent="0.25">
      <c r="A523" s="3">
        <v>44381</v>
      </c>
      <c r="B523">
        <v>34665.566405999998</v>
      </c>
      <c r="C523">
        <v>35937.566405999998</v>
      </c>
      <c r="D523">
        <v>34396.476562999997</v>
      </c>
      <c r="E523">
        <v>35287.78125</v>
      </c>
      <c r="F523">
        <v>35287.78125</v>
      </c>
      <c r="G523">
        <v>24924307911</v>
      </c>
      <c r="H523">
        <f t="shared" si="97"/>
        <v>1.7703918010918158E-2</v>
      </c>
      <c r="I523">
        <f t="shared" si="90"/>
        <v>0.96070883462809908</v>
      </c>
      <c r="J523">
        <f t="shared" si="91"/>
        <v>4.4523183622043841E-2</v>
      </c>
      <c r="K523">
        <f t="shared" si="92"/>
        <v>-3.2966302028202693E-3</v>
      </c>
      <c r="M523" s="3">
        <v>44381</v>
      </c>
      <c r="N523">
        <v>2226.5502929999998</v>
      </c>
      <c r="O523">
        <v>2384.286865</v>
      </c>
      <c r="P523">
        <v>2190.8376459999999</v>
      </c>
      <c r="Q523">
        <v>2321.7241210000002</v>
      </c>
      <c r="R523">
        <v>2321.7241210000002</v>
      </c>
      <c r="S523">
        <v>18787107473</v>
      </c>
      <c r="T523">
        <f t="shared" si="98"/>
        <v>4.2052484901231722E-2</v>
      </c>
      <c r="U523">
        <f t="shared" si="100"/>
        <v>0.83903491959471821</v>
      </c>
      <c r="V523">
        <f t="shared" si="89"/>
        <v>1.2954332258175865</v>
      </c>
      <c r="W523">
        <f t="shared" si="93"/>
        <v>1.0815215656646018</v>
      </c>
      <c r="X523">
        <f t="shared" si="94"/>
        <v>-4.9245258982051635E-2</v>
      </c>
      <c r="Z523" s="3">
        <v>44381</v>
      </c>
      <c r="AA523">
        <v>6.4224000000000003E-2</v>
      </c>
      <c r="AB523">
        <v>6.6402000000000003E-2</v>
      </c>
      <c r="AC523">
        <v>6.3673999999999994E-2</v>
      </c>
      <c r="AD523">
        <v>6.5794000000000005E-2</v>
      </c>
      <c r="AE523">
        <v>6.5794000000000005E-2</v>
      </c>
      <c r="AF523">
        <v>532397</v>
      </c>
      <c r="AG523">
        <f t="shared" si="99"/>
        <v>2.4354113180463106E-2</v>
      </c>
      <c r="AH523">
        <f t="shared" si="95"/>
        <v>0.69031719400097591</v>
      </c>
      <c r="AI523">
        <f t="shared" si="96"/>
        <v>-2.7484948658147094E-2</v>
      </c>
      <c r="AK523" s="3"/>
    </row>
    <row r="524" spans="1:37" x14ac:dyDescent="0.25">
      <c r="A524" s="3">
        <v>44382</v>
      </c>
      <c r="B524">
        <v>35284.34375</v>
      </c>
      <c r="C524">
        <v>35284.34375</v>
      </c>
      <c r="D524">
        <v>33213.660155999998</v>
      </c>
      <c r="E524">
        <v>33746.003905999998</v>
      </c>
      <c r="F524">
        <v>33746.003905999998</v>
      </c>
      <c r="G524">
        <v>26721554282</v>
      </c>
      <c r="H524">
        <f t="shared" si="97"/>
        <v>-4.4674756269075827E-2</v>
      </c>
      <c r="I524">
        <f t="shared" si="90"/>
        <v>0.96461493730830894</v>
      </c>
      <c r="J524">
        <f t="shared" si="91"/>
        <v>5.2133197309311118E-2</v>
      </c>
      <c r="K524">
        <f t="shared" si="92"/>
        <v>-6.9471059708546105E-3</v>
      </c>
      <c r="M524" s="3">
        <v>44382</v>
      </c>
      <c r="N524">
        <v>2321.9228520000001</v>
      </c>
      <c r="O524">
        <v>2321.9228520000001</v>
      </c>
      <c r="P524">
        <v>2163.0415039999998</v>
      </c>
      <c r="Q524">
        <v>2198.5825199999999</v>
      </c>
      <c r="R524">
        <v>2198.5825199999999</v>
      </c>
      <c r="S524">
        <v>20103794829</v>
      </c>
      <c r="T524">
        <f t="shared" si="98"/>
        <v>-5.4497221661217995E-2</v>
      </c>
      <c r="U524">
        <f t="shared" si="100"/>
        <v>0.96414074965880037</v>
      </c>
      <c r="V524">
        <f t="shared" si="89"/>
        <v>1.3180615145884109</v>
      </c>
      <c r="W524">
        <f t="shared" si="93"/>
        <v>1.0939246447094191</v>
      </c>
      <c r="X524">
        <f t="shared" si="94"/>
        <v>-6.5106034052096112E-2</v>
      </c>
      <c r="Z524" s="3">
        <v>44382</v>
      </c>
      <c r="AA524">
        <v>6.5799999999999997E-2</v>
      </c>
      <c r="AB524">
        <v>6.5799999999999997E-2</v>
      </c>
      <c r="AC524">
        <v>6.5125000000000002E-2</v>
      </c>
      <c r="AD524">
        <v>6.5151000000000001E-2</v>
      </c>
      <c r="AE524">
        <v>6.5151000000000001E-2</v>
      </c>
      <c r="AF524">
        <v>595739</v>
      </c>
      <c r="AG524">
        <f t="shared" si="99"/>
        <v>-9.8209961160712154E-3</v>
      </c>
      <c r="AH524">
        <f t="shared" si="95"/>
        <v>0.68727408308530868</v>
      </c>
      <c r="AI524">
        <f t="shared" si="96"/>
        <v>-3.5945953636088671E-2</v>
      </c>
      <c r="AK524" s="3"/>
    </row>
    <row r="525" spans="1:37" x14ac:dyDescent="0.25">
      <c r="A525" s="3">
        <v>44383</v>
      </c>
      <c r="B525">
        <v>33723.507812999997</v>
      </c>
      <c r="C525">
        <v>35038.535155999998</v>
      </c>
      <c r="D525">
        <v>33599.917969000002</v>
      </c>
      <c r="E525">
        <v>34235.195312999997</v>
      </c>
      <c r="F525">
        <v>34235.195312999997</v>
      </c>
      <c r="G525">
        <v>26501259870</v>
      </c>
      <c r="H525">
        <f t="shared" si="97"/>
        <v>1.439221010147488E-2</v>
      </c>
      <c r="I525">
        <f t="shared" si="90"/>
        <v>0.96559486163048203</v>
      </c>
      <c r="J525">
        <f t="shared" si="91"/>
        <v>4.6434587058085848E-2</v>
      </c>
      <c r="K525">
        <f t="shared" si="92"/>
        <v>-4.058935238484232E-3</v>
      </c>
      <c r="M525" s="3">
        <v>44383</v>
      </c>
      <c r="N525">
        <v>2197.9194339999999</v>
      </c>
      <c r="O525">
        <v>2346.294922</v>
      </c>
      <c r="P525">
        <v>2197.9194339999999</v>
      </c>
      <c r="Q525">
        <v>2324.679443</v>
      </c>
      <c r="R525">
        <v>2324.679443</v>
      </c>
      <c r="S525">
        <v>20891861314</v>
      </c>
      <c r="T525">
        <f t="shared" si="98"/>
        <v>5.5769311938276847E-2</v>
      </c>
      <c r="U525">
        <f t="shared" si="100"/>
        <v>1.0050535211804268</v>
      </c>
      <c r="V525">
        <f t="shared" si="89"/>
        <v>0.97916871191659371</v>
      </c>
      <c r="W525">
        <f t="shared" si="93"/>
        <v>1.1075290427048721</v>
      </c>
      <c r="X525">
        <f t="shared" si="94"/>
        <v>-5.2417451415730176E-2</v>
      </c>
      <c r="Z525" s="3">
        <v>44383</v>
      </c>
      <c r="AA525">
        <v>6.5130999999999994E-2</v>
      </c>
      <c r="AB525">
        <v>6.6962999999999995E-2</v>
      </c>
      <c r="AC525">
        <v>6.5130999999999994E-2</v>
      </c>
      <c r="AD525">
        <v>6.7903000000000005E-2</v>
      </c>
      <c r="AE525">
        <v>6.7903000000000005E-2</v>
      </c>
      <c r="AF525">
        <v>610245</v>
      </c>
      <c r="AG525">
        <f t="shared" si="99"/>
        <v>4.1372563562905668E-2</v>
      </c>
      <c r="AH525">
        <f t="shared" si="95"/>
        <v>0.69935072043390989</v>
      </c>
      <c r="AI525">
        <f t="shared" si="96"/>
        <v>-2.9572393235927391E-2</v>
      </c>
      <c r="AK525" s="3"/>
    </row>
    <row r="526" spans="1:37" x14ac:dyDescent="0.25">
      <c r="A526" s="3">
        <v>44384</v>
      </c>
      <c r="B526">
        <v>34225.679687999997</v>
      </c>
      <c r="C526">
        <v>34997.664062999997</v>
      </c>
      <c r="D526">
        <v>33839.289062999997</v>
      </c>
      <c r="E526">
        <v>33855.328125</v>
      </c>
      <c r="F526">
        <v>33855.328125</v>
      </c>
      <c r="G526">
        <v>24796027477</v>
      </c>
      <c r="H526">
        <f t="shared" si="97"/>
        <v>-1.1157826664906088E-2</v>
      </c>
      <c r="I526">
        <f t="shared" si="90"/>
        <v>0.93778090264007719</v>
      </c>
      <c r="J526">
        <f t="shared" si="91"/>
        <v>8.74044191282922E-3</v>
      </c>
      <c r="K526">
        <f t="shared" si="92"/>
        <v>2.244076249113594E-2</v>
      </c>
      <c r="M526" s="3">
        <v>44384</v>
      </c>
      <c r="N526">
        <v>2323.2084960000002</v>
      </c>
      <c r="O526">
        <v>2403.7734380000002</v>
      </c>
      <c r="P526">
        <v>2298.0268550000001</v>
      </c>
      <c r="Q526">
        <v>2315.161865</v>
      </c>
      <c r="R526">
        <v>2315.161865</v>
      </c>
      <c r="S526">
        <v>22398345285</v>
      </c>
      <c r="T526">
        <f t="shared" si="98"/>
        <v>-4.1025503750391637E-3</v>
      </c>
      <c r="U526">
        <f t="shared" si="100"/>
        <v>0.94588237789071972</v>
      </c>
      <c r="V526">
        <f t="shared" si="89"/>
        <v>0.97756538629360035</v>
      </c>
      <c r="W526">
        <f t="shared" si="93"/>
        <v>1.0971657819277572</v>
      </c>
      <c r="X526">
        <f t="shared" si="94"/>
        <v>-3.1404883837159128E-2</v>
      </c>
      <c r="Z526" s="3">
        <v>44384</v>
      </c>
      <c r="AA526">
        <v>6.7860000000000004E-2</v>
      </c>
      <c r="AB526">
        <v>6.8975999999999996E-2</v>
      </c>
      <c r="AC526">
        <v>6.7585999999999993E-2</v>
      </c>
      <c r="AD526">
        <v>6.8384E-2</v>
      </c>
      <c r="AE526">
        <v>6.8384E-2</v>
      </c>
      <c r="AF526">
        <v>661590</v>
      </c>
      <c r="AG526">
        <f t="shared" si="99"/>
        <v>7.0586629266076615E-3</v>
      </c>
      <c r="AH526">
        <f t="shared" si="95"/>
        <v>0.69561151837190682</v>
      </c>
      <c r="AI526">
        <f t="shared" si="96"/>
        <v>-3.3709714613235922E-2</v>
      </c>
      <c r="AK526" s="3"/>
    </row>
    <row r="527" spans="1:37" x14ac:dyDescent="0.25">
      <c r="A527" s="3">
        <v>44385</v>
      </c>
      <c r="B527">
        <v>33889.605469000002</v>
      </c>
      <c r="C527">
        <v>33907.90625</v>
      </c>
      <c r="D527">
        <v>32133.183593999998</v>
      </c>
      <c r="E527">
        <v>32877.371094000002</v>
      </c>
      <c r="F527">
        <v>32877.371094000002</v>
      </c>
      <c r="G527">
        <v>29910396946</v>
      </c>
      <c r="H527">
        <f t="shared" si="97"/>
        <v>-2.9311778530360211E-2</v>
      </c>
      <c r="I527">
        <f t="shared" si="90"/>
        <v>0.94342827167508569</v>
      </c>
      <c r="J527">
        <f t="shared" si="91"/>
        <v>1.7943561576459901E-2</v>
      </c>
      <c r="K527">
        <f t="shared" si="92"/>
        <v>9.3170597007256519E-3</v>
      </c>
      <c r="M527" s="3">
        <v>44385</v>
      </c>
      <c r="N527">
        <v>2317.9492190000001</v>
      </c>
      <c r="O527">
        <v>2324.006836</v>
      </c>
      <c r="P527">
        <v>2089.414307</v>
      </c>
      <c r="Q527">
        <v>2120.0263669999999</v>
      </c>
      <c r="R527">
        <v>2120.0263669999999</v>
      </c>
      <c r="S527">
        <v>23188123689</v>
      </c>
      <c r="T527">
        <f t="shared" si="98"/>
        <v>-8.805107930956535E-2</v>
      </c>
      <c r="U527">
        <f t="shared" si="100"/>
        <v>1.020469695015864</v>
      </c>
      <c r="V527">
        <f t="shared" si="89"/>
        <v>1.0658463571862646</v>
      </c>
      <c r="W527">
        <f t="shared" si="93"/>
        <v>1.1331469912091754</v>
      </c>
      <c r="X527">
        <f t="shared" si="94"/>
        <v>-5.9522723286866579E-2</v>
      </c>
      <c r="Z527" s="3">
        <v>44385</v>
      </c>
      <c r="AA527">
        <v>6.8465999999999999E-2</v>
      </c>
      <c r="AB527">
        <v>6.8732000000000001E-2</v>
      </c>
      <c r="AC527">
        <v>6.4170000000000005E-2</v>
      </c>
      <c r="AD527">
        <v>6.4482999999999999E-2</v>
      </c>
      <c r="AE527">
        <v>6.4482999999999999E-2</v>
      </c>
      <c r="AF527">
        <v>705291</v>
      </c>
      <c r="AG527">
        <f t="shared" si="99"/>
        <v>-5.8737255966077047E-2</v>
      </c>
      <c r="AH527">
        <f t="shared" si="95"/>
        <v>0.71768945467474854</v>
      </c>
      <c r="AI527">
        <f t="shared" si="96"/>
        <v>-4.4233895377270217E-2</v>
      </c>
      <c r="AK527" s="3"/>
    </row>
    <row r="528" spans="1:37" x14ac:dyDescent="0.25">
      <c r="A528" s="3">
        <v>44386</v>
      </c>
      <c r="B528">
        <v>32861.671875</v>
      </c>
      <c r="C528">
        <v>34042.292969000002</v>
      </c>
      <c r="D528">
        <v>32318.880859000001</v>
      </c>
      <c r="E528">
        <v>33798.011719000002</v>
      </c>
      <c r="F528">
        <v>33798.011719000002</v>
      </c>
      <c r="G528">
        <v>27436021028</v>
      </c>
      <c r="H528">
        <f t="shared" si="97"/>
        <v>2.7617363447666098E-2</v>
      </c>
      <c r="I528">
        <f t="shared" si="90"/>
        <v>0.86300212356603068</v>
      </c>
      <c r="J528">
        <f t="shared" si="91"/>
        <v>9.9800300502688399E-2</v>
      </c>
      <c r="K528">
        <f t="shared" si="92"/>
        <v>-3.4596602334642582E-2</v>
      </c>
      <c r="M528" s="3">
        <v>44386</v>
      </c>
      <c r="N528">
        <v>2115.5739749999998</v>
      </c>
      <c r="O528">
        <v>2185.376221</v>
      </c>
      <c r="P528">
        <v>2051.0666500000002</v>
      </c>
      <c r="Q528">
        <v>2146.6923830000001</v>
      </c>
      <c r="R528">
        <v>2146.6923830000001</v>
      </c>
      <c r="S528">
        <v>23029574602</v>
      </c>
      <c r="T528">
        <f t="shared" si="98"/>
        <v>1.2499705164052351E-2</v>
      </c>
      <c r="U528">
        <f t="shared" si="100"/>
        <v>1.0164407309210115</v>
      </c>
      <c r="V528">
        <f t="shared" si="89"/>
        <v>1.0662518625644799</v>
      </c>
      <c r="W528">
        <f t="shared" si="93"/>
        <v>1.125454644908841</v>
      </c>
      <c r="X528">
        <f t="shared" si="94"/>
        <v>-7.1351892857849736E-2</v>
      </c>
      <c r="Z528" s="3">
        <v>44386</v>
      </c>
      <c r="AA528">
        <v>6.4347000000000001E-2</v>
      </c>
      <c r="AB528">
        <v>6.5153000000000003E-2</v>
      </c>
      <c r="AC528">
        <v>6.3422000000000006E-2</v>
      </c>
      <c r="AD528">
        <v>6.3515000000000002E-2</v>
      </c>
      <c r="AE528">
        <v>6.3515000000000002E-2</v>
      </c>
      <c r="AF528">
        <v>681388</v>
      </c>
      <c r="AG528">
        <f t="shared" si="99"/>
        <v>-1.5125524695236028E-2</v>
      </c>
      <c r="AH528">
        <f t="shared" si="95"/>
        <v>0.67462546065869133</v>
      </c>
      <c r="AI528">
        <f t="shared" si="96"/>
        <v>-2.5418635978072587E-2</v>
      </c>
      <c r="AK528" s="3"/>
    </row>
    <row r="529" spans="1:37" x14ac:dyDescent="0.25">
      <c r="A529" s="3">
        <v>44387</v>
      </c>
      <c r="B529">
        <v>33811.242187999997</v>
      </c>
      <c r="C529">
        <v>34209.070312999997</v>
      </c>
      <c r="D529">
        <v>33116.011719000002</v>
      </c>
      <c r="E529">
        <v>33520.519530999998</v>
      </c>
      <c r="F529">
        <v>33520.519530999998</v>
      </c>
      <c r="G529">
        <v>22971873468</v>
      </c>
      <c r="H529">
        <f t="shared" si="97"/>
        <v>-8.2442012484483691E-3</v>
      </c>
      <c r="I529">
        <f t="shared" si="90"/>
        <v>0.86172234823363469</v>
      </c>
      <c r="J529">
        <f t="shared" si="91"/>
        <v>9.0689758744502455E-2</v>
      </c>
      <c r="K529">
        <f t="shared" si="92"/>
        <v>-3.0086686109676783E-2</v>
      </c>
      <c r="M529" s="3">
        <v>44387</v>
      </c>
      <c r="N529">
        <v>2146.9997560000002</v>
      </c>
      <c r="O529">
        <v>2190.1240229999999</v>
      </c>
      <c r="P529">
        <v>2081.9235840000001</v>
      </c>
      <c r="Q529">
        <v>2111.4035640000002</v>
      </c>
      <c r="R529">
        <v>2111.4035640000002</v>
      </c>
      <c r="S529">
        <v>17581542471</v>
      </c>
      <c r="T529">
        <f t="shared" si="98"/>
        <v>-1.657530848320958E-2</v>
      </c>
      <c r="U529">
        <f t="shared" si="100"/>
        <v>0.97571183917897641</v>
      </c>
      <c r="V529">
        <f t="shared" ref="V529:V592" si="101">_xlfn.STDEV.S(T515:T529)*SQRT(365)</f>
        <v>0.94448897205798377</v>
      </c>
      <c r="W529">
        <f t="shared" si="93"/>
        <v>1.1131544091572474</v>
      </c>
      <c r="X529">
        <f t="shared" si="94"/>
        <v>-5.3278698729100959E-2</v>
      </c>
      <c r="Z529" s="3">
        <v>44387</v>
      </c>
      <c r="AA529">
        <v>6.3523999999999997E-2</v>
      </c>
      <c r="AB529">
        <v>6.4021999999999996E-2</v>
      </c>
      <c r="AC529">
        <v>6.2324999999999998E-2</v>
      </c>
      <c r="AD529">
        <v>6.2988000000000002E-2</v>
      </c>
      <c r="AE529">
        <v>6.2988000000000002E-2</v>
      </c>
      <c r="AF529">
        <v>524501</v>
      </c>
      <c r="AG529">
        <f t="shared" si="99"/>
        <v>-8.3318664172610003E-3</v>
      </c>
      <c r="AH529">
        <f t="shared" si="95"/>
        <v>0.66418390008897255</v>
      </c>
      <c r="AI529">
        <f t="shared" si="96"/>
        <v>-1.6222093350285204E-2</v>
      </c>
      <c r="AK529" s="3"/>
    </row>
    <row r="530" spans="1:37" x14ac:dyDescent="0.25">
      <c r="A530" s="3">
        <v>44388</v>
      </c>
      <c r="B530">
        <v>33509.078125</v>
      </c>
      <c r="C530">
        <v>34584.703125</v>
      </c>
      <c r="D530">
        <v>33346.738280999998</v>
      </c>
      <c r="E530">
        <v>34240.1875</v>
      </c>
      <c r="F530">
        <v>34240.1875</v>
      </c>
      <c r="G530">
        <v>20108729370</v>
      </c>
      <c r="H530">
        <f t="shared" si="97"/>
        <v>2.1242252681332882E-2</v>
      </c>
      <c r="I530">
        <f t="shared" si="90"/>
        <v>0.86306934555982717</v>
      </c>
      <c r="J530">
        <f t="shared" si="91"/>
        <v>8.651508449935974E-2</v>
      </c>
      <c r="K530">
        <f t="shared" si="92"/>
        <v>-2.7951610155603119E-2</v>
      </c>
      <c r="M530" s="3">
        <v>44388</v>
      </c>
      <c r="N530">
        <v>2110.875732</v>
      </c>
      <c r="O530">
        <v>2172.6533199999999</v>
      </c>
      <c r="P530">
        <v>2083.803711</v>
      </c>
      <c r="Q530">
        <v>2139.6647950000001</v>
      </c>
      <c r="R530">
        <v>2139.6647950000001</v>
      </c>
      <c r="S530">
        <v>14705386138</v>
      </c>
      <c r="T530">
        <f t="shared" si="98"/>
        <v>1.3296256362731131E-2</v>
      </c>
      <c r="U530">
        <f t="shared" si="100"/>
        <v>0.90640020616923345</v>
      </c>
      <c r="V530">
        <f t="shared" si="101"/>
        <v>0.94458171612311748</v>
      </c>
      <c r="W530">
        <f t="shared" si="93"/>
        <v>1.1036008933239925</v>
      </c>
      <c r="X530">
        <f t="shared" si="94"/>
        <v>-2.2658244194930736E-2</v>
      </c>
      <c r="Z530" s="3">
        <v>44388</v>
      </c>
      <c r="AA530">
        <v>6.2973000000000001E-2</v>
      </c>
      <c r="AB530">
        <v>6.2894000000000005E-2</v>
      </c>
      <c r="AC530">
        <v>6.2452000000000001E-2</v>
      </c>
      <c r="AD530">
        <v>6.2489999999999997E-2</v>
      </c>
      <c r="AE530">
        <v>6.2489999999999997E-2</v>
      </c>
      <c r="AF530">
        <v>429477</v>
      </c>
      <c r="AG530">
        <f t="shared" si="99"/>
        <v>-7.9376881171727854E-3</v>
      </c>
      <c r="AH530">
        <f t="shared" si="95"/>
        <v>0.62382227346810482</v>
      </c>
      <c r="AI530">
        <f t="shared" si="96"/>
        <v>2.3781882661010651E-3</v>
      </c>
      <c r="AK530" s="3"/>
    </row>
    <row r="531" spans="1:37" x14ac:dyDescent="0.25">
      <c r="A531" s="3">
        <v>44389</v>
      </c>
      <c r="B531">
        <v>34254.015625</v>
      </c>
      <c r="C531">
        <v>34592.15625</v>
      </c>
      <c r="D531">
        <v>32697.308593999998</v>
      </c>
      <c r="E531">
        <v>33155.847655999998</v>
      </c>
      <c r="F531">
        <v>33155.847655999998</v>
      </c>
      <c r="G531">
        <v>24321499537</v>
      </c>
      <c r="H531">
        <f t="shared" si="97"/>
        <v>-3.2180926355371176E-2</v>
      </c>
      <c r="I531">
        <f t="shared" si="90"/>
        <v>0.85376715614500132</v>
      </c>
      <c r="J531">
        <f t="shared" si="91"/>
        <v>6.9791815800932883E-2</v>
      </c>
      <c r="K531">
        <f t="shared" si="92"/>
        <v>-1.9918133443372128E-2</v>
      </c>
      <c r="M531" s="3">
        <v>44389</v>
      </c>
      <c r="N531">
        <v>2140.506836</v>
      </c>
      <c r="O531">
        <v>2167.7102049999999</v>
      </c>
      <c r="P531">
        <v>2011.0189210000001</v>
      </c>
      <c r="Q531">
        <v>2036.7210689999999</v>
      </c>
      <c r="R531">
        <v>2036.7210689999999</v>
      </c>
      <c r="S531">
        <v>17768129077</v>
      </c>
      <c r="T531">
        <f t="shared" si="98"/>
        <v>-4.9307983299025471E-2</v>
      </c>
      <c r="U531">
        <f t="shared" si="100"/>
        <v>0.89214547042010395</v>
      </c>
      <c r="V531">
        <f t="shared" si="101"/>
        <v>0.91414436579414637</v>
      </c>
      <c r="W531">
        <f t="shared" si="93"/>
        <v>1.1143574545210617</v>
      </c>
      <c r="X531">
        <f t="shared" si="94"/>
        <v>-5.0781949997074097E-2</v>
      </c>
      <c r="Z531" s="3">
        <v>44389</v>
      </c>
      <c r="AA531">
        <v>6.2514E-2</v>
      </c>
      <c r="AB531">
        <v>6.2825000000000006E-2</v>
      </c>
      <c r="AC531">
        <v>6.1066000000000002E-2</v>
      </c>
      <c r="AD531">
        <v>6.1428999999999997E-2</v>
      </c>
      <c r="AE531">
        <v>6.1428999999999997E-2</v>
      </c>
      <c r="AF531">
        <v>535897</v>
      </c>
      <c r="AG531">
        <f t="shared" si="99"/>
        <v>-1.7124507588846798E-2</v>
      </c>
      <c r="AH531">
        <f t="shared" si="95"/>
        <v>0.59107263831787737</v>
      </c>
      <c r="AI531">
        <f t="shared" si="96"/>
        <v>-2.2815006431550464E-2</v>
      </c>
      <c r="AK531" s="3"/>
    </row>
    <row r="532" spans="1:37" x14ac:dyDescent="0.25">
      <c r="A532" s="3">
        <v>44390</v>
      </c>
      <c r="B532">
        <v>33125.46875</v>
      </c>
      <c r="C532">
        <v>33327.101562999997</v>
      </c>
      <c r="D532">
        <v>32261.419922000001</v>
      </c>
      <c r="E532">
        <v>32702.025390999999</v>
      </c>
      <c r="F532">
        <v>32702.025390999999</v>
      </c>
      <c r="G532">
        <v>19120856669</v>
      </c>
      <c r="H532">
        <f t="shared" si="97"/>
        <v>-1.3782086406793244E-2</v>
      </c>
      <c r="I532">
        <f t="shared" si="90"/>
        <v>0.77861358996795815</v>
      </c>
      <c r="J532">
        <f t="shared" si="91"/>
        <v>0.17863070350238369</v>
      </c>
      <c r="K532">
        <f t="shared" si="92"/>
        <v>-7.6858383480997494E-2</v>
      </c>
      <c r="M532" s="3">
        <v>44390</v>
      </c>
      <c r="N532">
        <v>2034.098389</v>
      </c>
      <c r="O532">
        <v>2040.6936040000001</v>
      </c>
      <c r="P532">
        <v>1922.5778809999999</v>
      </c>
      <c r="Q532">
        <v>1940.0839840000001</v>
      </c>
      <c r="R532">
        <v>1940.0839840000001</v>
      </c>
      <c r="S532">
        <v>16621628658</v>
      </c>
      <c r="T532">
        <f t="shared" si="98"/>
        <v>-4.8609932755408113E-2</v>
      </c>
      <c r="U532">
        <f t="shared" si="100"/>
        <v>0.71905821166594719</v>
      </c>
      <c r="V532">
        <f t="shared" si="101"/>
        <v>0.90885121080631392</v>
      </c>
      <c r="W532">
        <f t="shared" si="93"/>
        <v>1.102069354983058</v>
      </c>
      <c r="X532">
        <f t="shared" si="94"/>
        <v>-0.10349859656136032</v>
      </c>
      <c r="Z532" s="3">
        <v>44390</v>
      </c>
      <c r="AA532">
        <v>6.1350000000000002E-2</v>
      </c>
      <c r="AB532">
        <v>6.1266000000000001E-2</v>
      </c>
      <c r="AC532">
        <v>5.9407000000000001E-2</v>
      </c>
      <c r="AD532">
        <v>5.9325999999999997E-2</v>
      </c>
      <c r="AE532">
        <v>5.9325999999999997E-2</v>
      </c>
      <c r="AF532">
        <v>508275</v>
      </c>
      <c r="AG532">
        <f t="shared" si="99"/>
        <v>-3.4834377872339881E-2</v>
      </c>
      <c r="AH532">
        <f t="shared" si="95"/>
        <v>0.58775379238024905</v>
      </c>
      <c r="AI532">
        <f t="shared" si="96"/>
        <v>-2.1362928255278975E-2</v>
      </c>
      <c r="AK532" s="3"/>
    </row>
    <row r="533" spans="1:37" x14ac:dyDescent="0.25">
      <c r="A533" s="3">
        <v>44391</v>
      </c>
      <c r="B533">
        <v>32723.845702999999</v>
      </c>
      <c r="C533">
        <v>33061.398437999997</v>
      </c>
      <c r="D533">
        <v>31639.125</v>
      </c>
      <c r="E533">
        <v>32822.347655999998</v>
      </c>
      <c r="F533">
        <v>32822.347655999998</v>
      </c>
      <c r="G533">
        <v>21376531210</v>
      </c>
      <c r="H533">
        <f t="shared" si="97"/>
        <v>3.6725998173468256E-3</v>
      </c>
      <c r="I533">
        <f t="shared" si="90"/>
        <v>0.76968781802656361</v>
      </c>
      <c r="J533">
        <f t="shared" si="91"/>
        <v>0.20321689166378956</v>
      </c>
      <c r="K533">
        <f t="shared" si="92"/>
        <v>-8.9435445752062748E-2</v>
      </c>
      <c r="M533" s="3">
        <v>44391</v>
      </c>
      <c r="N533">
        <v>1941.1678469999999</v>
      </c>
      <c r="O533">
        <v>2015.107422</v>
      </c>
      <c r="P533">
        <v>1869.2231449999999</v>
      </c>
      <c r="Q533">
        <v>1994.3312989999999</v>
      </c>
      <c r="R533">
        <v>1994.3312989999999</v>
      </c>
      <c r="S533">
        <v>17342819679</v>
      </c>
      <c r="T533">
        <f t="shared" si="98"/>
        <v>2.7577542822567004E-2</v>
      </c>
      <c r="U533">
        <f t="shared" si="100"/>
        <v>0.80817436488203676</v>
      </c>
      <c r="V533">
        <f t="shared" si="101"/>
        <v>0.89715923393986663</v>
      </c>
      <c r="W533">
        <f t="shared" si="93"/>
        <v>1.1071255846940771</v>
      </c>
      <c r="X533">
        <f t="shared" si="94"/>
        <v>-9.5326157533475397E-2</v>
      </c>
      <c r="Z533" s="3">
        <v>44391</v>
      </c>
      <c r="AA533">
        <v>5.9359000000000002E-2</v>
      </c>
      <c r="AB533">
        <v>6.1279E-2</v>
      </c>
      <c r="AC533">
        <v>5.8729000000000003E-2</v>
      </c>
      <c r="AD533">
        <v>6.0761000000000003E-2</v>
      </c>
      <c r="AE533">
        <v>6.0761000000000003E-2</v>
      </c>
      <c r="AF533">
        <v>528384</v>
      </c>
      <c r="AG533">
        <f t="shared" si="99"/>
        <v>2.3900477308515612E-2</v>
      </c>
      <c r="AH533">
        <f t="shared" si="95"/>
        <v>0.59467308216531334</v>
      </c>
      <c r="AI533">
        <f t="shared" si="96"/>
        <v>-1.0901145806846178E-2</v>
      </c>
      <c r="AK533" s="3"/>
    </row>
    <row r="534" spans="1:37" x14ac:dyDescent="0.25">
      <c r="A534" s="3">
        <v>44392</v>
      </c>
      <c r="B534">
        <v>32827.875</v>
      </c>
      <c r="C534">
        <v>33159.640625</v>
      </c>
      <c r="D534">
        <v>31175.708984000001</v>
      </c>
      <c r="E534">
        <v>31780.730468999998</v>
      </c>
      <c r="F534">
        <v>31780.730468999998</v>
      </c>
      <c r="G534">
        <v>21300524237</v>
      </c>
      <c r="H534">
        <f t="shared" si="97"/>
        <v>-3.2249468341359264E-2</v>
      </c>
      <c r="I534">
        <f t="shared" si="90"/>
        <v>0.77354466590313231</v>
      </c>
      <c r="J534">
        <f t="shared" si="91"/>
        <v>0.24012481331405722</v>
      </c>
      <c r="K534">
        <f t="shared" si="92"/>
        <v>-0.10776710494167541</v>
      </c>
      <c r="M534" s="3">
        <v>44392</v>
      </c>
      <c r="N534">
        <v>1994.7120359999999</v>
      </c>
      <c r="O534">
        <v>2037.7425539999999</v>
      </c>
      <c r="P534">
        <v>1883.272217</v>
      </c>
      <c r="Q534">
        <v>1911.175659</v>
      </c>
      <c r="R534">
        <v>1911.175659</v>
      </c>
      <c r="S534">
        <v>15688092552</v>
      </c>
      <c r="T534">
        <f t="shared" si="98"/>
        <v>-4.2590224711474042E-2</v>
      </c>
      <c r="U534">
        <f t="shared" si="100"/>
        <v>0.62590725855513341</v>
      </c>
      <c r="V534">
        <f t="shared" si="101"/>
        <v>0.86141432443161736</v>
      </c>
      <c r="W534">
        <f t="shared" si="93"/>
        <v>1.1054223141648558</v>
      </c>
      <c r="X534">
        <f t="shared" si="94"/>
        <v>-0.13088650930538739</v>
      </c>
      <c r="Z534" s="3">
        <v>44392</v>
      </c>
      <c r="AA534">
        <v>6.0773000000000001E-2</v>
      </c>
      <c r="AB534">
        <v>6.1461000000000002E-2</v>
      </c>
      <c r="AC534">
        <v>5.9788000000000001E-2</v>
      </c>
      <c r="AD534">
        <v>6.0136000000000002E-2</v>
      </c>
      <c r="AE534">
        <v>6.0136000000000002E-2</v>
      </c>
      <c r="AF534">
        <v>493635</v>
      </c>
      <c r="AG534">
        <f t="shared" si="99"/>
        <v>-1.0339471913151424E-2</v>
      </c>
      <c r="AH534">
        <f t="shared" si="95"/>
        <v>0.58996265282852511</v>
      </c>
      <c r="AI534">
        <f t="shared" si="96"/>
        <v>-2.1265987446024471E-2</v>
      </c>
      <c r="AK534" s="3"/>
    </row>
    <row r="535" spans="1:37" x14ac:dyDescent="0.25">
      <c r="A535" s="3">
        <v>44393</v>
      </c>
      <c r="B535">
        <v>31841.550781000002</v>
      </c>
      <c r="C535">
        <v>32218.40625</v>
      </c>
      <c r="D535">
        <v>31100.673827999999</v>
      </c>
      <c r="E535">
        <v>31421.539063</v>
      </c>
      <c r="F535">
        <v>31421.539063</v>
      </c>
      <c r="G535">
        <v>23699476918</v>
      </c>
      <c r="H535">
        <f t="shared" si="97"/>
        <v>-1.1366530850439975E-2</v>
      </c>
      <c r="I535">
        <f t="shared" si="90"/>
        <v>0.75703826537775409</v>
      </c>
      <c r="J535">
        <f t="shared" si="91"/>
        <v>0.19918431257454045</v>
      </c>
      <c r="K535">
        <f t="shared" si="92"/>
        <v>-8.7815986384951888E-2</v>
      </c>
      <c r="M535" s="3">
        <v>44393</v>
      </c>
      <c r="N535">
        <v>1916.598389</v>
      </c>
      <c r="O535">
        <v>1959.696289</v>
      </c>
      <c r="P535">
        <v>1853.590332</v>
      </c>
      <c r="Q535">
        <v>1880.3829350000001</v>
      </c>
      <c r="R535">
        <v>1880.3829350000001</v>
      </c>
      <c r="S535">
        <v>14884569147</v>
      </c>
      <c r="T535">
        <f t="shared" si="98"/>
        <v>-1.6243136041071065E-2</v>
      </c>
      <c r="U535">
        <f t="shared" si="100"/>
        <v>0.58250710183152599</v>
      </c>
      <c r="V535">
        <f t="shared" si="101"/>
        <v>0.79837710939086814</v>
      </c>
      <c r="W535">
        <f t="shared" si="93"/>
        <v>1.0599252967180268</v>
      </c>
      <c r="X535">
        <f t="shared" si="94"/>
        <v>-9.2129677954303324E-2</v>
      </c>
      <c r="Z535" s="3">
        <v>44393</v>
      </c>
      <c r="AA535">
        <v>6.0306999999999999E-2</v>
      </c>
      <c r="AB535">
        <v>6.1232000000000002E-2</v>
      </c>
      <c r="AC535">
        <v>5.9284999999999997E-2</v>
      </c>
      <c r="AD535">
        <v>5.9844000000000001E-2</v>
      </c>
      <c r="AE535">
        <v>5.9844000000000001E-2</v>
      </c>
      <c r="AF535">
        <v>473706</v>
      </c>
      <c r="AG535">
        <f t="shared" si="99"/>
        <v>-4.8674875231820101E-3</v>
      </c>
      <c r="AH535">
        <f t="shared" si="95"/>
        <v>0.5628708970999966</v>
      </c>
      <c r="AI535">
        <f t="shared" si="96"/>
        <v>-6.0730941792884532E-3</v>
      </c>
      <c r="AK535" s="3"/>
    </row>
    <row r="536" spans="1:37" x14ac:dyDescent="0.25">
      <c r="A536" s="3">
        <v>44394</v>
      </c>
      <c r="B536">
        <v>31397.308593999998</v>
      </c>
      <c r="C536">
        <v>31935.945313</v>
      </c>
      <c r="D536">
        <v>31223.990234000001</v>
      </c>
      <c r="E536">
        <v>31533.068359000001</v>
      </c>
      <c r="F536">
        <v>31533.068359000001</v>
      </c>
      <c r="G536">
        <v>18895018942</v>
      </c>
      <c r="H536">
        <f t="shared" si="97"/>
        <v>3.5431691895415215E-3</v>
      </c>
      <c r="I536">
        <f t="shared" si="90"/>
        <v>0.7578557319409015</v>
      </c>
      <c r="J536">
        <f t="shared" si="91"/>
        <v>0.18795638259076017</v>
      </c>
      <c r="K536">
        <f t="shared" si="92"/>
        <v>-8.2176575327523649E-2</v>
      </c>
      <c r="M536" s="3">
        <v>44394</v>
      </c>
      <c r="N536">
        <v>1876.8813479999999</v>
      </c>
      <c r="O536">
        <v>1917.5979</v>
      </c>
      <c r="P536">
        <v>1855.5908199999999</v>
      </c>
      <c r="Q536">
        <v>1898.8251949999999</v>
      </c>
      <c r="R536">
        <v>1898.8251949999999</v>
      </c>
      <c r="S536">
        <v>13364282076</v>
      </c>
      <c r="T536">
        <f t="shared" si="98"/>
        <v>9.7599315837805494E-3</v>
      </c>
      <c r="U536">
        <f t="shared" si="100"/>
        <v>0.6188670797257918</v>
      </c>
      <c r="V536">
        <f t="shared" si="101"/>
        <v>0.79322158817179289</v>
      </c>
      <c r="W536">
        <f t="shared" si="93"/>
        <v>1.0611809913461852</v>
      </c>
      <c r="X536">
        <f t="shared" si="94"/>
        <v>-8.8110318172317778E-2</v>
      </c>
      <c r="Z536" s="3">
        <v>44394</v>
      </c>
      <c r="AA536">
        <v>5.9732E-2</v>
      </c>
      <c r="AB536">
        <v>6.0122000000000002E-2</v>
      </c>
      <c r="AC536">
        <v>5.9229999999999998E-2</v>
      </c>
      <c r="AD536">
        <v>6.0217E-2</v>
      </c>
      <c r="AE536">
        <v>6.0217E-2</v>
      </c>
      <c r="AF536">
        <v>423818</v>
      </c>
      <c r="AG536">
        <f t="shared" si="99"/>
        <v>6.2135281242440728E-3</v>
      </c>
      <c r="AH536">
        <f t="shared" si="95"/>
        <v>0.56221011122411502</v>
      </c>
      <c r="AI536">
        <f t="shared" si="96"/>
        <v>-7.18222615518181E-3</v>
      </c>
      <c r="AK536" s="3"/>
    </row>
    <row r="537" spans="1:37" x14ac:dyDescent="0.25">
      <c r="A537" s="3">
        <v>44395</v>
      </c>
      <c r="B537">
        <v>31533.884765999999</v>
      </c>
      <c r="C537">
        <v>32398.996093999998</v>
      </c>
      <c r="D537">
        <v>31215.492188</v>
      </c>
      <c r="E537">
        <v>31796.810547000001</v>
      </c>
      <c r="F537">
        <v>31796.810547000001</v>
      </c>
      <c r="G537">
        <v>18787986667</v>
      </c>
      <c r="H537">
        <f t="shared" si="97"/>
        <v>8.3292031289991311E-3</v>
      </c>
      <c r="I537">
        <f t="shared" si="90"/>
        <v>0.73261439041590715</v>
      </c>
      <c r="J537">
        <f t="shared" si="91"/>
        <v>0.11822558808358</v>
      </c>
      <c r="K537">
        <f t="shared" si="92"/>
        <v>-4.8084221883341959E-2</v>
      </c>
      <c r="M537" s="3">
        <v>44395</v>
      </c>
      <c r="N537">
        <v>1900.194336</v>
      </c>
      <c r="O537">
        <v>1988.3364260000001</v>
      </c>
      <c r="P537">
        <v>1883.012573</v>
      </c>
      <c r="Q537">
        <v>1895.552124</v>
      </c>
      <c r="R537">
        <v>1895.552124</v>
      </c>
      <c r="S537">
        <v>13791868728</v>
      </c>
      <c r="T537">
        <f t="shared" si="98"/>
        <v>-1.7252221045273679E-3</v>
      </c>
      <c r="U537">
        <f t="shared" si="100"/>
        <v>0.58545353214673734</v>
      </c>
      <c r="V537">
        <f t="shared" si="101"/>
        <v>0.76136624716439683</v>
      </c>
      <c r="W537">
        <f t="shared" si="93"/>
        <v>1.0435340259723533</v>
      </c>
      <c r="X537">
        <f t="shared" si="94"/>
        <v>-5.9258206685252598E-2</v>
      </c>
      <c r="Z537" s="3">
        <v>44395</v>
      </c>
      <c r="AA537">
        <v>6.0260000000000001E-2</v>
      </c>
      <c r="AB537">
        <v>6.1682000000000001E-2</v>
      </c>
      <c r="AC537">
        <v>5.9567000000000002E-2</v>
      </c>
      <c r="AD537">
        <v>5.9615000000000001E-2</v>
      </c>
      <c r="AE537">
        <v>5.9615000000000001E-2</v>
      </c>
      <c r="AF537">
        <v>433750</v>
      </c>
      <c r="AG537">
        <f t="shared" si="99"/>
        <v>-1.0047484218134697E-2</v>
      </c>
      <c r="AH537">
        <f t="shared" si="95"/>
        <v>0.56302563966874153</v>
      </c>
      <c r="AI537">
        <f t="shared" si="96"/>
        <v>-1.0668516653117414E-2</v>
      </c>
      <c r="AK537" s="3"/>
    </row>
    <row r="538" spans="1:37" x14ac:dyDescent="0.25">
      <c r="A538" s="3">
        <v>44396</v>
      </c>
      <c r="B538">
        <v>31800.011718999998</v>
      </c>
      <c r="C538">
        <v>31885.859375</v>
      </c>
      <c r="D538">
        <v>30563.734375</v>
      </c>
      <c r="E538">
        <v>30817.832031000002</v>
      </c>
      <c r="F538">
        <v>30817.832031000002</v>
      </c>
      <c r="G538">
        <v>20434789545</v>
      </c>
      <c r="H538">
        <f t="shared" si="97"/>
        <v>-3.1272503000754237E-2</v>
      </c>
      <c r="I538">
        <f t="shared" si="90"/>
        <v>0.73879813259611049</v>
      </c>
      <c r="J538">
        <f t="shared" si="91"/>
        <v>0.14469787126707351</v>
      </c>
      <c r="K538">
        <f t="shared" si="92"/>
        <v>-6.1133401098040177E-2</v>
      </c>
      <c r="M538" s="3">
        <v>44396</v>
      </c>
      <c r="N538">
        <v>1893.0535890000001</v>
      </c>
      <c r="O538">
        <v>1916.1180420000001</v>
      </c>
      <c r="P538">
        <v>1807.9099120000001</v>
      </c>
      <c r="Q538">
        <v>1817.2966309999999</v>
      </c>
      <c r="R538">
        <v>1817.2966309999999</v>
      </c>
      <c r="S538">
        <v>14157735481</v>
      </c>
      <c r="T538">
        <f t="shared" si="98"/>
        <v>-4.2160125154901883E-2</v>
      </c>
      <c r="U538">
        <f t="shared" si="100"/>
        <v>0.56355019818046492</v>
      </c>
      <c r="V538">
        <f t="shared" si="101"/>
        <v>0.7214788132404597</v>
      </c>
      <c r="W538">
        <f t="shared" si="93"/>
        <v>1.049473430143413</v>
      </c>
      <c r="X538">
        <f t="shared" si="94"/>
        <v>-6.8011650987134298E-2</v>
      </c>
      <c r="Z538" s="3">
        <v>44396</v>
      </c>
      <c r="AA538">
        <v>5.9535999999999999E-2</v>
      </c>
      <c r="AB538">
        <v>6.0145999999999998E-2</v>
      </c>
      <c r="AC538">
        <v>5.8848999999999999E-2</v>
      </c>
      <c r="AD538">
        <v>5.8969000000000001E-2</v>
      </c>
      <c r="AE538">
        <v>5.8969000000000001E-2</v>
      </c>
      <c r="AF538">
        <v>459401</v>
      </c>
      <c r="AG538">
        <f t="shared" si="99"/>
        <v>-1.0895338164607096E-2</v>
      </c>
      <c r="AH538">
        <f t="shared" si="95"/>
        <v>0.56042571019923049</v>
      </c>
      <c r="AI538">
        <f t="shared" si="96"/>
        <v>-7.8962244321167368E-3</v>
      </c>
      <c r="AK538" s="3"/>
    </row>
    <row r="539" spans="1:37" x14ac:dyDescent="0.25">
      <c r="A539" s="3">
        <v>44397</v>
      </c>
      <c r="B539">
        <v>30838.285156000002</v>
      </c>
      <c r="C539">
        <v>31006.1875</v>
      </c>
      <c r="D539">
        <v>29360.955077999999</v>
      </c>
      <c r="E539">
        <v>29807.347656000002</v>
      </c>
      <c r="F539">
        <v>29807.347656000002</v>
      </c>
      <c r="G539">
        <v>23148267245</v>
      </c>
      <c r="H539">
        <f t="shared" si="97"/>
        <v>-3.3338555734487435E-2</v>
      </c>
      <c r="I539">
        <f t="shared" si="90"/>
        <v>0.74490460602437802</v>
      </c>
      <c r="J539">
        <f t="shared" si="91"/>
        <v>0.18034805230833328</v>
      </c>
      <c r="K539">
        <f t="shared" si="92"/>
        <v>-7.8772323303283071E-2</v>
      </c>
      <c r="M539" s="3">
        <v>44397</v>
      </c>
      <c r="N539">
        <v>1819.0820309999999</v>
      </c>
      <c r="O539">
        <v>1836.998047</v>
      </c>
      <c r="P539">
        <v>1722.0507809999999</v>
      </c>
      <c r="Q539">
        <v>1787.5107419999999</v>
      </c>
      <c r="R539">
        <v>1787.5107419999999</v>
      </c>
      <c r="S539">
        <v>17368597636</v>
      </c>
      <c r="T539">
        <f t="shared" si="98"/>
        <v>-1.6526024175785217E-2</v>
      </c>
      <c r="U539">
        <f t="shared" si="100"/>
        <v>0.49505516493899687</v>
      </c>
      <c r="V539">
        <f t="shared" si="101"/>
        <v>0.69285553220380991</v>
      </c>
      <c r="W539">
        <f t="shared" si="93"/>
        <v>1.0415720145696192</v>
      </c>
      <c r="X539">
        <f t="shared" si="94"/>
        <v>-9.1952667951880257E-2</v>
      </c>
      <c r="Z539" s="3">
        <v>44397</v>
      </c>
      <c r="AA539">
        <v>5.9027000000000003E-2</v>
      </c>
      <c r="AB539">
        <v>5.9291999999999997E-2</v>
      </c>
      <c r="AC539">
        <v>5.8129E-2</v>
      </c>
      <c r="AD539">
        <v>5.9969000000000001E-2</v>
      </c>
      <c r="AE539">
        <v>5.9969000000000001E-2</v>
      </c>
      <c r="AF539">
        <v>582695</v>
      </c>
      <c r="AG539">
        <f t="shared" si="99"/>
        <v>1.6815879943731956E-2</v>
      </c>
      <c r="AH539">
        <f t="shared" si="95"/>
        <v>0.55417416707960176</v>
      </c>
      <c r="AI539">
        <f t="shared" si="96"/>
        <v>-1.1836917559333228E-2</v>
      </c>
      <c r="AK539" s="3"/>
    </row>
    <row r="540" spans="1:37" x14ac:dyDescent="0.25">
      <c r="A540" s="3">
        <v>44398</v>
      </c>
      <c r="B540">
        <v>29796.285156000002</v>
      </c>
      <c r="C540">
        <v>32752.326172000001</v>
      </c>
      <c r="D540">
        <v>29526.183593999998</v>
      </c>
      <c r="E540">
        <v>32110.693359000001</v>
      </c>
      <c r="F540">
        <v>32110.693359000001</v>
      </c>
      <c r="G540">
        <v>28203024559</v>
      </c>
      <c r="H540">
        <f t="shared" si="97"/>
        <v>7.443417235364104E-2</v>
      </c>
      <c r="I540">
        <f t="shared" si="90"/>
        <v>0.6770408808505497</v>
      </c>
      <c r="J540">
        <f t="shared" si="91"/>
        <v>1.3607915905824101E-2</v>
      </c>
      <c r="K540">
        <f t="shared" si="92"/>
        <v>1.6222814548998793E-2</v>
      </c>
      <c r="M540" s="3">
        <v>44398</v>
      </c>
      <c r="N540">
        <v>1786.276245</v>
      </c>
      <c r="O540">
        <v>2025.6804199999999</v>
      </c>
      <c r="P540">
        <v>1759.0233149999999</v>
      </c>
      <c r="Q540">
        <v>1990.9708250000001</v>
      </c>
      <c r="R540">
        <v>1990.9708250000001</v>
      </c>
      <c r="S540">
        <v>21253359756</v>
      </c>
      <c r="T540">
        <f t="shared" si="98"/>
        <v>0.10779836645575627</v>
      </c>
      <c r="U540">
        <f t="shared" si="100"/>
        <v>0.98183784099077787</v>
      </c>
      <c r="V540">
        <f t="shared" si="101"/>
        <v>0.85712033435881463</v>
      </c>
      <c r="W540">
        <f t="shared" si="93"/>
        <v>0.93420222950472609</v>
      </c>
      <c r="X540">
        <f t="shared" si="94"/>
        <v>4.4366538064702525E-2</v>
      </c>
      <c r="Z540" s="3">
        <v>44398</v>
      </c>
      <c r="AA540">
        <v>5.9927000000000001E-2</v>
      </c>
      <c r="AB540">
        <v>6.1848E-2</v>
      </c>
      <c r="AC540">
        <v>5.9478000000000003E-2</v>
      </c>
      <c r="AD540">
        <v>6.2003000000000003E-2</v>
      </c>
      <c r="AE540">
        <v>6.2003000000000003E-2</v>
      </c>
      <c r="AF540">
        <v>661878</v>
      </c>
      <c r="AG540">
        <f t="shared" si="99"/>
        <v>3.3355008934027659E-2</v>
      </c>
      <c r="AH540">
        <f t="shared" si="95"/>
        <v>0.53356126401088955</v>
      </c>
      <c r="AI540">
        <f t="shared" si="96"/>
        <v>1.6986089295250115E-2</v>
      </c>
      <c r="AK540" s="3"/>
    </row>
    <row r="541" spans="1:37" x14ac:dyDescent="0.25">
      <c r="A541" s="3">
        <v>44399</v>
      </c>
      <c r="B541">
        <v>32138.873047000001</v>
      </c>
      <c r="C541">
        <v>32576.400390999999</v>
      </c>
      <c r="D541">
        <v>31745.298827999999</v>
      </c>
      <c r="E541">
        <v>32313.105468999998</v>
      </c>
      <c r="F541">
        <v>32313.105468999998</v>
      </c>
      <c r="G541">
        <v>19555230518</v>
      </c>
      <c r="H541">
        <f t="shared" si="97"/>
        <v>6.2837889015847021E-3</v>
      </c>
      <c r="I541">
        <f t="shared" si="90"/>
        <v>0.67122637989118139</v>
      </c>
      <c r="J541">
        <f t="shared" si="91"/>
        <v>5.9413428061316975E-3</v>
      </c>
      <c r="K541">
        <f t="shared" si="92"/>
        <v>6.2870995502592331E-3</v>
      </c>
      <c r="M541" s="3">
        <v>44399</v>
      </c>
      <c r="N541">
        <v>1994.822876</v>
      </c>
      <c r="O541">
        <v>2044.1164550000001</v>
      </c>
      <c r="P541">
        <v>1954.2978519999999</v>
      </c>
      <c r="Q541">
        <v>2025.202759</v>
      </c>
      <c r="R541">
        <v>2025.202759</v>
      </c>
      <c r="S541">
        <v>17495480331</v>
      </c>
      <c r="T541">
        <f t="shared" si="98"/>
        <v>1.704745191305896E-2</v>
      </c>
      <c r="U541">
        <f t="shared" si="100"/>
        <v>0.91770175334522519</v>
      </c>
      <c r="V541">
        <f t="shared" si="101"/>
        <v>0.86741489634230629</v>
      </c>
      <c r="W541">
        <f t="shared" si="93"/>
        <v>0.93510610514140324</v>
      </c>
      <c r="X541">
        <f t="shared" si="94"/>
        <v>5.6511500738694834E-2</v>
      </c>
      <c r="Z541" s="3">
        <v>44399</v>
      </c>
      <c r="AA541">
        <v>6.2122999999999998E-2</v>
      </c>
      <c r="AB541">
        <v>6.2870999999999996E-2</v>
      </c>
      <c r="AC541">
        <v>6.1488000000000001E-2</v>
      </c>
      <c r="AD541">
        <v>6.2673999999999994E-2</v>
      </c>
      <c r="AE541">
        <v>6.2673999999999994E-2</v>
      </c>
      <c r="AF541">
        <v>541436</v>
      </c>
      <c r="AG541">
        <f t="shared" si="99"/>
        <v>1.07639176207317E-2</v>
      </c>
      <c r="AH541">
        <f t="shared" si="95"/>
        <v>0.51980552323442819</v>
      </c>
      <c r="AI541">
        <f t="shared" si="96"/>
        <v>3.1374292390470182E-2</v>
      </c>
      <c r="AK541" s="3"/>
    </row>
    <row r="542" spans="1:37" x14ac:dyDescent="0.25">
      <c r="A542" s="3">
        <v>44400</v>
      </c>
      <c r="B542">
        <v>32305.958984000001</v>
      </c>
      <c r="C542">
        <v>33581.550780999998</v>
      </c>
      <c r="D542">
        <v>32057.892577999999</v>
      </c>
      <c r="E542">
        <v>33581.550780999998</v>
      </c>
      <c r="F542">
        <v>33581.550780999998</v>
      </c>
      <c r="G542">
        <v>22552046192</v>
      </c>
      <c r="H542">
        <f t="shared" si="97"/>
        <v>3.8503942256723357E-2</v>
      </c>
      <c r="I542">
        <f t="shared" si="90"/>
        <v>0.67245675327235321</v>
      </c>
      <c r="J542">
        <f t="shared" si="91"/>
        <v>4.2040757201257245E-3</v>
      </c>
      <c r="K542">
        <f t="shared" si="92"/>
        <v>7.1897036129836018E-3</v>
      </c>
      <c r="M542" s="3">
        <v>44400</v>
      </c>
      <c r="N542">
        <v>2025.1057129999999</v>
      </c>
      <c r="O542">
        <v>2129.4411620000001</v>
      </c>
      <c r="P542">
        <v>2000.436279</v>
      </c>
      <c r="Q542">
        <v>2124.7766109999998</v>
      </c>
      <c r="R542">
        <v>2124.7766109999998</v>
      </c>
      <c r="S542">
        <v>16200392492</v>
      </c>
      <c r="T542">
        <f t="shared" si="98"/>
        <v>4.7996849167872814E-2</v>
      </c>
      <c r="U542">
        <f t="shared" si="100"/>
        <v>0.93042927978302892</v>
      </c>
      <c r="V542">
        <f t="shared" si="101"/>
        <v>0.80090554057465702</v>
      </c>
      <c r="W542">
        <f t="shared" si="93"/>
        <v>0.9271804870013004</v>
      </c>
      <c r="X542">
        <f t="shared" si="94"/>
        <v>5.0496592262816484E-2</v>
      </c>
      <c r="Z542" s="3">
        <v>44400</v>
      </c>
      <c r="AA542">
        <v>6.2671000000000004E-2</v>
      </c>
      <c r="AB542">
        <v>6.3524999999999998E-2</v>
      </c>
      <c r="AC542">
        <v>6.2219999999999998E-2</v>
      </c>
      <c r="AD542">
        <v>6.3271999999999995E-2</v>
      </c>
      <c r="AE542">
        <v>6.3271999999999995E-2</v>
      </c>
      <c r="AF542">
        <v>482419</v>
      </c>
      <c r="AG542">
        <f t="shared" si="99"/>
        <v>9.4962046251363744E-3</v>
      </c>
      <c r="AH542">
        <f t="shared" si="95"/>
        <v>0.51440356466703896</v>
      </c>
      <c r="AI542">
        <f t="shared" si="96"/>
        <v>2.6226795216157915E-2</v>
      </c>
      <c r="AK542" s="3"/>
    </row>
    <row r="543" spans="1:37" x14ac:dyDescent="0.25">
      <c r="A543" s="3">
        <v>44401</v>
      </c>
      <c r="B543">
        <v>33593.730469000002</v>
      </c>
      <c r="C543">
        <v>34490.390625</v>
      </c>
      <c r="D543">
        <v>33424.859375</v>
      </c>
      <c r="E543">
        <v>34292.445312999997</v>
      </c>
      <c r="F543">
        <v>34292.445312999997</v>
      </c>
      <c r="G543">
        <v>21664706865</v>
      </c>
      <c r="H543">
        <f t="shared" si="97"/>
        <v>2.094824437869473E-2</v>
      </c>
      <c r="I543">
        <f t="shared" si="90"/>
        <v>0.66946162731418168</v>
      </c>
      <c r="J543">
        <f t="shared" si="91"/>
        <v>1.073153119166095E-2</v>
      </c>
      <c r="K543">
        <f t="shared" si="92"/>
        <v>3.84338927635074E-3</v>
      </c>
      <c r="M543" s="3">
        <v>44401</v>
      </c>
      <c r="N543">
        <v>2123.961182</v>
      </c>
      <c r="O543">
        <v>2197.649414</v>
      </c>
      <c r="P543">
        <v>2107.3234859999998</v>
      </c>
      <c r="Q543">
        <v>2189.21875</v>
      </c>
      <c r="R543">
        <v>2189.21875</v>
      </c>
      <c r="S543">
        <v>16057446601</v>
      </c>
      <c r="T543">
        <f t="shared" si="98"/>
        <v>2.9878072408321934E-2</v>
      </c>
      <c r="U543">
        <f t="shared" si="100"/>
        <v>0.93164664535704389</v>
      </c>
      <c r="V543">
        <f t="shared" si="101"/>
        <v>0.81239770705965608</v>
      </c>
      <c r="W543">
        <f t="shared" si="93"/>
        <v>0.93210602201900217</v>
      </c>
      <c r="X543">
        <f t="shared" si="94"/>
        <v>6.5945567608870409E-2</v>
      </c>
      <c r="Z543" s="3">
        <v>44401</v>
      </c>
      <c r="AA543">
        <v>6.3247999999999999E-2</v>
      </c>
      <c r="AB543">
        <v>6.3793000000000002E-2</v>
      </c>
      <c r="AC543">
        <v>6.2961000000000003E-2</v>
      </c>
      <c r="AD543">
        <v>6.3839999999999994E-2</v>
      </c>
      <c r="AE543">
        <v>6.3839999999999994E-2</v>
      </c>
      <c r="AF543">
        <v>468250</v>
      </c>
      <c r="AG543">
        <f t="shared" si="99"/>
        <v>8.9370599244371803E-3</v>
      </c>
      <c r="AH543">
        <f t="shared" si="95"/>
        <v>0.50127886507585095</v>
      </c>
      <c r="AI543">
        <f t="shared" si="96"/>
        <v>3.9084918574698535E-2</v>
      </c>
      <c r="AK543" s="3"/>
    </row>
    <row r="544" spans="1:37" x14ac:dyDescent="0.25">
      <c r="A544" s="3">
        <v>44402</v>
      </c>
      <c r="B544">
        <v>34290.292969000002</v>
      </c>
      <c r="C544">
        <v>35364.925780999998</v>
      </c>
      <c r="D544">
        <v>33881.835937999997</v>
      </c>
      <c r="E544">
        <v>35350.1875</v>
      </c>
      <c r="F544">
        <v>35350.1875</v>
      </c>
      <c r="G544">
        <v>20856685287</v>
      </c>
      <c r="H544">
        <f t="shared" si="97"/>
        <v>3.0378619783078483E-2</v>
      </c>
      <c r="I544">
        <f t="shared" ref="I544:I607" si="102">_xlfn.STDEV.S(H515:H544)*SQRT(365)</f>
        <v>0.59139870144573925</v>
      </c>
      <c r="J544">
        <f t="shared" ref="J544:J607" si="103">ABS(SUM(H515:H544))</f>
        <v>0.11095174256172921</v>
      </c>
      <c r="K544">
        <f t="shared" ref="K544:K607" si="104">(AVERAGE(H515:H544))*(15)+POWER(I544/SQRT(365/15),2)/2</f>
        <v>6.2662564926173642E-2</v>
      </c>
      <c r="M544" s="3">
        <v>44402</v>
      </c>
      <c r="N544">
        <v>2187.1455080000001</v>
      </c>
      <c r="O544">
        <v>2194.438232</v>
      </c>
      <c r="P544">
        <v>2108.8298340000001</v>
      </c>
      <c r="Q544">
        <v>2191.373779</v>
      </c>
      <c r="R544">
        <v>2191.373779</v>
      </c>
      <c r="S544">
        <v>14566483636</v>
      </c>
      <c r="T544">
        <f t="shared" si="98"/>
        <v>9.8389848386156256E-4</v>
      </c>
      <c r="U544">
        <f t="shared" si="100"/>
        <v>0.92794319917147872</v>
      </c>
      <c r="V544">
        <f t="shared" si="101"/>
        <v>0.80691951999320044</v>
      </c>
      <c r="W544">
        <f t="shared" ref="W544:W607" si="105">_xlfn.STDEV.S(T515:T544)*SQRT(365)</f>
        <v>0.86633616019802528</v>
      </c>
      <c r="X544">
        <f t="shared" ref="X544:X607" si="106">(AVERAGE(T515:T544))*(15)+POWER(W544/SQRT(365/15),2)/2</f>
        <v>0.11013495603468931</v>
      </c>
      <c r="Z544" s="3">
        <v>44402</v>
      </c>
      <c r="AA544">
        <v>6.3779000000000002E-2</v>
      </c>
      <c r="AB544">
        <v>6.3702999999999996E-2</v>
      </c>
      <c r="AC544">
        <v>6.2149999999999997E-2</v>
      </c>
      <c r="AD544">
        <v>6.1990000000000003E-2</v>
      </c>
      <c r="AE544">
        <v>6.1990000000000003E-2</v>
      </c>
      <c r="AF544">
        <v>412062</v>
      </c>
      <c r="AG544">
        <f t="shared" si="99"/>
        <v>-2.9406871427725148E-2</v>
      </c>
      <c r="AH544">
        <f t="shared" ref="AH544:AH607" si="107">_xlfn.STDEV.S(AG515:AG544)*SQRT(365)</f>
        <v>0.51416673041218619</v>
      </c>
      <c r="AI544">
        <f t="shared" si="96"/>
        <v>2.9775823543295426E-2</v>
      </c>
      <c r="AK544" s="3"/>
    </row>
    <row r="545" spans="1:37" x14ac:dyDescent="0.25">
      <c r="A545" s="3">
        <v>44403</v>
      </c>
      <c r="B545">
        <v>35384.03125</v>
      </c>
      <c r="C545">
        <v>40499.675780999998</v>
      </c>
      <c r="D545">
        <v>35287.3125</v>
      </c>
      <c r="E545">
        <v>37337.535155999998</v>
      </c>
      <c r="F545">
        <v>37337.535155999998</v>
      </c>
      <c r="G545">
        <v>51022126212</v>
      </c>
      <c r="H545">
        <f t="shared" si="97"/>
        <v>5.4695428684916218E-2</v>
      </c>
      <c r="I545">
        <f t="shared" si="102"/>
        <v>0.61612072910829874</v>
      </c>
      <c r="J545">
        <f t="shared" si="103"/>
        <v>0.14845893284190642</v>
      </c>
      <c r="K545">
        <f t="shared" si="104"/>
        <v>8.2029564081986264E-2</v>
      </c>
      <c r="M545" s="3">
        <v>44403</v>
      </c>
      <c r="N545">
        <v>2191.3098140000002</v>
      </c>
      <c r="O545">
        <v>2428.8171390000002</v>
      </c>
      <c r="P545">
        <v>2177.3295899999998</v>
      </c>
      <c r="Q545">
        <v>2233.3666990000002</v>
      </c>
      <c r="R545">
        <v>2233.3666990000002</v>
      </c>
      <c r="S545">
        <v>29614324233</v>
      </c>
      <c r="T545">
        <f t="shared" si="98"/>
        <v>1.8981533960628901E-2</v>
      </c>
      <c r="U545">
        <f t="shared" si="100"/>
        <v>0.76698639672246649</v>
      </c>
      <c r="V545">
        <f t="shared" si="101"/>
        <v>0.80939023064847315</v>
      </c>
      <c r="W545">
        <f t="shared" si="105"/>
        <v>0.86743116144935661</v>
      </c>
      <c r="X545">
        <f t="shared" si="106"/>
        <v>0.11526603207256017</v>
      </c>
      <c r="Z545" s="3">
        <v>44403</v>
      </c>
      <c r="AA545">
        <v>6.1989000000000002E-2</v>
      </c>
      <c r="AB545">
        <v>6.0165999999999997E-2</v>
      </c>
      <c r="AC545">
        <v>6.1703000000000001E-2</v>
      </c>
      <c r="AD545">
        <v>5.9816000000000001E-2</v>
      </c>
      <c r="AE545">
        <v>5.9816000000000001E-2</v>
      </c>
      <c r="AF545">
        <v>793152</v>
      </c>
      <c r="AG545">
        <f t="shared" si="99"/>
        <v>-3.5699898016213705E-2</v>
      </c>
      <c r="AH545">
        <f t="shared" si="107"/>
        <v>0.53010066821001267</v>
      </c>
      <c r="AI545">
        <f t="shared" si="96"/>
        <v>2.0901420689203011E-2</v>
      </c>
      <c r="AK545" s="3"/>
    </row>
    <row r="546" spans="1:37" x14ac:dyDescent="0.25">
      <c r="A546" s="3">
        <v>44404</v>
      </c>
      <c r="B546">
        <v>37276.035155999998</v>
      </c>
      <c r="C546">
        <v>39406.941405999998</v>
      </c>
      <c r="D546">
        <v>36441.726562999997</v>
      </c>
      <c r="E546">
        <v>39406.941405999998</v>
      </c>
      <c r="F546">
        <v>39406.941405999998</v>
      </c>
      <c r="G546">
        <v>35097370560</v>
      </c>
      <c r="H546">
        <f t="shared" si="97"/>
        <v>5.3942853488387961E-2</v>
      </c>
      <c r="I546">
        <f t="shared" si="102"/>
        <v>0.59167461829046952</v>
      </c>
      <c r="J546">
        <f t="shared" si="103"/>
        <v>0.12865451186596732</v>
      </c>
      <c r="K546">
        <f t="shared" si="104"/>
        <v>7.1520657041117347E-2</v>
      </c>
      <c r="M546" s="3">
        <v>44404</v>
      </c>
      <c r="N546">
        <v>2230.1970209999999</v>
      </c>
      <c r="O546">
        <v>2316.9501949999999</v>
      </c>
      <c r="P546">
        <v>2154.7312010000001</v>
      </c>
      <c r="Q546">
        <v>2298.3334960000002</v>
      </c>
      <c r="R546">
        <v>2298.3334960000002</v>
      </c>
      <c r="S546">
        <v>23067480378</v>
      </c>
      <c r="T546">
        <f t="shared" si="98"/>
        <v>2.867411588511903E-2</v>
      </c>
      <c r="U546">
        <f t="shared" si="100"/>
        <v>0.66479507926744008</v>
      </c>
      <c r="V546">
        <f t="shared" si="101"/>
        <v>0.76874783072159769</v>
      </c>
      <c r="W546">
        <f t="shared" si="105"/>
        <v>0.83202977950180779</v>
      </c>
      <c r="X546">
        <f t="shared" si="106"/>
        <v>8.9047729349424926E-2</v>
      </c>
      <c r="Z546" s="3">
        <v>44404</v>
      </c>
      <c r="AA546">
        <v>5.9730999999999999E-2</v>
      </c>
      <c r="AB546">
        <v>6.0219000000000002E-2</v>
      </c>
      <c r="AC546">
        <v>5.9013000000000003E-2</v>
      </c>
      <c r="AD546">
        <v>5.8323E-2</v>
      </c>
      <c r="AE546">
        <v>5.8323E-2</v>
      </c>
      <c r="AF546">
        <v>585366</v>
      </c>
      <c r="AG546">
        <f t="shared" si="99"/>
        <v>-2.5276656991002015E-2</v>
      </c>
      <c r="AH546">
        <f t="shared" si="107"/>
        <v>0.53820027183074115</v>
      </c>
      <c r="AI546">
        <f t="shared" si="96"/>
        <v>1.0962030304872514E-2</v>
      </c>
      <c r="AK546" s="3"/>
    </row>
    <row r="547" spans="1:37" x14ac:dyDescent="0.25">
      <c r="A547" s="3">
        <v>44405</v>
      </c>
      <c r="B547">
        <v>39503.1875</v>
      </c>
      <c r="C547">
        <v>40816.070312999997</v>
      </c>
      <c r="D547">
        <v>38862.4375</v>
      </c>
      <c r="E547">
        <v>39995.90625</v>
      </c>
      <c r="F547">
        <v>39995.90625</v>
      </c>
      <c r="G547">
        <v>38702404695</v>
      </c>
      <c r="H547">
        <f t="shared" si="97"/>
        <v>1.4835126522799544E-2</v>
      </c>
      <c r="I547">
        <f t="shared" si="102"/>
        <v>0.59152280727973616</v>
      </c>
      <c r="J547">
        <f t="shared" si="103"/>
        <v>0.14972290082278716</v>
      </c>
      <c r="K547">
        <f t="shared" si="104"/>
        <v>8.2051160648354535E-2</v>
      </c>
      <c r="M547" s="3">
        <v>44405</v>
      </c>
      <c r="N547">
        <v>2302.0812989999999</v>
      </c>
      <c r="O547">
        <v>2341.7778320000002</v>
      </c>
      <c r="P547">
        <v>2250.9140630000002</v>
      </c>
      <c r="Q547">
        <v>2296.5454100000002</v>
      </c>
      <c r="R547">
        <v>2296.5454100000002</v>
      </c>
      <c r="S547">
        <v>18991302378</v>
      </c>
      <c r="T547">
        <f t="shared" si="98"/>
        <v>-7.7829519638706094E-4</v>
      </c>
      <c r="U547">
        <f t="shared" si="100"/>
        <v>0.32708377181444026</v>
      </c>
      <c r="V547">
        <f t="shared" si="101"/>
        <v>0.71085500433715842</v>
      </c>
      <c r="W547">
        <f t="shared" si="105"/>
        <v>0.81639606305460366</v>
      </c>
      <c r="X547">
        <f t="shared" si="106"/>
        <v>6.3296655206206226E-2</v>
      </c>
      <c r="Z547" s="3">
        <v>44405</v>
      </c>
      <c r="AA547">
        <v>5.8417999999999998E-2</v>
      </c>
      <c r="AB547">
        <v>5.7383000000000003E-2</v>
      </c>
      <c r="AC547">
        <v>5.7222000000000002E-2</v>
      </c>
      <c r="AD547">
        <v>5.7419999999999999E-2</v>
      </c>
      <c r="AE547">
        <v>5.7419999999999999E-2</v>
      </c>
      <c r="AF547">
        <v>474831</v>
      </c>
      <c r="AG547">
        <f t="shared" si="99"/>
        <v>-1.5603852013694627E-2</v>
      </c>
      <c r="AH547">
        <f t="shared" si="107"/>
        <v>0.50251355671488951</v>
      </c>
      <c r="AI547">
        <f t="shared" si="96"/>
        <v>-1.3378705422597906E-2</v>
      </c>
      <c r="AK547" s="3"/>
    </row>
    <row r="548" spans="1:37" x14ac:dyDescent="0.25">
      <c r="A548" s="3">
        <v>44406</v>
      </c>
      <c r="B548">
        <v>39995.453125</v>
      </c>
      <c r="C548">
        <v>40593.070312999997</v>
      </c>
      <c r="D548">
        <v>39352.058594000002</v>
      </c>
      <c r="E548">
        <v>40008.421875</v>
      </c>
      <c r="F548">
        <v>40008.421875</v>
      </c>
      <c r="G548">
        <v>27167146027</v>
      </c>
      <c r="H548">
        <f t="shared" si="97"/>
        <v>3.1287370059631146E-4</v>
      </c>
      <c r="I548">
        <f t="shared" si="102"/>
        <v>0.57737469728494317</v>
      </c>
      <c r="J548">
        <f t="shared" si="103"/>
        <v>0.10925065340679388</v>
      </c>
      <c r="K548">
        <f t="shared" si="104"/>
        <v>6.1475221382812278E-2</v>
      </c>
      <c r="M548" s="3">
        <v>44406</v>
      </c>
      <c r="N548">
        <v>2299.0119629999999</v>
      </c>
      <c r="O548">
        <v>2396.451904</v>
      </c>
      <c r="P548">
        <v>2273.4047850000002</v>
      </c>
      <c r="Q548">
        <v>2380.9567870000001</v>
      </c>
      <c r="R548">
        <v>2380.9567870000001</v>
      </c>
      <c r="S548">
        <v>16313373113</v>
      </c>
      <c r="T548">
        <f t="shared" si="98"/>
        <v>3.6096420086320372E-2</v>
      </c>
      <c r="U548">
        <f t="shared" si="100"/>
        <v>0.34371498480326373</v>
      </c>
      <c r="V548">
        <f t="shared" si="101"/>
        <v>0.71717197281293954</v>
      </c>
      <c r="W548">
        <f t="shared" si="105"/>
        <v>0.8152639237235163</v>
      </c>
      <c r="X548">
        <f t="shared" si="106"/>
        <v>6.2176580100424428E-2</v>
      </c>
      <c r="Z548" s="3">
        <v>44406</v>
      </c>
      <c r="AA548">
        <v>5.7480999999999997E-2</v>
      </c>
      <c r="AB548">
        <v>5.9515999999999999E-2</v>
      </c>
      <c r="AC548">
        <v>5.7671E-2</v>
      </c>
      <c r="AD548">
        <v>5.9511000000000001E-2</v>
      </c>
      <c r="AE548">
        <v>5.9511000000000001E-2</v>
      </c>
      <c r="AF548">
        <v>407748</v>
      </c>
      <c r="AG548">
        <f t="shared" si="99"/>
        <v>3.5768494721163342E-2</v>
      </c>
      <c r="AH548">
        <f t="shared" si="107"/>
        <v>0.51918240171677377</v>
      </c>
      <c r="AI548">
        <f t="shared" si="96"/>
        <v>-3.8260044086982662E-4</v>
      </c>
      <c r="AK548" s="3"/>
    </row>
    <row r="549" spans="1:37" x14ac:dyDescent="0.25">
      <c r="A549" s="3">
        <v>44407</v>
      </c>
      <c r="B549">
        <v>40027.484375</v>
      </c>
      <c r="C549">
        <v>42235.546875</v>
      </c>
      <c r="D549">
        <v>38397.355469000002</v>
      </c>
      <c r="E549">
        <v>42235.546875</v>
      </c>
      <c r="F549">
        <v>42235.546875</v>
      </c>
      <c r="G549">
        <v>33072782960</v>
      </c>
      <c r="H549">
        <f t="shared" si="97"/>
        <v>5.4172230652618399E-2</v>
      </c>
      <c r="I549">
        <f t="shared" si="102"/>
        <v>0.59483258114349902</v>
      </c>
      <c r="J549">
        <f t="shared" si="103"/>
        <v>0.18674808701796589</v>
      </c>
      <c r="K549">
        <f t="shared" si="104"/>
        <v>0.10064443665123987</v>
      </c>
      <c r="M549" s="3">
        <v>44407</v>
      </c>
      <c r="N549">
        <v>2382.5451659999999</v>
      </c>
      <c r="O549">
        <v>2469.7048340000001</v>
      </c>
      <c r="P549">
        <v>2322.3371579999998</v>
      </c>
      <c r="Q549">
        <v>2466.9614259999998</v>
      </c>
      <c r="R549">
        <v>2466.9614259999998</v>
      </c>
      <c r="S549">
        <v>20212848934</v>
      </c>
      <c r="T549">
        <f t="shared" si="98"/>
        <v>3.548478318682953E-2</v>
      </c>
      <c r="U549">
        <f t="shared" si="100"/>
        <v>0.29737413622958175</v>
      </c>
      <c r="V549">
        <f t="shared" si="101"/>
        <v>0.66421865177510631</v>
      </c>
      <c r="W549">
        <f t="shared" si="105"/>
        <v>0.80532107967735256</v>
      </c>
      <c r="X549">
        <f t="shared" si="106"/>
        <v>5.3929217763051915E-2</v>
      </c>
      <c r="Z549" s="3">
        <v>44407</v>
      </c>
      <c r="AA549">
        <v>5.9551E-2</v>
      </c>
      <c r="AB549">
        <v>5.8896999999999998E-2</v>
      </c>
      <c r="AC549">
        <v>6.0482000000000001E-2</v>
      </c>
      <c r="AD549">
        <v>5.8409999999999997E-2</v>
      </c>
      <c r="AE549">
        <v>5.8409999999999997E-2</v>
      </c>
      <c r="AF549">
        <v>478574</v>
      </c>
      <c r="AG549">
        <f t="shared" si="99"/>
        <v>-1.8674061361863271E-2</v>
      </c>
      <c r="AH549">
        <f t="shared" si="107"/>
        <v>0.44634957628071031</v>
      </c>
      <c r="AI549">
        <f t="shared" si="96"/>
        <v>-3.2447514352550652E-2</v>
      </c>
      <c r="AK549" s="3"/>
    </row>
    <row r="550" spans="1:37" x14ac:dyDescent="0.25">
      <c r="A550" s="3">
        <v>44408</v>
      </c>
      <c r="B550">
        <v>42196.304687999997</v>
      </c>
      <c r="C550">
        <v>42231.449219000002</v>
      </c>
      <c r="D550">
        <v>41110.832030999998</v>
      </c>
      <c r="E550">
        <v>41626.195312999997</v>
      </c>
      <c r="F550">
        <v>41626.195312999997</v>
      </c>
      <c r="G550">
        <v>25802845343</v>
      </c>
      <c r="H550">
        <f t="shared" si="97"/>
        <v>-1.4532545363138949E-2</v>
      </c>
      <c r="I550">
        <f t="shared" si="102"/>
        <v>0.57327168250354221</v>
      </c>
      <c r="J550">
        <f t="shared" si="103"/>
        <v>0.21503378725507727</v>
      </c>
      <c r="K550">
        <f t="shared" si="104"/>
        <v>0.11426977901028744</v>
      </c>
      <c r="M550" s="3">
        <v>44408</v>
      </c>
      <c r="N550">
        <v>2461.5756839999999</v>
      </c>
      <c r="O550">
        <v>2551.1611330000001</v>
      </c>
      <c r="P550">
        <v>2423.8161620000001</v>
      </c>
      <c r="Q550">
        <v>2536.209961</v>
      </c>
      <c r="R550">
        <v>2536.209961</v>
      </c>
      <c r="S550">
        <v>18001710283</v>
      </c>
      <c r="T550">
        <f t="shared" si="98"/>
        <v>2.7683623910483745E-2</v>
      </c>
      <c r="U550">
        <f t="shared" si="100"/>
        <v>0.29393981943034675</v>
      </c>
      <c r="V550">
        <f t="shared" si="101"/>
        <v>0.64183777835493983</v>
      </c>
      <c r="W550">
        <f t="shared" si="105"/>
        <v>0.76107331491919017</v>
      </c>
      <c r="X550">
        <f t="shared" si="106"/>
        <v>0.1030398310492435</v>
      </c>
      <c r="Z550" s="3">
        <v>44408</v>
      </c>
      <c r="AA550">
        <v>5.8282E-2</v>
      </c>
      <c r="AB550">
        <v>6.0894999999999998E-2</v>
      </c>
      <c r="AC550">
        <v>5.8423999999999997E-2</v>
      </c>
      <c r="AD550">
        <v>6.0928000000000003E-2</v>
      </c>
      <c r="AE550">
        <v>6.0928000000000003E-2</v>
      </c>
      <c r="AF550">
        <v>432461</v>
      </c>
      <c r="AG550">
        <f t="shared" si="99"/>
        <v>4.2205731116682126E-2</v>
      </c>
      <c r="AH550">
        <f t="shared" si="107"/>
        <v>0.46272202576138133</v>
      </c>
      <c r="AI550">
        <f t="shared" si="96"/>
        <v>-7.9866682164667722E-3</v>
      </c>
      <c r="AK550" s="3"/>
    </row>
    <row r="551" spans="1:37" x14ac:dyDescent="0.25">
      <c r="A551" s="3">
        <v>44409</v>
      </c>
      <c r="B551">
        <v>41460.84375</v>
      </c>
      <c r="C551">
        <v>42541.679687999997</v>
      </c>
      <c r="D551">
        <v>39540.941405999998</v>
      </c>
      <c r="E551">
        <v>39974.894530999998</v>
      </c>
      <c r="F551">
        <v>39974.894530999998</v>
      </c>
      <c r="G551">
        <v>26688438115</v>
      </c>
      <c r="H551">
        <f t="shared" si="97"/>
        <v>-4.0478043773979372E-2</v>
      </c>
      <c r="I551">
        <f t="shared" si="102"/>
        <v>0.59672673170293922</v>
      </c>
      <c r="J551">
        <f t="shared" si="103"/>
        <v>0.16492372258255125</v>
      </c>
      <c r="K551">
        <f t="shared" si="104"/>
        <v>8.9778630996663403E-2</v>
      </c>
      <c r="M551" s="3">
        <v>44409</v>
      </c>
      <c r="N551">
        <v>2530.4628910000001</v>
      </c>
      <c r="O551">
        <v>2695.429443</v>
      </c>
      <c r="P551">
        <v>2520.931885</v>
      </c>
      <c r="Q551">
        <v>2561.8520509999998</v>
      </c>
      <c r="R551">
        <v>2561.8520509999998</v>
      </c>
      <c r="S551">
        <v>22697987055</v>
      </c>
      <c r="T551">
        <f t="shared" si="98"/>
        <v>1.0059629003849864E-2</v>
      </c>
      <c r="U551">
        <f t="shared" si="100"/>
        <v>0.2618656540806783</v>
      </c>
      <c r="V551">
        <f t="shared" si="101"/>
        <v>0.64171546280204017</v>
      </c>
      <c r="W551">
        <f t="shared" si="105"/>
        <v>0.76018706535152569</v>
      </c>
      <c r="X551">
        <f t="shared" si="106"/>
        <v>9.9496274509316959E-2</v>
      </c>
      <c r="Z551" s="3">
        <v>44409</v>
      </c>
      <c r="AA551">
        <v>6.0789999999999997E-2</v>
      </c>
      <c r="AB551">
        <v>6.5006999999999995E-2</v>
      </c>
      <c r="AC551">
        <v>6.1087000000000002E-2</v>
      </c>
      <c r="AD551">
        <v>6.4087000000000005E-2</v>
      </c>
      <c r="AE551">
        <v>6.4087000000000005E-2</v>
      </c>
      <c r="AF551">
        <v>567806</v>
      </c>
      <c r="AG551">
        <f t="shared" si="99"/>
        <v>5.0548696077053576E-2</v>
      </c>
      <c r="AH551">
        <f t="shared" si="107"/>
        <v>0.49595862122918638</v>
      </c>
      <c r="AI551">
        <f t="shared" si="96"/>
        <v>6.8096416291224659E-3</v>
      </c>
      <c r="AK551" s="3"/>
    </row>
    <row r="552" spans="1:37" x14ac:dyDescent="0.25">
      <c r="A552" s="3">
        <v>44410</v>
      </c>
      <c r="B552">
        <v>39907.261719000002</v>
      </c>
      <c r="C552">
        <v>40419.179687999997</v>
      </c>
      <c r="D552">
        <v>38746.347655999998</v>
      </c>
      <c r="E552">
        <v>39201.945312999997</v>
      </c>
      <c r="F552">
        <v>39201.945312999997</v>
      </c>
      <c r="G552">
        <v>25595265436</v>
      </c>
      <c r="H552">
        <f t="shared" si="97"/>
        <v>-1.9525249445800221E-2</v>
      </c>
      <c r="I552">
        <f t="shared" si="102"/>
        <v>0.59965132726030634</v>
      </c>
      <c r="J552">
        <f t="shared" si="103"/>
        <v>0.12289352511540591</v>
      </c>
      <c r="K552">
        <f t="shared" si="104"/>
        <v>6.8835427919724482E-2</v>
      </c>
      <c r="M552" s="3">
        <v>44410</v>
      </c>
      <c r="N552">
        <v>2557.7746579999998</v>
      </c>
      <c r="O552">
        <v>2665.7309570000002</v>
      </c>
      <c r="P552">
        <v>2511.3752439999998</v>
      </c>
      <c r="Q552">
        <v>2610.1533199999999</v>
      </c>
      <c r="R552">
        <v>2610.1533199999999</v>
      </c>
      <c r="S552">
        <v>22162754104</v>
      </c>
      <c r="T552">
        <f t="shared" si="98"/>
        <v>1.8678508560127427E-2</v>
      </c>
      <c r="U552">
        <f t="shared" si="100"/>
        <v>0.26210931021938949</v>
      </c>
      <c r="V552">
        <f t="shared" si="101"/>
        <v>0.63154663867247141</v>
      </c>
      <c r="W552">
        <f t="shared" si="105"/>
        <v>0.7545304355625273</v>
      </c>
      <c r="X552">
        <f t="shared" si="106"/>
        <v>9.1273968897673585E-2</v>
      </c>
      <c r="Z552" s="3">
        <v>44410</v>
      </c>
      <c r="AA552">
        <v>6.3985E-2</v>
      </c>
      <c r="AB552">
        <v>6.6753000000000007E-2</v>
      </c>
      <c r="AC552">
        <v>6.3257999999999995E-2</v>
      </c>
      <c r="AD552">
        <v>6.6582000000000002E-2</v>
      </c>
      <c r="AE552">
        <v>6.6582000000000002E-2</v>
      </c>
      <c r="AF552">
        <v>565348</v>
      </c>
      <c r="AG552">
        <f t="shared" si="99"/>
        <v>3.8192735500527847E-2</v>
      </c>
      <c r="AH552">
        <f t="shared" si="107"/>
        <v>0.51179839499069701</v>
      </c>
      <c r="AI552">
        <f t="shared" si="96"/>
        <v>1.5674764649733091E-2</v>
      </c>
      <c r="AK552" s="3"/>
    </row>
    <row r="553" spans="1:37" x14ac:dyDescent="0.25">
      <c r="A553" s="3">
        <v>44411</v>
      </c>
      <c r="B553">
        <v>39178.402344000002</v>
      </c>
      <c r="C553">
        <v>39750.03125</v>
      </c>
      <c r="D553">
        <v>37782.050780999998</v>
      </c>
      <c r="E553">
        <v>38152.980469000002</v>
      </c>
      <c r="F553">
        <v>38152.980469000002</v>
      </c>
      <c r="G553">
        <v>26189830450</v>
      </c>
      <c r="H553">
        <f t="shared" si="97"/>
        <v>-2.7122491211333685E-2</v>
      </c>
      <c r="I553">
        <f t="shared" si="102"/>
        <v>0.60718611956975721</v>
      </c>
      <c r="J553">
        <f t="shared" si="103"/>
        <v>7.8067115893154029E-2</v>
      </c>
      <c r="K553">
        <f t="shared" si="104"/>
        <v>4.6609071312293034E-2</v>
      </c>
      <c r="M553" s="3">
        <v>44411</v>
      </c>
      <c r="N553">
        <v>2609.413086</v>
      </c>
      <c r="O553">
        <v>2630.3142090000001</v>
      </c>
      <c r="P553">
        <v>2449.3535160000001</v>
      </c>
      <c r="Q553">
        <v>2502.3496089999999</v>
      </c>
      <c r="R553">
        <v>2502.3496089999999</v>
      </c>
      <c r="S553">
        <v>22696753413</v>
      </c>
      <c r="T553">
        <f t="shared" si="98"/>
        <v>-4.2178828806614325E-2</v>
      </c>
      <c r="U553">
        <f t="shared" si="100"/>
        <v>0.52466201846833904</v>
      </c>
      <c r="V553">
        <f t="shared" si="101"/>
        <v>0.63159566298292313</v>
      </c>
      <c r="W553">
        <f t="shared" si="105"/>
        <v>0.76008015260861683</v>
      </c>
      <c r="X553">
        <f t="shared" si="106"/>
        <v>4.9331031088942913E-2</v>
      </c>
      <c r="Z553" s="3">
        <v>44411</v>
      </c>
      <c r="AA553">
        <v>6.6562999999999997E-2</v>
      </c>
      <c r="AB553">
        <v>6.6416000000000003E-2</v>
      </c>
      <c r="AC553">
        <v>6.3832E-2</v>
      </c>
      <c r="AD553">
        <v>6.5587000000000006E-2</v>
      </c>
      <c r="AE553">
        <v>6.5587000000000006E-2</v>
      </c>
      <c r="AF553">
        <v>594888</v>
      </c>
      <c r="AG553">
        <f t="shared" si="99"/>
        <v>-1.5056765166559568E-2</v>
      </c>
      <c r="AH553">
        <f t="shared" si="107"/>
        <v>0.50781220313507436</v>
      </c>
      <c r="AI553">
        <f t="shared" si="96"/>
        <v>2.4821289889151842E-3</v>
      </c>
      <c r="AK553" s="3"/>
    </row>
    <row r="554" spans="1:37" x14ac:dyDescent="0.25">
      <c r="A554" s="3">
        <v>44412</v>
      </c>
      <c r="B554">
        <v>38213.332030999998</v>
      </c>
      <c r="C554">
        <v>39952.296875</v>
      </c>
      <c r="D554">
        <v>37589.164062999997</v>
      </c>
      <c r="E554">
        <v>39747.503905999998</v>
      </c>
      <c r="F554">
        <v>39747.503905999998</v>
      </c>
      <c r="G554">
        <v>25372562724</v>
      </c>
      <c r="H554">
        <f t="shared" si="97"/>
        <v>4.0943164625634014E-2</v>
      </c>
      <c r="I554">
        <f t="shared" si="102"/>
        <v>0.59663223676203614</v>
      </c>
      <c r="J554">
        <f t="shared" si="103"/>
        <v>0.16368503678786389</v>
      </c>
      <c r="K554">
        <f t="shared" si="104"/>
        <v>8.9156970981815589E-2</v>
      </c>
      <c r="M554" s="3">
        <v>44412</v>
      </c>
      <c r="N554">
        <v>2508.544922</v>
      </c>
      <c r="O554">
        <v>2764.4436040000001</v>
      </c>
      <c r="P554">
        <v>2463.469482</v>
      </c>
      <c r="Q554">
        <v>2724.6198730000001</v>
      </c>
      <c r="R554">
        <v>2724.6198730000001</v>
      </c>
      <c r="S554">
        <v>25038698173</v>
      </c>
      <c r="T554">
        <f t="shared" si="98"/>
        <v>8.5098788140239037E-2</v>
      </c>
      <c r="U554">
        <f t="shared" si="100"/>
        <v>0.72439194706338805</v>
      </c>
      <c r="V554">
        <f t="shared" si="101"/>
        <v>0.67055453854904656</v>
      </c>
      <c r="W554">
        <f t="shared" si="105"/>
        <v>0.78392419948660841</v>
      </c>
      <c r="X554">
        <f t="shared" si="106"/>
        <v>0.11988551500647654</v>
      </c>
      <c r="Z554" s="3">
        <v>44412</v>
      </c>
      <c r="AA554">
        <v>6.5750000000000003E-2</v>
      </c>
      <c r="AB554">
        <v>6.9244E-2</v>
      </c>
      <c r="AC554">
        <v>6.5409999999999996E-2</v>
      </c>
      <c r="AD554">
        <v>6.8547999999999998E-2</v>
      </c>
      <c r="AE554">
        <v>6.8547999999999998E-2</v>
      </c>
      <c r="AF554">
        <v>629944</v>
      </c>
      <c r="AG554">
        <f t="shared" si="99"/>
        <v>4.4156724218680457E-2</v>
      </c>
      <c r="AH554">
        <f t="shared" si="107"/>
        <v>0.52926402769191372</v>
      </c>
      <c r="AI554">
        <f t="shared" si="96"/>
        <v>2.0779458288021021E-2</v>
      </c>
      <c r="AK554" s="3"/>
    </row>
    <row r="555" spans="1:37" x14ac:dyDescent="0.25">
      <c r="A555" s="3">
        <v>44413</v>
      </c>
      <c r="B555">
        <v>39744.515625</v>
      </c>
      <c r="C555">
        <v>41341.933594000002</v>
      </c>
      <c r="D555">
        <v>37458.003905999998</v>
      </c>
      <c r="E555">
        <v>40869.554687999997</v>
      </c>
      <c r="F555">
        <v>40869.554687999997</v>
      </c>
      <c r="G555">
        <v>35185031017</v>
      </c>
      <c r="H555">
        <f t="shared" si="97"/>
        <v>2.7838357389770318E-2</v>
      </c>
      <c r="I555">
        <f t="shared" si="102"/>
        <v>0.6009944638207968</v>
      </c>
      <c r="J555">
        <f t="shared" si="103"/>
        <v>0.1771311840761593</v>
      </c>
      <c r="K555">
        <f t="shared" si="104"/>
        <v>9.5987393658831299E-2</v>
      </c>
      <c r="M555" s="3">
        <v>44413</v>
      </c>
      <c r="N555">
        <v>2725.6696780000002</v>
      </c>
      <c r="O555">
        <v>2840.430664</v>
      </c>
      <c r="P555">
        <v>2540.6840820000002</v>
      </c>
      <c r="Q555">
        <v>2827.328857</v>
      </c>
      <c r="R555">
        <v>2827.328857</v>
      </c>
      <c r="S555">
        <v>31057928075</v>
      </c>
      <c r="T555">
        <f t="shared" si="98"/>
        <v>3.7003476910023807E-2</v>
      </c>
      <c r="U555">
        <f t="shared" si="100"/>
        <v>0.72531059275862753</v>
      </c>
      <c r="V555">
        <f t="shared" si="101"/>
        <v>0.52668669134845181</v>
      </c>
      <c r="W555">
        <f t="shared" si="105"/>
        <v>0.77191652290462143</v>
      </c>
      <c r="X555">
        <f t="shared" si="106"/>
        <v>0.11011872011822207</v>
      </c>
      <c r="Z555" s="3">
        <v>44413</v>
      </c>
      <c r="AA555">
        <v>6.8574999999999997E-2</v>
      </c>
      <c r="AB555">
        <v>6.9206000000000004E-2</v>
      </c>
      <c r="AC555">
        <v>6.7239999999999994E-2</v>
      </c>
      <c r="AD555">
        <v>6.9179000000000004E-2</v>
      </c>
      <c r="AE555">
        <v>6.9179000000000004E-2</v>
      </c>
      <c r="AF555">
        <v>759928</v>
      </c>
      <c r="AG555">
        <f t="shared" si="99"/>
        <v>9.1631185611341526E-3</v>
      </c>
      <c r="AH555">
        <f t="shared" si="107"/>
        <v>0.51046245225900977</v>
      </c>
      <c r="AI555">
        <f t="shared" si="96"/>
        <v>9.7751890064845907E-3</v>
      </c>
      <c r="AK555" s="3"/>
    </row>
    <row r="556" spans="1:37" x14ac:dyDescent="0.25">
      <c r="A556" s="3">
        <v>44414</v>
      </c>
      <c r="B556">
        <v>40865.867187999997</v>
      </c>
      <c r="C556">
        <v>43271.660155999998</v>
      </c>
      <c r="D556">
        <v>39932.179687999997</v>
      </c>
      <c r="E556">
        <v>42816.5</v>
      </c>
      <c r="F556">
        <v>42816.5</v>
      </c>
      <c r="G556">
        <v>38226483046</v>
      </c>
      <c r="H556">
        <f t="shared" si="97"/>
        <v>4.6538140614182398E-2</v>
      </c>
      <c r="I556">
        <f t="shared" si="102"/>
        <v>0.61393388501922208</v>
      </c>
      <c r="J556">
        <f t="shared" si="103"/>
        <v>0.23482715135524782</v>
      </c>
      <c r="K556">
        <f t="shared" si="104"/>
        <v>0.12515840064696904</v>
      </c>
      <c r="M556" s="3">
        <v>44414</v>
      </c>
      <c r="N556">
        <v>2827.5034179999998</v>
      </c>
      <c r="O556">
        <v>2944.9033199999999</v>
      </c>
      <c r="P556">
        <v>2727.7927249999998</v>
      </c>
      <c r="Q556">
        <v>2890.9416500000002</v>
      </c>
      <c r="R556">
        <v>2890.9416500000002</v>
      </c>
      <c r="S556">
        <v>26528577879</v>
      </c>
      <c r="T556">
        <f t="shared" si="98"/>
        <v>2.2249880355004779E-2</v>
      </c>
      <c r="U556">
        <f t="shared" si="100"/>
        <v>0.71944189173560391</v>
      </c>
      <c r="V556">
        <f t="shared" si="101"/>
        <v>0.52567998866850418</v>
      </c>
      <c r="W556">
        <f t="shared" si="105"/>
        <v>0.77282237987596802</v>
      </c>
      <c r="X556">
        <f t="shared" si="106"/>
        <v>0.12332368847990145</v>
      </c>
      <c r="Z556" s="3">
        <v>44414</v>
      </c>
      <c r="AA556">
        <v>6.9183999999999996E-2</v>
      </c>
      <c r="AB556">
        <v>6.8601999999999996E-2</v>
      </c>
      <c r="AC556">
        <v>6.7573999999999995E-2</v>
      </c>
      <c r="AD556">
        <v>6.7518999999999996E-2</v>
      </c>
      <c r="AE556">
        <v>6.7518999999999996E-2</v>
      </c>
      <c r="AF556">
        <v>619588</v>
      </c>
      <c r="AG556">
        <f t="shared" si="99"/>
        <v>-2.4288308608251041E-2</v>
      </c>
      <c r="AH556">
        <f t="shared" si="107"/>
        <v>0.51715289429286537</v>
      </c>
      <c r="AI556">
        <f t="shared" si="96"/>
        <v>-5.796206707622811E-4</v>
      </c>
      <c r="AK556" s="3"/>
    </row>
    <row r="557" spans="1:37" x14ac:dyDescent="0.25">
      <c r="A557" s="3">
        <v>44415</v>
      </c>
      <c r="B557">
        <v>42832.796875</v>
      </c>
      <c r="C557">
        <v>44689.859375</v>
      </c>
      <c r="D557">
        <v>42618.566405999998</v>
      </c>
      <c r="E557">
        <v>44555.800780999998</v>
      </c>
      <c r="F557">
        <v>44555.800780999998</v>
      </c>
      <c r="G557">
        <v>40030862141</v>
      </c>
      <c r="H557">
        <f t="shared" si="97"/>
        <v>3.9818811453164973E-2</v>
      </c>
      <c r="I557">
        <f t="shared" si="102"/>
        <v>0.60863000828534031</v>
      </c>
      <c r="J557">
        <f t="shared" si="103"/>
        <v>0.30395774133877301</v>
      </c>
      <c r="K557">
        <f t="shared" si="104"/>
        <v>0.15959045601840186</v>
      </c>
      <c r="M557" s="3">
        <v>44415</v>
      </c>
      <c r="N557">
        <v>2891.7075199999999</v>
      </c>
      <c r="O557">
        <v>3170.2297359999998</v>
      </c>
      <c r="P557">
        <v>2868.5356449999999</v>
      </c>
      <c r="Q557">
        <v>3157.2387699999999</v>
      </c>
      <c r="R557">
        <v>3157.2387699999999</v>
      </c>
      <c r="S557">
        <v>33081467129</v>
      </c>
      <c r="T557">
        <f t="shared" si="98"/>
        <v>8.8115559141996355E-2</v>
      </c>
      <c r="U557">
        <f t="shared" si="100"/>
        <v>0.86312569402123018</v>
      </c>
      <c r="V557">
        <f t="shared" si="101"/>
        <v>0.60520523309100771</v>
      </c>
      <c r="W557">
        <f t="shared" si="105"/>
        <v>0.74266165364319781</v>
      </c>
      <c r="X557">
        <f t="shared" si="106"/>
        <v>0.21046780019105688</v>
      </c>
      <c r="Z557" s="3">
        <v>44415</v>
      </c>
      <c r="AA557">
        <v>6.7537E-2</v>
      </c>
      <c r="AB557">
        <v>7.0966000000000001E-2</v>
      </c>
      <c r="AC557">
        <v>6.7204E-2</v>
      </c>
      <c r="AD557">
        <v>7.0860000000000006E-2</v>
      </c>
      <c r="AE557">
        <v>7.0860000000000006E-2</v>
      </c>
      <c r="AF557">
        <v>742473</v>
      </c>
      <c r="AG557">
        <f t="shared" si="99"/>
        <v>4.8297059685840152E-2</v>
      </c>
      <c r="AH557">
        <f t="shared" si="107"/>
        <v>0.49971933830991622</v>
      </c>
      <c r="AI557">
        <f t="shared" si="96"/>
        <v>3.4855639354836786E-2</v>
      </c>
      <c r="AK557" s="3"/>
    </row>
    <row r="558" spans="1:37" x14ac:dyDescent="0.25">
      <c r="A558" s="3">
        <v>44416</v>
      </c>
      <c r="B558">
        <v>44574.4375</v>
      </c>
      <c r="C558">
        <v>45282.351562999997</v>
      </c>
      <c r="D558">
        <v>43331.910155999998</v>
      </c>
      <c r="E558">
        <v>43798.117187999997</v>
      </c>
      <c r="F558">
        <v>43798.117187999997</v>
      </c>
      <c r="G558">
        <v>36302664750</v>
      </c>
      <c r="H558">
        <f t="shared" si="97"/>
        <v>-1.7151523885062799E-2</v>
      </c>
      <c r="I558">
        <f t="shared" si="102"/>
        <v>0.61246266123792392</v>
      </c>
      <c r="J558">
        <f t="shared" si="103"/>
        <v>0.25918885400604408</v>
      </c>
      <c r="K558">
        <f t="shared" si="104"/>
        <v>0.13730217723748725</v>
      </c>
      <c r="M558" s="3">
        <v>44416</v>
      </c>
      <c r="N558">
        <v>3161.2326659999999</v>
      </c>
      <c r="O558">
        <v>3184.6040039999998</v>
      </c>
      <c r="P558">
        <v>2951.7473140000002</v>
      </c>
      <c r="Q558">
        <v>3013.7326659999999</v>
      </c>
      <c r="R558">
        <v>3013.7326659999999</v>
      </c>
      <c r="S558">
        <v>28433638008</v>
      </c>
      <c r="T558">
        <f t="shared" si="98"/>
        <v>-4.6518439786572385E-2</v>
      </c>
      <c r="U558">
        <f t="shared" si="100"/>
        <v>1.0286102931281353</v>
      </c>
      <c r="V558">
        <f t="shared" si="101"/>
        <v>0.70316880063643405</v>
      </c>
      <c r="W558">
        <f t="shared" si="105"/>
        <v>0.77141254175254825</v>
      </c>
      <c r="X558">
        <f t="shared" si="106"/>
        <v>0.18185319986193105</v>
      </c>
      <c r="Z558" s="3">
        <v>44416</v>
      </c>
      <c r="AA558">
        <v>7.0949999999999999E-2</v>
      </c>
      <c r="AB558">
        <v>7.0355000000000001E-2</v>
      </c>
      <c r="AC558">
        <v>6.8057999999999994E-2</v>
      </c>
      <c r="AD558">
        <v>6.8809999999999996E-2</v>
      </c>
      <c r="AE558">
        <v>6.8809999999999996E-2</v>
      </c>
      <c r="AF558">
        <v>649198</v>
      </c>
      <c r="AG558">
        <f t="shared" si="99"/>
        <v>-2.9357016222937647E-2</v>
      </c>
      <c r="AH558">
        <f t="shared" si="107"/>
        <v>0.50865342276577485</v>
      </c>
      <c r="AI558">
        <f t="shared" si="96"/>
        <v>3.0235218262184248E-2</v>
      </c>
      <c r="AK558" s="3"/>
    </row>
    <row r="559" spans="1:37" x14ac:dyDescent="0.25">
      <c r="A559" s="3">
        <v>44417</v>
      </c>
      <c r="B559">
        <v>43791.925780999998</v>
      </c>
      <c r="C559">
        <v>46456.832030999998</v>
      </c>
      <c r="D559">
        <v>42848.6875</v>
      </c>
      <c r="E559">
        <v>46365.402344000002</v>
      </c>
      <c r="F559">
        <v>46365.402344000002</v>
      </c>
      <c r="G559">
        <v>38734079049</v>
      </c>
      <c r="H559">
        <f t="shared" si="97"/>
        <v>5.6962712084044312E-2</v>
      </c>
      <c r="I559">
        <f t="shared" si="102"/>
        <v>0.63176664102204583</v>
      </c>
      <c r="J559">
        <f t="shared" si="103"/>
        <v>0.32439576733853676</v>
      </c>
      <c r="K559">
        <f t="shared" si="104"/>
        <v>0.17039916631395904</v>
      </c>
      <c r="M559" s="3">
        <v>44417</v>
      </c>
      <c r="N559">
        <v>3012.8857419999999</v>
      </c>
      <c r="O559">
        <v>3185.701172</v>
      </c>
      <c r="P559">
        <v>2900.9260250000002</v>
      </c>
      <c r="Q559">
        <v>3167.8562010000001</v>
      </c>
      <c r="R559">
        <v>3167.8562010000001</v>
      </c>
      <c r="S559">
        <v>31983260936</v>
      </c>
      <c r="T559">
        <f t="shared" si="98"/>
        <v>4.9875682965108893E-2</v>
      </c>
      <c r="U559">
        <f t="shared" si="100"/>
        <v>1.044796304603187</v>
      </c>
      <c r="V559">
        <f t="shared" si="101"/>
        <v>0.70767014545260121</v>
      </c>
      <c r="W559">
        <f t="shared" si="105"/>
        <v>0.77598979083399533</v>
      </c>
      <c r="X559">
        <f t="shared" si="106"/>
        <v>0.21522423351565453</v>
      </c>
      <c r="Z559" s="3">
        <v>44417</v>
      </c>
      <c r="AA559">
        <v>6.8790000000000004E-2</v>
      </c>
      <c r="AB559">
        <v>6.8626999999999994E-2</v>
      </c>
      <c r="AC559">
        <v>6.6959000000000005E-2</v>
      </c>
      <c r="AD559">
        <v>6.8323999999999996E-2</v>
      </c>
      <c r="AE559">
        <v>6.8323999999999996E-2</v>
      </c>
      <c r="AF559">
        <v>689809</v>
      </c>
      <c r="AG559">
        <f t="shared" si="99"/>
        <v>-7.0879874385741896E-3</v>
      </c>
      <c r="AH559">
        <f t="shared" si="107"/>
        <v>0.50833323040977973</v>
      </c>
      <c r="AI559">
        <f t="shared" si="96"/>
        <v>3.064538388495433E-2</v>
      </c>
      <c r="AK559" s="3"/>
    </row>
    <row r="560" spans="1:37" x14ac:dyDescent="0.25">
      <c r="A560" s="3">
        <v>44418</v>
      </c>
      <c r="B560">
        <v>46280.847655999998</v>
      </c>
      <c r="C560">
        <v>46637.988280999998</v>
      </c>
      <c r="D560">
        <v>44705.554687999997</v>
      </c>
      <c r="E560">
        <v>45585.03125</v>
      </c>
      <c r="F560">
        <v>45585.03125</v>
      </c>
      <c r="G560">
        <v>33546019517</v>
      </c>
      <c r="H560">
        <f t="shared" si="97"/>
        <v>-1.6974141398000287E-2</v>
      </c>
      <c r="I560">
        <f t="shared" si="102"/>
        <v>0.63786022996560765</v>
      </c>
      <c r="J560">
        <f t="shared" si="103"/>
        <v>0.28617937325920356</v>
      </c>
      <c r="K560">
        <f t="shared" si="104"/>
        <v>0.15144994018381638</v>
      </c>
      <c r="M560" s="3">
        <v>44418</v>
      </c>
      <c r="N560">
        <v>3163.0500489999999</v>
      </c>
      <c r="O560">
        <v>3228.9406739999999</v>
      </c>
      <c r="P560">
        <v>3059.2290039999998</v>
      </c>
      <c r="Q560">
        <v>3141.6911620000001</v>
      </c>
      <c r="R560">
        <v>3141.6911620000001</v>
      </c>
      <c r="S560">
        <v>27605221710</v>
      </c>
      <c r="T560">
        <f t="shared" si="98"/>
        <v>-8.293840264841602E-3</v>
      </c>
      <c r="U560">
        <f t="shared" si="100"/>
        <v>0.92926383439324856</v>
      </c>
      <c r="V560">
        <f t="shared" si="101"/>
        <v>0.72584123141471768</v>
      </c>
      <c r="W560">
        <f t="shared" si="105"/>
        <v>0.77971461522660146</v>
      </c>
      <c r="X560">
        <f t="shared" si="106"/>
        <v>0.20454825490843076</v>
      </c>
      <c r="Z560" s="3">
        <v>44418</v>
      </c>
      <c r="AA560">
        <v>6.8220000000000003E-2</v>
      </c>
      <c r="AB560">
        <v>7.0167999999999994E-2</v>
      </c>
      <c r="AC560">
        <v>6.8293999999999994E-2</v>
      </c>
      <c r="AD560">
        <v>6.8918999999999994E-2</v>
      </c>
      <c r="AE560">
        <v>6.8918999999999994E-2</v>
      </c>
      <c r="AF560">
        <v>605576</v>
      </c>
      <c r="AG560">
        <f t="shared" si="99"/>
        <v>8.6708062023292381E-3</v>
      </c>
      <c r="AH560">
        <f t="shared" si="107"/>
        <v>0.50725434952280402</v>
      </c>
      <c r="AI560">
        <f t="shared" ref="AI560:AI623" si="108">AVERAGE(AG531:AG560)*10+POWER(AH560/SQRT(365/10),2)/2</f>
        <v>3.6166539096080044E-2</v>
      </c>
      <c r="AK560" s="3"/>
    </row>
    <row r="561" spans="1:37" x14ac:dyDescent="0.25">
      <c r="A561" s="3">
        <v>44419</v>
      </c>
      <c r="B561">
        <v>45599.703125</v>
      </c>
      <c r="C561">
        <v>46735.632812999997</v>
      </c>
      <c r="D561">
        <v>45351.710937999997</v>
      </c>
      <c r="E561">
        <v>45593.636719000002</v>
      </c>
      <c r="F561">
        <v>45593.636719000002</v>
      </c>
      <c r="G561">
        <v>34319709073</v>
      </c>
      <c r="H561">
        <f t="shared" si="97"/>
        <v>1.8876057782451279E-4</v>
      </c>
      <c r="I561">
        <f t="shared" si="102"/>
        <v>0.62098248668864497</v>
      </c>
      <c r="J561">
        <f t="shared" si="103"/>
        <v>0.3185490601923992</v>
      </c>
      <c r="K561">
        <f t="shared" si="104"/>
        <v>0.16719821329018617</v>
      </c>
      <c r="M561" s="3">
        <v>44419</v>
      </c>
      <c r="N561">
        <v>3142.8303219999998</v>
      </c>
      <c r="O561">
        <v>3269.2094729999999</v>
      </c>
      <c r="P561">
        <v>3122.9165039999998</v>
      </c>
      <c r="Q561">
        <v>3164.2451169999999</v>
      </c>
      <c r="R561">
        <v>3164.2451169999999</v>
      </c>
      <c r="S561">
        <v>26729035052</v>
      </c>
      <c r="T561">
        <f t="shared" si="98"/>
        <v>7.153275952895834E-3</v>
      </c>
      <c r="U561">
        <f t="shared" si="100"/>
        <v>0.82556265168848886</v>
      </c>
      <c r="V561">
        <f t="shared" si="101"/>
        <v>0.7290182972489031</v>
      </c>
      <c r="W561">
        <f t="shared" si="105"/>
        <v>0.7473040838784224</v>
      </c>
      <c r="X561">
        <f t="shared" si="106"/>
        <v>0.23176193616281746</v>
      </c>
      <c r="Z561" s="3">
        <v>44419</v>
      </c>
      <c r="AA561">
        <v>6.8944000000000005E-2</v>
      </c>
      <c r="AB561">
        <v>7.0185999999999998E-2</v>
      </c>
      <c r="AC561">
        <v>6.8824999999999997E-2</v>
      </c>
      <c r="AD561">
        <v>6.9401000000000004E-2</v>
      </c>
      <c r="AE561">
        <v>6.9401000000000004E-2</v>
      </c>
      <c r="AF561">
        <v>586245</v>
      </c>
      <c r="AG561">
        <f t="shared" si="99"/>
        <v>6.9693746527055818E-3</v>
      </c>
      <c r="AH561">
        <f t="shared" si="107"/>
        <v>0.50200014688299066</v>
      </c>
      <c r="AI561">
        <f t="shared" si="108"/>
        <v>4.4125191702087098E-2</v>
      </c>
      <c r="AK561" s="3"/>
    </row>
    <row r="562" spans="1:37" x14ac:dyDescent="0.25">
      <c r="A562" s="3">
        <v>44420</v>
      </c>
      <c r="B562">
        <v>45576.878905999998</v>
      </c>
      <c r="C562">
        <v>46228.910155999998</v>
      </c>
      <c r="D562">
        <v>43861.445312999997</v>
      </c>
      <c r="E562">
        <v>44428.289062999997</v>
      </c>
      <c r="F562">
        <v>44428.289062999997</v>
      </c>
      <c r="G562">
        <v>33723620826</v>
      </c>
      <c r="H562">
        <f t="shared" si="97"/>
        <v>-2.5891753538429728E-2</v>
      </c>
      <c r="I562">
        <f t="shared" si="102"/>
        <v>0.6283640484388876</v>
      </c>
      <c r="J562">
        <f t="shared" si="103"/>
        <v>0.30643939306076279</v>
      </c>
      <c r="K562">
        <f t="shared" si="104"/>
        <v>0.16133287551744663</v>
      </c>
      <c r="M562" s="3">
        <v>44420</v>
      </c>
      <c r="N562">
        <v>3164.1757809999999</v>
      </c>
      <c r="O562">
        <v>3236.3146969999998</v>
      </c>
      <c r="P562">
        <v>2984.1669919999999</v>
      </c>
      <c r="Q562">
        <v>3043.414307</v>
      </c>
      <c r="R562">
        <v>3043.414307</v>
      </c>
      <c r="S562">
        <v>25403699845</v>
      </c>
      <c r="T562">
        <f t="shared" si="98"/>
        <v>-3.8934505026403048E-2</v>
      </c>
      <c r="U562">
        <f t="shared" si="100"/>
        <v>0.91531092924398827</v>
      </c>
      <c r="V562">
        <f t="shared" si="101"/>
        <v>0.78156984527066053</v>
      </c>
      <c r="W562">
        <f t="shared" si="105"/>
        <v>0.73768994010405131</v>
      </c>
      <c r="X562">
        <f t="shared" si="106"/>
        <v>0.23630628812216969</v>
      </c>
      <c r="Z562" s="3">
        <v>44420</v>
      </c>
      <c r="AA562">
        <v>6.9400000000000003E-2</v>
      </c>
      <c r="AB562">
        <v>7.0081000000000004E-2</v>
      </c>
      <c r="AC562">
        <v>6.7802000000000001E-2</v>
      </c>
      <c r="AD562">
        <v>6.8501999999999993E-2</v>
      </c>
      <c r="AE562">
        <v>6.8501999999999993E-2</v>
      </c>
      <c r="AF562">
        <v>571791</v>
      </c>
      <c r="AG562">
        <f t="shared" si="99"/>
        <v>-1.3038334708604059E-2</v>
      </c>
      <c r="AH562">
        <f t="shared" si="107"/>
        <v>0.48625134920154955</v>
      </c>
      <c r="AI562">
        <f t="shared" si="108"/>
        <v>5.1177337055247213E-2</v>
      </c>
      <c r="AK562" s="3"/>
    </row>
    <row r="563" spans="1:37" x14ac:dyDescent="0.25">
      <c r="A563" s="3">
        <v>44421</v>
      </c>
      <c r="B563">
        <v>44439.691405999998</v>
      </c>
      <c r="C563">
        <v>47831.976562999997</v>
      </c>
      <c r="D563">
        <v>44282.417969000002</v>
      </c>
      <c r="E563">
        <v>47793.320312999997</v>
      </c>
      <c r="F563">
        <v>47793.320312999997</v>
      </c>
      <c r="G563">
        <v>31744259539</v>
      </c>
      <c r="H563">
        <f t="shared" si="97"/>
        <v>7.3009479718125062E-2</v>
      </c>
      <c r="I563">
        <f t="shared" si="102"/>
        <v>0.66476728574965893</v>
      </c>
      <c r="J563">
        <f t="shared" si="103"/>
        <v>0.37577627296154104</v>
      </c>
      <c r="K563">
        <f t="shared" si="104"/>
        <v>0.19696859286850274</v>
      </c>
      <c r="M563" s="3">
        <v>44421</v>
      </c>
      <c r="N563">
        <v>3049.001221</v>
      </c>
      <c r="O563">
        <v>3324.6716310000002</v>
      </c>
      <c r="P563">
        <v>3037.6760250000002</v>
      </c>
      <c r="Q563">
        <v>3322.2116700000001</v>
      </c>
      <c r="R563">
        <v>3322.2116700000001</v>
      </c>
      <c r="S563">
        <v>23868866254</v>
      </c>
      <c r="T563">
        <f t="shared" si="98"/>
        <v>8.7650714316057698E-2</v>
      </c>
      <c r="U563">
        <f t="shared" si="100"/>
        <v>1.074313884207128</v>
      </c>
      <c r="V563">
        <f t="shared" si="101"/>
        <v>0.84976351526704119</v>
      </c>
      <c r="W563">
        <f t="shared" si="105"/>
        <v>0.77916647648883341</v>
      </c>
      <c r="X563">
        <f t="shared" si="106"/>
        <v>0.26763562627343501</v>
      </c>
      <c r="Z563" s="3">
        <v>44421</v>
      </c>
      <c r="AA563">
        <v>6.8626999999999994E-2</v>
      </c>
      <c r="AB563">
        <v>6.9545999999999997E-2</v>
      </c>
      <c r="AC563">
        <v>6.8598000000000006E-2</v>
      </c>
      <c r="AD563">
        <v>6.9512000000000004E-2</v>
      </c>
      <c r="AE563">
        <v>6.9512000000000004E-2</v>
      </c>
      <c r="AF563">
        <v>499418</v>
      </c>
      <c r="AG563">
        <f t="shared" si="99"/>
        <v>1.463645761465994E-2</v>
      </c>
      <c r="AH563">
        <f t="shared" si="107"/>
        <v>0.48273069000435226</v>
      </c>
      <c r="AI563">
        <f t="shared" si="108"/>
        <v>4.8042598223118377E-2</v>
      </c>
      <c r="AK563" s="3"/>
    </row>
    <row r="564" spans="1:37" x14ac:dyDescent="0.25">
      <c r="A564" s="3">
        <v>44422</v>
      </c>
      <c r="B564">
        <v>47810.6875</v>
      </c>
      <c r="C564">
        <v>48098.683594000002</v>
      </c>
      <c r="D564">
        <v>46177.632812999997</v>
      </c>
      <c r="E564">
        <v>47096.945312999997</v>
      </c>
      <c r="F564">
        <v>47096.945312999997</v>
      </c>
      <c r="G564">
        <v>31211354442</v>
      </c>
      <c r="H564">
        <f t="shared" si="97"/>
        <v>-1.4677743757818414E-2</v>
      </c>
      <c r="I564">
        <f t="shared" si="102"/>
        <v>0.65258489032646905</v>
      </c>
      <c r="J564">
        <f t="shared" si="103"/>
        <v>0.39334799754508182</v>
      </c>
      <c r="K564">
        <f t="shared" si="104"/>
        <v>0.20542469135642605</v>
      </c>
      <c r="M564" s="3">
        <v>44422</v>
      </c>
      <c r="N564">
        <v>3322.7626949999999</v>
      </c>
      <c r="O564">
        <v>3329.2810060000002</v>
      </c>
      <c r="P564">
        <v>3214.5197750000002</v>
      </c>
      <c r="Q564">
        <v>3265.4433589999999</v>
      </c>
      <c r="R564">
        <v>3265.4433589999999</v>
      </c>
      <c r="S564">
        <v>19860862133</v>
      </c>
      <c r="T564">
        <f t="shared" si="98"/>
        <v>-1.7235181867426987E-2</v>
      </c>
      <c r="U564">
        <f t="shared" si="100"/>
        <v>0.92630824742358375</v>
      </c>
      <c r="V564">
        <f t="shared" si="101"/>
        <v>0.86789055713574814</v>
      </c>
      <c r="W564">
        <f t="shared" si="105"/>
        <v>0.75952742825357666</v>
      </c>
      <c r="X564">
        <f t="shared" si="106"/>
        <v>0.27969221994584476</v>
      </c>
      <c r="Z564" s="3">
        <v>44422</v>
      </c>
      <c r="AA564">
        <v>6.9524000000000002E-2</v>
      </c>
      <c r="AB564">
        <v>6.9218000000000002E-2</v>
      </c>
      <c r="AC564">
        <v>6.9574999999999998E-2</v>
      </c>
      <c r="AD564">
        <v>6.9334999999999994E-2</v>
      </c>
      <c r="AE564">
        <v>6.9334999999999994E-2</v>
      </c>
      <c r="AF564">
        <v>421702</v>
      </c>
      <c r="AG564">
        <f t="shared" si="99"/>
        <v>-2.5495703310775084E-3</v>
      </c>
      <c r="AH564">
        <f t="shared" si="107"/>
        <v>0.48047921432122709</v>
      </c>
      <c r="AI564">
        <f t="shared" si="108"/>
        <v>5.0609524636175005E-2</v>
      </c>
      <c r="AK564" s="3"/>
    </row>
    <row r="565" spans="1:37" x14ac:dyDescent="0.25">
      <c r="A565" s="3">
        <v>44423</v>
      </c>
      <c r="B565">
        <v>47096.667969000002</v>
      </c>
      <c r="C565">
        <v>47357.105469000002</v>
      </c>
      <c r="D565">
        <v>45579.589844000002</v>
      </c>
      <c r="E565">
        <v>47047.003905999998</v>
      </c>
      <c r="F565">
        <v>47047.003905999998</v>
      </c>
      <c r="G565">
        <v>30988958446</v>
      </c>
      <c r="H565">
        <f t="shared" si="97"/>
        <v>-1.0609585023560585E-3</v>
      </c>
      <c r="I565">
        <f t="shared" si="102"/>
        <v>0.64869806208450131</v>
      </c>
      <c r="J565">
        <f t="shared" si="103"/>
        <v>0.4036535698931657</v>
      </c>
      <c r="K565">
        <f t="shared" si="104"/>
        <v>0.21047354883190178</v>
      </c>
      <c r="M565" s="3">
        <v>44423</v>
      </c>
      <c r="N565">
        <v>3266.2761230000001</v>
      </c>
      <c r="O565">
        <v>3320.0842290000001</v>
      </c>
      <c r="P565">
        <v>3117.7917480000001</v>
      </c>
      <c r="Q565">
        <v>3310.5041500000002</v>
      </c>
      <c r="R565">
        <v>3310.5041500000002</v>
      </c>
      <c r="S565">
        <v>22166205051</v>
      </c>
      <c r="T565">
        <f t="shared" si="98"/>
        <v>1.3704944035279939E-2</v>
      </c>
      <c r="U565">
        <f t="shared" si="100"/>
        <v>0.81917029157749732</v>
      </c>
      <c r="V565">
        <f t="shared" si="101"/>
        <v>0.86685426987161318</v>
      </c>
      <c r="W565">
        <f t="shared" si="105"/>
        <v>0.74972525687846359</v>
      </c>
      <c r="X565">
        <f t="shared" si="106"/>
        <v>0.29436227463878711</v>
      </c>
      <c r="Z565" s="3">
        <v>44423</v>
      </c>
      <c r="AA565">
        <v>6.9351999999999997E-2</v>
      </c>
      <c r="AB565">
        <v>7.0330000000000004E-2</v>
      </c>
      <c r="AC565">
        <v>6.8149000000000001E-2</v>
      </c>
      <c r="AD565">
        <v>7.0365999999999998E-2</v>
      </c>
      <c r="AE565">
        <v>7.0365999999999998E-2</v>
      </c>
      <c r="AF565">
        <v>471150</v>
      </c>
      <c r="AG565">
        <f t="shared" si="99"/>
        <v>1.4760362752605564E-2</v>
      </c>
      <c r="AH565">
        <f t="shared" si="107"/>
        <v>0.48041473576677141</v>
      </c>
      <c r="AI565">
        <f t="shared" si="108"/>
        <v>5.715129266801898E-2</v>
      </c>
      <c r="AK565" s="3"/>
    </row>
    <row r="566" spans="1:37" x14ac:dyDescent="0.25">
      <c r="A566" s="3">
        <v>44424</v>
      </c>
      <c r="B566">
        <v>47019.960937999997</v>
      </c>
      <c r="C566">
        <v>47998.097655999998</v>
      </c>
      <c r="D566">
        <v>45700.320312999997</v>
      </c>
      <c r="E566">
        <v>46004.484375</v>
      </c>
      <c r="F566">
        <v>46004.484375</v>
      </c>
      <c r="G566">
        <v>32776876610</v>
      </c>
      <c r="H566">
        <f t="shared" si="97"/>
        <v>-2.24083069158513E-2</v>
      </c>
      <c r="I566">
        <f t="shared" si="102"/>
        <v>0.65990776990647615</v>
      </c>
      <c r="J566">
        <f t="shared" si="103"/>
        <v>0.37770209378777286</v>
      </c>
      <c r="K566">
        <f t="shared" si="104"/>
        <v>0.19779923041682354</v>
      </c>
      <c r="M566" s="3">
        <v>44424</v>
      </c>
      <c r="N566">
        <v>3309.4221189999998</v>
      </c>
      <c r="O566">
        <v>3333.9948730000001</v>
      </c>
      <c r="P566">
        <v>3139.7785640000002</v>
      </c>
      <c r="Q566">
        <v>3156.5095209999999</v>
      </c>
      <c r="R566">
        <v>3156.5095209999999</v>
      </c>
      <c r="S566">
        <v>23080039949</v>
      </c>
      <c r="T566">
        <f t="shared" si="98"/>
        <v>-4.7633653832515922E-2</v>
      </c>
      <c r="U566">
        <f t="shared" si="100"/>
        <v>0.85690661189959916</v>
      </c>
      <c r="V566">
        <f t="shared" si="101"/>
        <v>0.92498708403489804</v>
      </c>
      <c r="W566">
        <f t="shared" si="105"/>
        <v>0.78441316350974077</v>
      </c>
      <c r="X566">
        <f t="shared" si="106"/>
        <v>0.26675896241596525</v>
      </c>
      <c r="Z566" s="3">
        <v>44424</v>
      </c>
      <c r="AA566">
        <v>7.0343000000000003E-2</v>
      </c>
      <c r="AB566">
        <v>6.9934999999999997E-2</v>
      </c>
      <c r="AC566">
        <v>6.8530999999999995E-2</v>
      </c>
      <c r="AD566">
        <v>6.8612999999999993E-2</v>
      </c>
      <c r="AE566">
        <v>6.8612999999999993E-2</v>
      </c>
      <c r="AF566">
        <v>501691</v>
      </c>
      <c r="AG566">
        <f t="shared" si="99"/>
        <v>-2.5228170807101383E-2</v>
      </c>
      <c r="AH566">
        <f t="shared" si="107"/>
        <v>0.49211924542017155</v>
      </c>
      <c r="AI566">
        <f t="shared" si="108"/>
        <v>4.6826658321557642E-2</v>
      </c>
      <c r="AK566" s="3"/>
    </row>
    <row r="567" spans="1:37" x14ac:dyDescent="0.25">
      <c r="A567" s="3">
        <v>44425</v>
      </c>
      <c r="B567">
        <v>45936.457030999998</v>
      </c>
      <c r="C567">
        <v>47139.570312999997</v>
      </c>
      <c r="D567">
        <v>44512.417969000002</v>
      </c>
      <c r="E567">
        <v>44695.359375</v>
      </c>
      <c r="F567">
        <v>44695.359375</v>
      </c>
      <c r="G567">
        <v>33451362600</v>
      </c>
      <c r="H567">
        <f t="shared" si="97"/>
        <v>-2.8869199034587369E-2</v>
      </c>
      <c r="I567">
        <f t="shared" si="102"/>
        <v>0.67550225861142399</v>
      </c>
      <c r="J567">
        <f t="shared" si="103"/>
        <v>0.34050369162418642</v>
      </c>
      <c r="K567">
        <f t="shared" si="104"/>
        <v>0.17962794104611654</v>
      </c>
      <c r="M567" s="3">
        <v>44425</v>
      </c>
      <c r="N567">
        <v>3149.3803710000002</v>
      </c>
      <c r="O567">
        <v>3288.8127439999998</v>
      </c>
      <c r="P567">
        <v>2996.4682619999999</v>
      </c>
      <c r="Q567">
        <v>3014.8459469999998</v>
      </c>
      <c r="R567">
        <v>3014.8459469999998</v>
      </c>
      <c r="S567">
        <v>25509056745</v>
      </c>
      <c r="T567">
        <f t="shared" si="98"/>
        <v>-4.5918101785193524E-2</v>
      </c>
      <c r="U567">
        <f t="shared" si="100"/>
        <v>0.91854292744151256</v>
      </c>
      <c r="V567">
        <f t="shared" si="101"/>
        <v>0.97010061425529037</v>
      </c>
      <c r="W567">
        <f t="shared" si="105"/>
        <v>0.81229968212294945</v>
      </c>
      <c r="X567">
        <f t="shared" si="106"/>
        <v>0.24557745605144762</v>
      </c>
      <c r="Z567" s="3">
        <v>44425</v>
      </c>
      <c r="AA567">
        <v>6.8458000000000005E-2</v>
      </c>
      <c r="AB567">
        <v>6.9934999999999997E-2</v>
      </c>
      <c r="AC567">
        <v>6.7108000000000001E-2</v>
      </c>
      <c r="AD567">
        <v>6.7452999999999999E-2</v>
      </c>
      <c r="AE567">
        <v>6.7452999999999999E-2</v>
      </c>
      <c r="AF567">
        <v>570732</v>
      </c>
      <c r="AG567">
        <f t="shared" si="99"/>
        <v>-1.7050962095996901E-2</v>
      </c>
      <c r="AH567">
        <f t="shared" si="107"/>
        <v>0.49529432453234923</v>
      </c>
      <c r="AI567">
        <f t="shared" si="108"/>
        <v>4.4535112492878046E-2</v>
      </c>
      <c r="AK567" s="3"/>
    </row>
    <row r="568" spans="1:37" x14ac:dyDescent="0.25">
      <c r="A568" s="3">
        <v>44426</v>
      </c>
      <c r="B568">
        <v>44686.75</v>
      </c>
      <c r="C568">
        <v>45952.0625</v>
      </c>
      <c r="D568">
        <v>44364.027344000002</v>
      </c>
      <c r="E568">
        <v>44801.1875</v>
      </c>
      <c r="F568">
        <v>44801.1875</v>
      </c>
      <c r="G568">
        <v>32194123075</v>
      </c>
      <c r="H568">
        <f t="shared" si="97"/>
        <v>2.3649666500120811E-3</v>
      </c>
      <c r="I568">
        <f t="shared" si="102"/>
        <v>0.65877121124263582</v>
      </c>
      <c r="J568">
        <f t="shared" si="103"/>
        <v>0.37414116127495273</v>
      </c>
      <c r="K568">
        <f t="shared" si="104"/>
        <v>0.19598796780382066</v>
      </c>
      <c r="M568" s="3">
        <v>44426</v>
      </c>
      <c r="N568">
        <v>3011.9636230000001</v>
      </c>
      <c r="O568">
        <v>3124.9760740000002</v>
      </c>
      <c r="P568">
        <v>2959.0283199999999</v>
      </c>
      <c r="Q568">
        <v>3020.0898440000001</v>
      </c>
      <c r="R568">
        <v>3020.0898440000001</v>
      </c>
      <c r="S568">
        <v>21539248425</v>
      </c>
      <c r="T568">
        <f t="shared" si="98"/>
        <v>1.7378472617998564E-3</v>
      </c>
      <c r="U568">
        <f t="shared" si="100"/>
        <v>0.91469012571129726</v>
      </c>
      <c r="V568">
        <f t="shared" si="101"/>
        <v>0.93243470587869803</v>
      </c>
      <c r="W568">
        <f t="shared" si="105"/>
        <v>0.78714437706599782</v>
      </c>
      <c r="X568">
        <f t="shared" si="106"/>
        <v>0.26669970589204994</v>
      </c>
      <c r="Z568" s="3">
        <v>44426</v>
      </c>
      <c r="AA568">
        <v>6.7389000000000004E-2</v>
      </c>
      <c r="AB568">
        <v>6.8058999999999995E-2</v>
      </c>
      <c r="AC568">
        <v>6.6657999999999995E-2</v>
      </c>
      <c r="AD568">
        <v>6.7410999999999999E-2</v>
      </c>
      <c r="AE568">
        <v>6.7410999999999999E-2</v>
      </c>
      <c r="AF568">
        <v>480774</v>
      </c>
      <c r="AG568">
        <f t="shared" si="99"/>
        <v>-6.2284970574499443E-4</v>
      </c>
      <c r="AH568">
        <f t="shared" si="107"/>
        <v>0.49266447385733347</v>
      </c>
      <c r="AI568">
        <f t="shared" si="108"/>
        <v>4.7923683749309248E-2</v>
      </c>
      <c r="AK568" s="3"/>
    </row>
    <row r="569" spans="1:37" x14ac:dyDescent="0.25">
      <c r="A569" s="3">
        <v>44427</v>
      </c>
      <c r="B569">
        <v>44741.882812999997</v>
      </c>
      <c r="C569">
        <v>46970.761719000002</v>
      </c>
      <c r="D569">
        <v>43998.316405999998</v>
      </c>
      <c r="E569">
        <v>46717.578125</v>
      </c>
      <c r="F569">
        <v>46717.578125</v>
      </c>
      <c r="G569">
        <v>37204312299</v>
      </c>
      <c r="H569">
        <f t="shared" si="97"/>
        <v>4.188585333234935E-2</v>
      </c>
      <c r="I569">
        <f t="shared" si="102"/>
        <v>0.64504450013727133</v>
      </c>
      <c r="J569">
        <f t="shared" si="103"/>
        <v>0.44936557034178948</v>
      </c>
      <c r="K569">
        <f t="shared" si="104"/>
        <v>0.2332324236741278</v>
      </c>
      <c r="M569" s="3">
        <v>44427</v>
      </c>
      <c r="N569">
        <v>3019.126953</v>
      </c>
      <c r="O569">
        <v>3184.435547</v>
      </c>
      <c r="P569">
        <v>2963.1501459999999</v>
      </c>
      <c r="Q569">
        <v>3182.7021479999999</v>
      </c>
      <c r="R569">
        <v>3182.7021479999999</v>
      </c>
      <c r="S569">
        <v>19546290360</v>
      </c>
      <c r="T569">
        <f t="shared" si="98"/>
        <v>5.2443987436501742E-2</v>
      </c>
      <c r="U569">
        <f t="shared" si="100"/>
        <v>0.95563915541040678</v>
      </c>
      <c r="V569">
        <f t="shared" si="101"/>
        <v>0.87853863763735685</v>
      </c>
      <c r="W569">
        <f t="shared" si="105"/>
        <v>0.7870101128759186</v>
      </c>
      <c r="X569">
        <f t="shared" si="106"/>
        <v>0.30118036883700872</v>
      </c>
      <c r="Z569" s="3">
        <v>44427</v>
      </c>
      <c r="AA569">
        <v>6.7389000000000004E-2</v>
      </c>
      <c r="AB569">
        <v>6.7917000000000005E-2</v>
      </c>
      <c r="AC569">
        <v>6.7124000000000003E-2</v>
      </c>
      <c r="AD569">
        <v>6.8126000000000006E-2</v>
      </c>
      <c r="AE569">
        <v>6.8126000000000006E-2</v>
      </c>
      <c r="AF569">
        <v>418393</v>
      </c>
      <c r="AG569">
        <f t="shared" si="99"/>
        <v>1.0550722425166938E-2</v>
      </c>
      <c r="AH569">
        <f t="shared" si="107"/>
        <v>0.49116921497799254</v>
      </c>
      <c r="AI569">
        <f t="shared" si="108"/>
        <v>4.581514604596533E-2</v>
      </c>
      <c r="AK569" s="3"/>
    </row>
    <row r="570" spans="1:37" x14ac:dyDescent="0.25">
      <c r="A570" s="3">
        <v>44428</v>
      </c>
      <c r="B570">
        <v>46723.121094000002</v>
      </c>
      <c r="C570">
        <v>49342.152344000002</v>
      </c>
      <c r="D570">
        <v>46650.707030999998</v>
      </c>
      <c r="E570">
        <v>49339.175780999998</v>
      </c>
      <c r="F570">
        <v>49339.175780999998</v>
      </c>
      <c r="G570">
        <v>34706867452</v>
      </c>
      <c r="H570">
        <f t="shared" si="97"/>
        <v>5.4597906978786338E-2</v>
      </c>
      <c r="I570">
        <f t="shared" si="102"/>
        <v>0.62544551182370212</v>
      </c>
      <c r="J570">
        <f t="shared" si="103"/>
        <v>0.42952930496693481</v>
      </c>
      <c r="K570">
        <f t="shared" si="104"/>
        <v>0.2228026405984074</v>
      </c>
      <c r="M570" s="3">
        <v>44428</v>
      </c>
      <c r="N570">
        <v>3182.1625979999999</v>
      </c>
      <c r="O570">
        <v>3298.2465820000002</v>
      </c>
      <c r="P570">
        <v>3178.10376</v>
      </c>
      <c r="Q570">
        <v>3286.9353030000002</v>
      </c>
      <c r="R570">
        <v>3286.9353030000002</v>
      </c>
      <c r="S570">
        <v>20885619828</v>
      </c>
      <c r="T570">
        <f t="shared" si="98"/>
        <v>3.2225043749351756E-2</v>
      </c>
      <c r="U570">
        <f t="shared" si="100"/>
        <v>0.72489379506555729</v>
      </c>
      <c r="V570">
        <f t="shared" si="101"/>
        <v>0.87506985944736759</v>
      </c>
      <c r="W570">
        <f t="shared" si="105"/>
        <v>0.72137643992878164</v>
      </c>
      <c r="X570">
        <f t="shared" si="106"/>
        <v>0.26135944139439615</v>
      </c>
      <c r="Z570" s="3">
        <v>44428</v>
      </c>
      <c r="AA570">
        <v>6.8114999999999995E-2</v>
      </c>
      <c r="AB570">
        <v>6.7934999999999995E-2</v>
      </c>
      <c r="AC570">
        <v>6.8126000000000006E-2</v>
      </c>
      <c r="AD570">
        <v>6.6618999999999998E-2</v>
      </c>
      <c r="AE570">
        <v>6.6618999999999998E-2</v>
      </c>
      <c r="AF570">
        <v>423307</v>
      </c>
      <c r="AG570">
        <f t="shared" si="99"/>
        <v>-2.2369109629237202E-2</v>
      </c>
      <c r="AH570">
        <f t="shared" si="107"/>
        <v>0.48805984232870364</v>
      </c>
      <c r="AI570">
        <f t="shared" si="108"/>
        <v>2.7198730432892834E-2</v>
      </c>
      <c r="AK570" s="3"/>
    </row>
    <row r="571" spans="1:37" x14ac:dyDescent="0.25">
      <c r="A571" s="3">
        <v>44429</v>
      </c>
      <c r="B571">
        <v>49327.074219000002</v>
      </c>
      <c r="C571">
        <v>49717.019530999998</v>
      </c>
      <c r="D571">
        <v>48312.199219000002</v>
      </c>
      <c r="E571">
        <v>48905.492187999997</v>
      </c>
      <c r="F571">
        <v>48905.492187999997</v>
      </c>
      <c r="G571">
        <v>40585205312</v>
      </c>
      <c r="H571">
        <f t="shared" si="97"/>
        <v>-8.8287012201763437E-3</v>
      </c>
      <c r="I571">
        <f t="shared" si="102"/>
        <v>0.63009286842797074</v>
      </c>
      <c r="J571">
        <f t="shared" si="103"/>
        <v>0.41441681484517379</v>
      </c>
      <c r="K571">
        <f t="shared" si="104"/>
        <v>0.21536629145362363</v>
      </c>
      <c r="M571" s="3">
        <v>44429</v>
      </c>
      <c r="N571">
        <v>3286.9316410000001</v>
      </c>
      <c r="O571">
        <v>3307.3515630000002</v>
      </c>
      <c r="P571">
        <v>3209.866211</v>
      </c>
      <c r="Q571">
        <v>3226.0839839999999</v>
      </c>
      <c r="R571">
        <v>3226.0839839999999</v>
      </c>
      <c r="S571">
        <v>18113977628</v>
      </c>
      <c r="T571">
        <f t="shared" si="98"/>
        <v>-1.8686598956850084E-2</v>
      </c>
      <c r="U571">
        <f t="shared" si="100"/>
        <v>0.72688039079317734</v>
      </c>
      <c r="V571">
        <f t="shared" si="101"/>
        <v>0.88343970351062417</v>
      </c>
      <c r="W571">
        <f t="shared" si="105"/>
        <v>0.73185880584841256</v>
      </c>
      <c r="X571">
        <f t="shared" si="106"/>
        <v>0.24380542986930889</v>
      </c>
      <c r="Z571" s="3">
        <v>44429</v>
      </c>
      <c r="AA571">
        <v>6.6618999999999998E-2</v>
      </c>
      <c r="AB571">
        <v>6.7389000000000004E-2</v>
      </c>
      <c r="AC571">
        <v>6.5599000000000005E-2</v>
      </c>
      <c r="AD571">
        <v>6.5965999999999997E-2</v>
      </c>
      <c r="AE571">
        <v>6.5965999999999997E-2</v>
      </c>
      <c r="AF571">
        <v>370387</v>
      </c>
      <c r="AG571">
        <f t="shared" si="99"/>
        <v>-9.8503643703754841E-3</v>
      </c>
      <c r="AH571">
        <f t="shared" si="107"/>
        <v>0.48890607446773648</v>
      </c>
      <c r="AI571">
        <f t="shared" si="108"/>
        <v>2.0338628307421495E-2</v>
      </c>
      <c r="AK571" s="3"/>
    </row>
    <row r="572" spans="1:37" x14ac:dyDescent="0.25">
      <c r="A572" s="3">
        <v>44430</v>
      </c>
      <c r="B572">
        <v>48869.105469000002</v>
      </c>
      <c r="C572">
        <v>49471.609375</v>
      </c>
      <c r="D572">
        <v>48199.941405999998</v>
      </c>
      <c r="E572">
        <v>49321.652344000002</v>
      </c>
      <c r="F572">
        <v>49321.652344000002</v>
      </c>
      <c r="G572">
        <v>25370975378</v>
      </c>
      <c r="H572">
        <f t="shared" si="97"/>
        <v>8.4734753921088396E-3</v>
      </c>
      <c r="I572">
        <f t="shared" si="102"/>
        <v>0.62395921026646184</v>
      </c>
      <c r="J572">
        <f t="shared" si="103"/>
        <v>0.38438634798055926</v>
      </c>
      <c r="K572">
        <f t="shared" si="104"/>
        <v>0.20019300473157442</v>
      </c>
      <c r="M572" s="3">
        <v>44430</v>
      </c>
      <c r="N572">
        <v>3226.2272950000001</v>
      </c>
      <c r="O572">
        <v>3272.733154</v>
      </c>
      <c r="P572">
        <v>3142.0070799999999</v>
      </c>
      <c r="Q572">
        <v>3242.1154790000001</v>
      </c>
      <c r="R572">
        <v>3242.1154790000001</v>
      </c>
      <c r="S572">
        <v>15983278460</v>
      </c>
      <c r="T572">
        <f t="shared" si="98"/>
        <v>4.9570295161858232E-3</v>
      </c>
      <c r="U572">
        <f t="shared" si="100"/>
        <v>0.71827223653736116</v>
      </c>
      <c r="V572">
        <f t="shared" si="101"/>
        <v>0.77354169704541587</v>
      </c>
      <c r="W572">
        <f t="shared" si="105"/>
        <v>0.72316608751104972</v>
      </c>
      <c r="X572">
        <f t="shared" si="106"/>
        <v>0.22202562713445531</v>
      </c>
      <c r="Z572" s="3">
        <v>44430</v>
      </c>
      <c r="AA572">
        <v>6.5969E-2</v>
      </c>
      <c r="AB572">
        <v>6.6447999999999993E-2</v>
      </c>
      <c r="AC572">
        <v>6.5007999999999996E-2</v>
      </c>
      <c r="AD572">
        <v>6.5734000000000001E-2</v>
      </c>
      <c r="AE572">
        <v>6.5734000000000001E-2</v>
      </c>
      <c r="AF572">
        <v>324062</v>
      </c>
      <c r="AG572">
        <f t="shared" si="99"/>
        <v>-3.5231623383187231E-3</v>
      </c>
      <c r="AH572">
        <f t="shared" si="107"/>
        <v>0.48840404549682642</v>
      </c>
      <c r="AI572">
        <f t="shared" si="108"/>
        <v>1.5992118251195106E-2</v>
      </c>
      <c r="AK572" s="3"/>
    </row>
    <row r="573" spans="1:37" x14ac:dyDescent="0.25">
      <c r="A573" s="3">
        <v>44431</v>
      </c>
      <c r="B573">
        <v>49291.675780999998</v>
      </c>
      <c r="C573">
        <v>50482.078125</v>
      </c>
      <c r="D573">
        <v>49074.605469000002</v>
      </c>
      <c r="E573">
        <v>49546.148437999997</v>
      </c>
      <c r="F573">
        <v>49546.148437999997</v>
      </c>
      <c r="G573">
        <v>34305053719</v>
      </c>
      <c r="H573">
        <f t="shared" si="97"/>
        <v>4.5413466883043093E-3</v>
      </c>
      <c r="I573">
        <f t="shared" si="102"/>
        <v>0.62389124040094512</v>
      </c>
      <c r="J573">
        <f t="shared" si="103"/>
        <v>0.36797945029016887</v>
      </c>
      <c r="K573">
        <f t="shared" si="104"/>
        <v>0.19198781308718779</v>
      </c>
      <c r="M573" s="3">
        <v>44431</v>
      </c>
      <c r="N573">
        <v>3241.357422</v>
      </c>
      <c r="O573">
        <v>3373.3842770000001</v>
      </c>
      <c r="P573">
        <v>3235.851318</v>
      </c>
      <c r="Q573">
        <v>3319.2573240000002</v>
      </c>
      <c r="R573">
        <v>3319.2573240000002</v>
      </c>
      <c r="S573">
        <v>20511110509</v>
      </c>
      <c r="T573">
        <f t="shared" si="98"/>
        <v>2.3515017955668828E-2</v>
      </c>
      <c r="U573">
        <f t="shared" si="100"/>
        <v>0.62717311418143729</v>
      </c>
      <c r="V573">
        <f t="shared" si="101"/>
        <v>0.73578689505639361</v>
      </c>
      <c r="W573">
        <f t="shared" si="105"/>
        <v>0.72175634326424465</v>
      </c>
      <c r="X573">
        <f t="shared" si="106"/>
        <v>0.21880224433791237</v>
      </c>
      <c r="Z573" s="3">
        <v>44431</v>
      </c>
      <c r="AA573">
        <v>6.5719E-2</v>
      </c>
      <c r="AB573">
        <v>6.7040000000000002E-2</v>
      </c>
      <c r="AC573">
        <v>6.5816E-2</v>
      </c>
      <c r="AD573">
        <v>6.6992999999999997E-2</v>
      </c>
      <c r="AE573">
        <v>6.6992999999999997E-2</v>
      </c>
      <c r="AF573">
        <v>413980</v>
      </c>
      <c r="AG573">
        <f t="shared" si="99"/>
        <v>1.8971840884034374E-2</v>
      </c>
      <c r="AH573">
        <f t="shared" si="107"/>
        <v>0.49162967270414559</v>
      </c>
      <c r="AI573">
        <f t="shared" si="108"/>
        <v>1.9380349668214072E-2</v>
      </c>
      <c r="AK573" s="3"/>
    </row>
    <row r="574" spans="1:37" x14ac:dyDescent="0.25">
      <c r="A574" s="3">
        <v>44432</v>
      </c>
      <c r="B574">
        <v>49562.347655999998</v>
      </c>
      <c r="C574">
        <v>49878.769530999998</v>
      </c>
      <c r="D574">
        <v>47687.117187999997</v>
      </c>
      <c r="E574">
        <v>47706.117187999997</v>
      </c>
      <c r="F574">
        <v>47706.117187999997</v>
      </c>
      <c r="G574">
        <v>35361168834</v>
      </c>
      <c r="H574">
        <f t="shared" si="97"/>
        <v>-3.7844894330560416E-2</v>
      </c>
      <c r="I574">
        <f t="shared" si="102"/>
        <v>0.64402146477253785</v>
      </c>
      <c r="J574">
        <f t="shared" si="103"/>
        <v>0.2997559361765299</v>
      </c>
      <c r="K574">
        <f t="shared" si="104"/>
        <v>0.15840050878184916</v>
      </c>
      <c r="M574" s="3">
        <v>44432</v>
      </c>
      <c r="N574">
        <v>3324.8554690000001</v>
      </c>
      <c r="O574">
        <v>3358.688232</v>
      </c>
      <c r="P574">
        <v>3154.1213379999999</v>
      </c>
      <c r="Q574">
        <v>3172.4562989999999</v>
      </c>
      <c r="R574">
        <v>3172.4562989999999</v>
      </c>
      <c r="S574">
        <v>20131028906</v>
      </c>
      <c r="T574">
        <f t="shared" si="98"/>
        <v>-4.5234914743365918E-2</v>
      </c>
      <c r="U574">
        <f t="shared" si="100"/>
        <v>0.62366394117948409</v>
      </c>
      <c r="V574">
        <f t="shared" si="101"/>
        <v>0.73897049595123931</v>
      </c>
      <c r="W574">
        <f t="shared" si="105"/>
        <v>0.74961211479864887</v>
      </c>
      <c r="X574">
        <f t="shared" si="106"/>
        <v>0.19653501793547795</v>
      </c>
      <c r="Z574" s="3">
        <v>44432</v>
      </c>
      <c r="AA574">
        <v>6.7105999999999999E-2</v>
      </c>
      <c r="AB574">
        <v>6.7404000000000006E-2</v>
      </c>
      <c r="AC574">
        <v>6.5848000000000004E-2</v>
      </c>
      <c r="AD574">
        <v>6.6500000000000004E-2</v>
      </c>
      <c r="AE574">
        <v>6.6500000000000004E-2</v>
      </c>
      <c r="AF574">
        <v>421980</v>
      </c>
      <c r="AG574">
        <f t="shared" si="99"/>
        <v>-7.3861886590513275E-3</v>
      </c>
      <c r="AH574">
        <f t="shared" si="107"/>
        <v>0.48000843500731943</v>
      </c>
      <c r="AI574">
        <f t="shared" si="108"/>
        <v>2.6565897293319828E-2</v>
      </c>
      <c r="AK574" s="3"/>
    </row>
    <row r="575" spans="1:37" x14ac:dyDescent="0.25">
      <c r="A575" s="3">
        <v>44433</v>
      </c>
      <c r="B575">
        <v>47727.257812999997</v>
      </c>
      <c r="C575">
        <v>49202.878905999998</v>
      </c>
      <c r="D575">
        <v>47163.613280999998</v>
      </c>
      <c r="E575">
        <v>48960.789062999997</v>
      </c>
      <c r="F575">
        <v>48960.789062999997</v>
      </c>
      <c r="G575">
        <v>32646349931</v>
      </c>
      <c r="H575">
        <f t="shared" si="97"/>
        <v>2.5960121950160932E-2</v>
      </c>
      <c r="I575">
        <f t="shared" si="102"/>
        <v>0.62647756350614447</v>
      </c>
      <c r="J575">
        <f t="shared" si="103"/>
        <v>0.27102062944177469</v>
      </c>
      <c r="K575">
        <f t="shared" si="104"/>
        <v>0.14357485179437904</v>
      </c>
      <c r="M575" s="3">
        <v>44433</v>
      </c>
      <c r="N575">
        <v>3174.2697750000002</v>
      </c>
      <c r="O575">
        <v>3248.7272950000001</v>
      </c>
      <c r="P575">
        <v>3086.11499</v>
      </c>
      <c r="Q575">
        <v>3224.9152829999998</v>
      </c>
      <c r="R575">
        <v>3224.9152829999998</v>
      </c>
      <c r="S575">
        <v>18902728235</v>
      </c>
      <c r="T575">
        <f t="shared" si="98"/>
        <v>1.6400535494862572E-2</v>
      </c>
      <c r="U575">
        <f t="shared" si="100"/>
        <v>0.62472459024367089</v>
      </c>
      <c r="V575">
        <f t="shared" si="101"/>
        <v>0.74169545838608164</v>
      </c>
      <c r="W575">
        <f t="shared" si="105"/>
        <v>0.74937800173724778</v>
      </c>
      <c r="X575">
        <f t="shared" si="106"/>
        <v>0.19523730774714565</v>
      </c>
      <c r="Z575" s="3">
        <v>44433</v>
      </c>
      <c r="AA575">
        <v>6.6538E-2</v>
      </c>
      <c r="AB575">
        <v>6.6127000000000005E-2</v>
      </c>
      <c r="AC575">
        <v>6.5271999999999997E-2</v>
      </c>
      <c r="AD575">
        <v>6.5866999999999995E-2</v>
      </c>
      <c r="AE575">
        <v>6.5866999999999995E-2</v>
      </c>
      <c r="AF575">
        <v>386079</v>
      </c>
      <c r="AG575">
        <f t="shared" si="99"/>
        <v>-9.5643903002113808E-3</v>
      </c>
      <c r="AH575">
        <f t="shared" si="107"/>
        <v>0.46226818224811028</v>
      </c>
      <c r="AI575">
        <f t="shared" si="108"/>
        <v>3.5048743810171701E-2</v>
      </c>
      <c r="AK575" s="3"/>
    </row>
    <row r="576" spans="1:37" x14ac:dyDescent="0.25">
      <c r="A576" s="3">
        <v>44434</v>
      </c>
      <c r="B576">
        <v>49002.640625</v>
      </c>
      <c r="C576">
        <v>49347.582030999998</v>
      </c>
      <c r="D576">
        <v>46405.78125</v>
      </c>
      <c r="E576">
        <v>46942.21875</v>
      </c>
      <c r="F576">
        <v>46942.21875</v>
      </c>
      <c r="G576">
        <v>32666549568</v>
      </c>
      <c r="H576">
        <f t="shared" si="97"/>
        <v>-4.21022974625875E-2</v>
      </c>
      <c r="I576">
        <f t="shared" si="102"/>
        <v>0.62939024211181827</v>
      </c>
      <c r="J576">
        <f t="shared" si="103"/>
        <v>0.1749754784907992</v>
      </c>
      <c r="K576">
        <f t="shared" si="104"/>
        <v>9.562743945496617E-2</v>
      </c>
      <c r="M576" s="3">
        <v>44434</v>
      </c>
      <c r="N576">
        <v>3228.7473140000002</v>
      </c>
      <c r="O576">
        <v>3249.6552729999999</v>
      </c>
      <c r="P576">
        <v>3060.22876</v>
      </c>
      <c r="Q576">
        <v>3100.3254390000002</v>
      </c>
      <c r="R576">
        <v>3100.3254390000002</v>
      </c>
      <c r="S576">
        <v>17405668117</v>
      </c>
      <c r="T576">
        <f t="shared" si="98"/>
        <v>-3.9399594761861695E-2</v>
      </c>
      <c r="U576">
        <f t="shared" si="100"/>
        <v>0.59063084907492425</v>
      </c>
      <c r="V576">
        <f t="shared" si="101"/>
        <v>0.76792824300524631</v>
      </c>
      <c r="W576">
        <f t="shared" si="105"/>
        <v>0.76798316845212888</v>
      </c>
      <c r="X576">
        <f t="shared" si="106"/>
        <v>0.1617805364826565</v>
      </c>
      <c r="Z576" s="3">
        <v>44434</v>
      </c>
      <c r="AA576">
        <v>6.5946000000000005E-2</v>
      </c>
      <c r="AB576">
        <v>6.5947000000000006E-2</v>
      </c>
      <c r="AC576">
        <v>6.5866999999999995E-2</v>
      </c>
      <c r="AD576">
        <v>6.6045999999999994E-2</v>
      </c>
      <c r="AE576">
        <v>6.6045999999999994E-2</v>
      </c>
      <c r="AF576">
        <v>370789</v>
      </c>
      <c r="AG576">
        <f t="shared" si="99"/>
        <v>2.7139115912147805E-3</v>
      </c>
      <c r="AH576">
        <f t="shared" si="107"/>
        <v>0.45072295659552614</v>
      </c>
      <c r="AI576">
        <f t="shared" si="108"/>
        <v>4.4234540341457303E-2</v>
      </c>
      <c r="AK576" s="3"/>
    </row>
    <row r="577" spans="1:37" x14ac:dyDescent="0.25">
      <c r="A577" s="3">
        <v>44435</v>
      </c>
      <c r="B577">
        <v>46894.554687999997</v>
      </c>
      <c r="C577">
        <v>49112.785155999998</v>
      </c>
      <c r="D577">
        <v>46394.28125</v>
      </c>
      <c r="E577">
        <v>49058.667969000002</v>
      </c>
      <c r="F577">
        <v>49058.667969000002</v>
      </c>
      <c r="G577">
        <v>34511076995</v>
      </c>
      <c r="H577">
        <f t="shared" si="97"/>
        <v>4.4099430307362762E-2</v>
      </c>
      <c r="I577">
        <f t="shared" si="102"/>
        <v>0.64279343912997655</v>
      </c>
      <c r="J577">
        <f t="shared" si="103"/>
        <v>0.20423978227536246</v>
      </c>
      <c r="K577">
        <f t="shared" si="104"/>
        <v>0.11060996111141841</v>
      </c>
      <c r="M577" s="3">
        <v>44435</v>
      </c>
      <c r="N577">
        <v>3096.4060060000002</v>
      </c>
      <c r="O577">
        <v>3281.8405760000001</v>
      </c>
      <c r="P577">
        <v>3064.485107</v>
      </c>
      <c r="Q577">
        <v>3270.6008299999999</v>
      </c>
      <c r="R577">
        <v>3270.6008299999999</v>
      </c>
      <c r="S577">
        <v>18489602004</v>
      </c>
      <c r="T577">
        <f t="shared" si="98"/>
        <v>5.3466621788553596E-2</v>
      </c>
      <c r="U577">
        <f t="shared" si="100"/>
        <v>0.68215520477935576</v>
      </c>
      <c r="V577">
        <f t="shared" si="101"/>
        <v>0.78513516512136527</v>
      </c>
      <c r="W577">
        <f t="shared" si="105"/>
        <v>0.78160861268465431</v>
      </c>
      <c r="X577">
        <f t="shared" si="106"/>
        <v>0.18933684175040888</v>
      </c>
      <c r="Z577" s="3">
        <v>44435</v>
      </c>
      <c r="AA577">
        <v>6.5962000000000007E-2</v>
      </c>
      <c r="AB577">
        <v>6.6915000000000002E-2</v>
      </c>
      <c r="AC577">
        <v>6.5883999999999998E-2</v>
      </c>
      <c r="AD577">
        <v>6.6667000000000004E-2</v>
      </c>
      <c r="AE577">
        <v>6.6667000000000004E-2</v>
      </c>
      <c r="AF577">
        <v>376888</v>
      </c>
      <c r="AG577">
        <f t="shared" si="99"/>
        <v>9.3586089146151536E-3</v>
      </c>
      <c r="AH577">
        <f t="shared" si="107"/>
        <v>0.44533462970626253</v>
      </c>
      <c r="AI577">
        <f t="shared" si="108"/>
        <v>5.2489220223680202E-2</v>
      </c>
      <c r="AK577" s="3"/>
    </row>
    <row r="578" spans="1:37" x14ac:dyDescent="0.25">
      <c r="A578" s="3">
        <v>44436</v>
      </c>
      <c r="B578">
        <v>49072.585937999997</v>
      </c>
      <c r="C578">
        <v>49283.503905999998</v>
      </c>
      <c r="D578">
        <v>48499.238280999998</v>
      </c>
      <c r="E578">
        <v>48902.402344000002</v>
      </c>
      <c r="F578">
        <v>48902.402344000002</v>
      </c>
      <c r="G578">
        <v>28568103401</v>
      </c>
      <c r="H578">
        <f t="shared" si="97"/>
        <v>-3.1903644385574484E-3</v>
      </c>
      <c r="I578">
        <f t="shared" si="102"/>
        <v>0.64335487468236585</v>
      </c>
      <c r="J578">
        <f t="shared" si="103"/>
        <v>0.20073654413620873</v>
      </c>
      <c r="K578">
        <f t="shared" si="104"/>
        <v>0.10887317949504058</v>
      </c>
      <c r="M578" s="3">
        <v>44436</v>
      </c>
      <c r="N578">
        <v>3275.1044919999999</v>
      </c>
      <c r="O578">
        <v>3284.8459469999998</v>
      </c>
      <c r="P578">
        <v>3217.4035640000002</v>
      </c>
      <c r="Q578">
        <v>3244.4033199999999</v>
      </c>
      <c r="R578">
        <v>3244.4033199999999</v>
      </c>
      <c r="S578">
        <v>13709633698</v>
      </c>
      <c r="T578">
        <f t="shared" si="98"/>
        <v>-8.042251576968416E-3</v>
      </c>
      <c r="U578">
        <f t="shared" si="100"/>
        <v>0.6693018807559129</v>
      </c>
      <c r="V578">
        <f t="shared" si="101"/>
        <v>0.65257824545192</v>
      </c>
      <c r="W578">
        <f t="shared" si="105"/>
        <v>0.77948970079122537</v>
      </c>
      <c r="X578">
        <f t="shared" si="106"/>
        <v>0.16719953681362948</v>
      </c>
      <c r="Z578" s="3">
        <v>44436</v>
      </c>
      <c r="AA578">
        <v>6.6758999999999999E-2</v>
      </c>
      <c r="AB578">
        <v>6.6855999999999999E-2</v>
      </c>
      <c r="AC578">
        <v>6.6326999999999997E-2</v>
      </c>
      <c r="AD578">
        <v>6.6344E-2</v>
      </c>
      <c r="AE578">
        <v>6.6344E-2</v>
      </c>
      <c r="AF578">
        <v>280347</v>
      </c>
      <c r="AG578">
        <f t="shared" si="99"/>
        <v>-4.8567507185245037E-3</v>
      </c>
      <c r="AH578">
        <f t="shared" si="107"/>
        <v>0.43233633291177426</v>
      </c>
      <c r="AI578">
        <f t="shared" si="108"/>
        <v>3.8791194652551209E-2</v>
      </c>
      <c r="AK578" s="3"/>
    </row>
    <row r="579" spans="1:37" x14ac:dyDescent="0.25">
      <c r="A579" s="3">
        <v>44437</v>
      </c>
      <c r="B579">
        <v>48911.25</v>
      </c>
      <c r="C579">
        <v>49644.113280999998</v>
      </c>
      <c r="D579">
        <v>47925.855469000002</v>
      </c>
      <c r="E579">
        <v>48829.832030999998</v>
      </c>
      <c r="F579">
        <v>48829.832030999998</v>
      </c>
      <c r="G579">
        <v>25889650240</v>
      </c>
      <c r="H579">
        <f t="shared" si="97"/>
        <v>-1.4850847686389325E-3</v>
      </c>
      <c r="I579">
        <f t="shared" si="102"/>
        <v>0.62054198173007624</v>
      </c>
      <c r="J579">
        <f t="shared" si="103"/>
        <v>0.14507922871495138</v>
      </c>
      <c r="K579">
        <f t="shared" si="104"/>
        <v>8.0452059927807684E-2</v>
      </c>
      <c r="M579" s="3">
        <v>44437</v>
      </c>
      <c r="N579">
        <v>3246.7709960000002</v>
      </c>
      <c r="O579">
        <v>3283.235596</v>
      </c>
      <c r="P579">
        <v>3158.8403320000002</v>
      </c>
      <c r="Q579">
        <v>3227.0026859999998</v>
      </c>
      <c r="R579">
        <v>3227.0026859999998</v>
      </c>
      <c r="S579">
        <v>13296586731</v>
      </c>
      <c r="T579">
        <f t="shared" si="98"/>
        <v>-5.3777110937100314E-3</v>
      </c>
      <c r="U579">
        <f t="shared" si="100"/>
        <v>0.66956584259467378</v>
      </c>
      <c r="V579">
        <f t="shared" si="101"/>
        <v>0.64776559813141588</v>
      </c>
      <c r="W579">
        <f t="shared" si="105"/>
        <v>0.77590518500687289</v>
      </c>
      <c r="X579">
        <f t="shared" si="106"/>
        <v>0.14665372794351628</v>
      </c>
      <c r="Z579" s="3">
        <v>44437</v>
      </c>
      <c r="AA579">
        <v>6.6392999999999994E-2</v>
      </c>
      <c r="AB579">
        <v>6.6295000000000007E-2</v>
      </c>
      <c r="AC579">
        <v>6.5610000000000002E-2</v>
      </c>
      <c r="AD579">
        <v>6.6087000000000007E-2</v>
      </c>
      <c r="AE579">
        <v>6.6087000000000007E-2</v>
      </c>
      <c r="AF579">
        <v>272305</v>
      </c>
      <c r="AG579">
        <f t="shared" si="99"/>
        <v>-3.881271343209754E-3</v>
      </c>
      <c r="AH579">
        <f t="shared" si="107"/>
        <v>0.42576320509927151</v>
      </c>
      <c r="AI579">
        <f t="shared" si="108"/>
        <v>4.3644858933574573E-2</v>
      </c>
      <c r="AK579" s="3"/>
    </row>
    <row r="580" spans="1:37" x14ac:dyDescent="0.25">
      <c r="A580" s="3">
        <v>44438</v>
      </c>
      <c r="B580">
        <v>48834.851562999997</v>
      </c>
      <c r="C580">
        <v>48925.605469000002</v>
      </c>
      <c r="D580">
        <v>46950.273437999997</v>
      </c>
      <c r="E580">
        <v>47054.984375</v>
      </c>
      <c r="F580">
        <v>47054.984375</v>
      </c>
      <c r="G580">
        <v>31847007016</v>
      </c>
      <c r="H580">
        <f t="shared" ref="H580:H643" si="109">LN(E580/E579)</f>
        <v>-3.7024639942157336E-2</v>
      </c>
      <c r="I580">
        <f t="shared" si="102"/>
        <v>0.63418725399426823</v>
      </c>
      <c r="J580">
        <f t="shared" si="103"/>
        <v>0.12258713413593293</v>
      </c>
      <c r="K580">
        <f t="shared" si="104"/>
        <v>6.9557816515818313E-2</v>
      </c>
      <c r="M580" s="3">
        <v>44438</v>
      </c>
      <c r="N580">
        <v>3227.1926269999999</v>
      </c>
      <c r="O580">
        <v>3346.5810550000001</v>
      </c>
      <c r="P580">
        <v>3151.4445799999999</v>
      </c>
      <c r="Q580">
        <v>3224.374268</v>
      </c>
      <c r="R580">
        <v>3224.374268</v>
      </c>
      <c r="S580">
        <v>19306924485</v>
      </c>
      <c r="T580">
        <f t="shared" ref="T580:T643" si="110">LN(Q580/Q579)</f>
        <v>-8.1483942549693178E-4</v>
      </c>
      <c r="U580">
        <f t="shared" si="100"/>
        <v>0.63843604816346688</v>
      </c>
      <c r="V580">
        <f t="shared" si="101"/>
        <v>0.64323912495921542</v>
      </c>
      <c r="W580">
        <f t="shared" si="105"/>
        <v>0.77361018682764704</v>
      </c>
      <c r="X580">
        <f t="shared" si="106"/>
        <v>0.13233142500928535</v>
      </c>
      <c r="Z580" s="3">
        <v>44438</v>
      </c>
      <c r="AA580">
        <v>6.6090999999999997E-2</v>
      </c>
      <c r="AB580">
        <v>6.8843000000000001E-2</v>
      </c>
      <c r="AC580">
        <v>6.5670000000000006E-2</v>
      </c>
      <c r="AD580">
        <v>6.8524000000000002E-2</v>
      </c>
      <c r="AE580">
        <v>6.8524000000000002E-2</v>
      </c>
      <c r="AF580">
        <v>410306</v>
      </c>
      <c r="AG580">
        <f t="shared" ref="AG580:AG643" si="111">LN(AD580/AD579)</f>
        <v>3.6211993062519286E-2</v>
      </c>
      <c r="AH580">
        <f t="shared" si="107"/>
        <v>0.41948129769323489</v>
      </c>
      <c r="AI580">
        <f t="shared" si="108"/>
        <v>4.1574209978963161E-2</v>
      </c>
      <c r="AK580" s="3"/>
    </row>
    <row r="581" spans="1:37" x14ac:dyDescent="0.25">
      <c r="A581" s="3">
        <v>44439</v>
      </c>
      <c r="B581">
        <v>47024.339844000002</v>
      </c>
      <c r="C581">
        <v>48189.550780999998</v>
      </c>
      <c r="D581">
        <v>46750.09375</v>
      </c>
      <c r="E581">
        <v>47166.6875</v>
      </c>
      <c r="F581">
        <v>47166.6875</v>
      </c>
      <c r="G581">
        <v>34730363427</v>
      </c>
      <c r="H581">
        <f t="shared" si="109"/>
        <v>2.3710718587319382E-3</v>
      </c>
      <c r="I581">
        <f t="shared" si="102"/>
        <v>0.61356687413428113</v>
      </c>
      <c r="J581">
        <f t="shared" si="103"/>
        <v>0.16543624976864432</v>
      </c>
      <c r="K581">
        <f t="shared" si="104"/>
        <v>9.0453692878190231E-2</v>
      </c>
      <c r="M581" s="3">
        <v>44439</v>
      </c>
      <c r="N581">
        <v>3227.758057</v>
      </c>
      <c r="O581">
        <v>3466.9921880000002</v>
      </c>
      <c r="P581">
        <v>3195.2165530000002</v>
      </c>
      <c r="Q581">
        <v>3433.7326659999999</v>
      </c>
      <c r="R581">
        <v>3433.7326659999999</v>
      </c>
      <c r="S581">
        <v>27280502987</v>
      </c>
      <c r="T581">
        <f t="shared" si="110"/>
        <v>6.2909004293366183E-2</v>
      </c>
      <c r="U581">
        <f t="shared" si="100"/>
        <v>0.69047214084913655</v>
      </c>
      <c r="V581">
        <f t="shared" si="101"/>
        <v>0.66833459989893629</v>
      </c>
      <c r="W581">
        <f t="shared" si="105"/>
        <v>0.79698927789693419</v>
      </c>
      <c r="X581">
        <f t="shared" si="106"/>
        <v>0.15951061651539636</v>
      </c>
      <c r="Z581" s="3">
        <v>44439</v>
      </c>
      <c r="AA581">
        <v>6.8595000000000003E-2</v>
      </c>
      <c r="AB581">
        <v>7.2009000000000004E-2</v>
      </c>
      <c r="AC581">
        <v>6.8232000000000001E-2</v>
      </c>
      <c r="AD581">
        <v>7.2800000000000004E-2</v>
      </c>
      <c r="AE581">
        <v>7.2800000000000004E-2</v>
      </c>
      <c r="AF581">
        <v>578385</v>
      </c>
      <c r="AG581">
        <f t="shared" si="111"/>
        <v>6.0531906334428162E-2</v>
      </c>
      <c r="AH581">
        <f t="shared" si="107"/>
        <v>0.4346215782263983</v>
      </c>
      <c r="AI581">
        <f t="shared" si="108"/>
        <v>4.5079088610128271E-2</v>
      </c>
      <c r="AK581" s="3"/>
    </row>
    <row r="582" spans="1:37" x14ac:dyDescent="0.25">
      <c r="A582" s="3">
        <v>44440</v>
      </c>
      <c r="B582">
        <v>47099.773437999997</v>
      </c>
      <c r="C582">
        <v>49111.089844000002</v>
      </c>
      <c r="D582">
        <v>46562.4375</v>
      </c>
      <c r="E582">
        <v>48847.027344000002</v>
      </c>
      <c r="F582">
        <v>48847.027344000002</v>
      </c>
      <c r="G582">
        <v>39139399125</v>
      </c>
      <c r="H582">
        <f t="shared" si="109"/>
        <v>3.5005653793135284E-2</v>
      </c>
      <c r="I582">
        <f t="shared" si="102"/>
        <v>0.61503809915477436</v>
      </c>
      <c r="J582">
        <f t="shared" si="103"/>
        <v>0.21996715300757974</v>
      </c>
      <c r="K582">
        <f t="shared" si="104"/>
        <v>0.11775628602595258</v>
      </c>
      <c r="M582" s="3">
        <v>44440</v>
      </c>
      <c r="N582">
        <v>3430.7624510000001</v>
      </c>
      <c r="O582">
        <v>3836.867432</v>
      </c>
      <c r="P582">
        <v>3387.4084469999998</v>
      </c>
      <c r="Q582">
        <v>3834.828125</v>
      </c>
      <c r="R582">
        <v>3834.828125</v>
      </c>
      <c r="S582">
        <v>30070890104</v>
      </c>
      <c r="T582">
        <f t="shared" si="110"/>
        <v>0.11047670605484458</v>
      </c>
      <c r="U582">
        <f t="shared" si="100"/>
        <v>0.99827108384178254</v>
      </c>
      <c r="V582">
        <f t="shared" si="101"/>
        <v>0.78843283569076061</v>
      </c>
      <c r="W582">
        <f t="shared" si="105"/>
        <v>0.87081512760231516</v>
      </c>
      <c r="X582">
        <f t="shared" si="106"/>
        <v>0.20793972370203631</v>
      </c>
      <c r="Z582" s="3">
        <v>44440</v>
      </c>
      <c r="AA582">
        <v>7.2736999999999996E-2</v>
      </c>
      <c r="AB582">
        <v>7.8548999999999994E-2</v>
      </c>
      <c r="AC582">
        <v>7.2464000000000001E-2</v>
      </c>
      <c r="AD582">
        <v>7.8506999999999993E-2</v>
      </c>
      <c r="AE582">
        <v>7.8506999999999993E-2</v>
      </c>
      <c r="AF582">
        <v>615613</v>
      </c>
      <c r="AG582">
        <f t="shared" si="111"/>
        <v>7.5471837584660376E-2</v>
      </c>
      <c r="AH582">
        <f t="shared" si="107"/>
        <v>0.48750092091227848</v>
      </c>
      <c r="AI582">
        <f t="shared" si="108"/>
        <v>5.817341804863338E-2</v>
      </c>
      <c r="AK582" s="3"/>
    </row>
    <row r="583" spans="1:37" x14ac:dyDescent="0.25">
      <c r="A583" s="3">
        <v>44441</v>
      </c>
      <c r="B583">
        <v>48807.847655999998</v>
      </c>
      <c r="C583">
        <v>50343.421875</v>
      </c>
      <c r="D583">
        <v>48652.320312999997</v>
      </c>
      <c r="E583">
        <v>49327.722655999998</v>
      </c>
      <c r="F583">
        <v>49327.722655999998</v>
      </c>
      <c r="G583">
        <v>39508070319</v>
      </c>
      <c r="H583">
        <f t="shared" si="109"/>
        <v>9.7927247779852622E-3</v>
      </c>
      <c r="I583">
        <f t="shared" si="102"/>
        <v>0.60235778009577434</v>
      </c>
      <c r="J583">
        <f t="shared" si="103"/>
        <v>0.2568823689968987</v>
      </c>
      <c r="K583">
        <f t="shared" si="104"/>
        <v>0.13589669604451599</v>
      </c>
      <c r="M583" s="3">
        <v>44441</v>
      </c>
      <c r="N583">
        <v>3825.0278320000002</v>
      </c>
      <c r="O583">
        <v>3830.7114259999998</v>
      </c>
      <c r="P583">
        <v>3726.7504880000001</v>
      </c>
      <c r="Q583">
        <v>3790.98999</v>
      </c>
      <c r="R583">
        <v>3790.98999</v>
      </c>
      <c r="S583">
        <v>24387397330</v>
      </c>
      <c r="T583">
        <f t="shared" si="110"/>
        <v>-1.1497420277767479E-2</v>
      </c>
      <c r="U583">
        <f t="shared" si="100"/>
        <v>0.90519764949917914</v>
      </c>
      <c r="V583">
        <f t="shared" si="101"/>
        <v>0.79734435553705041</v>
      </c>
      <c r="W583">
        <f t="shared" si="105"/>
        <v>0.85281422942289764</v>
      </c>
      <c r="X583">
        <f t="shared" si="106"/>
        <v>0.22264288940711316</v>
      </c>
      <c r="Z583" s="3">
        <v>44441</v>
      </c>
      <c r="AA583">
        <v>7.8306000000000001E-2</v>
      </c>
      <c r="AB583">
        <v>7.6906000000000002E-2</v>
      </c>
      <c r="AC583">
        <v>7.4922000000000002E-2</v>
      </c>
      <c r="AD583">
        <v>7.6853000000000005E-2</v>
      </c>
      <c r="AE583">
        <v>7.6853000000000005E-2</v>
      </c>
      <c r="AF583">
        <v>494395</v>
      </c>
      <c r="AG583">
        <f t="shared" si="111"/>
        <v>-2.1293286479392066E-2</v>
      </c>
      <c r="AH583">
        <f t="shared" si="107"/>
        <v>0.49128020756503077</v>
      </c>
      <c r="AI583">
        <f t="shared" si="108"/>
        <v>5.6145250137800896E-2</v>
      </c>
      <c r="AK583" s="3"/>
    </row>
    <row r="584" spans="1:37" x14ac:dyDescent="0.25">
      <c r="A584" s="3">
        <v>44442</v>
      </c>
      <c r="B584">
        <v>49288.25</v>
      </c>
      <c r="C584">
        <v>50982.273437999997</v>
      </c>
      <c r="D584">
        <v>48386.085937999997</v>
      </c>
      <c r="E584">
        <v>50025.375</v>
      </c>
      <c r="F584">
        <v>50025.375</v>
      </c>
      <c r="G584">
        <v>43206179619</v>
      </c>
      <c r="H584">
        <f t="shared" si="109"/>
        <v>1.4044128011255694E-2</v>
      </c>
      <c r="I584">
        <f t="shared" si="102"/>
        <v>0.5913653368657803</v>
      </c>
      <c r="J584">
        <f t="shared" si="103"/>
        <v>0.22998333238252044</v>
      </c>
      <c r="K584">
        <f t="shared" si="104"/>
        <v>0.12217754896481593</v>
      </c>
      <c r="M584" s="3">
        <v>44442</v>
      </c>
      <c r="N584">
        <v>3787.4865719999998</v>
      </c>
      <c r="O584">
        <v>4022.4692380000001</v>
      </c>
      <c r="P584">
        <v>3712.6782229999999</v>
      </c>
      <c r="Q584">
        <v>3940.6147460000002</v>
      </c>
      <c r="R584">
        <v>3940.6147460000002</v>
      </c>
      <c r="S584">
        <v>26207765094</v>
      </c>
      <c r="T584">
        <f t="shared" si="110"/>
        <v>3.8709541976010044E-2</v>
      </c>
      <c r="U584">
        <f t="shared" si="100"/>
        <v>0.88675101591491801</v>
      </c>
      <c r="V584">
        <f t="shared" si="101"/>
        <v>0.78335448953796027</v>
      </c>
      <c r="W584">
        <f t="shared" si="105"/>
        <v>0.818700807309931</v>
      </c>
      <c r="X584">
        <f t="shared" si="106"/>
        <v>0.19827659992740476</v>
      </c>
      <c r="Z584" s="3">
        <v>44442</v>
      </c>
      <c r="AA584">
        <v>7.6782000000000003E-2</v>
      </c>
      <c r="AB584">
        <v>7.8938999999999995E-2</v>
      </c>
      <c r="AC584">
        <v>7.6547000000000004E-2</v>
      </c>
      <c r="AD584">
        <v>7.8771999999999995E-2</v>
      </c>
      <c r="AE584">
        <v>7.8771999999999995E-2</v>
      </c>
      <c r="AF584">
        <v>523889</v>
      </c>
      <c r="AG584">
        <f t="shared" si="111"/>
        <v>2.4663097462041005E-2</v>
      </c>
      <c r="AH584">
        <f t="shared" si="107"/>
        <v>0.4763450799460307</v>
      </c>
      <c r="AI584">
        <f t="shared" si="108"/>
        <v>4.9449407330934558E-2</v>
      </c>
      <c r="AK584" s="3"/>
    </row>
    <row r="585" spans="1:37" x14ac:dyDescent="0.25">
      <c r="A585" s="3">
        <v>44443</v>
      </c>
      <c r="B585">
        <v>50009.324219000002</v>
      </c>
      <c r="C585">
        <v>50545.582030999998</v>
      </c>
      <c r="D585">
        <v>49548.78125</v>
      </c>
      <c r="E585">
        <v>49944.625</v>
      </c>
      <c r="F585">
        <v>49944.625</v>
      </c>
      <c r="G585">
        <v>37471327794</v>
      </c>
      <c r="H585">
        <f t="shared" si="109"/>
        <v>-1.6154849967335088E-3</v>
      </c>
      <c r="I585">
        <f t="shared" si="102"/>
        <v>0.58763228467500239</v>
      </c>
      <c r="J585">
        <f t="shared" si="103"/>
        <v>0.20052948999601664</v>
      </c>
      <c r="K585">
        <f t="shared" si="104"/>
        <v>0.10736019092935825</v>
      </c>
      <c r="M585" s="3">
        <v>44443</v>
      </c>
      <c r="N585">
        <v>3937.9101559999999</v>
      </c>
      <c r="O585">
        <v>3969.4487300000001</v>
      </c>
      <c r="P585">
        <v>3837.9311520000001</v>
      </c>
      <c r="Q585">
        <v>3887.8283689999998</v>
      </c>
      <c r="R585">
        <v>3887.8283689999998</v>
      </c>
      <c r="S585">
        <v>20806963328</v>
      </c>
      <c r="T585">
        <f t="shared" si="110"/>
        <v>-1.3485996194357216E-2</v>
      </c>
      <c r="U585">
        <f t="shared" ref="U585:U648" si="112">_xlfn.STDEV.S(T579:T585)*SQRT(365)</f>
        <v>0.90046229465082994</v>
      </c>
      <c r="V585">
        <f t="shared" si="101"/>
        <v>0.78843026881769107</v>
      </c>
      <c r="W585">
        <f t="shared" si="105"/>
        <v>0.81846793835292186</v>
      </c>
      <c r="X585">
        <f t="shared" si="106"/>
        <v>0.17302402955785295</v>
      </c>
      <c r="Z585" s="3">
        <v>44443</v>
      </c>
      <c r="AA585">
        <v>7.8717999999999996E-2</v>
      </c>
      <c r="AB585">
        <v>7.9191999999999999E-2</v>
      </c>
      <c r="AC585">
        <v>7.7196000000000001E-2</v>
      </c>
      <c r="AD585">
        <v>7.7842999999999996E-2</v>
      </c>
      <c r="AE585">
        <v>7.7842999999999996E-2</v>
      </c>
      <c r="AF585">
        <v>416601</v>
      </c>
      <c r="AG585">
        <f t="shared" si="111"/>
        <v>-1.1863626038775433E-2</v>
      </c>
      <c r="AH585">
        <f t="shared" si="107"/>
        <v>0.47946494659250449</v>
      </c>
      <c r="AI585">
        <f t="shared" si="108"/>
        <v>4.2481341776930394E-2</v>
      </c>
      <c r="AK585" s="3"/>
    </row>
    <row r="586" spans="1:37" x14ac:dyDescent="0.25">
      <c r="A586" s="3">
        <v>44444</v>
      </c>
      <c r="B586">
        <v>49937.859375</v>
      </c>
      <c r="C586">
        <v>51868.679687999997</v>
      </c>
      <c r="D586">
        <v>49538.597655999998</v>
      </c>
      <c r="E586">
        <v>51753.410155999998</v>
      </c>
      <c r="F586">
        <v>51753.410155999998</v>
      </c>
      <c r="G586">
        <v>30322676319</v>
      </c>
      <c r="H586">
        <f t="shared" si="109"/>
        <v>3.5575435011842536E-2</v>
      </c>
      <c r="I586">
        <f t="shared" si="102"/>
        <v>0.57946175971316183</v>
      </c>
      <c r="J586">
        <f t="shared" si="103"/>
        <v>0.18956678439367675</v>
      </c>
      <c r="K586">
        <f t="shared" si="104"/>
        <v>0.1016828976277262</v>
      </c>
      <c r="M586" s="3">
        <v>44444</v>
      </c>
      <c r="N586">
        <v>3886.3310550000001</v>
      </c>
      <c r="O586">
        <v>3979.1865229999999</v>
      </c>
      <c r="P586">
        <v>3838.4873050000001</v>
      </c>
      <c r="Q586">
        <v>3952.1335450000001</v>
      </c>
      <c r="R586">
        <v>3952.1335450000001</v>
      </c>
      <c r="S586">
        <v>18371468576</v>
      </c>
      <c r="T586">
        <f t="shared" si="110"/>
        <v>1.6404829217597897E-2</v>
      </c>
      <c r="U586">
        <f t="shared" si="112"/>
        <v>0.86765471442024555</v>
      </c>
      <c r="V586">
        <f t="shared" si="101"/>
        <v>0.77260198577734929</v>
      </c>
      <c r="W586">
        <f t="shared" si="105"/>
        <v>0.81767590392146938</v>
      </c>
      <c r="X586">
        <f t="shared" si="106"/>
        <v>0.17007487627152165</v>
      </c>
      <c r="Z586" s="3">
        <v>44444</v>
      </c>
      <c r="AA586">
        <v>7.7812999999999993E-2</v>
      </c>
      <c r="AB586">
        <v>7.7054999999999998E-2</v>
      </c>
      <c r="AC586">
        <v>7.7468999999999996E-2</v>
      </c>
      <c r="AD586">
        <v>7.6365000000000002E-2</v>
      </c>
      <c r="AE586">
        <v>7.6365000000000002E-2</v>
      </c>
      <c r="AF586">
        <v>354981</v>
      </c>
      <c r="AG586">
        <f t="shared" si="111"/>
        <v>-1.9169501708765389E-2</v>
      </c>
      <c r="AH586">
        <f t="shared" si="107"/>
        <v>0.47599265461582363</v>
      </c>
      <c r="AI586">
        <f t="shared" si="108"/>
        <v>4.4142163787771714E-2</v>
      </c>
      <c r="AK586" s="3"/>
    </row>
    <row r="587" spans="1:37" x14ac:dyDescent="0.25">
      <c r="A587" s="3">
        <v>44445</v>
      </c>
      <c r="B587">
        <v>51769.003905999998</v>
      </c>
      <c r="C587">
        <v>52700.941405999998</v>
      </c>
      <c r="D587">
        <v>51053.679687999997</v>
      </c>
      <c r="E587">
        <v>52633.535155999998</v>
      </c>
      <c r="F587">
        <v>52633.535155999998</v>
      </c>
      <c r="G587">
        <v>38884105426</v>
      </c>
      <c r="H587">
        <f t="shared" si="109"/>
        <v>1.6863140380301282E-2</v>
      </c>
      <c r="I587">
        <f t="shared" si="102"/>
        <v>0.56818077741357131</v>
      </c>
      <c r="J587">
        <f t="shared" si="103"/>
        <v>0.16661111332081305</v>
      </c>
      <c r="K587">
        <f t="shared" si="104"/>
        <v>8.9939037396480986E-2</v>
      </c>
      <c r="M587" s="3">
        <v>44445</v>
      </c>
      <c r="N587">
        <v>3951.5207519999999</v>
      </c>
      <c r="O587">
        <v>3968.4265140000002</v>
      </c>
      <c r="P587">
        <v>3868.994385</v>
      </c>
      <c r="Q587">
        <v>3928.3793949999999</v>
      </c>
      <c r="R587">
        <v>3928.3793949999999</v>
      </c>
      <c r="S587">
        <v>18674691198</v>
      </c>
      <c r="T587">
        <f t="shared" si="110"/>
        <v>-6.0285979159485099E-3</v>
      </c>
      <c r="U587">
        <f t="shared" si="112"/>
        <v>0.87927689623172756</v>
      </c>
      <c r="V587">
        <f t="shared" si="101"/>
        <v>0.77766487311483701</v>
      </c>
      <c r="W587">
        <f t="shared" si="105"/>
        <v>0.76961589132767927</v>
      </c>
      <c r="X587">
        <f t="shared" si="106"/>
        <v>0.12143529232467873</v>
      </c>
      <c r="Z587" s="3">
        <v>44445</v>
      </c>
      <c r="AA587">
        <v>7.6353000000000004E-2</v>
      </c>
      <c r="AB587">
        <v>7.5759999999999994E-2</v>
      </c>
      <c r="AC587">
        <v>7.5783000000000003E-2</v>
      </c>
      <c r="AD587">
        <v>7.4635999999999994E-2</v>
      </c>
      <c r="AE587">
        <v>7.4635999999999994E-2</v>
      </c>
      <c r="AF587">
        <v>354806</v>
      </c>
      <c r="AG587">
        <f t="shared" si="111"/>
        <v>-2.2901511487406542E-2</v>
      </c>
      <c r="AH587">
        <f t="shared" si="107"/>
        <v>0.45720879382748469</v>
      </c>
      <c r="AI587">
        <f t="shared" si="108"/>
        <v>2.0169181715022348E-2</v>
      </c>
      <c r="AK587" s="3"/>
    </row>
    <row r="588" spans="1:37" x14ac:dyDescent="0.25">
      <c r="A588" s="3">
        <v>44446</v>
      </c>
      <c r="B588">
        <v>52660.480469000002</v>
      </c>
      <c r="C588">
        <v>52853.765625</v>
      </c>
      <c r="D588">
        <v>43285.207030999998</v>
      </c>
      <c r="E588">
        <v>46811.128905999998</v>
      </c>
      <c r="F588">
        <v>46811.128905999998</v>
      </c>
      <c r="G588">
        <v>65210059683</v>
      </c>
      <c r="H588">
        <f t="shared" si="109"/>
        <v>-0.11723249529788937</v>
      </c>
      <c r="I588">
        <f t="shared" si="102"/>
        <v>0.70844476858249905</v>
      </c>
      <c r="J588">
        <f t="shared" si="103"/>
        <v>6.6530141907986506E-2</v>
      </c>
      <c r="K588">
        <f t="shared" si="104"/>
        <v>4.3577961162183196E-2</v>
      </c>
      <c r="M588" s="3">
        <v>44446</v>
      </c>
      <c r="N588">
        <v>3926.5275879999999</v>
      </c>
      <c r="O588">
        <v>3945.3142090000001</v>
      </c>
      <c r="P588">
        <v>3062.2224120000001</v>
      </c>
      <c r="Q588">
        <v>3426.3942870000001</v>
      </c>
      <c r="R588">
        <v>3426.3942870000001</v>
      </c>
      <c r="S588">
        <v>39131346397</v>
      </c>
      <c r="T588">
        <f t="shared" si="110"/>
        <v>-0.13671849317977597</v>
      </c>
      <c r="U588">
        <f t="shared" si="112"/>
        <v>1.4171707347158646</v>
      </c>
      <c r="V588">
        <f t="shared" si="101"/>
        <v>1.0677039746076702</v>
      </c>
      <c r="W588">
        <f t="shared" si="105"/>
        <v>0.90191973596342156</v>
      </c>
      <c r="X588">
        <f t="shared" si="106"/>
        <v>8.087945583224608E-2</v>
      </c>
      <c r="Z588" s="3">
        <v>44446</v>
      </c>
      <c r="AA588">
        <v>7.4601000000000001E-2</v>
      </c>
      <c r="AB588">
        <v>7.4986999999999998E-2</v>
      </c>
      <c r="AC588">
        <v>6.8547999999999998E-2</v>
      </c>
      <c r="AD588">
        <v>7.3195999999999997E-2</v>
      </c>
      <c r="AE588">
        <v>7.3195999999999997E-2</v>
      </c>
      <c r="AF588">
        <v>835941</v>
      </c>
      <c r="AG588">
        <f t="shared" si="111"/>
        <v>-1.948218986956177E-2</v>
      </c>
      <c r="AH588">
        <f t="shared" si="107"/>
        <v>0.44999860024340593</v>
      </c>
      <c r="AI588">
        <f t="shared" si="108"/>
        <v>2.3371185829177424E-2</v>
      </c>
      <c r="AK588" s="3"/>
    </row>
    <row r="589" spans="1:37" x14ac:dyDescent="0.25">
      <c r="A589" s="3">
        <v>44447</v>
      </c>
      <c r="B589">
        <v>46827.761719000002</v>
      </c>
      <c r="C589">
        <v>47334.054687999997</v>
      </c>
      <c r="D589">
        <v>44561.394530999998</v>
      </c>
      <c r="E589">
        <v>46091.390625</v>
      </c>
      <c r="F589">
        <v>46091.390625</v>
      </c>
      <c r="G589">
        <v>49007762488</v>
      </c>
      <c r="H589">
        <f t="shared" si="109"/>
        <v>-1.5494793567650432E-2</v>
      </c>
      <c r="I589">
        <f t="shared" si="102"/>
        <v>0.68258255718142102</v>
      </c>
      <c r="J589">
        <f t="shared" si="103"/>
        <v>5.927363743708251E-3</v>
      </c>
      <c r="K589">
        <f t="shared" si="104"/>
        <v>6.6099951288649443E-3</v>
      </c>
      <c r="M589" s="3">
        <v>44447</v>
      </c>
      <c r="N589">
        <v>3428.3781739999999</v>
      </c>
      <c r="O589">
        <v>3559.1213379999999</v>
      </c>
      <c r="P589">
        <v>3224.764893</v>
      </c>
      <c r="Q589">
        <v>3497.3151859999998</v>
      </c>
      <c r="R589">
        <v>3497.3151859999998</v>
      </c>
      <c r="S589">
        <v>31738430771</v>
      </c>
      <c r="T589">
        <f t="shared" si="110"/>
        <v>2.048710444724143E-2</v>
      </c>
      <c r="U589">
        <f t="shared" si="112"/>
        <v>1.1034971621270426</v>
      </c>
      <c r="V589">
        <f t="shared" si="101"/>
        <v>1.0405873658962068</v>
      </c>
      <c r="W589">
        <f t="shared" si="105"/>
        <v>0.88895153472171562</v>
      </c>
      <c r="X589">
        <f t="shared" si="106"/>
        <v>6.5707953305444475E-2</v>
      </c>
      <c r="Z589" s="3">
        <v>44447</v>
      </c>
      <c r="AA589">
        <v>7.3238999999999999E-2</v>
      </c>
      <c r="AB589">
        <v>7.6119999999999993E-2</v>
      </c>
      <c r="AC589">
        <v>7.2367000000000001E-2</v>
      </c>
      <c r="AD589">
        <v>7.5878000000000001E-2</v>
      </c>
      <c r="AE589">
        <v>7.5878000000000001E-2</v>
      </c>
      <c r="AF589">
        <v>688598</v>
      </c>
      <c r="AG589">
        <f t="shared" si="111"/>
        <v>3.5986012647579051E-2</v>
      </c>
      <c r="AH589">
        <f t="shared" si="107"/>
        <v>0.46384669263295752</v>
      </c>
      <c r="AI589">
        <f t="shared" si="108"/>
        <v>3.7902542214682956E-2</v>
      </c>
      <c r="AK589" s="3"/>
    </row>
    <row r="590" spans="1:37" x14ac:dyDescent="0.25">
      <c r="A590" s="3">
        <v>44448</v>
      </c>
      <c r="B590">
        <v>45774.742187999997</v>
      </c>
      <c r="C590">
        <v>47261.949219000002</v>
      </c>
      <c r="D590">
        <v>45669.738280999998</v>
      </c>
      <c r="E590">
        <v>46391.421875</v>
      </c>
      <c r="F590">
        <v>46391.421875</v>
      </c>
      <c r="G590">
        <v>38672657013</v>
      </c>
      <c r="H590">
        <f t="shared" si="109"/>
        <v>6.488390533953229E-3</v>
      </c>
      <c r="I590">
        <f t="shared" si="102"/>
        <v>0.68022657923776797</v>
      </c>
      <c r="J590">
        <f t="shared" si="103"/>
        <v>1.753516818824525E-2</v>
      </c>
      <c r="K590">
        <f t="shared" si="104"/>
        <v>1.8275286815386642E-2</v>
      </c>
      <c r="M590" s="3">
        <v>44448</v>
      </c>
      <c r="N590">
        <v>3452.5483399999998</v>
      </c>
      <c r="O590">
        <v>3562.9926759999998</v>
      </c>
      <c r="P590">
        <v>3400.5170899999998</v>
      </c>
      <c r="Q590">
        <v>3427.3400879999999</v>
      </c>
      <c r="R590">
        <v>3427.3400879999999</v>
      </c>
      <c r="S590">
        <v>24118055831</v>
      </c>
      <c r="T590">
        <f t="shared" si="110"/>
        <v>-2.0211108631163786E-2</v>
      </c>
      <c r="U590">
        <f t="shared" si="112"/>
        <v>1.1044913450401006</v>
      </c>
      <c r="V590">
        <f t="shared" si="101"/>
        <v>1.0471566023146781</v>
      </c>
      <c r="W590">
        <f t="shared" si="105"/>
        <v>0.89187451824856279</v>
      </c>
      <c r="X590">
        <f t="shared" si="106"/>
        <v>5.9856277859619264E-2</v>
      </c>
      <c r="Z590" s="3">
        <v>44448</v>
      </c>
      <c r="AA590">
        <v>7.4907000000000001E-2</v>
      </c>
      <c r="AB590">
        <v>7.6620999999999995E-2</v>
      </c>
      <c r="AC590">
        <v>7.4321999999999999E-2</v>
      </c>
      <c r="AD590">
        <v>7.3879E-2</v>
      </c>
      <c r="AE590">
        <v>7.3879E-2</v>
      </c>
      <c r="AF590">
        <v>519882</v>
      </c>
      <c r="AG590">
        <f t="shared" si="111"/>
        <v>-2.6698167536498521E-2</v>
      </c>
      <c r="AH590">
        <f t="shared" si="107"/>
        <v>0.47514855489836111</v>
      </c>
      <c r="AI590">
        <f t="shared" si="108"/>
        <v>2.625825957510294E-2</v>
      </c>
      <c r="AK590" s="3"/>
    </row>
    <row r="591" spans="1:37" x14ac:dyDescent="0.25">
      <c r="A591" s="3">
        <v>44449</v>
      </c>
      <c r="B591">
        <v>46396.664062999997</v>
      </c>
      <c r="C591">
        <v>47031.742187999997</v>
      </c>
      <c r="D591">
        <v>44344.484375</v>
      </c>
      <c r="E591">
        <v>44883.910155999998</v>
      </c>
      <c r="F591">
        <v>44883.910155999998</v>
      </c>
      <c r="G591">
        <v>39154666597</v>
      </c>
      <c r="H591">
        <f t="shared" si="109"/>
        <v>-3.3035186650035714E-2</v>
      </c>
      <c r="I591">
        <f t="shared" si="102"/>
        <v>0.69026742002224084</v>
      </c>
      <c r="J591">
        <f t="shared" si="103"/>
        <v>1.5688779039614957E-2</v>
      </c>
      <c r="K591">
        <f t="shared" si="104"/>
        <v>1.9460716680862345E-3</v>
      </c>
      <c r="M591" s="3">
        <v>44449</v>
      </c>
      <c r="N591">
        <v>3425.5649410000001</v>
      </c>
      <c r="O591">
        <v>3512.571289</v>
      </c>
      <c r="P591">
        <v>3157.0590820000002</v>
      </c>
      <c r="Q591">
        <v>3211.5058589999999</v>
      </c>
      <c r="R591">
        <v>3211.5058589999999</v>
      </c>
      <c r="S591">
        <v>22355974097</v>
      </c>
      <c r="T591">
        <f t="shared" si="110"/>
        <v>-6.5044533690882075E-2</v>
      </c>
      <c r="U591">
        <f t="shared" si="112"/>
        <v>1.0539039354108581</v>
      </c>
      <c r="V591">
        <f t="shared" si="101"/>
        <v>1.0819668606604287</v>
      </c>
      <c r="W591">
        <f t="shared" si="105"/>
        <v>0.9225674652024709</v>
      </c>
      <c r="X591">
        <f t="shared" si="106"/>
        <v>2.4901699850381133E-2</v>
      </c>
      <c r="Z591" s="3">
        <v>44449</v>
      </c>
      <c r="AA591">
        <v>7.3840000000000003E-2</v>
      </c>
      <c r="AB591">
        <v>7.4757000000000004E-2</v>
      </c>
      <c r="AC591">
        <v>7.1029999999999996E-2</v>
      </c>
      <c r="AD591">
        <v>7.1551000000000003E-2</v>
      </c>
      <c r="AE591">
        <v>7.1551000000000003E-2</v>
      </c>
      <c r="AF591">
        <v>498084</v>
      </c>
      <c r="AG591">
        <f t="shared" si="111"/>
        <v>-3.201813763133661E-2</v>
      </c>
      <c r="AH591">
        <f t="shared" si="107"/>
        <v>0.4895850076619237</v>
      </c>
      <c r="AI591">
        <f t="shared" si="108"/>
        <v>1.345320749647688E-2</v>
      </c>
      <c r="AK591" s="3"/>
    </row>
    <row r="592" spans="1:37" x14ac:dyDescent="0.25">
      <c r="A592" s="3">
        <v>44450</v>
      </c>
      <c r="B592">
        <v>44869.839844000002</v>
      </c>
      <c r="C592">
        <v>45969.292969000002</v>
      </c>
      <c r="D592">
        <v>44818.265625</v>
      </c>
      <c r="E592">
        <v>45201.457030999998</v>
      </c>
      <c r="F592">
        <v>45201.457030999998</v>
      </c>
      <c r="G592">
        <v>34499835245</v>
      </c>
      <c r="H592">
        <f t="shared" si="109"/>
        <v>7.0499394103948976E-3</v>
      </c>
      <c r="I592">
        <f t="shared" si="102"/>
        <v>0.68456955200244385</v>
      </c>
      <c r="J592">
        <f t="shared" si="103"/>
        <v>1.725291390920964E-2</v>
      </c>
      <c r="K592">
        <f t="shared" si="104"/>
        <v>1.8255952944923177E-2</v>
      </c>
      <c r="M592" s="3">
        <v>44450</v>
      </c>
      <c r="N592">
        <v>3209.030518</v>
      </c>
      <c r="O592">
        <v>3346.5263669999999</v>
      </c>
      <c r="P592">
        <v>3208.961914</v>
      </c>
      <c r="Q592">
        <v>3270.2780760000001</v>
      </c>
      <c r="R592">
        <v>3270.2780760000001</v>
      </c>
      <c r="S592">
        <v>18627122934</v>
      </c>
      <c r="T592">
        <f t="shared" si="110"/>
        <v>1.8135077730524821E-2</v>
      </c>
      <c r="U592">
        <f t="shared" si="112"/>
        <v>1.1060806048543588</v>
      </c>
      <c r="V592">
        <f t="shared" si="101"/>
        <v>1.0520714798937256</v>
      </c>
      <c r="W592">
        <f t="shared" si="105"/>
        <v>0.91329862036408405</v>
      </c>
      <c r="X592">
        <f t="shared" si="106"/>
        <v>5.3086840039300434E-2</v>
      </c>
      <c r="Z592" s="3">
        <v>44450</v>
      </c>
      <c r="AA592">
        <v>7.1496000000000004E-2</v>
      </c>
      <c r="AB592">
        <v>7.3129E-2</v>
      </c>
      <c r="AC592">
        <v>7.1516999999999997E-2</v>
      </c>
      <c r="AD592">
        <v>7.2348999999999997E-2</v>
      </c>
      <c r="AE592">
        <v>7.2348999999999997E-2</v>
      </c>
      <c r="AF592">
        <v>412091</v>
      </c>
      <c r="AG592">
        <f t="shared" si="111"/>
        <v>1.1091149136718525E-2</v>
      </c>
      <c r="AH592">
        <f t="shared" si="107"/>
        <v>0.48809849957023305</v>
      </c>
      <c r="AI592">
        <f t="shared" si="108"/>
        <v>2.1476460087228984E-2</v>
      </c>
      <c r="AK592" s="3"/>
    </row>
    <row r="593" spans="1:37" x14ac:dyDescent="0.25">
      <c r="A593" s="3">
        <v>44451</v>
      </c>
      <c r="B593">
        <v>45206.628905999998</v>
      </c>
      <c r="C593">
        <v>46364.878905999998</v>
      </c>
      <c r="D593">
        <v>44790.460937999997</v>
      </c>
      <c r="E593">
        <v>46063.269530999998</v>
      </c>
      <c r="F593">
        <v>46063.269530999998</v>
      </c>
      <c r="G593">
        <v>27881980161</v>
      </c>
      <c r="H593">
        <f t="shared" si="109"/>
        <v>1.8886554528342318E-2</v>
      </c>
      <c r="I593">
        <f t="shared" si="102"/>
        <v>0.63685966905685343</v>
      </c>
      <c r="J593">
        <f t="shared" si="103"/>
        <v>3.6870011280573087E-2</v>
      </c>
      <c r="K593">
        <f t="shared" si="104"/>
        <v>-1.0100959652522059E-2</v>
      </c>
      <c r="M593" s="3">
        <v>44451</v>
      </c>
      <c r="N593">
        <v>3270.2917480000001</v>
      </c>
      <c r="O593">
        <v>3462.4682619999999</v>
      </c>
      <c r="P593">
        <v>3235.109375</v>
      </c>
      <c r="Q593">
        <v>3410.1345209999999</v>
      </c>
      <c r="R593">
        <v>3410.1345209999999</v>
      </c>
      <c r="S593">
        <v>16810411424</v>
      </c>
      <c r="T593">
        <f t="shared" si="110"/>
        <v>4.1876719665240987E-2</v>
      </c>
      <c r="U593">
        <f t="shared" si="112"/>
        <v>1.1767183883849472</v>
      </c>
      <c r="V593">
        <f t="shared" ref="V593:V656" si="113">_xlfn.STDEV.S(T579:T593)*SQRT(365)</f>
        <v>1.0707822035401728</v>
      </c>
      <c r="W593">
        <f t="shared" si="105"/>
        <v>0.87256701876065001</v>
      </c>
      <c r="X593">
        <f t="shared" si="106"/>
        <v>2.870516118519156E-2</v>
      </c>
      <c r="Z593" s="3">
        <v>44451</v>
      </c>
      <c r="AA593">
        <v>7.2348999999999997E-2</v>
      </c>
      <c r="AB593">
        <v>7.5176999999999994E-2</v>
      </c>
      <c r="AC593">
        <v>7.2220000000000006E-2</v>
      </c>
      <c r="AD593">
        <v>7.4032000000000001E-2</v>
      </c>
      <c r="AE593">
        <v>7.4032000000000001E-2</v>
      </c>
      <c r="AF593">
        <v>364942</v>
      </c>
      <c r="AG593">
        <f t="shared" si="111"/>
        <v>2.2995800882740631E-2</v>
      </c>
      <c r="AH593">
        <f t="shared" si="107"/>
        <v>0.49171837969217663</v>
      </c>
      <c r="AI593">
        <f t="shared" si="108"/>
        <v>2.4311494413726934E-2</v>
      </c>
      <c r="AK593" s="3"/>
    </row>
    <row r="594" spans="1:37" x14ac:dyDescent="0.25">
      <c r="A594" s="3">
        <v>44452</v>
      </c>
      <c r="B594">
        <v>46057.214844000002</v>
      </c>
      <c r="C594">
        <v>46598.679687999997</v>
      </c>
      <c r="D594">
        <v>43591.320312999997</v>
      </c>
      <c r="E594">
        <v>44963.074219000002</v>
      </c>
      <c r="F594">
        <v>44963.074219000002</v>
      </c>
      <c r="G594">
        <v>40969943253</v>
      </c>
      <c r="H594">
        <f t="shared" si="109"/>
        <v>-2.4174296041130815E-2</v>
      </c>
      <c r="I594">
        <f t="shared" si="102"/>
        <v>0.64023622232098265</v>
      </c>
      <c r="J594">
        <f t="shared" si="103"/>
        <v>4.6366563563885493E-2</v>
      </c>
      <c r="K594">
        <f t="shared" si="104"/>
        <v>-1.4760629308548715E-2</v>
      </c>
      <c r="M594" s="3">
        <v>44452</v>
      </c>
      <c r="N594">
        <v>3407.4719239999999</v>
      </c>
      <c r="O594">
        <v>3426.5021969999998</v>
      </c>
      <c r="P594">
        <v>3121.5141600000002</v>
      </c>
      <c r="Q594">
        <v>3285.5117190000001</v>
      </c>
      <c r="R594">
        <v>3285.5117190000001</v>
      </c>
      <c r="S594">
        <v>22721552948</v>
      </c>
      <c r="T594">
        <f t="shared" si="110"/>
        <v>-3.7229325256721083E-2</v>
      </c>
      <c r="U594">
        <f t="shared" si="112"/>
        <v>1.1740189439676989</v>
      </c>
      <c r="V594">
        <f t="shared" si="113"/>
        <v>1.0889026640882906</v>
      </c>
      <c r="W594">
        <f t="shared" si="105"/>
        <v>0.88053945116473198</v>
      </c>
      <c r="X594">
        <f t="shared" si="106"/>
        <v>1.8995278315790516E-2</v>
      </c>
      <c r="Z594" s="3">
        <v>44452</v>
      </c>
      <c r="AA594">
        <v>7.3973999999999998E-2</v>
      </c>
      <c r="AB594">
        <v>7.4110999999999996E-2</v>
      </c>
      <c r="AC594">
        <v>7.1315000000000003E-2</v>
      </c>
      <c r="AD594">
        <v>7.3070999999999997E-2</v>
      </c>
      <c r="AE594">
        <v>7.3070999999999997E-2</v>
      </c>
      <c r="AF594">
        <v>505338</v>
      </c>
      <c r="AG594">
        <f t="shared" si="111"/>
        <v>-1.3065860948114979E-2</v>
      </c>
      <c r="AH594">
        <f t="shared" si="107"/>
        <v>0.49433118883456678</v>
      </c>
      <c r="AI594">
        <f t="shared" si="108"/>
        <v>2.0841356801575121E-2</v>
      </c>
      <c r="AK594" s="3"/>
    </row>
    <row r="595" spans="1:37" x14ac:dyDescent="0.25">
      <c r="A595" s="3">
        <v>44453</v>
      </c>
      <c r="B595">
        <v>44960.050780999998</v>
      </c>
      <c r="C595">
        <v>47218.125</v>
      </c>
      <c r="D595">
        <v>44752.332030999998</v>
      </c>
      <c r="E595">
        <v>47092.492187999997</v>
      </c>
      <c r="F595">
        <v>47092.492187999997</v>
      </c>
      <c r="G595">
        <v>38652152880</v>
      </c>
      <c r="H595">
        <f t="shared" si="109"/>
        <v>4.6272006782966453E-2</v>
      </c>
      <c r="I595">
        <f t="shared" si="102"/>
        <v>0.66161780751736543</v>
      </c>
      <c r="J595">
        <f t="shared" si="103"/>
        <v>9.6640172143700603E-4</v>
      </c>
      <c r="K595">
        <f t="shared" si="104"/>
        <v>9.4778198310764283E-3</v>
      </c>
      <c r="M595" s="3">
        <v>44453</v>
      </c>
      <c r="N595">
        <v>3286.3164059999999</v>
      </c>
      <c r="O595">
        <v>3429.1696780000002</v>
      </c>
      <c r="P595">
        <v>3273.6308589999999</v>
      </c>
      <c r="Q595">
        <v>3429.1696780000002</v>
      </c>
      <c r="R595">
        <v>3429.1696780000002</v>
      </c>
      <c r="S595">
        <v>19125420848</v>
      </c>
      <c r="T595">
        <f t="shared" si="110"/>
        <v>4.2795741253570461E-2</v>
      </c>
      <c r="U595">
        <f t="shared" si="112"/>
        <v>0.79383201581071361</v>
      </c>
      <c r="V595">
        <f t="shared" si="113"/>
        <v>1.1078859162186403</v>
      </c>
      <c r="W595">
        <f t="shared" si="105"/>
        <v>0.89192625458879637</v>
      </c>
      <c r="X595">
        <f t="shared" si="106"/>
        <v>3.3955390320154474E-2</v>
      </c>
      <c r="Z595" s="3">
        <v>44453</v>
      </c>
      <c r="AA595">
        <v>7.3089000000000001E-2</v>
      </c>
      <c r="AB595">
        <v>7.2817999999999994E-2</v>
      </c>
      <c r="AC595">
        <v>7.2973999999999997E-2</v>
      </c>
      <c r="AD595">
        <v>7.2817999999999994E-2</v>
      </c>
      <c r="AE595">
        <v>7.2817999999999994E-2</v>
      </c>
      <c r="AF595">
        <v>406125</v>
      </c>
      <c r="AG595">
        <f t="shared" si="111"/>
        <v>-3.4683938285587292E-3</v>
      </c>
      <c r="AH595">
        <f t="shared" si="107"/>
        <v>0.49237782091845811</v>
      </c>
      <c r="AI595">
        <f t="shared" si="108"/>
        <v>1.473870178974155E-2</v>
      </c>
      <c r="AK595" s="3"/>
    </row>
    <row r="596" spans="1:37" x14ac:dyDescent="0.25">
      <c r="A596" s="3">
        <v>44454</v>
      </c>
      <c r="B596">
        <v>47098</v>
      </c>
      <c r="C596">
        <v>48450.46875</v>
      </c>
      <c r="D596">
        <v>46773.328125</v>
      </c>
      <c r="E596">
        <v>48176.347655999998</v>
      </c>
      <c r="F596">
        <v>48176.347655999998</v>
      </c>
      <c r="G596">
        <v>30484496466</v>
      </c>
      <c r="H596">
        <f t="shared" si="109"/>
        <v>2.2754601298702361E-2</v>
      </c>
      <c r="I596">
        <f t="shared" si="102"/>
        <v>0.66109198592398399</v>
      </c>
      <c r="J596">
        <f t="shared" si="103"/>
        <v>4.6129309935990674E-2</v>
      </c>
      <c r="K596">
        <f t="shared" si="104"/>
        <v>3.2044982649904595E-2</v>
      </c>
      <c r="M596" s="3">
        <v>44454</v>
      </c>
      <c r="N596">
        <v>3431.2172850000002</v>
      </c>
      <c r="O596">
        <v>3615.2827149999998</v>
      </c>
      <c r="P596">
        <v>3365.913086</v>
      </c>
      <c r="Q596">
        <v>3615.2827149999998</v>
      </c>
      <c r="R596">
        <v>3615.2827149999998</v>
      </c>
      <c r="S596">
        <v>17548551804</v>
      </c>
      <c r="T596">
        <f t="shared" si="110"/>
        <v>5.2851903150753769E-2</v>
      </c>
      <c r="U596">
        <f t="shared" si="112"/>
        <v>0.87464554818579354</v>
      </c>
      <c r="V596">
        <f t="shared" si="113"/>
        <v>1.0950047405544718</v>
      </c>
      <c r="W596">
        <f t="shared" si="105"/>
        <v>0.8915865034947662</v>
      </c>
      <c r="X596">
        <f t="shared" si="106"/>
        <v>8.4185717775951477E-2</v>
      </c>
      <c r="Z596" s="3">
        <v>44454</v>
      </c>
      <c r="AA596">
        <v>7.2860999999999995E-2</v>
      </c>
      <c r="AB596">
        <v>7.5042999999999999E-2</v>
      </c>
      <c r="AC596">
        <v>7.1961999999999998E-2</v>
      </c>
      <c r="AD596">
        <v>7.5042999999999999E-2</v>
      </c>
      <c r="AE596">
        <v>7.5042999999999999E-2</v>
      </c>
      <c r="AF596">
        <v>364257</v>
      </c>
      <c r="AG596">
        <f t="shared" si="111"/>
        <v>3.0098105188911553E-2</v>
      </c>
      <c r="AH596">
        <f t="shared" si="107"/>
        <v>0.49290236658584652</v>
      </c>
      <c r="AI596">
        <f t="shared" si="108"/>
        <v>3.318787357544703E-2</v>
      </c>
      <c r="AK596" s="3"/>
    </row>
    <row r="597" spans="1:37" x14ac:dyDescent="0.25">
      <c r="A597" s="3">
        <v>44455</v>
      </c>
      <c r="B597">
        <v>48158.90625</v>
      </c>
      <c r="C597">
        <v>48486.828125</v>
      </c>
      <c r="D597">
        <v>47079.558594000002</v>
      </c>
      <c r="E597">
        <v>47783.359375</v>
      </c>
      <c r="F597">
        <v>47783.359375</v>
      </c>
      <c r="G597">
        <v>31764293754</v>
      </c>
      <c r="H597">
        <f t="shared" si="109"/>
        <v>-8.1907394307492755E-3</v>
      </c>
      <c r="I597">
        <f t="shared" si="102"/>
        <v>0.65300650061345755</v>
      </c>
      <c r="J597">
        <f t="shared" si="103"/>
        <v>6.6807769539828768E-2</v>
      </c>
      <c r="K597">
        <f t="shared" si="104"/>
        <v>4.2165887985875346E-2</v>
      </c>
      <c r="M597" s="3">
        <v>44455</v>
      </c>
      <c r="N597">
        <v>3613.0737300000001</v>
      </c>
      <c r="O597">
        <v>3673.3107909999999</v>
      </c>
      <c r="P597">
        <v>3489.805664</v>
      </c>
      <c r="Q597">
        <v>3571.294922</v>
      </c>
      <c r="R597">
        <v>3571.294922</v>
      </c>
      <c r="S597">
        <v>20093903064</v>
      </c>
      <c r="T597">
        <f t="shared" si="110"/>
        <v>-1.2241805365872384E-2</v>
      </c>
      <c r="U597">
        <f t="shared" si="112"/>
        <v>0.862626583989484</v>
      </c>
      <c r="V597">
        <f t="shared" si="113"/>
        <v>0.93837177734337074</v>
      </c>
      <c r="W597">
        <f t="shared" si="105"/>
        <v>0.87519405784970905</v>
      </c>
      <c r="X597">
        <f t="shared" si="106"/>
        <v>0.10042875939002477</v>
      </c>
      <c r="Z597" s="3">
        <v>44455</v>
      </c>
      <c r="AA597">
        <v>7.4996999999999994E-2</v>
      </c>
      <c r="AB597">
        <v>7.5801999999999994E-2</v>
      </c>
      <c r="AC597">
        <v>7.4125999999999997E-2</v>
      </c>
      <c r="AD597">
        <v>7.4739E-2</v>
      </c>
      <c r="AE597">
        <v>7.4739E-2</v>
      </c>
      <c r="AF597">
        <v>420521</v>
      </c>
      <c r="AG597">
        <f t="shared" si="111"/>
        <v>-4.0592383254028806E-3</v>
      </c>
      <c r="AH597">
        <f t="shared" si="107"/>
        <v>0.48831706065870401</v>
      </c>
      <c r="AI597">
        <f t="shared" si="108"/>
        <v>3.7456815408719396E-2</v>
      </c>
      <c r="AK597" s="3"/>
    </row>
    <row r="598" spans="1:37" x14ac:dyDescent="0.25">
      <c r="A598" s="3">
        <v>44456</v>
      </c>
      <c r="B598">
        <v>47771.003905999998</v>
      </c>
      <c r="C598">
        <v>48160.921875</v>
      </c>
      <c r="D598">
        <v>46832.523437999997</v>
      </c>
      <c r="E598">
        <v>47267.519530999998</v>
      </c>
      <c r="F598">
        <v>47267.519530999998</v>
      </c>
      <c r="G598">
        <v>28727713711</v>
      </c>
      <c r="H598">
        <f t="shared" si="109"/>
        <v>-1.0854079714567469E-2</v>
      </c>
      <c r="I598">
        <f t="shared" si="102"/>
        <v>0.6545972793059408</v>
      </c>
      <c r="J598">
        <f t="shared" si="103"/>
        <v>5.358872317524923E-2</v>
      </c>
      <c r="K598">
        <f t="shared" si="104"/>
        <v>3.5599106753543927E-2</v>
      </c>
      <c r="M598" s="3">
        <v>44456</v>
      </c>
      <c r="N598">
        <v>3569.568115</v>
      </c>
      <c r="O598">
        <v>3589.3051759999998</v>
      </c>
      <c r="P598">
        <v>3356.4499510000001</v>
      </c>
      <c r="Q598">
        <v>3398.538818</v>
      </c>
      <c r="R598">
        <v>3398.538818</v>
      </c>
      <c r="S598">
        <v>17722363229</v>
      </c>
      <c r="T598">
        <f t="shared" si="110"/>
        <v>-4.9582673435364356E-2</v>
      </c>
      <c r="U598">
        <f t="shared" si="112"/>
        <v>0.7894124359486675</v>
      </c>
      <c r="V598">
        <f t="shared" si="113"/>
        <v>0.96397271289719155</v>
      </c>
      <c r="W598">
        <f t="shared" si="105"/>
        <v>0.89613499314194733</v>
      </c>
      <c r="X598">
        <f t="shared" si="106"/>
        <v>7.5530689870992207E-2</v>
      </c>
      <c r="Z598" s="3">
        <v>44456</v>
      </c>
      <c r="AA598">
        <v>7.4703000000000006E-2</v>
      </c>
      <c r="AB598">
        <v>7.4659000000000003E-2</v>
      </c>
      <c r="AC598">
        <v>7.1635000000000004E-2</v>
      </c>
      <c r="AD598">
        <v>7.1900000000000006E-2</v>
      </c>
      <c r="AE598">
        <v>7.1900000000000006E-2</v>
      </c>
      <c r="AF598">
        <v>374937</v>
      </c>
      <c r="AG598">
        <f t="shared" si="111"/>
        <v>-3.8725779524477554E-2</v>
      </c>
      <c r="AH598">
        <f t="shared" si="107"/>
        <v>0.50989632796560491</v>
      </c>
      <c r="AI598">
        <f t="shared" si="108"/>
        <v>2.5050917070180014E-2</v>
      </c>
      <c r="AK598" s="3"/>
    </row>
    <row r="599" spans="1:37" x14ac:dyDescent="0.25">
      <c r="A599" s="3">
        <v>44457</v>
      </c>
      <c r="B599">
        <v>47273.527344000002</v>
      </c>
      <c r="C599">
        <v>48791.78125</v>
      </c>
      <c r="D599">
        <v>47087.285155999998</v>
      </c>
      <c r="E599">
        <v>48278.363280999998</v>
      </c>
      <c r="F599">
        <v>48278.363280999998</v>
      </c>
      <c r="G599">
        <v>28575630451</v>
      </c>
      <c r="H599">
        <f t="shared" si="109"/>
        <v>2.1160126154134644E-2</v>
      </c>
      <c r="I599">
        <f t="shared" si="102"/>
        <v>0.64249766788788332</v>
      </c>
      <c r="J599">
        <f t="shared" si="103"/>
        <v>3.286299599703451E-2</v>
      </c>
      <c r="K599">
        <f t="shared" si="104"/>
        <v>2.4913756626764559E-2</v>
      </c>
      <c r="M599" s="3">
        <v>44457</v>
      </c>
      <c r="N599">
        <v>3397.4228520000001</v>
      </c>
      <c r="O599">
        <v>3540.8076169999999</v>
      </c>
      <c r="P599">
        <v>3371.8923340000001</v>
      </c>
      <c r="Q599">
        <v>3432.0183109999998</v>
      </c>
      <c r="R599">
        <v>3432.0183109999998</v>
      </c>
      <c r="S599">
        <v>15995220233</v>
      </c>
      <c r="T599">
        <f t="shared" si="110"/>
        <v>9.8029371471345765E-3</v>
      </c>
      <c r="U599">
        <f t="shared" si="112"/>
        <v>0.7852422085958537</v>
      </c>
      <c r="V599">
        <f t="shared" si="113"/>
        <v>0.93821592959107369</v>
      </c>
      <c r="W599">
        <f t="shared" si="105"/>
        <v>0.87926782799913628</v>
      </c>
      <c r="X599">
        <f t="shared" si="106"/>
        <v>5.3594835700708623E-2</v>
      </c>
      <c r="Z599" s="3">
        <v>44457</v>
      </c>
      <c r="AA599">
        <v>7.1875999999999995E-2</v>
      </c>
      <c r="AB599">
        <v>7.2789999999999994E-2</v>
      </c>
      <c r="AC599">
        <v>7.1521000000000001E-2</v>
      </c>
      <c r="AD599">
        <v>7.1087999999999998E-2</v>
      </c>
      <c r="AE599">
        <v>7.1087999999999998E-2</v>
      </c>
      <c r="AF599">
        <v>331312</v>
      </c>
      <c r="AG599">
        <f t="shared" si="111"/>
        <v>-1.135771853344846E-2</v>
      </c>
      <c r="AH599">
        <f t="shared" si="107"/>
        <v>0.51107781365826577</v>
      </c>
      <c r="AI599">
        <f t="shared" si="108"/>
        <v>1.7764627613758986E-2</v>
      </c>
      <c r="AK599" s="3"/>
    </row>
    <row r="600" spans="1:37" x14ac:dyDescent="0.25">
      <c r="A600" s="3">
        <v>44458</v>
      </c>
      <c r="B600">
        <v>48268.855469000002</v>
      </c>
      <c r="C600">
        <v>48328.367187999997</v>
      </c>
      <c r="D600">
        <v>46919.804687999997</v>
      </c>
      <c r="E600">
        <v>47260.21875</v>
      </c>
      <c r="F600">
        <v>47260.21875</v>
      </c>
      <c r="G600">
        <v>26967722648</v>
      </c>
      <c r="H600">
        <f t="shared" si="109"/>
        <v>-2.1314594697385243E-2</v>
      </c>
      <c r="I600">
        <f t="shared" si="102"/>
        <v>0.61699130785149847</v>
      </c>
      <c r="J600">
        <f t="shared" si="103"/>
        <v>4.3049505679137068E-2</v>
      </c>
      <c r="K600">
        <f t="shared" si="104"/>
        <v>-1.3702596525233547E-2</v>
      </c>
      <c r="M600" s="3">
        <v>44458</v>
      </c>
      <c r="N600">
        <v>3433.2878420000002</v>
      </c>
      <c r="O600">
        <v>3448.3220209999999</v>
      </c>
      <c r="P600">
        <v>3286.1723630000001</v>
      </c>
      <c r="Q600">
        <v>3329.4479980000001</v>
      </c>
      <c r="R600">
        <v>3329.4479980000001</v>
      </c>
      <c r="S600">
        <v>14257609743</v>
      </c>
      <c r="T600">
        <f t="shared" si="110"/>
        <v>-3.0341993099219616E-2</v>
      </c>
      <c r="U600">
        <f t="shared" si="112"/>
        <v>0.762363790114439</v>
      </c>
      <c r="V600">
        <f t="shared" si="113"/>
        <v>0.94388497617244527</v>
      </c>
      <c r="W600">
        <f t="shared" si="105"/>
        <v>0.87974203557287556</v>
      </c>
      <c r="X600">
        <f t="shared" si="106"/>
        <v>2.2328457053126777E-2</v>
      </c>
      <c r="Z600" s="3">
        <v>44458</v>
      </c>
      <c r="AA600">
        <v>7.1113999999999997E-2</v>
      </c>
      <c r="AB600">
        <v>7.1595000000000006E-2</v>
      </c>
      <c r="AC600">
        <v>6.9957000000000005E-2</v>
      </c>
      <c r="AD600">
        <v>7.0448999999999998E-2</v>
      </c>
      <c r="AE600">
        <v>7.0448999999999998E-2</v>
      </c>
      <c r="AF600">
        <v>301683</v>
      </c>
      <c r="AG600">
        <f t="shared" si="111"/>
        <v>-9.0295024137647516E-3</v>
      </c>
      <c r="AH600">
        <f t="shared" si="107"/>
        <v>0.50534922065353272</v>
      </c>
      <c r="AI600">
        <f t="shared" si="108"/>
        <v>2.2131400382406234E-2</v>
      </c>
      <c r="AK600" s="3"/>
    </row>
    <row r="601" spans="1:37" x14ac:dyDescent="0.25">
      <c r="A601" s="3">
        <v>44459</v>
      </c>
      <c r="B601">
        <v>47261.40625</v>
      </c>
      <c r="C601">
        <v>47328.199219000002</v>
      </c>
      <c r="D601">
        <v>42598.914062999997</v>
      </c>
      <c r="E601">
        <v>42843.800780999998</v>
      </c>
      <c r="F601">
        <v>42843.800780999998</v>
      </c>
      <c r="G601">
        <v>43909845642</v>
      </c>
      <c r="H601">
        <f t="shared" si="109"/>
        <v>-9.810793837579157E-2</v>
      </c>
      <c r="I601">
        <f t="shared" si="102"/>
        <v>0.70304521340426351</v>
      </c>
      <c r="J601">
        <f t="shared" si="103"/>
        <v>0.13232874283475229</v>
      </c>
      <c r="K601">
        <f t="shared" si="104"/>
        <v>-5.6008085689486148E-2</v>
      </c>
      <c r="M601" s="3">
        <v>44459</v>
      </c>
      <c r="N601">
        <v>3329.670654</v>
      </c>
      <c r="O601">
        <v>3343.3254390000002</v>
      </c>
      <c r="P601">
        <v>2940.8391109999998</v>
      </c>
      <c r="Q601">
        <v>2958.9934079999998</v>
      </c>
      <c r="R601">
        <v>2958.9934079999998</v>
      </c>
      <c r="S601">
        <v>27371684581</v>
      </c>
      <c r="T601">
        <f t="shared" si="110"/>
        <v>-0.11795737824928776</v>
      </c>
      <c r="U601">
        <f t="shared" si="112"/>
        <v>1.1194103144724163</v>
      </c>
      <c r="V601">
        <f t="shared" si="113"/>
        <v>1.0690483825001096</v>
      </c>
      <c r="W601">
        <f t="shared" si="105"/>
        <v>0.97036634559104229</v>
      </c>
      <c r="X601">
        <f t="shared" si="106"/>
        <v>-2.3861765562232996E-2</v>
      </c>
      <c r="Z601" s="3">
        <v>44459</v>
      </c>
      <c r="AA601">
        <v>7.0454000000000003E-2</v>
      </c>
      <c r="AB601">
        <v>7.0801000000000003E-2</v>
      </c>
      <c r="AC601">
        <v>6.8774000000000002E-2</v>
      </c>
      <c r="AD601">
        <v>6.9065000000000001E-2</v>
      </c>
      <c r="AE601">
        <v>6.9065000000000001E-2</v>
      </c>
      <c r="AF601">
        <v>638872</v>
      </c>
      <c r="AG601">
        <f t="shared" si="111"/>
        <v>-1.9840953627864706E-2</v>
      </c>
      <c r="AH601">
        <f t="shared" si="107"/>
        <v>0.50944877237329289</v>
      </c>
      <c r="AI601">
        <f t="shared" si="108"/>
        <v>1.8858193235264012E-2</v>
      </c>
      <c r="AK601" s="3"/>
    </row>
    <row r="602" spans="1:37" x14ac:dyDescent="0.25">
      <c r="A602" s="3">
        <v>44460</v>
      </c>
      <c r="B602">
        <v>43012.234375</v>
      </c>
      <c r="C602">
        <v>43607.609375</v>
      </c>
      <c r="D602">
        <v>39787.609375</v>
      </c>
      <c r="E602">
        <v>40693.675780999998</v>
      </c>
      <c r="F602">
        <v>40693.675780999998</v>
      </c>
      <c r="G602">
        <v>48701090088</v>
      </c>
      <c r="H602">
        <f t="shared" si="109"/>
        <v>-5.1488267863635015E-2</v>
      </c>
      <c r="I602">
        <f t="shared" si="102"/>
        <v>0.72011749421574056</v>
      </c>
      <c r="J602">
        <f t="shared" si="103"/>
        <v>0.19229048609049615</v>
      </c>
      <c r="K602">
        <f t="shared" si="104"/>
        <v>-8.5489711425887308E-2</v>
      </c>
      <c r="M602" s="3">
        <v>44460</v>
      </c>
      <c r="N602">
        <v>2977.310547</v>
      </c>
      <c r="O602">
        <v>3101.69751</v>
      </c>
      <c r="P602">
        <v>2676.407471</v>
      </c>
      <c r="Q602">
        <v>2764.4311520000001</v>
      </c>
      <c r="R602">
        <v>2764.4311520000001</v>
      </c>
      <c r="S602">
        <v>30405062665</v>
      </c>
      <c r="T602">
        <f t="shared" si="110"/>
        <v>-6.8014263472865183E-2</v>
      </c>
      <c r="U602">
        <f t="shared" si="112"/>
        <v>1.0558257202525867</v>
      </c>
      <c r="V602">
        <f t="shared" si="113"/>
        <v>1.0924669633858299</v>
      </c>
      <c r="W602">
        <f t="shared" si="105"/>
        <v>0.99599159513173008</v>
      </c>
      <c r="X602">
        <f t="shared" si="106"/>
        <v>-5.9312033709142044E-2</v>
      </c>
      <c r="Z602" s="3">
        <v>44460</v>
      </c>
      <c r="AA602">
        <v>6.9491999999999998E-2</v>
      </c>
      <c r="AB602">
        <v>7.1233000000000005E-2</v>
      </c>
      <c r="AC602">
        <v>6.7116999999999996E-2</v>
      </c>
      <c r="AD602">
        <v>6.7932999999999993E-2</v>
      </c>
      <c r="AE602">
        <v>6.7932999999999993E-2</v>
      </c>
      <c r="AF602">
        <v>747169</v>
      </c>
      <c r="AG602">
        <f t="shared" si="111"/>
        <v>-1.6526164814791224E-2</v>
      </c>
      <c r="AH602">
        <f t="shared" si="107"/>
        <v>0.51307820860553277</v>
      </c>
      <c r="AI602">
        <f t="shared" si="108"/>
        <v>1.4574697384291992E-2</v>
      </c>
      <c r="AK602" s="3"/>
    </row>
    <row r="603" spans="1:37" x14ac:dyDescent="0.25">
      <c r="A603" s="3">
        <v>44461</v>
      </c>
      <c r="B603">
        <v>40677.953125</v>
      </c>
      <c r="C603">
        <v>43978.621094000002</v>
      </c>
      <c r="D603">
        <v>40625.632812999997</v>
      </c>
      <c r="E603">
        <v>43574.507812999997</v>
      </c>
      <c r="F603">
        <v>43574.507812999997</v>
      </c>
      <c r="G603">
        <v>38139709246</v>
      </c>
      <c r="H603">
        <f t="shared" si="109"/>
        <v>6.8399602014400915E-2</v>
      </c>
      <c r="I603">
        <f t="shared" si="102"/>
        <v>0.76536709182026608</v>
      </c>
      <c r="J603">
        <f t="shared" si="103"/>
        <v>0.12843223076439952</v>
      </c>
      <c r="K603">
        <f t="shared" si="104"/>
        <v>-5.2179400616965271E-2</v>
      </c>
      <c r="M603" s="3">
        <v>44461</v>
      </c>
      <c r="N603">
        <v>2763.2092290000001</v>
      </c>
      <c r="O603">
        <v>3089.0830080000001</v>
      </c>
      <c r="P603">
        <v>2741.4406739999999</v>
      </c>
      <c r="Q603">
        <v>3077.8679200000001</v>
      </c>
      <c r="R603">
        <v>3077.8679200000001</v>
      </c>
      <c r="S603">
        <v>23742102645</v>
      </c>
      <c r="T603">
        <f t="shared" si="110"/>
        <v>0.10740224135175799</v>
      </c>
      <c r="U603">
        <f t="shared" si="112"/>
        <v>1.3509311549126266</v>
      </c>
      <c r="V603">
        <f t="shared" si="113"/>
        <v>1.0961349270546097</v>
      </c>
      <c r="W603">
        <f t="shared" si="105"/>
        <v>1.0670011653440614</v>
      </c>
      <c r="X603">
        <f t="shared" si="106"/>
        <v>-1.4358307710976851E-2</v>
      </c>
      <c r="Z603" s="3">
        <v>44461</v>
      </c>
      <c r="AA603">
        <v>6.7903000000000005E-2</v>
      </c>
      <c r="AB603">
        <v>7.0432999999999996E-2</v>
      </c>
      <c r="AC603">
        <v>6.7333000000000004E-2</v>
      </c>
      <c r="AD603">
        <v>7.0635000000000003E-2</v>
      </c>
      <c r="AE603">
        <v>7.0635000000000003E-2</v>
      </c>
      <c r="AF603">
        <v>544862</v>
      </c>
      <c r="AG603">
        <f t="shared" si="111"/>
        <v>3.9003847026495772E-2</v>
      </c>
      <c r="AH603">
        <f t="shared" si="107"/>
        <v>0.52644566304037921</v>
      </c>
      <c r="AI603">
        <f t="shared" si="108"/>
        <v>2.1442386025224275E-2</v>
      </c>
      <c r="AK603" s="3"/>
    </row>
    <row r="604" spans="1:37" x14ac:dyDescent="0.25">
      <c r="A604" s="3">
        <v>44462</v>
      </c>
      <c r="B604">
        <v>43560.296875</v>
      </c>
      <c r="C604">
        <v>44942.175780999998</v>
      </c>
      <c r="D604">
        <v>43109.339844000002</v>
      </c>
      <c r="E604">
        <v>44895.097655999998</v>
      </c>
      <c r="F604">
        <v>44895.097655999998</v>
      </c>
      <c r="G604">
        <v>34244064430</v>
      </c>
      <c r="H604">
        <f t="shared" si="109"/>
        <v>2.9856309006181615E-2</v>
      </c>
      <c r="I604">
        <f t="shared" si="102"/>
        <v>0.76442957588464067</v>
      </c>
      <c r="J604">
        <f t="shared" si="103"/>
        <v>6.0731027427657493E-2</v>
      </c>
      <c r="K604">
        <f t="shared" si="104"/>
        <v>-1.8358268991489603E-2</v>
      </c>
      <c r="M604" s="3">
        <v>44462</v>
      </c>
      <c r="N604">
        <v>3077.974365</v>
      </c>
      <c r="O604">
        <v>3173.5446780000002</v>
      </c>
      <c r="P604">
        <v>3038.0979000000002</v>
      </c>
      <c r="Q604">
        <v>3155.523682</v>
      </c>
      <c r="R604">
        <v>3155.523682</v>
      </c>
      <c r="S604">
        <v>18516291047</v>
      </c>
      <c r="T604">
        <f t="shared" si="110"/>
        <v>2.4917343490451584E-2</v>
      </c>
      <c r="U604">
        <f t="shared" si="112"/>
        <v>1.3948508050481894</v>
      </c>
      <c r="V604">
        <f t="shared" si="113"/>
        <v>1.0992606679837515</v>
      </c>
      <c r="W604">
        <f t="shared" si="105"/>
        <v>1.0596847588260176</v>
      </c>
      <c r="X604">
        <f t="shared" si="106"/>
        <v>2.0398101568450479E-2</v>
      </c>
      <c r="Z604" s="3">
        <v>44462</v>
      </c>
      <c r="AA604">
        <v>7.0637000000000005E-2</v>
      </c>
      <c r="AB604">
        <v>7.0763000000000006E-2</v>
      </c>
      <c r="AC604">
        <v>7.0326E-2</v>
      </c>
      <c r="AD604">
        <v>7.0287000000000002E-2</v>
      </c>
      <c r="AE604">
        <v>7.0287000000000002E-2</v>
      </c>
      <c r="AF604">
        <v>412435</v>
      </c>
      <c r="AG604">
        <f t="shared" si="111"/>
        <v>-4.9389124110150572E-3</v>
      </c>
      <c r="AH604">
        <f t="shared" si="107"/>
        <v>0.52597925927919154</v>
      </c>
      <c r="AI604">
        <f t="shared" si="108"/>
        <v>2.2251420734266451E-2</v>
      </c>
      <c r="AK604" s="3"/>
    </row>
    <row r="605" spans="1:37" x14ac:dyDescent="0.25">
      <c r="A605" s="3">
        <v>44463</v>
      </c>
      <c r="B605">
        <v>44894.300780999998</v>
      </c>
      <c r="C605">
        <v>45080.492187999997</v>
      </c>
      <c r="D605">
        <v>40936.558594000002</v>
      </c>
      <c r="E605">
        <v>42839.75</v>
      </c>
      <c r="F605">
        <v>42839.75</v>
      </c>
      <c r="G605">
        <v>42839345714</v>
      </c>
      <c r="H605">
        <f t="shared" si="109"/>
        <v>-4.6862195284306699E-2</v>
      </c>
      <c r="I605">
        <f t="shared" si="102"/>
        <v>0.77302959698976048</v>
      </c>
      <c r="J605">
        <f t="shared" si="103"/>
        <v>0.13355334466212515</v>
      </c>
      <c r="K605">
        <f t="shared" si="104"/>
        <v>-5.4497738951155353E-2</v>
      </c>
      <c r="M605" s="3">
        <v>44463</v>
      </c>
      <c r="N605">
        <v>3154.5620119999999</v>
      </c>
      <c r="O605">
        <v>3159.6440429999998</v>
      </c>
      <c r="P605">
        <v>2747.3376459999999</v>
      </c>
      <c r="Q605">
        <v>2931.6691890000002</v>
      </c>
      <c r="R605">
        <v>2931.6691890000002</v>
      </c>
      <c r="S605">
        <v>25595422789</v>
      </c>
      <c r="T605">
        <f t="shared" si="110"/>
        <v>-7.3582517109024984E-2</v>
      </c>
      <c r="U605">
        <f t="shared" si="112"/>
        <v>1.4383296255180782</v>
      </c>
      <c r="V605">
        <f t="shared" si="113"/>
        <v>1.1466707987804998</v>
      </c>
      <c r="W605">
        <f t="shared" si="105"/>
        <v>1.0880679710086176</v>
      </c>
      <c r="X605">
        <f t="shared" si="106"/>
        <v>-2.3340819498288069E-2</v>
      </c>
      <c r="Z605" s="3">
        <v>44463</v>
      </c>
      <c r="AA605">
        <v>7.0264999999999994E-2</v>
      </c>
      <c r="AB605">
        <v>7.0289000000000004E-2</v>
      </c>
      <c r="AC605">
        <v>6.7112000000000005E-2</v>
      </c>
      <c r="AD605">
        <v>6.8432999999999994E-2</v>
      </c>
      <c r="AE605">
        <v>6.8432999999999994E-2</v>
      </c>
      <c r="AF605">
        <v>597469</v>
      </c>
      <c r="AG605">
        <f t="shared" si="111"/>
        <v>-2.6731695528301444E-2</v>
      </c>
      <c r="AH605">
        <f t="shared" si="107"/>
        <v>0.53401393473146719</v>
      </c>
      <c r="AI605">
        <f t="shared" si="108"/>
        <v>1.6645652799270619E-2</v>
      </c>
      <c r="AK605" s="3"/>
    </row>
    <row r="606" spans="1:37" x14ac:dyDescent="0.25">
      <c r="A606" s="3">
        <v>44464</v>
      </c>
      <c r="B606">
        <v>42840.890625</v>
      </c>
      <c r="C606">
        <v>42996.257812999997</v>
      </c>
      <c r="D606">
        <v>41759.921875</v>
      </c>
      <c r="E606">
        <v>42716.59375</v>
      </c>
      <c r="F606">
        <v>42716.59375</v>
      </c>
      <c r="G606">
        <v>31604717236</v>
      </c>
      <c r="H606">
        <f t="shared" si="109"/>
        <v>-2.8789527384096552E-3</v>
      </c>
      <c r="I606">
        <f t="shared" si="102"/>
        <v>0.7609985015146431</v>
      </c>
      <c r="J606">
        <f t="shared" si="103"/>
        <v>9.4329999937947329E-2</v>
      </c>
      <c r="K606">
        <f t="shared" si="104"/>
        <v>-3.5265300257175058E-2</v>
      </c>
      <c r="M606" s="3">
        <v>44464</v>
      </c>
      <c r="N606">
        <v>2930.8847660000001</v>
      </c>
      <c r="O606">
        <v>2968.9946289999998</v>
      </c>
      <c r="P606">
        <v>2818.9704590000001</v>
      </c>
      <c r="Q606">
        <v>2925.5656739999999</v>
      </c>
      <c r="R606">
        <v>2925.5656739999999</v>
      </c>
      <c r="S606">
        <v>18932786754</v>
      </c>
      <c r="T606">
        <f t="shared" si="110"/>
        <v>-2.084095089903162E-3</v>
      </c>
      <c r="U606">
        <f t="shared" si="112"/>
        <v>1.425289872035332</v>
      </c>
      <c r="V606">
        <f t="shared" si="113"/>
        <v>1.1099385602581489</v>
      </c>
      <c r="W606">
        <f t="shared" si="105"/>
        <v>1.0801895506642245</v>
      </c>
      <c r="X606">
        <f t="shared" si="106"/>
        <v>-5.0340787891025827E-3</v>
      </c>
      <c r="Z606" s="3">
        <v>44464</v>
      </c>
      <c r="AA606">
        <v>6.8415000000000004E-2</v>
      </c>
      <c r="AB606">
        <v>6.9052000000000002E-2</v>
      </c>
      <c r="AC606">
        <v>6.7410999999999999E-2</v>
      </c>
      <c r="AD606">
        <v>6.8487999999999993E-2</v>
      </c>
      <c r="AE606">
        <v>6.8487999999999993E-2</v>
      </c>
      <c r="AF606">
        <v>443219</v>
      </c>
      <c r="AG606">
        <f t="shared" si="111"/>
        <v>8.0338301587339197E-4</v>
      </c>
      <c r="AH606">
        <f t="shared" si="107"/>
        <v>0.53399067344172857</v>
      </c>
      <c r="AI606">
        <f t="shared" si="108"/>
        <v>1.6008469623499749E-2</v>
      </c>
      <c r="AK606" s="3"/>
    </row>
    <row r="607" spans="1:37" x14ac:dyDescent="0.25">
      <c r="A607" s="3">
        <v>44465</v>
      </c>
      <c r="B607">
        <v>42721.628905999998</v>
      </c>
      <c r="C607">
        <v>43919.300780999998</v>
      </c>
      <c r="D607">
        <v>40848.460937999997</v>
      </c>
      <c r="E607">
        <v>43208.539062999997</v>
      </c>
      <c r="F607">
        <v>43208.539062999997</v>
      </c>
      <c r="G607">
        <v>30661222077</v>
      </c>
      <c r="H607">
        <f t="shared" si="109"/>
        <v>1.1450682056069776E-2</v>
      </c>
      <c r="I607">
        <f t="shared" si="102"/>
        <v>0.74381481700854746</v>
      </c>
      <c r="J607">
        <f t="shared" si="103"/>
        <v>0.12697874818924029</v>
      </c>
      <c r="K607">
        <f t="shared" si="104"/>
        <v>-5.2121008026097017E-2</v>
      </c>
      <c r="M607" s="3">
        <v>44465</v>
      </c>
      <c r="N607">
        <v>2926.343018</v>
      </c>
      <c r="O607">
        <v>3114.857422</v>
      </c>
      <c r="P607">
        <v>2744.5830080000001</v>
      </c>
      <c r="Q607">
        <v>3062.2653810000002</v>
      </c>
      <c r="R607">
        <v>3062.2653810000002</v>
      </c>
      <c r="S607">
        <v>21172766310</v>
      </c>
      <c r="T607">
        <f t="shared" si="110"/>
        <v>4.5667107844061437E-2</v>
      </c>
      <c r="U607">
        <f t="shared" si="112"/>
        <v>1.5043383901646805</v>
      </c>
      <c r="V607">
        <f t="shared" si="113"/>
        <v>1.1337407620346274</v>
      </c>
      <c r="W607">
        <f t="shared" si="105"/>
        <v>1.0754871688900032</v>
      </c>
      <c r="X607">
        <f t="shared" si="106"/>
        <v>-9.1421264788242584E-3</v>
      </c>
      <c r="Z607" s="3">
        <v>44465</v>
      </c>
      <c r="AA607">
        <v>6.8505999999999997E-2</v>
      </c>
      <c r="AB607">
        <v>7.0957999999999993E-2</v>
      </c>
      <c r="AC607">
        <v>6.7188999999999999E-2</v>
      </c>
      <c r="AD607">
        <v>7.0872000000000004E-2</v>
      </c>
      <c r="AE607">
        <v>7.0872000000000004E-2</v>
      </c>
      <c r="AF607">
        <v>490013</v>
      </c>
      <c r="AG607">
        <f t="shared" si="111"/>
        <v>3.4216885669546913E-2</v>
      </c>
      <c r="AH607">
        <f t="shared" si="107"/>
        <v>0.54567666372748569</v>
      </c>
      <c r="AI607">
        <f t="shared" si="108"/>
        <v>2.4467397245198585E-2</v>
      </c>
      <c r="AK607" s="3"/>
    </row>
    <row r="608" spans="1:37" x14ac:dyDescent="0.25">
      <c r="A608" s="3">
        <v>44466</v>
      </c>
      <c r="B608">
        <v>43234.183594000002</v>
      </c>
      <c r="C608">
        <v>44313.246094000002</v>
      </c>
      <c r="D608">
        <v>42190.632812999997</v>
      </c>
      <c r="E608">
        <v>42235.730469000002</v>
      </c>
      <c r="F608">
        <v>42235.730469000002</v>
      </c>
      <c r="G608">
        <v>30980029059</v>
      </c>
      <c r="H608">
        <f t="shared" si="109"/>
        <v>-2.2771582835222317E-2</v>
      </c>
      <c r="I608">
        <f t="shared" ref="I608:I671" si="114">_xlfn.STDEV.S(H579:H608)*SQRT(365)</f>
        <v>0.74660011946029747</v>
      </c>
      <c r="J608">
        <f t="shared" ref="J608:J671" si="115">ABS(SUM(H579:H608))</f>
        <v>0.14655996658590514</v>
      </c>
      <c r="K608">
        <f t="shared" ref="K608:K671" si="116">(AVERAGE(H579:H608))*(15)+POWER(I608/SQRT(365/15),2)/2</f>
        <v>-6.1826317435867702E-2</v>
      </c>
      <c r="M608" s="3">
        <v>44466</v>
      </c>
      <c r="N608">
        <v>3065.8378910000001</v>
      </c>
      <c r="O608">
        <v>3163.665039</v>
      </c>
      <c r="P608">
        <v>2932.6928710000002</v>
      </c>
      <c r="Q608">
        <v>2934.1389159999999</v>
      </c>
      <c r="R608">
        <v>2934.1389159999999</v>
      </c>
      <c r="S608">
        <v>19164053681</v>
      </c>
      <c r="T608">
        <f t="shared" si="110"/>
        <v>-4.2740937083857088E-2</v>
      </c>
      <c r="U608">
        <f t="shared" si="112"/>
        <v>1.260129372747788</v>
      </c>
      <c r="V608">
        <f t="shared" si="113"/>
        <v>1.1204901988481517</v>
      </c>
      <c r="W608">
        <f t="shared" ref="W608:W671" si="117">_xlfn.STDEV.S(T579:T608)*SQRT(365)</f>
        <v>1.0846333445708625</v>
      </c>
      <c r="X608">
        <f t="shared" ref="X608:X671" si="118">(AVERAGE(T579:T608))*(15)+POWER(W608/SQRT(365/15),2)/2</f>
        <v>-2.6085506731420485E-2</v>
      </c>
      <c r="Z608" s="3">
        <v>44466</v>
      </c>
      <c r="AA608">
        <v>7.0954000000000003E-2</v>
      </c>
      <c r="AB608">
        <v>7.1426000000000003E-2</v>
      </c>
      <c r="AC608">
        <v>6.9435999999999998E-2</v>
      </c>
      <c r="AD608">
        <v>6.9471000000000005E-2</v>
      </c>
      <c r="AE608">
        <v>6.9471000000000005E-2</v>
      </c>
      <c r="AF608">
        <v>453740</v>
      </c>
      <c r="AG608">
        <f t="shared" si="111"/>
        <v>-1.9966033805795064E-2</v>
      </c>
      <c r="AH608">
        <f t="shared" ref="AH608:AH671" si="119">_xlfn.STDEV.S(AG579:AG608)*SQRT(365)</f>
        <v>0.55060258453046707</v>
      </c>
      <c r="AI608">
        <f t="shared" si="108"/>
        <v>1.9504944683070097E-2</v>
      </c>
      <c r="AK608" s="3"/>
    </row>
    <row r="609" spans="1:37" x14ac:dyDescent="0.25">
      <c r="A609" s="3">
        <v>44467</v>
      </c>
      <c r="B609">
        <v>42200.898437999997</v>
      </c>
      <c r="C609">
        <v>42775.144530999998</v>
      </c>
      <c r="D609">
        <v>40931.664062999997</v>
      </c>
      <c r="E609">
        <v>41034.542969000002</v>
      </c>
      <c r="F609">
        <v>41034.542969000002</v>
      </c>
      <c r="G609">
        <v>30214940550</v>
      </c>
      <c r="H609">
        <f t="shared" si="109"/>
        <v>-2.8852332947568591E-2</v>
      </c>
      <c r="I609">
        <f t="shared" si="114"/>
        <v>0.7511203178793987</v>
      </c>
      <c r="J609">
        <f t="shared" si="115"/>
        <v>0.17392721476483483</v>
      </c>
      <c r="K609">
        <f t="shared" si="116"/>
        <v>-7.5370832068761606E-2</v>
      </c>
      <c r="M609" s="3">
        <v>44467</v>
      </c>
      <c r="N609">
        <v>2928.9633789999998</v>
      </c>
      <c r="O609">
        <v>2970.7705080000001</v>
      </c>
      <c r="P609">
        <v>2793.360596</v>
      </c>
      <c r="Q609">
        <v>2807.2966310000002</v>
      </c>
      <c r="R609">
        <v>2807.2966310000002</v>
      </c>
      <c r="S609">
        <v>16895079070</v>
      </c>
      <c r="T609">
        <f t="shared" si="110"/>
        <v>-4.419205831584655E-2</v>
      </c>
      <c r="U609">
        <f t="shared" si="112"/>
        <v>1.19326408379886</v>
      </c>
      <c r="V609">
        <f t="shared" si="113"/>
        <v>1.1254135128238476</v>
      </c>
      <c r="W609">
        <f t="shared" si="117"/>
        <v>1.0939560485159419</v>
      </c>
      <c r="X609">
        <f t="shared" si="118"/>
        <v>-4.5075344508318085E-2</v>
      </c>
      <c r="Z609" s="3">
        <v>44467</v>
      </c>
      <c r="AA609">
        <v>6.9348000000000007E-2</v>
      </c>
      <c r="AB609">
        <v>6.9450999999999999E-2</v>
      </c>
      <c r="AC609">
        <v>6.8066000000000002E-2</v>
      </c>
      <c r="AD609">
        <v>6.8413000000000002E-2</v>
      </c>
      <c r="AE609">
        <v>6.8413000000000002E-2</v>
      </c>
      <c r="AF609">
        <v>411728</v>
      </c>
      <c r="AG609">
        <f t="shared" si="111"/>
        <v>-1.5346534254724025E-2</v>
      </c>
      <c r="AH609">
        <f t="shared" si="119"/>
        <v>0.55346705534613272</v>
      </c>
      <c r="AI609">
        <f t="shared" si="108"/>
        <v>1.5726513328025001E-2</v>
      </c>
      <c r="AK609" s="3"/>
    </row>
    <row r="610" spans="1:37" x14ac:dyDescent="0.25">
      <c r="A610" s="3">
        <v>44468</v>
      </c>
      <c r="B610">
        <v>41064.984375</v>
      </c>
      <c r="C610">
        <v>42545.257812999997</v>
      </c>
      <c r="D610">
        <v>40829.667969000002</v>
      </c>
      <c r="E610">
        <v>41564.363280999998</v>
      </c>
      <c r="F610">
        <v>41564.363280999998</v>
      </c>
      <c r="G610">
        <v>30602359905</v>
      </c>
      <c r="H610">
        <f t="shared" si="109"/>
        <v>1.282892480246493E-2</v>
      </c>
      <c r="I610">
        <f t="shared" si="114"/>
        <v>0.7451392971079781</v>
      </c>
      <c r="J610">
        <f t="shared" si="115"/>
        <v>0.12407365002021252</v>
      </c>
      <c r="K610">
        <f t="shared" si="116"/>
        <v>-5.0627936542409574E-2</v>
      </c>
      <c r="M610" s="3">
        <v>44468</v>
      </c>
      <c r="N610">
        <v>2809.297607</v>
      </c>
      <c r="O610">
        <v>2946.8813479999999</v>
      </c>
      <c r="P610">
        <v>2786.9882809999999</v>
      </c>
      <c r="Q610">
        <v>2853.1433109999998</v>
      </c>
      <c r="R610">
        <v>2853.1433109999998</v>
      </c>
      <c r="S610">
        <v>15763456158</v>
      </c>
      <c r="T610">
        <f t="shared" si="110"/>
        <v>1.6199335405028898E-2</v>
      </c>
      <c r="U610">
        <f t="shared" si="112"/>
        <v>0.83079489661249817</v>
      </c>
      <c r="V610">
        <f t="shared" si="113"/>
        <v>1.0999433895681234</v>
      </c>
      <c r="W610">
        <f t="shared" si="117"/>
        <v>1.0963129206324476</v>
      </c>
      <c r="X610">
        <f t="shared" si="118"/>
        <v>-3.6462184821938054E-2</v>
      </c>
      <c r="Z610" s="3">
        <v>44468</v>
      </c>
      <c r="AA610">
        <v>6.8461999999999995E-2</v>
      </c>
      <c r="AB610">
        <v>6.9430000000000006E-2</v>
      </c>
      <c r="AC610">
        <v>6.8030999999999994E-2</v>
      </c>
      <c r="AD610">
        <v>6.8643999999999997E-2</v>
      </c>
      <c r="AE610">
        <v>6.8643999999999997E-2</v>
      </c>
      <c r="AF610">
        <v>379254</v>
      </c>
      <c r="AG610">
        <f t="shared" si="111"/>
        <v>3.3708634908443231E-3</v>
      </c>
      <c r="AH610">
        <f t="shared" si="119"/>
        <v>0.53894814330679874</v>
      </c>
      <c r="AI610">
        <f t="shared" si="108"/>
        <v>4.5622005459643161E-3</v>
      </c>
      <c r="AK610" s="3"/>
    </row>
    <row r="611" spans="1:37" x14ac:dyDescent="0.25">
      <c r="A611" s="3">
        <v>44469</v>
      </c>
      <c r="B611">
        <v>41551.269530999998</v>
      </c>
      <c r="C611">
        <v>44092.601562999997</v>
      </c>
      <c r="D611">
        <v>41444.582030999998</v>
      </c>
      <c r="E611">
        <v>43790.894530999998</v>
      </c>
      <c r="F611">
        <v>43790.894530999998</v>
      </c>
      <c r="G611">
        <v>31141681925</v>
      </c>
      <c r="H611">
        <f t="shared" si="109"/>
        <v>5.2182760118469916E-2</v>
      </c>
      <c r="I611">
        <f t="shared" si="114"/>
        <v>0.77044103099279126</v>
      </c>
      <c r="J611">
        <f t="shared" si="115"/>
        <v>7.4261961760474587E-2</v>
      </c>
      <c r="K611">
        <f t="shared" si="116"/>
        <v>-2.4934144258924242E-2</v>
      </c>
      <c r="M611" s="3">
        <v>44469</v>
      </c>
      <c r="N611">
        <v>2852.5588379999999</v>
      </c>
      <c r="O611">
        <v>3046.5195309999999</v>
      </c>
      <c r="P611">
        <v>2840.2895509999998</v>
      </c>
      <c r="Q611">
        <v>3001.6789549999999</v>
      </c>
      <c r="R611">
        <v>3001.6789549999999</v>
      </c>
      <c r="S611">
        <v>17661065099</v>
      </c>
      <c r="T611">
        <f t="shared" si="110"/>
        <v>5.0750481132448719E-2</v>
      </c>
      <c r="U611">
        <f t="shared" si="112"/>
        <v>0.91508218054477297</v>
      </c>
      <c r="V611">
        <f t="shared" si="113"/>
        <v>1.0967444357302352</v>
      </c>
      <c r="W611">
        <f t="shared" si="117"/>
        <v>1.0877494390713867</v>
      </c>
      <c r="X611">
        <f t="shared" si="118"/>
        <v>-4.2925758273880281E-2</v>
      </c>
      <c r="Z611" s="3">
        <v>44469</v>
      </c>
      <c r="AA611">
        <v>6.8629999999999997E-2</v>
      </c>
      <c r="AB611">
        <v>6.9251999999999994E-2</v>
      </c>
      <c r="AC611">
        <v>6.8486000000000005E-2</v>
      </c>
      <c r="AD611">
        <v>6.8545999999999996E-2</v>
      </c>
      <c r="AE611">
        <v>6.8545999999999996E-2</v>
      </c>
      <c r="AF611">
        <v>403304</v>
      </c>
      <c r="AG611">
        <f t="shared" si="111"/>
        <v>-1.4286758024506291E-3</v>
      </c>
      <c r="AH611">
        <f t="shared" si="119"/>
        <v>0.4928020153627955</v>
      </c>
      <c r="AI611">
        <f t="shared" si="108"/>
        <v>-1.6743536077217368E-2</v>
      </c>
      <c r="AK611" s="3"/>
    </row>
    <row r="612" spans="1:37" x14ac:dyDescent="0.25">
      <c r="A612" s="3">
        <v>44470</v>
      </c>
      <c r="B612">
        <v>43816.742187999997</v>
      </c>
      <c r="C612">
        <v>48436.011719000002</v>
      </c>
      <c r="D612">
        <v>43320.023437999997</v>
      </c>
      <c r="E612">
        <v>48116.941405999998</v>
      </c>
      <c r="F612">
        <v>48116.941405999998</v>
      </c>
      <c r="G612">
        <v>42850641582</v>
      </c>
      <c r="H612">
        <f t="shared" si="109"/>
        <v>9.4208418931793075E-2</v>
      </c>
      <c r="I612">
        <f t="shared" si="114"/>
        <v>0.83191362778902622</v>
      </c>
      <c r="J612">
        <f t="shared" si="115"/>
        <v>1.5059196621816762E-2</v>
      </c>
      <c r="K612">
        <f t="shared" si="116"/>
        <v>6.6912294445936431E-3</v>
      </c>
      <c r="M612" s="3">
        <v>44470</v>
      </c>
      <c r="N612">
        <v>3001.1293949999999</v>
      </c>
      <c r="O612">
        <v>3329.8535160000001</v>
      </c>
      <c r="P612">
        <v>2978.654297</v>
      </c>
      <c r="Q612">
        <v>3307.5161130000001</v>
      </c>
      <c r="R612">
        <v>3307.5161130000001</v>
      </c>
      <c r="S612">
        <v>22307625573</v>
      </c>
      <c r="T612">
        <f t="shared" si="110"/>
        <v>9.7025704862248763E-2</v>
      </c>
      <c r="U612">
        <f t="shared" si="112"/>
        <v>0.98789909584482816</v>
      </c>
      <c r="V612">
        <f t="shared" si="113"/>
        <v>1.222405066421093</v>
      </c>
      <c r="W612">
        <f t="shared" si="117"/>
        <v>1.0707360182911068</v>
      </c>
      <c r="X612">
        <f t="shared" si="118"/>
        <v>-5.0405845609922464E-2</v>
      </c>
      <c r="Z612" s="3">
        <v>44470</v>
      </c>
      <c r="AA612">
        <v>6.8532999999999997E-2</v>
      </c>
      <c r="AB612">
        <v>6.8836999999999995E-2</v>
      </c>
      <c r="AC612">
        <v>6.8490999999999996E-2</v>
      </c>
      <c r="AD612">
        <v>6.8738999999999995E-2</v>
      </c>
      <c r="AE612">
        <v>6.8738999999999995E-2</v>
      </c>
      <c r="AF612">
        <v>463613</v>
      </c>
      <c r="AG612">
        <f t="shared" si="111"/>
        <v>2.8116710077092143E-3</v>
      </c>
      <c r="AH612">
        <f t="shared" si="119"/>
        <v>0.40666500891184104</v>
      </c>
      <c r="AI612">
        <f t="shared" si="108"/>
        <v>-4.2024925806598785E-2</v>
      </c>
      <c r="AK612" s="3"/>
    </row>
    <row r="613" spans="1:37" x14ac:dyDescent="0.25">
      <c r="A613" s="3">
        <v>44471</v>
      </c>
      <c r="B613">
        <v>48137.46875</v>
      </c>
      <c r="C613">
        <v>48282.0625</v>
      </c>
      <c r="D613">
        <v>47465.496094000002</v>
      </c>
      <c r="E613">
        <v>47711.488280999998</v>
      </c>
      <c r="F613">
        <v>47711.488280999998</v>
      </c>
      <c r="G613">
        <v>30614346492</v>
      </c>
      <c r="H613">
        <f t="shared" si="109"/>
        <v>-8.4621139211852516E-3</v>
      </c>
      <c r="I613">
        <f t="shared" si="114"/>
        <v>0.83150712018269834</v>
      </c>
      <c r="J613">
        <f t="shared" si="115"/>
        <v>3.3314035320987277E-2</v>
      </c>
      <c r="K613">
        <f t="shared" si="116"/>
        <v>-2.4500842855376577E-3</v>
      </c>
      <c r="M613" s="3">
        <v>44471</v>
      </c>
      <c r="N613">
        <v>3308.8703609999998</v>
      </c>
      <c r="O613">
        <v>3464.8374020000001</v>
      </c>
      <c r="P613">
        <v>3260.0275879999999</v>
      </c>
      <c r="Q613">
        <v>3391.694336</v>
      </c>
      <c r="R613">
        <v>3391.694336</v>
      </c>
      <c r="S613">
        <v>19202671704</v>
      </c>
      <c r="T613">
        <f t="shared" si="110"/>
        <v>2.5132112011234293E-2</v>
      </c>
      <c r="U613">
        <f t="shared" si="112"/>
        <v>0.97499013704516324</v>
      </c>
      <c r="V613">
        <f t="shared" si="113"/>
        <v>1.2070097526783188</v>
      </c>
      <c r="W613">
        <f t="shared" si="117"/>
        <v>1.0755209120479092</v>
      </c>
      <c r="X613">
        <f t="shared" si="118"/>
        <v>-3.1880060053370768E-2</v>
      </c>
      <c r="Z613" s="3">
        <v>44471</v>
      </c>
      <c r="AA613">
        <v>6.8766999999999995E-2</v>
      </c>
      <c r="AB613">
        <v>7.1865999999999999E-2</v>
      </c>
      <c r="AC613">
        <v>6.8635000000000002E-2</v>
      </c>
      <c r="AD613">
        <v>7.1087999999999998E-2</v>
      </c>
      <c r="AE613">
        <v>7.1087999999999998E-2</v>
      </c>
      <c r="AF613">
        <v>402475</v>
      </c>
      <c r="AG613">
        <f t="shared" si="111"/>
        <v>3.3601822448237492E-2</v>
      </c>
      <c r="AH613">
        <f t="shared" si="119"/>
        <v>0.42277253218193861</v>
      </c>
      <c r="AI613">
        <f t="shared" si="108"/>
        <v>-2.3543539938106824E-2</v>
      </c>
      <c r="AK613" s="3"/>
    </row>
    <row r="614" spans="1:37" x14ac:dyDescent="0.25">
      <c r="A614" s="3">
        <v>44472</v>
      </c>
      <c r="B614">
        <v>47680.027344000002</v>
      </c>
      <c r="C614">
        <v>49130.691405999998</v>
      </c>
      <c r="D614">
        <v>47157.289062999997</v>
      </c>
      <c r="E614">
        <v>48199.953125</v>
      </c>
      <c r="F614">
        <v>48199.953125</v>
      </c>
      <c r="G614">
        <v>26638115879</v>
      </c>
      <c r="H614">
        <f t="shared" si="109"/>
        <v>1.0185835184376322E-2</v>
      </c>
      <c r="I614">
        <f t="shared" si="114"/>
        <v>0.83073061588657038</v>
      </c>
      <c r="J614">
        <f t="shared" si="115"/>
        <v>3.7172328147866661E-2</v>
      </c>
      <c r="K614">
        <f t="shared" si="116"/>
        <v>-4.4057526457563327E-3</v>
      </c>
      <c r="M614" s="3">
        <v>44472</v>
      </c>
      <c r="N614">
        <v>3390.767578</v>
      </c>
      <c r="O614">
        <v>3484.6057129999999</v>
      </c>
      <c r="P614">
        <v>3348.1201169999999</v>
      </c>
      <c r="Q614">
        <v>3418.358643</v>
      </c>
      <c r="R614">
        <v>3418.358643</v>
      </c>
      <c r="S614">
        <v>15516566862</v>
      </c>
      <c r="T614">
        <f t="shared" si="110"/>
        <v>7.8309062627167324E-3</v>
      </c>
      <c r="U614">
        <f t="shared" si="112"/>
        <v>0.95511948105333344</v>
      </c>
      <c r="V614">
        <f t="shared" si="113"/>
        <v>1.2066256020204973</v>
      </c>
      <c r="W614">
        <f t="shared" si="117"/>
        <v>1.0655392128829437</v>
      </c>
      <c r="X614">
        <f t="shared" si="118"/>
        <v>-4.7758516637301601E-2</v>
      </c>
      <c r="Z614" s="3">
        <v>44472</v>
      </c>
      <c r="AA614">
        <v>7.1068000000000006E-2</v>
      </c>
      <c r="AB614">
        <v>7.1201E-2</v>
      </c>
      <c r="AC614">
        <v>7.0940000000000003E-2</v>
      </c>
      <c r="AD614">
        <v>7.0919999999999997E-2</v>
      </c>
      <c r="AE614">
        <v>7.0919999999999997E-2</v>
      </c>
      <c r="AF614">
        <v>321921</v>
      </c>
      <c r="AG614">
        <f t="shared" si="111"/>
        <v>-2.3660649875455017E-3</v>
      </c>
      <c r="AH614">
        <f t="shared" si="119"/>
        <v>0.41118889881320214</v>
      </c>
      <c r="AI614">
        <f t="shared" si="108"/>
        <v>-3.2685593678749535E-2</v>
      </c>
      <c r="AK614" s="3"/>
    </row>
    <row r="615" spans="1:37" x14ac:dyDescent="0.25">
      <c r="A615" s="3">
        <v>44473</v>
      </c>
      <c r="B615">
        <v>48208.90625</v>
      </c>
      <c r="C615">
        <v>49456.777344000002</v>
      </c>
      <c r="D615">
        <v>47045.003905999998</v>
      </c>
      <c r="E615">
        <v>49112.902344000002</v>
      </c>
      <c r="F615">
        <v>49112.902344000002</v>
      </c>
      <c r="G615">
        <v>33383173002</v>
      </c>
      <c r="H615">
        <f t="shared" si="109"/>
        <v>1.876372859851758E-2</v>
      </c>
      <c r="I615">
        <f t="shared" si="114"/>
        <v>0.83365054328795296</v>
      </c>
      <c r="J615">
        <f t="shared" si="115"/>
        <v>1.6793114552615607E-2</v>
      </c>
      <c r="K615">
        <f t="shared" si="116"/>
        <v>5.883714538575056E-3</v>
      </c>
      <c r="M615" s="3">
        <v>44473</v>
      </c>
      <c r="N615">
        <v>3418.7763669999999</v>
      </c>
      <c r="O615">
        <v>3434.7753910000001</v>
      </c>
      <c r="P615">
        <v>3283.4487300000001</v>
      </c>
      <c r="Q615">
        <v>3380.0891109999998</v>
      </c>
      <c r="R615">
        <v>3380.0891109999998</v>
      </c>
      <c r="S615">
        <v>17747154101</v>
      </c>
      <c r="T615">
        <f t="shared" si="110"/>
        <v>-1.1258433575805896E-2</v>
      </c>
      <c r="U615">
        <f t="shared" si="112"/>
        <v>0.86024779793875639</v>
      </c>
      <c r="V615">
        <f t="shared" si="113"/>
        <v>1.1978644419500435</v>
      </c>
      <c r="W615">
        <f t="shared" si="117"/>
        <v>1.0653373765287848</v>
      </c>
      <c r="X615">
        <f t="shared" si="118"/>
        <v>-4.6653572760121206E-2</v>
      </c>
      <c r="Z615" s="3">
        <v>44473</v>
      </c>
      <c r="AA615">
        <v>7.0929000000000006E-2</v>
      </c>
      <c r="AB615">
        <v>6.9528000000000006E-2</v>
      </c>
      <c r="AC615">
        <v>6.9764999999999994E-2</v>
      </c>
      <c r="AD615">
        <v>6.8822999999999995E-2</v>
      </c>
      <c r="AE615">
        <v>6.8822999999999995E-2</v>
      </c>
      <c r="AF615">
        <v>361354</v>
      </c>
      <c r="AG615">
        <f t="shared" si="111"/>
        <v>-3.001448980769968E-2</v>
      </c>
      <c r="AH615">
        <f t="shared" si="119"/>
        <v>0.42060187503285223</v>
      </c>
      <c r="AI615">
        <f t="shared" si="108"/>
        <v>-3.8628626440437491E-2</v>
      </c>
      <c r="AK615" s="3"/>
    </row>
    <row r="616" spans="1:37" x14ac:dyDescent="0.25">
      <c r="A616" s="3">
        <v>44474</v>
      </c>
      <c r="B616">
        <v>49174.960937999997</v>
      </c>
      <c r="C616">
        <v>51839.984375</v>
      </c>
      <c r="D616">
        <v>49072.839844000002</v>
      </c>
      <c r="E616">
        <v>51514.8125</v>
      </c>
      <c r="F616">
        <v>51514.8125</v>
      </c>
      <c r="G616">
        <v>35873904236</v>
      </c>
      <c r="H616">
        <f t="shared" si="109"/>
        <v>4.7747610529594177E-2</v>
      </c>
      <c r="I616">
        <f t="shared" si="114"/>
        <v>0.84133691290973533</v>
      </c>
      <c r="J616">
        <f t="shared" si="115"/>
        <v>4.6209390348639426E-3</v>
      </c>
      <c r="K616">
        <f t="shared" si="116"/>
        <v>1.2234348311838242E-2</v>
      </c>
      <c r="M616" s="3">
        <v>44474</v>
      </c>
      <c r="N616">
        <v>3381.7844239999999</v>
      </c>
      <c r="O616">
        <v>3541.4516600000002</v>
      </c>
      <c r="P616">
        <v>3365.8176269999999</v>
      </c>
      <c r="Q616">
        <v>3518.5185550000001</v>
      </c>
      <c r="R616">
        <v>3518.5185550000001</v>
      </c>
      <c r="S616">
        <v>16632591670</v>
      </c>
      <c r="T616">
        <f t="shared" si="110"/>
        <v>4.0137962616051542E-2</v>
      </c>
      <c r="U616">
        <f t="shared" si="112"/>
        <v>0.67085135490003378</v>
      </c>
      <c r="V616">
        <f t="shared" si="113"/>
        <v>1.030721658153019</v>
      </c>
      <c r="W616">
        <f t="shared" si="117"/>
        <v>1.0744227559183415</v>
      </c>
      <c r="X616">
        <f t="shared" si="118"/>
        <v>-3.4387543062142395E-2</v>
      </c>
      <c r="Z616" s="3">
        <v>44474</v>
      </c>
      <c r="AA616">
        <v>6.8857000000000002E-2</v>
      </c>
      <c r="AB616">
        <v>6.8467E-2</v>
      </c>
      <c r="AC616">
        <v>6.8490999999999996E-2</v>
      </c>
      <c r="AD616">
        <v>6.8301000000000001E-2</v>
      </c>
      <c r="AE616">
        <v>6.8301000000000001E-2</v>
      </c>
      <c r="AF616">
        <v>322870</v>
      </c>
      <c r="AG616">
        <f t="shared" si="111"/>
        <v>-7.6135836403121993E-3</v>
      </c>
      <c r="AH616">
        <f t="shared" si="119"/>
        <v>0.4173111603834202</v>
      </c>
      <c r="AI616">
        <f t="shared" si="108"/>
        <v>-3.4814425431783161E-2</v>
      </c>
      <c r="AK616" s="3"/>
    </row>
    <row r="617" spans="1:37" x14ac:dyDescent="0.25">
      <c r="A617" s="3">
        <v>44475</v>
      </c>
      <c r="B617">
        <v>51486.664062999997</v>
      </c>
      <c r="C617">
        <v>55568.464844000002</v>
      </c>
      <c r="D617">
        <v>50488.191405999998</v>
      </c>
      <c r="E617">
        <v>55361.449219000002</v>
      </c>
      <c r="F617">
        <v>55361.449219000002</v>
      </c>
      <c r="G617">
        <v>49034730168</v>
      </c>
      <c r="H617">
        <f t="shared" si="109"/>
        <v>7.2014101381826595E-2</v>
      </c>
      <c r="I617">
        <f t="shared" si="114"/>
        <v>0.87662929910238363</v>
      </c>
      <c r="J617">
        <f t="shared" si="115"/>
        <v>5.0530021966661363E-2</v>
      </c>
      <c r="K617">
        <f t="shared" si="116"/>
        <v>4.1055673888359512E-2</v>
      </c>
      <c r="M617" s="3">
        <v>44475</v>
      </c>
      <c r="N617">
        <v>3516.5703130000002</v>
      </c>
      <c r="O617">
        <v>3622.5512699999999</v>
      </c>
      <c r="P617">
        <v>3354.4697270000001</v>
      </c>
      <c r="Q617">
        <v>3580.5620119999999</v>
      </c>
      <c r="R617">
        <v>3580.5620119999999</v>
      </c>
      <c r="S617">
        <v>21855226591</v>
      </c>
      <c r="T617">
        <f t="shared" si="110"/>
        <v>1.7479738719049363E-2</v>
      </c>
      <c r="U617">
        <f t="shared" si="112"/>
        <v>0.66904790495588851</v>
      </c>
      <c r="V617">
        <f t="shared" si="113"/>
        <v>0.94104880037935301</v>
      </c>
      <c r="W617">
        <f t="shared" si="117"/>
        <v>1.0769554177309322</v>
      </c>
      <c r="X617">
        <f t="shared" si="118"/>
        <v>-2.2521414881393233E-2</v>
      </c>
      <c r="Z617" s="3">
        <v>44475</v>
      </c>
      <c r="AA617">
        <v>6.8263000000000004E-2</v>
      </c>
      <c r="AB617">
        <v>6.5939999999999999E-2</v>
      </c>
      <c r="AC617">
        <v>6.6271999999999998E-2</v>
      </c>
      <c r="AD617">
        <v>6.4675999999999997E-2</v>
      </c>
      <c r="AE617">
        <v>6.4675999999999997E-2</v>
      </c>
      <c r="AF617">
        <v>394773</v>
      </c>
      <c r="AG617">
        <f t="shared" si="111"/>
        <v>-5.4534217880427012E-2</v>
      </c>
      <c r="AH617">
        <f t="shared" si="119"/>
        <v>0.44899510447611279</v>
      </c>
      <c r="AI617">
        <f t="shared" si="108"/>
        <v>-4.4982660906219774E-2</v>
      </c>
      <c r="AK617" s="3"/>
    </row>
    <row r="618" spans="1:37" x14ac:dyDescent="0.25">
      <c r="A618" s="3">
        <v>44476</v>
      </c>
      <c r="B618">
        <v>55338.625</v>
      </c>
      <c r="C618">
        <v>55338.625</v>
      </c>
      <c r="D618">
        <v>53525.46875</v>
      </c>
      <c r="E618">
        <v>53805.984375</v>
      </c>
      <c r="F618">
        <v>53805.984375</v>
      </c>
      <c r="G618">
        <v>36807860413</v>
      </c>
      <c r="H618">
        <f t="shared" si="109"/>
        <v>-2.8498794337861844E-2</v>
      </c>
      <c r="I618">
        <f t="shared" si="114"/>
        <v>0.77372972336700563</v>
      </c>
      <c r="J618">
        <f t="shared" si="115"/>
        <v>0.1392637229266889</v>
      </c>
      <c r="K618">
        <f t="shared" si="116"/>
        <v>8.1933046767897533E-2</v>
      </c>
      <c r="M618" s="3">
        <v>44476</v>
      </c>
      <c r="N618">
        <v>3576.814453</v>
      </c>
      <c r="O618">
        <v>3650.0131839999999</v>
      </c>
      <c r="P618">
        <v>3479.9091800000001</v>
      </c>
      <c r="Q618">
        <v>3587.9748540000001</v>
      </c>
      <c r="R618">
        <v>3587.9748540000001</v>
      </c>
      <c r="S618">
        <v>19090322927</v>
      </c>
      <c r="T618">
        <f t="shared" si="110"/>
        <v>2.0681611271049162E-3</v>
      </c>
      <c r="U618">
        <f t="shared" si="112"/>
        <v>0.68026787462974425</v>
      </c>
      <c r="V618">
        <f t="shared" si="113"/>
        <v>0.81263762307546195</v>
      </c>
      <c r="W618">
        <f t="shared" si="117"/>
        <v>0.96298550168237118</v>
      </c>
      <c r="X618">
        <f t="shared" si="118"/>
        <v>4.2094681546097329E-2</v>
      </c>
      <c r="Z618" s="3">
        <v>44476</v>
      </c>
      <c r="AA618">
        <v>6.4607999999999999E-2</v>
      </c>
      <c r="AB618">
        <v>6.6965999999999998E-2</v>
      </c>
      <c r="AC618">
        <v>6.4066999999999999E-2</v>
      </c>
      <c r="AD618">
        <v>6.6683999999999993E-2</v>
      </c>
      <c r="AE618">
        <v>6.6683999999999993E-2</v>
      </c>
      <c r="AF618">
        <v>354799</v>
      </c>
      <c r="AG618">
        <f t="shared" si="111"/>
        <v>3.0574854208216262E-2</v>
      </c>
      <c r="AH618">
        <f t="shared" si="119"/>
        <v>0.46211481059945486</v>
      </c>
      <c r="AI618">
        <f t="shared" si="108"/>
        <v>-2.8133233049263788E-2</v>
      </c>
      <c r="AK618" s="3"/>
    </row>
    <row r="619" spans="1:37" x14ac:dyDescent="0.25">
      <c r="A619" s="3">
        <v>44477</v>
      </c>
      <c r="B619">
        <v>53802.144530999998</v>
      </c>
      <c r="C619">
        <v>55922.980469000002</v>
      </c>
      <c r="D619">
        <v>53688.054687999997</v>
      </c>
      <c r="E619">
        <v>53967.847655999998</v>
      </c>
      <c r="F619">
        <v>53967.847655999998</v>
      </c>
      <c r="G619">
        <v>34800873924</v>
      </c>
      <c r="H619">
        <f t="shared" si="109"/>
        <v>3.0037607395351812E-3</v>
      </c>
      <c r="I619">
        <f t="shared" si="114"/>
        <v>0.77035333080439283</v>
      </c>
      <c r="J619">
        <f t="shared" si="115"/>
        <v>0.15776227723387454</v>
      </c>
      <c r="K619">
        <f t="shared" si="116"/>
        <v>9.1075198636418553E-2</v>
      </c>
      <c r="M619" s="3">
        <v>44477</v>
      </c>
      <c r="N619">
        <v>3587.8327640000002</v>
      </c>
      <c r="O619">
        <v>3667.9575199999999</v>
      </c>
      <c r="P619">
        <v>3547.828125</v>
      </c>
      <c r="Q619">
        <v>3563.7592770000001</v>
      </c>
      <c r="R619">
        <v>3563.7592770000001</v>
      </c>
      <c r="S619">
        <v>16222029488</v>
      </c>
      <c r="T619">
        <f t="shared" si="110"/>
        <v>-6.7719714126433725E-3</v>
      </c>
      <c r="U619">
        <f t="shared" si="112"/>
        <v>0.34802318593407261</v>
      </c>
      <c r="V619">
        <f t="shared" si="113"/>
        <v>0.81273358202243218</v>
      </c>
      <c r="W619">
        <f t="shared" si="117"/>
        <v>0.96092548434265934</v>
      </c>
      <c r="X619">
        <f t="shared" si="118"/>
        <v>2.8383706150580806E-2</v>
      </c>
      <c r="Z619" s="3">
        <v>44477</v>
      </c>
      <c r="AA619">
        <v>6.6681000000000004E-2</v>
      </c>
      <c r="AB619">
        <v>6.5745999999999999E-2</v>
      </c>
      <c r="AC619">
        <v>6.5742999999999996E-2</v>
      </c>
      <c r="AD619">
        <v>6.6034999999999996E-2</v>
      </c>
      <c r="AE619">
        <v>6.6034999999999996E-2</v>
      </c>
      <c r="AF619">
        <v>300587</v>
      </c>
      <c r="AG619">
        <f t="shared" si="111"/>
        <v>-9.7801395900167405E-3</v>
      </c>
      <c r="AH619">
        <f t="shared" si="119"/>
        <v>0.44045215575782221</v>
      </c>
      <c r="AI619">
        <f t="shared" si="108"/>
        <v>-4.3656452699197421E-2</v>
      </c>
      <c r="AK619" s="3"/>
    </row>
    <row r="620" spans="1:37" x14ac:dyDescent="0.25">
      <c r="A620" s="3">
        <v>44478</v>
      </c>
      <c r="B620">
        <v>53929.78125</v>
      </c>
      <c r="C620">
        <v>55397.945312999997</v>
      </c>
      <c r="D620">
        <v>53735.144530999998</v>
      </c>
      <c r="E620">
        <v>54968.222655999998</v>
      </c>
      <c r="F620">
        <v>54968.222655999998</v>
      </c>
      <c r="G620">
        <v>32491211414</v>
      </c>
      <c r="H620">
        <f t="shared" si="109"/>
        <v>1.8366792910900296E-2</v>
      </c>
      <c r="I620">
        <f t="shared" si="114"/>
        <v>0.77170499695301309</v>
      </c>
      <c r="J620">
        <f t="shared" si="115"/>
        <v>0.16964067961082158</v>
      </c>
      <c r="K620">
        <f t="shared" si="116"/>
        <v>9.7057228894224148E-2</v>
      </c>
      <c r="M620" s="3">
        <v>44478</v>
      </c>
      <c r="N620">
        <v>3559.9978030000002</v>
      </c>
      <c r="O620">
        <v>3628.2373050000001</v>
      </c>
      <c r="P620">
        <v>3544.6403810000002</v>
      </c>
      <c r="Q620">
        <v>3575.716797</v>
      </c>
      <c r="R620">
        <v>3575.716797</v>
      </c>
      <c r="S620">
        <v>12707036942</v>
      </c>
      <c r="T620">
        <f t="shared" si="110"/>
        <v>3.349694307198739E-3</v>
      </c>
      <c r="U620">
        <f t="shared" si="112"/>
        <v>0.32788118224876672</v>
      </c>
      <c r="V620">
        <f t="shared" si="113"/>
        <v>0.69053929713413031</v>
      </c>
      <c r="W620">
        <f t="shared" si="117"/>
        <v>0.95800455325169409</v>
      </c>
      <c r="X620">
        <f t="shared" si="118"/>
        <v>4.0048935104525146E-2</v>
      </c>
      <c r="Z620" s="3">
        <v>44478</v>
      </c>
      <c r="AA620">
        <v>6.5964999999999996E-2</v>
      </c>
      <c r="AB620">
        <v>6.5626000000000004E-2</v>
      </c>
      <c r="AC620">
        <v>6.5756999999999996E-2</v>
      </c>
      <c r="AD620">
        <v>6.5050999999999998E-2</v>
      </c>
      <c r="AE620">
        <v>6.5050999999999998E-2</v>
      </c>
      <c r="AF620">
        <v>231171</v>
      </c>
      <c r="AG620">
        <f t="shared" si="111"/>
        <v>-1.5013326865252141E-2</v>
      </c>
      <c r="AH620">
        <f t="shared" si="119"/>
        <v>0.43493523587639243</v>
      </c>
      <c r="AI620">
        <f t="shared" si="108"/>
        <v>-3.9827662549944423E-2</v>
      </c>
      <c r="AK620" s="3"/>
    </row>
    <row r="621" spans="1:37" x14ac:dyDescent="0.25">
      <c r="A621" s="3">
        <v>44479</v>
      </c>
      <c r="B621">
        <v>54952.820312999997</v>
      </c>
      <c r="C621">
        <v>56401.304687999997</v>
      </c>
      <c r="D621">
        <v>54264.257812999997</v>
      </c>
      <c r="E621">
        <v>54771.578125</v>
      </c>
      <c r="F621">
        <v>54771.578125</v>
      </c>
      <c r="G621">
        <v>39527792364</v>
      </c>
      <c r="H621">
        <f t="shared" si="109"/>
        <v>-3.5838363123267551E-3</v>
      </c>
      <c r="I621">
        <f t="shared" si="114"/>
        <v>0.75986746407134342</v>
      </c>
      <c r="J621">
        <f t="shared" si="115"/>
        <v>0.19909202994853054</v>
      </c>
      <c r="K621">
        <f t="shared" si="116"/>
        <v>0.11141036900757104</v>
      </c>
      <c r="M621" s="3">
        <v>44479</v>
      </c>
      <c r="N621">
        <v>3575.0205080000001</v>
      </c>
      <c r="O621">
        <v>3603.2448730000001</v>
      </c>
      <c r="P621">
        <v>3414.9709469999998</v>
      </c>
      <c r="Q621">
        <v>3425.8527829999998</v>
      </c>
      <c r="R621">
        <v>3425.8527829999998</v>
      </c>
      <c r="S621">
        <v>16171746693</v>
      </c>
      <c r="T621">
        <f t="shared" si="110"/>
        <v>-4.2815230246229734E-2</v>
      </c>
      <c r="U621">
        <f t="shared" si="112"/>
        <v>0.48939852876005091</v>
      </c>
      <c r="V621">
        <f t="shared" si="113"/>
        <v>0.74145744267764169</v>
      </c>
      <c r="W621">
        <f t="shared" si="117"/>
        <v>0.94159313076725448</v>
      </c>
      <c r="X621">
        <f t="shared" si="118"/>
        <v>5.0523002577339729E-2</v>
      </c>
      <c r="Z621" s="3">
        <v>44479</v>
      </c>
      <c r="AA621">
        <v>6.5037999999999999E-2</v>
      </c>
      <c r="AB621">
        <v>6.4805000000000001E-2</v>
      </c>
      <c r="AC621">
        <v>6.2330000000000003E-2</v>
      </c>
      <c r="AD621">
        <v>6.2548000000000006E-2</v>
      </c>
      <c r="AE621">
        <v>6.2548000000000006E-2</v>
      </c>
      <c r="AF621">
        <v>295258</v>
      </c>
      <c r="AG621">
        <f t="shared" si="111"/>
        <v>-3.9237315649251647E-2</v>
      </c>
      <c r="AH621">
        <f t="shared" si="119"/>
        <v>0.44141857279540203</v>
      </c>
      <c r="AI621">
        <f t="shared" si="108"/>
        <v>-4.215622375680364E-2</v>
      </c>
      <c r="AK621" s="3"/>
    </row>
    <row r="622" spans="1:37" x14ac:dyDescent="0.25">
      <c r="A622" s="3">
        <v>44480</v>
      </c>
      <c r="B622">
        <v>54734.125</v>
      </c>
      <c r="C622">
        <v>57793.039062999997</v>
      </c>
      <c r="D622">
        <v>54519.765625</v>
      </c>
      <c r="E622">
        <v>57484.789062999997</v>
      </c>
      <c r="F622">
        <v>57484.789062999997</v>
      </c>
      <c r="G622">
        <v>42637331698</v>
      </c>
      <c r="H622">
        <f t="shared" si="109"/>
        <v>4.8348962716270316E-2</v>
      </c>
      <c r="I622">
        <f t="shared" si="114"/>
        <v>0.77367955641175767</v>
      </c>
      <c r="J622">
        <f t="shared" si="115"/>
        <v>0.24039105325440596</v>
      </c>
      <c r="K622">
        <f t="shared" si="116"/>
        <v>0.13249511681917889</v>
      </c>
      <c r="M622" s="3">
        <v>44480</v>
      </c>
      <c r="N622">
        <v>3419.726807</v>
      </c>
      <c r="O622">
        <v>3622.2895509999998</v>
      </c>
      <c r="P622">
        <v>3385.7617190000001</v>
      </c>
      <c r="Q622">
        <v>3545.3540039999998</v>
      </c>
      <c r="R622">
        <v>3545.3540039999998</v>
      </c>
      <c r="S622">
        <v>18579189588</v>
      </c>
      <c r="T622">
        <f t="shared" si="110"/>
        <v>3.4287586623918204E-2</v>
      </c>
      <c r="U622">
        <f t="shared" si="112"/>
        <v>0.53250040599234305</v>
      </c>
      <c r="V622">
        <f t="shared" si="113"/>
        <v>0.72942286013158819</v>
      </c>
      <c r="W622">
        <f t="shared" si="117"/>
        <v>0.94671534673726698</v>
      </c>
      <c r="X622">
        <f t="shared" si="118"/>
        <v>5.8798003404305951E-2</v>
      </c>
      <c r="Z622" s="3">
        <v>44480</v>
      </c>
      <c r="AA622">
        <v>6.2435999999999998E-2</v>
      </c>
      <c r="AB622">
        <v>6.3880000000000006E-2</v>
      </c>
      <c r="AC622">
        <v>6.2101999999999997E-2</v>
      </c>
      <c r="AD622">
        <v>6.1675000000000001E-2</v>
      </c>
      <c r="AE622">
        <v>6.1675000000000001E-2</v>
      </c>
      <c r="AF622">
        <v>323202</v>
      </c>
      <c r="AG622">
        <f t="shared" si="111"/>
        <v>-1.4055599565843494E-2</v>
      </c>
      <c r="AH622">
        <f t="shared" si="119"/>
        <v>0.43895995671958787</v>
      </c>
      <c r="AI622">
        <f t="shared" si="108"/>
        <v>-5.0568124184673158E-2</v>
      </c>
      <c r="AK622" s="3"/>
    </row>
    <row r="623" spans="1:37" x14ac:dyDescent="0.25">
      <c r="A623" s="3">
        <v>44481</v>
      </c>
      <c r="B623">
        <v>57526.832030999998</v>
      </c>
      <c r="C623">
        <v>57627.878905999998</v>
      </c>
      <c r="D623">
        <v>54477.972655999998</v>
      </c>
      <c r="E623">
        <v>56041.058594000002</v>
      </c>
      <c r="F623">
        <v>56041.058594000002</v>
      </c>
      <c r="G623">
        <v>41083758949</v>
      </c>
      <c r="H623">
        <f t="shared" si="109"/>
        <v>-2.543576351032208E-2</v>
      </c>
      <c r="I623">
        <f t="shared" si="114"/>
        <v>0.78124867945989906</v>
      </c>
      <c r="J623">
        <f t="shared" si="115"/>
        <v>0.19606873521574156</v>
      </c>
      <c r="K623">
        <f t="shared" si="116"/>
        <v>0.11057579567275783</v>
      </c>
      <c r="M623" s="3">
        <v>44481</v>
      </c>
      <c r="N623">
        <v>3546.4777829999998</v>
      </c>
      <c r="O623">
        <v>3546.4777829999998</v>
      </c>
      <c r="P623">
        <v>3407.338135</v>
      </c>
      <c r="Q623">
        <v>3492.5732419999999</v>
      </c>
      <c r="R623">
        <v>3492.5732419999999</v>
      </c>
      <c r="S623">
        <v>18109578443</v>
      </c>
      <c r="T623">
        <f t="shared" si="110"/>
        <v>-1.4999231929892375E-2</v>
      </c>
      <c r="U623">
        <f t="shared" si="112"/>
        <v>0.4675082703516128</v>
      </c>
      <c r="V623">
        <f t="shared" si="113"/>
        <v>0.68908084669932124</v>
      </c>
      <c r="W623">
        <f t="shared" si="117"/>
        <v>0.93783088249443891</v>
      </c>
      <c r="X623">
        <f t="shared" si="118"/>
        <v>3.0015989587816688E-2</v>
      </c>
      <c r="Z623" s="3">
        <v>44481</v>
      </c>
      <c r="AA623">
        <v>6.1693999999999999E-2</v>
      </c>
      <c r="AB623">
        <v>6.1693999999999999E-2</v>
      </c>
      <c r="AC623">
        <v>5.9912E-2</v>
      </c>
      <c r="AD623">
        <v>6.2322000000000002E-2</v>
      </c>
      <c r="AE623">
        <v>6.2322000000000002E-2</v>
      </c>
      <c r="AF623">
        <v>323148</v>
      </c>
      <c r="AG623">
        <f t="shared" si="111"/>
        <v>1.0435831058309046E-2</v>
      </c>
      <c r="AH623">
        <f t="shared" si="119"/>
        <v>0.43087407610445638</v>
      </c>
      <c r="AI623">
        <f t="shared" si="108"/>
        <v>-5.4851128383836122E-2</v>
      </c>
      <c r="AK623" s="3"/>
    </row>
    <row r="624" spans="1:37" x14ac:dyDescent="0.25">
      <c r="A624" s="3">
        <v>44482</v>
      </c>
      <c r="B624">
        <v>56038.257812999997</v>
      </c>
      <c r="C624">
        <v>57688.660155999998</v>
      </c>
      <c r="D624">
        <v>54370.972655999998</v>
      </c>
      <c r="E624">
        <v>57401.097655999998</v>
      </c>
      <c r="F624">
        <v>57401.097655999998</v>
      </c>
      <c r="G624">
        <v>41684252783</v>
      </c>
      <c r="H624">
        <f t="shared" si="109"/>
        <v>2.3978814807667143E-2</v>
      </c>
      <c r="I624">
        <f t="shared" si="114"/>
        <v>0.77545870353197266</v>
      </c>
      <c r="J624">
        <f t="shared" si="115"/>
        <v>0.24422184606453951</v>
      </c>
      <c r="K624">
        <f t="shared" si="116"/>
        <v>0.13446714633809484</v>
      </c>
      <c r="M624" s="3">
        <v>44482</v>
      </c>
      <c r="N624">
        <v>3492.7536620000001</v>
      </c>
      <c r="O624">
        <v>3607.7416990000002</v>
      </c>
      <c r="P624">
        <v>3417.6020509999998</v>
      </c>
      <c r="Q624">
        <v>3606.2016600000002</v>
      </c>
      <c r="R624">
        <v>3606.2016600000002</v>
      </c>
      <c r="S624">
        <v>16211275589</v>
      </c>
      <c r="T624">
        <f t="shared" si="110"/>
        <v>3.2016263525227386E-2</v>
      </c>
      <c r="U624">
        <f t="shared" si="112"/>
        <v>0.51221788245803568</v>
      </c>
      <c r="V624">
        <f t="shared" si="113"/>
        <v>0.62800619128385349</v>
      </c>
      <c r="W624">
        <f t="shared" si="117"/>
        <v>0.93358652573650436</v>
      </c>
      <c r="X624">
        <f t="shared" si="118"/>
        <v>6.4475572407759252E-2</v>
      </c>
      <c r="Z624" s="3">
        <v>44482</v>
      </c>
      <c r="AA624">
        <v>6.2324999999999998E-2</v>
      </c>
      <c r="AB624">
        <v>6.2845999999999999E-2</v>
      </c>
      <c r="AC624">
        <v>6.2477999999999999E-2</v>
      </c>
      <c r="AD624">
        <v>6.2825000000000006E-2</v>
      </c>
      <c r="AE624">
        <v>6.2825000000000006E-2</v>
      </c>
      <c r="AF624">
        <v>282421</v>
      </c>
      <c r="AG624">
        <f t="shared" si="111"/>
        <v>8.0385899559266786E-3</v>
      </c>
      <c r="AH624">
        <f t="shared" si="119"/>
        <v>0.43264224373638582</v>
      </c>
      <c r="AI624">
        <f t="shared" ref="AI624:AI687" si="120">AVERAGE(AG595:AG624)*10+POWER(AH624/SQRT(365/10),2)/2</f>
        <v>-4.779539577737859E-2</v>
      </c>
      <c r="AK624" s="3"/>
    </row>
    <row r="625" spans="1:37" x14ac:dyDescent="0.25">
      <c r="A625" s="3">
        <v>44483</v>
      </c>
      <c r="B625">
        <v>57372.832030999998</v>
      </c>
      <c r="C625">
        <v>58478.734375</v>
      </c>
      <c r="D625">
        <v>56957.074219000002</v>
      </c>
      <c r="E625">
        <v>57321.523437999997</v>
      </c>
      <c r="F625">
        <v>57321.523437999997</v>
      </c>
      <c r="G625">
        <v>36615791366</v>
      </c>
      <c r="H625">
        <f t="shared" si="109"/>
        <v>-1.3872456888199582E-3</v>
      </c>
      <c r="I625">
        <f t="shared" si="114"/>
        <v>0.76369207511862447</v>
      </c>
      <c r="J625">
        <f t="shared" si="115"/>
        <v>0.1965625935927531</v>
      </c>
      <c r="K625">
        <f t="shared" si="116"/>
        <v>0.11026538417169829</v>
      </c>
      <c r="M625" s="3">
        <v>44483</v>
      </c>
      <c r="N625">
        <v>3604.9589839999999</v>
      </c>
      <c r="O625">
        <v>3819.2585450000001</v>
      </c>
      <c r="P625">
        <v>3590.2751459999999</v>
      </c>
      <c r="Q625">
        <v>3786.0141600000002</v>
      </c>
      <c r="R625">
        <v>3786.0141600000002</v>
      </c>
      <c r="S625">
        <v>19443499909</v>
      </c>
      <c r="T625">
        <f t="shared" si="110"/>
        <v>4.8658746196858567E-2</v>
      </c>
      <c r="U625">
        <f t="shared" si="112"/>
        <v>0.61765532860656336</v>
      </c>
      <c r="V625">
        <f t="shared" si="113"/>
        <v>0.64744873468870634</v>
      </c>
      <c r="W625">
        <f t="shared" si="117"/>
        <v>0.93694178620733337</v>
      </c>
      <c r="X625">
        <f t="shared" si="118"/>
        <v>6.7536036037717656E-2</v>
      </c>
      <c r="Z625" s="3">
        <v>44483</v>
      </c>
      <c r="AA625">
        <v>6.2802999999999998E-2</v>
      </c>
      <c r="AB625">
        <v>6.6783999999999996E-2</v>
      </c>
      <c r="AC625">
        <v>6.2754000000000004E-2</v>
      </c>
      <c r="AD625">
        <v>6.6048999999999997E-2</v>
      </c>
      <c r="AE625">
        <v>6.6048999999999997E-2</v>
      </c>
      <c r="AF625">
        <v>339201</v>
      </c>
      <c r="AG625">
        <f t="shared" si="111"/>
        <v>5.0043807378646554E-2</v>
      </c>
      <c r="AH625">
        <f t="shared" si="119"/>
        <v>0.47342452948301506</v>
      </c>
      <c r="AI625">
        <f t="shared" si="120"/>
        <v>-2.945181079893628E-2</v>
      </c>
      <c r="AK625" s="3"/>
    </row>
    <row r="626" spans="1:37" x14ac:dyDescent="0.25">
      <c r="A626" s="3">
        <v>44484</v>
      </c>
      <c r="B626">
        <v>57345.902344000002</v>
      </c>
      <c r="C626">
        <v>62757.128905999998</v>
      </c>
      <c r="D626">
        <v>56868.144530999998</v>
      </c>
      <c r="E626">
        <v>61593.949219000002</v>
      </c>
      <c r="F626">
        <v>61593.949219000002</v>
      </c>
      <c r="G626">
        <v>51780081801</v>
      </c>
      <c r="H626">
        <f t="shared" si="109"/>
        <v>7.1887458369915072E-2</v>
      </c>
      <c r="I626">
        <f t="shared" si="114"/>
        <v>0.79538388690172612</v>
      </c>
      <c r="J626">
        <f t="shared" si="115"/>
        <v>0.24569545066396586</v>
      </c>
      <c r="K626">
        <f t="shared" si="116"/>
        <v>0.13584708548697397</v>
      </c>
      <c r="M626" s="3">
        <v>44484</v>
      </c>
      <c r="N626">
        <v>3790.154297</v>
      </c>
      <c r="O626">
        <v>3895.4663089999999</v>
      </c>
      <c r="P626">
        <v>3735.3635250000002</v>
      </c>
      <c r="Q626">
        <v>3862.6347660000001</v>
      </c>
      <c r="R626">
        <v>3862.6347660000001</v>
      </c>
      <c r="S626">
        <v>20966841512</v>
      </c>
      <c r="T626">
        <f t="shared" si="110"/>
        <v>2.0035739613753805E-2</v>
      </c>
      <c r="U626">
        <f t="shared" si="112"/>
        <v>0.60979507520083964</v>
      </c>
      <c r="V626">
        <f t="shared" si="113"/>
        <v>0.62535643912043826</v>
      </c>
      <c r="W626">
        <f t="shared" si="117"/>
        <v>0.92197024601456268</v>
      </c>
      <c r="X626">
        <f t="shared" si="118"/>
        <v>5.0556089004726537E-2</v>
      </c>
      <c r="Z626" s="3">
        <v>44484</v>
      </c>
      <c r="AA626">
        <v>6.6120999999999999E-2</v>
      </c>
      <c r="AB626">
        <v>6.2202E-2</v>
      </c>
      <c r="AC626">
        <v>6.5620999999999999E-2</v>
      </c>
      <c r="AD626">
        <v>6.2711000000000003E-2</v>
      </c>
      <c r="AE626">
        <v>6.2711000000000003E-2</v>
      </c>
      <c r="AF626">
        <v>340404</v>
      </c>
      <c r="AG626">
        <f t="shared" si="111"/>
        <v>-5.1860019960487086E-2</v>
      </c>
      <c r="AH626">
        <f t="shared" si="119"/>
        <v>0.48687926987167407</v>
      </c>
      <c r="AI626">
        <f t="shared" si="120"/>
        <v>-5.6594190803330897E-2</v>
      </c>
      <c r="AK626" s="3"/>
    </row>
    <row r="627" spans="1:37" x14ac:dyDescent="0.25">
      <c r="A627" s="3">
        <v>44485</v>
      </c>
      <c r="B627">
        <v>61609.527344000002</v>
      </c>
      <c r="C627">
        <v>62274.476562999997</v>
      </c>
      <c r="D627">
        <v>60206.121094000002</v>
      </c>
      <c r="E627">
        <v>60892.179687999997</v>
      </c>
      <c r="F627">
        <v>60892.179687999997</v>
      </c>
      <c r="G627">
        <v>34250964237</v>
      </c>
      <c r="H627">
        <f t="shared" si="109"/>
        <v>-1.1458884628436075E-2</v>
      </c>
      <c r="I627">
        <f t="shared" si="114"/>
        <v>0.79631216269430005</v>
      </c>
      <c r="J627">
        <f t="shared" si="115"/>
        <v>0.242427305466279</v>
      </c>
      <c r="K627">
        <f t="shared" si="116"/>
        <v>0.13424337315344512</v>
      </c>
      <c r="M627" s="3">
        <v>44485</v>
      </c>
      <c r="N627">
        <v>3865.6665039999998</v>
      </c>
      <c r="O627">
        <v>3962.453125</v>
      </c>
      <c r="P627">
        <v>3805.8859859999998</v>
      </c>
      <c r="Q627">
        <v>3830.3820799999999</v>
      </c>
      <c r="R627">
        <v>3830.3820799999999</v>
      </c>
      <c r="S627">
        <v>16578095629</v>
      </c>
      <c r="T627">
        <f t="shared" si="110"/>
        <v>-8.3849744809777107E-3</v>
      </c>
      <c r="U627">
        <f t="shared" si="112"/>
        <v>0.62503873317866954</v>
      </c>
      <c r="V627">
        <f t="shared" si="113"/>
        <v>0.46963794194388903</v>
      </c>
      <c r="W627">
        <f t="shared" si="117"/>
        <v>0.92130746292709598</v>
      </c>
      <c r="X627">
        <f t="shared" si="118"/>
        <v>5.245940116037269E-2</v>
      </c>
      <c r="Z627" s="3">
        <v>44485</v>
      </c>
      <c r="AA627">
        <v>6.2759999999999996E-2</v>
      </c>
      <c r="AB627">
        <v>6.4424999999999996E-2</v>
      </c>
      <c r="AC627">
        <v>6.2658000000000005E-2</v>
      </c>
      <c r="AD627">
        <v>6.2904000000000002E-2</v>
      </c>
      <c r="AE627">
        <v>6.2904000000000002E-2</v>
      </c>
      <c r="AF627">
        <v>272253</v>
      </c>
      <c r="AG627">
        <f t="shared" si="111"/>
        <v>3.0728838413995609E-3</v>
      </c>
      <c r="AH627">
        <f t="shared" si="119"/>
        <v>0.48786872354310717</v>
      </c>
      <c r="AI627">
        <f t="shared" si="120"/>
        <v>-5.4203604857582056E-2</v>
      </c>
      <c r="AK627" s="3"/>
    </row>
    <row r="628" spans="1:37" x14ac:dyDescent="0.25">
      <c r="A628" s="3">
        <v>44486</v>
      </c>
      <c r="B628">
        <v>60887.652344000002</v>
      </c>
      <c r="C628">
        <v>61645.523437999997</v>
      </c>
      <c r="D628">
        <v>59164.46875</v>
      </c>
      <c r="E628">
        <v>61553.617187999997</v>
      </c>
      <c r="F628">
        <v>61553.617187999997</v>
      </c>
      <c r="G628">
        <v>29032367511</v>
      </c>
      <c r="H628">
        <f t="shared" si="109"/>
        <v>1.0803865067452706E-2</v>
      </c>
      <c r="I628">
        <f t="shared" si="114"/>
        <v>0.79340847440554463</v>
      </c>
      <c r="J628">
        <f t="shared" si="115"/>
        <v>0.26408525024829921</v>
      </c>
      <c r="K628">
        <f t="shared" si="116"/>
        <v>0.14497749513631125</v>
      </c>
      <c r="M628" s="3">
        <v>44486</v>
      </c>
      <c r="N628">
        <v>3829.8588869999999</v>
      </c>
      <c r="O628">
        <v>3914.8979490000002</v>
      </c>
      <c r="P628">
        <v>3660.7233890000002</v>
      </c>
      <c r="Q628">
        <v>3847.1044919999999</v>
      </c>
      <c r="R628">
        <v>3847.1044919999999</v>
      </c>
      <c r="S628">
        <v>15908090346</v>
      </c>
      <c r="T628">
        <f t="shared" si="110"/>
        <v>4.3562273376510398E-3</v>
      </c>
      <c r="U628">
        <f t="shared" si="112"/>
        <v>0.45229063753386328</v>
      </c>
      <c r="V628">
        <f t="shared" si="113"/>
        <v>0.463073060113881</v>
      </c>
      <c r="W628">
        <f t="shared" si="117"/>
        <v>0.90206066408929098</v>
      </c>
      <c r="X628">
        <f t="shared" si="118"/>
        <v>7.8707741967127973E-2</v>
      </c>
      <c r="Z628" s="3">
        <v>44486</v>
      </c>
      <c r="AA628">
        <v>6.2895999999999994E-2</v>
      </c>
      <c r="AB628">
        <v>6.4399999999999999E-2</v>
      </c>
      <c r="AC628">
        <v>6.1450999999999999E-2</v>
      </c>
      <c r="AD628">
        <v>6.25E-2</v>
      </c>
      <c r="AE628">
        <v>6.25E-2</v>
      </c>
      <c r="AF628">
        <v>258443</v>
      </c>
      <c r="AG628">
        <f t="shared" si="111"/>
        <v>-6.4431979468590707E-3</v>
      </c>
      <c r="AH628">
        <f t="shared" si="119"/>
        <v>0.4731759974707172</v>
      </c>
      <c r="AI628">
        <f t="shared" si="120"/>
        <v>-4.3636174014300644E-2</v>
      </c>
      <c r="AK628" s="3"/>
    </row>
    <row r="629" spans="1:37" x14ac:dyDescent="0.25">
      <c r="A629" s="3">
        <v>44487</v>
      </c>
      <c r="B629">
        <v>61548.804687999997</v>
      </c>
      <c r="C629">
        <v>62614.660155999998</v>
      </c>
      <c r="D629">
        <v>60012.757812999997</v>
      </c>
      <c r="E629">
        <v>62026.078125</v>
      </c>
      <c r="F629">
        <v>62026.078125</v>
      </c>
      <c r="G629">
        <v>38055562075</v>
      </c>
      <c r="H629">
        <f t="shared" si="109"/>
        <v>7.6462923411672766E-3</v>
      </c>
      <c r="I629">
        <f t="shared" si="114"/>
        <v>0.79215862026170869</v>
      </c>
      <c r="J629">
        <f t="shared" si="115"/>
        <v>0.25057141643533187</v>
      </c>
      <c r="K629">
        <f t="shared" si="116"/>
        <v>0.13817985779961664</v>
      </c>
      <c r="M629" s="3">
        <v>44487</v>
      </c>
      <c r="N629">
        <v>3847.7299800000001</v>
      </c>
      <c r="O629">
        <v>3888.2092290000001</v>
      </c>
      <c r="P629">
        <v>3686.7504880000001</v>
      </c>
      <c r="Q629">
        <v>3748.7602539999998</v>
      </c>
      <c r="R629">
        <v>3748.7602539999998</v>
      </c>
      <c r="S629">
        <v>17386204158</v>
      </c>
      <c r="T629">
        <f t="shared" si="110"/>
        <v>-2.5895598956539978E-2</v>
      </c>
      <c r="U629">
        <f t="shared" si="112"/>
        <v>0.51349319630148715</v>
      </c>
      <c r="V629">
        <f t="shared" si="113"/>
        <v>0.49306697559055296</v>
      </c>
      <c r="W629">
        <f t="shared" si="117"/>
        <v>0.9078121570428056</v>
      </c>
      <c r="X629">
        <f t="shared" si="118"/>
        <v>6.1072367150444812E-2</v>
      </c>
      <c r="Z629" s="3">
        <v>44487</v>
      </c>
      <c r="AA629">
        <v>6.2509999999999996E-2</v>
      </c>
      <c r="AB629">
        <v>6.2370000000000002E-2</v>
      </c>
      <c r="AC629">
        <v>6.1081999999999997E-2</v>
      </c>
      <c r="AD629">
        <v>6.0437999999999999E-2</v>
      </c>
      <c r="AE629">
        <v>6.0437999999999999E-2</v>
      </c>
      <c r="AF629">
        <v>280305</v>
      </c>
      <c r="AG629">
        <f t="shared" si="111"/>
        <v>-3.3548510553756766E-2</v>
      </c>
      <c r="AH629">
        <f t="shared" si="119"/>
        <v>0.48334493085228347</v>
      </c>
      <c r="AI629">
        <f t="shared" si="120"/>
        <v>-5.0899860885021804E-2</v>
      </c>
      <c r="AK629" s="3"/>
    </row>
    <row r="630" spans="1:37" x14ac:dyDescent="0.25">
      <c r="A630" s="3">
        <v>44488</v>
      </c>
      <c r="B630">
        <v>62043.164062999997</v>
      </c>
      <c r="C630">
        <v>64434.535155999998</v>
      </c>
      <c r="D630">
        <v>61622.933594000002</v>
      </c>
      <c r="E630">
        <v>64261.992187999997</v>
      </c>
      <c r="F630">
        <v>64261.992187999997</v>
      </c>
      <c r="G630">
        <v>40471196346</v>
      </c>
      <c r="H630">
        <f t="shared" si="109"/>
        <v>3.5413443668280392E-2</v>
      </c>
      <c r="I630">
        <f t="shared" si="114"/>
        <v>0.79012946555050689</v>
      </c>
      <c r="J630">
        <f t="shared" si="115"/>
        <v>0.30729945480099741</v>
      </c>
      <c r="K630">
        <f t="shared" si="116"/>
        <v>0.16647790354428904</v>
      </c>
      <c r="M630" s="3">
        <v>44488</v>
      </c>
      <c r="N630">
        <v>3747.1628420000002</v>
      </c>
      <c r="O630">
        <v>3883.928711</v>
      </c>
      <c r="P630">
        <v>3736.7802729999999</v>
      </c>
      <c r="Q630">
        <v>3877.6508789999998</v>
      </c>
      <c r="R630">
        <v>3877.6508789999998</v>
      </c>
      <c r="S630">
        <v>15998757133</v>
      </c>
      <c r="T630">
        <f t="shared" si="110"/>
        <v>3.3804340334408357E-2</v>
      </c>
      <c r="U630">
        <f t="shared" si="112"/>
        <v>0.50148276026771954</v>
      </c>
      <c r="V630">
        <f t="shared" si="113"/>
        <v>0.50161806813007326</v>
      </c>
      <c r="W630">
        <f t="shared" si="117"/>
        <v>0.90578174413568213</v>
      </c>
      <c r="X630">
        <f t="shared" si="118"/>
        <v>9.3069869254959484E-2</v>
      </c>
      <c r="Z630" s="3">
        <v>44488</v>
      </c>
      <c r="AA630">
        <v>6.0413000000000001E-2</v>
      </c>
      <c r="AB630">
        <v>6.0340999999999999E-2</v>
      </c>
      <c r="AC630">
        <v>6.0343000000000001E-2</v>
      </c>
      <c r="AD630">
        <v>6.0340999999999999E-2</v>
      </c>
      <c r="AE630">
        <v>6.0340999999999999E-2</v>
      </c>
      <c r="AF630">
        <v>248961</v>
      </c>
      <c r="AG630">
        <f t="shared" si="111"/>
        <v>-1.6062398406188263E-3</v>
      </c>
      <c r="AH630">
        <f t="shared" si="119"/>
        <v>0.48333882725959676</v>
      </c>
      <c r="AI630">
        <f t="shared" si="120"/>
        <v>-4.8425520852565629E-2</v>
      </c>
      <c r="AK630" s="3"/>
    </row>
    <row r="631" spans="1:37" x14ac:dyDescent="0.25">
      <c r="A631" s="3">
        <v>44489</v>
      </c>
      <c r="B631">
        <v>64284.585937999997</v>
      </c>
      <c r="C631">
        <v>66930.390625</v>
      </c>
      <c r="D631">
        <v>63610.675780999998</v>
      </c>
      <c r="E631">
        <v>65992.835938000004</v>
      </c>
      <c r="F631">
        <v>65992.835938000004</v>
      </c>
      <c r="G631">
        <v>40788955582</v>
      </c>
      <c r="H631">
        <f t="shared" si="109"/>
        <v>2.6577834541831546E-2</v>
      </c>
      <c r="I631">
        <f t="shared" si="114"/>
        <v>0.68802498883536278</v>
      </c>
      <c r="J631">
        <f t="shared" si="115"/>
        <v>0.43198522771862063</v>
      </c>
      <c r="K631">
        <f t="shared" si="116"/>
        <v>0.22571956698113022</v>
      </c>
      <c r="M631" s="3">
        <v>44489</v>
      </c>
      <c r="N631">
        <v>3877.7309570000002</v>
      </c>
      <c r="O631">
        <v>4167.4721680000002</v>
      </c>
      <c r="P631">
        <v>3833.288086</v>
      </c>
      <c r="Q631">
        <v>4155.9921880000002</v>
      </c>
      <c r="R631">
        <v>4155.9921880000002</v>
      </c>
      <c r="S631">
        <v>20338319988</v>
      </c>
      <c r="T631">
        <f t="shared" si="110"/>
        <v>6.9321666819683173E-2</v>
      </c>
      <c r="U631">
        <f t="shared" si="112"/>
        <v>0.63368052189495139</v>
      </c>
      <c r="V631">
        <f t="shared" si="113"/>
        <v>0.56523650528257563</v>
      </c>
      <c r="W631">
        <f t="shared" si="117"/>
        <v>0.81678205997226816</v>
      </c>
      <c r="X631">
        <f t="shared" si="118"/>
        <v>0.18355923491580931</v>
      </c>
      <c r="Z631" s="3">
        <v>44489</v>
      </c>
      <c r="AA631">
        <v>6.0343000000000001E-2</v>
      </c>
      <c r="AB631">
        <v>6.3122999999999999E-2</v>
      </c>
      <c r="AC631">
        <v>6.0165000000000003E-2</v>
      </c>
      <c r="AD631">
        <v>6.2976000000000004E-2</v>
      </c>
      <c r="AE631">
        <v>6.2976000000000004E-2</v>
      </c>
      <c r="AF631">
        <v>308190</v>
      </c>
      <c r="AG631">
        <f t="shared" si="111"/>
        <v>4.2741895081808166E-2</v>
      </c>
      <c r="AH631">
        <f t="shared" si="119"/>
        <v>0.50807951637121329</v>
      </c>
      <c r="AI631">
        <f t="shared" si="120"/>
        <v>-2.7228566172820923E-2</v>
      </c>
      <c r="AK631" s="3"/>
    </row>
    <row r="632" spans="1:37" x14ac:dyDescent="0.25">
      <c r="A632" s="3">
        <v>44490</v>
      </c>
      <c r="B632">
        <v>66002.234375</v>
      </c>
      <c r="C632">
        <v>66600.546875</v>
      </c>
      <c r="D632">
        <v>62117.410155999998</v>
      </c>
      <c r="E632">
        <v>62210.171875</v>
      </c>
      <c r="F632">
        <v>62210.171875</v>
      </c>
      <c r="G632">
        <v>45908121370</v>
      </c>
      <c r="H632">
        <f t="shared" si="109"/>
        <v>-5.9027668398305845E-2</v>
      </c>
      <c r="I632">
        <f t="shared" si="114"/>
        <v>0.69754890529799263</v>
      </c>
      <c r="J632">
        <f t="shared" si="115"/>
        <v>0.42444582718394969</v>
      </c>
      <c r="K632">
        <f t="shared" si="116"/>
        <v>0.2222210192484631</v>
      </c>
      <c r="M632" s="3">
        <v>44490</v>
      </c>
      <c r="N632">
        <v>4161.7133789999998</v>
      </c>
      <c r="O632">
        <v>4366.0883789999998</v>
      </c>
      <c r="P632">
        <v>4032.4838869999999</v>
      </c>
      <c r="Q632">
        <v>4054.3227539999998</v>
      </c>
      <c r="R632">
        <v>4054.3227539999998</v>
      </c>
      <c r="S632">
        <v>28220661820</v>
      </c>
      <c r="T632">
        <f t="shared" si="110"/>
        <v>-2.4767534967548691E-2</v>
      </c>
      <c r="U632">
        <f t="shared" si="112"/>
        <v>0.6550351795243019</v>
      </c>
      <c r="V632">
        <f t="shared" si="113"/>
        <v>0.59065300764854045</v>
      </c>
      <c r="W632">
        <f t="shared" si="117"/>
        <v>0.77686489913969703</v>
      </c>
      <c r="X632">
        <f t="shared" si="118"/>
        <v>0.20387546501825088</v>
      </c>
      <c r="Z632" s="3">
        <v>44490</v>
      </c>
      <c r="AA632">
        <v>6.3062999999999994E-2</v>
      </c>
      <c r="AB632">
        <v>6.6222000000000003E-2</v>
      </c>
      <c r="AC632">
        <v>6.4438999999999996E-2</v>
      </c>
      <c r="AD632">
        <v>6.5171000000000007E-2</v>
      </c>
      <c r="AE632">
        <v>6.5171000000000007E-2</v>
      </c>
      <c r="AF632">
        <v>453634</v>
      </c>
      <c r="AG632">
        <f t="shared" si="111"/>
        <v>3.4260883280433571E-2</v>
      </c>
      <c r="AH632">
        <f t="shared" si="119"/>
        <v>0.52185444092160316</v>
      </c>
      <c r="AI632">
        <f t="shared" si="120"/>
        <v>-1.0105204078701331E-2</v>
      </c>
      <c r="AK632" s="3"/>
    </row>
    <row r="633" spans="1:37" x14ac:dyDescent="0.25">
      <c r="A633" s="3">
        <v>44491</v>
      </c>
      <c r="B633">
        <v>62237.890625</v>
      </c>
      <c r="C633">
        <v>63715.023437999997</v>
      </c>
      <c r="D633">
        <v>60122.796875</v>
      </c>
      <c r="E633">
        <v>60692.265625</v>
      </c>
      <c r="F633">
        <v>60692.265625</v>
      </c>
      <c r="G633">
        <v>38434082775</v>
      </c>
      <c r="H633">
        <f t="shared" si="109"/>
        <v>-2.4702251082704761E-2</v>
      </c>
      <c r="I633">
        <f t="shared" si="114"/>
        <v>0.68182921921072048</v>
      </c>
      <c r="J633">
        <f t="shared" si="115"/>
        <v>0.33134397408684407</v>
      </c>
      <c r="K633">
        <f t="shared" si="116"/>
        <v>0.17522454356745287</v>
      </c>
      <c r="M633" s="3">
        <v>44491</v>
      </c>
      <c r="N633">
        <v>4055.6865229999999</v>
      </c>
      <c r="O633">
        <v>4162.9755859999996</v>
      </c>
      <c r="P633">
        <v>3908.3403320000002</v>
      </c>
      <c r="Q633">
        <v>3970.181885</v>
      </c>
      <c r="R633">
        <v>3970.181885</v>
      </c>
      <c r="S633">
        <v>19432937968</v>
      </c>
      <c r="T633">
        <f t="shared" si="110"/>
        <v>-2.0971750064562908E-2</v>
      </c>
      <c r="U633">
        <f t="shared" si="112"/>
        <v>0.68234441042262028</v>
      </c>
      <c r="V633">
        <f t="shared" si="113"/>
        <v>0.60766424526493135</v>
      </c>
      <c r="W633">
        <f t="shared" si="117"/>
        <v>0.70583674327443868</v>
      </c>
      <c r="X633">
        <f t="shared" si="118"/>
        <v>0.13752449198079447</v>
      </c>
      <c r="Z633" s="3">
        <v>44491</v>
      </c>
      <c r="AA633">
        <v>6.5193000000000001E-2</v>
      </c>
      <c r="AB633">
        <v>6.5841999999999998E-2</v>
      </c>
      <c r="AC633">
        <v>6.4881999999999995E-2</v>
      </c>
      <c r="AD633">
        <v>6.5415000000000001E-2</v>
      </c>
      <c r="AE633">
        <v>6.5415000000000001E-2</v>
      </c>
      <c r="AF633">
        <v>320188</v>
      </c>
      <c r="AG633">
        <f t="shared" si="111"/>
        <v>3.7370052526175777E-3</v>
      </c>
      <c r="AH633">
        <f t="shared" si="119"/>
        <v>0.50160776727398326</v>
      </c>
      <c r="AI633">
        <f t="shared" si="120"/>
        <v>-2.2144676980313804E-2</v>
      </c>
      <c r="AK633" s="3"/>
    </row>
    <row r="634" spans="1:37" x14ac:dyDescent="0.25">
      <c r="A634" s="3">
        <v>44492</v>
      </c>
      <c r="B634">
        <v>60694.628905999998</v>
      </c>
      <c r="C634">
        <v>61743.878905999998</v>
      </c>
      <c r="D634">
        <v>59826.523437999997</v>
      </c>
      <c r="E634">
        <v>61393.617187999997</v>
      </c>
      <c r="F634">
        <v>61393.617187999997</v>
      </c>
      <c r="G634">
        <v>26882546034</v>
      </c>
      <c r="H634">
        <f t="shared" si="109"/>
        <v>1.1489604896720173E-2</v>
      </c>
      <c r="I634">
        <f t="shared" si="114"/>
        <v>0.67845274769193675</v>
      </c>
      <c r="J634">
        <f t="shared" si="115"/>
        <v>0.31297726997738262</v>
      </c>
      <c r="K634">
        <f t="shared" si="116"/>
        <v>0.16594681575959691</v>
      </c>
      <c r="M634" s="3">
        <v>44492</v>
      </c>
      <c r="N634">
        <v>3971.3564449999999</v>
      </c>
      <c r="O634">
        <v>4171.6635740000002</v>
      </c>
      <c r="P634">
        <v>3944.631836</v>
      </c>
      <c r="Q634">
        <v>4171.6635740000002</v>
      </c>
      <c r="R634">
        <v>4171.6635740000002</v>
      </c>
      <c r="S634">
        <v>14781537792</v>
      </c>
      <c r="T634">
        <f t="shared" si="110"/>
        <v>4.9502986353882235E-2</v>
      </c>
      <c r="U634">
        <f t="shared" si="112"/>
        <v>0.74406892226884824</v>
      </c>
      <c r="V634">
        <f t="shared" si="113"/>
        <v>0.63768599551995531</v>
      </c>
      <c r="W634">
        <f t="shared" si="117"/>
        <v>0.71814262756189529</v>
      </c>
      <c r="X634">
        <f t="shared" si="118"/>
        <v>0.15017738174193251</v>
      </c>
      <c r="Z634" s="3">
        <v>44492</v>
      </c>
      <c r="AA634">
        <v>6.5434000000000006E-2</v>
      </c>
      <c r="AB634">
        <v>6.7948999999999996E-2</v>
      </c>
      <c r="AC634">
        <v>6.5475000000000005E-2</v>
      </c>
      <c r="AD634">
        <v>6.7948999999999996E-2</v>
      </c>
      <c r="AE634">
        <v>6.7948999999999996E-2</v>
      </c>
      <c r="AF634">
        <v>240767</v>
      </c>
      <c r="AG634">
        <f t="shared" si="111"/>
        <v>3.8005833822562951E-2</v>
      </c>
      <c r="AH634">
        <f t="shared" si="119"/>
        <v>0.52103373497556071</v>
      </c>
      <c r="AI634">
        <f t="shared" si="120"/>
        <v>-7.5576273116828912E-3</v>
      </c>
      <c r="AK634" s="3"/>
    </row>
    <row r="635" spans="1:37" x14ac:dyDescent="0.25">
      <c r="A635" s="3">
        <v>44493</v>
      </c>
      <c r="B635">
        <v>61368.34375</v>
      </c>
      <c r="C635">
        <v>61505.804687999997</v>
      </c>
      <c r="D635">
        <v>59643.34375</v>
      </c>
      <c r="E635">
        <v>60930.835937999997</v>
      </c>
      <c r="F635">
        <v>60930.835937999997</v>
      </c>
      <c r="G635">
        <v>27316183882</v>
      </c>
      <c r="H635">
        <f t="shared" si="109"/>
        <v>-7.5664913448254033E-3</v>
      </c>
      <c r="I635">
        <f t="shared" si="114"/>
        <v>0.64993167318735845</v>
      </c>
      <c r="J635">
        <f t="shared" si="115"/>
        <v>0.35227297391686391</v>
      </c>
      <c r="K635">
        <f t="shared" si="116"/>
        <v>0.1848161687353933</v>
      </c>
      <c r="M635" s="3">
        <v>44493</v>
      </c>
      <c r="N635">
        <v>4171.8559569999998</v>
      </c>
      <c r="O635">
        <v>4185.7294920000004</v>
      </c>
      <c r="P635">
        <v>3967.1203609999998</v>
      </c>
      <c r="Q635">
        <v>4087.9030760000001</v>
      </c>
      <c r="R635">
        <v>4087.9030760000001</v>
      </c>
      <c r="S635">
        <v>14978083638</v>
      </c>
      <c r="T635">
        <f t="shared" si="110"/>
        <v>-2.0282751637988743E-2</v>
      </c>
      <c r="U635">
        <f t="shared" si="112"/>
        <v>0.78024723744766633</v>
      </c>
      <c r="V635">
        <f t="shared" si="113"/>
        <v>0.65501479690971831</v>
      </c>
      <c r="W635">
        <f t="shared" si="117"/>
        <v>0.66263367688430796</v>
      </c>
      <c r="X635">
        <f t="shared" si="118"/>
        <v>0.1752523580984037</v>
      </c>
      <c r="Z635" s="3">
        <v>44493</v>
      </c>
      <c r="AA635">
        <v>6.7953E-2</v>
      </c>
      <c r="AB635">
        <v>6.8098000000000006E-2</v>
      </c>
      <c r="AC635">
        <v>6.6241999999999995E-2</v>
      </c>
      <c r="AD635">
        <v>6.7090999999999998E-2</v>
      </c>
      <c r="AE635">
        <v>6.7090999999999998E-2</v>
      </c>
      <c r="AF635">
        <v>245821</v>
      </c>
      <c r="AG635">
        <f t="shared" si="111"/>
        <v>-1.2707516970668478E-2</v>
      </c>
      <c r="AH635">
        <f t="shared" si="119"/>
        <v>0.51461661513956491</v>
      </c>
      <c r="AI635">
        <f t="shared" si="120"/>
        <v>-2.9739407477898942E-3</v>
      </c>
      <c r="AK635" s="3"/>
    </row>
    <row r="636" spans="1:37" x14ac:dyDescent="0.25">
      <c r="A636" s="3">
        <v>44494</v>
      </c>
      <c r="B636">
        <v>60893.925780999998</v>
      </c>
      <c r="C636">
        <v>63729.324219000002</v>
      </c>
      <c r="D636">
        <v>60691.800780999998</v>
      </c>
      <c r="E636">
        <v>63039.824219000002</v>
      </c>
      <c r="F636">
        <v>63039.824219000002</v>
      </c>
      <c r="G636">
        <v>31064911614</v>
      </c>
      <c r="H636">
        <f t="shared" si="109"/>
        <v>3.4027273329764046E-2</v>
      </c>
      <c r="I636">
        <f t="shared" si="114"/>
        <v>0.6522265588131213</v>
      </c>
      <c r="J636">
        <f t="shared" si="115"/>
        <v>0.38917919998503769</v>
      </c>
      <c r="K636">
        <f t="shared" si="116"/>
        <v>0.20333068528062581</v>
      </c>
      <c r="M636" s="3">
        <v>44494</v>
      </c>
      <c r="N636">
        <v>4084.4257809999999</v>
      </c>
      <c r="O636">
        <v>4236.6669920000004</v>
      </c>
      <c r="P636">
        <v>4072.0346679999998</v>
      </c>
      <c r="Q636">
        <v>4217.876953</v>
      </c>
      <c r="R636">
        <v>4217.876953</v>
      </c>
      <c r="S636">
        <v>15995727040</v>
      </c>
      <c r="T636">
        <f t="shared" si="110"/>
        <v>3.1299766521681684E-2</v>
      </c>
      <c r="U636">
        <f t="shared" si="112"/>
        <v>0.73403400881843206</v>
      </c>
      <c r="V636">
        <f t="shared" si="113"/>
        <v>0.60229291286409115</v>
      </c>
      <c r="W636">
        <f t="shared" si="117"/>
        <v>0.66451392658888853</v>
      </c>
      <c r="X636">
        <f t="shared" si="118"/>
        <v>0.19199556360740228</v>
      </c>
      <c r="Z636" s="3">
        <v>44494</v>
      </c>
      <c r="AA636">
        <v>6.7033999999999996E-2</v>
      </c>
      <c r="AB636">
        <v>6.6590999999999997E-2</v>
      </c>
      <c r="AC636">
        <v>6.7050999999999999E-2</v>
      </c>
      <c r="AD636">
        <v>6.6907999999999995E-2</v>
      </c>
      <c r="AE636">
        <v>6.6907999999999995E-2</v>
      </c>
      <c r="AF636">
        <v>253740</v>
      </c>
      <c r="AG636">
        <f t="shared" si="111"/>
        <v>-2.7313653649718118E-3</v>
      </c>
      <c r="AH636">
        <f t="shared" si="119"/>
        <v>0.51463778682987726</v>
      </c>
      <c r="AI636">
        <f t="shared" si="120"/>
        <v>-4.1518917004627048E-3</v>
      </c>
      <c r="AK636" s="3"/>
    </row>
    <row r="637" spans="1:37" x14ac:dyDescent="0.25">
      <c r="A637" s="3">
        <v>44495</v>
      </c>
      <c r="B637">
        <v>63032.761719000002</v>
      </c>
      <c r="C637">
        <v>63229.027344000002</v>
      </c>
      <c r="D637">
        <v>59991.160155999998</v>
      </c>
      <c r="E637">
        <v>60363.792969000002</v>
      </c>
      <c r="F637">
        <v>60363.792969000002</v>
      </c>
      <c r="G637">
        <v>34878965587</v>
      </c>
      <c r="H637">
        <f t="shared" si="109"/>
        <v>-4.3377186100886499E-2</v>
      </c>
      <c r="I637">
        <f t="shared" si="114"/>
        <v>0.68122989608732198</v>
      </c>
      <c r="J637">
        <f t="shared" si="115"/>
        <v>0.33435133182808141</v>
      </c>
      <c r="K637">
        <f t="shared" si="116"/>
        <v>0.17671143655766694</v>
      </c>
      <c r="M637" s="3">
        <v>44495</v>
      </c>
      <c r="N637">
        <v>4217.3378910000001</v>
      </c>
      <c r="O637">
        <v>4289.1313479999999</v>
      </c>
      <c r="P637">
        <v>4106.8237300000001</v>
      </c>
      <c r="Q637">
        <v>4131.1020509999998</v>
      </c>
      <c r="R637">
        <v>4131.1020509999998</v>
      </c>
      <c r="S637">
        <v>17157714562</v>
      </c>
      <c r="T637">
        <f t="shared" si="110"/>
        <v>-2.0787697935466774E-2</v>
      </c>
      <c r="U637">
        <f t="shared" si="112"/>
        <v>0.76259718870044479</v>
      </c>
      <c r="V637">
        <f t="shared" si="113"/>
        <v>0.61475096243242133</v>
      </c>
      <c r="W637">
        <f t="shared" si="117"/>
        <v>0.66280938965006186</v>
      </c>
      <c r="X637">
        <f t="shared" si="118"/>
        <v>0.15872167157471426</v>
      </c>
      <c r="Z637" s="3">
        <v>44495</v>
      </c>
      <c r="AA637">
        <v>6.6900000000000001E-2</v>
      </c>
      <c r="AB637">
        <v>6.8876999999999994E-2</v>
      </c>
      <c r="AC637">
        <v>6.8224000000000007E-2</v>
      </c>
      <c r="AD637">
        <v>6.8436999999999998E-2</v>
      </c>
      <c r="AE637">
        <v>6.8436999999999998E-2</v>
      </c>
      <c r="AF637">
        <v>284239</v>
      </c>
      <c r="AG637">
        <f t="shared" si="111"/>
        <v>2.2595072598296156E-2</v>
      </c>
      <c r="AH637">
        <f t="shared" si="119"/>
        <v>0.50621896374800102</v>
      </c>
      <c r="AI637">
        <f t="shared" si="120"/>
        <v>-8.1435610672502302E-3</v>
      </c>
      <c r="AK637" s="3"/>
    </row>
    <row r="638" spans="1:37" x14ac:dyDescent="0.25">
      <c r="A638" s="3">
        <v>44496</v>
      </c>
      <c r="B638">
        <v>60352</v>
      </c>
      <c r="C638">
        <v>61435.183594000002</v>
      </c>
      <c r="D638">
        <v>58208.1875</v>
      </c>
      <c r="E638">
        <v>58482.386719000002</v>
      </c>
      <c r="F638">
        <v>58482.386719000002</v>
      </c>
      <c r="G638">
        <v>43657076893</v>
      </c>
      <c r="H638">
        <f t="shared" si="109"/>
        <v>-3.1663843863549458E-2</v>
      </c>
      <c r="I638">
        <f t="shared" si="114"/>
        <v>0.68747953024282449</v>
      </c>
      <c r="J638">
        <f t="shared" si="115"/>
        <v>0.32545907079975422</v>
      </c>
      <c r="K638">
        <f t="shared" si="116"/>
        <v>0.17244107179377222</v>
      </c>
      <c r="M638" s="3">
        <v>44496</v>
      </c>
      <c r="N638">
        <v>4132.1733400000003</v>
      </c>
      <c r="O638">
        <v>4299.1528319999998</v>
      </c>
      <c r="P638">
        <v>3930.2573240000002</v>
      </c>
      <c r="Q638">
        <v>3930.2573240000002</v>
      </c>
      <c r="R638">
        <v>3930.2573240000002</v>
      </c>
      <c r="S638">
        <v>26219530404</v>
      </c>
      <c r="T638">
        <f t="shared" si="110"/>
        <v>-4.9839311230761053E-2</v>
      </c>
      <c r="U638">
        <f t="shared" si="112"/>
        <v>0.66937409265431125</v>
      </c>
      <c r="V638">
        <f t="shared" si="113"/>
        <v>0.67321795244703686</v>
      </c>
      <c r="W638">
        <f t="shared" si="117"/>
        <v>0.67033544596777128</v>
      </c>
      <c r="X638">
        <f t="shared" si="118"/>
        <v>0.15537864867480733</v>
      </c>
      <c r="Z638" s="3">
        <v>44496</v>
      </c>
      <c r="AA638">
        <v>6.8455000000000002E-2</v>
      </c>
      <c r="AB638">
        <v>7.0194999999999994E-2</v>
      </c>
      <c r="AC638">
        <v>6.7204E-2</v>
      </c>
      <c r="AD638">
        <v>6.7204E-2</v>
      </c>
      <c r="AE638">
        <v>6.7204E-2</v>
      </c>
      <c r="AF638">
        <v>448332</v>
      </c>
      <c r="AG638">
        <f t="shared" si="111"/>
        <v>-1.818084448090232E-2</v>
      </c>
      <c r="AH638">
        <f t="shared" si="119"/>
        <v>0.50542215919785949</v>
      </c>
      <c r="AI638">
        <f t="shared" si="120"/>
        <v>-7.5595401541563977E-3</v>
      </c>
      <c r="AK638" s="3"/>
    </row>
    <row r="639" spans="1:37" x14ac:dyDescent="0.25">
      <c r="A639" s="3">
        <v>44497</v>
      </c>
      <c r="B639">
        <v>58470.730469000002</v>
      </c>
      <c r="C639">
        <v>62128.632812999997</v>
      </c>
      <c r="D639">
        <v>58206.917969000002</v>
      </c>
      <c r="E639">
        <v>60622.136719000002</v>
      </c>
      <c r="F639">
        <v>60622.136719000002</v>
      </c>
      <c r="G639">
        <v>45257083247</v>
      </c>
      <c r="H639">
        <f t="shared" si="109"/>
        <v>3.593449158787318E-2</v>
      </c>
      <c r="I639">
        <f t="shared" si="114"/>
        <v>0.67745825985676045</v>
      </c>
      <c r="J639">
        <f t="shared" si="115"/>
        <v>0.39024589533519594</v>
      </c>
      <c r="K639">
        <f t="shared" si="116"/>
        <v>0.20455342082886133</v>
      </c>
      <c r="M639" s="3">
        <v>44497</v>
      </c>
      <c r="N639">
        <v>3924.8154300000001</v>
      </c>
      <c r="O639">
        <v>4293.1508789999998</v>
      </c>
      <c r="P639">
        <v>3905.7060550000001</v>
      </c>
      <c r="Q639">
        <v>4287.3188479999999</v>
      </c>
      <c r="R639">
        <v>4287.3188479999999</v>
      </c>
      <c r="S639">
        <v>25958154575</v>
      </c>
      <c r="T639">
        <f t="shared" si="110"/>
        <v>8.6956659821677482E-2</v>
      </c>
      <c r="U639">
        <f t="shared" si="112"/>
        <v>0.93311457204841997</v>
      </c>
      <c r="V639">
        <f t="shared" si="113"/>
        <v>0.77190750990254886</v>
      </c>
      <c r="W639">
        <f t="shared" si="117"/>
        <v>0.69322333924925417</v>
      </c>
      <c r="X639">
        <f t="shared" si="118"/>
        <v>0.2215942883180709</v>
      </c>
      <c r="Z639" s="3">
        <v>44497</v>
      </c>
      <c r="AA639">
        <v>6.7111000000000004E-2</v>
      </c>
      <c r="AB639">
        <v>6.9331000000000004E-2</v>
      </c>
      <c r="AC639">
        <v>6.6929000000000002E-2</v>
      </c>
      <c r="AD639">
        <v>7.0721999999999993E-2</v>
      </c>
      <c r="AE639">
        <v>7.0721999999999993E-2</v>
      </c>
      <c r="AF639">
        <v>428196</v>
      </c>
      <c r="AG639">
        <f t="shared" si="111"/>
        <v>5.1023928905331389E-2</v>
      </c>
      <c r="AH639">
        <f t="shared" si="119"/>
        <v>0.5340920113097648</v>
      </c>
      <c r="AI639">
        <f t="shared" si="120"/>
        <v>1.4972203970474171E-2</v>
      </c>
      <c r="AK639" s="3"/>
    </row>
    <row r="640" spans="1:37" x14ac:dyDescent="0.25">
      <c r="A640" s="3">
        <v>44498</v>
      </c>
      <c r="B640">
        <v>60624.871094000002</v>
      </c>
      <c r="C640">
        <v>62927.609375</v>
      </c>
      <c r="D640">
        <v>60329.964844000002</v>
      </c>
      <c r="E640">
        <v>62227.964844000002</v>
      </c>
      <c r="F640">
        <v>62227.964844000002</v>
      </c>
      <c r="G640">
        <v>36856881767</v>
      </c>
      <c r="H640">
        <f t="shared" si="109"/>
        <v>2.6144375505047206E-2</v>
      </c>
      <c r="I640">
        <f t="shared" si="114"/>
        <v>0.67900424897458767</v>
      </c>
      <c r="J640">
        <f t="shared" si="115"/>
        <v>0.40356134603777827</v>
      </c>
      <c r="K640">
        <f t="shared" si="116"/>
        <v>0.21125423678859209</v>
      </c>
      <c r="M640" s="3">
        <v>44498</v>
      </c>
      <c r="N640">
        <v>4288.6865230000003</v>
      </c>
      <c r="O640">
        <v>4455.7353519999997</v>
      </c>
      <c r="P640">
        <v>4271.7075199999999</v>
      </c>
      <c r="Q640">
        <v>4414.7465819999998</v>
      </c>
      <c r="R640">
        <v>4414.7465819999998</v>
      </c>
      <c r="S640">
        <v>22967641914</v>
      </c>
      <c r="T640">
        <f t="shared" si="110"/>
        <v>2.9288872683904801E-2</v>
      </c>
      <c r="U640">
        <f t="shared" si="112"/>
        <v>0.9084963576338132</v>
      </c>
      <c r="V640">
        <f t="shared" si="113"/>
        <v>0.75330911790309141</v>
      </c>
      <c r="W640">
        <f t="shared" si="117"/>
        <v>0.6952194465236472</v>
      </c>
      <c r="X640">
        <f t="shared" si="118"/>
        <v>0.22819600519199021</v>
      </c>
      <c r="Z640" s="3">
        <v>44498</v>
      </c>
      <c r="AA640">
        <v>7.0745000000000002E-2</v>
      </c>
      <c r="AB640">
        <v>7.0972999999999994E-2</v>
      </c>
      <c r="AC640">
        <v>7.0678000000000005E-2</v>
      </c>
      <c r="AD640">
        <v>7.0944999999999994E-2</v>
      </c>
      <c r="AE640">
        <v>7.0944999999999994E-2</v>
      </c>
      <c r="AF640">
        <v>369089</v>
      </c>
      <c r="AG640">
        <f t="shared" si="111"/>
        <v>3.1482304867892579E-3</v>
      </c>
      <c r="AH640">
        <f t="shared" si="119"/>
        <v>0.53408069559252758</v>
      </c>
      <c r="AI640">
        <f t="shared" si="120"/>
        <v>1.4897827391857934E-2</v>
      </c>
      <c r="AK640" s="3"/>
    </row>
    <row r="641" spans="1:37" x14ac:dyDescent="0.25">
      <c r="A641" s="3">
        <v>44499</v>
      </c>
      <c r="B641">
        <v>62239.363280999998</v>
      </c>
      <c r="C641">
        <v>62330.144530999998</v>
      </c>
      <c r="D641">
        <v>60918.386719000002</v>
      </c>
      <c r="E641">
        <v>61888.832030999998</v>
      </c>
      <c r="F641">
        <v>61888.832030999998</v>
      </c>
      <c r="G641">
        <v>32157938616</v>
      </c>
      <c r="H641">
        <f t="shared" si="109"/>
        <v>-5.4647503885463184E-3</v>
      </c>
      <c r="I641">
        <f t="shared" si="114"/>
        <v>0.66729025328304858</v>
      </c>
      <c r="J641">
        <f t="shared" si="115"/>
        <v>0.34591383553076205</v>
      </c>
      <c r="K641">
        <f t="shared" si="116"/>
        <v>0.18210643041181709</v>
      </c>
      <c r="M641" s="3">
        <v>44499</v>
      </c>
      <c r="N641">
        <v>4414.2436520000001</v>
      </c>
      <c r="O641">
        <v>4426.8486329999996</v>
      </c>
      <c r="P641">
        <v>4252.4941410000001</v>
      </c>
      <c r="Q641">
        <v>4325.6503910000001</v>
      </c>
      <c r="R641">
        <v>4325.6503910000001</v>
      </c>
      <c r="S641">
        <v>14615490626</v>
      </c>
      <c r="T641">
        <f t="shared" si="110"/>
        <v>-2.0387924588064751E-2</v>
      </c>
      <c r="U641">
        <f t="shared" si="112"/>
        <v>0.88772769224961645</v>
      </c>
      <c r="V641">
        <f t="shared" si="113"/>
        <v>0.76589470386297176</v>
      </c>
      <c r="W641">
        <f t="shared" si="117"/>
        <v>0.69287676812034593</v>
      </c>
      <c r="X641">
        <f t="shared" si="118"/>
        <v>0.19255998322850565</v>
      </c>
      <c r="Z641" s="3">
        <v>44499</v>
      </c>
      <c r="AA641">
        <v>7.0937E-2</v>
      </c>
      <c r="AB641">
        <v>7.1153999999999995E-2</v>
      </c>
      <c r="AC641">
        <v>6.9657999999999998E-2</v>
      </c>
      <c r="AD641">
        <v>6.9893999999999998E-2</v>
      </c>
      <c r="AE641">
        <v>6.9893999999999998E-2</v>
      </c>
      <c r="AF641">
        <v>236157</v>
      </c>
      <c r="AG641">
        <f t="shared" si="111"/>
        <v>-1.4925120313581617E-2</v>
      </c>
      <c r="AH641">
        <f t="shared" si="119"/>
        <v>0.53695172773132727</v>
      </c>
      <c r="AI641">
        <f t="shared" si="120"/>
        <v>1.044113541110276E-2</v>
      </c>
      <c r="AK641" s="3"/>
    </row>
    <row r="642" spans="1:37" x14ac:dyDescent="0.25">
      <c r="A642" s="3">
        <v>44500</v>
      </c>
      <c r="B642">
        <v>61850.488280999998</v>
      </c>
      <c r="C642">
        <v>62406.171875</v>
      </c>
      <c r="D642">
        <v>60074.328125</v>
      </c>
      <c r="E642">
        <v>61318.957030999998</v>
      </c>
      <c r="F642">
        <v>61318.957030999998</v>
      </c>
      <c r="G642">
        <v>32241199927</v>
      </c>
      <c r="H642">
        <f t="shared" si="109"/>
        <v>-9.2506986493968227E-3</v>
      </c>
      <c r="I642">
        <f t="shared" si="114"/>
        <v>0.60015515507329387</v>
      </c>
      <c r="J642">
        <f t="shared" si="115"/>
        <v>0.24245471794957207</v>
      </c>
      <c r="K642">
        <f t="shared" si="116"/>
        <v>0.12862844548494459</v>
      </c>
      <c r="M642" s="3">
        <v>44500</v>
      </c>
      <c r="N642">
        <v>4322.7441410000001</v>
      </c>
      <c r="O642">
        <v>4394.4497069999998</v>
      </c>
      <c r="P642">
        <v>4179.0161129999997</v>
      </c>
      <c r="Q642">
        <v>4288.0742190000001</v>
      </c>
      <c r="R642">
        <v>4288.0742190000001</v>
      </c>
      <c r="S642">
        <v>17498160238</v>
      </c>
      <c r="T642">
        <f t="shared" si="110"/>
        <v>-8.7247763457985062E-3</v>
      </c>
      <c r="U642">
        <f t="shared" si="112"/>
        <v>0.8713336341392901</v>
      </c>
      <c r="V642">
        <f t="shared" si="113"/>
        <v>0.7660808071160522</v>
      </c>
      <c r="W642">
        <f t="shared" si="117"/>
        <v>0.62472425401936627</v>
      </c>
      <c r="X642">
        <f t="shared" si="118"/>
        <v>0.13783958189350584</v>
      </c>
      <c r="Z642" s="3">
        <v>44500</v>
      </c>
      <c r="AA642">
        <v>6.9847000000000006E-2</v>
      </c>
      <c r="AB642">
        <v>7.0499999999999993E-2</v>
      </c>
      <c r="AC642">
        <v>6.9405999999999995E-2</v>
      </c>
      <c r="AD642">
        <v>6.9930999999999993E-2</v>
      </c>
      <c r="AE642">
        <v>6.9930999999999993E-2</v>
      </c>
      <c r="AF642">
        <v>285363</v>
      </c>
      <c r="AG642">
        <f t="shared" si="111"/>
        <v>5.2923298213628726E-4</v>
      </c>
      <c r="AH642">
        <f t="shared" si="119"/>
        <v>0.53689504973484348</v>
      </c>
      <c r="AI642">
        <f t="shared" si="120"/>
        <v>9.6794889895572937E-3</v>
      </c>
      <c r="AK642" s="3"/>
    </row>
    <row r="643" spans="1:37" x14ac:dyDescent="0.25">
      <c r="A643" s="3">
        <v>44501</v>
      </c>
      <c r="B643">
        <v>61320.449219000002</v>
      </c>
      <c r="C643">
        <v>62419.003905999998</v>
      </c>
      <c r="D643">
        <v>59695.183594000002</v>
      </c>
      <c r="E643">
        <v>61004.40625</v>
      </c>
      <c r="F643">
        <v>61004.40625</v>
      </c>
      <c r="G643">
        <v>36150572843</v>
      </c>
      <c r="H643">
        <f t="shared" si="109"/>
        <v>-5.1429500609423626E-3</v>
      </c>
      <c r="I643">
        <f t="shared" si="114"/>
        <v>0.59911432955520738</v>
      </c>
      <c r="J643">
        <f t="shared" si="115"/>
        <v>0.24577388180981494</v>
      </c>
      <c r="K643">
        <f t="shared" si="116"/>
        <v>0.13026237884761402</v>
      </c>
      <c r="M643" s="3">
        <v>44501</v>
      </c>
      <c r="N643">
        <v>4288.2172849999997</v>
      </c>
      <c r="O643">
        <v>4377.3222660000001</v>
      </c>
      <c r="P643">
        <v>4160.966797</v>
      </c>
      <c r="Q643">
        <v>4324.626953</v>
      </c>
      <c r="R643">
        <v>4324.626953</v>
      </c>
      <c r="S643">
        <v>17985288261</v>
      </c>
      <c r="T643">
        <f t="shared" si="110"/>
        <v>8.4881508680072892E-3</v>
      </c>
      <c r="U643">
        <f t="shared" si="112"/>
        <v>0.84760864065503971</v>
      </c>
      <c r="V643">
        <f t="shared" si="113"/>
        <v>0.76590636123585254</v>
      </c>
      <c r="W643">
        <f t="shared" si="117"/>
        <v>0.6218900956233081</v>
      </c>
      <c r="X643">
        <f t="shared" si="118"/>
        <v>0.12944500332478914</v>
      </c>
      <c r="Z643" s="3">
        <v>44501</v>
      </c>
      <c r="AA643">
        <v>6.9932999999999995E-2</v>
      </c>
      <c r="AB643">
        <v>7.0651000000000005E-2</v>
      </c>
      <c r="AC643">
        <v>6.9690000000000002E-2</v>
      </c>
      <c r="AD643">
        <v>7.0889999999999995E-2</v>
      </c>
      <c r="AE643">
        <v>7.0889999999999995E-2</v>
      </c>
      <c r="AF643">
        <v>294819</v>
      </c>
      <c r="AG643">
        <f t="shared" si="111"/>
        <v>1.3620338239095021E-2</v>
      </c>
      <c r="AH643">
        <f t="shared" si="119"/>
        <v>0.52583370347054192</v>
      </c>
      <c r="AI643">
        <f t="shared" si="120"/>
        <v>2.8579639692828743E-3</v>
      </c>
      <c r="AK643" s="3"/>
    </row>
    <row r="644" spans="1:37" x14ac:dyDescent="0.25">
      <c r="A644" s="3">
        <v>44502</v>
      </c>
      <c r="B644">
        <v>60963.253905999998</v>
      </c>
      <c r="C644">
        <v>64242.792969000002</v>
      </c>
      <c r="D644">
        <v>60673.054687999997</v>
      </c>
      <c r="E644">
        <v>63226.402344000002</v>
      </c>
      <c r="F644">
        <v>63226.402344000002</v>
      </c>
      <c r="G644">
        <v>37746665647</v>
      </c>
      <c r="H644">
        <f t="shared" ref="H644:H707" si="121">LN(E644/E643)</f>
        <v>3.5775877352427342E-2</v>
      </c>
      <c r="I644">
        <f t="shared" si="114"/>
        <v>0.6067861087140225</v>
      </c>
      <c r="J644">
        <f t="shared" si="115"/>
        <v>0.27136392397786607</v>
      </c>
      <c r="K644">
        <f t="shared" si="116"/>
        <v>0.14324749722992561</v>
      </c>
      <c r="M644" s="3">
        <v>44502</v>
      </c>
      <c r="N644">
        <v>4322.5009769999997</v>
      </c>
      <c r="O644">
        <v>4599.9482420000004</v>
      </c>
      <c r="P644">
        <v>4288.6865230000003</v>
      </c>
      <c r="Q644">
        <v>4584.798828</v>
      </c>
      <c r="R644">
        <v>4584.798828</v>
      </c>
      <c r="S644">
        <v>20794448222</v>
      </c>
      <c r="T644">
        <f t="shared" ref="T644:T707" si="122">LN(Q644/Q643)</f>
        <v>5.8420345605903021E-2</v>
      </c>
      <c r="U644">
        <f t="shared" si="112"/>
        <v>0.90046661960295526</v>
      </c>
      <c r="V644">
        <f t="shared" si="113"/>
        <v>0.7819585904541646</v>
      </c>
      <c r="W644">
        <f t="shared" si="117"/>
        <v>0.64617552896133135</v>
      </c>
      <c r="X644">
        <f t="shared" si="118"/>
        <v>0.15537250771954855</v>
      </c>
      <c r="Z644" s="3">
        <v>44502</v>
      </c>
      <c r="AA644">
        <v>7.0856000000000002E-2</v>
      </c>
      <c r="AB644">
        <v>7.2844000000000006E-2</v>
      </c>
      <c r="AC644">
        <v>7.0632E-2</v>
      </c>
      <c r="AD644">
        <v>7.2513999999999995E-2</v>
      </c>
      <c r="AE644">
        <v>7.2513999999999995E-2</v>
      </c>
      <c r="AF644">
        <v>328889</v>
      </c>
      <c r="AG644">
        <f t="shared" ref="AG644:AG707" si="123">LN(AD644/AD643)</f>
        <v>2.2650266799907792E-2</v>
      </c>
      <c r="AH644">
        <f t="shared" si="119"/>
        <v>0.53168014209358694</v>
      </c>
      <c r="AI644">
        <f t="shared" si="120"/>
        <v>1.1281435612467453E-2</v>
      </c>
      <c r="AK644" s="3"/>
    </row>
    <row r="645" spans="1:37" x14ac:dyDescent="0.25">
      <c r="A645" s="3">
        <v>44503</v>
      </c>
      <c r="B645">
        <v>63254.335937999997</v>
      </c>
      <c r="C645">
        <v>63516.9375</v>
      </c>
      <c r="D645">
        <v>61184.238280999998</v>
      </c>
      <c r="E645">
        <v>62970.046875</v>
      </c>
      <c r="F645">
        <v>62970.046875</v>
      </c>
      <c r="G645">
        <v>36124731509</v>
      </c>
      <c r="H645">
        <f t="shared" si="121"/>
        <v>-4.0628056211042185E-3</v>
      </c>
      <c r="I645">
        <f t="shared" si="114"/>
        <v>0.6074082044040281</v>
      </c>
      <c r="J645">
        <f t="shared" si="115"/>
        <v>0.24853738975824424</v>
      </c>
      <c r="K645">
        <f t="shared" si="116"/>
        <v>0.13184975090879322</v>
      </c>
      <c r="M645" s="3">
        <v>44503</v>
      </c>
      <c r="N645">
        <v>4589.6845700000003</v>
      </c>
      <c r="O645">
        <v>4664.9101559999999</v>
      </c>
      <c r="P645">
        <v>4462.9760740000002</v>
      </c>
      <c r="Q645">
        <v>4607.1938479999999</v>
      </c>
      <c r="R645">
        <v>4607.1938479999999</v>
      </c>
      <c r="S645">
        <v>21220463155</v>
      </c>
      <c r="T645">
        <f t="shared" si="122"/>
        <v>4.8727332800987053E-3</v>
      </c>
      <c r="U645">
        <f t="shared" si="112"/>
        <v>0.73216963185304063</v>
      </c>
      <c r="V645">
        <f t="shared" si="113"/>
        <v>0.77529216133325685</v>
      </c>
      <c r="W645">
        <f t="shared" si="117"/>
        <v>0.64199950867528521</v>
      </c>
      <c r="X645">
        <f t="shared" si="118"/>
        <v>0.1633275546045731</v>
      </c>
      <c r="Z645" s="3">
        <v>44503</v>
      </c>
      <c r="AA645">
        <v>7.2591000000000003E-2</v>
      </c>
      <c r="AB645">
        <v>7.3888999999999996E-2</v>
      </c>
      <c r="AC645">
        <v>7.2302000000000005E-2</v>
      </c>
      <c r="AD645">
        <v>7.3164999999999994E-2</v>
      </c>
      <c r="AE645">
        <v>7.3164999999999994E-2</v>
      </c>
      <c r="AF645">
        <v>336993</v>
      </c>
      <c r="AG645">
        <f t="shared" si="123"/>
        <v>8.9375178775558516E-3</v>
      </c>
      <c r="AH645">
        <f t="shared" si="119"/>
        <v>0.52056469137341332</v>
      </c>
      <c r="AI645">
        <f t="shared" si="120"/>
        <v>2.4105216590767777E-2</v>
      </c>
      <c r="AK645" s="3"/>
    </row>
    <row r="646" spans="1:37" x14ac:dyDescent="0.25">
      <c r="A646" s="3">
        <v>44504</v>
      </c>
      <c r="B646">
        <v>62941.804687999997</v>
      </c>
      <c r="C646">
        <v>63123.289062999997</v>
      </c>
      <c r="D646">
        <v>60799.664062999997</v>
      </c>
      <c r="E646">
        <v>61452.230469000002</v>
      </c>
      <c r="F646">
        <v>61452.230469000002</v>
      </c>
      <c r="G646">
        <v>32615846901</v>
      </c>
      <c r="H646">
        <f t="shared" si="121"/>
        <v>-2.4399034250540862E-2</v>
      </c>
      <c r="I646">
        <f t="shared" si="114"/>
        <v>0.60050386730673699</v>
      </c>
      <c r="J646">
        <f t="shared" si="115"/>
        <v>0.17639074497810925</v>
      </c>
      <c r="K646">
        <f t="shared" si="116"/>
        <v>9.5605062105157651E-2</v>
      </c>
      <c r="M646" s="3">
        <v>44504</v>
      </c>
      <c r="N646">
        <v>4604.6787109999996</v>
      </c>
      <c r="O646">
        <v>4606.5161129999997</v>
      </c>
      <c r="P646">
        <v>4426.6225590000004</v>
      </c>
      <c r="Q646">
        <v>4537.3242190000001</v>
      </c>
      <c r="R646">
        <v>4537.3242190000001</v>
      </c>
      <c r="S646">
        <v>18415244464</v>
      </c>
      <c r="T646">
        <f t="shared" si="122"/>
        <v>-1.5281502681920573E-2</v>
      </c>
      <c r="U646">
        <f t="shared" si="112"/>
        <v>0.53088689109533149</v>
      </c>
      <c r="V646">
        <f t="shared" si="113"/>
        <v>0.72120633633285014</v>
      </c>
      <c r="W646">
        <f t="shared" si="117"/>
        <v>0.63870117800069626</v>
      </c>
      <c r="X646">
        <f t="shared" si="118"/>
        <v>0.13553102385230287</v>
      </c>
      <c r="Z646" s="3">
        <v>44504</v>
      </c>
      <c r="AA646">
        <v>7.3124999999999996E-2</v>
      </c>
      <c r="AB646">
        <v>7.3043999999999998E-2</v>
      </c>
      <c r="AC646">
        <v>7.2806999999999997E-2</v>
      </c>
      <c r="AD646">
        <v>7.3834999999999998E-2</v>
      </c>
      <c r="AE646">
        <v>7.3834999999999998E-2</v>
      </c>
      <c r="AF646">
        <v>299668</v>
      </c>
      <c r="AG646">
        <f t="shared" si="123"/>
        <v>9.1157093813474133E-3</v>
      </c>
      <c r="AH646">
        <f t="shared" si="119"/>
        <v>0.51993045776867641</v>
      </c>
      <c r="AI646">
        <f t="shared" si="120"/>
        <v>2.9672607639232147E-2</v>
      </c>
      <c r="AK646" s="3"/>
    </row>
    <row r="647" spans="1:37" x14ac:dyDescent="0.25">
      <c r="A647" s="3">
        <v>44505</v>
      </c>
      <c r="B647">
        <v>61460.078125</v>
      </c>
      <c r="C647">
        <v>62541.46875</v>
      </c>
      <c r="D647">
        <v>60844.609375</v>
      </c>
      <c r="E647">
        <v>61125.675780999998</v>
      </c>
      <c r="F647">
        <v>61125.675780999998</v>
      </c>
      <c r="G647">
        <v>30605102446</v>
      </c>
      <c r="H647">
        <f t="shared" si="121"/>
        <v>-5.3281291961261752E-3</v>
      </c>
      <c r="I647">
        <f t="shared" si="114"/>
        <v>0.55193047504686321</v>
      </c>
      <c r="J647">
        <f t="shared" si="115"/>
        <v>9.904851440015644E-2</v>
      </c>
      <c r="K647">
        <f t="shared" si="116"/>
        <v>5.5783721226491702E-2</v>
      </c>
      <c r="M647" s="3">
        <v>44505</v>
      </c>
      <c r="N647">
        <v>4537.4233400000003</v>
      </c>
      <c r="O647">
        <v>4570.8959960000002</v>
      </c>
      <c r="P647">
        <v>4447.4873049999997</v>
      </c>
      <c r="Q647">
        <v>4486.2431640000004</v>
      </c>
      <c r="R647">
        <v>4486.2431640000004</v>
      </c>
      <c r="S647">
        <v>15086003586</v>
      </c>
      <c r="T647">
        <f t="shared" si="122"/>
        <v>-1.1321819514792787E-2</v>
      </c>
      <c r="U647">
        <f t="shared" si="112"/>
        <v>0.51295791603246732</v>
      </c>
      <c r="V647">
        <f t="shared" si="113"/>
        <v>0.70927438141207833</v>
      </c>
      <c r="W647">
        <f t="shared" si="117"/>
        <v>0.6414861453059062</v>
      </c>
      <c r="X647">
        <f t="shared" si="118"/>
        <v>0.12120350391017537</v>
      </c>
      <c r="Z647" s="3">
        <v>44505</v>
      </c>
      <c r="AA647">
        <v>7.3837E-2</v>
      </c>
      <c r="AB647">
        <v>7.3107000000000005E-2</v>
      </c>
      <c r="AC647">
        <v>7.3025000000000007E-2</v>
      </c>
      <c r="AD647">
        <v>7.3394000000000001E-2</v>
      </c>
      <c r="AE647">
        <v>7.3394000000000001E-2</v>
      </c>
      <c r="AF647">
        <v>246803</v>
      </c>
      <c r="AG647">
        <f t="shared" si="123"/>
        <v>-5.9906855156892785E-3</v>
      </c>
      <c r="AH647">
        <f t="shared" si="119"/>
        <v>0.47873399865506866</v>
      </c>
      <c r="AI647">
        <f t="shared" si="120"/>
        <v>4.5290203731853308E-2</v>
      </c>
      <c r="AK647" s="3"/>
    </row>
    <row r="648" spans="1:37" x14ac:dyDescent="0.25">
      <c r="A648" s="3">
        <v>44506</v>
      </c>
      <c r="B648">
        <v>61068.875</v>
      </c>
      <c r="C648">
        <v>61590.683594000002</v>
      </c>
      <c r="D648">
        <v>60163.78125</v>
      </c>
      <c r="E648">
        <v>61527.480469000002</v>
      </c>
      <c r="F648">
        <v>61527.480469000002</v>
      </c>
      <c r="G648">
        <v>29094934221</v>
      </c>
      <c r="H648">
        <f t="shared" si="121"/>
        <v>6.5519084491017119E-3</v>
      </c>
      <c r="I648">
        <f t="shared" si="114"/>
        <v>0.53992294152746645</v>
      </c>
      <c r="J648">
        <f t="shared" si="115"/>
        <v>0.13409921718712003</v>
      </c>
      <c r="K648">
        <f t="shared" si="116"/>
        <v>7.3039679472758759E-2</v>
      </c>
      <c r="M648" s="3">
        <v>44506</v>
      </c>
      <c r="N648">
        <v>4482.6479490000002</v>
      </c>
      <c r="O648">
        <v>4530.9970700000003</v>
      </c>
      <c r="P648">
        <v>4334.9736329999996</v>
      </c>
      <c r="Q648">
        <v>4521.5810549999997</v>
      </c>
      <c r="R648">
        <v>4521.5810549999997</v>
      </c>
      <c r="S648">
        <v>14429076700</v>
      </c>
      <c r="T648">
        <f t="shared" si="122"/>
        <v>7.8460838993055174E-3</v>
      </c>
      <c r="U648">
        <f t="shared" si="112"/>
        <v>0.47620679642881869</v>
      </c>
      <c r="V648">
        <f t="shared" si="113"/>
        <v>0.6939914049017557</v>
      </c>
      <c r="W648">
        <f t="shared" si="117"/>
        <v>0.64118501039741038</v>
      </c>
      <c r="X648">
        <f t="shared" si="118"/>
        <v>0.12408452850734888</v>
      </c>
      <c r="Z648" s="3">
        <v>44506</v>
      </c>
      <c r="AA648">
        <v>7.3334999999999997E-2</v>
      </c>
      <c r="AB648">
        <v>7.3685E-2</v>
      </c>
      <c r="AC648">
        <v>7.2051000000000004E-2</v>
      </c>
      <c r="AD648">
        <v>7.3488999999999999E-2</v>
      </c>
      <c r="AE648">
        <v>7.3488999999999999E-2</v>
      </c>
      <c r="AF648">
        <v>234514</v>
      </c>
      <c r="AG648">
        <f t="shared" si="123"/>
        <v>1.2935467446425655E-3</v>
      </c>
      <c r="AH648">
        <f t="shared" si="119"/>
        <v>0.46924255634093121</v>
      </c>
      <c r="AI648">
        <f t="shared" si="120"/>
        <v>3.5406512228649753E-2</v>
      </c>
      <c r="AK648" s="3"/>
    </row>
    <row r="649" spans="1:37" x14ac:dyDescent="0.25">
      <c r="A649" s="3">
        <v>44507</v>
      </c>
      <c r="B649">
        <v>61554.921875</v>
      </c>
      <c r="C649">
        <v>63326.988280999998</v>
      </c>
      <c r="D649">
        <v>61432.488280999998</v>
      </c>
      <c r="E649">
        <v>63326.988280999998</v>
      </c>
      <c r="F649">
        <v>63326.988280999998</v>
      </c>
      <c r="G649">
        <v>24726754302</v>
      </c>
      <c r="H649">
        <f t="shared" si="121"/>
        <v>2.882768153177322E-2</v>
      </c>
      <c r="I649">
        <f t="shared" si="114"/>
        <v>0.5465137827521992</v>
      </c>
      <c r="J649">
        <f t="shared" si="115"/>
        <v>0.15992313797935809</v>
      </c>
      <c r="K649">
        <f t="shared" si="116"/>
        <v>8.609877408703763E-2</v>
      </c>
      <c r="M649" s="3">
        <v>44507</v>
      </c>
      <c r="N649">
        <v>4523.9819340000004</v>
      </c>
      <c r="O649">
        <v>4640.921875</v>
      </c>
      <c r="P649">
        <v>4510.984375</v>
      </c>
      <c r="Q649">
        <v>4620.5546880000002</v>
      </c>
      <c r="R649">
        <v>4620.5546880000002</v>
      </c>
      <c r="S649">
        <v>13541376033</v>
      </c>
      <c r="T649">
        <f t="shared" si="122"/>
        <v>2.1653036613645732E-2</v>
      </c>
      <c r="U649">
        <f t="shared" ref="U649:U712" si="124">_xlfn.STDEV.S(T643:T649)*SQRT(365)</f>
        <v>0.46824638426022519</v>
      </c>
      <c r="V649">
        <f t="shared" si="113"/>
        <v>0.66422946645714165</v>
      </c>
      <c r="W649">
        <f t="shared" si="117"/>
        <v>0.64077066976080665</v>
      </c>
      <c r="X649">
        <f t="shared" si="118"/>
        <v>0.13828611814379588</v>
      </c>
      <c r="Z649" s="3">
        <v>44507</v>
      </c>
      <c r="AA649">
        <v>7.3527999999999996E-2</v>
      </c>
      <c r="AB649">
        <v>7.3551000000000005E-2</v>
      </c>
      <c r="AC649">
        <v>7.3381000000000002E-2</v>
      </c>
      <c r="AD649">
        <v>7.2963E-2</v>
      </c>
      <c r="AE649">
        <v>7.2963E-2</v>
      </c>
      <c r="AF649">
        <v>213833</v>
      </c>
      <c r="AG649">
        <f t="shared" si="123"/>
        <v>-7.183271812901037E-3</v>
      </c>
      <c r="AH649">
        <f t="shared" si="119"/>
        <v>0.46842242693845465</v>
      </c>
      <c r="AI649">
        <f t="shared" si="120"/>
        <v>3.6261600483727674E-2</v>
      </c>
      <c r="AK649" s="3"/>
    </row>
    <row r="650" spans="1:37" x14ac:dyDescent="0.25">
      <c r="A650" s="3">
        <v>44508</v>
      </c>
      <c r="B650">
        <v>63344.066405999998</v>
      </c>
      <c r="C650">
        <v>67673.742188000004</v>
      </c>
      <c r="D650">
        <v>63344.066405999998</v>
      </c>
      <c r="E650">
        <v>67566.828125</v>
      </c>
      <c r="F650">
        <v>67566.828125</v>
      </c>
      <c r="G650">
        <v>41125608330</v>
      </c>
      <c r="H650">
        <f t="shared" si="121"/>
        <v>6.4805560965506007E-2</v>
      </c>
      <c r="I650">
        <f t="shared" si="114"/>
        <v>0.58322743964506851</v>
      </c>
      <c r="J650">
        <f t="shared" si="115"/>
        <v>0.2063619060339637</v>
      </c>
      <c r="K650">
        <f t="shared" si="116"/>
        <v>0.11017042383249435</v>
      </c>
      <c r="M650" s="3">
        <v>44508</v>
      </c>
      <c r="N650">
        <v>4619.6494140000004</v>
      </c>
      <c r="O650">
        <v>4822.3632809999999</v>
      </c>
      <c r="P650">
        <v>4619.6494140000004</v>
      </c>
      <c r="Q650">
        <v>4812.0874020000001</v>
      </c>
      <c r="R650">
        <v>4812.0874020000001</v>
      </c>
      <c r="S650">
        <v>19290896267</v>
      </c>
      <c r="T650">
        <f t="shared" si="122"/>
        <v>4.0616201064722648E-2</v>
      </c>
      <c r="U650">
        <f t="shared" si="124"/>
        <v>0.51434980767650595</v>
      </c>
      <c r="V650">
        <f t="shared" si="113"/>
        <v>0.66738540628746834</v>
      </c>
      <c r="W650">
        <f t="shared" si="117"/>
        <v>0.65000435221861452</v>
      </c>
      <c r="X650">
        <f t="shared" si="118"/>
        <v>0.15716427439949127</v>
      </c>
      <c r="Z650" s="3">
        <v>44508</v>
      </c>
      <c r="AA650">
        <v>7.2949E-2</v>
      </c>
      <c r="AB650">
        <v>7.1339E-2</v>
      </c>
      <c r="AC650">
        <v>7.2949E-2</v>
      </c>
      <c r="AD650">
        <v>7.1220000000000006E-2</v>
      </c>
      <c r="AE650">
        <v>7.1220000000000006E-2</v>
      </c>
      <c r="AF650">
        <v>285508</v>
      </c>
      <c r="AG650">
        <f t="shared" si="123"/>
        <v>-2.4178785492157729E-2</v>
      </c>
      <c r="AH650">
        <f t="shared" si="119"/>
        <v>0.47399655292999704</v>
      </c>
      <c r="AI650">
        <f t="shared" si="120"/>
        <v>3.3278408733169298E-2</v>
      </c>
      <c r="AK650" s="3"/>
    </row>
    <row r="651" spans="1:37" x14ac:dyDescent="0.25">
      <c r="A651" s="3">
        <v>44509</v>
      </c>
      <c r="B651">
        <v>67549.734375</v>
      </c>
      <c r="C651">
        <v>68530.335938000004</v>
      </c>
      <c r="D651">
        <v>66382.0625</v>
      </c>
      <c r="E651">
        <v>66971.828125</v>
      </c>
      <c r="F651">
        <v>66971.828125</v>
      </c>
      <c r="G651">
        <v>42357991721</v>
      </c>
      <c r="H651">
        <f t="shared" si="121"/>
        <v>-8.8450991822014088E-3</v>
      </c>
      <c r="I651">
        <f t="shared" si="114"/>
        <v>0.58470221398719824</v>
      </c>
      <c r="J651">
        <f t="shared" si="115"/>
        <v>0.20110064316408907</v>
      </c>
      <c r="K651">
        <f t="shared" si="116"/>
        <v>0.10757518485002121</v>
      </c>
      <c r="M651" s="3">
        <v>44509</v>
      </c>
      <c r="N651">
        <v>4810.0712890000004</v>
      </c>
      <c r="O651">
        <v>4837.5893550000001</v>
      </c>
      <c r="P651">
        <v>4718.0390630000002</v>
      </c>
      <c r="Q651">
        <v>4735.0688479999999</v>
      </c>
      <c r="R651">
        <v>4735.0688479999999</v>
      </c>
      <c r="S651">
        <v>20834172627</v>
      </c>
      <c r="T651">
        <f t="shared" si="122"/>
        <v>-1.613469452448096E-2</v>
      </c>
      <c r="U651">
        <f t="shared" si="124"/>
        <v>0.40356966002390665</v>
      </c>
      <c r="V651">
        <f t="shared" si="113"/>
        <v>0.67054580485766002</v>
      </c>
      <c r="W651">
        <f t="shared" si="117"/>
        <v>0.62909699476809822</v>
      </c>
      <c r="X651">
        <f t="shared" si="118"/>
        <v>0.16995503618344332</v>
      </c>
      <c r="Z651" s="3">
        <v>44509</v>
      </c>
      <c r="AA651">
        <v>7.1190000000000003E-2</v>
      </c>
      <c r="AB651">
        <v>7.1007000000000001E-2</v>
      </c>
      <c r="AC651">
        <v>7.1070999999999995E-2</v>
      </c>
      <c r="AD651">
        <v>7.0702000000000001E-2</v>
      </c>
      <c r="AE651">
        <v>7.0702000000000001E-2</v>
      </c>
      <c r="AF651">
        <v>311089</v>
      </c>
      <c r="AG651">
        <f t="shared" si="123"/>
        <v>-7.2998168040778813E-3</v>
      </c>
      <c r="AH651">
        <f t="shared" si="119"/>
        <v>0.45067750093540537</v>
      </c>
      <c r="AI651">
        <f t="shared" si="120"/>
        <v>4.3628864663202496E-2</v>
      </c>
      <c r="AK651" s="3"/>
    </row>
    <row r="652" spans="1:37" x14ac:dyDescent="0.25">
      <c r="A652" s="3">
        <v>44510</v>
      </c>
      <c r="B652">
        <v>66953.335938000004</v>
      </c>
      <c r="C652">
        <v>68789.625</v>
      </c>
      <c r="D652">
        <v>63208.113280999998</v>
      </c>
      <c r="E652">
        <v>64995.230469000002</v>
      </c>
      <c r="F652">
        <v>64995.230469000002</v>
      </c>
      <c r="G652">
        <v>48730828378</v>
      </c>
      <c r="H652">
        <f t="shared" si="121"/>
        <v>-2.9958165416598934E-2</v>
      </c>
      <c r="I652">
        <f t="shared" si="114"/>
        <v>0.57826619308563199</v>
      </c>
      <c r="J652">
        <f t="shared" si="115"/>
        <v>0.12279351503121982</v>
      </c>
      <c r="K652">
        <f t="shared" si="116"/>
        <v>6.8267821695043127E-2</v>
      </c>
      <c r="M652" s="3">
        <v>44510</v>
      </c>
      <c r="N652">
        <v>4733.3627930000002</v>
      </c>
      <c r="O652">
        <v>4859.5029299999997</v>
      </c>
      <c r="P652">
        <v>4485.0932620000003</v>
      </c>
      <c r="Q652">
        <v>4636.1743159999996</v>
      </c>
      <c r="R652">
        <v>4636.1743159999996</v>
      </c>
      <c r="S652">
        <v>22748160545</v>
      </c>
      <c r="T652">
        <f t="shared" si="122"/>
        <v>-2.1106741476334814E-2</v>
      </c>
      <c r="U652">
        <f t="shared" si="124"/>
        <v>0.44409676938772158</v>
      </c>
      <c r="V652">
        <f t="shared" si="113"/>
        <v>0.67090107496489604</v>
      </c>
      <c r="W652">
        <f t="shared" si="117"/>
        <v>0.63271562907175316</v>
      </c>
      <c r="X652">
        <f t="shared" si="118"/>
        <v>0.14235169484109927</v>
      </c>
      <c r="Z652" s="3">
        <v>44510</v>
      </c>
      <c r="AA652">
        <v>7.0677000000000004E-2</v>
      </c>
      <c r="AB652">
        <v>7.0842000000000002E-2</v>
      </c>
      <c r="AC652">
        <v>7.0024000000000003E-2</v>
      </c>
      <c r="AD652">
        <v>7.1331000000000006E-2</v>
      </c>
      <c r="AE652">
        <v>7.1331000000000006E-2</v>
      </c>
      <c r="AF652">
        <v>349997</v>
      </c>
      <c r="AG652">
        <f t="shared" si="123"/>
        <v>8.8571544928212689E-3</v>
      </c>
      <c r="AH652">
        <f t="shared" si="119"/>
        <v>0.44613327499315364</v>
      </c>
      <c r="AI652">
        <f t="shared" si="120"/>
        <v>5.1210623174173873E-2</v>
      </c>
      <c r="AK652" s="3"/>
    </row>
    <row r="653" spans="1:37" x14ac:dyDescent="0.25">
      <c r="A653" s="3">
        <v>44511</v>
      </c>
      <c r="B653">
        <v>64978.890625</v>
      </c>
      <c r="C653">
        <v>65579.015625</v>
      </c>
      <c r="D653">
        <v>64180.488280999998</v>
      </c>
      <c r="E653">
        <v>64949.960937999997</v>
      </c>
      <c r="F653">
        <v>64949.960937999997</v>
      </c>
      <c r="G653">
        <v>35880633236</v>
      </c>
      <c r="H653">
        <f t="shared" si="121"/>
        <v>-6.9674810343064747E-4</v>
      </c>
      <c r="I653">
        <f t="shared" si="114"/>
        <v>0.5687259296222047</v>
      </c>
      <c r="J653">
        <f t="shared" si="115"/>
        <v>0.14753253043811129</v>
      </c>
      <c r="K653">
        <f t="shared" si="116"/>
        <v>8.0412481308603068E-2</v>
      </c>
      <c r="M653" s="3">
        <v>44511</v>
      </c>
      <c r="N653">
        <v>4635.4536129999997</v>
      </c>
      <c r="O653">
        <v>4778.0590819999998</v>
      </c>
      <c r="P653">
        <v>4580.9902339999999</v>
      </c>
      <c r="Q653">
        <v>4730.3842770000001</v>
      </c>
      <c r="R653">
        <v>4730.3842770000001</v>
      </c>
      <c r="S653">
        <v>17933201129</v>
      </c>
      <c r="T653">
        <f t="shared" si="122"/>
        <v>2.0116916410252351E-2</v>
      </c>
      <c r="U653">
        <f t="shared" si="124"/>
        <v>0.43918895568005606</v>
      </c>
      <c r="V653">
        <f t="shared" si="113"/>
        <v>0.59945222829182476</v>
      </c>
      <c r="W653">
        <f t="shared" si="117"/>
        <v>0.62782921181651075</v>
      </c>
      <c r="X653">
        <f t="shared" si="118"/>
        <v>0.15978320295511295</v>
      </c>
      <c r="Z653" s="3">
        <v>44511</v>
      </c>
      <c r="AA653">
        <v>7.1319999999999995E-2</v>
      </c>
      <c r="AB653">
        <v>7.3327000000000003E-2</v>
      </c>
      <c r="AC653">
        <v>7.1050000000000002E-2</v>
      </c>
      <c r="AD653">
        <v>7.2831000000000007E-2</v>
      </c>
      <c r="AE653">
        <v>7.2831000000000007E-2</v>
      </c>
      <c r="AF653">
        <v>276108</v>
      </c>
      <c r="AG653">
        <f t="shared" si="123"/>
        <v>2.0810673202704529E-2</v>
      </c>
      <c r="AH653">
        <f t="shared" si="119"/>
        <v>0.44922566291476723</v>
      </c>
      <c r="AI653">
        <f t="shared" si="120"/>
        <v>5.470683261726135E-2</v>
      </c>
      <c r="AK653" s="3"/>
    </row>
    <row r="654" spans="1:37" x14ac:dyDescent="0.25">
      <c r="A654" s="3">
        <v>44512</v>
      </c>
      <c r="B654">
        <v>64863.980469000002</v>
      </c>
      <c r="C654">
        <v>65460.816405999998</v>
      </c>
      <c r="D654">
        <v>62333.914062999997</v>
      </c>
      <c r="E654">
        <v>64155.941405999998</v>
      </c>
      <c r="F654">
        <v>64155.941405999998</v>
      </c>
      <c r="G654">
        <v>36084893887</v>
      </c>
      <c r="H654">
        <f t="shared" si="121"/>
        <v>-1.2300437530307835E-2</v>
      </c>
      <c r="I654">
        <f t="shared" si="114"/>
        <v>0.56749933963779009</v>
      </c>
      <c r="J654">
        <f t="shared" si="115"/>
        <v>0.11125327810013629</v>
      </c>
      <c r="K654">
        <f t="shared" si="116"/>
        <v>6.2244217827246109E-2</v>
      </c>
      <c r="M654" s="3">
        <v>44512</v>
      </c>
      <c r="N654">
        <v>4724.3066410000001</v>
      </c>
      <c r="O654">
        <v>4808.7387699999999</v>
      </c>
      <c r="P654">
        <v>4510.9204099999997</v>
      </c>
      <c r="Q654">
        <v>4667.1152339999999</v>
      </c>
      <c r="R654">
        <v>4667.1152339999999</v>
      </c>
      <c r="S654">
        <v>18316060208</v>
      </c>
      <c r="T654">
        <f t="shared" si="122"/>
        <v>-1.3465283799368266E-2</v>
      </c>
      <c r="U654">
        <f t="shared" si="124"/>
        <v>0.4445576443093055</v>
      </c>
      <c r="V654">
        <f t="shared" si="113"/>
        <v>0.46269882575237609</v>
      </c>
      <c r="W654">
        <f t="shared" si="117"/>
        <v>0.62790100068983146</v>
      </c>
      <c r="X654">
        <f t="shared" si="118"/>
        <v>0.13704428163782506</v>
      </c>
      <c r="Z654" s="3">
        <v>44512</v>
      </c>
      <c r="AA654">
        <v>7.2737999999999997E-2</v>
      </c>
      <c r="AB654">
        <v>7.3505000000000001E-2</v>
      </c>
      <c r="AC654">
        <v>7.2259000000000004E-2</v>
      </c>
      <c r="AD654">
        <v>7.2746000000000005E-2</v>
      </c>
      <c r="AE654">
        <v>7.2746000000000005E-2</v>
      </c>
      <c r="AF654">
        <v>285493</v>
      </c>
      <c r="AG654">
        <f t="shared" si="123"/>
        <v>-1.1677670189576275E-3</v>
      </c>
      <c r="AH654">
        <f t="shared" si="119"/>
        <v>0.44963956574834729</v>
      </c>
      <c r="AI654">
        <f t="shared" si="120"/>
        <v>5.1643143436571386E-2</v>
      </c>
      <c r="AK654" s="3"/>
    </row>
    <row r="655" spans="1:37" x14ac:dyDescent="0.25">
      <c r="A655" s="3">
        <v>44513</v>
      </c>
      <c r="B655">
        <v>64158.121094000002</v>
      </c>
      <c r="C655">
        <v>64915.675780999998</v>
      </c>
      <c r="D655">
        <v>63303.734375</v>
      </c>
      <c r="E655">
        <v>64469.527344000002</v>
      </c>
      <c r="F655">
        <v>64469.527344000002</v>
      </c>
      <c r="G655">
        <v>30474228777</v>
      </c>
      <c r="H655">
        <f t="shared" si="121"/>
        <v>4.8759637160501875E-3</v>
      </c>
      <c r="I655">
        <f t="shared" si="114"/>
        <v>0.5672119403182575</v>
      </c>
      <c r="J655">
        <f t="shared" si="115"/>
        <v>0.11751648750500646</v>
      </c>
      <c r="K655">
        <f t="shared" si="116"/>
        <v>6.5369121531399177E-2</v>
      </c>
      <c r="M655" s="3">
        <v>44513</v>
      </c>
      <c r="N655">
        <v>4666.7192379999997</v>
      </c>
      <c r="O655">
        <v>4702.1152339999999</v>
      </c>
      <c r="P655">
        <v>4582.1806640000004</v>
      </c>
      <c r="Q655">
        <v>4651.4604490000002</v>
      </c>
      <c r="R655">
        <v>4651.4604490000002</v>
      </c>
      <c r="S655">
        <v>14457436261</v>
      </c>
      <c r="T655">
        <f t="shared" si="122"/>
        <v>-3.359912557411878E-3</v>
      </c>
      <c r="U655">
        <f t="shared" si="124"/>
        <v>0.4485313857296126</v>
      </c>
      <c r="V655">
        <f t="shared" si="113"/>
        <v>0.44698995881490494</v>
      </c>
      <c r="W655">
        <f t="shared" si="117"/>
        <v>0.61214593329620404</v>
      </c>
      <c r="X655">
        <f t="shared" si="118"/>
        <v>0.11063350658227451</v>
      </c>
      <c r="Z655" s="3">
        <v>44513</v>
      </c>
      <c r="AA655">
        <v>7.2739999999999999E-2</v>
      </c>
      <c r="AB655">
        <v>7.3038000000000006E-2</v>
      </c>
      <c r="AC655">
        <v>7.2321999999999997E-2</v>
      </c>
      <c r="AD655">
        <v>7.2150000000000006E-2</v>
      </c>
      <c r="AE655">
        <v>7.2150000000000006E-2</v>
      </c>
      <c r="AF655">
        <v>224252</v>
      </c>
      <c r="AG655">
        <f t="shared" si="123"/>
        <v>-8.2266365022420039E-3</v>
      </c>
      <c r="AH655">
        <f t="shared" si="119"/>
        <v>0.42101206407511216</v>
      </c>
      <c r="AI655">
        <f t="shared" si="120"/>
        <v>3.1878229526646297E-2</v>
      </c>
      <c r="AK655" s="3"/>
    </row>
    <row r="656" spans="1:37" x14ac:dyDescent="0.25">
      <c r="A656" s="3">
        <v>44514</v>
      </c>
      <c r="B656">
        <v>64455.371094000002</v>
      </c>
      <c r="C656">
        <v>65495.179687999997</v>
      </c>
      <c r="D656">
        <v>63647.808594000002</v>
      </c>
      <c r="E656">
        <v>65466.839844000002</v>
      </c>
      <c r="F656">
        <v>65466.839844000002</v>
      </c>
      <c r="G656">
        <v>25122092191</v>
      </c>
      <c r="H656">
        <f t="shared" si="121"/>
        <v>1.5351084638010335E-2</v>
      </c>
      <c r="I656">
        <f t="shared" si="114"/>
        <v>0.51369847709512617</v>
      </c>
      <c r="J656">
        <f t="shared" si="115"/>
        <v>6.0980113773101703E-2</v>
      </c>
      <c r="K656">
        <f t="shared" si="116"/>
        <v>3.5912374531136847E-2</v>
      </c>
      <c r="M656" s="3">
        <v>44514</v>
      </c>
      <c r="N656">
        <v>4648.6328130000002</v>
      </c>
      <c r="O656">
        <v>4689.8427730000003</v>
      </c>
      <c r="P656">
        <v>4516.935547</v>
      </c>
      <c r="Q656">
        <v>4626.3588870000003</v>
      </c>
      <c r="R656">
        <v>4626.3588870000003</v>
      </c>
      <c r="S656">
        <v>12172962219</v>
      </c>
      <c r="T656">
        <f t="shared" si="122"/>
        <v>-5.4111041266952315E-3</v>
      </c>
      <c r="U656">
        <f t="shared" si="124"/>
        <v>0.42590571807102345</v>
      </c>
      <c r="V656">
        <f t="shared" si="113"/>
        <v>0.43199216695324999</v>
      </c>
      <c r="W656">
        <f t="shared" si="117"/>
        <v>0.61168838313884955</v>
      </c>
      <c r="X656">
        <f t="shared" si="118"/>
        <v>9.7898578569911784E-2</v>
      </c>
      <c r="Z656" s="3">
        <v>44514</v>
      </c>
      <c r="AA656">
        <v>7.2106000000000003E-2</v>
      </c>
      <c r="AB656">
        <v>7.1835999999999997E-2</v>
      </c>
      <c r="AC656">
        <v>7.0938000000000001E-2</v>
      </c>
      <c r="AD656">
        <v>7.0666999999999994E-2</v>
      </c>
      <c r="AE656">
        <v>7.0666999999999994E-2</v>
      </c>
      <c r="AF656">
        <v>185941</v>
      </c>
      <c r="AG656">
        <f t="shared" si="123"/>
        <v>-2.076858224597013E-2</v>
      </c>
      <c r="AH656">
        <f t="shared" si="119"/>
        <v>0.38225571507779726</v>
      </c>
      <c r="AI656">
        <f t="shared" si="120"/>
        <v>4.1815580092848553E-2</v>
      </c>
      <c r="AK656" s="3"/>
    </row>
    <row r="657" spans="1:37" x14ac:dyDescent="0.25">
      <c r="A657" s="3">
        <v>44515</v>
      </c>
      <c r="B657">
        <v>65521.289062999997</v>
      </c>
      <c r="C657">
        <v>66281.570313000004</v>
      </c>
      <c r="D657">
        <v>63548.144530999998</v>
      </c>
      <c r="E657">
        <v>63557.871094000002</v>
      </c>
      <c r="F657">
        <v>63557.871094000002</v>
      </c>
      <c r="G657">
        <v>30558763548</v>
      </c>
      <c r="H657">
        <f t="shared" si="121"/>
        <v>-2.9592905846601344E-2</v>
      </c>
      <c r="I657">
        <f t="shared" si="114"/>
        <v>0.52349367803921887</v>
      </c>
      <c r="J657">
        <f t="shared" si="115"/>
        <v>4.2846092554936446E-2</v>
      </c>
      <c r="K657">
        <f t="shared" si="116"/>
        <v>2.7054120885968827E-2</v>
      </c>
      <c r="M657" s="3">
        <v>44515</v>
      </c>
      <c r="N657">
        <v>4627.0908200000003</v>
      </c>
      <c r="O657">
        <v>4764.6362300000001</v>
      </c>
      <c r="P657">
        <v>4546.5991210000002</v>
      </c>
      <c r="Q657">
        <v>4557.5039059999999</v>
      </c>
      <c r="R657">
        <v>4557.5039059999999</v>
      </c>
      <c r="S657">
        <v>16275851299</v>
      </c>
      <c r="T657">
        <f t="shared" si="122"/>
        <v>-1.4995056595953748E-2</v>
      </c>
      <c r="U657">
        <f t="shared" si="124"/>
        <v>0.26278514883803633</v>
      </c>
      <c r="V657">
        <f t="shared" ref="V657:V720" si="125">_xlfn.STDEV.S(T643:T657)*SQRT(365)</f>
        <v>0.43805411086176793</v>
      </c>
      <c r="W657">
        <f t="shared" si="117"/>
        <v>0.61407666624739732</v>
      </c>
      <c r="X657">
        <f t="shared" si="118"/>
        <v>9.4653691086995645E-2</v>
      </c>
      <c r="Z657" s="3">
        <v>44515</v>
      </c>
      <c r="AA657">
        <v>7.0678000000000005E-2</v>
      </c>
      <c r="AB657">
        <v>7.2540999999999994E-2</v>
      </c>
      <c r="AC657">
        <v>7.1487999999999996E-2</v>
      </c>
      <c r="AD657">
        <v>7.1706000000000006E-2</v>
      </c>
      <c r="AE657">
        <v>7.1706000000000006E-2</v>
      </c>
      <c r="AF657">
        <v>256079</v>
      </c>
      <c r="AG657">
        <f t="shared" si="123"/>
        <v>1.4595723138889167E-2</v>
      </c>
      <c r="AH657">
        <f t="shared" si="119"/>
        <v>0.38401998705082996</v>
      </c>
      <c r="AI657">
        <f t="shared" si="120"/>
        <v>4.5675045960206481E-2</v>
      </c>
      <c r="AK657" s="3"/>
    </row>
    <row r="658" spans="1:37" x14ac:dyDescent="0.25">
      <c r="A658" s="3">
        <v>44516</v>
      </c>
      <c r="B658">
        <v>63721.195312999997</v>
      </c>
      <c r="C658">
        <v>63721.195312999997</v>
      </c>
      <c r="D658">
        <v>59016.335937999997</v>
      </c>
      <c r="E658">
        <v>60161.246094000002</v>
      </c>
      <c r="F658">
        <v>60161.246094000002</v>
      </c>
      <c r="G658">
        <v>46844335592</v>
      </c>
      <c r="H658">
        <f t="shared" si="121"/>
        <v>-5.492245425136142E-2</v>
      </c>
      <c r="I658">
        <f t="shared" si="114"/>
        <v>0.55775717931171565</v>
      </c>
      <c r="J658">
        <f t="shared" si="115"/>
        <v>2.288022676387768E-2</v>
      </c>
      <c r="K658">
        <f t="shared" si="116"/>
        <v>-5.0477900037108675E-3</v>
      </c>
      <c r="M658" s="3">
        <v>44516</v>
      </c>
      <c r="N658">
        <v>4570.4780270000001</v>
      </c>
      <c r="O658">
        <v>4891.7045900000003</v>
      </c>
      <c r="P658">
        <v>4144.3349609999996</v>
      </c>
      <c r="Q658">
        <v>4216.3652339999999</v>
      </c>
      <c r="R658">
        <v>4216.3652339999999</v>
      </c>
      <c r="S658">
        <v>27417502801</v>
      </c>
      <c r="T658">
        <f t="shared" si="122"/>
        <v>-7.7801646676866468E-2</v>
      </c>
      <c r="U658">
        <f t="shared" si="124"/>
        <v>0.57457887010328101</v>
      </c>
      <c r="V658">
        <f t="shared" si="125"/>
        <v>0.59427508581095678</v>
      </c>
      <c r="W658">
        <f t="shared" si="117"/>
        <v>0.67984333125688468</v>
      </c>
      <c r="X658">
        <f t="shared" si="118"/>
        <v>5.5323318525454843E-2</v>
      </c>
      <c r="Z658" s="3">
        <v>44516</v>
      </c>
      <c r="AA658">
        <v>7.1910000000000002E-2</v>
      </c>
      <c r="AB658">
        <v>7.8341999999999995E-2</v>
      </c>
      <c r="AC658">
        <v>7.0142999999999997E-2</v>
      </c>
      <c r="AD658">
        <v>7.0083999999999994E-2</v>
      </c>
      <c r="AE658">
        <v>7.0083999999999994E-2</v>
      </c>
      <c r="AF658">
        <v>455734</v>
      </c>
      <c r="AG658">
        <f t="shared" si="123"/>
        <v>-2.287990348795807E-2</v>
      </c>
      <c r="AH658">
        <f t="shared" si="119"/>
        <v>0.39399298534872584</v>
      </c>
      <c r="AI658">
        <f t="shared" si="120"/>
        <v>4.0302433456317052E-2</v>
      </c>
      <c r="AK658" s="3"/>
    </row>
    <row r="659" spans="1:37" x14ac:dyDescent="0.25">
      <c r="A659" s="3">
        <v>44517</v>
      </c>
      <c r="B659">
        <v>60139.621094000002</v>
      </c>
      <c r="C659">
        <v>60823.609375</v>
      </c>
      <c r="D659">
        <v>58515.410155999998</v>
      </c>
      <c r="E659">
        <v>60368.011719000002</v>
      </c>
      <c r="F659">
        <v>60368.011719000002</v>
      </c>
      <c r="G659">
        <v>39178392930</v>
      </c>
      <c r="H659">
        <f t="shared" si="121"/>
        <v>3.4309649222195077E-3</v>
      </c>
      <c r="I659">
        <f t="shared" si="114"/>
        <v>0.55715077424093962</v>
      </c>
      <c r="J659">
        <f t="shared" si="115"/>
        <v>2.7095554182825464E-2</v>
      </c>
      <c r="K659">
        <f t="shared" si="116"/>
        <v>-7.1693458879070098E-3</v>
      </c>
      <c r="M659" s="3">
        <v>44517</v>
      </c>
      <c r="N659">
        <v>4213.9106449999999</v>
      </c>
      <c r="O659">
        <v>4300.3066410000001</v>
      </c>
      <c r="P659">
        <v>4107.1259769999997</v>
      </c>
      <c r="Q659">
        <v>4287.59375</v>
      </c>
      <c r="R659">
        <v>4287.59375</v>
      </c>
      <c r="S659">
        <v>22183461850</v>
      </c>
      <c r="T659">
        <f t="shared" si="122"/>
        <v>1.6752240199948046E-2</v>
      </c>
      <c r="U659">
        <f t="shared" si="124"/>
        <v>0.61967889841963364</v>
      </c>
      <c r="V659">
        <f t="shared" si="125"/>
        <v>0.51459636611630533</v>
      </c>
      <c r="W659">
        <f t="shared" si="117"/>
        <v>0.67322817075988794</v>
      </c>
      <c r="X659">
        <f t="shared" si="118"/>
        <v>7.6463317860895677E-2</v>
      </c>
      <c r="Z659" s="3">
        <v>44517</v>
      </c>
      <c r="AA659">
        <v>7.0043999999999995E-2</v>
      </c>
      <c r="AB659">
        <v>7.1294999999999997E-2</v>
      </c>
      <c r="AC659">
        <v>6.9762000000000005E-2</v>
      </c>
      <c r="AD659">
        <v>7.1024000000000004E-2</v>
      </c>
      <c r="AE659">
        <v>7.1024000000000004E-2</v>
      </c>
      <c r="AF659">
        <v>367470</v>
      </c>
      <c r="AG659">
        <f t="shared" si="123"/>
        <v>1.3323325466838409E-2</v>
      </c>
      <c r="AH659">
        <f t="shared" si="119"/>
        <v>0.37131232092366329</v>
      </c>
      <c r="AI659">
        <f t="shared" si="120"/>
        <v>5.5688603004264967E-2</v>
      </c>
      <c r="AK659" s="3"/>
    </row>
    <row r="660" spans="1:37" x14ac:dyDescent="0.25">
      <c r="A660" s="3">
        <v>44518</v>
      </c>
      <c r="B660">
        <v>60360.136719000002</v>
      </c>
      <c r="C660">
        <v>60948.5</v>
      </c>
      <c r="D660">
        <v>56550.792969000002</v>
      </c>
      <c r="E660">
        <v>56942.136719000002</v>
      </c>
      <c r="F660">
        <v>56942.136719000002</v>
      </c>
      <c r="G660">
        <v>41388338699</v>
      </c>
      <c r="H660">
        <f t="shared" si="121"/>
        <v>-5.8423750403059818E-2</v>
      </c>
      <c r="I660">
        <f t="shared" si="114"/>
        <v>0.57599111007750625</v>
      </c>
      <c r="J660">
        <f t="shared" si="115"/>
        <v>0.12093274825416568</v>
      </c>
      <c r="K660">
        <f t="shared" si="116"/>
        <v>-5.364926949239137E-2</v>
      </c>
      <c r="M660" s="3">
        <v>44518</v>
      </c>
      <c r="N660">
        <v>4287.8022460000002</v>
      </c>
      <c r="O660">
        <v>4343.5571289999998</v>
      </c>
      <c r="P660">
        <v>3959.2277829999998</v>
      </c>
      <c r="Q660">
        <v>4000.6508789999998</v>
      </c>
      <c r="R660">
        <v>4000.6508789999998</v>
      </c>
      <c r="S660">
        <v>21383250893</v>
      </c>
      <c r="T660">
        <f t="shared" si="122"/>
        <v>-6.9268610509748002E-2</v>
      </c>
      <c r="U660">
        <f t="shared" si="124"/>
        <v>0.67852740068361839</v>
      </c>
      <c r="V660">
        <f t="shared" si="125"/>
        <v>0.60204434662751993</v>
      </c>
      <c r="W660">
        <f t="shared" si="117"/>
        <v>0.71161917372739203</v>
      </c>
      <c r="X660">
        <f t="shared" si="118"/>
        <v>2.6019287887689115E-2</v>
      </c>
      <c r="Z660" s="3">
        <v>44518</v>
      </c>
      <c r="AA660">
        <v>7.1027999999999994E-2</v>
      </c>
      <c r="AB660">
        <v>7.1475999999999998E-2</v>
      </c>
      <c r="AC660">
        <v>6.9990999999999998E-2</v>
      </c>
      <c r="AD660">
        <v>7.0258000000000001E-2</v>
      </c>
      <c r="AE660">
        <v>7.0258000000000001E-2</v>
      </c>
      <c r="AF660">
        <v>375526</v>
      </c>
      <c r="AG660">
        <f t="shared" si="123"/>
        <v>-1.0843667357987063E-2</v>
      </c>
      <c r="AH660">
        <f t="shared" si="119"/>
        <v>0.37488067358244681</v>
      </c>
      <c r="AI660">
        <f t="shared" si="120"/>
        <v>5.2645935563625047E-2</v>
      </c>
      <c r="AK660" s="3"/>
    </row>
    <row r="661" spans="1:37" x14ac:dyDescent="0.25">
      <c r="A661" s="3">
        <v>44519</v>
      </c>
      <c r="B661">
        <v>56896.128905999998</v>
      </c>
      <c r="C661">
        <v>58351.113280999998</v>
      </c>
      <c r="D661">
        <v>55705.179687999997</v>
      </c>
      <c r="E661">
        <v>58119.578125</v>
      </c>
      <c r="F661">
        <v>58119.578125</v>
      </c>
      <c r="G661">
        <v>38702407772</v>
      </c>
      <c r="H661">
        <f t="shared" si="121"/>
        <v>2.0466973041915141E-2</v>
      </c>
      <c r="I661">
        <f t="shared" si="114"/>
        <v>0.57228635491583135</v>
      </c>
      <c r="J661">
        <f t="shared" si="115"/>
        <v>0.12704360975408208</v>
      </c>
      <c r="K661">
        <f t="shared" si="116"/>
        <v>-5.6792112986160583E-2</v>
      </c>
      <c r="M661" s="3">
        <v>44519</v>
      </c>
      <c r="N661">
        <v>3995.7294919999999</v>
      </c>
      <c r="O661">
        <v>4311.7138670000004</v>
      </c>
      <c r="P661">
        <v>3982.9174800000001</v>
      </c>
      <c r="Q661">
        <v>4298.3066410000001</v>
      </c>
      <c r="R661">
        <v>4298.3066410000001</v>
      </c>
      <c r="S661">
        <v>20626269711</v>
      </c>
      <c r="T661">
        <f t="shared" si="122"/>
        <v>7.1764073087120711E-2</v>
      </c>
      <c r="U661">
        <f t="shared" si="124"/>
        <v>0.97351957209497919</v>
      </c>
      <c r="V661">
        <f t="shared" si="125"/>
        <v>0.72123741365009897</v>
      </c>
      <c r="W661">
        <f t="shared" si="117"/>
        <v>0.71461347130735708</v>
      </c>
      <c r="X661">
        <f t="shared" si="118"/>
        <v>2.7328242356150924E-2</v>
      </c>
      <c r="Z661" s="3">
        <v>44519</v>
      </c>
      <c r="AA661">
        <v>7.0171999999999998E-2</v>
      </c>
      <c r="AB661">
        <v>7.4138999999999997E-2</v>
      </c>
      <c r="AC661">
        <v>6.9952E-2</v>
      </c>
      <c r="AD661">
        <v>7.3955999999999994E-2</v>
      </c>
      <c r="AE661">
        <v>7.3955999999999994E-2</v>
      </c>
      <c r="AF661">
        <v>354894</v>
      </c>
      <c r="AG661">
        <f t="shared" si="123"/>
        <v>5.129614103441392E-2</v>
      </c>
      <c r="AH661">
        <f t="shared" si="119"/>
        <v>0.38670052574194719</v>
      </c>
      <c r="AI661">
        <f t="shared" si="120"/>
        <v>5.5620662897372219E-2</v>
      </c>
      <c r="AK661" s="3"/>
    </row>
    <row r="662" spans="1:37" x14ac:dyDescent="0.25">
      <c r="A662" s="3">
        <v>44520</v>
      </c>
      <c r="B662">
        <v>58115.082030999998</v>
      </c>
      <c r="C662">
        <v>59859.878905999998</v>
      </c>
      <c r="D662">
        <v>57469.726562999997</v>
      </c>
      <c r="E662">
        <v>59697.195312999997</v>
      </c>
      <c r="F662">
        <v>59697.195312999997</v>
      </c>
      <c r="G662">
        <v>30624264863</v>
      </c>
      <c r="H662">
        <f t="shared" si="121"/>
        <v>2.6782459626416306E-2</v>
      </c>
      <c r="I662">
        <f t="shared" si="114"/>
        <v>0.54657495543583023</v>
      </c>
      <c r="J662">
        <f t="shared" si="115"/>
        <v>4.123348172935995E-2</v>
      </c>
      <c r="K662">
        <f t="shared" si="116"/>
        <v>-1.4478161784344088E-2</v>
      </c>
      <c r="M662" s="3">
        <v>44520</v>
      </c>
      <c r="N662">
        <v>4298.3505859999996</v>
      </c>
      <c r="O662">
        <v>4434.3881840000004</v>
      </c>
      <c r="P662">
        <v>4209.2426759999998</v>
      </c>
      <c r="Q662">
        <v>4409.9311520000001</v>
      </c>
      <c r="R662">
        <v>4409.9311520000001</v>
      </c>
      <c r="S662">
        <v>15448261277</v>
      </c>
      <c r="T662">
        <f t="shared" si="122"/>
        <v>2.5637936825917456E-2</v>
      </c>
      <c r="U662">
        <f t="shared" si="124"/>
        <v>1.0105553500443247</v>
      </c>
      <c r="V662">
        <f t="shared" si="125"/>
        <v>0.73386433774643867</v>
      </c>
      <c r="W662">
        <f t="shared" si="117"/>
        <v>0.71325635816838595</v>
      </c>
      <c r="X662">
        <f t="shared" si="118"/>
        <v>5.2491160837000644E-2</v>
      </c>
      <c r="Z662" s="3">
        <v>44520</v>
      </c>
      <c r="AA662">
        <v>7.3956999999999995E-2</v>
      </c>
      <c r="AB662">
        <v>7.4371999999999994E-2</v>
      </c>
      <c r="AC662">
        <v>7.3085999999999998E-2</v>
      </c>
      <c r="AD662">
        <v>7.3871999999999993E-2</v>
      </c>
      <c r="AE662">
        <v>7.3871999999999993E-2</v>
      </c>
      <c r="AF662">
        <v>258777</v>
      </c>
      <c r="AG662">
        <f t="shared" si="123"/>
        <v>-1.1364560034732784E-3</v>
      </c>
      <c r="AH662">
        <f t="shared" si="119"/>
        <v>0.37286400632388778</v>
      </c>
      <c r="AI662">
        <f t="shared" si="120"/>
        <v>4.3677580906884568E-2</v>
      </c>
      <c r="AK662" s="3"/>
    </row>
    <row r="663" spans="1:37" x14ac:dyDescent="0.25">
      <c r="A663" s="3">
        <v>44521</v>
      </c>
      <c r="B663">
        <v>59730.507812999997</v>
      </c>
      <c r="C663">
        <v>60004.425780999998</v>
      </c>
      <c r="D663">
        <v>58618.929687999997</v>
      </c>
      <c r="E663">
        <v>58730.476562999997</v>
      </c>
      <c r="F663">
        <v>58730.476562999997</v>
      </c>
      <c r="G663">
        <v>26123447605</v>
      </c>
      <c r="H663">
        <f t="shared" si="121"/>
        <v>-1.6326255638716557E-2</v>
      </c>
      <c r="I663">
        <f t="shared" si="114"/>
        <v>0.5428436559700609</v>
      </c>
      <c r="J663">
        <f t="shared" si="115"/>
        <v>3.2857486285371718E-2</v>
      </c>
      <c r="K663">
        <f t="shared" si="116"/>
        <v>-1.0373690372269245E-2</v>
      </c>
      <c r="M663" s="3">
        <v>44521</v>
      </c>
      <c r="N663">
        <v>4412.1953130000002</v>
      </c>
      <c r="O663">
        <v>4422.4916990000002</v>
      </c>
      <c r="P663">
        <v>4255.455078</v>
      </c>
      <c r="Q663">
        <v>4269.7329099999997</v>
      </c>
      <c r="R663">
        <v>4269.7329099999997</v>
      </c>
      <c r="S663">
        <v>14094831413</v>
      </c>
      <c r="T663">
        <f t="shared" si="122"/>
        <v>-3.230780261261585E-2</v>
      </c>
      <c r="U663">
        <f t="shared" si="124"/>
        <v>1.025535871071378</v>
      </c>
      <c r="V663">
        <f t="shared" si="125"/>
        <v>0.7476415837824385</v>
      </c>
      <c r="W663">
        <f t="shared" si="117"/>
        <v>0.71908431178848076</v>
      </c>
      <c r="X663">
        <f t="shared" si="118"/>
        <v>4.6994660898440302E-2</v>
      </c>
      <c r="Z663" s="3">
        <v>44521</v>
      </c>
      <c r="AA663">
        <v>7.3910000000000003E-2</v>
      </c>
      <c r="AB663">
        <v>7.3895000000000002E-2</v>
      </c>
      <c r="AC663">
        <v>7.2456999999999994E-2</v>
      </c>
      <c r="AD663">
        <v>7.2700000000000001E-2</v>
      </c>
      <c r="AE663">
        <v>7.2700000000000001E-2</v>
      </c>
      <c r="AF663">
        <v>239992</v>
      </c>
      <c r="AG663">
        <f t="shared" si="123"/>
        <v>-1.5992481225159338E-2</v>
      </c>
      <c r="AH663">
        <f t="shared" si="119"/>
        <v>0.37944979430502201</v>
      </c>
      <c r="AI663">
        <f t="shared" si="120"/>
        <v>3.7168956362048748E-2</v>
      </c>
      <c r="AK663" s="3"/>
    </row>
    <row r="664" spans="1:37" x14ac:dyDescent="0.25">
      <c r="A664" s="3">
        <v>44522</v>
      </c>
      <c r="B664">
        <v>58706.847655999998</v>
      </c>
      <c r="C664">
        <v>59266.359375</v>
      </c>
      <c r="D664">
        <v>55679.839844000002</v>
      </c>
      <c r="E664">
        <v>56289.289062999997</v>
      </c>
      <c r="F664">
        <v>56289.289062999997</v>
      </c>
      <c r="G664">
        <v>35036121783</v>
      </c>
      <c r="H664">
        <f t="shared" si="121"/>
        <v>-4.2454514477079375E-2</v>
      </c>
      <c r="I664">
        <f t="shared" si="114"/>
        <v>0.55945940454784249</v>
      </c>
      <c r="J664">
        <f t="shared" si="115"/>
        <v>8.6801605659171249E-2</v>
      </c>
      <c r="K664">
        <f t="shared" si="116"/>
        <v>-3.6969402308961792E-2</v>
      </c>
      <c r="M664" s="3">
        <v>44522</v>
      </c>
      <c r="N664">
        <v>4266.5092770000001</v>
      </c>
      <c r="O664">
        <v>4302.0229490000002</v>
      </c>
      <c r="P664">
        <v>4033.5722660000001</v>
      </c>
      <c r="Q664">
        <v>4088.4577640000002</v>
      </c>
      <c r="R664">
        <v>4088.4577640000002</v>
      </c>
      <c r="S664">
        <v>19752218877</v>
      </c>
      <c r="T664">
        <f t="shared" si="122"/>
        <v>-4.3383450805391036E-2</v>
      </c>
      <c r="U664">
        <f t="shared" si="124"/>
        <v>1.0516445056921193</v>
      </c>
      <c r="V664">
        <f t="shared" si="125"/>
        <v>0.75862078810098399</v>
      </c>
      <c r="W664">
        <f t="shared" si="117"/>
        <v>0.71552601139148764</v>
      </c>
      <c r="X664">
        <f t="shared" si="118"/>
        <v>4.4654969245090832E-4</v>
      </c>
      <c r="Z664" s="3">
        <v>44522</v>
      </c>
      <c r="AA664">
        <v>7.2646000000000002E-2</v>
      </c>
      <c r="AB664">
        <v>7.2987999999999997E-2</v>
      </c>
      <c r="AC664">
        <v>7.2066000000000005E-2</v>
      </c>
      <c r="AD664">
        <v>7.2633000000000003E-2</v>
      </c>
      <c r="AE664">
        <v>7.2633000000000003E-2</v>
      </c>
      <c r="AF664">
        <v>350905</v>
      </c>
      <c r="AG664">
        <f t="shared" si="123"/>
        <v>-9.2202052866881756E-4</v>
      </c>
      <c r="AH664">
        <f t="shared" si="119"/>
        <v>0.35864462036404893</v>
      </c>
      <c r="AI664">
        <f t="shared" si="120"/>
        <v>2.3982646244760746E-2</v>
      </c>
      <c r="AK664" s="3"/>
    </row>
    <row r="665" spans="1:37" x14ac:dyDescent="0.25">
      <c r="A665" s="3">
        <v>44523</v>
      </c>
      <c r="B665">
        <v>56304.554687999997</v>
      </c>
      <c r="C665">
        <v>57875.515625</v>
      </c>
      <c r="D665">
        <v>55632.761719000002</v>
      </c>
      <c r="E665">
        <v>57569.074219000002</v>
      </c>
      <c r="F665">
        <v>57569.074219000002</v>
      </c>
      <c r="G665">
        <v>37485803899</v>
      </c>
      <c r="H665">
        <f t="shared" si="121"/>
        <v>2.248124809867285E-2</v>
      </c>
      <c r="I665">
        <f t="shared" si="114"/>
        <v>0.56607869374565656</v>
      </c>
      <c r="J665">
        <f t="shared" si="115"/>
        <v>5.6753866215673E-2</v>
      </c>
      <c r="K665">
        <f t="shared" si="116"/>
        <v>-2.1792445008258648E-2</v>
      </c>
      <c r="M665" s="3">
        <v>44523</v>
      </c>
      <c r="N665">
        <v>4089.6804200000001</v>
      </c>
      <c r="O665">
        <v>4385.4833980000003</v>
      </c>
      <c r="P665">
        <v>4069.7666020000001</v>
      </c>
      <c r="Q665">
        <v>4340.763672</v>
      </c>
      <c r="R665">
        <v>4340.763672</v>
      </c>
      <c r="S665">
        <v>22133497059</v>
      </c>
      <c r="T665">
        <f t="shared" si="122"/>
        <v>5.9882469795764677E-2</v>
      </c>
      <c r="U665">
        <f t="shared" si="124"/>
        <v>1.0251977217217052</v>
      </c>
      <c r="V665">
        <f t="shared" si="125"/>
        <v>0.79594893254531585</v>
      </c>
      <c r="W665">
        <f t="shared" si="117"/>
        <v>0.74201864881296442</v>
      </c>
      <c r="X665">
        <f t="shared" si="118"/>
        <v>4.1322602920459237E-2</v>
      </c>
      <c r="Z665" s="3">
        <v>44523</v>
      </c>
      <c r="AA665">
        <v>7.2654999999999997E-2</v>
      </c>
      <c r="AB665">
        <v>7.5805999999999998E-2</v>
      </c>
      <c r="AC665">
        <v>7.2541999999999995E-2</v>
      </c>
      <c r="AD665">
        <v>7.5400999999999996E-2</v>
      </c>
      <c r="AE665">
        <v>7.5400999999999996E-2</v>
      </c>
      <c r="AF665">
        <v>384469</v>
      </c>
      <c r="AG665">
        <f t="shared" si="123"/>
        <v>3.7401173514627371E-2</v>
      </c>
      <c r="AH665">
        <f t="shared" si="119"/>
        <v>0.3746244606217794</v>
      </c>
      <c r="AI665">
        <f t="shared" si="120"/>
        <v>4.0846057083878805E-2</v>
      </c>
      <c r="AK665" s="3"/>
    </row>
    <row r="666" spans="1:37" x14ac:dyDescent="0.25">
      <c r="A666" s="3">
        <v>44524</v>
      </c>
      <c r="B666">
        <v>57565.851562999997</v>
      </c>
      <c r="C666">
        <v>57803.066405999998</v>
      </c>
      <c r="D666">
        <v>55964.222655999998</v>
      </c>
      <c r="E666">
        <v>56280.425780999998</v>
      </c>
      <c r="F666">
        <v>56280.425780999998</v>
      </c>
      <c r="G666">
        <v>36635566789</v>
      </c>
      <c r="H666">
        <f t="shared" si="121"/>
        <v>-2.2638719973423389E-2</v>
      </c>
      <c r="I666">
        <f t="shared" si="114"/>
        <v>0.55522698545775406</v>
      </c>
      <c r="J666">
        <f t="shared" si="115"/>
        <v>0.11341985951886045</v>
      </c>
      <c r="K666">
        <f t="shared" si="116"/>
        <v>-5.0375470744762313E-2</v>
      </c>
      <c r="M666" s="3">
        <v>44524</v>
      </c>
      <c r="N666">
        <v>4340.0361329999996</v>
      </c>
      <c r="O666">
        <v>4376.8759769999997</v>
      </c>
      <c r="P666">
        <v>4176.1835940000001</v>
      </c>
      <c r="Q666">
        <v>4239.9814450000003</v>
      </c>
      <c r="R666">
        <v>4239.9814450000003</v>
      </c>
      <c r="S666">
        <v>21838037128</v>
      </c>
      <c r="T666">
        <f t="shared" si="122"/>
        <v>-2.3491400868218371E-2</v>
      </c>
      <c r="U666">
        <f t="shared" si="124"/>
        <v>1.0362396832652989</v>
      </c>
      <c r="V666">
        <f t="shared" si="125"/>
        <v>0.79900237817902697</v>
      </c>
      <c r="W666">
        <f t="shared" si="117"/>
        <v>0.7393961869782828</v>
      </c>
      <c r="X666">
        <f t="shared" si="118"/>
        <v>1.3847191406299759E-2</v>
      </c>
      <c r="Z666" s="3">
        <v>44524</v>
      </c>
      <c r="AA666">
        <v>7.5387999999999997E-2</v>
      </c>
      <c r="AB666">
        <v>7.5719999999999996E-2</v>
      </c>
      <c r="AC666">
        <v>7.4552999999999994E-2</v>
      </c>
      <c r="AD666">
        <v>7.4117000000000002E-2</v>
      </c>
      <c r="AE666">
        <v>7.4117000000000002E-2</v>
      </c>
      <c r="AF666">
        <v>381741</v>
      </c>
      <c r="AG666">
        <f t="shared" si="123"/>
        <v>-1.7175611832962935E-2</v>
      </c>
      <c r="AH666">
        <f t="shared" si="119"/>
        <v>0.38116958943551543</v>
      </c>
      <c r="AI666">
        <f t="shared" si="120"/>
        <v>3.6099072225794282E-2</v>
      </c>
      <c r="AK666" s="3"/>
    </row>
    <row r="667" spans="1:37" x14ac:dyDescent="0.25">
      <c r="A667" s="3">
        <v>44525</v>
      </c>
      <c r="B667">
        <v>57165.417969000002</v>
      </c>
      <c r="C667">
        <v>59367.96875</v>
      </c>
      <c r="D667">
        <v>57146.683594000002</v>
      </c>
      <c r="E667">
        <v>57274.679687999997</v>
      </c>
      <c r="F667">
        <v>57274.679687999997</v>
      </c>
      <c r="G667">
        <v>34284016248</v>
      </c>
      <c r="H667">
        <f t="shared" si="121"/>
        <v>1.7511838173952264E-2</v>
      </c>
      <c r="I667">
        <f t="shared" si="114"/>
        <v>0.54101207508992144</v>
      </c>
      <c r="J667">
        <f t="shared" si="115"/>
        <v>5.2530835244021697E-2</v>
      </c>
      <c r="K667">
        <f t="shared" si="116"/>
        <v>-2.0251156004344351E-2</v>
      </c>
      <c r="M667" s="3">
        <v>44525</v>
      </c>
      <c r="N667">
        <v>4271.3945309999999</v>
      </c>
      <c r="O667">
        <v>4550.5180659999996</v>
      </c>
      <c r="P667">
        <v>4249.7744140000004</v>
      </c>
      <c r="Q667">
        <v>4274.7431640000004</v>
      </c>
      <c r="R667">
        <v>4274.7431640000004</v>
      </c>
      <c r="S667">
        <v>18705358318</v>
      </c>
      <c r="T667">
        <f t="shared" si="122"/>
        <v>8.1651289323954844E-3</v>
      </c>
      <c r="U667">
        <f t="shared" si="124"/>
        <v>0.86538005120288664</v>
      </c>
      <c r="V667">
        <f t="shared" si="125"/>
        <v>0.79892210060534108</v>
      </c>
      <c r="W667">
        <f t="shared" si="117"/>
        <v>0.7359540125715256</v>
      </c>
      <c r="X667">
        <f t="shared" si="118"/>
        <v>2.8219253894383747E-2</v>
      </c>
      <c r="Z667" s="3">
        <v>44525</v>
      </c>
      <c r="AA667">
        <v>7.4665999999999996E-2</v>
      </c>
      <c r="AB667">
        <v>7.6790999999999998E-2</v>
      </c>
      <c r="AC667">
        <v>7.4256000000000003E-2</v>
      </c>
      <c r="AD667">
        <v>7.2541999999999995E-2</v>
      </c>
      <c r="AE667">
        <v>7.2541999999999995E-2</v>
      </c>
      <c r="AF667">
        <v>317428</v>
      </c>
      <c r="AG667">
        <f t="shared" si="123"/>
        <v>-2.1479221222473133E-2</v>
      </c>
      <c r="AH667">
        <f t="shared" si="119"/>
        <v>0.38424017039402958</v>
      </c>
      <c r="AI667">
        <f t="shared" si="120"/>
        <v>2.1439836193766076E-2</v>
      </c>
      <c r="AK667" s="3"/>
    </row>
    <row r="668" spans="1:37" x14ac:dyDescent="0.25">
      <c r="A668" s="3">
        <v>44526</v>
      </c>
      <c r="B668">
        <v>58960.285155999998</v>
      </c>
      <c r="C668">
        <v>59183.480469000002</v>
      </c>
      <c r="D668">
        <v>53569.765625</v>
      </c>
      <c r="E668">
        <v>53569.765625</v>
      </c>
      <c r="F668">
        <v>53569.765625</v>
      </c>
      <c r="G668">
        <v>41810748221</v>
      </c>
      <c r="H668">
        <f t="shared" si="121"/>
        <v>-6.6873801030011865E-2</v>
      </c>
      <c r="I668">
        <f t="shared" si="114"/>
        <v>0.5781780844900074</v>
      </c>
      <c r="J668">
        <f t="shared" si="115"/>
        <v>8.7740792410484075E-2</v>
      </c>
      <c r="K668">
        <f t="shared" si="116"/>
        <v>-3.7001425711039281E-2</v>
      </c>
      <c r="M668" s="3">
        <v>44526</v>
      </c>
      <c r="N668">
        <v>4522.2089839999999</v>
      </c>
      <c r="O668">
        <v>4550.8422849999997</v>
      </c>
      <c r="P668">
        <v>3933.5065920000002</v>
      </c>
      <c r="Q668">
        <v>4030.9089359999998</v>
      </c>
      <c r="R668">
        <v>4030.9089359999998</v>
      </c>
      <c r="S668">
        <v>26281795488</v>
      </c>
      <c r="T668">
        <f t="shared" si="122"/>
        <v>-5.8732129027958435E-2</v>
      </c>
      <c r="U668">
        <f t="shared" si="124"/>
        <v>0.80482247007860419</v>
      </c>
      <c r="V668">
        <f t="shared" si="125"/>
        <v>0.82740863951373955</v>
      </c>
      <c r="W668">
        <f t="shared" si="117"/>
        <v>0.74431326183092406</v>
      </c>
      <c r="X668">
        <f t="shared" si="118"/>
        <v>2.4027103689975356E-2</v>
      </c>
      <c r="Z668" s="3">
        <v>44526</v>
      </c>
      <c r="AA668">
        <v>7.6741000000000004E-2</v>
      </c>
      <c r="AB668">
        <v>7.6897999999999994E-2</v>
      </c>
      <c r="AC668">
        <v>7.3352000000000001E-2</v>
      </c>
      <c r="AD668">
        <v>7.5245999999999993E-2</v>
      </c>
      <c r="AE668">
        <v>7.5245999999999993E-2</v>
      </c>
      <c r="AF668">
        <v>490609</v>
      </c>
      <c r="AG668">
        <f t="shared" si="123"/>
        <v>3.6597041599971278E-2</v>
      </c>
      <c r="AH668">
        <f t="shared" si="119"/>
        <v>0.39547585894436049</v>
      </c>
      <c r="AI668">
        <f t="shared" si="120"/>
        <v>3.981914040971956E-2</v>
      </c>
      <c r="AK668" s="3"/>
    </row>
    <row r="669" spans="1:37" x14ac:dyDescent="0.25">
      <c r="A669" s="3">
        <v>44527</v>
      </c>
      <c r="B669">
        <v>53736.429687999997</v>
      </c>
      <c r="C669">
        <v>55329.257812999997</v>
      </c>
      <c r="D669">
        <v>53668.355469000002</v>
      </c>
      <c r="E669">
        <v>54815.078125</v>
      </c>
      <c r="F669">
        <v>54815.078125</v>
      </c>
      <c r="G669">
        <v>30560857714</v>
      </c>
      <c r="H669">
        <f t="shared" si="121"/>
        <v>2.298046960742265E-2</v>
      </c>
      <c r="I669">
        <f t="shared" si="114"/>
        <v>0.56891140519105232</v>
      </c>
      <c r="J669">
        <f t="shared" si="115"/>
        <v>0.10069481439093461</v>
      </c>
      <c r="K669">
        <f t="shared" si="116"/>
        <v>-4.3696855408690775E-2</v>
      </c>
      <c r="M669" s="3">
        <v>44527</v>
      </c>
      <c r="N669">
        <v>4042.9990229999999</v>
      </c>
      <c r="O669">
        <v>4187.6840819999998</v>
      </c>
      <c r="P669">
        <v>4033.5139159999999</v>
      </c>
      <c r="Q669">
        <v>4096.9121089999999</v>
      </c>
      <c r="R669">
        <v>4096.9121089999999</v>
      </c>
      <c r="S669">
        <v>16515693874</v>
      </c>
      <c r="T669">
        <f t="shared" si="122"/>
        <v>1.6241652848903755E-2</v>
      </c>
      <c r="U669">
        <f t="shared" si="124"/>
        <v>0.78265162077473083</v>
      </c>
      <c r="V669">
        <f t="shared" si="125"/>
        <v>0.83770263570406622</v>
      </c>
      <c r="W669">
        <f t="shared" si="117"/>
        <v>0.6793781827392773</v>
      </c>
      <c r="X669">
        <f t="shared" si="118"/>
        <v>-1.3230006300971814E-2</v>
      </c>
      <c r="Z669" s="3">
        <v>44527</v>
      </c>
      <c r="AA669">
        <v>7.5471999999999997E-2</v>
      </c>
      <c r="AB669">
        <v>7.5831999999999997E-2</v>
      </c>
      <c r="AC669">
        <v>7.4930999999999998E-2</v>
      </c>
      <c r="AD669">
        <v>7.4741000000000002E-2</v>
      </c>
      <c r="AE669">
        <v>7.4741000000000002E-2</v>
      </c>
      <c r="AF669">
        <v>301298</v>
      </c>
      <c r="AG669">
        <f t="shared" si="123"/>
        <v>-6.73394238578738E-3</v>
      </c>
      <c r="AH669">
        <f t="shared" si="119"/>
        <v>0.35816573238623356</v>
      </c>
      <c r="AI669">
        <f t="shared" si="120"/>
        <v>2.0181332219273405E-2</v>
      </c>
      <c r="AK669" s="3"/>
    </row>
    <row r="670" spans="1:37" x14ac:dyDescent="0.25">
      <c r="A670" s="3">
        <v>44528</v>
      </c>
      <c r="B670">
        <v>54813.023437999997</v>
      </c>
      <c r="C670">
        <v>57393.84375</v>
      </c>
      <c r="D670">
        <v>53576.734375</v>
      </c>
      <c r="E670">
        <v>57248.457030999998</v>
      </c>
      <c r="F670">
        <v>57248.457030999998</v>
      </c>
      <c r="G670">
        <v>28116886357</v>
      </c>
      <c r="H670">
        <f t="shared" si="121"/>
        <v>4.3435386273521039E-2</v>
      </c>
      <c r="I670">
        <f t="shared" si="114"/>
        <v>0.58321369146799817</v>
      </c>
      <c r="J670">
        <f t="shared" si="115"/>
        <v>8.3403803622460831E-2</v>
      </c>
      <c r="K670">
        <f t="shared" si="116"/>
        <v>-3.4712760511592139E-2</v>
      </c>
      <c r="M670" s="3">
        <v>44528</v>
      </c>
      <c r="N670">
        <v>4101.6489259999998</v>
      </c>
      <c r="O670">
        <v>4297.9165039999998</v>
      </c>
      <c r="P670">
        <v>3989.969971</v>
      </c>
      <c r="Q670">
        <v>4294.4536129999997</v>
      </c>
      <c r="R670">
        <v>4294.4536129999997</v>
      </c>
      <c r="S670">
        <v>15953126340</v>
      </c>
      <c r="T670">
        <f t="shared" si="122"/>
        <v>4.7090786867141021E-2</v>
      </c>
      <c r="U670">
        <f t="shared" si="124"/>
        <v>0.85484826703481709</v>
      </c>
      <c r="V670">
        <f t="shared" si="125"/>
        <v>0.88187006447427774</v>
      </c>
      <c r="W670">
        <f t="shared" si="117"/>
        <v>0.69225273291535827</v>
      </c>
      <c r="X670">
        <f t="shared" si="118"/>
        <v>-3.9661903522305603E-3</v>
      </c>
      <c r="Z670" s="3">
        <v>44528</v>
      </c>
      <c r="AA670">
        <v>7.4827000000000005E-2</v>
      </c>
      <c r="AB670">
        <v>7.5198000000000001E-2</v>
      </c>
      <c r="AC670">
        <v>7.4087E-2</v>
      </c>
      <c r="AD670">
        <v>7.5013999999999997E-2</v>
      </c>
      <c r="AE670">
        <v>7.5013999999999997E-2</v>
      </c>
      <c r="AF670">
        <v>278665</v>
      </c>
      <c r="AG670">
        <f t="shared" si="123"/>
        <v>3.6459590987424169E-3</v>
      </c>
      <c r="AH670">
        <f t="shared" si="119"/>
        <v>0.35819277867670618</v>
      </c>
      <c r="AI670">
        <f t="shared" si="120"/>
        <v>2.0347507165363352E-2</v>
      </c>
      <c r="AK670" s="3"/>
    </row>
    <row r="671" spans="1:37" x14ac:dyDescent="0.25">
      <c r="A671" s="3">
        <v>44529</v>
      </c>
      <c r="B671">
        <v>57291.90625</v>
      </c>
      <c r="C671">
        <v>58872.878905999998</v>
      </c>
      <c r="D671">
        <v>56792.527344000002</v>
      </c>
      <c r="E671">
        <v>57806.566405999998</v>
      </c>
      <c r="F671">
        <v>57806.566405999998</v>
      </c>
      <c r="G671">
        <v>32370840356</v>
      </c>
      <c r="H671">
        <f t="shared" si="121"/>
        <v>9.7016842182661225E-3</v>
      </c>
      <c r="I671">
        <f t="shared" si="114"/>
        <v>0.5847323074137647</v>
      </c>
      <c r="J671">
        <f t="shared" si="115"/>
        <v>6.8237369015648364E-2</v>
      </c>
      <c r="K671">
        <f t="shared" si="116"/>
        <v>-2.7093098110562014E-2</v>
      </c>
      <c r="M671" s="3">
        <v>44529</v>
      </c>
      <c r="N671">
        <v>4296.9467770000001</v>
      </c>
      <c r="O671">
        <v>4460.8486329999996</v>
      </c>
      <c r="P671">
        <v>4284.5048829999996</v>
      </c>
      <c r="Q671">
        <v>4445.1049800000001</v>
      </c>
      <c r="R671">
        <v>4445.1049800000001</v>
      </c>
      <c r="S671">
        <v>19086475837</v>
      </c>
      <c r="T671">
        <f t="shared" si="122"/>
        <v>3.4479153559257084E-2</v>
      </c>
      <c r="U671">
        <f t="shared" si="124"/>
        <v>0.79252098460944642</v>
      </c>
      <c r="V671">
        <f t="shared" si="125"/>
        <v>0.90345625312129785</v>
      </c>
      <c r="W671">
        <f t="shared" si="117"/>
        <v>0.69925222112965546</v>
      </c>
      <c r="X671">
        <f t="shared" si="118"/>
        <v>2.3667482061005166E-2</v>
      </c>
      <c r="Z671" s="3">
        <v>44529</v>
      </c>
      <c r="AA671">
        <v>7.5058E-2</v>
      </c>
      <c r="AB671">
        <v>7.6497999999999997E-2</v>
      </c>
      <c r="AC671">
        <v>7.5337000000000001E-2</v>
      </c>
      <c r="AD671">
        <v>7.6896000000000006E-2</v>
      </c>
      <c r="AE671">
        <v>7.6896000000000006E-2</v>
      </c>
      <c r="AF671">
        <v>330178</v>
      </c>
      <c r="AG671">
        <f t="shared" si="123"/>
        <v>2.4779096771135899E-2</v>
      </c>
      <c r="AH671">
        <f t="shared" si="119"/>
        <v>0.3615342341105488</v>
      </c>
      <c r="AI671">
        <f t="shared" si="120"/>
        <v>3.3615190518777337E-2</v>
      </c>
      <c r="AK671" s="3"/>
    </row>
    <row r="672" spans="1:37" x14ac:dyDescent="0.25">
      <c r="A672" s="3">
        <v>44530</v>
      </c>
      <c r="B672">
        <v>57830.113280999998</v>
      </c>
      <c r="C672">
        <v>59113.402344000002</v>
      </c>
      <c r="D672">
        <v>56057.28125</v>
      </c>
      <c r="E672">
        <v>57005.425780999998</v>
      </c>
      <c r="F672">
        <v>57005.425780999998</v>
      </c>
      <c r="G672">
        <v>36708594618</v>
      </c>
      <c r="H672">
        <f t="shared" si="121"/>
        <v>-1.395592242113591E-2</v>
      </c>
      <c r="I672">
        <f t="shared" ref="I672:I735" si="126">_xlfn.STDEV.S(H643:H672)*SQRT(365)</f>
        <v>0.58566841745742171</v>
      </c>
      <c r="J672">
        <f t="shared" ref="J672:J735" si="127">ABS(SUM(H643:H672))</f>
        <v>7.2942592787387447E-2</v>
      </c>
      <c r="K672">
        <f t="shared" ref="K672:K735" si="128">(AVERAGE(H643:H672))*(15)+POWER(I672/SQRT(365/15),2)/2</f>
        <v>-2.942319717710987E-2</v>
      </c>
      <c r="M672" s="3">
        <v>44530</v>
      </c>
      <c r="N672">
        <v>4447.7680659999996</v>
      </c>
      <c r="O672">
        <v>4753.2661129999997</v>
      </c>
      <c r="P672">
        <v>4358.0742190000001</v>
      </c>
      <c r="Q672">
        <v>4631.4790039999998</v>
      </c>
      <c r="R672">
        <v>4631.4790039999998</v>
      </c>
      <c r="S672">
        <v>28626354111</v>
      </c>
      <c r="T672">
        <f t="shared" si="122"/>
        <v>4.1072770162340184E-2</v>
      </c>
      <c r="U672">
        <f t="shared" si="124"/>
        <v>0.73269305621952263</v>
      </c>
      <c r="V672">
        <f t="shared" si="125"/>
        <v>0.92556928314734876</v>
      </c>
      <c r="W672">
        <f t="shared" ref="W672:W735" si="129">_xlfn.STDEV.S(T643:T672)*SQRT(365)</f>
        <v>0.71207412127868008</v>
      </c>
      <c r="X672">
        <f t="shared" ref="X672:X735" si="130">(AVERAGE(T643:T672))*(15)+POWER(W672/SQRT(365/15),2)/2</f>
        <v>4.8938088577541256E-2</v>
      </c>
      <c r="Z672" s="3">
        <v>44530</v>
      </c>
      <c r="AA672">
        <v>7.6941999999999997E-2</v>
      </c>
      <c r="AB672">
        <v>8.0676999999999999E-2</v>
      </c>
      <c r="AC672">
        <v>7.7662999999999996E-2</v>
      </c>
      <c r="AD672">
        <v>8.1245999999999999E-2</v>
      </c>
      <c r="AE672">
        <v>8.1245999999999999E-2</v>
      </c>
      <c r="AF672">
        <v>502169</v>
      </c>
      <c r="AG672">
        <f t="shared" si="123"/>
        <v>5.5027729674683425E-2</v>
      </c>
      <c r="AH672">
        <f t="shared" ref="AH672:AH735" si="131">_xlfn.STDEV.S(AG643:AG672)*SQRT(365)</f>
        <v>0.40398414130319316</v>
      </c>
      <c r="AI672">
        <f t="shared" si="120"/>
        <v>5.2226509288310095E-2</v>
      </c>
      <c r="AK672" s="3"/>
    </row>
    <row r="673" spans="1:37" x14ac:dyDescent="0.25">
      <c r="A673" s="3">
        <v>44531</v>
      </c>
      <c r="B673">
        <v>56907.964844000002</v>
      </c>
      <c r="C673">
        <v>59041.683594000002</v>
      </c>
      <c r="D673">
        <v>56553.082030999998</v>
      </c>
      <c r="E673">
        <v>57229.828125</v>
      </c>
      <c r="F673">
        <v>57229.828125</v>
      </c>
      <c r="G673">
        <v>36858195307</v>
      </c>
      <c r="H673">
        <f t="shared" si="121"/>
        <v>3.9287807392287127E-3</v>
      </c>
      <c r="I673">
        <f t="shared" si="126"/>
        <v>0.58599451272879421</v>
      </c>
      <c r="J673">
        <f t="shared" si="127"/>
        <v>6.3870861987216365E-2</v>
      </c>
      <c r="K673">
        <f t="shared" si="128"/>
        <v>-2.4879480946726189E-2</v>
      </c>
      <c r="M673" s="3">
        <v>44531</v>
      </c>
      <c r="N673">
        <v>4623.6796880000002</v>
      </c>
      <c r="O673">
        <v>4780.732422</v>
      </c>
      <c r="P673">
        <v>4530.2724609999996</v>
      </c>
      <c r="Q673">
        <v>4586.9902339999999</v>
      </c>
      <c r="R673">
        <v>4586.9902339999999</v>
      </c>
      <c r="S673">
        <v>27634826695</v>
      </c>
      <c r="T673">
        <f t="shared" si="122"/>
        <v>-9.6521698447442298E-3</v>
      </c>
      <c r="U673">
        <f t="shared" si="124"/>
        <v>0.70119781617697974</v>
      </c>
      <c r="V673">
        <f t="shared" si="125"/>
        <v>0.83030588293271368</v>
      </c>
      <c r="W673">
        <f t="shared" si="129"/>
        <v>0.71298659157785049</v>
      </c>
      <c r="X673">
        <f t="shared" si="130"/>
        <v>3.9894647239829786E-2</v>
      </c>
      <c r="Z673" s="3">
        <v>44531</v>
      </c>
      <c r="AA673">
        <v>8.1109000000000001E-2</v>
      </c>
      <c r="AB673">
        <v>8.3516999999999994E-2</v>
      </c>
      <c r="AC673">
        <v>7.9741999999999993E-2</v>
      </c>
      <c r="AD673">
        <v>8.0149999999999999E-2</v>
      </c>
      <c r="AE673">
        <v>8.0149999999999999E-2</v>
      </c>
      <c r="AF673">
        <v>482875</v>
      </c>
      <c r="AG673">
        <f t="shared" si="123"/>
        <v>-1.3581710173180063E-2</v>
      </c>
      <c r="AH673">
        <f t="shared" si="131"/>
        <v>0.40780215964850047</v>
      </c>
      <c r="AI673">
        <f t="shared" si="120"/>
        <v>4.3201617557133948E-2</v>
      </c>
      <c r="AK673" s="3"/>
    </row>
    <row r="674" spans="1:37" x14ac:dyDescent="0.25">
      <c r="A674" s="3">
        <v>44532</v>
      </c>
      <c r="B674">
        <v>57217.371094000002</v>
      </c>
      <c r="C674">
        <v>57349.234375</v>
      </c>
      <c r="D674">
        <v>55895.132812999997</v>
      </c>
      <c r="E674">
        <v>56477.816405999998</v>
      </c>
      <c r="F674">
        <v>56477.816405999998</v>
      </c>
      <c r="G674">
        <v>32379968686</v>
      </c>
      <c r="H674">
        <f t="shared" si="121"/>
        <v>-1.3227302113169663E-2</v>
      </c>
      <c r="I674">
        <f t="shared" si="126"/>
        <v>0.57083163187632346</v>
      </c>
      <c r="J674">
        <f t="shared" si="127"/>
        <v>0.11287404145281339</v>
      </c>
      <c r="K674">
        <f t="shared" si="128"/>
        <v>-4.9741498426052182E-2</v>
      </c>
      <c r="M674" s="3">
        <v>44532</v>
      </c>
      <c r="N674">
        <v>4586.3330079999996</v>
      </c>
      <c r="O674">
        <v>4628.919922</v>
      </c>
      <c r="P674">
        <v>4441.5078130000002</v>
      </c>
      <c r="Q674">
        <v>4511.3022460000002</v>
      </c>
      <c r="R674">
        <v>4511.3022460000002</v>
      </c>
      <c r="S674">
        <v>21502671027</v>
      </c>
      <c r="T674">
        <f t="shared" si="122"/>
        <v>-1.6638228375531833E-2</v>
      </c>
      <c r="U674">
        <f t="shared" si="124"/>
        <v>0.73008889021145185</v>
      </c>
      <c r="V674">
        <f t="shared" si="125"/>
        <v>0.83495501356357793</v>
      </c>
      <c r="W674">
        <f t="shared" si="129"/>
        <v>0.68572882201797714</v>
      </c>
      <c r="X674">
        <f t="shared" si="130"/>
        <v>1.5819521171198062E-3</v>
      </c>
      <c r="Z674" s="3">
        <v>44532</v>
      </c>
      <c r="AA674">
        <v>8.0139000000000002E-2</v>
      </c>
      <c r="AB674">
        <v>8.0714999999999995E-2</v>
      </c>
      <c r="AC674">
        <v>7.8964000000000006E-2</v>
      </c>
      <c r="AD674">
        <v>7.9877000000000004E-2</v>
      </c>
      <c r="AE674">
        <v>7.9877000000000004E-2</v>
      </c>
      <c r="AF674">
        <v>380728</v>
      </c>
      <c r="AG674">
        <f t="shared" si="123"/>
        <v>-3.411927547705969E-3</v>
      </c>
      <c r="AH674">
        <f t="shared" si="131"/>
        <v>0.40297862585574579</v>
      </c>
      <c r="AI674">
        <f t="shared" si="120"/>
        <v>3.4460646447873715E-2</v>
      </c>
      <c r="AK674" s="3"/>
    </row>
    <row r="675" spans="1:37" x14ac:dyDescent="0.25">
      <c r="A675" s="3">
        <v>44533</v>
      </c>
      <c r="B675">
        <v>56509.164062999997</v>
      </c>
      <c r="C675">
        <v>57482.167969000002</v>
      </c>
      <c r="D675">
        <v>52496.585937999997</v>
      </c>
      <c r="E675">
        <v>53598.246094000002</v>
      </c>
      <c r="F675">
        <v>53598.246094000002</v>
      </c>
      <c r="G675">
        <v>39789134215</v>
      </c>
      <c r="H675">
        <f t="shared" si="121"/>
        <v>-5.2331585656251012E-2</v>
      </c>
      <c r="I675">
        <f t="shared" si="126"/>
        <v>0.59544982043893291</v>
      </c>
      <c r="J675">
        <f t="shared" si="127"/>
        <v>0.16114282148796016</v>
      </c>
      <c r="K675">
        <f t="shared" si="128"/>
        <v>-7.328592125095082E-2</v>
      </c>
      <c r="M675" s="3">
        <v>44533</v>
      </c>
      <c r="N675">
        <v>4514.3559569999998</v>
      </c>
      <c r="O675">
        <v>4647.2890630000002</v>
      </c>
      <c r="P675">
        <v>4100.1455079999996</v>
      </c>
      <c r="Q675">
        <v>4220.7060549999997</v>
      </c>
      <c r="R675">
        <v>4220.7060549999997</v>
      </c>
      <c r="S675">
        <v>25879591528</v>
      </c>
      <c r="T675">
        <f t="shared" si="122"/>
        <v>-6.6583432512580476E-2</v>
      </c>
      <c r="U675">
        <f t="shared" si="124"/>
        <v>0.77440143000507466</v>
      </c>
      <c r="V675">
        <f t="shared" si="125"/>
        <v>0.82894637224362211</v>
      </c>
      <c r="W675">
        <f t="shared" si="129"/>
        <v>0.72291989879085017</v>
      </c>
      <c r="X675">
        <f t="shared" si="130"/>
        <v>-3.3069641134255173E-2</v>
      </c>
      <c r="Z675" s="3">
        <v>44533</v>
      </c>
      <c r="AA675">
        <v>7.9931000000000002E-2</v>
      </c>
      <c r="AB675">
        <v>8.0847000000000002E-2</v>
      </c>
      <c r="AC675">
        <v>7.7358999999999997E-2</v>
      </c>
      <c r="AD675">
        <v>7.8746999999999998E-2</v>
      </c>
      <c r="AE675">
        <v>7.8746999999999998E-2</v>
      </c>
      <c r="AF675">
        <v>482844</v>
      </c>
      <c r="AG675">
        <f t="shared" si="123"/>
        <v>-1.4247769765850822E-2</v>
      </c>
      <c r="AH675">
        <f t="shared" si="131"/>
        <v>0.40693642082636944</v>
      </c>
      <c r="AI675">
        <f t="shared" si="120"/>
        <v>2.6776127886807447E-2</v>
      </c>
      <c r="AK675" s="3"/>
    </row>
    <row r="676" spans="1:37" x14ac:dyDescent="0.25">
      <c r="A676" s="3">
        <v>44534</v>
      </c>
      <c r="B676">
        <v>53727.878905999998</v>
      </c>
      <c r="C676">
        <v>53904.679687999997</v>
      </c>
      <c r="D676">
        <v>42874.617187999997</v>
      </c>
      <c r="E676">
        <v>49200.703125</v>
      </c>
      <c r="F676">
        <v>49200.703125</v>
      </c>
      <c r="G676">
        <v>61385677469</v>
      </c>
      <c r="H676">
        <f t="shared" si="121"/>
        <v>-8.5608430859828805E-2</v>
      </c>
      <c r="I676">
        <f t="shared" si="126"/>
        <v>0.65533313393502479</v>
      </c>
      <c r="J676">
        <f t="shared" si="127"/>
        <v>0.22235221809724812</v>
      </c>
      <c r="K676">
        <f t="shared" si="128"/>
        <v>-0.10235155734109458</v>
      </c>
      <c r="M676" s="3">
        <v>44534</v>
      </c>
      <c r="N676">
        <v>4227.7622069999998</v>
      </c>
      <c r="O676">
        <v>4242.7255859999996</v>
      </c>
      <c r="P676">
        <v>3525.4941410000001</v>
      </c>
      <c r="Q676">
        <v>4119.5874020000001</v>
      </c>
      <c r="R676">
        <v>4119.5874020000001</v>
      </c>
      <c r="S676">
        <v>38478999182</v>
      </c>
      <c r="T676">
        <f t="shared" si="122"/>
        <v>-2.4249412463324037E-2</v>
      </c>
      <c r="U676">
        <f t="shared" si="124"/>
        <v>0.79847044945618595</v>
      </c>
      <c r="V676">
        <f t="shared" si="125"/>
        <v>0.75502420453560037</v>
      </c>
      <c r="W676">
        <f t="shared" si="129"/>
        <v>0.72552193259459141</v>
      </c>
      <c r="X676">
        <f t="shared" si="130"/>
        <v>-3.7476152985066132E-2</v>
      </c>
      <c r="Z676" s="3">
        <v>44534</v>
      </c>
      <c r="AA676">
        <v>7.8879000000000005E-2</v>
      </c>
      <c r="AB676">
        <v>7.8955999999999998E-2</v>
      </c>
      <c r="AC676">
        <v>7.8286999999999995E-2</v>
      </c>
      <c r="AD676">
        <v>8.3729999999999999E-2</v>
      </c>
      <c r="AE676">
        <v>8.3729999999999999E-2</v>
      </c>
      <c r="AF676">
        <v>782082</v>
      </c>
      <c r="AG676">
        <f t="shared" si="123"/>
        <v>6.1357154474335381E-2</v>
      </c>
      <c r="AH676">
        <f t="shared" si="131"/>
        <v>0.45559502014282482</v>
      </c>
      <c r="AI676">
        <f t="shared" si="120"/>
        <v>4.4764868558679671E-2</v>
      </c>
      <c r="AK676" s="3"/>
    </row>
    <row r="677" spans="1:37" x14ac:dyDescent="0.25">
      <c r="A677" s="3">
        <v>44535</v>
      </c>
      <c r="B677">
        <v>49201.519530999998</v>
      </c>
      <c r="C677">
        <v>49768.148437999997</v>
      </c>
      <c r="D677">
        <v>47857.496094000002</v>
      </c>
      <c r="E677">
        <v>49368.847655999998</v>
      </c>
      <c r="F677">
        <v>49368.847655999998</v>
      </c>
      <c r="G677">
        <v>37198201161</v>
      </c>
      <c r="H677">
        <f t="shared" si="121"/>
        <v>3.4116964673839346E-3</v>
      </c>
      <c r="I677">
        <f t="shared" si="126"/>
        <v>0.65639108887830577</v>
      </c>
      <c r="J677">
        <f t="shared" si="127"/>
        <v>0.213612392433738</v>
      </c>
      <c r="K677">
        <f t="shared" si="128"/>
        <v>-9.7953129198536507E-2</v>
      </c>
      <c r="M677" s="3">
        <v>44535</v>
      </c>
      <c r="N677">
        <v>4119.6289059999999</v>
      </c>
      <c r="O677">
        <v>4246.9233400000003</v>
      </c>
      <c r="P677">
        <v>4040.217529</v>
      </c>
      <c r="Q677">
        <v>4198.3227539999998</v>
      </c>
      <c r="R677">
        <v>4198.3227539999998</v>
      </c>
      <c r="S677">
        <v>25533062707</v>
      </c>
      <c r="T677">
        <f t="shared" si="122"/>
        <v>1.8932088043499912E-2</v>
      </c>
      <c r="U677">
        <f t="shared" si="124"/>
        <v>0.72129694173448189</v>
      </c>
      <c r="V677">
        <f t="shared" si="125"/>
        <v>0.7491336323538218</v>
      </c>
      <c r="W677">
        <f t="shared" si="129"/>
        <v>0.7289360490590775</v>
      </c>
      <c r="X677">
        <f t="shared" si="130"/>
        <v>-2.2247164501630754E-2</v>
      </c>
      <c r="Z677" s="3">
        <v>44535</v>
      </c>
      <c r="AA677">
        <v>8.3731E-2</v>
      </c>
      <c r="AB677">
        <v>8.5698999999999997E-2</v>
      </c>
      <c r="AC677">
        <v>8.4126000000000006E-2</v>
      </c>
      <c r="AD677">
        <v>8.5040000000000004E-2</v>
      </c>
      <c r="AE677">
        <v>8.5040000000000004E-2</v>
      </c>
      <c r="AF677">
        <v>517190</v>
      </c>
      <c r="AG677">
        <f t="shared" si="123"/>
        <v>1.5524397817352134E-2</v>
      </c>
      <c r="AH677">
        <f t="shared" si="131"/>
        <v>0.45572345948523435</v>
      </c>
      <c r="AI677">
        <f t="shared" si="120"/>
        <v>5.1938166415989112E-2</v>
      </c>
      <c r="AK677" s="3"/>
    </row>
    <row r="678" spans="1:37" x14ac:dyDescent="0.25">
      <c r="A678" s="3">
        <v>44536</v>
      </c>
      <c r="B678">
        <v>49413.480469000002</v>
      </c>
      <c r="C678">
        <v>50929.519530999998</v>
      </c>
      <c r="D678">
        <v>47281.035155999998</v>
      </c>
      <c r="E678">
        <v>50582.625</v>
      </c>
      <c r="F678">
        <v>50582.625</v>
      </c>
      <c r="G678">
        <v>37707308001</v>
      </c>
      <c r="H678">
        <f t="shared" si="121"/>
        <v>2.4288526856492826E-2</v>
      </c>
      <c r="I678">
        <f t="shared" si="126"/>
        <v>0.66391345342484132</v>
      </c>
      <c r="J678">
        <f t="shared" si="127"/>
        <v>0.1958757740263469</v>
      </c>
      <c r="K678">
        <f t="shared" si="128"/>
        <v>-8.8880741664437171E-2</v>
      </c>
      <c r="M678" s="3">
        <v>44536</v>
      </c>
      <c r="N678">
        <v>4199</v>
      </c>
      <c r="O678">
        <v>4375.5205079999996</v>
      </c>
      <c r="P678">
        <v>3930.8066410000001</v>
      </c>
      <c r="Q678">
        <v>4358.7373049999997</v>
      </c>
      <c r="R678">
        <v>4358.7373049999997</v>
      </c>
      <c r="S678">
        <v>28229518513</v>
      </c>
      <c r="T678">
        <f t="shared" si="122"/>
        <v>3.7497305226775669E-2</v>
      </c>
      <c r="U678">
        <f t="shared" si="124"/>
        <v>0.73115861022041229</v>
      </c>
      <c r="V678">
        <f t="shared" si="125"/>
        <v>0.75769962192684626</v>
      </c>
      <c r="W678">
        <f t="shared" si="129"/>
        <v>0.74131719510371608</v>
      </c>
      <c r="X678">
        <f t="shared" si="130"/>
        <v>-7.047510958335737E-3</v>
      </c>
      <c r="Z678" s="3">
        <v>44536</v>
      </c>
      <c r="AA678">
        <v>8.5054000000000005E-2</v>
      </c>
      <c r="AB678">
        <v>8.6377999999999996E-2</v>
      </c>
      <c r="AC678">
        <v>8.2885E-2</v>
      </c>
      <c r="AD678">
        <v>8.6170999999999998E-2</v>
      </c>
      <c r="AE678">
        <v>8.6170999999999998E-2</v>
      </c>
      <c r="AF678">
        <v>558087</v>
      </c>
      <c r="AG678">
        <f t="shared" si="123"/>
        <v>1.3211960117571702E-2</v>
      </c>
      <c r="AH678">
        <f t="shared" si="131"/>
        <v>0.4564289021342437</v>
      </c>
      <c r="AI678">
        <f t="shared" si="120"/>
        <v>5.5919785547307241E-2</v>
      </c>
      <c r="AK678" s="3"/>
    </row>
    <row r="679" spans="1:37" x14ac:dyDescent="0.25">
      <c r="A679" s="3">
        <v>44537</v>
      </c>
      <c r="B679">
        <v>50581.828125</v>
      </c>
      <c r="C679">
        <v>51934.78125</v>
      </c>
      <c r="D679">
        <v>50175.808594000002</v>
      </c>
      <c r="E679">
        <v>50700.085937999997</v>
      </c>
      <c r="F679">
        <v>50700.085937999997</v>
      </c>
      <c r="G679">
        <v>33676814852</v>
      </c>
      <c r="H679">
        <f t="shared" si="121"/>
        <v>2.3194677467286711E-3</v>
      </c>
      <c r="I679">
        <f t="shared" si="126"/>
        <v>0.65248573077909966</v>
      </c>
      <c r="J679">
        <f t="shared" si="127"/>
        <v>0.22238398781139146</v>
      </c>
      <c r="K679">
        <f t="shared" si="128"/>
        <v>-0.10244396043575732</v>
      </c>
      <c r="M679" s="3">
        <v>44537</v>
      </c>
      <c r="N679">
        <v>4358.5869140000004</v>
      </c>
      <c r="O679">
        <v>4428.5893550000001</v>
      </c>
      <c r="P679">
        <v>4264.3237300000001</v>
      </c>
      <c r="Q679">
        <v>4315.0615230000003</v>
      </c>
      <c r="R679">
        <v>4315.0615230000003</v>
      </c>
      <c r="S679">
        <v>22366213354</v>
      </c>
      <c r="T679">
        <f t="shared" si="122"/>
        <v>-1.0070824100044173E-2</v>
      </c>
      <c r="U679">
        <f t="shared" si="124"/>
        <v>0.63084507914453647</v>
      </c>
      <c r="V679">
        <f t="shared" si="125"/>
        <v>0.72343993486720215</v>
      </c>
      <c r="W679">
        <f t="shared" si="129"/>
        <v>0.73724352395388193</v>
      </c>
      <c r="X679">
        <f t="shared" si="130"/>
        <v>-2.303320508527322E-2</v>
      </c>
      <c r="Z679" s="3">
        <v>44537</v>
      </c>
      <c r="AA679">
        <v>8.6167999999999995E-2</v>
      </c>
      <c r="AB679">
        <v>8.6101999999999998E-2</v>
      </c>
      <c r="AC679">
        <v>8.4658999999999998E-2</v>
      </c>
      <c r="AD679">
        <v>8.5110000000000005E-2</v>
      </c>
      <c r="AE679">
        <v>8.5110000000000005E-2</v>
      </c>
      <c r="AF679">
        <v>441147</v>
      </c>
      <c r="AG679">
        <f t="shared" si="123"/>
        <v>-1.238915666239448E-2</v>
      </c>
      <c r="AH679">
        <f t="shared" si="131"/>
        <v>0.45857802563115657</v>
      </c>
      <c r="AI679">
        <f t="shared" si="120"/>
        <v>5.4211428445261015E-2</v>
      </c>
      <c r="AK679" s="3"/>
    </row>
    <row r="680" spans="1:37" x14ac:dyDescent="0.25">
      <c r="A680" s="3">
        <v>44538</v>
      </c>
      <c r="B680">
        <v>50667.648437999997</v>
      </c>
      <c r="C680">
        <v>51171.375</v>
      </c>
      <c r="D680">
        <v>48765.988280999998</v>
      </c>
      <c r="E680">
        <v>50504.796875</v>
      </c>
      <c r="F680">
        <v>50504.796875</v>
      </c>
      <c r="G680">
        <v>28479699446</v>
      </c>
      <c r="H680">
        <f t="shared" si="121"/>
        <v>-3.8592862312488213E-3</v>
      </c>
      <c r="I680">
        <f t="shared" si="126"/>
        <v>0.59856096625361055</v>
      </c>
      <c r="J680">
        <f t="shared" si="127"/>
        <v>0.29104883500814627</v>
      </c>
      <c r="K680">
        <f t="shared" si="128"/>
        <v>-0.13816259770292677</v>
      </c>
      <c r="M680" s="3">
        <v>44538</v>
      </c>
      <c r="N680">
        <v>4311.6743159999996</v>
      </c>
      <c r="O680">
        <v>4453.1123049999997</v>
      </c>
      <c r="P680">
        <v>4234.5375979999999</v>
      </c>
      <c r="Q680">
        <v>4439.3579099999997</v>
      </c>
      <c r="R680">
        <v>4439.3579099999997</v>
      </c>
      <c r="S680">
        <v>18704315119</v>
      </c>
      <c r="T680">
        <f t="shared" si="122"/>
        <v>2.8398168750355095E-2</v>
      </c>
      <c r="U680">
        <f t="shared" si="124"/>
        <v>0.6896197499042056</v>
      </c>
      <c r="V680">
        <f t="shared" si="125"/>
        <v>0.67459764970809211</v>
      </c>
      <c r="W680">
        <f t="shared" si="129"/>
        <v>0.729486930845332</v>
      </c>
      <c r="X680">
        <f t="shared" si="130"/>
        <v>-2.9375991749398013E-2</v>
      </c>
      <c r="Z680" s="3">
        <v>44538</v>
      </c>
      <c r="AA680">
        <v>8.5042999999999994E-2</v>
      </c>
      <c r="AB680">
        <v>8.7024000000000004E-2</v>
      </c>
      <c r="AC680">
        <v>8.6490999999999998E-2</v>
      </c>
      <c r="AD680">
        <v>8.7900000000000006E-2</v>
      </c>
      <c r="AE680">
        <v>8.7900000000000006E-2</v>
      </c>
      <c r="AF680">
        <v>370347</v>
      </c>
      <c r="AG680">
        <f t="shared" si="123"/>
        <v>3.2255267202261635E-2</v>
      </c>
      <c r="AH680">
        <f t="shared" si="131"/>
        <v>0.45541449283752278</v>
      </c>
      <c r="AI680">
        <f t="shared" si="120"/>
        <v>7.2983170503601993E-2</v>
      </c>
      <c r="AK680" s="3"/>
    </row>
    <row r="681" spans="1:37" x14ac:dyDescent="0.25">
      <c r="A681" s="3">
        <v>44539</v>
      </c>
      <c r="B681">
        <v>50450.082030999998</v>
      </c>
      <c r="C681">
        <v>50797.164062999997</v>
      </c>
      <c r="D681">
        <v>47358.351562999997</v>
      </c>
      <c r="E681">
        <v>47672.121094000002</v>
      </c>
      <c r="F681">
        <v>47672.121094000002</v>
      </c>
      <c r="G681">
        <v>29603577251</v>
      </c>
      <c r="H681">
        <f t="shared" si="121"/>
        <v>-5.7721555803232245E-2</v>
      </c>
      <c r="I681">
        <f t="shared" si="126"/>
        <v>0.62151947492982418</v>
      </c>
      <c r="J681">
        <f t="shared" si="127"/>
        <v>0.33992529162917706</v>
      </c>
      <c r="K681">
        <f t="shared" si="128"/>
        <v>-0.16202525284779995</v>
      </c>
      <c r="M681" s="3">
        <v>44539</v>
      </c>
      <c r="N681">
        <v>4433.0249020000001</v>
      </c>
      <c r="O681">
        <v>4482.3139650000003</v>
      </c>
      <c r="P681">
        <v>4078.8442380000001</v>
      </c>
      <c r="Q681">
        <v>4119.8159180000002</v>
      </c>
      <c r="R681">
        <v>4119.8159180000002</v>
      </c>
      <c r="S681">
        <v>22296131874</v>
      </c>
      <c r="T681">
        <f t="shared" si="122"/>
        <v>-7.4701268855368277E-2</v>
      </c>
      <c r="U681">
        <f t="shared" si="124"/>
        <v>0.85783944739537832</v>
      </c>
      <c r="V681">
        <f t="shared" si="125"/>
        <v>0.76525844978621205</v>
      </c>
      <c r="W681">
        <f t="shared" si="129"/>
        <v>0.77052466182321278</v>
      </c>
      <c r="X681">
        <f t="shared" si="130"/>
        <v>-5.7394407568191641E-2</v>
      </c>
      <c r="Z681" s="3">
        <v>44539</v>
      </c>
      <c r="AA681">
        <v>8.7774000000000005E-2</v>
      </c>
      <c r="AB681">
        <v>8.8333999999999996E-2</v>
      </c>
      <c r="AC681">
        <v>8.6035E-2</v>
      </c>
      <c r="AD681">
        <v>8.6419999999999997E-2</v>
      </c>
      <c r="AE681">
        <v>8.6419999999999997E-2</v>
      </c>
      <c r="AF681">
        <v>467697</v>
      </c>
      <c r="AG681">
        <f t="shared" si="123"/>
        <v>-1.698067418734436E-2</v>
      </c>
      <c r="AH681">
        <f t="shared" si="131"/>
        <v>0.46046802249900937</v>
      </c>
      <c r="AI681">
        <f t="shared" si="120"/>
        <v>6.9819621322755501E-2</v>
      </c>
      <c r="AK681" s="3"/>
    </row>
    <row r="682" spans="1:37" x14ac:dyDescent="0.25">
      <c r="A682" s="3">
        <v>44540</v>
      </c>
      <c r="B682">
        <v>47642.144530999998</v>
      </c>
      <c r="C682">
        <v>50015.253905999998</v>
      </c>
      <c r="D682">
        <v>47023.699219000002</v>
      </c>
      <c r="E682">
        <v>47243.304687999997</v>
      </c>
      <c r="F682">
        <v>47243.304687999997</v>
      </c>
      <c r="G682">
        <v>30966005122</v>
      </c>
      <c r="H682">
        <f t="shared" si="121"/>
        <v>-9.0358194162761581E-3</v>
      </c>
      <c r="I682">
        <f t="shared" si="126"/>
        <v>0.61790126512464982</v>
      </c>
      <c r="J682">
        <f t="shared" si="127"/>
        <v>0.3190029456288544</v>
      </c>
      <c r="K682">
        <f t="shared" si="128"/>
        <v>-0.15165622678478385</v>
      </c>
      <c r="M682" s="3">
        <v>44540</v>
      </c>
      <c r="N682">
        <v>4113.5883789999998</v>
      </c>
      <c r="O682">
        <v>4227.1118159999996</v>
      </c>
      <c r="P682">
        <v>3897.767578</v>
      </c>
      <c r="Q682">
        <v>3908.4960940000001</v>
      </c>
      <c r="R682">
        <v>3908.4960940000001</v>
      </c>
      <c r="S682">
        <v>28014595631</v>
      </c>
      <c r="T682">
        <f t="shared" si="122"/>
        <v>-5.2655812948782181E-2</v>
      </c>
      <c r="U682">
        <f t="shared" si="124"/>
        <v>0.80941376797780784</v>
      </c>
      <c r="V682">
        <f t="shared" si="125"/>
        <v>0.80228472263769246</v>
      </c>
      <c r="W682">
        <f t="shared" si="129"/>
        <v>0.78669938749392532</v>
      </c>
      <c r="X682">
        <f t="shared" si="130"/>
        <v>-7.2651388404301465E-2</v>
      </c>
      <c r="Z682" s="3">
        <v>44540</v>
      </c>
      <c r="AA682">
        <v>8.6289000000000005E-2</v>
      </c>
      <c r="AB682">
        <v>8.4712999999999997E-2</v>
      </c>
      <c r="AC682">
        <v>8.2471000000000003E-2</v>
      </c>
      <c r="AD682">
        <v>8.2730999999999999E-2</v>
      </c>
      <c r="AE682">
        <v>8.2730999999999999E-2</v>
      </c>
      <c r="AF682">
        <v>592986</v>
      </c>
      <c r="AG682">
        <f t="shared" si="123"/>
        <v>-4.3624749861150482E-2</v>
      </c>
      <c r="AH682">
        <f t="shared" si="131"/>
        <v>0.49262666945377881</v>
      </c>
      <c r="AI682">
        <f t="shared" si="120"/>
        <v>5.2745519447408414E-2</v>
      </c>
      <c r="AK682" s="3"/>
    </row>
    <row r="683" spans="1:37" x14ac:dyDescent="0.25">
      <c r="A683" s="3">
        <v>44541</v>
      </c>
      <c r="B683">
        <v>47264.632812999997</v>
      </c>
      <c r="C683">
        <v>49458.210937999997</v>
      </c>
      <c r="D683">
        <v>46942.347655999998</v>
      </c>
      <c r="E683">
        <v>49362.507812999997</v>
      </c>
      <c r="F683">
        <v>49362.507812999997</v>
      </c>
      <c r="G683">
        <v>25775869261</v>
      </c>
      <c r="H683">
        <f t="shared" si="121"/>
        <v>4.3880240716270766E-2</v>
      </c>
      <c r="I683">
        <f t="shared" si="126"/>
        <v>0.64585486695603345</v>
      </c>
      <c r="J683">
        <f t="shared" si="127"/>
        <v>0.27442595680915294</v>
      </c>
      <c r="K683">
        <f t="shared" si="128"/>
        <v>-0.12864184465449163</v>
      </c>
      <c r="M683" s="3">
        <v>44541</v>
      </c>
      <c r="N683">
        <v>3909.6677249999998</v>
      </c>
      <c r="O683">
        <v>4095.6484380000002</v>
      </c>
      <c r="P683">
        <v>3846.054443</v>
      </c>
      <c r="Q683">
        <v>4084.452393</v>
      </c>
      <c r="R683">
        <v>4084.452393</v>
      </c>
      <c r="S683">
        <v>19131502454</v>
      </c>
      <c r="T683">
        <f t="shared" si="122"/>
        <v>4.4034996887488236E-2</v>
      </c>
      <c r="U683">
        <f t="shared" si="124"/>
        <v>0.88770868654692414</v>
      </c>
      <c r="V683">
        <f t="shared" si="125"/>
        <v>0.78608211568069009</v>
      </c>
      <c r="W683">
        <f t="shared" si="129"/>
        <v>0.80087116749890341</v>
      </c>
      <c r="X683">
        <f t="shared" si="130"/>
        <v>-6.0230046097579287E-2</v>
      </c>
      <c r="Z683" s="3">
        <v>44541</v>
      </c>
      <c r="AA683">
        <v>8.2755999999999996E-2</v>
      </c>
      <c r="AB683">
        <v>8.3205000000000001E-2</v>
      </c>
      <c r="AC683">
        <v>8.1931000000000004E-2</v>
      </c>
      <c r="AD683">
        <v>8.2743999999999998E-2</v>
      </c>
      <c r="AE683">
        <v>8.2743999999999998E-2</v>
      </c>
      <c r="AF683">
        <v>387572</v>
      </c>
      <c r="AG683">
        <f t="shared" si="123"/>
        <v>1.5712343286595668E-4</v>
      </c>
      <c r="AH683">
        <f t="shared" si="131"/>
        <v>0.48951087790724285</v>
      </c>
      <c r="AI683">
        <f t="shared" si="120"/>
        <v>4.5819083188042994E-2</v>
      </c>
      <c r="AK683" s="3"/>
    </row>
    <row r="684" spans="1:37" x14ac:dyDescent="0.25">
      <c r="A684" s="3">
        <v>44542</v>
      </c>
      <c r="B684">
        <v>49354.855469000002</v>
      </c>
      <c r="C684">
        <v>50724.867187999997</v>
      </c>
      <c r="D684">
        <v>48725.851562999997</v>
      </c>
      <c r="E684">
        <v>50098.335937999997</v>
      </c>
      <c r="F684">
        <v>50098.335937999997</v>
      </c>
      <c r="G684">
        <v>21939223599</v>
      </c>
      <c r="H684">
        <f t="shared" si="121"/>
        <v>1.4796607838015551E-2</v>
      </c>
      <c r="I684">
        <f t="shared" si="126"/>
        <v>0.65108470402126184</v>
      </c>
      <c r="J684">
        <f t="shared" si="127"/>
        <v>0.24732891144082952</v>
      </c>
      <c r="K684">
        <f t="shared" si="128"/>
        <v>-0.11495394972430954</v>
      </c>
      <c r="M684" s="3">
        <v>44542</v>
      </c>
      <c r="N684">
        <v>4084.811279</v>
      </c>
      <c r="O684">
        <v>4173.6088870000003</v>
      </c>
      <c r="P684">
        <v>3993.0559079999998</v>
      </c>
      <c r="Q684">
        <v>4134.453125</v>
      </c>
      <c r="R684">
        <v>4134.453125</v>
      </c>
      <c r="S684">
        <v>14057603914</v>
      </c>
      <c r="T684">
        <f t="shared" si="122"/>
        <v>1.2167398385247219E-2</v>
      </c>
      <c r="U684">
        <f t="shared" si="124"/>
        <v>0.87967262299391147</v>
      </c>
      <c r="V684">
        <f t="shared" si="125"/>
        <v>0.78426110152127704</v>
      </c>
      <c r="W684">
        <f t="shared" si="129"/>
        <v>0.8024076358491532</v>
      </c>
      <c r="X684">
        <f t="shared" si="130"/>
        <v>-4.7363087461340631E-2</v>
      </c>
      <c r="Z684" s="3">
        <v>44542</v>
      </c>
      <c r="AA684">
        <v>8.2751000000000005E-2</v>
      </c>
      <c r="AB684">
        <v>8.2609000000000002E-2</v>
      </c>
      <c r="AC684">
        <v>8.1944000000000003E-2</v>
      </c>
      <c r="AD684">
        <v>8.2527000000000003E-2</v>
      </c>
      <c r="AE684">
        <v>8.2527000000000003E-2</v>
      </c>
      <c r="AF684">
        <v>280600</v>
      </c>
      <c r="AG684">
        <f t="shared" si="123"/>
        <v>-2.6259915496318871E-3</v>
      </c>
      <c r="AH684">
        <f t="shared" si="131"/>
        <v>0.48974051856877526</v>
      </c>
      <c r="AI684">
        <f t="shared" si="120"/>
        <v>4.5336088836793034E-2</v>
      </c>
      <c r="AK684" s="3"/>
    </row>
    <row r="685" spans="1:37" x14ac:dyDescent="0.25">
      <c r="A685" s="3">
        <v>44543</v>
      </c>
      <c r="B685">
        <v>50114.742187999997</v>
      </c>
      <c r="C685">
        <v>50205</v>
      </c>
      <c r="D685">
        <v>45894.847655999998</v>
      </c>
      <c r="E685">
        <v>46737.480469000002</v>
      </c>
      <c r="F685">
        <v>46737.480469000002</v>
      </c>
      <c r="G685">
        <v>32166727776</v>
      </c>
      <c r="H685">
        <f t="shared" si="121"/>
        <v>-6.9441370312806561E-2</v>
      </c>
      <c r="I685">
        <f t="shared" si="126"/>
        <v>0.6830548383250703</v>
      </c>
      <c r="J685">
        <f t="shared" si="127"/>
        <v>0.32164624546968629</v>
      </c>
      <c r="K685">
        <f t="shared" si="128"/>
        <v>-0.15123619303293998</v>
      </c>
      <c r="M685" s="3">
        <v>44543</v>
      </c>
      <c r="N685">
        <v>4136.3598629999997</v>
      </c>
      <c r="O685">
        <v>4145.955078</v>
      </c>
      <c r="P685">
        <v>3680.6091310000002</v>
      </c>
      <c r="Q685">
        <v>3784.226807</v>
      </c>
      <c r="R685">
        <v>3784.226807</v>
      </c>
      <c r="S685">
        <v>23999841386</v>
      </c>
      <c r="T685">
        <f t="shared" si="122"/>
        <v>-8.8513476771772334E-2</v>
      </c>
      <c r="U685">
        <f t="shared" si="124"/>
        <v>0.99665795214025998</v>
      </c>
      <c r="V685">
        <f t="shared" si="125"/>
        <v>0.85665038937855464</v>
      </c>
      <c r="W685">
        <f t="shared" si="129"/>
        <v>0.85476505644985556</v>
      </c>
      <c r="X685">
        <f t="shared" si="130"/>
        <v>-8.8157021191972301E-2</v>
      </c>
      <c r="Z685" s="3">
        <v>44543</v>
      </c>
      <c r="AA685">
        <v>8.2565E-2</v>
      </c>
      <c r="AB685">
        <v>8.2632999999999998E-2</v>
      </c>
      <c r="AC685">
        <v>8.0018000000000006E-2</v>
      </c>
      <c r="AD685">
        <v>8.0967999999999998E-2</v>
      </c>
      <c r="AE685">
        <v>8.0967999999999998E-2</v>
      </c>
      <c r="AF685">
        <v>513503</v>
      </c>
      <c r="AG685">
        <f t="shared" si="123"/>
        <v>-1.9071497639270636E-2</v>
      </c>
      <c r="AH685">
        <f t="shared" si="131"/>
        <v>0.49464174207694561</v>
      </c>
      <c r="AI685">
        <f t="shared" si="120"/>
        <v>4.1787226596736504E-2</v>
      </c>
      <c r="AK685" s="3"/>
    </row>
    <row r="686" spans="1:37" x14ac:dyDescent="0.25">
      <c r="A686" s="3">
        <v>44544</v>
      </c>
      <c r="B686">
        <v>46709.824219000002</v>
      </c>
      <c r="C686">
        <v>48431.398437999997</v>
      </c>
      <c r="D686">
        <v>46424.496094000002</v>
      </c>
      <c r="E686">
        <v>46612.632812999997</v>
      </c>
      <c r="F686">
        <v>46612.632812999997</v>
      </c>
      <c r="G686">
        <v>34638619079</v>
      </c>
      <c r="H686">
        <f t="shared" si="121"/>
        <v>-2.6748276150489621E-3</v>
      </c>
      <c r="I686">
        <f t="shared" si="126"/>
        <v>0.67726410401299664</v>
      </c>
      <c r="J686">
        <f t="shared" si="127"/>
        <v>0.3396721577227455</v>
      </c>
      <c r="K686">
        <f t="shared" si="128"/>
        <v>-0.16041101036990987</v>
      </c>
      <c r="M686" s="3">
        <v>44544</v>
      </c>
      <c r="N686">
        <v>3782.8227539999998</v>
      </c>
      <c r="O686">
        <v>3866.633789</v>
      </c>
      <c r="P686">
        <v>3700.1047359999998</v>
      </c>
      <c r="Q686">
        <v>3745.4404300000001</v>
      </c>
      <c r="R686">
        <v>3745.4404300000001</v>
      </c>
      <c r="S686">
        <v>23836759957</v>
      </c>
      <c r="T686">
        <f t="shared" si="122"/>
        <v>-1.0302372957655098E-2</v>
      </c>
      <c r="U686">
        <f t="shared" si="124"/>
        <v>0.99651630718382544</v>
      </c>
      <c r="V686">
        <f t="shared" si="125"/>
        <v>0.82610413795271109</v>
      </c>
      <c r="W686">
        <f t="shared" si="129"/>
        <v>0.85482967488478812</v>
      </c>
      <c r="X686">
        <f t="shared" si="130"/>
        <v>-9.0600385648495235E-2</v>
      </c>
      <c r="Z686" s="3">
        <v>44544</v>
      </c>
      <c r="AA686">
        <v>8.0937999999999996E-2</v>
      </c>
      <c r="AB686">
        <v>7.9837000000000005E-2</v>
      </c>
      <c r="AC686">
        <v>7.936E-2</v>
      </c>
      <c r="AD686">
        <v>7.7410999999999994E-2</v>
      </c>
      <c r="AE686">
        <v>7.7410999999999994E-2</v>
      </c>
      <c r="AF686">
        <v>492659</v>
      </c>
      <c r="AG686">
        <f t="shared" si="123"/>
        <v>-4.4925125525798533E-2</v>
      </c>
      <c r="AH686">
        <f t="shared" si="131"/>
        <v>0.51646518336412384</v>
      </c>
      <c r="AI686">
        <f t="shared" si="120"/>
        <v>3.4037317183219583E-2</v>
      </c>
      <c r="AK686" s="3"/>
    </row>
    <row r="687" spans="1:37" x14ac:dyDescent="0.25">
      <c r="A687" s="3">
        <v>44545</v>
      </c>
      <c r="B687">
        <v>48379.753905999998</v>
      </c>
      <c r="C687">
        <v>49473.957030999998</v>
      </c>
      <c r="D687">
        <v>46671.964844000002</v>
      </c>
      <c r="E687">
        <v>48896.722655999998</v>
      </c>
      <c r="F687">
        <v>48896.722655999998</v>
      </c>
      <c r="G687">
        <v>36541828520</v>
      </c>
      <c r="H687">
        <f t="shared" si="121"/>
        <v>4.7838778084141768E-2</v>
      </c>
      <c r="I687">
        <f t="shared" si="126"/>
        <v>0.7042883820950947</v>
      </c>
      <c r="J687">
        <f t="shared" si="127"/>
        <v>0.26224047379200244</v>
      </c>
      <c r="K687">
        <f t="shared" si="128"/>
        <v>-0.12092800144762876</v>
      </c>
      <c r="M687" s="3">
        <v>44545</v>
      </c>
      <c r="N687">
        <v>3862.2514649999998</v>
      </c>
      <c r="O687">
        <v>4086.3728030000002</v>
      </c>
      <c r="P687">
        <v>3664.719971</v>
      </c>
      <c r="Q687">
        <v>4018.388672</v>
      </c>
      <c r="R687">
        <v>4018.388672</v>
      </c>
      <c r="S687">
        <v>26411188833</v>
      </c>
      <c r="T687">
        <f t="shared" si="122"/>
        <v>7.0341779556585507E-2</v>
      </c>
      <c r="U687">
        <f t="shared" si="124"/>
        <v>1.1545158364163619</v>
      </c>
      <c r="V687">
        <f t="shared" si="125"/>
        <v>0.88510058579166695</v>
      </c>
      <c r="W687">
        <f t="shared" si="129"/>
        <v>0.89568392600310265</v>
      </c>
      <c r="X687">
        <f t="shared" si="130"/>
        <v>-4.6462462320786581E-2</v>
      </c>
      <c r="Z687" s="3">
        <v>44545</v>
      </c>
      <c r="AA687">
        <v>7.9824999999999993E-2</v>
      </c>
      <c r="AB687">
        <v>8.2674999999999998E-2</v>
      </c>
      <c r="AC687">
        <v>7.8231999999999996E-2</v>
      </c>
      <c r="AD687">
        <v>8.2181000000000004E-2</v>
      </c>
      <c r="AE687">
        <v>8.2181000000000004E-2</v>
      </c>
      <c r="AF687">
        <v>540142</v>
      </c>
      <c r="AG687">
        <f t="shared" si="123"/>
        <v>5.9795242431233166E-2</v>
      </c>
      <c r="AH687">
        <f t="shared" si="131"/>
        <v>0.5520348857428945</v>
      </c>
      <c r="AI687">
        <f t="shared" si="120"/>
        <v>4.9624456894135596E-2</v>
      </c>
      <c r="AK687" s="3"/>
    </row>
    <row r="688" spans="1:37" x14ac:dyDescent="0.25">
      <c r="A688" s="3">
        <v>44546</v>
      </c>
      <c r="B688">
        <v>48900.464844000002</v>
      </c>
      <c r="C688">
        <v>49425.574219000002</v>
      </c>
      <c r="D688">
        <v>47529.878905999998</v>
      </c>
      <c r="E688">
        <v>47665.425780999998</v>
      </c>
      <c r="F688">
        <v>47665.425780999998</v>
      </c>
      <c r="G688">
        <v>27268150947</v>
      </c>
      <c r="H688">
        <f t="shared" si="121"/>
        <v>-2.5504064198591185E-2</v>
      </c>
      <c r="I688">
        <f t="shared" si="126"/>
        <v>0.68727948068156419</v>
      </c>
      <c r="J688">
        <f t="shared" si="127"/>
        <v>0.23282208373923219</v>
      </c>
      <c r="K688">
        <f t="shared" si="128"/>
        <v>-0.10670515657031636</v>
      </c>
      <c r="M688" s="3">
        <v>44546</v>
      </c>
      <c r="N688">
        <v>4020.415039</v>
      </c>
      <c r="O688">
        <v>4110.3686520000001</v>
      </c>
      <c r="P688">
        <v>3956.0571289999998</v>
      </c>
      <c r="Q688">
        <v>3962.4697270000001</v>
      </c>
      <c r="R688">
        <v>3962.4697270000001</v>
      </c>
      <c r="S688">
        <v>19825531254</v>
      </c>
      <c r="T688">
        <f t="shared" si="122"/>
        <v>-1.4013495116875717E-2</v>
      </c>
      <c r="U688">
        <f t="shared" si="124"/>
        <v>1.0384934301861264</v>
      </c>
      <c r="V688">
        <f t="shared" si="125"/>
        <v>0.8853858778089303</v>
      </c>
      <c r="W688">
        <f t="shared" si="129"/>
        <v>0.85648527607050984</v>
      </c>
      <c r="X688">
        <f t="shared" si="130"/>
        <v>-1.597967422246422E-2</v>
      </c>
      <c r="Z688" s="3">
        <v>44546</v>
      </c>
      <c r="AA688">
        <v>8.2223000000000004E-2</v>
      </c>
      <c r="AB688">
        <v>8.4501999999999994E-2</v>
      </c>
      <c r="AC688">
        <v>8.3186999999999997E-2</v>
      </c>
      <c r="AD688">
        <v>8.3130999999999997E-2</v>
      </c>
      <c r="AE688">
        <v>8.3130999999999997E-2</v>
      </c>
      <c r="AF688">
        <v>415931</v>
      </c>
      <c r="AG688">
        <f t="shared" si="123"/>
        <v>1.1493545030227767E-2</v>
      </c>
      <c r="AH688">
        <f t="shared" si="131"/>
        <v>0.54349618972368274</v>
      </c>
      <c r="AI688">
        <f t="shared" ref="AI688:AI751" si="132">AVERAGE(AG659:AG688)*10+POWER(AH688/SQRT(365/10),2)/2</f>
        <v>6.095413050750792E-2</v>
      </c>
      <c r="AK688" s="3"/>
    </row>
    <row r="689" spans="1:37" x14ac:dyDescent="0.25">
      <c r="A689" s="3">
        <v>44547</v>
      </c>
      <c r="B689">
        <v>47653.730469000002</v>
      </c>
      <c r="C689">
        <v>48004.894530999998</v>
      </c>
      <c r="D689">
        <v>45618.214844000002</v>
      </c>
      <c r="E689">
        <v>46202.144530999998</v>
      </c>
      <c r="F689">
        <v>46202.144530999998</v>
      </c>
      <c r="G689">
        <v>32902725329</v>
      </c>
      <c r="H689">
        <f t="shared" si="121"/>
        <v>-3.1180093256205774E-2</v>
      </c>
      <c r="I689">
        <f t="shared" si="126"/>
        <v>0.6907800966622607</v>
      </c>
      <c r="J689">
        <f t="shared" si="127"/>
        <v>0.26743314191765749</v>
      </c>
      <c r="K689">
        <f t="shared" si="128"/>
        <v>-0.1239115611928413</v>
      </c>
      <c r="M689" s="3">
        <v>44547</v>
      </c>
      <c r="N689">
        <v>3959.0124510000001</v>
      </c>
      <c r="O689">
        <v>3992.7924800000001</v>
      </c>
      <c r="P689">
        <v>3711.4245609999998</v>
      </c>
      <c r="Q689">
        <v>3879.4865719999998</v>
      </c>
      <c r="R689">
        <v>3879.4865719999998</v>
      </c>
      <c r="S689">
        <v>23143541098</v>
      </c>
      <c r="T689">
        <f t="shared" si="122"/>
        <v>-2.1164681225303746E-2</v>
      </c>
      <c r="U689">
        <f t="shared" si="124"/>
        <v>0.97454903586549213</v>
      </c>
      <c r="V689">
        <f t="shared" si="125"/>
        <v>0.88658378645322233</v>
      </c>
      <c r="W689">
        <f t="shared" si="129"/>
        <v>0.85620890339508571</v>
      </c>
      <c r="X689">
        <f t="shared" si="130"/>
        <v>-3.4947861137950995E-2</v>
      </c>
      <c r="Z689" s="3">
        <v>44547</v>
      </c>
      <c r="AA689">
        <v>8.3058000000000007E-2</v>
      </c>
      <c r="AB689">
        <v>8.3290000000000003E-2</v>
      </c>
      <c r="AC689">
        <v>8.0553E-2</v>
      </c>
      <c r="AD689">
        <v>8.3968000000000001E-2</v>
      </c>
      <c r="AE689">
        <v>8.3968000000000001E-2</v>
      </c>
      <c r="AF689">
        <v>500919</v>
      </c>
      <c r="AG689">
        <f t="shared" si="123"/>
        <v>1.0018097059306489E-2</v>
      </c>
      <c r="AH689">
        <f t="shared" si="131"/>
        <v>0.54303406021001699</v>
      </c>
      <c r="AI689">
        <f t="shared" si="132"/>
        <v>5.9845509380394742E-2</v>
      </c>
      <c r="AK689" s="3"/>
    </row>
    <row r="690" spans="1:37" x14ac:dyDescent="0.25">
      <c r="A690" s="3">
        <v>44548</v>
      </c>
      <c r="B690">
        <v>46219.253905999998</v>
      </c>
      <c r="C690">
        <v>47313.828125</v>
      </c>
      <c r="D690">
        <v>45598.441405999998</v>
      </c>
      <c r="E690">
        <v>46848.777344000002</v>
      </c>
      <c r="F690">
        <v>46848.777344000002</v>
      </c>
      <c r="G690">
        <v>26098292690</v>
      </c>
      <c r="H690">
        <f t="shared" si="121"/>
        <v>1.3898695667055662E-2</v>
      </c>
      <c r="I690">
        <f t="shared" si="126"/>
        <v>0.67132862099507973</v>
      </c>
      <c r="J690">
        <f t="shared" si="127"/>
        <v>0.19511069584754204</v>
      </c>
      <c r="K690">
        <f t="shared" si="128"/>
        <v>-8.8294756471021252E-2</v>
      </c>
      <c r="M690" s="3">
        <v>44548</v>
      </c>
      <c r="N690">
        <v>3880.2915039999998</v>
      </c>
      <c r="O690">
        <v>3993.8298340000001</v>
      </c>
      <c r="P690">
        <v>3774.61499</v>
      </c>
      <c r="Q690">
        <v>3960.860107</v>
      </c>
      <c r="R690">
        <v>3960.860107</v>
      </c>
      <c r="S690">
        <v>19530895889</v>
      </c>
      <c r="T690">
        <f t="shared" si="122"/>
        <v>2.0758382344437703E-2</v>
      </c>
      <c r="U690">
        <f t="shared" si="124"/>
        <v>0.92210427427137354</v>
      </c>
      <c r="V690">
        <f t="shared" si="125"/>
        <v>0.84512295283469951</v>
      </c>
      <c r="W690">
        <f t="shared" si="129"/>
        <v>0.82600376976455347</v>
      </c>
      <c r="X690">
        <f t="shared" si="130"/>
        <v>9.0215642222700558E-3</v>
      </c>
      <c r="Z690" s="3">
        <v>44548</v>
      </c>
      <c r="AA690">
        <v>8.3985000000000004E-2</v>
      </c>
      <c r="AB690">
        <v>8.4874000000000005E-2</v>
      </c>
      <c r="AC690">
        <v>8.2646999999999998E-2</v>
      </c>
      <c r="AD690">
        <v>8.4545999999999996E-2</v>
      </c>
      <c r="AE690">
        <v>8.4545999999999996E-2</v>
      </c>
      <c r="AF690">
        <v>416892</v>
      </c>
      <c r="AG690">
        <f t="shared" si="123"/>
        <v>6.8599910594535395E-3</v>
      </c>
      <c r="AH690">
        <f t="shared" si="131"/>
        <v>0.53979615534410574</v>
      </c>
      <c r="AI690">
        <f t="shared" si="132"/>
        <v>6.5698700068985927E-2</v>
      </c>
      <c r="AK690" s="3"/>
    </row>
    <row r="691" spans="1:37" x14ac:dyDescent="0.25">
      <c r="A691" s="3">
        <v>44549</v>
      </c>
      <c r="B691">
        <v>46853.867187999997</v>
      </c>
      <c r="C691">
        <v>48089.664062999997</v>
      </c>
      <c r="D691">
        <v>46502.953125</v>
      </c>
      <c r="E691">
        <v>46707.015625</v>
      </c>
      <c r="F691">
        <v>46707.015625</v>
      </c>
      <c r="G691">
        <v>25154053861</v>
      </c>
      <c r="H691">
        <f t="shared" si="121"/>
        <v>-3.0305301894723458E-3</v>
      </c>
      <c r="I691">
        <f t="shared" si="126"/>
        <v>0.6644146930421656</v>
      </c>
      <c r="J691">
        <f t="shared" si="127"/>
        <v>0.21860819907892953</v>
      </c>
      <c r="K691">
        <f t="shared" si="128"/>
        <v>-0.10023327314911583</v>
      </c>
      <c r="M691" s="3">
        <v>44549</v>
      </c>
      <c r="N691">
        <v>3960.8723140000002</v>
      </c>
      <c r="O691">
        <v>4018.6584469999998</v>
      </c>
      <c r="P691">
        <v>3894.398682</v>
      </c>
      <c r="Q691">
        <v>3922.592529</v>
      </c>
      <c r="R691">
        <v>3922.592529</v>
      </c>
      <c r="S691">
        <v>16167785597</v>
      </c>
      <c r="T691">
        <f t="shared" si="122"/>
        <v>-9.708405780161404E-3</v>
      </c>
      <c r="U691">
        <f t="shared" si="124"/>
        <v>0.91168097322429675</v>
      </c>
      <c r="V691">
        <f t="shared" si="125"/>
        <v>0.83916837791858379</v>
      </c>
      <c r="W691">
        <f t="shared" si="129"/>
        <v>0.78433434885441156</v>
      </c>
      <c r="X691">
        <f t="shared" si="130"/>
        <v>-3.3093480489570594E-2</v>
      </c>
      <c r="Z691" s="3">
        <v>44549</v>
      </c>
      <c r="AA691">
        <v>8.4545999999999996E-2</v>
      </c>
      <c r="AB691">
        <v>8.3781999999999995E-2</v>
      </c>
      <c r="AC691">
        <v>8.3392999999999995E-2</v>
      </c>
      <c r="AD691">
        <v>8.3983000000000002E-2</v>
      </c>
      <c r="AE691">
        <v>8.3983000000000002E-2</v>
      </c>
      <c r="AF691">
        <v>346153</v>
      </c>
      <c r="AG691">
        <f t="shared" si="123"/>
        <v>-6.6813675318784611E-3</v>
      </c>
      <c r="AH691">
        <f t="shared" si="131"/>
        <v>0.51615816580894991</v>
      </c>
      <c r="AI691">
        <f t="shared" si="132"/>
        <v>4.6030937343331149E-2</v>
      </c>
      <c r="AK691" s="3"/>
    </row>
    <row r="692" spans="1:37" x14ac:dyDescent="0.25">
      <c r="A692" s="3">
        <v>44550</v>
      </c>
      <c r="B692">
        <v>46707.0625</v>
      </c>
      <c r="C692">
        <v>47401.71875</v>
      </c>
      <c r="D692">
        <v>45579.808594000002</v>
      </c>
      <c r="E692">
        <v>46880.277344000002</v>
      </c>
      <c r="F692">
        <v>46880.277344000002</v>
      </c>
      <c r="G692">
        <v>30961902129</v>
      </c>
      <c r="H692">
        <f t="shared" si="121"/>
        <v>3.7026803843249207E-3</v>
      </c>
      <c r="I692">
        <f t="shared" si="126"/>
        <v>0.65431976224166133</v>
      </c>
      <c r="J692">
        <f t="shared" si="127"/>
        <v>0.2416879783210209</v>
      </c>
      <c r="K692">
        <f t="shared" si="128"/>
        <v>-0.1120467079702368</v>
      </c>
      <c r="M692" s="3">
        <v>44550</v>
      </c>
      <c r="N692">
        <v>3923.6958009999998</v>
      </c>
      <c r="O692">
        <v>3980.0986330000001</v>
      </c>
      <c r="P692">
        <v>3759.4033199999999</v>
      </c>
      <c r="Q692">
        <v>3933.844482</v>
      </c>
      <c r="R692">
        <v>3933.844482</v>
      </c>
      <c r="S692">
        <v>21589690675</v>
      </c>
      <c r="T692">
        <f t="shared" si="122"/>
        <v>2.8643927718200318E-3</v>
      </c>
      <c r="U692">
        <f t="shared" si="124"/>
        <v>0.60500770122390213</v>
      </c>
      <c r="V692">
        <f t="shared" si="125"/>
        <v>0.83179760130731273</v>
      </c>
      <c r="W692">
        <f t="shared" si="129"/>
        <v>0.77784653639296863</v>
      </c>
      <c r="X692">
        <f t="shared" si="130"/>
        <v>-4.4688508748420723E-2</v>
      </c>
      <c r="Z692" s="3">
        <v>44550</v>
      </c>
      <c r="AA692">
        <v>8.4006999999999998E-2</v>
      </c>
      <c r="AB692">
        <v>8.4374000000000005E-2</v>
      </c>
      <c r="AC692">
        <v>8.2291000000000003E-2</v>
      </c>
      <c r="AD692">
        <v>8.3913000000000001E-2</v>
      </c>
      <c r="AE692">
        <v>8.3913000000000001E-2</v>
      </c>
      <c r="AF692">
        <v>460528</v>
      </c>
      <c r="AG692">
        <f t="shared" si="123"/>
        <v>-8.3384957421196563E-4</v>
      </c>
      <c r="AH692">
        <f t="shared" si="131"/>
        <v>0.51611958515269052</v>
      </c>
      <c r="AI692">
        <f t="shared" si="132"/>
        <v>4.613126059208391E-2</v>
      </c>
      <c r="AK692" s="3"/>
    </row>
    <row r="693" spans="1:37" x14ac:dyDescent="0.25">
      <c r="A693" s="3">
        <v>44551</v>
      </c>
      <c r="B693">
        <v>46886.078125</v>
      </c>
      <c r="C693">
        <v>49300.917969000002</v>
      </c>
      <c r="D693">
        <v>46698.773437999997</v>
      </c>
      <c r="E693">
        <v>48936.613280999998</v>
      </c>
      <c r="F693">
        <v>48936.613280999998</v>
      </c>
      <c r="G693">
        <v>27055803928</v>
      </c>
      <c r="H693">
        <f t="shared" si="121"/>
        <v>4.2928792877025494E-2</v>
      </c>
      <c r="I693">
        <f t="shared" si="126"/>
        <v>0.67713958574453892</v>
      </c>
      <c r="J693">
        <f t="shared" si="127"/>
        <v>0.18243292980527887</v>
      </c>
      <c r="K693">
        <f t="shared" si="128"/>
        <v>-8.1794861781085609E-2</v>
      </c>
      <c r="M693" s="3">
        <v>44551</v>
      </c>
      <c r="N693">
        <v>3938.4638669999999</v>
      </c>
      <c r="O693">
        <v>4058.821289</v>
      </c>
      <c r="P693">
        <v>3918.8378910000001</v>
      </c>
      <c r="Q693">
        <v>4020.26001</v>
      </c>
      <c r="R693">
        <v>4020.26001</v>
      </c>
      <c r="S693">
        <v>16388555198</v>
      </c>
      <c r="T693">
        <f t="shared" si="122"/>
        <v>2.1729392232613561E-2</v>
      </c>
      <c r="U693">
        <f t="shared" si="124"/>
        <v>0.59816071918774738</v>
      </c>
      <c r="V693">
        <f t="shared" si="125"/>
        <v>0.8145802412666614</v>
      </c>
      <c r="W693">
        <f t="shared" si="129"/>
        <v>0.77576120701655926</v>
      </c>
      <c r="X693">
        <f t="shared" si="130"/>
        <v>-1.773648222717758E-2</v>
      </c>
      <c r="Z693" s="3">
        <v>44551</v>
      </c>
      <c r="AA693">
        <v>8.4011000000000002E-2</v>
      </c>
      <c r="AB693">
        <v>8.2393999999999995E-2</v>
      </c>
      <c r="AC693">
        <v>8.3473000000000006E-2</v>
      </c>
      <c r="AD693">
        <v>8.2152000000000003E-2</v>
      </c>
      <c r="AE693">
        <v>8.2152000000000003E-2</v>
      </c>
      <c r="AF693">
        <v>334894</v>
      </c>
      <c r="AG693">
        <f t="shared" si="123"/>
        <v>-2.1209357938938418E-2</v>
      </c>
      <c r="AH693">
        <f t="shared" si="131"/>
        <v>0.51900731106617637</v>
      </c>
      <c r="AI693">
        <f t="shared" si="132"/>
        <v>4.4433249122586178E-2</v>
      </c>
      <c r="AK693" s="3"/>
    </row>
    <row r="694" spans="1:37" x14ac:dyDescent="0.25">
      <c r="A694" s="3">
        <v>44552</v>
      </c>
      <c r="B694">
        <v>48937.097655999998</v>
      </c>
      <c r="C694">
        <v>49544.796875</v>
      </c>
      <c r="D694">
        <v>48450.941405999998</v>
      </c>
      <c r="E694">
        <v>48628.511719000002</v>
      </c>
      <c r="F694">
        <v>48628.511719000002</v>
      </c>
      <c r="G694">
        <v>24447979559</v>
      </c>
      <c r="H694">
        <f t="shared" si="121"/>
        <v>-6.3158343962394512E-3</v>
      </c>
      <c r="I694">
        <f t="shared" si="126"/>
        <v>0.66431838657585818</v>
      </c>
      <c r="J694">
        <f t="shared" si="127"/>
        <v>0.14629424972443894</v>
      </c>
      <c r="K694">
        <f t="shared" si="128"/>
        <v>-6.4078927901751973E-2</v>
      </c>
      <c r="M694" s="3">
        <v>44552</v>
      </c>
      <c r="N694">
        <v>4018.6958009999998</v>
      </c>
      <c r="O694">
        <v>4073.7915039999998</v>
      </c>
      <c r="P694">
        <v>3947.6901859999998</v>
      </c>
      <c r="Q694">
        <v>3982.0996089999999</v>
      </c>
      <c r="R694">
        <v>3982.0996089999999</v>
      </c>
      <c r="S694">
        <v>13921756199</v>
      </c>
      <c r="T694">
        <f t="shared" si="122"/>
        <v>-9.5373594979900021E-3</v>
      </c>
      <c r="U694">
        <f t="shared" si="124"/>
        <v>0.32432167610108975</v>
      </c>
      <c r="V694">
        <f t="shared" si="125"/>
        <v>0.81450455157709745</v>
      </c>
      <c r="W694">
        <f t="shared" si="129"/>
        <v>0.76189939545580998</v>
      </c>
      <c r="X694">
        <f t="shared" si="130"/>
        <v>-1.2514111251728296E-3</v>
      </c>
      <c r="Z694" s="3">
        <v>44552</v>
      </c>
      <c r="AA694">
        <v>8.2119999999999999E-2</v>
      </c>
      <c r="AB694">
        <v>8.2348000000000005E-2</v>
      </c>
      <c r="AC694">
        <v>8.1393999999999994E-2</v>
      </c>
      <c r="AD694">
        <v>8.1888000000000002E-2</v>
      </c>
      <c r="AE694">
        <v>8.1888000000000002E-2</v>
      </c>
      <c r="AF694">
        <v>286288</v>
      </c>
      <c r="AG694">
        <f t="shared" si="123"/>
        <v>-3.2187299186155647E-3</v>
      </c>
      <c r="AH694">
        <f t="shared" si="131"/>
        <v>0.51934730575772359</v>
      </c>
      <c r="AI694">
        <f t="shared" si="132"/>
        <v>4.3672515422617589E-2</v>
      </c>
      <c r="AK694" s="3"/>
    </row>
    <row r="695" spans="1:37" x14ac:dyDescent="0.25">
      <c r="A695" s="3">
        <v>44553</v>
      </c>
      <c r="B695">
        <v>48626.34375</v>
      </c>
      <c r="C695">
        <v>51332.339844000002</v>
      </c>
      <c r="D695">
        <v>48065.835937999997</v>
      </c>
      <c r="E695">
        <v>50784.539062999997</v>
      </c>
      <c r="F695">
        <v>50784.539062999997</v>
      </c>
      <c r="G695">
        <v>28223878108</v>
      </c>
      <c r="H695">
        <f t="shared" si="121"/>
        <v>4.3381939334290708E-2</v>
      </c>
      <c r="I695">
        <f t="shared" si="126"/>
        <v>0.67898988242480485</v>
      </c>
      <c r="J695">
        <f t="shared" si="127"/>
        <v>0.12539355848882108</v>
      </c>
      <c r="K695">
        <f t="shared" si="128"/>
        <v>-5.3223616358754708E-2</v>
      </c>
      <c r="M695" s="3">
        <v>44553</v>
      </c>
      <c r="N695">
        <v>3981.9616700000001</v>
      </c>
      <c r="O695">
        <v>4149.0268550000001</v>
      </c>
      <c r="P695">
        <v>3897.234375</v>
      </c>
      <c r="Q695">
        <v>4108.015625</v>
      </c>
      <c r="R695">
        <v>4108.015625</v>
      </c>
      <c r="S695">
        <v>18007273742</v>
      </c>
      <c r="T695">
        <f t="shared" si="122"/>
        <v>3.1130875467304905E-2</v>
      </c>
      <c r="U695">
        <f t="shared" si="124"/>
        <v>0.37629853286478832</v>
      </c>
      <c r="V695">
        <f t="shared" si="125"/>
        <v>0.81756265236637471</v>
      </c>
      <c r="W695">
        <f t="shared" si="129"/>
        <v>0.73930552294383423</v>
      </c>
      <c r="X695">
        <f t="shared" si="130"/>
        <v>-1.6324154163526113E-2</v>
      </c>
      <c r="Z695" s="3">
        <v>44553</v>
      </c>
      <c r="AA695">
        <v>8.1884999999999999E-2</v>
      </c>
      <c r="AB695">
        <v>8.0826999999999996E-2</v>
      </c>
      <c r="AC695">
        <v>8.0889000000000003E-2</v>
      </c>
      <c r="AD695">
        <v>8.0891000000000005E-2</v>
      </c>
      <c r="AE695">
        <v>8.0891000000000005E-2</v>
      </c>
      <c r="AF695">
        <v>354582</v>
      </c>
      <c r="AG695">
        <f t="shared" si="123"/>
        <v>-1.2249890556383192E-2</v>
      </c>
      <c r="AH695">
        <f t="shared" si="131"/>
        <v>0.50790394679295947</v>
      </c>
      <c r="AI695">
        <f t="shared" si="132"/>
        <v>2.6961130529130864E-2</v>
      </c>
      <c r="AK695" s="3"/>
    </row>
    <row r="696" spans="1:37" x14ac:dyDescent="0.25">
      <c r="A696" s="3">
        <v>44554</v>
      </c>
      <c r="B696">
        <v>50806.050780999998</v>
      </c>
      <c r="C696">
        <v>51814.027344000002</v>
      </c>
      <c r="D696">
        <v>50514.496094000002</v>
      </c>
      <c r="E696">
        <v>50822.195312999997</v>
      </c>
      <c r="F696">
        <v>50822.195312999997</v>
      </c>
      <c r="G696">
        <v>24367912228</v>
      </c>
      <c r="H696">
        <f t="shared" si="121"/>
        <v>7.4121566754988173E-4</v>
      </c>
      <c r="I696">
        <f t="shared" si="126"/>
        <v>0.67588031090070633</v>
      </c>
      <c r="J696">
        <f t="shared" si="127"/>
        <v>0.10201362284784778</v>
      </c>
      <c r="K696">
        <f t="shared" si="128"/>
        <v>-4.1620218382898505E-2</v>
      </c>
      <c r="M696" s="3">
        <v>44554</v>
      </c>
      <c r="N696">
        <v>4111.3452150000003</v>
      </c>
      <c r="O696">
        <v>4134.1064450000003</v>
      </c>
      <c r="P696">
        <v>4029.064453</v>
      </c>
      <c r="Q696">
        <v>4047.9829100000002</v>
      </c>
      <c r="R696">
        <v>4047.9829100000002</v>
      </c>
      <c r="S696">
        <v>12769090623</v>
      </c>
      <c r="T696">
        <f t="shared" si="122"/>
        <v>-1.4721385474811433E-2</v>
      </c>
      <c r="U696">
        <f t="shared" si="124"/>
        <v>0.35090431689896706</v>
      </c>
      <c r="V696">
        <f t="shared" si="125"/>
        <v>0.7338211300606875</v>
      </c>
      <c r="W696">
        <f t="shared" si="129"/>
        <v>0.73670072341997972</v>
      </c>
      <c r="X696">
        <f t="shared" si="130"/>
        <v>-1.2018147159310337E-2</v>
      </c>
      <c r="Z696" s="3">
        <v>44554</v>
      </c>
      <c r="AA696">
        <v>8.0957000000000001E-2</v>
      </c>
      <c r="AB696">
        <v>7.9911999999999997E-2</v>
      </c>
      <c r="AC696">
        <v>7.9559000000000005E-2</v>
      </c>
      <c r="AD696">
        <v>7.9649999999999999E-2</v>
      </c>
      <c r="AE696">
        <v>7.9649999999999999E-2</v>
      </c>
      <c r="AF696">
        <v>251250</v>
      </c>
      <c r="AG696">
        <f t="shared" si="123"/>
        <v>-1.5460533064937602E-2</v>
      </c>
      <c r="AH696">
        <f t="shared" si="131"/>
        <v>0.50710901016542886</v>
      </c>
      <c r="AI696">
        <f t="shared" si="132"/>
        <v>2.7521770424725089E-2</v>
      </c>
      <c r="AK696" s="3"/>
    </row>
    <row r="697" spans="1:37" x14ac:dyDescent="0.25">
      <c r="A697" s="3">
        <v>44555</v>
      </c>
      <c r="B697">
        <v>50854.917969000002</v>
      </c>
      <c r="C697">
        <v>51176.597655999998</v>
      </c>
      <c r="D697">
        <v>50236.707030999998</v>
      </c>
      <c r="E697">
        <v>50429.859375</v>
      </c>
      <c r="F697">
        <v>50429.859375</v>
      </c>
      <c r="G697">
        <v>19030650914</v>
      </c>
      <c r="H697">
        <f t="shared" si="121"/>
        <v>-7.7497272088325785E-3</v>
      </c>
      <c r="I697">
        <f t="shared" si="126"/>
        <v>0.67177399430715057</v>
      </c>
      <c r="J697">
        <f t="shared" si="127"/>
        <v>0.12727518823063266</v>
      </c>
      <c r="K697">
        <f t="shared" si="128"/>
        <v>-5.4364711250370096E-2</v>
      </c>
      <c r="M697" s="3">
        <v>44555</v>
      </c>
      <c r="N697">
        <v>4049.781982</v>
      </c>
      <c r="O697">
        <v>4138.5649409999996</v>
      </c>
      <c r="P697">
        <v>4027.9270019999999</v>
      </c>
      <c r="Q697">
        <v>4093.2810060000002</v>
      </c>
      <c r="R697">
        <v>4093.2810060000002</v>
      </c>
      <c r="S697">
        <v>10894785525</v>
      </c>
      <c r="T697">
        <f t="shared" si="122"/>
        <v>1.112814028037995E-2</v>
      </c>
      <c r="U697">
        <f t="shared" si="124"/>
        <v>0.33281212082823491</v>
      </c>
      <c r="V697">
        <f t="shared" si="125"/>
        <v>0.6828354961793982</v>
      </c>
      <c r="W697">
        <f t="shared" si="129"/>
        <v>0.73726453126783242</v>
      </c>
      <c r="X697">
        <f t="shared" si="130"/>
        <v>-1.0519565461111493E-2</v>
      </c>
      <c r="Z697" s="3">
        <v>44555</v>
      </c>
      <c r="AA697">
        <v>7.9685000000000006E-2</v>
      </c>
      <c r="AB697">
        <v>8.1085000000000004E-2</v>
      </c>
      <c r="AC697">
        <v>7.9656000000000005E-2</v>
      </c>
      <c r="AD697">
        <v>8.1168000000000004E-2</v>
      </c>
      <c r="AE697">
        <v>8.1168000000000004E-2</v>
      </c>
      <c r="AF697">
        <v>216038</v>
      </c>
      <c r="AG697">
        <f t="shared" si="123"/>
        <v>1.8879044468276762E-2</v>
      </c>
      <c r="AH697">
        <f t="shared" si="131"/>
        <v>0.5027099841036976</v>
      </c>
      <c r="AI697">
        <f t="shared" si="132"/>
        <v>4.0913673325202154E-2</v>
      </c>
      <c r="AK697" s="3"/>
    </row>
    <row r="698" spans="1:37" x14ac:dyDescent="0.25">
      <c r="A698" s="3">
        <v>44556</v>
      </c>
      <c r="B698">
        <v>50428.691405999998</v>
      </c>
      <c r="C698">
        <v>51196.378905999998</v>
      </c>
      <c r="D698">
        <v>49623.105469000002</v>
      </c>
      <c r="E698">
        <v>50809.515625</v>
      </c>
      <c r="F698">
        <v>50809.515625</v>
      </c>
      <c r="G698">
        <v>20964372926</v>
      </c>
      <c r="H698">
        <f t="shared" si="121"/>
        <v>7.5002049298359269E-3</v>
      </c>
      <c r="I698">
        <f t="shared" si="126"/>
        <v>0.63350098118797238</v>
      </c>
      <c r="J698">
        <f t="shared" si="127"/>
        <v>5.2901182270784872E-2</v>
      </c>
      <c r="K698">
        <f t="shared" si="128"/>
        <v>-1.8204217988143319E-2</v>
      </c>
      <c r="M698" s="3">
        <v>44556</v>
      </c>
      <c r="N698">
        <v>4094.1516109999998</v>
      </c>
      <c r="O698">
        <v>4105.0239259999998</v>
      </c>
      <c r="P698">
        <v>4013.0263669999999</v>
      </c>
      <c r="Q698">
        <v>4067.328125</v>
      </c>
      <c r="R698">
        <v>4067.328125</v>
      </c>
      <c r="S698">
        <v>11197244172</v>
      </c>
      <c r="T698">
        <f t="shared" si="122"/>
        <v>-6.3605468857390731E-3</v>
      </c>
      <c r="U698">
        <f t="shared" si="124"/>
        <v>0.32477730150925227</v>
      </c>
      <c r="V698">
        <f t="shared" si="125"/>
        <v>0.64841553822437903</v>
      </c>
      <c r="W698">
        <f t="shared" si="129"/>
        <v>0.70810167803639923</v>
      </c>
      <c r="X698">
        <f t="shared" si="130"/>
        <v>1.4800109117649984E-2</v>
      </c>
      <c r="Z698" s="3">
        <v>44556</v>
      </c>
      <c r="AA698">
        <v>8.1184999999999993E-2</v>
      </c>
      <c r="AB698">
        <v>8.0993999999999997E-2</v>
      </c>
      <c r="AC698">
        <v>8.0660999999999997E-2</v>
      </c>
      <c r="AD698">
        <v>8.0050999999999997E-2</v>
      </c>
      <c r="AE698">
        <v>8.0050999999999997E-2</v>
      </c>
      <c r="AF698">
        <v>220377</v>
      </c>
      <c r="AG698">
        <f t="shared" si="123"/>
        <v>-1.3857149267257601E-2</v>
      </c>
      <c r="AH698">
        <f t="shared" si="131"/>
        <v>0.49189985957028143</v>
      </c>
      <c r="AI698">
        <f t="shared" si="132"/>
        <v>2.3948324000432581E-2</v>
      </c>
      <c r="AK698" s="3"/>
    </row>
    <row r="699" spans="1:37" x14ac:dyDescent="0.25">
      <c r="A699" s="3">
        <v>44557</v>
      </c>
      <c r="B699">
        <v>50802.609375</v>
      </c>
      <c r="C699">
        <v>51956.328125</v>
      </c>
      <c r="D699">
        <v>50499.46875</v>
      </c>
      <c r="E699">
        <v>50640.417969000002</v>
      </c>
      <c r="F699">
        <v>50640.417969000002</v>
      </c>
      <c r="G699">
        <v>24324345758</v>
      </c>
      <c r="H699">
        <f t="shared" si="121"/>
        <v>-3.3336209617567331E-3</v>
      </c>
      <c r="I699">
        <f t="shared" si="126"/>
        <v>0.62718260609494003</v>
      </c>
      <c r="J699">
        <f t="shared" si="127"/>
        <v>7.921527283996424E-2</v>
      </c>
      <c r="K699">
        <f t="shared" si="128"/>
        <v>-3.1524937350364844E-2</v>
      </c>
      <c r="M699" s="3">
        <v>44557</v>
      </c>
      <c r="N699">
        <v>4064.7463379999999</v>
      </c>
      <c r="O699">
        <v>4126.0014650000003</v>
      </c>
      <c r="P699">
        <v>4033.492432</v>
      </c>
      <c r="Q699">
        <v>4037.547607</v>
      </c>
      <c r="R699">
        <v>4037.547607</v>
      </c>
      <c r="S699">
        <v>11424360002</v>
      </c>
      <c r="T699">
        <f t="shared" si="122"/>
        <v>-7.3488238462592285E-3</v>
      </c>
      <c r="U699">
        <f t="shared" si="124"/>
        <v>0.3373306920271732</v>
      </c>
      <c r="V699">
        <f t="shared" si="125"/>
        <v>0.64578936448580293</v>
      </c>
      <c r="W699">
        <f t="shared" si="129"/>
        <v>0.70619553598277807</v>
      </c>
      <c r="X699">
        <f t="shared" si="130"/>
        <v>2.94947656330217E-3</v>
      </c>
      <c r="Z699" s="3">
        <v>44557</v>
      </c>
      <c r="AA699">
        <v>0.08</v>
      </c>
      <c r="AB699">
        <v>7.9474000000000003E-2</v>
      </c>
      <c r="AC699">
        <v>7.9328999999999997E-2</v>
      </c>
      <c r="AD699">
        <v>7.9729999999999995E-2</v>
      </c>
      <c r="AE699">
        <v>7.9729999999999995E-2</v>
      </c>
      <c r="AF699">
        <v>225598</v>
      </c>
      <c r="AG699">
        <f t="shared" si="123"/>
        <v>-4.0180050426726534E-3</v>
      </c>
      <c r="AH699">
        <f t="shared" si="131"/>
        <v>0.49137945990803744</v>
      </c>
      <c r="AI699">
        <f t="shared" si="132"/>
        <v>2.4846626883401203E-2</v>
      </c>
      <c r="AK699" s="3"/>
    </row>
    <row r="700" spans="1:37" x14ac:dyDescent="0.25">
      <c r="A700" s="3">
        <v>44558</v>
      </c>
      <c r="B700">
        <v>50679.859375</v>
      </c>
      <c r="C700">
        <v>50679.859375</v>
      </c>
      <c r="D700">
        <v>47414.210937999997</v>
      </c>
      <c r="E700">
        <v>47588.855469000002</v>
      </c>
      <c r="F700">
        <v>47588.855469000002</v>
      </c>
      <c r="G700">
        <v>33430376883</v>
      </c>
      <c r="H700">
        <f t="shared" si="121"/>
        <v>-6.2151426511659884E-2</v>
      </c>
      <c r="I700">
        <f t="shared" si="126"/>
        <v>0.63760101151364135</v>
      </c>
      <c r="J700">
        <f t="shared" si="127"/>
        <v>0.18480208562514513</v>
      </c>
      <c r="K700">
        <f t="shared" si="128"/>
        <v>-8.4047582883465338E-2</v>
      </c>
      <c r="M700" s="3">
        <v>44558</v>
      </c>
      <c r="N700">
        <v>4037.538086</v>
      </c>
      <c r="O700">
        <v>4037.538086</v>
      </c>
      <c r="P700">
        <v>3769.280029</v>
      </c>
      <c r="Q700">
        <v>3800.8930660000001</v>
      </c>
      <c r="R700">
        <v>3800.8930660000001</v>
      </c>
      <c r="S700">
        <v>17299472803</v>
      </c>
      <c r="T700">
        <f t="shared" si="122"/>
        <v>-6.0401423198183937E-2</v>
      </c>
      <c r="U700">
        <f t="shared" si="124"/>
        <v>0.5343516135151527</v>
      </c>
      <c r="V700">
        <f t="shared" si="125"/>
        <v>0.55573837533879678</v>
      </c>
      <c r="W700">
        <f t="shared" si="129"/>
        <v>0.71453219294778925</v>
      </c>
      <c r="X700">
        <f t="shared" si="130"/>
        <v>-5.05532561464129E-2</v>
      </c>
      <c r="Z700" s="3">
        <v>44558</v>
      </c>
      <c r="AA700">
        <v>7.9729999999999995E-2</v>
      </c>
      <c r="AB700">
        <v>7.9729999999999995E-2</v>
      </c>
      <c r="AC700">
        <v>7.9374E-2</v>
      </c>
      <c r="AD700">
        <v>7.9868999999999996E-2</v>
      </c>
      <c r="AE700">
        <v>7.9868999999999996E-2</v>
      </c>
      <c r="AF700">
        <v>363519</v>
      </c>
      <c r="AG700">
        <f t="shared" si="123"/>
        <v>1.7418659909516755E-3</v>
      </c>
      <c r="AH700">
        <f t="shared" si="131"/>
        <v>0.49135157434079701</v>
      </c>
      <c r="AI700">
        <f t="shared" si="132"/>
        <v>2.4211553783375042E-2</v>
      </c>
      <c r="AK700" s="3"/>
    </row>
    <row r="701" spans="1:37" x14ac:dyDescent="0.25">
      <c r="A701" s="3">
        <v>44559</v>
      </c>
      <c r="B701">
        <v>47623.871094000002</v>
      </c>
      <c r="C701">
        <v>48119.742187999997</v>
      </c>
      <c r="D701">
        <v>46201.496094000002</v>
      </c>
      <c r="E701">
        <v>46444.710937999997</v>
      </c>
      <c r="F701">
        <v>46444.710937999997</v>
      </c>
      <c r="G701">
        <v>30049226299</v>
      </c>
      <c r="H701">
        <f t="shared" si="121"/>
        <v>-2.4336011950829732E-2</v>
      </c>
      <c r="I701">
        <f t="shared" si="126"/>
        <v>0.63799717592532756</v>
      </c>
      <c r="J701">
        <f t="shared" si="127"/>
        <v>0.21883978179424099</v>
      </c>
      <c r="K701">
        <f t="shared" si="128"/>
        <v>-0.10105604713365419</v>
      </c>
      <c r="M701" s="3">
        <v>44559</v>
      </c>
      <c r="N701">
        <v>3797.436279</v>
      </c>
      <c r="O701">
        <v>3827.9819339999999</v>
      </c>
      <c r="P701">
        <v>3612.7958979999999</v>
      </c>
      <c r="Q701">
        <v>3628.5317380000001</v>
      </c>
      <c r="R701">
        <v>3628.5317380000001</v>
      </c>
      <c r="S701">
        <v>15722555672</v>
      </c>
      <c r="T701">
        <f t="shared" si="122"/>
        <v>-4.640796992560875E-2</v>
      </c>
      <c r="U701">
        <f t="shared" si="124"/>
        <v>0.60269601149308505</v>
      </c>
      <c r="V701">
        <f t="shared" si="125"/>
        <v>0.60042794780133568</v>
      </c>
      <c r="W701">
        <f t="shared" si="129"/>
        <v>0.71531067629297462</v>
      </c>
      <c r="X701">
        <f t="shared" si="130"/>
        <v>-9.0973945788984115E-2</v>
      </c>
      <c r="Z701" s="3">
        <v>44559</v>
      </c>
      <c r="AA701">
        <v>7.9797000000000007E-2</v>
      </c>
      <c r="AB701">
        <v>7.9599000000000003E-2</v>
      </c>
      <c r="AC701">
        <v>7.8007000000000007E-2</v>
      </c>
      <c r="AD701">
        <v>7.8126000000000001E-2</v>
      </c>
      <c r="AE701">
        <v>7.8126000000000001E-2</v>
      </c>
      <c r="AF701">
        <v>338522</v>
      </c>
      <c r="AG701">
        <f t="shared" si="123"/>
        <v>-2.2064884530709476E-2</v>
      </c>
      <c r="AH701">
        <f t="shared" si="131"/>
        <v>0.49129468853211589</v>
      </c>
      <c r="AI701">
        <f t="shared" si="132"/>
        <v>8.5961276148059009E-3</v>
      </c>
      <c r="AK701" s="3"/>
    </row>
    <row r="702" spans="1:37" x14ac:dyDescent="0.25">
      <c r="A702" s="3">
        <v>44560</v>
      </c>
      <c r="B702">
        <v>46490.605469000002</v>
      </c>
      <c r="C702">
        <v>47879.964844000002</v>
      </c>
      <c r="D702">
        <v>46060.3125</v>
      </c>
      <c r="E702">
        <v>47178.125</v>
      </c>
      <c r="F702">
        <v>47178.125</v>
      </c>
      <c r="G702">
        <v>26686491018</v>
      </c>
      <c r="H702">
        <f t="shared" si="121"/>
        <v>1.5667738702367096E-2</v>
      </c>
      <c r="I702">
        <f t="shared" si="126"/>
        <v>0.64245629791803571</v>
      </c>
      <c r="J702">
        <f t="shared" si="127"/>
        <v>0.18921612067073804</v>
      </c>
      <c r="K702">
        <f t="shared" si="128"/>
        <v>-8.6126894005207066E-2</v>
      </c>
      <c r="M702" s="3">
        <v>44560</v>
      </c>
      <c r="N702">
        <v>3632.2197270000001</v>
      </c>
      <c r="O702">
        <v>3767.5598140000002</v>
      </c>
      <c r="P702">
        <v>3595.2048340000001</v>
      </c>
      <c r="Q702">
        <v>3713.8520509999998</v>
      </c>
      <c r="R702">
        <v>3713.8520509999998</v>
      </c>
      <c r="S702">
        <v>12925377999</v>
      </c>
      <c r="T702">
        <f t="shared" si="122"/>
        <v>2.3241540086817905E-2</v>
      </c>
      <c r="U702">
        <f t="shared" si="124"/>
        <v>0.56908383487474068</v>
      </c>
      <c r="V702">
        <f t="shared" si="125"/>
        <v>0.48636228345973237</v>
      </c>
      <c r="W702">
        <f t="shared" si="129"/>
        <v>0.70289770358977111</v>
      </c>
      <c r="X702">
        <f t="shared" si="130"/>
        <v>-0.10025129059195637</v>
      </c>
      <c r="Z702" s="3">
        <v>44560</v>
      </c>
      <c r="AA702">
        <v>7.8204999999999997E-2</v>
      </c>
      <c r="AB702">
        <v>7.8798999999999994E-2</v>
      </c>
      <c r="AC702">
        <v>7.8032000000000004E-2</v>
      </c>
      <c r="AD702">
        <v>7.8719999999999998E-2</v>
      </c>
      <c r="AE702">
        <v>7.8719999999999998E-2</v>
      </c>
      <c r="AF702">
        <v>273970</v>
      </c>
      <c r="AG702">
        <f t="shared" si="123"/>
        <v>7.5743447693516564E-3</v>
      </c>
      <c r="AH702">
        <f t="shared" si="131"/>
        <v>0.45129591646697892</v>
      </c>
      <c r="AI702">
        <f t="shared" si="132"/>
        <v>-7.7381395010366338E-3</v>
      </c>
      <c r="AK702" s="3"/>
    </row>
    <row r="703" spans="1:37" x14ac:dyDescent="0.25">
      <c r="A703" s="3">
        <v>44561</v>
      </c>
      <c r="B703">
        <v>47169.371094000002</v>
      </c>
      <c r="C703">
        <v>48472.527344000002</v>
      </c>
      <c r="D703">
        <v>45819.953125</v>
      </c>
      <c r="E703">
        <v>46306.445312999997</v>
      </c>
      <c r="F703">
        <v>46306.445312999997</v>
      </c>
      <c r="G703">
        <v>36974172400</v>
      </c>
      <c r="H703">
        <f t="shared" si="121"/>
        <v>-1.8649172746067609E-2</v>
      </c>
      <c r="I703">
        <f t="shared" si="126"/>
        <v>0.6427555424654654</v>
      </c>
      <c r="J703">
        <f t="shared" si="127"/>
        <v>0.21179407415603435</v>
      </c>
      <c r="K703">
        <f t="shared" si="128"/>
        <v>-9.7407968159453989E-2</v>
      </c>
      <c r="M703" s="3">
        <v>44561</v>
      </c>
      <c r="N703">
        <v>3713.4301759999998</v>
      </c>
      <c r="O703">
        <v>3807.288818</v>
      </c>
      <c r="P703">
        <v>3636.8698730000001</v>
      </c>
      <c r="Q703">
        <v>3682.6328130000002</v>
      </c>
      <c r="R703">
        <v>3682.6328130000002</v>
      </c>
      <c r="S703">
        <v>14157285268</v>
      </c>
      <c r="T703">
        <f t="shared" si="122"/>
        <v>-8.4416919576484461E-3</v>
      </c>
      <c r="U703">
        <f t="shared" si="124"/>
        <v>0.5706792310862151</v>
      </c>
      <c r="V703">
        <f t="shared" si="125"/>
        <v>0.48451917563664021</v>
      </c>
      <c r="W703">
        <f t="shared" si="129"/>
        <v>0.70286070585137017</v>
      </c>
      <c r="X703">
        <f t="shared" si="130"/>
        <v>-9.9647120344611609E-2</v>
      </c>
      <c r="Z703" s="3">
        <v>44561</v>
      </c>
      <c r="AA703">
        <v>7.8711000000000003E-2</v>
      </c>
      <c r="AB703">
        <v>7.8579999999999997E-2</v>
      </c>
      <c r="AC703">
        <v>7.9243999999999995E-2</v>
      </c>
      <c r="AD703">
        <v>7.9527E-2</v>
      </c>
      <c r="AE703">
        <v>7.9527E-2</v>
      </c>
      <c r="AF703">
        <v>305730</v>
      </c>
      <c r="AG703">
        <f t="shared" si="123"/>
        <v>1.0199333899082789E-2</v>
      </c>
      <c r="AH703">
        <f t="shared" si="131"/>
        <v>0.45060913112220236</v>
      </c>
      <c r="AI703">
        <f t="shared" si="132"/>
        <v>1.8039005041539788E-4</v>
      </c>
      <c r="AK703" s="3"/>
    </row>
    <row r="704" spans="1:37" x14ac:dyDescent="0.25">
      <c r="A704" s="3">
        <v>44562</v>
      </c>
      <c r="B704">
        <v>46311.746094000002</v>
      </c>
      <c r="C704">
        <v>47827.3125</v>
      </c>
      <c r="D704">
        <v>46288.484375</v>
      </c>
      <c r="E704">
        <v>47686.8125</v>
      </c>
      <c r="F704">
        <v>47686.8125</v>
      </c>
      <c r="G704">
        <v>24582667004</v>
      </c>
      <c r="H704">
        <f t="shared" si="121"/>
        <v>2.9373733136972266E-2</v>
      </c>
      <c r="I704">
        <f t="shared" si="126"/>
        <v>0.65467663274356602</v>
      </c>
      <c r="J704">
        <f t="shared" si="127"/>
        <v>0.16919303890589238</v>
      </c>
      <c r="K704">
        <f t="shared" si="128"/>
        <v>-7.5789639450334123E-2</v>
      </c>
      <c r="M704" s="3">
        <v>44562</v>
      </c>
      <c r="N704">
        <v>3683.0471189999998</v>
      </c>
      <c r="O704">
        <v>3769.9179690000001</v>
      </c>
      <c r="P704">
        <v>3682.2866210000002</v>
      </c>
      <c r="Q704">
        <v>3769.6970209999999</v>
      </c>
      <c r="R704">
        <v>3769.6970209999999</v>
      </c>
      <c r="S704">
        <v>9776191466</v>
      </c>
      <c r="T704">
        <f t="shared" si="122"/>
        <v>2.3366697755857247E-2</v>
      </c>
      <c r="U704">
        <f t="shared" si="124"/>
        <v>0.60842096852250704</v>
      </c>
      <c r="V704">
        <f t="shared" si="125"/>
        <v>0.49518289411221666</v>
      </c>
      <c r="W704">
        <f t="shared" si="129"/>
        <v>0.71000060343890792</v>
      </c>
      <c r="X704">
        <f t="shared" si="130"/>
        <v>-7.943737607918297E-2</v>
      </c>
      <c r="Z704" s="3">
        <v>44562</v>
      </c>
      <c r="AA704">
        <v>7.9535999999999996E-2</v>
      </c>
      <c r="AB704">
        <v>7.9056000000000001E-2</v>
      </c>
      <c r="AC704">
        <v>7.9519999999999993E-2</v>
      </c>
      <c r="AD704">
        <v>7.9050999999999996E-2</v>
      </c>
      <c r="AE704">
        <v>7.9050999999999996E-2</v>
      </c>
      <c r="AF704">
        <v>205008</v>
      </c>
      <c r="AG704">
        <f t="shared" si="123"/>
        <v>-6.0033728462343195E-3</v>
      </c>
      <c r="AH704">
        <f t="shared" si="131"/>
        <v>0.45092781872592674</v>
      </c>
      <c r="AI704">
        <f t="shared" si="132"/>
        <v>-6.7948931415958824E-4</v>
      </c>
      <c r="AK704" s="3"/>
    </row>
    <row r="705" spans="1:37" x14ac:dyDescent="0.25">
      <c r="A705" s="3">
        <v>44563</v>
      </c>
      <c r="B705">
        <v>47680.925780999998</v>
      </c>
      <c r="C705">
        <v>47881.40625</v>
      </c>
      <c r="D705">
        <v>46856.9375</v>
      </c>
      <c r="E705">
        <v>47345.21875</v>
      </c>
      <c r="F705">
        <v>47345.21875</v>
      </c>
      <c r="G705">
        <v>27951569547</v>
      </c>
      <c r="H705">
        <f t="shared" si="121"/>
        <v>-7.1890544000217226E-3</v>
      </c>
      <c r="I705">
        <f t="shared" si="126"/>
        <v>0.63272207946271919</v>
      </c>
      <c r="J705">
        <f t="shared" si="127"/>
        <v>0.12405050764966316</v>
      </c>
      <c r="K705">
        <f t="shared" si="128"/>
        <v>-5.3799146362373478E-2</v>
      </c>
      <c r="M705" s="3">
        <v>44563</v>
      </c>
      <c r="N705">
        <v>3769.2983399999998</v>
      </c>
      <c r="O705">
        <v>3836.161865</v>
      </c>
      <c r="P705">
        <v>3727.357422</v>
      </c>
      <c r="Q705">
        <v>3829.5649410000001</v>
      </c>
      <c r="R705">
        <v>3829.5649410000001</v>
      </c>
      <c r="S705">
        <v>9881471548</v>
      </c>
      <c r="T705">
        <f t="shared" si="122"/>
        <v>1.5756571864324161E-2</v>
      </c>
      <c r="U705">
        <f t="shared" si="124"/>
        <v>0.6404877027866428</v>
      </c>
      <c r="V705">
        <f t="shared" si="125"/>
        <v>0.48979766211011366</v>
      </c>
      <c r="W705">
        <f t="shared" si="129"/>
        <v>0.67896246701538465</v>
      </c>
      <c r="X705">
        <f t="shared" si="130"/>
        <v>-3.9153212766100405E-2</v>
      </c>
      <c r="Z705" s="3">
        <v>44563</v>
      </c>
      <c r="AA705">
        <v>7.9043000000000002E-2</v>
      </c>
      <c r="AB705">
        <v>8.0144999999999994E-2</v>
      </c>
      <c r="AC705">
        <v>7.9351000000000005E-2</v>
      </c>
      <c r="AD705">
        <v>8.0886E-2</v>
      </c>
      <c r="AE705">
        <v>8.0886E-2</v>
      </c>
      <c r="AF705">
        <v>208711</v>
      </c>
      <c r="AG705">
        <f t="shared" si="123"/>
        <v>2.2947542140135498E-2</v>
      </c>
      <c r="AH705">
        <f t="shared" si="131"/>
        <v>0.45514027053975464</v>
      </c>
      <c r="AI705">
        <f t="shared" si="132"/>
        <v>1.1771232483261588E-2</v>
      </c>
      <c r="AK705" s="3"/>
    </row>
    <row r="706" spans="1:37" x14ac:dyDescent="0.25">
      <c r="A706" s="3">
        <v>44564</v>
      </c>
      <c r="B706">
        <v>47343.542969000002</v>
      </c>
      <c r="C706">
        <v>47510.726562999997</v>
      </c>
      <c r="D706">
        <v>45835.964844000002</v>
      </c>
      <c r="E706">
        <v>46458.117187999997</v>
      </c>
      <c r="F706">
        <v>46458.117187999997</v>
      </c>
      <c r="G706">
        <v>33071628362</v>
      </c>
      <c r="H706">
        <f t="shared" si="121"/>
        <v>-1.8914636685001388E-2</v>
      </c>
      <c r="I706">
        <f t="shared" si="126"/>
        <v>0.56362592659469279</v>
      </c>
      <c r="J706">
        <f t="shared" si="127"/>
        <v>5.7356713474835674E-2</v>
      </c>
      <c r="K706">
        <f t="shared" si="128"/>
        <v>-2.2150804988176891E-2</v>
      </c>
      <c r="M706" s="3">
        <v>44564</v>
      </c>
      <c r="N706">
        <v>3829.5356449999999</v>
      </c>
      <c r="O706">
        <v>3836.1987300000001</v>
      </c>
      <c r="P706">
        <v>3698.047607</v>
      </c>
      <c r="Q706">
        <v>3761.3803710000002</v>
      </c>
      <c r="R706">
        <v>3761.3803710000002</v>
      </c>
      <c r="S706">
        <v>12080777893</v>
      </c>
      <c r="T706">
        <f t="shared" si="122"/>
        <v>-1.796519433567513E-2</v>
      </c>
      <c r="U706">
        <f t="shared" si="124"/>
        <v>0.64380028768929043</v>
      </c>
      <c r="V706">
        <f t="shared" si="125"/>
        <v>0.49474528665155204</v>
      </c>
      <c r="W706">
        <f t="shared" si="129"/>
        <v>0.67686580923039419</v>
      </c>
      <c r="X706">
        <f t="shared" si="130"/>
        <v>-3.6069515508656134E-2</v>
      </c>
      <c r="Z706" s="3">
        <v>44564</v>
      </c>
      <c r="AA706">
        <v>8.0884999999999999E-2</v>
      </c>
      <c r="AB706">
        <v>8.1273999999999999E-2</v>
      </c>
      <c r="AC706">
        <v>8.0666000000000002E-2</v>
      </c>
      <c r="AD706">
        <v>8.0962999999999993E-2</v>
      </c>
      <c r="AE706">
        <v>8.0962999999999993E-2</v>
      </c>
      <c r="AF706">
        <v>260036</v>
      </c>
      <c r="AG706">
        <f t="shared" si="123"/>
        <v>9.5150425160969764E-4</v>
      </c>
      <c r="AH706">
        <f t="shared" si="131"/>
        <v>0.39951009867787696</v>
      </c>
      <c r="AI706">
        <f t="shared" si="132"/>
        <v>-9.0152766812277071E-3</v>
      </c>
      <c r="AK706" s="3"/>
    </row>
    <row r="707" spans="1:37" x14ac:dyDescent="0.25">
      <c r="A707" s="3">
        <v>44565</v>
      </c>
      <c r="B707">
        <v>46458.851562999997</v>
      </c>
      <c r="C707">
        <v>47406.546875</v>
      </c>
      <c r="D707">
        <v>45752.464844000002</v>
      </c>
      <c r="E707">
        <v>45897.574219000002</v>
      </c>
      <c r="F707">
        <v>45897.574219000002</v>
      </c>
      <c r="G707">
        <v>42494677905</v>
      </c>
      <c r="H707">
        <f t="shared" si="121"/>
        <v>-1.2138934669176451E-2</v>
      </c>
      <c r="I707">
        <f t="shared" si="126"/>
        <v>0.56438679347752208</v>
      </c>
      <c r="J707">
        <f t="shared" si="127"/>
        <v>7.2907344611396072E-2</v>
      </c>
      <c r="K707">
        <f t="shared" si="128"/>
        <v>-2.9908484922441067E-2</v>
      </c>
      <c r="M707" s="3">
        <v>44565</v>
      </c>
      <c r="N707">
        <v>3761.3615719999998</v>
      </c>
      <c r="O707">
        <v>3876.7851559999999</v>
      </c>
      <c r="P707">
        <v>3723.3498540000001</v>
      </c>
      <c r="Q707">
        <v>3794.0566410000001</v>
      </c>
      <c r="R707">
        <v>3794.0566410000001</v>
      </c>
      <c r="S707">
        <v>14030925983</v>
      </c>
      <c r="T707">
        <f t="shared" si="122"/>
        <v>8.6497905233886164E-3</v>
      </c>
      <c r="U707">
        <f t="shared" si="124"/>
        <v>0.49059914756210926</v>
      </c>
      <c r="V707">
        <f t="shared" si="125"/>
        <v>0.49728809435569149</v>
      </c>
      <c r="W707">
        <f t="shared" si="129"/>
        <v>0.67360865610369303</v>
      </c>
      <c r="X707">
        <f t="shared" si="130"/>
        <v>-4.1301048558998625E-2</v>
      </c>
      <c r="Z707" s="3">
        <v>44565</v>
      </c>
      <c r="AA707">
        <v>8.0962000000000006E-2</v>
      </c>
      <c r="AB707">
        <v>8.183E-2</v>
      </c>
      <c r="AC707">
        <v>8.0832000000000001E-2</v>
      </c>
      <c r="AD707">
        <v>8.2664000000000001E-2</v>
      </c>
      <c r="AE707">
        <v>8.2664000000000001E-2</v>
      </c>
      <c r="AF707">
        <v>305701</v>
      </c>
      <c r="AG707">
        <f t="shared" si="123"/>
        <v>2.0791938723462196E-2</v>
      </c>
      <c r="AH707">
        <f t="shared" si="131"/>
        <v>0.40268216035931687</v>
      </c>
      <c r="AI707">
        <f t="shared" si="132"/>
        <v>-7.2245721327155923E-3</v>
      </c>
      <c r="AK707" s="3"/>
    </row>
    <row r="708" spans="1:37" x14ac:dyDescent="0.25">
      <c r="A708" s="3">
        <v>44566</v>
      </c>
      <c r="B708">
        <v>45899.359375</v>
      </c>
      <c r="C708">
        <v>46929.046875</v>
      </c>
      <c r="D708">
        <v>42798.222655999998</v>
      </c>
      <c r="E708">
        <v>43569.003905999998</v>
      </c>
      <c r="F708">
        <v>43569.003905999998</v>
      </c>
      <c r="G708">
        <v>36851084859</v>
      </c>
      <c r="H708">
        <f t="shared" ref="H708:H771" si="133">LN(E708/E707)</f>
        <v>-5.2066288465997722E-2</v>
      </c>
      <c r="I708">
        <f t="shared" si="126"/>
        <v>0.58147262045607107</v>
      </c>
      <c r="J708">
        <f t="shared" si="127"/>
        <v>0.14926215993388661</v>
      </c>
      <c r="K708">
        <f t="shared" si="128"/>
        <v>-6.7683605822969672E-2</v>
      </c>
      <c r="M708" s="3">
        <v>44566</v>
      </c>
      <c r="N708">
        <v>3794.2690429999998</v>
      </c>
      <c r="O708">
        <v>3842.0598140000002</v>
      </c>
      <c r="P708">
        <v>3456.7453609999998</v>
      </c>
      <c r="Q708">
        <v>3550.3869629999999</v>
      </c>
      <c r="R708">
        <v>3550.3869629999999</v>
      </c>
      <c r="S708">
        <v>18061338502</v>
      </c>
      <c r="T708">
        <f t="shared" ref="T708:T771" si="134">LN(Q708/Q707)</f>
        <v>-6.637919929113259E-2</v>
      </c>
      <c r="U708">
        <f t="shared" si="124"/>
        <v>0.61124742263807275</v>
      </c>
      <c r="V708">
        <f t="shared" si="125"/>
        <v>0.57033894115191996</v>
      </c>
      <c r="W708">
        <f t="shared" si="129"/>
        <v>0.69148911158158211</v>
      </c>
      <c r="X708">
        <f t="shared" si="130"/>
        <v>-9.273775486196513E-2</v>
      </c>
      <c r="Z708" s="3">
        <v>44566</v>
      </c>
      <c r="AA708">
        <v>8.2668000000000005E-2</v>
      </c>
      <c r="AB708">
        <v>8.1933000000000006E-2</v>
      </c>
      <c r="AC708">
        <v>8.0739000000000005E-2</v>
      </c>
      <c r="AD708">
        <v>8.1489000000000006E-2</v>
      </c>
      <c r="AE708">
        <v>8.1489000000000006E-2</v>
      </c>
      <c r="AF708">
        <v>414546</v>
      </c>
      <c r="AG708">
        <f t="shared" ref="AG708:AG771" si="135">LN(AD708/AD707)</f>
        <v>-1.4316157099569148E-2</v>
      </c>
      <c r="AH708">
        <f t="shared" si="131"/>
        <v>0.4019490303413103</v>
      </c>
      <c r="AI708">
        <f t="shared" si="132"/>
        <v>-1.640869201714145E-2</v>
      </c>
      <c r="AK708" s="3"/>
    </row>
    <row r="709" spans="1:37" x14ac:dyDescent="0.25">
      <c r="A709" s="3">
        <v>44567</v>
      </c>
      <c r="B709">
        <v>43565.511719000002</v>
      </c>
      <c r="C709">
        <v>43748.71875</v>
      </c>
      <c r="D709">
        <v>42645.539062999997</v>
      </c>
      <c r="E709">
        <v>43160.929687999997</v>
      </c>
      <c r="F709">
        <v>43160.929687999997</v>
      </c>
      <c r="G709">
        <v>30208048289</v>
      </c>
      <c r="H709">
        <f t="shared" si="133"/>
        <v>-9.4102972862672597E-3</v>
      </c>
      <c r="I709">
        <f t="shared" si="126"/>
        <v>0.58105977023793753</v>
      </c>
      <c r="J709">
        <f t="shared" si="127"/>
        <v>0.16099192496688255</v>
      </c>
      <c r="K709">
        <f t="shared" si="128"/>
        <v>-7.3558350361750222E-2</v>
      </c>
      <c r="M709" s="3">
        <v>44567</v>
      </c>
      <c r="N709">
        <v>3549.7089839999999</v>
      </c>
      <c r="O709">
        <v>3549.7089839999999</v>
      </c>
      <c r="P709">
        <v>3335.3767090000001</v>
      </c>
      <c r="Q709">
        <v>3418.408203</v>
      </c>
      <c r="R709">
        <v>3418.408203</v>
      </c>
      <c r="S709">
        <v>24293791313</v>
      </c>
      <c r="T709">
        <f t="shared" si="134"/>
        <v>-3.7881596203369824E-2</v>
      </c>
      <c r="U709">
        <f t="shared" si="124"/>
        <v>0.61029696378054876</v>
      </c>
      <c r="V709">
        <f t="shared" si="125"/>
        <v>0.5887998409780667</v>
      </c>
      <c r="W709">
        <f t="shared" si="129"/>
        <v>0.699879191250945</v>
      </c>
      <c r="X709">
        <f t="shared" si="130"/>
        <v>-0.10640327055245966</v>
      </c>
      <c r="Z709" s="3">
        <v>44567</v>
      </c>
      <c r="AA709">
        <v>8.1473000000000004E-2</v>
      </c>
      <c r="AB709">
        <v>8.1473000000000004E-2</v>
      </c>
      <c r="AC709">
        <v>7.8212000000000004E-2</v>
      </c>
      <c r="AD709">
        <v>7.9200999999999994E-2</v>
      </c>
      <c r="AE709">
        <v>7.9200999999999994E-2</v>
      </c>
      <c r="AF709">
        <v>562865</v>
      </c>
      <c r="AG709">
        <f t="shared" si="135"/>
        <v>-2.8479116809188888E-2</v>
      </c>
      <c r="AH709">
        <f t="shared" si="131"/>
        <v>0.41106748629124928</v>
      </c>
      <c r="AI709">
        <f t="shared" si="132"/>
        <v>-2.1670457883970363E-2</v>
      </c>
      <c r="AK709" s="3"/>
    </row>
    <row r="710" spans="1:37" x14ac:dyDescent="0.25">
      <c r="A710" s="3">
        <v>44568</v>
      </c>
      <c r="B710">
        <v>43153.570312999997</v>
      </c>
      <c r="C710">
        <v>43153.570312999997</v>
      </c>
      <c r="D710">
        <v>41077.445312999997</v>
      </c>
      <c r="E710">
        <v>41557.902344000002</v>
      </c>
      <c r="F710">
        <v>41557.902344000002</v>
      </c>
      <c r="G710">
        <v>84196607520</v>
      </c>
      <c r="H710">
        <f t="shared" si="133"/>
        <v>-3.7847988655943937E-2</v>
      </c>
      <c r="I710">
        <f t="shared" si="126"/>
        <v>0.59194284114550755</v>
      </c>
      <c r="J710">
        <f t="shared" si="127"/>
        <v>0.19498062739157768</v>
      </c>
      <c r="K710">
        <f t="shared" si="128"/>
        <v>-9.0290389164622759E-2</v>
      </c>
      <c r="M710" s="3">
        <v>44568</v>
      </c>
      <c r="N710">
        <v>3417.8378910000001</v>
      </c>
      <c r="O710">
        <v>3420.461914</v>
      </c>
      <c r="P710">
        <v>3117.3813479999999</v>
      </c>
      <c r="Q710">
        <v>3193.2104490000002</v>
      </c>
      <c r="R710">
        <v>3193.2104490000002</v>
      </c>
      <c r="S710">
        <v>24494179209</v>
      </c>
      <c r="T710">
        <f t="shared" si="134"/>
        <v>-6.8148183955240568E-2</v>
      </c>
      <c r="U710">
        <f t="shared" si="124"/>
        <v>0.73050884444641462</v>
      </c>
      <c r="V710">
        <f t="shared" si="125"/>
        <v>0.61048473014961313</v>
      </c>
      <c r="W710">
        <f t="shared" si="129"/>
        <v>0.71788046425252017</v>
      </c>
      <c r="X710">
        <f t="shared" si="130"/>
        <v>-0.15415203296123003</v>
      </c>
      <c r="Z710" s="3">
        <v>44568</v>
      </c>
      <c r="AA710">
        <v>7.9187999999999995E-2</v>
      </c>
      <c r="AB710">
        <v>7.9264000000000001E-2</v>
      </c>
      <c r="AC710">
        <v>7.5832999999999998E-2</v>
      </c>
      <c r="AD710">
        <v>7.6838000000000004E-2</v>
      </c>
      <c r="AE710">
        <v>7.6838000000000004E-2</v>
      </c>
      <c r="AF710">
        <v>589399</v>
      </c>
      <c r="AG710">
        <f t="shared" si="135"/>
        <v>-3.0289615552036207E-2</v>
      </c>
      <c r="AH710">
        <f t="shared" si="131"/>
        <v>0.40250675020459259</v>
      </c>
      <c r="AI710">
        <f t="shared" si="132"/>
        <v>-4.2614160276848785E-2</v>
      </c>
      <c r="AK710" s="3"/>
    </row>
    <row r="711" spans="1:37" x14ac:dyDescent="0.25">
      <c r="A711" s="3">
        <v>44569</v>
      </c>
      <c r="B711">
        <v>41561.464844000002</v>
      </c>
      <c r="C711">
        <v>42228.941405999998</v>
      </c>
      <c r="D711">
        <v>40672.277344000002</v>
      </c>
      <c r="E711">
        <v>41733.941405999998</v>
      </c>
      <c r="F711">
        <v>41733.941405999998</v>
      </c>
      <c r="G711">
        <v>28066355845</v>
      </c>
      <c r="H711">
        <f t="shared" si="133"/>
        <v>4.2270483205905903E-3</v>
      </c>
      <c r="I711">
        <f t="shared" si="126"/>
        <v>0.56321558554885021</v>
      </c>
      <c r="J711">
        <f t="shared" si="127"/>
        <v>0.13303202326775485</v>
      </c>
      <c r="K711">
        <f t="shared" si="128"/>
        <v>-5.9997961035141788E-2</v>
      </c>
      <c r="M711" s="3">
        <v>44569</v>
      </c>
      <c r="N711">
        <v>3193.5024410000001</v>
      </c>
      <c r="O711">
        <v>3240.304443</v>
      </c>
      <c r="P711">
        <v>3020.8808589999999</v>
      </c>
      <c r="Q711">
        <v>3091.9726559999999</v>
      </c>
      <c r="R711">
        <v>3091.9726559999999</v>
      </c>
      <c r="S711">
        <v>16037732700</v>
      </c>
      <c r="T711">
        <f t="shared" si="134"/>
        <v>-3.2217533831158177E-2</v>
      </c>
      <c r="U711">
        <f t="shared" si="124"/>
        <v>0.63162733309748331</v>
      </c>
      <c r="V711">
        <f t="shared" si="125"/>
        <v>0.61501980900267583</v>
      </c>
      <c r="W711">
        <f t="shared" si="129"/>
        <v>0.68495975023538436</v>
      </c>
      <c r="X711">
        <f t="shared" si="130"/>
        <v>-0.13385912095966393</v>
      </c>
      <c r="Z711" s="3">
        <v>44569</v>
      </c>
      <c r="AA711">
        <v>7.6844999999999997E-2</v>
      </c>
      <c r="AB711">
        <v>7.6978000000000005E-2</v>
      </c>
      <c r="AC711">
        <v>7.4027999999999997E-2</v>
      </c>
      <c r="AD711">
        <v>7.4088000000000001E-2</v>
      </c>
      <c r="AE711">
        <v>7.4088000000000001E-2</v>
      </c>
      <c r="AF711">
        <v>384285</v>
      </c>
      <c r="AG711">
        <f t="shared" si="135"/>
        <v>-3.6445733583291763E-2</v>
      </c>
      <c r="AH711">
        <f t="shared" si="131"/>
        <v>0.4156259918410205</v>
      </c>
      <c r="AI711">
        <f t="shared" si="132"/>
        <v>-4.8955482160426181E-2</v>
      </c>
      <c r="AK711" s="3"/>
    </row>
    <row r="712" spans="1:37" x14ac:dyDescent="0.25">
      <c r="A712" s="3">
        <v>44570</v>
      </c>
      <c r="B712">
        <v>41734.726562999997</v>
      </c>
      <c r="C712">
        <v>42663.949219000002</v>
      </c>
      <c r="D712">
        <v>41338.160155999998</v>
      </c>
      <c r="E712">
        <v>41911.601562999997</v>
      </c>
      <c r="F712">
        <v>41911.601562999997</v>
      </c>
      <c r="G712">
        <v>21294384372</v>
      </c>
      <c r="H712">
        <f t="shared" si="133"/>
        <v>4.2479352240331145E-3</v>
      </c>
      <c r="I712">
        <f t="shared" si="126"/>
        <v>0.56375532068139833</v>
      </c>
      <c r="J712">
        <f t="shared" si="127"/>
        <v>0.11974826862744554</v>
      </c>
      <c r="K712">
        <f t="shared" si="128"/>
        <v>-5.3343585102834004E-2</v>
      </c>
      <c r="M712" s="3">
        <v>44570</v>
      </c>
      <c r="N712">
        <v>3091.696289</v>
      </c>
      <c r="O712">
        <v>3206.7907709999999</v>
      </c>
      <c r="P712">
        <v>3075.9113769999999</v>
      </c>
      <c r="Q712">
        <v>3157.7514649999998</v>
      </c>
      <c r="R712">
        <v>3157.7514649999998</v>
      </c>
      <c r="S712">
        <v>12334683863</v>
      </c>
      <c r="T712">
        <f t="shared" si="134"/>
        <v>2.1050925390710278E-2</v>
      </c>
      <c r="U712">
        <f t="shared" si="124"/>
        <v>0.65482928681073893</v>
      </c>
      <c r="V712">
        <f t="shared" si="125"/>
        <v>0.62904361026191902</v>
      </c>
      <c r="W712">
        <f t="shared" si="129"/>
        <v>0.67477467798539659</v>
      </c>
      <c r="X712">
        <f t="shared" si="130"/>
        <v>-9.7290320147292136E-2</v>
      </c>
      <c r="Z712" s="3">
        <v>44570</v>
      </c>
      <c r="AA712">
        <v>7.4080999999999994E-2</v>
      </c>
      <c r="AB712">
        <v>7.5214000000000003E-2</v>
      </c>
      <c r="AC712">
        <v>7.3988999999999999E-2</v>
      </c>
      <c r="AD712">
        <v>7.5342999999999993E-2</v>
      </c>
      <c r="AE712">
        <v>7.5342999999999993E-2</v>
      </c>
      <c r="AF712">
        <v>294302</v>
      </c>
      <c r="AG712">
        <f t="shared" si="135"/>
        <v>1.6797445088153635E-2</v>
      </c>
      <c r="AH712">
        <f t="shared" si="131"/>
        <v>0.39826800811236601</v>
      </c>
      <c r="AI712">
        <f t="shared" si="132"/>
        <v>-2.9008278713508018E-2</v>
      </c>
      <c r="AK712" s="3"/>
    </row>
    <row r="713" spans="1:37" x14ac:dyDescent="0.25">
      <c r="A713" s="3">
        <v>44571</v>
      </c>
      <c r="B713">
        <v>41910.230469000002</v>
      </c>
      <c r="C713">
        <v>42199.484375</v>
      </c>
      <c r="D713">
        <v>39796.570312999997</v>
      </c>
      <c r="E713">
        <v>41821.261719000002</v>
      </c>
      <c r="F713">
        <v>41821.261719000002</v>
      </c>
      <c r="G713">
        <v>32104232331</v>
      </c>
      <c r="H713">
        <f t="shared" si="133"/>
        <v>-2.1578117721530701E-3</v>
      </c>
      <c r="I713">
        <f t="shared" si="126"/>
        <v>0.53677666094577337</v>
      </c>
      <c r="J713">
        <f t="shared" si="127"/>
        <v>0.16578632111586941</v>
      </c>
      <c r="K713">
        <f t="shared" si="128"/>
        <v>-7.6972697878425936E-2</v>
      </c>
      <c r="M713" s="3">
        <v>44571</v>
      </c>
      <c r="N713">
        <v>3157.570557</v>
      </c>
      <c r="O713">
        <v>3177.2133789999998</v>
      </c>
      <c r="P713">
        <v>2947.6835940000001</v>
      </c>
      <c r="Q713">
        <v>3083.0979000000002</v>
      </c>
      <c r="R713">
        <v>3083.0979000000002</v>
      </c>
      <c r="S713">
        <v>19535744145</v>
      </c>
      <c r="T713">
        <f t="shared" si="134"/>
        <v>-2.3925309425628496E-2</v>
      </c>
      <c r="U713">
        <f t="shared" ref="U713:U776" si="136">_xlfn.STDEV.S(T707:T713)*SQRT(365)</f>
        <v>0.65092167070114371</v>
      </c>
      <c r="V713">
        <f t="shared" si="125"/>
        <v>0.62704451877536993</v>
      </c>
      <c r="W713">
        <f t="shared" si="129"/>
        <v>0.65116762808789141</v>
      </c>
      <c r="X713">
        <f t="shared" si="130"/>
        <v>-0.13191365658153581</v>
      </c>
      <c r="Z713" s="3">
        <v>44571</v>
      </c>
      <c r="AA713">
        <v>7.5339000000000003E-2</v>
      </c>
      <c r="AB713">
        <v>7.5292999999999999E-2</v>
      </c>
      <c r="AC713">
        <v>7.4031E-2</v>
      </c>
      <c r="AD713">
        <v>7.3720999999999995E-2</v>
      </c>
      <c r="AE713">
        <v>7.3720999999999995E-2</v>
      </c>
      <c r="AF713">
        <v>467125</v>
      </c>
      <c r="AG713">
        <f t="shared" si="135"/>
        <v>-2.176332340656591E-2</v>
      </c>
      <c r="AH713">
        <f t="shared" si="131"/>
        <v>0.40330673005858458</v>
      </c>
      <c r="AI713">
        <f t="shared" si="132"/>
        <v>-3.6259766761929282E-2</v>
      </c>
      <c r="AK713" s="3"/>
    </row>
    <row r="714" spans="1:37" x14ac:dyDescent="0.25">
      <c r="A714" s="3">
        <v>44572</v>
      </c>
      <c r="B714">
        <v>41819.507812999997</v>
      </c>
      <c r="C714">
        <v>43001.15625</v>
      </c>
      <c r="D714">
        <v>41407.753905999998</v>
      </c>
      <c r="E714">
        <v>42735.855469000002</v>
      </c>
      <c r="F714">
        <v>42735.855469000002</v>
      </c>
      <c r="G714">
        <v>26327648900</v>
      </c>
      <c r="H714">
        <f t="shared" si="133"/>
        <v>2.1633410637311393E-2</v>
      </c>
      <c r="I714">
        <f t="shared" si="126"/>
        <v>0.54055102422727519</v>
      </c>
      <c r="J714">
        <f t="shared" si="127"/>
        <v>0.15894951831657356</v>
      </c>
      <c r="K714">
        <f t="shared" si="128"/>
        <v>-7.3470743888564394E-2</v>
      </c>
      <c r="M714" s="3">
        <v>44572</v>
      </c>
      <c r="N714">
        <v>3082.9909670000002</v>
      </c>
      <c r="O714">
        <v>3247.5119629999999</v>
      </c>
      <c r="P714">
        <v>3061.140625</v>
      </c>
      <c r="Q714">
        <v>3238.1115719999998</v>
      </c>
      <c r="R714">
        <v>3238.1115719999998</v>
      </c>
      <c r="S714">
        <v>15211447193</v>
      </c>
      <c r="T714">
        <f t="shared" si="134"/>
        <v>4.9055408549937049E-2</v>
      </c>
      <c r="U714">
        <f t="shared" si="136"/>
        <v>0.8312649787274593</v>
      </c>
      <c r="V714">
        <f t="shared" si="125"/>
        <v>0.70944226351740325</v>
      </c>
      <c r="W714">
        <f t="shared" si="129"/>
        <v>0.6786591717668109</v>
      </c>
      <c r="X714">
        <f t="shared" si="130"/>
        <v>-0.11271843934397988</v>
      </c>
      <c r="Z714" s="3">
        <v>44572</v>
      </c>
      <c r="AA714">
        <v>7.3718000000000006E-2</v>
      </c>
      <c r="AB714">
        <v>7.5670000000000001E-2</v>
      </c>
      <c r="AC714">
        <v>7.3477000000000001E-2</v>
      </c>
      <c r="AD714">
        <v>7.5770000000000004E-2</v>
      </c>
      <c r="AE714">
        <v>7.5770000000000004E-2</v>
      </c>
      <c r="AF714">
        <v>355941</v>
      </c>
      <c r="AG714">
        <f t="shared" si="135"/>
        <v>2.7414738393726261E-2</v>
      </c>
      <c r="AH714">
        <f t="shared" si="131"/>
        <v>0.41780468115508829</v>
      </c>
      <c r="AI714">
        <f t="shared" si="132"/>
        <v>-2.6083115688327375E-2</v>
      </c>
      <c r="AK714" s="3"/>
    </row>
    <row r="715" spans="1:37" x14ac:dyDescent="0.25">
      <c r="A715" s="3">
        <v>44573</v>
      </c>
      <c r="B715">
        <v>42742.179687999997</v>
      </c>
      <c r="C715">
        <v>44135.367187999997</v>
      </c>
      <c r="D715">
        <v>42528.988280999998</v>
      </c>
      <c r="E715">
        <v>43949.101562999997</v>
      </c>
      <c r="F715">
        <v>43949.101562999997</v>
      </c>
      <c r="G715">
        <v>33499938689</v>
      </c>
      <c r="H715">
        <f t="shared" si="133"/>
        <v>2.7993907257438611E-2</v>
      </c>
      <c r="I715">
        <f t="shared" si="126"/>
        <v>0.50037868291080834</v>
      </c>
      <c r="J715">
        <f t="shared" si="127"/>
        <v>6.1514240746328358E-2</v>
      </c>
      <c r="K715">
        <f t="shared" si="128"/>
        <v>-2.5612349969502082E-2</v>
      </c>
      <c r="M715" s="3">
        <v>44573</v>
      </c>
      <c r="N715">
        <v>3238.4499510000001</v>
      </c>
      <c r="O715">
        <v>3401.219971</v>
      </c>
      <c r="P715">
        <v>3216.718018</v>
      </c>
      <c r="Q715">
        <v>3372.2583009999998</v>
      </c>
      <c r="R715">
        <v>3372.2583009999998</v>
      </c>
      <c r="S715">
        <v>16662871689</v>
      </c>
      <c r="T715">
        <f t="shared" si="134"/>
        <v>4.0592327191815707E-2</v>
      </c>
      <c r="U715">
        <f t="shared" si="136"/>
        <v>0.84755131869734535</v>
      </c>
      <c r="V715">
        <f t="shared" si="125"/>
        <v>0.71476235166269519</v>
      </c>
      <c r="W715">
        <f t="shared" si="129"/>
        <v>0.63418272793150154</v>
      </c>
      <c r="X715">
        <f t="shared" si="130"/>
        <v>-4.9365342958416825E-2</v>
      </c>
      <c r="Z715" s="3">
        <v>44573</v>
      </c>
      <c r="AA715">
        <v>7.5777999999999998E-2</v>
      </c>
      <c r="AB715">
        <v>7.7085000000000001E-2</v>
      </c>
      <c r="AC715">
        <v>7.5536000000000006E-2</v>
      </c>
      <c r="AD715">
        <v>7.6730999999999994E-2</v>
      </c>
      <c r="AE715">
        <v>7.6730999999999994E-2</v>
      </c>
      <c r="AF715">
        <v>379140</v>
      </c>
      <c r="AG715">
        <f t="shared" si="135"/>
        <v>1.2603362873474046E-2</v>
      </c>
      <c r="AH715">
        <f t="shared" si="131"/>
        <v>0.41693111456957926</v>
      </c>
      <c r="AI715">
        <f t="shared" si="132"/>
        <v>-1.5534817854839974E-2</v>
      </c>
      <c r="AK715" s="3"/>
    </row>
    <row r="716" spans="1:37" x14ac:dyDescent="0.25">
      <c r="A716" s="3">
        <v>44574</v>
      </c>
      <c r="B716">
        <v>43946.742187999997</v>
      </c>
      <c r="C716">
        <v>44278.421875</v>
      </c>
      <c r="D716">
        <v>42447.042969000002</v>
      </c>
      <c r="E716">
        <v>42591.570312999997</v>
      </c>
      <c r="F716">
        <v>42591.570312999997</v>
      </c>
      <c r="G716">
        <v>47691135082</v>
      </c>
      <c r="H716">
        <f t="shared" si="133"/>
        <v>-3.1375827951707326E-2</v>
      </c>
      <c r="I716">
        <f t="shared" si="126"/>
        <v>0.51073688432210473</v>
      </c>
      <c r="J716">
        <f t="shared" si="127"/>
        <v>9.0215241082986758E-2</v>
      </c>
      <c r="K716">
        <f t="shared" si="128"/>
        <v>-3.9747644548197812E-2</v>
      </c>
      <c r="M716" s="3">
        <v>44574</v>
      </c>
      <c r="N716">
        <v>3372.1049800000001</v>
      </c>
      <c r="O716">
        <v>3396.9697270000001</v>
      </c>
      <c r="P716">
        <v>3247.9174800000001</v>
      </c>
      <c r="Q716">
        <v>3248.2885740000002</v>
      </c>
      <c r="R716">
        <v>3248.2885740000002</v>
      </c>
      <c r="S716">
        <v>15294466275</v>
      </c>
      <c r="T716">
        <f t="shared" si="134"/>
        <v>-3.745437389821818E-2</v>
      </c>
      <c r="U716">
        <f t="shared" si="136"/>
        <v>0.84662030433623903</v>
      </c>
      <c r="V716">
        <f t="shared" si="125"/>
        <v>0.70348687360516782</v>
      </c>
      <c r="W716">
        <f t="shared" si="129"/>
        <v>0.64464947595319821</v>
      </c>
      <c r="X716">
        <f t="shared" si="130"/>
        <v>-6.2666304775819748E-2</v>
      </c>
      <c r="Z716" s="3">
        <v>44574</v>
      </c>
      <c r="AA716">
        <v>7.6728000000000005E-2</v>
      </c>
      <c r="AB716">
        <v>7.6737E-2</v>
      </c>
      <c r="AC716">
        <v>7.6497999999999997E-2</v>
      </c>
      <c r="AD716">
        <v>7.6266E-2</v>
      </c>
      <c r="AE716">
        <v>7.6266E-2</v>
      </c>
      <c r="AF716">
        <v>359096</v>
      </c>
      <c r="AG716">
        <f t="shared" si="135"/>
        <v>-6.0785692761692054E-3</v>
      </c>
      <c r="AH716">
        <f t="shared" si="131"/>
        <v>0.38731526164363528</v>
      </c>
      <c r="AI716">
        <f t="shared" si="132"/>
        <v>-2.9122458044268332E-3</v>
      </c>
      <c r="AK716" s="3"/>
    </row>
    <row r="717" spans="1:37" x14ac:dyDescent="0.25">
      <c r="A717" s="3">
        <v>44575</v>
      </c>
      <c r="B717">
        <v>42598.871094000002</v>
      </c>
      <c r="C717">
        <v>43346.6875</v>
      </c>
      <c r="D717">
        <v>41982.617187999997</v>
      </c>
      <c r="E717">
        <v>43099.699219000002</v>
      </c>
      <c r="F717">
        <v>43099.699219000002</v>
      </c>
      <c r="G717">
        <v>23577403399</v>
      </c>
      <c r="H717">
        <f t="shared" si="133"/>
        <v>1.185966468988383E-2</v>
      </c>
      <c r="I717">
        <f t="shared" si="126"/>
        <v>0.48015794657432159</v>
      </c>
      <c r="J717">
        <f t="shared" si="127"/>
        <v>0.12619435447724467</v>
      </c>
      <c r="K717">
        <f t="shared" si="128"/>
        <v>-5.8359814492215431E-2</v>
      </c>
      <c r="M717" s="3">
        <v>44575</v>
      </c>
      <c r="N717">
        <v>3248.648682</v>
      </c>
      <c r="O717">
        <v>3330.7661130000001</v>
      </c>
      <c r="P717">
        <v>3203.8237300000001</v>
      </c>
      <c r="Q717">
        <v>3310.0014649999998</v>
      </c>
      <c r="R717">
        <v>3310.0014649999998</v>
      </c>
      <c r="S717">
        <v>13562957230</v>
      </c>
      <c r="T717">
        <f t="shared" si="134"/>
        <v>1.8820366959384435E-2</v>
      </c>
      <c r="U717">
        <f t="shared" si="136"/>
        <v>0.68353802590626767</v>
      </c>
      <c r="V717">
        <f t="shared" si="125"/>
        <v>0.69879192824247083</v>
      </c>
      <c r="W717">
        <f t="shared" si="129"/>
        <v>0.59201754447587063</v>
      </c>
      <c r="X717">
        <f t="shared" si="130"/>
        <v>-8.9764439304820823E-2</v>
      </c>
      <c r="Z717" s="3">
        <v>44575</v>
      </c>
      <c r="AA717">
        <v>7.6273999999999995E-2</v>
      </c>
      <c r="AB717">
        <v>7.6868000000000006E-2</v>
      </c>
      <c r="AC717">
        <v>7.6290999999999998E-2</v>
      </c>
      <c r="AD717">
        <v>7.6799000000000006E-2</v>
      </c>
      <c r="AE717">
        <v>7.6799000000000006E-2</v>
      </c>
      <c r="AF717">
        <v>314688</v>
      </c>
      <c r="AG717">
        <f t="shared" si="135"/>
        <v>6.9643896949344855E-3</v>
      </c>
      <c r="AH717">
        <f t="shared" si="131"/>
        <v>0.32216517539423567</v>
      </c>
      <c r="AI717">
        <f t="shared" si="132"/>
        <v>-2.1155717880890938E-2</v>
      </c>
      <c r="AK717" s="3"/>
    </row>
    <row r="718" spans="1:37" x14ac:dyDescent="0.25">
      <c r="A718" s="3">
        <v>44576</v>
      </c>
      <c r="B718">
        <v>43101.898437999997</v>
      </c>
      <c r="C718">
        <v>43724.671875</v>
      </c>
      <c r="D718">
        <v>42669.035155999998</v>
      </c>
      <c r="E718">
        <v>43177.398437999997</v>
      </c>
      <c r="F718">
        <v>43177.398437999997</v>
      </c>
      <c r="G718">
        <v>18371348298</v>
      </c>
      <c r="H718">
        <f t="shared" si="133"/>
        <v>1.8011556279888513E-3</v>
      </c>
      <c r="I718">
        <f t="shared" si="126"/>
        <v>0.47432496279136294</v>
      </c>
      <c r="J718">
        <f t="shared" si="127"/>
        <v>9.8889134650664623E-2</v>
      </c>
      <c r="K718">
        <f t="shared" si="128"/>
        <v>-4.4821604921352287E-2</v>
      </c>
      <c r="M718" s="3">
        <v>44576</v>
      </c>
      <c r="N718">
        <v>3309.8442380000001</v>
      </c>
      <c r="O718">
        <v>3364.5378420000002</v>
      </c>
      <c r="P718">
        <v>3278.6708979999999</v>
      </c>
      <c r="Q718">
        <v>3330.5307619999999</v>
      </c>
      <c r="R718">
        <v>3330.5307619999999</v>
      </c>
      <c r="S718">
        <v>9619999078</v>
      </c>
      <c r="T718">
        <f t="shared" si="134"/>
        <v>6.1830472923637431E-3</v>
      </c>
      <c r="U718">
        <f t="shared" si="136"/>
        <v>0.60796063172322334</v>
      </c>
      <c r="V718">
        <f t="shared" si="125"/>
        <v>0.70208958188511161</v>
      </c>
      <c r="W718">
        <f t="shared" si="129"/>
        <v>0.59296681081860514</v>
      </c>
      <c r="X718">
        <f t="shared" si="130"/>
        <v>-7.9643054420095311E-2</v>
      </c>
      <c r="Z718" s="3">
        <v>44576</v>
      </c>
      <c r="AA718">
        <v>7.6795000000000002E-2</v>
      </c>
      <c r="AB718">
        <v>7.7068999999999999E-2</v>
      </c>
      <c r="AC718">
        <v>7.6840000000000006E-2</v>
      </c>
      <c r="AD718">
        <v>7.7135999999999996E-2</v>
      </c>
      <c r="AE718">
        <v>7.7135999999999996E-2</v>
      </c>
      <c r="AF718">
        <v>222802</v>
      </c>
      <c r="AG718">
        <f t="shared" si="135"/>
        <v>4.3784784277450164E-3</v>
      </c>
      <c r="AH718">
        <f t="shared" si="131"/>
        <v>0.3192858028371176</v>
      </c>
      <c r="AI718">
        <f t="shared" si="132"/>
        <v>-2.3552707794185956E-2</v>
      </c>
      <c r="AK718" s="3"/>
    </row>
    <row r="719" spans="1:37" x14ac:dyDescent="0.25">
      <c r="A719" s="3">
        <v>44577</v>
      </c>
      <c r="B719">
        <v>43172.039062999997</v>
      </c>
      <c r="C719">
        <v>43436.808594000002</v>
      </c>
      <c r="D719">
        <v>42691.023437999997</v>
      </c>
      <c r="E719">
        <v>43113.878905999998</v>
      </c>
      <c r="F719">
        <v>43113.878905999998</v>
      </c>
      <c r="G719">
        <v>17902097845</v>
      </c>
      <c r="H719">
        <f t="shared" si="133"/>
        <v>-1.4722123817802215E-3</v>
      </c>
      <c r="I719">
        <f t="shared" si="126"/>
        <v>0.46354064826956048</v>
      </c>
      <c r="J719">
        <f t="shared" si="127"/>
        <v>6.9181253776239071E-2</v>
      </c>
      <c r="K719">
        <f t="shared" si="128"/>
        <v>-3.0175491286787391E-2</v>
      </c>
      <c r="M719" s="3">
        <v>44577</v>
      </c>
      <c r="N719">
        <v>3330.3872070000002</v>
      </c>
      <c r="O719">
        <v>3376.4011230000001</v>
      </c>
      <c r="P719">
        <v>3291.563721</v>
      </c>
      <c r="Q719">
        <v>3350.921875</v>
      </c>
      <c r="R719">
        <v>3350.921875</v>
      </c>
      <c r="S719">
        <v>9505934874</v>
      </c>
      <c r="T719">
        <f t="shared" si="134"/>
        <v>6.1038152678361858E-3</v>
      </c>
      <c r="U719">
        <f t="shared" si="136"/>
        <v>0.6019067972693074</v>
      </c>
      <c r="V719">
        <f t="shared" si="125"/>
        <v>0.68783529610817684</v>
      </c>
      <c r="W719">
        <f t="shared" si="129"/>
        <v>0.59169573520119778</v>
      </c>
      <c r="X719">
        <f t="shared" si="130"/>
        <v>-6.6039747180589081E-2</v>
      </c>
      <c r="Z719" s="3">
        <v>44577</v>
      </c>
      <c r="AA719">
        <v>7.7132999999999993E-2</v>
      </c>
      <c r="AB719">
        <v>7.7730999999999995E-2</v>
      </c>
      <c r="AC719">
        <v>7.6980000000000007E-2</v>
      </c>
      <c r="AD719">
        <v>7.7723E-2</v>
      </c>
      <c r="AE719">
        <v>7.7723E-2</v>
      </c>
      <c r="AF719">
        <v>220484</v>
      </c>
      <c r="AG719">
        <f t="shared" si="135"/>
        <v>7.581126203941667E-3</v>
      </c>
      <c r="AH719">
        <f t="shared" si="131"/>
        <v>0.31819502770311997</v>
      </c>
      <c r="AI719">
        <f t="shared" si="132"/>
        <v>-2.4374556730974509E-2</v>
      </c>
      <c r="AK719" s="3"/>
    </row>
    <row r="720" spans="1:37" x14ac:dyDescent="0.25">
      <c r="A720" s="3">
        <v>44578</v>
      </c>
      <c r="B720">
        <v>43118.121094000002</v>
      </c>
      <c r="C720">
        <v>43179.390625</v>
      </c>
      <c r="D720">
        <v>41680.320312999997</v>
      </c>
      <c r="E720">
        <v>42250.550780999998</v>
      </c>
      <c r="F720">
        <v>42250.550780999998</v>
      </c>
      <c r="G720">
        <v>21690904261</v>
      </c>
      <c r="H720">
        <f t="shared" si="133"/>
        <v>-2.0227571699167363E-2</v>
      </c>
      <c r="I720">
        <f t="shared" si="126"/>
        <v>0.46380893943118956</v>
      </c>
      <c r="J720">
        <f t="shared" si="127"/>
        <v>0.10330752114246208</v>
      </c>
      <c r="K720">
        <f t="shared" si="128"/>
        <v>-4.7233512647334774E-2</v>
      </c>
      <c r="M720" s="3">
        <v>44578</v>
      </c>
      <c r="N720">
        <v>3350.9472660000001</v>
      </c>
      <c r="O720">
        <v>3355.819336</v>
      </c>
      <c r="P720">
        <v>3157.2241210000002</v>
      </c>
      <c r="Q720">
        <v>3212.304932</v>
      </c>
      <c r="R720">
        <v>3212.304932</v>
      </c>
      <c r="S720">
        <v>12344309617</v>
      </c>
      <c r="T720">
        <f t="shared" si="134"/>
        <v>-4.2246767725971218E-2</v>
      </c>
      <c r="U720">
        <f t="shared" si="136"/>
        <v>0.6723353181528845</v>
      </c>
      <c r="V720">
        <f t="shared" si="125"/>
        <v>0.69540289289368562</v>
      </c>
      <c r="W720">
        <f t="shared" si="129"/>
        <v>0.59810987072783073</v>
      </c>
      <c r="X720">
        <f t="shared" si="130"/>
        <v>-9.7385509043051571E-2</v>
      </c>
      <c r="Z720" s="3">
        <v>44578</v>
      </c>
      <c r="AA720">
        <v>7.7723E-2</v>
      </c>
      <c r="AB720">
        <v>7.7717999999999995E-2</v>
      </c>
      <c r="AC720">
        <v>7.5725000000000001E-2</v>
      </c>
      <c r="AD720">
        <v>7.603E-2</v>
      </c>
      <c r="AE720">
        <v>7.603E-2</v>
      </c>
      <c r="AF720">
        <v>292169</v>
      </c>
      <c r="AG720">
        <f t="shared" si="135"/>
        <v>-2.2023224626862851E-2</v>
      </c>
      <c r="AH720">
        <f t="shared" si="131"/>
        <v>0.32332236715863699</v>
      </c>
      <c r="AI720">
        <f t="shared" si="132"/>
        <v>-3.3957236697873462E-2</v>
      </c>
      <c r="AK720" s="3"/>
    </row>
    <row r="721" spans="1:37" x14ac:dyDescent="0.25">
      <c r="A721" s="3">
        <v>44579</v>
      </c>
      <c r="B721">
        <v>42250.074219000002</v>
      </c>
      <c r="C721">
        <v>42534.402344000002</v>
      </c>
      <c r="D721">
        <v>41392.214844000002</v>
      </c>
      <c r="E721">
        <v>42375.632812999997</v>
      </c>
      <c r="F721">
        <v>42375.632812999997</v>
      </c>
      <c r="G721">
        <v>22417209227</v>
      </c>
      <c r="H721">
        <f t="shared" si="133"/>
        <v>2.9561092743282625E-3</v>
      </c>
      <c r="I721">
        <f t="shared" si="126"/>
        <v>0.46434580894756122</v>
      </c>
      <c r="J721">
        <f t="shared" si="127"/>
        <v>9.7320881678661486E-2</v>
      </c>
      <c r="K721">
        <f t="shared" si="128"/>
        <v>-4.4229953915621872E-2</v>
      </c>
      <c r="M721" s="3">
        <v>44579</v>
      </c>
      <c r="N721">
        <v>3212.2875979999999</v>
      </c>
      <c r="O721">
        <v>3236.0161130000001</v>
      </c>
      <c r="P721">
        <v>3096.1235350000002</v>
      </c>
      <c r="Q721">
        <v>3164.0251459999999</v>
      </c>
      <c r="R721">
        <v>3164.0251459999999</v>
      </c>
      <c r="S721">
        <v>13024154091</v>
      </c>
      <c r="T721">
        <f t="shared" si="134"/>
        <v>-1.5143729412697577E-2</v>
      </c>
      <c r="U721">
        <f t="shared" si="136"/>
        <v>0.57409583726854352</v>
      </c>
      <c r="V721">
        <f t="shared" ref="V721:V784" si="137">_xlfn.STDEV.S(T707:T721)*SQRT(365)</f>
        <v>0.69488109534286457</v>
      </c>
      <c r="W721">
        <f t="shared" si="129"/>
        <v>0.59872182581481537</v>
      </c>
      <c r="X721">
        <f t="shared" si="130"/>
        <v>-0.10008812139538203</v>
      </c>
      <c r="Z721" s="3">
        <v>44579</v>
      </c>
      <c r="AA721">
        <v>7.6028999999999999E-2</v>
      </c>
      <c r="AB721">
        <v>7.6314999999999994E-2</v>
      </c>
      <c r="AC721">
        <v>7.4673000000000003E-2</v>
      </c>
      <c r="AD721">
        <v>7.4665999999999996E-2</v>
      </c>
      <c r="AE721">
        <v>7.4665999999999996E-2</v>
      </c>
      <c r="AF721">
        <v>307350</v>
      </c>
      <c r="AG721">
        <f t="shared" si="135"/>
        <v>-1.8103164664703721E-2</v>
      </c>
      <c r="AH721">
        <f t="shared" si="131"/>
        <v>0.32715146663585848</v>
      </c>
      <c r="AI721">
        <f t="shared" si="132"/>
        <v>-3.7730382833240858E-2</v>
      </c>
      <c r="AK721" s="3"/>
    </row>
    <row r="722" spans="1:37" x14ac:dyDescent="0.25">
      <c r="A722" s="3">
        <v>44580</v>
      </c>
      <c r="B722">
        <v>42374.039062999997</v>
      </c>
      <c r="C722">
        <v>42478.304687999997</v>
      </c>
      <c r="D722">
        <v>41242.914062999997</v>
      </c>
      <c r="E722">
        <v>41744.328125</v>
      </c>
      <c r="F722">
        <v>41744.328125</v>
      </c>
      <c r="G722">
        <v>23091543258</v>
      </c>
      <c r="H722">
        <f t="shared" si="133"/>
        <v>-1.5009910454669761E-2</v>
      </c>
      <c r="I722">
        <f t="shared" si="126"/>
        <v>0.465408570464314</v>
      </c>
      <c r="J722">
        <f t="shared" si="127"/>
        <v>0.11603347251765617</v>
      </c>
      <c r="K722">
        <f t="shared" si="128"/>
        <v>-5.3565945763041037E-2</v>
      </c>
      <c r="M722" s="3">
        <v>44580</v>
      </c>
      <c r="N722">
        <v>3163.8503420000002</v>
      </c>
      <c r="O722">
        <v>3171.1584469999998</v>
      </c>
      <c r="P722">
        <v>3055.2124020000001</v>
      </c>
      <c r="Q722">
        <v>3095.8259280000002</v>
      </c>
      <c r="R722">
        <v>3095.8259280000002</v>
      </c>
      <c r="S722">
        <v>13187424144</v>
      </c>
      <c r="T722">
        <f t="shared" si="134"/>
        <v>-2.1790268067986538E-2</v>
      </c>
      <c r="U722">
        <f t="shared" si="136"/>
        <v>0.44645024572161196</v>
      </c>
      <c r="V722">
        <f t="shared" si="137"/>
        <v>0.68802462431919398</v>
      </c>
      <c r="W722">
        <f t="shared" si="129"/>
        <v>0.5996997742096376</v>
      </c>
      <c r="X722">
        <f t="shared" si="130"/>
        <v>-0.11239136973692782</v>
      </c>
      <c r="Z722" s="3">
        <v>44580</v>
      </c>
      <c r="AA722">
        <v>7.4662000000000006E-2</v>
      </c>
      <c r="AB722">
        <v>7.4681999999999998E-2</v>
      </c>
      <c r="AC722">
        <v>7.4067999999999995E-2</v>
      </c>
      <c r="AD722">
        <v>7.4162000000000006E-2</v>
      </c>
      <c r="AE722">
        <v>7.4162000000000006E-2</v>
      </c>
      <c r="AF722">
        <v>315909</v>
      </c>
      <c r="AG722">
        <f t="shared" si="135"/>
        <v>-6.7729449654019627E-3</v>
      </c>
      <c r="AH722">
        <f t="shared" si="131"/>
        <v>0.32710228291088872</v>
      </c>
      <c r="AI722">
        <f t="shared" si="132"/>
        <v>-3.9710522100210269E-2</v>
      </c>
      <c r="AK722" s="3"/>
    </row>
    <row r="723" spans="1:37" x14ac:dyDescent="0.25">
      <c r="A723" s="3">
        <v>44581</v>
      </c>
      <c r="B723">
        <v>41744.027344000002</v>
      </c>
      <c r="C723">
        <v>43413.023437999997</v>
      </c>
      <c r="D723">
        <v>40672.824219000002</v>
      </c>
      <c r="E723">
        <v>40680.417969000002</v>
      </c>
      <c r="F723">
        <v>40680.417969000002</v>
      </c>
      <c r="G723">
        <v>20382033940</v>
      </c>
      <c r="H723">
        <f t="shared" si="133"/>
        <v>-2.581674308945836E-2</v>
      </c>
      <c r="I723">
        <f t="shared" si="126"/>
        <v>0.43945776150548638</v>
      </c>
      <c r="J723">
        <f t="shared" si="127"/>
        <v>0.18477900848414006</v>
      </c>
      <c r="K723">
        <f t="shared" si="128"/>
        <v>-8.8421220869177974E-2</v>
      </c>
      <c r="M723" s="3">
        <v>44581</v>
      </c>
      <c r="N723">
        <v>3095.2717290000001</v>
      </c>
      <c r="O723">
        <v>3265.336914</v>
      </c>
      <c r="P723">
        <v>3000.908203</v>
      </c>
      <c r="Q723">
        <v>3001.1201169999999</v>
      </c>
      <c r="R723">
        <v>3001.1201169999999</v>
      </c>
      <c r="S723">
        <v>10645922764</v>
      </c>
      <c r="T723">
        <f t="shared" si="134"/>
        <v>-3.1069138025266826E-2</v>
      </c>
      <c r="U723">
        <f t="shared" si="136"/>
        <v>0.42642534122384335</v>
      </c>
      <c r="V723">
        <f t="shared" si="137"/>
        <v>0.63754637366172817</v>
      </c>
      <c r="W723">
        <f t="shared" si="129"/>
        <v>0.59503251770879917</v>
      </c>
      <c r="X723">
        <f t="shared" si="130"/>
        <v>-0.13890521271633829</v>
      </c>
      <c r="Z723" s="3">
        <v>44581</v>
      </c>
      <c r="AA723">
        <v>7.4148000000000006E-2</v>
      </c>
      <c r="AB723">
        <v>7.5271000000000005E-2</v>
      </c>
      <c r="AC723">
        <v>7.3768E-2</v>
      </c>
      <c r="AD723">
        <v>7.3773000000000005E-2</v>
      </c>
      <c r="AE723">
        <v>7.3773000000000005E-2</v>
      </c>
      <c r="AF723">
        <v>261696</v>
      </c>
      <c r="AG723">
        <f t="shared" si="135"/>
        <v>-5.2590786031265187E-3</v>
      </c>
      <c r="AH723">
        <f t="shared" si="131"/>
        <v>0.3212923748445678</v>
      </c>
      <c r="AI723">
        <f t="shared" si="132"/>
        <v>-3.4445366614102926E-2</v>
      </c>
      <c r="AK723" s="3"/>
    </row>
    <row r="724" spans="1:37" x14ac:dyDescent="0.25">
      <c r="A724" s="3">
        <v>44582</v>
      </c>
      <c r="B724">
        <v>40699.605469000002</v>
      </c>
      <c r="C724">
        <v>41060.527344000002</v>
      </c>
      <c r="D724">
        <v>35791.425780999998</v>
      </c>
      <c r="E724">
        <v>36457.316405999998</v>
      </c>
      <c r="F724">
        <v>36457.316405999998</v>
      </c>
      <c r="G724">
        <v>43011992031</v>
      </c>
      <c r="H724">
        <f t="shared" si="133"/>
        <v>-0.10960468292844291</v>
      </c>
      <c r="I724">
        <f t="shared" si="126"/>
        <v>0.56862223836198245</v>
      </c>
      <c r="J724">
        <f t="shared" si="127"/>
        <v>0.28806785701634352</v>
      </c>
      <c r="K724">
        <f t="shared" si="128"/>
        <v>-0.13739013570077879</v>
      </c>
      <c r="M724" s="3">
        <v>44582</v>
      </c>
      <c r="N724">
        <v>3002.9567870000001</v>
      </c>
      <c r="O724">
        <v>3029.0810550000001</v>
      </c>
      <c r="P724">
        <v>2496.8129880000001</v>
      </c>
      <c r="Q724">
        <v>2557.9316410000001</v>
      </c>
      <c r="R724">
        <v>2557.9316410000001</v>
      </c>
      <c r="S724">
        <v>26796291874</v>
      </c>
      <c r="T724">
        <f t="shared" si="134"/>
        <v>-0.15978661212796685</v>
      </c>
      <c r="U724">
        <f t="shared" si="136"/>
        <v>1.0911259092235817</v>
      </c>
      <c r="V724">
        <f t="shared" si="137"/>
        <v>0.96832319459505956</v>
      </c>
      <c r="W724">
        <f t="shared" si="129"/>
        <v>0.7924250848522183</v>
      </c>
      <c r="X724">
        <f t="shared" si="130"/>
        <v>-0.20840229482641903</v>
      </c>
      <c r="Z724" s="3">
        <v>44582</v>
      </c>
      <c r="AA724">
        <v>7.3817999999999995E-2</v>
      </c>
      <c r="AB724">
        <v>7.3775999999999994E-2</v>
      </c>
      <c r="AC724">
        <v>6.9112999999999994E-2</v>
      </c>
      <c r="AD724">
        <v>7.0162000000000002E-2</v>
      </c>
      <c r="AE724">
        <v>7.0162000000000002E-2</v>
      </c>
      <c r="AF724">
        <v>735004</v>
      </c>
      <c r="AG724">
        <f t="shared" si="135"/>
        <v>-5.0185957078101764E-2</v>
      </c>
      <c r="AH724">
        <f t="shared" si="131"/>
        <v>0.36004629846288189</v>
      </c>
      <c r="AI724">
        <f t="shared" si="132"/>
        <v>-4.9739402878631739E-2</v>
      </c>
      <c r="AK724" s="3"/>
    </row>
    <row r="725" spans="1:37" x14ac:dyDescent="0.25">
      <c r="A725" s="3">
        <v>44583</v>
      </c>
      <c r="B725">
        <v>36471.589844000002</v>
      </c>
      <c r="C725">
        <v>36688.8125</v>
      </c>
      <c r="D725">
        <v>34349.25</v>
      </c>
      <c r="E725">
        <v>35030.25</v>
      </c>
      <c r="F725">
        <v>35030.25</v>
      </c>
      <c r="G725">
        <v>39714385405</v>
      </c>
      <c r="H725">
        <f t="shared" si="133"/>
        <v>-3.993018883278935E-2</v>
      </c>
      <c r="I725">
        <f t="shared" si="126"/>
        <v>0.54466710857024547</v>
      </c>
      <c r="J725">
        <f t="shared" si="127"/>
        <v>0.37137998518342358</v>
      </c>
      <c r="K725">
        <f t="shared" si="128"/>
        <v>-0.17959419274599389</v>
      </c>
      <c r="M725" s="3">
        <v>44583</v>
      </c>
      <c r="N725">
        <v>2561.1452640000002</v>
      </c>
      <c r="O725">
        <v>2615.2473140000002</v>
      </c>
      <c r="P725">
        <v>2330.2473140000002</v>
      </c>
      <c r="Q725">
        <v>2405.1811520000001</v>
      </c>
      <c r="R725">
        <v>2405.1811520000001</v>
      </c>
      <c r="S725">
        <v>27369692036</v>
      </c>
      <c r="T725">
        <f t="shared" si="134"/>
        <v>-6.1573755389364729E-2</v>
      </c>
      <c r="U725">
        <f t="shared" si="136"/>
        <v>1.037027142251173</v>
      </c>
      <c r="V725">
        <f t="shared" si="137"/>
        <v>0.96019103809111894</v>
      </c>
      <c r="W725">
        <f t="shared" si="129"/>
        <v>0.79083721506604787</v>
      </c>
      <c r="X725">
        <f t="shared" si="130"/>
        <v>-0.25480626808426665</v>
      </c>
      <c r="Z725" s="3">
        <v>44583</v>
      </c>
      <c r="AA725">
        <v>7.0250999999999994E-2</v>
      </c>
      <c r="AB725">
        <v>7.1354000000000001E-2</v>
      </c>
      <c r="AC725">
        <v>6.7839999999999998E-2</v>
      </c>
      <c r="AD725">
        <v>6.8659999999999999E-2</v>
      </c>
      <c r="AE725">
        <v>6.8659999999999999E-2</v>
      </c>
      <c r="AF725">
        <v>781316</v>
      </c>
      <c r="AG725">
        <f t="shared" si="135"/>
        <v>-2.1640065899465339E-2</v>
      </c>
      <c r="AH725">
        <f t="shared" si="131"/>
        <v>0.36384612604753841</v>
      </c>
      <c r="AI725">
        <f t="shared" si="132"/>
        <v>-5.283178096464114E-2</v>
      </c>
      <c r="AK725" s="3"/>
    </row>
    <row r="726" spans="1:37" x14ac:dyDescent="0.25">
      <c r="A726" s="3">
        <v>44584</v>
      </c>
      <c r="B726">
        <v>35047.359375</v>
      </c>
      <c r="C726">
        <v>36433.3125</v>
      </c>
      <c r="D726">
        <v>34784.96875</v>
      </c>
      <c r="E726">
        <v>36276.804687999997</v>
      </c>
      <c r="F726">
        <v>36276.804687999997</v>
      </c>
      <c r="G726">
        <v>26017975951</v>
      </c>
      <c r="H726">
        <f t="shared" si="133"/>
        <v>3.4966573794964352E-2</v>
      </c>
      <c r="I726">
        <f t="shared" si="126"/>
        <v>0.56764231709734947</v>
      </c>
      <c r="J726">
        <f t="shared" si="127"/>
        <v>0.33715462705600913</v>
      </c>
      <c r="K726">
        <f t="shared" si="128"/>
        <v>-0.161956399826094</v>
      </c>
      <c r="M726" s="3">
        <v>44584</v>
      </c>
      <c r="N726">
        <v>2406.9243160000001</v>
      </c>
      <c r="O726">
        <v>2542.1447750000002</v>
      </c>
      <c r="P726">
        <v>2381.5151369999999</v>
      </c>
      <c r="Q726">
        <v>2535.0390630000002</v>
      </c>
      <c r="R726">
        <v>2535.0390630000002</v>
      </c>
      <c r="S726">
        <v>16481489511</v>
      </c>
      <c r="T726">
        <f t="shared" si="134"/>
        <v>5.2583822593870427E-2</v>
      </c>
      <c r="U726">
        <f t="shared" si="136"/>
        <v>1.2188345259278128</v>
      </c>
      <c r="V726">
        <f t="shared" si="137"/>
        <v>1.018841558659622</v>
      </c>
      <c r="W726">
        <f t="shared" si="129"/>
        <v>0.82814765798970513</v>
      </c>
      <c r="X726">
        <f t="shared" si="130"/>
        <v>-0.21991246454238306</v>
      </c>
      <c r="Z726" s="3">
        <v>44584</v>
      </c>
      <c r="AA726">
        <v>6.8709999999999993E-2</v>
      </c>
      <c r="AB726">
        <v>7.0446999999999996E-2</v>
      </c>
      <c r="AC726">
        <v>6.8449999999999997E-2</v>
      </c>
      <c r="AD726">
        <v>6.9879999999999998E-2</v>
      </c>
      <c r="AE726">
        <v>6.9879999999999998E-2</v>
      </c>
      <c r="AF726">
        <v>454326</v>
      </c>
      <c r="AG726">
        <f t="shared" si="135"/>
        <v>1.7612697236309732E-2</v>
      </c>
      <c r="AH726">
        <f t="shared" si="131"/>
        <v>0.37063508538777767</v>
      </c>
      <c r="AI726">
        <f t="shared" si="132"/>
        <v>-4.1739064520655463E-2</v>
      </c>
      <c r="AK726" s="3"/>
    </row>
    <row r="727" spans="1:37" x14ac:dyDescent="0.25">
      <c r="A727" s="3">
        <v>44585</v>
      </c>
      <c r="B727">
        <v>36275.734375</v>
      </c>
      <c r="C727">
        <v>37247.519530999998</v>
      </c>
      <c r="D727">
        <v>33184.058594000002</v>
      </c>
      <c r="E727">
        <v>36654.328125</v>
      </c>
      <c r="F727">
        <v>36654.328125</v>
      </c>
      <c r="G727">
        <v>41856658597</v>
      </c>
      <c r="H727">
        <f t="shared" si="133"/>
        <v>1.0352967092916143E-2</v>
      </c>
      <c r="I727">
        <f t="shared" si="126"/>
        <v>0.57253357682413997</v>
      </c>
      <c r="J727">
        <f t="shared" si="127"/>
        <v>0.31905193275426036</v>
      </c>
      <c r="K727">
        <f t="shared" si="128"/>
        <v>-0.15279045891293067</v>
      </c>
      <c r="M727" s="3">
        <v>44585</v>
      </c>
      <c r="N727">
        <v>2535.8911130000001</v>
      </c>
      <c r="O727">
        <v>2537.2084960000002</v>
      </c>
      <c r="P727">
        <v>2172.3012699999999</v>
      </c>
      <c r="Q727">
        <v>2440.3522950000001</v>
      </c>
      <c r="R727">
        <v>2440.3522950000001</v>
      </c>
      <c r="S727">
        <v>28220804648</v>
      </c>
      <c r="T727">
        <f t="shared" si="134"/>
        <v>-3.8066634312296246E-2</v>
      </c>
      <c r="U727">
        <f t="shared" si="136"/>
        <v>1.2187105151958593</v>
      </c>
      <c r="V727">
        <f t="shared" si="137"/>
        <v>1.0086508376870316</v>
      </c>
      <c r="W727">
        <f t="shared" si="129"/>
        <v>0.8259383656261241</v>
      </c>
      <c r="X727">
        <f t="shared" si="130"/>
        <v>-0.244584941419968</v>
      </c>
      <c r="Z727" s="3">
        <v>44585</v>
      </c>
      <c r="AA727">
        <v>6.9903999999999994E-2</v>
      </c>
      <c r="AB727">
        <v>6.9940000000000002E-2</v>
      </c>
      <c r="AC727">
        <v>6.5365000000000006E-2</v>
      </c>
      <c r="AD727">
        <v>6.6576999999999997E-2</v>
      </c>
      <c r="AE727">
        <v>6.6576999999999997E-2</v>
      </c>
      <c r="AF727">
        <v>769917</v>
      </c>
      <c r="AG727">
        <f t="shared" si="135"/>
        <v>-4.842031271029406E-2</v>
      </c>
      <c r="AH727">
        <f t="shared" si="131"/>
        <v>0.39128400673161767</v>
      </c>
      <c r="AI727">
        <f t="shared" si="132"/>
        <v>-6.3956665670541479E-2</v>
      </c>
      <c r="AK727" s="3"/>
    </row>
    <row r="728" spans="1:37" x14ac:dyDescent="0.25">
      <c r="A728" s="3">
        <v>44586</v>
      </c>
      <c r="B728">
        <v>36654.804687999997</v>
      </c>
      <c r="C728">
        <v>37444.570312999997</v>
      </c>
      <c r="D728">
        <v>35779.429687999997</v>
      </c>
      <c r="E728">
        <v>36954.003905999998</v>
      </c>
      <c r="F728">
        <v>36954.003905999998</v>
      </c>
      <c r="G728">
        <v>26428189594</v>
      </c>
      <c r="H728">
        <f t="shared" si="133"/>
        <v>8.1424868201859322E-3</v>
      </c>
      <c r="I728">
        <f t="shared" si="126"/>
        <v>0.57279396191204923</v>
      </c>
      <c r="J728">
        <f t="shared" si="127"/>
        <v>0.31840965086391038</v>
      </c>
      <c r="K728">
        <f t="shared" si="128"/>
        <v>-0.15246319003189557</v>
      </c>
      <c r="M728" s="3">
        <v>44586</v>
      </c>
      <c r="N728">
        <v>2440.3935550000001</v>
      </c>
      <c r="O728">
        <v>2498.5070799999999</v>
      </c>
      <c r="P728">
        <v>2359.3847660000001</v>
      </c>
      <c r="Q728">
        <v>2455.9350589999999</v>
      </c>
      <c r="R728">
        <v>2455.9350589999999</v>
      </c>
      <c r="S728">
        <v>16179776932</v>
      </c>
      <c r="T728">
        <f t="shared" si="134"/>
        <v>6.3651560804805834E-3</v>
      </c>
      <c r="U728">
        <f t="shared" si="136"/>
        <v>1.2539929567872117</v>
      </c>
      <c r="V728">
        <f t="shared" si="137"/>
        <v>1.0144213945463039</v>
      </c>
      <c r="W728">
        <f t="shared" si="129"/>
        <v>0.82923436474003542</v>
      </c>
      <c r="X728">
        <f t="shared" si="130"/>
        <v>-0.23810999169331043</v>
      </c>
      <c r="Z728" s="3">
        <v>44586</v>
      </c>
      <c r="AA728">
        <v>6.6578999999999999E-2</v>
      </c>
      <c r="AB728">
        <v>6.6872000000000001E-2</v>
      </c>
      <c r="AC728">
        <v>6.5939999999999999E-2</v>
      </c>
      <c r="AD728">
        <v>6.6459000000000004E-2</v>
      </c>
      <c r="AE728">
        <v>6.6459000000000004E-2</v>
      </c>
      <c r="AF728">
        <v>437836</v>
      </c>
      <c r="AG728">
        <f t="shared" si="135"/>
        <v>-1.7739563869136148E-3</v>
      </c>
      <c r="AH728">
        <f t="shared" si="131"/>
        <v>0.39073499300404541</v>
      </c>
      <c r="AI728">
        <f t="shared" si="132"/>
        <v>-5.9934816068866234E-2</v>
      </c>
      <c r="AK728" s="3"/>
    </row>
    <row r="729" spans="1:37" x14ac:dyDescent="0.25">
      <c r="A729" s="3">
        <v>44587</v>
      </c>
      <c r="B729">
        <v>36950.515625</v>
      </c>
      <c r="C729">
        <v>38825.410155999998</v>
      </c>
      <c r="D729">
        <v>36374.90625</v>
      </c>
      <c r="E729">
        <v>36852.121094000002</v>
      </c>
      <c r="F729">
        <v>36852.121094000002</v>
      </c>
      <c r="G729">
        <v>31324598034</v>
      </c>
      <c r="H729">
        <f t="shared" si="133"/>
        <v>-2.760824436016393E-3</v>
      </c>
      <c r="I729">
        <f t="shared" si="126"/>
        <v>0.57288906696946851</v>
      </c>
      <c r="J729">
        <f t="shared" si="127"/>
        <v>0.31783685433816999</v>
      </c>
      <c r="K729">
        <f t="shared" si="128"/>
        <v>-0.15217455285977374</v>
      </c>
      <c r="M729" s="3">
        <v>44587</v>
      </c>
      <c r="N729">
        <v>2455.5791020000001</v>
      </c>
      <c r="O729">
        <v>2705.7841800000001</v>
      </c>
      <c r="P729">
        <v>2417.6831050000001</v>
      </c>
      <c r="Q729">
        <v>2468.0302729999999</v>
      </c>
      <c r="R729">
        <v>2468.0302729999999</v>
      </c>
      <c r="S729">
        <v>21229909340</v>
      </c>
      <c r="T729">
        <f t="shared" si="134"/>
        <v>4.9128040153057339E-3</v>
      </c>
      <c r="U729">
        <f t="shared" si="136"/>
        <v>1.2870374396491551</v>
      </c>
      <c r="V729">
        <f t="shared" si="137"/>
        <v>0.96366787604061577</v>
      </c>
      <c r="W729">
        <f t="shared" si="129"/>
        <v>0.83209430707662424</v>
      </c>
      <c r="X729">
        <f t="shared" si="130"/>
        <v>-0.23188154822409954</v>
      </c>
      <c r="Z729" s="3">
        <v>44587</v>
      </c>
      <c r="AA729">
        <v>6.6449999999999995E-2</v>
      </c>
      <c r="AB729">
        <v>6.9837999999999997E-2</v>
      </c>
      <c r="AC729">
        <v>6.6424999999999998E-2</v>
      </c>
      <c r="AD729">
        <v>6.6971000000000003E-2</v>
      </c>
      <c r="AE729">
        <v>6.6971000000000003E-2</v>
      </c>
      <c r="AF729">
        <v>576084</v>
      </c>
      <c r="AG729">
        <f t="shared" si="135"/>
        <v>7.6744737009596048E-3</v>
      </c>
      <c r="AH729">
        <f t="shared" si="131"/>
        <v>0.39367522583730191</v>
      </c>
      <c r="AI729">
        <f t="shared" si="132"/>
        <v>-5.6005729336785451E-2</v>
      </c>
      <c r="AK729" s="3"/>
    </row>
    <row r="730" spans="1:37" x14ac:dyDescent="0.25">
      <c r="A730" s="3">
        <v>44588</v>
      </c>
      <c r="B730">
        <v>36841.878905999998</v>
      </c>
      <c r="C730">
        <v>37148.324219000002</v>
      </c>
      <c r="D730">
        <v>35629.28125</v>
      </c>
      <c r="E730">
        <v>37138.234375</v>
      </c>
      <c r="F730">
        <v>37138.234375</v>
      </c>
      <c r="G730">
        <v>25041426629</v>
      </c>
      <c r="H730">
        <f t="shared" si="133"/>
        <v>7.7338378840020499E-3</v>
      </c>
      <c r="I730">
        <f t="shared" si="126"/>
        <v>0.54490864441327858</v>
      </c>
      <c r="J730">
        <f t="shared" si="127"/>
        <v>0.24795158994250804</v>
      </c>
      <c r="K730">
        <f t="shared" si="128"/>
        <v>-0.11787458748995985</v>
      </c>
      <c r="M730" s="3">
        <v>44588</v>
      </c>
      <c r="N730">
        <v>2467.1884770000001</v>
      </c>
      <c r="O730">
        <v>2510.4516600000002</v>
      </c>
      <c r="P730">
        <v>2328.4521479999999</v>
      </c>
      <c r="Q730">
        <v>2423.001221</v>
      </c>
      <c r="R730">
        <v>2423.001221</v>
      </c>
      <c r="S730">
        <v>16126522783</v>
      </c>
      <c r="T730">
        <f t="shared" si="134"/>
        <v>-1.8413426420346306E-2</v>
      </c>
      <c r="U730">
        <f t="shared" si="136"/>
        <v>1.2910576029316296</v>
      </c>
      <c r="V730">
        <f t="shared" si="137"/>
        <v>0.91256885973173141</v>
      </c>
      <c r="W730">
        <f t="shared" si="129"/>
        <v>0.81690359834585125</v>
      </c>
      <c r="X730">
        <f t="shared" si="130"/>
        <v>-0.21140226449707641</v>
      </c>
      <c r="Z730" s="3">
        <v>44588</v>
      </c>
      <c r="AA730">
        <v>6.6947999999999994E-2</v>
      </c>
      <c r="AB730">
        <v>6.7957000000000004E-2</v>
      </c>
      <c r="AC730">
        <v>6.5129000000000006E-2</v>
      </c>
      <c r="AD730">
        <v>6.5242999999999995E-2</v>
      </c>
      <c r="AE730">
        <v>6.5242999999999995E-2</v>
      </c>
      <c r="AF730">
        <v>434230</v>
      </c>
      <c r="AG730">
        <f t="shared" si="135"/>
        <v>-2.6140929115169558E-2</v>
      </c>
      <c r="AH730">
        <f t="shared" si="131"/>
        <v>0.39891936662947974</v>
      </c>
      <c r="AI730">
        <f t="shared" si="132"/>
        <v>-6.5243056322378173E-2</v>
      </c>
      <c r="AK730" s="3"/>
    </row>
    <row r="731" spans="1:37" x14ac:dyDescent="0.25">
      <c r="A731" s="3">
        <v>44589</v>
      </c>
      <c r="B731">
        <v>37128.445312999997</v>
      </c>
      <c r="C731">
        <v>37952.878905999998</v>
      </c>
      <c r="D731">
        <v>36211.109375</v>
      </c>
      <c r="E731">
        <v>37784.332030999998</v>
      </c>
      <c r="F731">
        <v>37784.332030999998</v>
      </c>
      <c r="G731">
        <v>22238830523</v>
      </c>
      <c r="H731">
        <f t="shared" si="133"/>
        <v>1.724750508379835E-2</v>
      </c>
      <c r="I731">
        <f t="shared" si="126"/>
        <v>0.54876360920891665</v>
      </c>
      <c r="J731">
        <f t="shared" si="127"/>
        <v>0.20636807290788001</v>
      </c>
      <c r="K731">
        <f t="shared" si="128"/>
        <v>-9.6996197437666104E-2</v>
      </c>
      <c r="M731" s="3">
        <v>44589</v>
      </c>
      <c r="N731">
        <v>2421.6469729999999</v>
      </c>
      <c r="O731">
        <v>2548.7785640000002</v>
      </c>
      <c r="P731">
        <v>2367.83374</v>
      </c>
      <c r="Q731">
        <v>2547.0920409999999</v>
      </c>
      <c r="R731">
        <v>2547.0920409999999</v>
      </c>
      <c r="S731">
        <v>14666227351</v>
      </c>
      <c r="T731">
        <f t="shared" si="134"/>
        <v>4.9945386613322103E-2</v>
      </c>
      <c r="U731">
        <f t="shared" si="136"/>
        <v>0.8143413066826185</v>
      </c>
      <c r="V731">
        <f t="shared" si="137"/>
        <v>0.97385958952043028</v>
      </c>
      <c r="W731">
        <f t="shared" si="129"/>
        <v>0.83912252952202948</v>
      </c>
      <c r="X731">
        <f t="shared" si="130"/>
        <v>-0.1624695219010141</v>
      </c>
      <c r="Z731" s="3">
        <v>44589</v>
      </c>
      <c r="AA731">
        <v>6.5206E-2</v>
      </c>
      <c r="AB731">
        <v>6.7451999999999998E-2</v>
      </c>
      <c r="AC731">
        <v>6.5365999999999994E-2</v>
      </c>
      <c r="AD731">
        <v>6.7410999999999999E-2</v>
      </c>
      <c r="AE731">
        <v>6.7410999999999999E-2</v>
      </c>
      <c r="AF731">
        <v>388156</v>
      </c>
      <c r="AG731">
        <f t="shared" si="135"/>
        <v>3.2689448595151542E-2</v>
      </c>
      <c r="AH731">
        <f t="shared" si="131"/>
        <v>0.41772440736795075</v>
      </c>
      <c r="AI731">
        <f t="shared" si="132"/>
        <v>-4.6781241817791974E-2</v>
      </c>
      <c r="AK731" s="3"/>
    </row>
    <row r="732" spans="1:37" x14ac:dyDescent="0.25">
      <c r="A732" s="3">
        <v>44590</v>
      </c>
      <c r="B732">
        <v>37780.714844000002</v>
      </c>
      <c r="C732">
        <v>38576.261719000002</v>
      </c>
      <c r="D732">
        <v>37406.472655999998</v>
      </c>
      <c r="E732">
        <v>38138.179687999997</v>
      </c>
      <c r="F732">
        <v>38138.179687999997</v>
      </c>
      <c r="G732">
        <v>17194183075</v>
      </c>
      <c r="H732">
        <f t="shared" si="133"/>
        <v>9.3213517589364175E-3</v>
      </c>
      <c r="I732">
        <f t="shared" si="126"/>
        <v>0.54592088474693645</v>
      </c>
      <c r="J732">
        <f t="shared" si="127"/>
        <v>0.21271445985131063</v>
      </c>
      <c r="K732">
        <f t="shared" si="128"/>
        <v>-0.1002333337803907</v>
      </c>
      <c r="M732" s="3">
        <v>44590</v>
      </c>
      <c r="N732">
        <v>2546.5905760000001</v>
      </c>
      <c r="O732">
        <v>2627.609375</v>
      </c>
      <c r="P732">
        <v>2526.9897460000002</v>
      </c>
      <c r="Q732">
        <v>2597.0847170000002</v>
      </c>
      <c r="R732">
        <v>2597.0847170000002</v>
      </c>
      <c r="S732">
        <v>11172062661</v>
      </c>
      <c r="T732">
        <f t="shared" si="134"/>
        <v>1.9437220881482399E-2</v>
      </c>
      <c r="U732">
        <f t="shared" si="136"/>
        <v>0.63595728497515958</v>
      </c>
      <c r="V732">
        <f t="shared" si="137"/>
        <v>0.97444268682234558</v>
      </c>
      <c r="W732">
        <f t="shared" si="129"/>
        <v>0.83722600771382882</v>
      </c>
      <c r="X732">
        <f t="shared" si="130"/>
        <v>-0.16443700817955198</v>
      </c>
      <c r="Z732" s="3">
        <v>44590</v>
      </c>
      <c r="AA732">
        <v>6.7398E-2</v>
      </c>
      <c r="AB732">
        <v>6.8231E-2</v>
      </c>
      <c r="AC732">
        <v>6.7366999999999996E-2</v>
      </c>
      <c r="AD732">
        <v>6.8097000000000005E-2</v>
      </c>
      <c r="AE732">
        <v>6.8097000000000005E-2</v>
      </c>
      <c r="AF732">
        <v>292936</v>
      </c>
      <c r="AG732">
        <f t="shared" si="135"/>
        <v>1.0124949972084825E-2</v>
      </c>
      <c r="AH732">
        <f t="shared" si="131"/>
        <v>0.41877780180629481</v>
      </c>
      <c r="AI732">
        <f t="shared" si="132"/>
        <v>-4.5918969305810506E-2</v>
      </c>
      <c r="AK732" s="3"/>
    </row>
    <row r="733" spans="1:37" x14ac:dyDescent="0.25">
      <c r="A733" s="3">
        <v>44591</v>
      </c>
      <c r="B733">
        <v>38151.917969000002</v>
      </c>
      <c r="C733">
        <v>38266.339844000002</v>
      </c>
      <c r="D733">
        <v>37437.710937999997</v>
      </c>
      <c r="E733">
        <v>37917.601562999997</v>
      </c>
      <c r="F733">
        <v>37917.601562999997</v>
      </c>
      <c r="G733">
        <v>14643548444</v>
      </c>
      <c r="H733">
        <f t="shared" si="133"/>
        <v>-5.8004464570788243E-3</v>
      </c>
      <c r="I733">
        <f t="shared" si="126"/>
        <v>0.54433421469517018</v>
      </c>
      <c r="J733">
        <f t="shared" si="127"/>
        <v>0.19986573356232187</v>
      </c>
      <c r="K733">
        <f t="shared" si="128"/>
        <v>-9.3844516014973109E-2</v>
      </c>
      <c r="M733" s="3">
        <v>44591</v>
      </c>
      <c r="N733">
        <v>2598.5649410000001</v>
      </c>
      <c r="O733">
        <v>2631.4084469999998</v>
      </c>
      <c r="P733">
        <v>2550.4609380000002</v>
      </c>
      <c r="Q733">
        <v>2603.4665530000002</v>
      </c>
      <c r="R733">
        <v>2603.4665530000002</v>
      </c>
      <c r="S733">
        <v>9501221177</v>
      </c>
      <c r="T733">
        <f t="shared" si="134"/>
        <v>2.4542933516526763E-3</v>
      </c>
      <c r="U733">
        <f t="shared" si="136"/>
        <v>0.53070345688482723</v>
      </c>
      <c r="V733">
        <f t="shared" si="137"/>
        <v>0.97238402784867439</v>
      </c>
      <c r="W733">
        <f t="shared" si="129"/>
        <v>0.83865761866869803</v>
      </c>
      <c r="X733">
        <f t="shared" si="130"/>
        <v>-0.15893971662027226</v>
      </c>
      <c r="Z733" s="3">
        <v>44591</v>
      </c>
      <c r="AA733">
        <v>6.8136000000000002E-2</v>
      </c>
      <c r="AB733">
        <v>6.9011000000000003E-2</v>
      </c>
      <c r="AC733">
        <v>6.8111000000000005E-2</v>
      </c>
      <c r="AD733">
        <v>6.8661E-2</v>
      </c>
      <c r="AE733">
        <v>6.8661E-2</v>
      </c>
      <c r="AF733">
        <v>250575</v>
      </c>
      <c r="AG733">
        <f t="shared" si="135"/>
        <v>8.2481931226368547E-3</v>
      </c>
      <c r="AH733">
        <f t="shared" si="131"/>
        <v>0.41795082925249005</v>
      </c>
      <c r="AI733">
        <f t="shared" si="132"/>
        <v>-4.6578828353843194E-2</v>
      </c>
      <c r="AK733" s="3"/>
    </row>
    <row r="734" spans="1:37" x14ac:dyDescent="0.25">
      <c r="A734" s="3">
        <v>44592</v>
      </c>
      <c r="B734">
        <v>37920.28125</v>
      </c>
      <c r="C734">
        <v>38647.261719000002</v>
      </c>
      <c r="D734">
        <v>36733.574219000002</v>
      </c>
      <c r="E734">
        <v>38483.125</v>
      </c>
      <c r="F734">
        <v>38483.125</v>
      </c>
      <c r="G734">
        <v>20734730465</v>
      </c>
      <c r="H734">
        <f t="shared" si="133"/>
        <v>1.4804408053206264E-2</v>
      </c>
      <c r="I734">
        <f t="shared" si="126"/>
        <v>0.53447759514728577</v>
      </c>
      <c r="J734">
        <f t="shared" si="127"/>
        <v>0.21443505864608783</v>
      </c>
      <c r="K734">
        <f t="shared" si="128"/>
        <v>-0.10134767384945982</v>
      </c>
      <c r="M734" s="3">
        <v>44592</v>
      </c>
      <c r="N734">
        <v>2603.2634280000002</v>
      </c>
      <c r="O734">
        <v>2697.7353520000001</v>
      </c>
      <c r="P734">
        <v>2489.0722660000001</v>
      </c>
      <c r="Q734">
        <v>2688.2788089999999</v>
      </c>
      <c r="R734">
        <v>2688.2788089999999</v>
      </c>
      <c r="S734">
        <v>13778234614</v>
      </c>
      <c r="T734">
        <f t="shared" si="134"/>
        <v>3.205729426681507E-2</v>
      </c>
      <c r="U734">
        <f t="shared" si="136"/>
        <v>0.42522204827619492</v>
      </c>
      <c r="V734">
        <f t="shared" si="137"/>
        <v>0.99619342628118468</v>
      </c>
      <c r="W734">
        <f t="shared" si="129"/>
        <v>0.84374526371326719</v>
      </c>
      <c r="X734">
        <f t="shared" si="130"/>
        <v>-0.15441853887121421</v>
      </c>
      <c r="Z734" s="3">
        <v>44592</v>
      </c>
      <c r="AA734">
        <v>6.8655999999999995E-2</v>
      </c>
      <c r="AB734">
        <v>6.9817000000000004E-2</v>
      </c>
      <c r="AC734">
        <v>6.7486000000000004E-2</v>
      </c>
      <c r="AD734">
        <v>6.9856000000000001E-2</v>
      </c>
      <c r="AE734">
        <v>6.9856000000000001E-2</v>
      </c>
      <c r="AF734">
        <v>358033</v>
      </c>
      <c r="AG734">
        <f t="shared" si="135"/>
        <v>1.7254627923221862E-2</v>
      </c>
      <c r="AH734">
        <f t="shared" si="131"/>
        <v>0.42499015484612312</v>
      </c>
      <c r="AI734">
        <f t="shared" si="132"/>
        <v>-3.8744877375303632E-2</v>
      </c>
      <c r="AK734" s="3"/>
    </row>
    <row r="735" spans="1:37" x14ac:dyDescent="0.25">
      <c r="A735" s="3">
        <v>44593</v>
      </c>
      <c r="B735">
        <v>38481.765625</v>
      </c>
      <c r="C735">
        <v>39115.132812999997</v>
      </c>
      <c r="D735">
        <v>38113.664062999997</v>
      </c>
      <c r="E735">
        <v>38743.273437999997</v>
      </c>
      <c r="F735">
        <v>38743.273437999997</v>
      </c>
      <c r="G735">
        <v>20288500328</v>
      </c>
      <c r="H735">
        <f t="shared" si="133"/>
        <v>6.7373185155395901E-3</v>
      </c>
      <c r="I735">
        <f t="shared" si="126"/>
        <v>0.53666702922138099</v>
      </c>
      <c r="J735">
        <f t="shared" si="127"/>
        <v>0.20050868573052652</v>
      </c>
      <c r="K735">
        <f t="shared" si="128"/>
        <v>-9.433629833951046E-2</v>
      </c>
      <c r="M735" s="3">
        <v>44593</v>
      </c>
      <c r="N735">
        <v>2687.8989259999998</v>
      </c>
      <c r="O735">
        <v>2802.3154300000001</v>
      </c>
      <c r="P735">
        <v>2682.6218260000001</v>
      </c>
      <c r="Q735">
        <v>2792.1171880000002</v>
      </c>
      <c r="R735">
        <v>2792.1171880000002</v>
      </c>
      <c r="S735">
        <v>13194846235</v>
      </c>
      <c r="T735">
        <f t="shared" si="134"/>
        <v>3.789901593036997E-2</v>
      </c>
      <c r="U735">
        <f t="shared" si="136"/>
        <v>0.45172133476889448</v>
      </c>
      <c r="V735">
        <f t="shared" si="137"/>
        <v>1.0166306385418666</v>
      </c>
      <c r="W735">
        <f t="shared" si="129"/>
        <v>0.85611632091545975</v>
      </c>
      <c r="X735">
        <f t="shared" si="130"/>
        <v>-0.1429152123539601</v>
      </c>
      <c r="Z735" s="3">
        <v>44593</v>
      </c>
      <c r="AA735">
        <v>6.9846000000000005E-2</v>
      </c>
      <c r="AB735">
        <v>7.1642999999999998E-2</v>
      </c>
      <c r="AC735">
        <v>6.9836999999999996E-2</v>
      </c>
      <c r="AD735">
        <v>7.2067000000000006E-2</v>
      </c>
      <c r="AE735">
        <v>7.2067000000000006E-2</v>
      </c>
      <c r="AF735">
        <v>340571</v>
      </c>
      <c r="AG735">
        <f t="shared" si="135"/>
        <v>3.1160261505669119E-2</v>
      </c>
      <c r="AH735">
        <f t="shared" si="131"/>
        <v>0.43247362132602257</v>
      </c>
      <c r="AI735">
        <f t="shared" si="132"/>
        <v>-3.5919402864052076E-2</v>
      </c>
      <c r="AK735" s="3"/>
    </row>
    <row r="736" spans="1:37" x14ac:dyDescent="0.25">
      <c r="A736" s="3">
        <v>44594</v>
      </c>
      <c r="B736">
        <v>38743.714844000002</v>
      </c>
      <c r="C736">
        <v>38834.617187999997</v>
      </c>
      <c r="D736">
        <v>36832.730469000002</v>
      </c>
      <c r="E736">
        <v>36952.984375</v>
      </c>
      <c r="F736">
        <v>36952.984375</v>
      </c>
      <c r="G736">
        <v>19155189416</v>
      </c>
      <c r="H736">
        <f t="shared" si="133"/>
        <v>-4.7310739972028254E-2</v>
      </c>
      <c r="I736">
        <f t="shared" ref="I736:I799" si="138">_xlfn.STDEV.S(H707:H736)*SQRT(365)</f>
        <v>0.55368281903033556</v>
      </c>
      <c r="J736">
        <f t="shared" ref="J736:J799" si="139">ABS(SUM(H707:H736))</f>
        <v>0.22890478901755346</v>
      </c>
      <c r="K736">
        <f t="shared" ref="K736:K799" si="140">(AVERAGE(H707:H736))*(15)+POWER(I736/SQRT(365/15),2)/2</f>
        <v>-0.10815312058913194</v>
      </c>
      <c r="M736" s="3">
        <v>44594</v>
      </c>
      <c r="N736">
        <v>2791.9589839999999</v>
      </c>
      <c r="O736">
        <v>2802.2121579999998</v>
      </c>
      <c r="P736">
        <v>2630.1203609999998</v>
      </c>
      <c r="Q736">
        <v>2682.8540039999998</v>
      </c>
      <c r="R736">
        <v>2682.8540039999998</v>
      </c>
      <c r="S736">
        <v>13876301217</v>
      </c>
      <c r="T736">
        <f t="shared" si="134"/>
        <v>-3.9919002042595339E-2</v>
      </c>
      <c r="U736">
        <f t="shared" si="136"/>
        <v>0.61808141178901355</v>
      </c>
      <c r="V736">
        <f t="shared" si="137"/>
        <v>1.0276010604039905</v>
      </c>
      <c r="W736">
        <f t="shared" ref="W736:W799" si="141">_xlfn.STDEV.S(T707:T736)*SQRT(365)</f>
        <v>0.86192058384604875</v>
      </c>
      <c r="X736">
        <f t="shared" ref="X736:X799" si="142">(AVERAGE(T707:T736))*(15)+POWER(W736/SQRT(365/15),2)/2</f>
        <v>-0.15368721337345395</v>
      </c>
      <c r="Z736" s="3">
        <v>44594</v>
      </c>
      <c r="AA736">
        <v>7.2063000000000002E-2</v>
      </c>
      <c r="AB736">
        <v>7.2433999999999998E-2</v>
      </c>
      <c r="AC736">
        <v>7.1387000000000006E-2</v>
      </c>
      <c r="AD736">
        <v>7.2602E-2</v>
      </c>
      <c r="AE736">
        <v>7.2602E-2</v>
      </c>
      <c r="AF736">
        <v>375512</v>
      </c>
      <c r="AG736">
        <f t="shared" si="135"/>
        <v>7.3962277874694091E-3</v>
      </c>
      <c r="AH736">
        <f t="shared" ref="AH736:AH799" si="143">_xlfn.STDEV.S(AG707:AG736)*SQRT(365)</f>
        <v>0.43395554318926455</v>
      </c>
      <c r="AI736">
        <f t="shared" si="132"/>
        <v>-3.3753572913900028E-2</v>
      </c>
      <c r="AK736" s="3"/>
    </row>
    <row r="737" spans="1:37" x14ac:dyDescent="0.25">
      <c r="A737" s="3">
        <v>44595</v>
      </c>
      <c r="B737">
        <v>36944.804687999997</v>
      </c>
      <c r="C737">
        <v>37154.601562999997</v>
      </c>
      <c r="D737">
        <v>36375.539062999997</v>
      </c>
      <c r="E737">
        <v>37154.601562999997</v>
      </c>
      <c r="F737">
        <v>37154.601562999997</v>
      </c>
      <c r="G737">
        <v>18591534769</v>
      </c>
      <c r="H737">
        <f t="shared" si="133"/>
        <v>5.4412158454486687E-3</v>
      </c>
      <c r="I737">
        <f t="shared" si="138"/>
        <v>0.55527436886036574</v>
      </c>
      <c r="J737">
        <f t="shared" si="139"/>
        <v>0.21132463850292832</v>
      </c>
      <c r="K737">
        <f t="shared" si="140"/>
        <v>-9.9326779017629693E-2</v>
      </c>
      <c r="M737" s="3">
        <v>44595</v>
      </c>
      <c r="N737">
        <v>2682.2260740000002</v>
      </c>
      <c r="O737">
        <v>2712.4826659999999</v>
      </c>
      <c r="P737">
        <v>2587.7834469999998</v>
      </c>
      <c r="Q737">
        <v>2679.1625979999999</v>
      </c>
      <c r="R737">
        <v>2679.1625979999999</v>
      </c>
      <c r="S737">
        <v>12755505065</v>
      </c>
      <c r="T737">
        <f t="shared" si="134"/>
        <v>-1.376872493008306E-3</v>
      </c>
      <c r="U737">
        <f t="shared" si="136"/>
        <v>0.57816787892658217</v>
      </c>
      <c r="V737">
        <f t="shared" si="137"/>
        <v>1.02694495371715</v>
      </c>
      <c r="W737">
        <f t="shared" si="141"/>
        <v>0.85971171694317738</v>
      </c>
      <c r="X737">
        <f t="shared" si="142"/>
        <v>-0.15877868577086054</v>
      </c>
      <c r="Z737" s="3">
        <v>44595</v>
      </c>
      <c r="AA737">
        <v>7.2584999999999997E-2</v>
      </c>
      <c r="AB737">
        <v>7.3328000000000004E-2</v>
      </c>
      <c r="AC737">
        <v>7.1077000000000001E-2</v>
      </c>
      <c r="AD737">
        <v>7.2109000000000006E-2</v>
      </c>
      <c r="AE737">
        <v>7.2109000000000006E-2</v>
      </c>
      <c r="AF737">
        <v>343309</v>
      </c>
      <c r="AG737">
        <f t="shared" si="135"/>
        <v>-6.8136065302828487E-3</v>
      </c>
      <c r="AH737">
        <f t="shared" si="143"/>
        <v>0.42498958234100698</v>
      </c>
      <c r="AI737">
        <f t="shared" si="132"/>
        <v>-4.3060918158750766E-2</v>
      </c>
      <c r="AK737" s="3"/>
    </row>
    <row r="738" spans="1:37" x14ac:dyDescent="0.25">
      <c r="A738" s="3">
        <v>44596</v>
      </c>
      <c r="B738">
        <v>37149.265625</v>
      </c>
      <c r="C738">
        <v>41527.785155999998</v>
      </c>
      <c r="D738">
        <v>37093.628905999998</v>
      </c>
      <c r="E738">
        <v>41500.875</v>
      </c>
      <c r="F738">
        <v>41500.875</v>
      </c>
      <c r="G738">
        <v>29412210792</v>
      </c>
      <c r="H738">
        <f t="shared" si="133"/>
        <v>0.11062688344399002</v>
      </c>
      <c r="I738">
        <f t="shared" si="138"/>
        <v>0.66782274203774272</v>
      </c>
      <c r="J738">
        <f t="shared" si="139"/>
        <v>4.8631466592940598E-2</v>
      </c>
      <c r="K738">
        <f t="shared" si="140"/>
        <v>-1.5151612444768732E-2</v>
      </c>
      <c r="M738" s="3">
        <v>44596</v>
      </c>
      <c r="N738">
        <v>2681.0576169999999</v>
      </c>
      <c r="O738">
        <v>2983.586914</v>
      </c>
      <c r="P738">
        <v>2675.4438479999999</v>
      </c>
      <c r="Q738">
        <v>2983.586914</v>
      </c>
      <c r="R738">
        <v>2983.586914</v>
      </c>
      <c r="S738">
        <v>18987223729</v>
      </c>
      <c r="T738">
        <f t="shared" si="134"/>
        <v>0.10762195684952051</v>
      </c>
      <c r="U738">
        <f t="shared" si="136"/>
        <v>0.87032893674707956</v>
      </c>
      <c r="V738">
        <f t="shared" si="137"/>
        <v>1.1694780438170884</v>
      </c>
      <c r="W738">
        <f t="shared" si="141"/>
        <v>0.93140895735186924</v>
      </c>
      <c r="X738">
        <f t="shared" si="142"/>
        <v>-6.9139373256987893E-2</v>
      </c>
      <c r="Z738" s="3">
        <v>44596</v>
      </c>
      <c r="AA738">
        <v>7.2160000000000002E-2</v>
      </c>
      <c r="AB738">
        <v>7.1891999999999998E-2</v>
      </c>
      <c r="AC738">
        <v>7.2126999999999997E-2</v>
      </c>
      <c r="AD738">
        <v>7.1891999999999998E-2</v>
      </c>
      <c r="AE738">
        <v>7.1891999999999998E-2</v>
      </c>
      <c r="AF738">
        <v>457514</v>
      </c>
      <c r="AG738">
        <f t="shared" si="135"/>
        <v>-3.0138702406008557E-3</v>
      </c>
      <c r="AH738">
        <f t="shared" si="143"/>
        <v>0.42354787905085545</v>
      </c>
      <c r="AI738">
        <f t="shared" si="132"/>
        <v>-3.9310247277677832E-2</v>
      </c>
      <c r="AK738" s="3"/>
    </row>
    <row r="739" spans="1:37" x14ac:dyDescent="0.25">
      <c r="A739" s="3">
        <v>44597</v>
      </c>
      <c r="B739">
        <v>41501.480469000002</v>
      </c>
      <c r="C739">
        <v>41847.164062999997</v>
      </c>
      <c r="D739">
        <v>41038.097655999998</v>
      </c>
      <c r="E739">
        <v>41441.164062999997</v>
      </c>
      <c r="F739">
        <v>41441.164062999997</v>
      </c>
      <c r="G739">
        <v>19652846215</v>
      </c>
      <c r="H739">
        <f t="shared" si="133"/>
        <v>-1.4398234716696469E-3</v>
      </c>
      <c r="I739">
        <f t="shared" si="138"/>
        <v>0.66723109950306803</v>
      </c>
      <c r="J739">
        <f t="shared" si="139"/>
        <v>4.0660992778343001E-2</v>
      </c>
      <c r="K739">
        <f t="shared" si="140"/>
        <v>-1.1182605838265889E-2</v>
      </c>
      <c r="M739" s="3">
        <v>44597</v>
      </c>
      <c r="N739">
        <v>2984.4460450000001</v>
      </c>
      <c r="O739">
        <v>3054.1301269999999</v>
      </c>
      <c r="P739">
        <v>2966.7810060000002</v>
      </c>
      <c r="Q739">
        <v>3014.648193</v>
      </c>
      <c r="R739">
        <v>3014.648193</v>
      </c>
      <c r="S739">
        <v>13102093957</v>
      </c>
      <c r="T739">
        <f t="shared" si="134"/>
        <v>1.0356898686138309E-2</v>
      </c>
      <c r="U739">
        <f t="shared" si="136"/>
        <v>0.87479242534148849</v>
      </c>
      <c r="V739">
        <f t="shared" si="137"/>
        <v>0.81115700502998944</v>
      </c>
      <c r="W739">
        <f t="shared" si="141"/>
        <v>0.92567546220306207</v>
      </c>
      <c r="X739">
        <f t="shared" si="142"/>
        <v>-4.5238911795325118E-2</v>
      </c>
      <c r="Z739" s="3">
        <v>44597</v>
      </c>
      <c r="AA739">
        <v>7.1913000000000005E-2</v>
      </c>
      <c r="AB739">
        <v>7.3029999999999998E-2</v>
      </c>
      <c r="AC739">
        <v>7.1922E-2</v>
      </c>
      <c r="AD739">
        <v>7.2745000000000004E-2</v>
      </c>
      <c r="AE739">
        <v>7.2745000000000004E-2</v>
      </c>
      <c r="AF739">
        <v>316161</v>
      </c>
      <c r="AG739">
        <f t="shared" si="135"/>
        <v>1.1795182277564018E-2</v>
      </c>
      <c r="AH739">
        <f t="shared" si="143"/>
        <v>0.41771954626810487</v>
      </c>
      <c r="AI739">
        <f t="shared" si="132"/>
        <v>-2.5952647853975448E-2</v>
      </c>
      <c r="AK739" s="3"/>
    </row>
    <row r="740" spans="1:37" x14ac:dyDescent="0.25">
      <c r="A740" s="3">
        <v>44598</v>
      </c>
      <c r="B740">
        <v>41441.121094000002</v>
      </c>
      <c r="C740">
        <v>42500.785155999998</v>
      </c>
      <c r="D740">
        <v>41244.90625</v>
      </c>
      <c r="E740">
        <v>42412.433594000002</v>
      </c>
      <c r="F740">
        <v>42412.433594000002</v>
      </c>
      <c r="G740">
        <v>16142097334</v>
      </c>
      <c r="H740">
        <f t="shared" si="133"/>
        <v>2.3166876511407884E-2</v>
      </c>
      <c r="I740">
        <f t="shared" si="138"/>
        <v>0.65912280228558795</v>
      </c>
      <c r="J740">
        <f t="shared" si="139"/>
        <v>2.0353872389008848E-2</v>
      </c>
      <c r="K740">
        <f t="shared" si="140"/>
        <v>1.9103844451205922E-2</v>
      </c>
      <c r="M740" s="3">
        <v>44598</v>
      </c>
      <c r="N740">
        <v>3014.9597170000002</v>
      </c>
      <c r="O740">
        <v>3061.2612300000001</v>
      </c>
      <c r="P740">
        <v>2965.429932</v>
      </c>
      <c r="Q740">
        <v>3057.4760740000002</v>
      </c>
      <c r="R740">
        <v>3057.4760740000002</v>
      </c>
      <c r="S740">
        <v>9466018022</v>
      </c>
      <c r="T740">
        <f t="shared" si="134"/>
        <v>1.4106625402347568E-2</v>
      </c>
      <c r="U740">
        <f t="shared" si="136"/>
        <v>0.86349598342452105</v>
      </c>
      <c r="V740">
        <f t="shared" si="137"/>
        <v>0.71494317480434455</v>
      </c>
      <c r="W740">
        <f t="shared" si="141"/>
        <v>0.89820021948914119</v>
      </c>
      <c r="X740">
        <f t="shared" si="142"/>
        <v>-5.1411939734046126E-3</v>
      </c>
      <c r="Z740" s="3">
        <v>44598</v>
      </c>
      <c r="AA740">
        <v>7.2752999999999998E-2</v>
      </c>
      <c r="AB740">
        <v>7.2138999999999995E-2</v>
      </c>
      <c r="AC740">
        <v>7.1765999999999996E-2</v>
      </c>
      <c r="AD740">
        <v>7.2089E-2</v>
      </c>
      <c r="AE740">
        <v>7.2089E-2</v>
      </c>
      <c r="AF740">
        <v>223190</v>
      </c>
      <c r="AG740">
        <f t="shared" si="135"/>
        <v>-9.0587083965277086E-3</v>
      </c>
      <c r="AH740">
        <f t="shared" si="143"/>
        <v>0.40657191926690911</v>
      </c>
      <c r="AI740">
        <f t="shared" si="132"/>
        <v>-1.9001554059646864E-2</v>
      </c>
      <c r="AK740" s="3"/>
    </row>
    <row r="741" spans="1:37" x14ac:dyDescent="0.25">
      <c r="A741" s="3">
        <v>44599</v>
      </c>
      <c r="B741">
        <v>42406.78125</v>
      </c>
      <c r="C741">
        <v>44401.863280999998</v>
      </c>
      <c r="D741">
        <v>41748.15625</v>
      </c>
      <c r="E741">
        <v>43840.285155999998</v>
      </c>
      <c r="F741">
        <v>43840.285155999998</v>
      </c>
      <c r="G741">
        <v>28641855926</v>
      </c>
      <c r="H741">
        <f t="shared" si="133"/>
        <v>3.3111582697940248E-2</v>
      </c>
      <c r="I741">
        <f t="shared" si="138"/>
        <v>0.66871060310417785</v>
      </c>
      <c r="J741">
        <f t="shared" si="139"/>
        <v>4.9238406766358503E-2</v>
      </c>
      <c r="K741">
        <f t="shared" si="140"/>
        <v>3.3807707575726237E-2</v>
      </c>
      <c r="M741" s="3">
        <v>44599</v>
      </c>
      <c r="N741">
        <v>3057.4221189999998</v>
      </c>
      <c r="O741">
        <v>3182.5283199999999</v>
      </c>
      <c r="P741">
        <v>3002.9270019999999</v>
      </c>
      <c r="Q741">
        <v>3142.470703</v>
      </c>
      <c r="R741">
        <v>3142.470703</v>
      </c>
      <c r="S741">
        <v>15197063785</v>
      </c>
      <c r="T741">
        <f t="shared" si="134"/>
        <v>2.7419575405601446E-2</v>
      </c>
      <c r="U741">
        <f t="shared" si="136"/>
        <v>0.8611711286300211</v>
      </c>
      <c r="V741">
        <f t="shared" si="137"/>
        <v>0.69177057161647171</v>
      </c>
      <c r="W741">
        <f t="shared" si="141"/>
        <v>0.89657333061202704</v>
      </c>
      <c r="X741">
        <f t="shared" si="142"/>
        <v>2.461736275883273E-2</v>
      </c>
      <c r="Z741" s="3">
        <v>44599</v>
      </c>
      <c r="AA741">
        <v>7.2087999999999999E-2</v>
      </c>
      <c r="AB741">
        <v>7.1729000000000001E-2</v>
      </c>
      <c r="AC741">
        <v>7.1860999999999994E-2</v>
      </c>
      <c r="AD741">
        <v>7.1679999999999994E-2</v>
      </c>
      <c r="AE741">
        <v>7.1679999999999994E-2</v>
      </c>
      <c r="AF741">
        <v>346646</v>
      </c>
      <c r="AG741">
        <f t="shared" si="135"/>
        <v>-5.6896981041493532E-3</v>
      </c>
      <c r="AH741">
        <f t="shared" si="143"/>
        <v>0.38760751176029012</v>
      </c>
      <c r="AI741">
        <f t="shared" si="132"/>
        <v>-8.9558592519424305E-3</v>
      </c>
      <c r="AK741" s="3"/>
    </row>
    <row r="742" spans="1:37" x14ac:dyDescent="0.25">
      <c r="A742" s="3">
        <v>44600</v>
      </c>
      <c r="B742">
        <v>43854.652344000002</v>
      </c>
      <c r="C742">
        <v>45293.867187999997</v>
      </c>
      <c r="D742">
        <v>42807.835937999997</v>
      </c>
      <c r="E742">
        <v>44118.445312999997</v>
      </c>
      <c r="F742">
        <v>44118.445312999997</v>
      </c>
      <c r="G742">
        <v>33079398868</v>
      </c>
      <c r="H742">
        <f t="shared" si="133"/>
        <v>6.3248089823742595E-3</v>
      </c>
      <c r="I742">
        <f t="shared" si="138"/>
        <v>0.66885172212494981</v>
      </c>
      <c r="J742">
        <f t="shared" si="139"/>
        <v>5.1315280524699643E-2</v>
      </c>
      <c r="K742">
        <f t="shared" si="140"/>
        <v>3.485002299227128E-2</v>
      </c>
      <c r="M742" s="3">
        <v>44600</v>
      </c>
      <c r="N742">
        <v>3143.0085450000001</v>
      </c>
      <c r="O742">
        <v>3219.4726559999999</v>
      </c>
      <c r="P742">
        <v>3038.3779300000001</v>
      </c>
      <c r="Q742">
        <v>3122.608643</v>
      </c>
      <c r="R742">
        <v>3122.608643</v>
      </c>
      <c r="S742">
        <v>17136080906</v>
      </c>
      <c r="T742">
        <f t="shared" si="134"/>
        <v>-6.3405825994789951E-3</v>
      </c>
      <c r="U742">
        <f t="shared" si="136"/>
        <v>0.87161432684334395</v>
      </c>
      <c r="V742">
        <f t="shared" si="137"/>
        <v>0.64527241924547929</v>
      </c>
      <c r="W742">
        <f t="shared" si="141"/>
        <v>0.89377280567040229</v>
      </c>
      <c r="X742">
        <f t="shared" si="142"/>
        <v>1.0818583236160053E-2</v>
      </c>
      <c r="Z742" s="3">
        <v>44600</v>
      </c>
      <c r="AA742">
        <v>7.1692000000000006E-2</v>
      </c>
      <c r="AB742">
        <v>7.1137000000000006E-2</v>
      </c>
      <c r="AC742">
        <v>7.0734000000000005E-2</v>
      </c>
      <c r="AD742">
        <v>7.0777999999999994E-2</v>
      </c>
      <c r="AE742">
        <v>7.0777999999999994E-2</v>
      </c>
      <c r="AF742">
        <v>388411</v>
      </c>
      <c r="AG742">
        <f t="shared" si="135"/>
        <v>-1.2663550718234497E-2</v>
      </c>
      <c r="AH742">
        <f t="shared" si="143"/>
        <v>0.38409085870498494</v>
      </c>
      <c r="AI742">
        <f t="shared" si="132"/>
        <v>-1.8813366467299249E-2</v>
      </c>
      <c r="AK742" s="3"/>
    </row>
    <row r="743" spans="1:37" x14ac:dyDescent="0.25">
      <c r="A743" s="3">
        <v>44601</v>
      </c>
      <c r="B743">
        <v>44096.703125</v>
      </c>
      <c r="C743">
        <v>44727.800780999998</v>
      </c>
      <c r="D743">
        <v>43232.96875</v>
      </c>
      <c r="E743">
        <v>44338.796875</v>
      </c>
      <c r="F743">
        <v>44338.796875</v>
      </c>
      <c r="G743">
        <v>23245887300</v>
      </c>
      <c r="H743">
        <f t="shared" si="133"/>
        <v>4.982113670664156E-3</v>
      </c>
      <c r="I743">
        <f t="shared" si="138"/>
        <v>0.66879564512552991</v>
      </c>
      <c r="J743">
        <f t="shared" si="139"/>
        <v>5.8455205967516854E-2</v>
      </c>
      <c r="K743">
        <f t="shared" si="140"/>
        <v>3.8418444386611995E-2</v>
      </c>
      <c r="M743" s="3">
        <v>44601</v>
      </c>
      <c r="N743">
        <v>3121.1826169999999</v>
      </c>
      <c r="O743">
        <v>3263.1557619999999</v>
      </c>
      <c r="P743">
        <v>3063.1601559999999</v>
      </c>
      <c r="Q743">
        <v>3239.4570309999999</v>
      </c>
      <c r="R743">
        <v>3239.4570309999999</v>
      </c>
      <c r="S743">
        <v>13951308490</v>
      </c>
      <c r="T743">
        <f t="shared" si="134"/>
        <v>3.673697672875411E-2</v>
      </c>
      <c r="U743">
        <f t="shared" si="136"/>
        <v>0.73807721686072214</v>
      </c>
      <c r="V743">
        <f t="shared" si="137"/>
        <v>0.65028857469321322</v>
      </c>
      <c r="W743">
        <f t="shared" si="141"/>
        <v>0.89868649670446354</v>
      </c>
      <c r="X743">
        <f t="shared" si="142"/>
        <v>4.1330704214782805E-2</v>
      </c>
      <c r="Z743" s="3">
        <v>44601</v>
      </c>
      <c r="AA743">
        <v>7.0746000000000003E-2</v>
      </c>
      <c r="AB743">
        <v>7.3051000000000005E-2</v>
      </c>
      <c r="AC743">
        <v>7.0824999999999999E-2</v>
      </c>
      <c r="AD743">
        <v>7.3061000000000001E-2</v>
      </c>
      <c r="AE743">
        <v>7.3061000000000001E-2</v>
      </c>
      <c r="AF743">
        <v>314652</v>
      </c>
      <c r="AG743">
        <f t="shared" si="135"/>
        <v>3.1746490705260082E-2</v>
      </c>
      <c r="AH743">
        <f t="shared" si="143"/>
        <v>0.39478393237667364</v>
      </c>
      <c r="AI743">
        <f t="shared" si="132"/>
        <v>-8.6267182469894213E-4</v>
      </c>
      <c r="AK743" s="3"/>
    </row>
    <row r="744" spans="1:37" x14ac:dyDescent="0.25">
      <c r="A744" s="3">
        <v>44602</v>
      </c>
      <c r="B744">
        <v>44347.800780999998</v>
      </c>
      <c r="C744">
        <v>45661.171875</v>
      </c>
      <c r="D744">
        <v>43402.808594000002</v>
      </c>
      <c r="E744">
        <v>43565.113280999998</v>
      </c>
      <c r="F744">
        <v>43565.113280999998</v>
      </c>
      <c r="G744">
        <v>32142048537</v>
      </c>
      <c r="H744">
        <f t="shared" si="133"/>
        <v>-1.7603393787127455E-2</v>
      </c>
      <c r="I744">
        <f t="shared" si="138"/>
        <v>0.66826345022332012</v>
      </c>
      <c r="J744">
        <f t="shared" si="139"/>
        <v>1.9218401543078009E-2</v>
      </c>
      <c r="K744">
        <f t="shared" si="140"/>
        <v>1.8785420749026182E-2</v>
      </c>
      <c r="M744" s="3">
        <v>44602</v>
      </c>
      <c r="N744">
        <v>3240.1130370000001</v>
      </c>
      <c r="O744">
        <v>3271.3161620000001</v>
      </c>
      <c r="P744">
        <v>3070.3781739999999</v>
      </c>
      <c r="Q744">
        <v>3077.4821780000002</v>
      </c>
      <c r="R744">
        <v>3077.4821780000002</v>
      </c>
      <c r="S744">
        <v>18629485080</v>
      </c>
      <c r="T744">
        <f t="shared" si="134"/>
        <v>-5.1293944740414724E-2</v>
      </c>
      <c r="U744">
        <f t="shared" si="136"/>
        <v>0.92011426248552941</v>
      </c>
      <c r="V744">
        <f t="shared" si="137"/>
        <v>0.7344743439538558</v>
      </c>
      <c r="W744">
        <f t="shared" si="141"/>
        <v>0.90022523041903246</v>
      </c>
      <c r="X744">
        <f t="shared" si="142"/>
        <v>-8.7870947703096725E-3</v>
      </c>
      <c r="Z744" s="3">
        <v>44602</v>
      </c>
      <c r="AA744">
        <v>7.3076000000000002E-2</v>
      </c>
      <c r="AB744">
        <v>7.2577000000000003E-2</v>
      </c>
      <c r="AC744">
        <v>7.0563000000000001E-2</v>
      </c>
      <c r="AD744">
        <v>7.0640999999999995E-2</v>
      </c>
      <c r="AE744">
        <v>7.0640999999999995E-2</v>
      </c>
      <c r="AF744">
        <v>427624</v>
      </c>
      <c r="AG744">
        <f t="shared" si="135"/>
        <v>-3.3683996172804639E-2</v>
      </c>
      <c r="AH744">
        <f t="shared" si="143"/>
        <v>0.39830668143617304</v>
      </c>
      <c r="AI744">
        <f t="shared" si="132"/>
        <v>-2.1190644636183115E-2</v>
      </c>
      <c r="AK744" s="3"/>
    </row>
    <row r="745" spans="1:37" x14ac:dyDescent="0.25">
      <c r="A745" s="3">
        <v>44603</v>
      </c>
      <c r="B745">
        <v>43571.128905999998</v>
      </c>
      <c r="C745">
        <v>43810.832030999998</v>
      </c>
      <c r="D745">
        <v>42114.539062999997</v>
      </c>
      <c r="E745">
        <v>42407.9375</v>
      </c>
      <c r="F745">
        <v>42407.9375</v>
      </c>
      <c r="G745">
        <v>26954925781</v>
      </c>
      <c r="H745">
        <f t="shared" si="133"/>
        <v>-2.6921126049433225E-2</v>
      </c>
      <c r="I745">
        <f t="shared" si="138"/>
        <v>0.66742409274300518</v>
      </c>
      <c r="J745">
        <f t="shared" si="139"/>
        <v>3.5696631763793826E-2</v>
      </c>
      <c r="K745">
        <f t="shared" si="140"/>
        <v>-8.6951326029827275E-3</v>
      </c>
      <c r="M745" s="3">
        <v>44603</v>
      </c>
      <c r="N745">
        <v>3077.413086</v>
      </c>
      <c r="O745">
        <v>3127.4506839999999</v>
      </c>
      <c r="P745">
        <v>2888.7077640000002</v>
      </c>
      <c r="Q745">
        <v>2927.3835450000001</v>
      </c>
      <c r="R745">
        <v>2927.3835450000001</v>
      </c>
      <c r="S745">
        <v>16043881065</v>
      </c>
      <c r="T745">
        <f t="shared" si="134"/>
        <v>-5.000275197251576E-2</v>
      </c>
      <c r="U745">
        <f t="shared" si="136"/>
        <v>0.67670374618370877</v>
      </c>
      <c r="V745">
        <f t="shared" si="137"/>
        <v>0.78631958933910062</v>
      </c>
      <c r="W745">
        <f t="shared" si="141"/>
        <v>0.90212233861324631</v>
      </c>
      <c r="X745">
        <f t="shared" si="142"/>
        <v>-5.4014375824899381E-2</v>
      </c>
      <c r="Z745" s="3">
        <v>44603</v>
      </c>
      <c r="AA745">
        <v>7.0638999999999993E-2</v>
      </c>
      <c r="AB745">
        <v>7.1522000000000002E-2</v>
      </c>
      <c r="AC745">
        <v>6.8507999999999999E-2</v>
      </c>
      <c r="AD745">
        <v>6.9028999999999993E-2</v>
      </c>
      <c r="AE745">
        <v>6.9028999999999993E-2</v>
      </c>
      <c r="AF745">
        <v>378323</v>
      </c>
      <c r="AG745">
        <f t="shared" si="135"/>
        <v>-2.3084006325606001E-2</v>
      </c>
      <c r="AH745">
        <f t="shared" si="143"/>
        <v>0.40090223272618697</v>
      </c>
      <c r="AI745">
        <f t="shared" si="132"/>
        <v>-3.305801809896125E-2</v>
      </c>
      <c r="AK745" s="3"/>
    </row>
    <row r="746" spans="1:37" x14ac:dyDescent="0.25">
      <c r="A746" s="3">
        <v>44604</v>
      </c>
      <c r="B746">
        <v>42412.300780999998</v>
      </c>
      <c r="C746">
        <v>42992.550780999998</v>
      </c>
      <c r="D746">
        <v>41852.574219000002</v>
      </c>
      <c r="E746">
        <v>42244.46875</v>
      </c>
      <c r="F746">
        <v>42244.46875</v>
      </c>
      <c r="G746">
        <v>18152390304</v>
      </c>
      <c r="H746">
        <f t="shared" si="133"/>
        <v>-3.8621218328664299E-3</v>
      </c>
      <c r="I746">
        <f t="shared" si="138"/>
        <v>0.65860364687020467</v>
      </c>
      <c r="J746">
        <f t="shared" si="139"/>
        <v>8.1829256449529094E-3</v>
      </c>
      <c r="K746">
        <f t="shared" si="140"/>
        <v>4.821388485826284E-3</v>
      </c>
      <c r="M746" s="3">
        <v>44604</v>
      </c>
      <c r="N746">
        <v>2927.3864749999998</v>
      </c>
      <c r="O746">
        <v>2980.079346</v>
      </c>
      <c r="P746">
        <v>2870.1770019999999</v>
      </c>
      <c r="Q746">
        <v>2917.3627929999998</v>
      </c>
      <c r="R746">
        <v>2917.3627929999998</v>
      </c>
      <c r="S746">
        <v>11254355757</v>
      </c>
      <c r="T746">
        <f t="shared" si="134"/>
        <v>-3.4289809134879479E-3</v>
      </c>
      <c r="U746">
        <f t="shared" si="136"/>
        <v>0.66776459199820393</v>
      </c>
      <c r="V746">
        <f t="shared" si="137"/>
        <v>0.76400468137470157</v>
      </c>
      <c r="W746">
        <f t="shared" si="141"/>
        <v>0.89435437902735582</v>
      </c>
      <c r="X746">
        <f t="shared" si="142"/>
        <v>-3.728842505595123E-2</v>
      </c>
      <c r="Z746" s="3">
        <v>44604</v>
      </c>
      <c r="AA746">
        <v>6.9028999999999993E-2</v>
      </c>
      <c r="AB746">
        <v>6.9745000000000001E-2</v>
      </c>
      <c r="AC746">
        <v>6.8390999999999993E-2</v>
      </c>
      <c r="AD746">
        <v>6.9058999999999995E-2</v>
      </c>
      <c r="AE746">
        <v>6.9058999999999995E-2</v>
      </c>
      <c r="AF746">
        <v>266410</v>
      </c>
      <c r="AG746">
        <f t="shared" si="135"/>
        <v>4.3450553953983708E-4</v>
      </c>
      <c r="AH746">
        <f t="shared" si="143"/>
        <v>0.40102395655863887</v>
      </c>
      <c r="AI746">
        <f t="shared" si="132"/>
        <v>-3.0885655988759999E-2</v>
      </c>
      <c r="AK746" s="3"/>
    </row>
    <row r="747" spans="1:37" x14ac:dyDescent="0.25">
      <c r="A747" s="3">
        <v>44605</v>
      </c>
      <c r="B747">
        <v>42236.566405999998</v>
      </c>
      <c r="C747">
        <v>42693.054687999997</v>
      </c>
      <c r="D747">
        <v>41950.941405999998</v>
      </c>
      <c r="E747">
        <v>42197.515625</v>
      </c>
      <c r="F747">
        <v>42197.515625</v>
      </c>
      <c r="G747">
        <v>14741589015</v>
      </c>
      <c r="H747">
        <f t="shared" si="133"/>
        <v>-1.112080209543203E-3</v>
      </c>
      <c r="I747">
        <f t="shared" si="138"/>
        <v>0.65714868822740591</v>
      </c>
      <c r="J747">
        <f t="shared" si="139"/>
        <v>2.1154670544379972E-2</v>
      </c>
      <c r="K747">
        <f t="shared" si="140"/>
        <v>-1.7038202357721709E-3</v>
      </c>
      <c r="M747" s="3">
        <v>44605</v>
      </c>
      <c r="N747">
        <v>2916.7895509999998</v>
      </c>
      <c r="O747">
        <v>2947.7766109999998</v>
      </c>
      <c r="P747">
        <v>2845.3977049999999</v>
      </c>
      <c r="Q747">
        <v>2883.4633789999998</v>
      </c>
      <c r="R747">
        <v>2883.4633789999998</v>
      </c>
      <c r="S747">
        <v>9054963563</v>
      </c>
      <c r="T747">
        <f t="shared" si="134"/>
        <v>-1.1687921307582486E-2</v>
      </c>
      <c r="U747">
        <f t="shared" si="136"/>
        <v>0.64932671506291872</v>
      </c>
      <c r="V747">
        <f t="shared" si="137"/>
        <v>0.76838549898032737</v>
      </c>
      <c r="W747">
        <f t="shared" si="141"/>
        <v>0.89106114637910749</v>
      </c>
      <c r="X747">
        <f t="shared" si="142"/>
        <v>-5.2663386765440676E-2</v>
      </c>
      <c r="Z747" s="3">
        <v>44605</v>
      </c>
      <c r="AA747">
        <v>6.9044999999999995E-2</v>
      </c>
      <c r="AB747">
        <v>6.9169999999999995E-2</v>
      </c>
      <c r="AC747">
        <v>6.7773E-2</v>
      </c>
      <c r="AD747">
        <v>6.8333000000000005E-2</v>
      </c>
      <c r="AE747">
        <v>6.8333000000000005E-2</v>
      </c>
      <c r="AF747">
        <v>214585</v>
      </c>
      <c r="AG747">
        <f t="shared" si="135"/>
        <v>-1.0568399285209477E-2</v>
      </c>
      <c r="AH747">
        <f t="shared" si="143"/>
        <v>0.40003275489576612</v>
      </c>
      <c r="AI747">
        <f t="shared" si="132"/>
        <v>-3.6740795814257071E-2</v>
      </c>
      <c r="AK747" s="3"/>
    </row>
    <row r="748" spans="1:37" x14ac:dyDescent="0.25">
      <c r="A748" s="3">
        <v>44606</v>
      </c>
      <c r="B748">
        <v>42157.398437999997</v>
      </c>
      <c r="C748">
        <v>42775.777344000002</v>
      </c>
      <c r="D748">
        <v>41681.957030999998</v>
      </c>
      <c r="E748">
        <v>42586.917969000002</v>
      </c>
      <c r="F748">
        <v>42586.917969000002</v>
      </c>
      <c r="G748">
        <v>20827783012</v>
      </c>
      <c r="H748">
        <f t="shared" si="133"/>
        <v>9.1857683205024236E-3</v>
      </c>
      <c r="I748">
        <f t="shared" si="138"/>
        <v>0.65800742530903245</v>
      </c>
      <c r="J748">
        <f t="shared" si="139"/>
        <v>1.3770057851866375E-2</v>
      </c>
      <c r="K748">
        <f t="shared" si="140"/>
        <v>2.0116924116384965E-3</v>
      </c>
      <c r="M748" s="3">
        <v>44606</v>
      </c>
      <c r="N748">
        <v>2880.1877439999998</v>
      </c>
      <c r="O748">
        <v>2957.9636230000001</v>
      </c>
      <c r="P748">
        <v>2840.257568</v>
      </c>
      <c r="Q748">
        <v>2933.4790039999998</v>
      </c>
      <c r="R748">
        <v>2933.4790039999998</v>
      </c>
      <c r="S748">
        <v>12164552172</v>
      </c>
      <c r="T748">
        <f t="shared" si="134"/>
        <v>1.7196958235615234E-2</v>
      </c>
      <c r="U748">
        <f t="shared" si="136"/>
        <v>0.61851395117883978</v>
      </c>
      <c r="V748">
        <f t="shared" si="137"/>
        <v>0.76956546312330598</v>
      </c>
      <c r="W748">
        <f t="shared" si="141"/>
        <v>0.89356310443785236</v>
      </c>
      <c r="X748">
        <f t="shared" si="142"/>
        <v>-4.706468358779789E-2</v>
      </c>
      <c r="Z748" s="3">
        <v>44606</v>
      </c>
      <c r="AA748">
        <v>6.8254999999999996E-2</v>
      </c>
      <c r="AB748">
        <v>6.9295999999999996E-2</v>
      </c>
      <c r="AC748">
        <v>6.8127999999999994E-2</v>
      </c>
      <c r="AD748">
        <v>6.8881999999999999E-2</v>
      </c>
      <c r="AE748">
        <v>6.8881999999999999E-2</v>
      </c>
      <c r="AF748">
        <v>285641</v>
      </c>
      <c r="AG748">
        <f t="shared" si="135"/>
        <v>8.0020832929641236E-3</v>
      </c>
      <c r="AH748">
        <f t="shared" si="143"/>
        <v>0.40117386287390983</v>
      </c>
      <c r="AI748">
        <f t="shared" si="132"/>
        <v>-3.5520403371553745E-2</v>
      </c>
      <c r="AK748" s="3"/>
    </row>
    <row r="749" spans="1:37" x14ac:dyDescent="0.25">
      <c r="A749" s="3">
        <v>44607</v>
      </c>
      <c r="B749">
        <v>42586.464844000002</v>
      </c>
      <c r="C749">
        <v>44667.21875</v>
      </c>
      <c r="D749">
        <v>42491.035155999998</v>
      </c>
      <c r="E749">
        <v>44575.203125</v>
      </c>
      <c r="F749">
        <v>44575.203125</v>
      </c>
      <c r="G749">
        <v>22721659051</v>
      </c>
      <c r="H749">
        <f t="shared" si="133"/>
        <v>4.5630604481370338E-2</v>
      </c>
      <c r="I749">
        <f t="shared" si="138"/>
        <v>0.67732289208674201</v>
      </c>
      <c r="J749">
        <f t="shared" si="139"/>
        <v>3.3332759011284158E-2</v>
      </c>
      <c r="K749">
        <f t="shared" si="140"/>
        <v>2.6093084303136907E-2</v>
      </c>
      <c r="M749" s="3">
        <v>44607</v>
      </c>
      <c r="N749">
        <v>2933.7290039999998</v>
      </c>
      <c r="O749">
        <v>3185.5207519999999</v>
      </c>
      <c r="P749">
        <v>2917.8571780000002</v>
      </c>
      <c r="Q749">
        <v>3179.8771969999998</v>
      </c>
      <c r="R749">
        <v>3179.8771969999998</v>
      </c>
      <c r="S749">
        <v>13921257873</v>
      </c>
      <c r="T749">
        <f t="shared" si="134"/>
        <v>8.0653486713264083E-2</v>
      </c>
      <c r="U749">
        <f t="shared" si="136"/>
        <v>0.90228789509182583</v>
      </c>
      <c r="V749">
        <f t="shared" si="137"/>
        <v>0.8430698715835987</v>
      </c>
      <c r="W749">
        <f t="shared" si="141"/>
        <v>0.9409931940328381</v>
      </c>
      <c r="X749">
        <f t="shared" si="142"/>
        <v>-8.0019060239159036E-3</v>
      </c>
      <c r="Z749" s="3">
        <v>44607</v>
      </c>
      <c r="AA749">
        <v>6.8888000000000005E-2</v>
      </c>
      <c r="AB749">
        <v>7.1317000000000005E-2</v>
      </c>
      <c r="AC749">
        <v>6.8658999999999998E-2</v>
      </c>
      <c r="AD749">
        <v>7.1336999999999998E-2</v>
      </c>
      <c r="AE749">
        <v>7.1336999999999998E-2</v>
      </c>
      <c r="AF749">
        <v>312309</v>
      </c>
      <c r="AG749">
        <f t="shared" si="135"/>
        <v>3.5020231199285295E-2</v>
      </c>
      <c r="AH749">
        <f t="shared" si="143"/>
        <v>0.42183273576283398</v>
      </c>
      <c r="AI749">
        <f t="shared" si="132"/>
        <v>-2.6141125605416596E-2</v>
      </c>
      <c r="AK749" s="3"/>
    </row>
    <row r="750" spans="1:37" x14ac:dyDescent="0.25">
      <c r="A750" s="3">
        <v>44608</v>
      </c>
      <c r="B750">
        <v>44578.277344000002</v>
      </c>
      <c r="C750">
        <v>44578.277344000002</v>
      </c>
      <c r="D750">
        <v>43456.691405999998</v>
      </c>
      <c r="E750">
        <v>43961.859375</v>
      </c>
      <c r="F750">
        <v>43961.859375</v>
      </c>
      <c r="G750">
        <v>19792547657</v>
      </c>
      <c r="H750">
        <f t="shared" si="133"/>
        <v>-1.385529504989858E-2</v>
      </c>
      <c r="I750">
        <f t="shared" si="138"/>
        <v>0.67515738749740728</v>
      </c>
      <c r="J750">
        <f t="shared" si="139"/>
        <v>3.9705035660552959E-2</v>
      </c>
      <c r="K750">
        <f t="shared" si="140"/>
        <v>2.9219041759570814E-2</v>
      </c>
      <c r="M750" s="3">
        <v>44608</v>
      </c>
      <c r="N750">
        <v>3180.4467770000001</v>
      </c>
      <c r="O750">
        <v>3181.616943</v>
      </c>
      <c r="P750">
        <v>3055.1682129999999</v>
      </c>
      <c r="Q750">
        <v>3127.830078</v>
      </c>
      <c r="R750">
        <v>3127.830078</v>
      </c>
      <c r="S750">
        <v>12352406833</v>
      </c>
      <c r="T750">
        <f t="shared" si="134"/>
        <v>-1.6503080433323537E-2</v>
      </c>
      <c r="U750">
        <f t="shared" si="136"/>
        <v>0.86068269466568648</v>
      </c>
      <c r="V750">
        <f t="shared" si="137"/>
        <v>0.84085420426149926</v>
      </c>
      <c r="W750">
        <f t="shared" si="141"/>
        <v>0.93128192982933355</v>
      </c>
      <c r="X750">
        <f t="shared" si="142"/>
        <v>4.4963316281036499E-3</v>
      </c>
      <c r="Z750" s="3">
        <v>44608</v>
      </c>
      <c r="AA750">
        <v>7.1349999999999997E-2</v>
      </c>
      <c r="AB750">
        <v>7.1375999999999995E-2</v>
      </c>
      <c r="AC750">
        <v>7.0274000000000003E-2</v>
      </c>
      <c r="AD750">
        <v>7.1149000000000004E-2</v>
      </c>
      <c r="AE750">
        <v>7.1149000000000004E-2</v>
      </c>
      <c r="AF750">
        <v>280980</v>
      </c>
      <c r="AG750">
        <f t="shared" si="135"/>
        <v>-2.6388572785519407E-3</v>
      </c>
      <c r="AH750">
        <f t="shared" si="143"/>
        <v>0.41612830579764382</v>
      </c>
      <c r="AI750">
        <f t="shared" si="132"/>
        <v>-1.9745150508607111E-2</v>
      </c>
      <c r="AK750" s="3"/>
    </row>
    <row r="751" spans="1:37" x14ac:dyDescent="0.25">
      <c r="A751" s="3">
        <v>44609</v>
      </c>
      <c r="B751">
        <v>43937.070312999997</v>
      </c>
      <c r="C751">
        <v>44132.972655999998</v>
      </c>
      <c r="D751">
        <v>40249.371094000002</v>
      </c>
      <c r="E751">
        <v>40538.011719000002</v>
      </c>
      <c r="F751">
        <v>40538.011719000002</v>
      </c>
      <c r="G751">
        <v>26246662813</v>
      </c>
      <c r="H751">
        <f t="shared" si="133"/>
        <v>-8.108233071293737E-2</v>
      </c>
      <c r="I751">
        <f t="shared" si="138"/>
        <v>0.73369638529802206</v>
      </c>
      <c r="J751">
        <f t="shared" si="139"/>
        <v>4.4333404326712678E-2</v>
      </c>
      <c r="K751">
        <f t="shared" si="140"/>
        <v>-1.1105529852410099E-2</v>
      </c>
      <c r="M751" s="3">
        <v>44609</v>
      </c>
      <c r="N751">
        <v>3126.8583979999999</v>
      </c>
      <c r="O751">
        <v>3154.6152339999999</v>
      </c>
      <c r="P751">
        <v>2861.8520509999998</v>
      </c>
      <c r="Q751">
        <v>2881.4819339999999</v>
      </c>
      <c r="R751">
        <v>2881.4819339999999</v>
      </c>
      <c r="S751">
        <v>15860206214</v>
      </c>
      <c r="T751">
        <f t="shared" si="134"/>
        <v>-8.2034776093791173E-2</v>
      </c>
      <c r="U751">
        <f t="shared" si="136"/>
        <v>0.98140706303588099</v>
      </c>
      <c r="V751">
        <f t="shared" si="137"/>
        <v>0.9243823864122096</v>
      </c>
      <c r="W751">
        <f t="shared" si="141"/>
        <v>0.97248553856882125</v>
      </c>
      <c r="X751">
        <f t="shared" si="142"/>
        <v>-2.7337367947398428E-2</v>
      </c>
      <c r="Z751" s="3">
        <v>44609</v>
      </c>
      <c r="AA751">
        <v>7.1126999999999996E-2</v>
      </c>
      <c r="AB751">
        <v>7.1487999999999996E-2</v>
      </c>
      <c r="AC751">
        <v>7.1082999999999993E-2</v>
      </c>
      <c r="AD751">
        <v>7.1081000000000005E-2</v>
      </c>
      <c r="AE751">
        <v>7.1081000000000005E-2</v>
      </c>
      <c r="AF751">
        <v>391243</v>
      </c>
      <c r="AG751">
        <f t="shared" si="135"/>
        <v>-9.5619778079328202E-4</v>
      </c>
      <c r="AH751">
        <f t="shared" si="143"/>
        <v>0.41216593815724889</v>
      </c>
      <c r="AI751">
        <f t="shared" si="132"/>
        <v>-1.4074453871170844E-2</v>
      </c>
      <c r="AK751" s="3"/>
    </row>
    <row r="752" spans="1:37" x14ac:dyDescent="0.25">
      <c r="A752" s="3">
        <v>44610</v>
      </c>
      <c r="B752">
        <v>40552.132812999997</v>
      </c>
      <c r="C752">
        <v>40929.152344000002</v>
      </c>
      <c r="D752">
        <v>39637.617187999997</v>
      </c>
      <c r="E752">
        <v>40030.976562999997</v>
      </c>
      <c r="F752">
        <v>40030.976562999997</v>
      </c>
      <c r="G752">
        <v>23310007704</v>
      </c>
      <c r="H752">
        <f t="shared" si="133"/>
        <v>-1.2586526417437368E-2</v>
      </c>
      <c r="I752">
        <f t="shared" si="138"/>
        <v>0.73318234110304992</v>
      </c>
      <c r="J752">
        <f t="shared" si="139"/>
        <v>4.1910020289480279E-2</v>
      </c>
      <c r="K752">
        <f t="shared" si="140"/>
        <v>-9.9093318165480362E-3</v>
      </c>
      <c r="M752" s="3">
        <v>44610</v>
      </c>
      <c r="N752">
        <v>2884.3405760000001</v>
      </c>
      <c r="O752">
        <v>2937.3085940000001</v>
      </c>
      <c r="P752">
        <v>2761.6433109999998</v>
      </c>
      <c r="Q752">
        <v>2785.727539</v>
      </c>
      <c r="R752">
        <v>2785.727539</v>
      </c>
      <c r="S752">
        <v>15748173433</v>
      </c>
      <c r="T752">
        <f t="shared" si="134"/>
        <v>-3.3795648130892177E-2</v>
      </c>
      <c r="U752">
        <f t="shared" si="136"/>
        <v>0.9469926462943159</v>
      </c>
      <c r="V752">
        <f t="shared" si="137"/>
        <v>0.94362759711819388</v>
      </c>
      <c r="W752">
        <f t="shared" si="141"/>
        <v>0.97628097018884508</v>
      </c>
      <c r="X752">
        <f t="shared" si="142"/>
        <v>-3.3188076950891376E-2</v>
      </c>
      <c r="Z752" s="3">
        <v>44610</v>
      </c>
      <c r="AA752">
        <v>7.1152000000000007E-2</v>
      </c>
      <c r="AB752">
        <v>7.1818000000000007E-2</v>
      </c>
      <c r="AC752">
        <v>6.9266999999999995E-2</v>
      </c>
      <c r="AD752">
        <v>6.9588999999999998E-2</v>
      </c>
      <c r="AE752">
        <v>6.9588999999999998E-2</v>
      </c>
      <c r="AF752">
        <v>393400</v>
      </c>
      <c r="AG752">
        <f t="shared" si="135"/>
        <v>-2.1213562969743676E-2</v>
      </c>
      <c r="AH752">
        <f t="shared" si="143"/>
        <v>0.41747297845046794</v>
      </c>
      <c r="AI752">
        <f t="shared" ref="AI752:AI815" si="144">AVERAGE(AG723:AG752)*10+POWER(AH752/SQRT(365/10),2)/2</f>
        <v>-1.8827679135276627E-2</v>
      </c>
      <c r="AK752" s="3"/>
    </row>
    <row r="753" spans="1:37" x14ac:dyDescent="0.25">
      <c r="A753" s="3">
        <v>44611</v>
      </c>
      <c r="B753">
        <v>40026.023437999997</v>
      </c>
      <c r="C753">
        <v>40418.878905999998</v>
      </c>
      <c r="D753">
        <v>39713.058594000002</v>
      </c>
      <c r="E753">
        <v>40122.15625</v>
      </c>
      <c r="F753">
        <v>40122.15625</v>
      </c>
      <c r="G753">
        <v>13736557863</v>
      </c>
      <c r="H753">
        <f t="shared" si="133"/>
        <v>2.2751381794020218E-3</v>
      </c>
      <c r="I753">
        <f t="shared" si="138"/>
        <v>0.72793511289447377</v>
      </c>
      <c r="J753">
        <f t="shared" si="139"/>
        <v>1.381813902061989E-2</v>
      </c>
      <c r="K753">
        <f t="shared" si="140"/>
        <v>3.9790714880056097E-3</v>
      </c>
      <c r="M753" s="3">
        <v>44611</v>
      </c>
      <c r="N753">
        <v>2784.8728030000002</v>
      </c>
      <c r="O753">
        <v>2826.3479000000002</v>
      </c>
      <c r="P753">
        <v>2707.3784179999998</v>
      </c>
      <c r="Q753">
        <v>2763.701172</v>
      </c>
      <c r="R753">
        <v>2763.701172</v>
      </c>
      <c r="S753">
        <v>9774183169</v>
      </c>
      <c r="T753">
        <f t="shared" si="134"/>
        <v>-7.9382883592279928E-3</v>
      </c>
      <c r="U753">
        <f t="shared" si="136"/>
        <v>0.94649307335926336</v>
      </c>
      <c r="V753">
        <f t="shared" si="137"/>
        <v>0.76325735960004282</v>
      </c>
      <c r="W753">
        <f t="shared" si="141"/>
        <v>0.97138681420980222</v>
      </c>
      <c r="X753">
        <f t="shared" si="142"/>
        <v>-2.1818519034287089E-2</v>
      </c>
      <c r="Z753" s="3">
        <v>44611</v>
      </c>
      <c r="AA753">
        <v>6.9568000000000005E-2</v>
      </c>
      <c r="AB753">
        <v>7.0264999999999994E-2</v>
      </c>
      <c r="AC753">
        <v>6.8153000000000005E-2</v>
      </c>
      <c r="AD753">
        <v>6.8881999999999999E-2</v>
      </c>
      <c r="AE753">
        <v>6.8881999999999999E-2</v>
      </c>
      <c r="AF753">
        <v>243611</v>
      </c>
      <c r="AG753">
        <f t="shared" si="135"/>
        <v>-1.0211613170196452E-2</v>
      </c>
      <c r="AH753">
        <f t="shared" si="143"/>
        <v>0.41829804991806951</v>
      </c>
      <c r="AI753">
        <f t="shared" si="144"/>
        <v>-2.0469077815227492E-2</v>
      </c>
      <c r="AK753" s="3"/>
    </row>
    <row r="754" spans="1:37" x14ac:dyDescent="0.25">
      <c r="A754" s="3">
        <v>44612</v>
      </c>
      <c r="B754">
        <v>40118.101562999997</v>
      </c>
      <c r="C754">
        <v>40119.890625</v>
      </c>
      <c r="D754">
        <v>38112.8125</v>
      </c>
      <c r="E754">
        <v>38431.378905999998</v>
      </c>
      <c r="F754">
        <v>38431.378905999998</v>
      </c>
      <c r="G754">
        <v>18340576452</v>
      </c>
      <c r="H754">
        <f t="shared" si="133"/>
        <v>-4.3054421753030397E-2</v>
      </c>
      <c r="I754">
        <f t="shared" si="138"/>
        <v>0.63319303527101412</v>
      </c>
      <c r="J754">
        <f t="shared" si="139"/>
        <v>5.2732122154792574E-2</v>
      </c>
      <c r="K754">
        <f t="shared" si="140"/>
        <v>3.4604419020869984E-2</v>
      </c>
      <c r="M754" s="3">
        <v>44612</v>
      </c>
      <c r="N754">
        <v>2763.7565920000002</v>
      </c>
      <c r="O754">
        <v>2763.7565920000002</v>
      </c>
      <c r="P754">
        <v>2585.946289</v>
      </c>
      <c r="Q754">
        <v>2628.6484380000002</v>
      </c>
      <c r="R754">
        <v>2628.6484380000002</v>
      </c>
      <c r="S754">
        <v>11641437834</v>
      </c>
      <c r="T754">
        <f t="shared" si="134"/>
        <v>-5.0100973537892626E-2</v>
      </c>
      <c r="U754">
        <f t="shared" si="136"/>
        <v>0.99563415381103382</v>
      </c>
      <c r="V754">
        <f t="shared" si="137"/>
        <v>0.78915473108389556</v>
      </c>
      <c r="W754">
        <f t="shared" si="141"/>
        <v>0.81016950943538413</v>
      </c>
      <c r="X754">
        <f t="shared" si="142"/>
        <v>2.7122566518245281E-2</v>
      </c>
      <c r="Z754" s="3">
        <v>44612</v>
      </c>
      <c r="AA754">
        <v>6.8884000000000001E-2</v>
      </c>
      <c r="AB754">
        <v>6.8884000000000001E-2</v>
      </c>
      <c r="AC754">
        <v>6.7833000000000004E-2</v>
      </c>
      <c r="AD754">
        <v>6.8398E-2</v>
      </c>
      <c r="AE754">
        <v>6.8398E-2</v>
      </c>
      <c r="AF754">
        <v>302915</v>
      </c>
      <c r="AG754">
        <f t="shared" si="135"/>
        <v>-7.0513112676518445E-3</v>
      </c>
      <c r="AH754">
        <f t="shared" si="143"/>
        <v>0.38157732400126532</v>
      </c>
      <c r="AI754">
        <f t="shared" si="144"/>
        <v>-6.493218769369204E-3</v>
      </c>
      <c r="AK754" s="3"/>
    </row>
    <row r="755" spans="1:37" x14ac:dyDescent="0.25">
      <c r="A755" s="3">
        <v>44613</v>
      </c>
      <c r="B755">
        <v>38423.210937999997</v>
      </c>
      <c r="C755">
        <v>39394.4375</v>
      </c>
      <c r="D755">
        <v>36950.476562999997</v>
      </c>
      <c r="E755">
        <v>37075.28125</v>
      </c>
      <c r="F755">
        <v>37075.28125</v>
      </c>
      <c r="G755">
        <v>29280402798</v>
      </c>
      <c r="H755">
        <f t="shared" si="133"/>
        <v>-3.5923810941849238E-2</v>
      </c>
      <c r="I755">
        <f t="shared" si="138"/>
        <v>0.63001942198093563</v>
      </c>
      <c r="J755">
        <f t="shared" si="139"/>
        <v>5.673850004573272E-2</v>
      </c>
      <c r="K755">
        <f t="shared" si="140"/>
        <v>3.6525232325740176E-2</v>
      </c>
      <c r="M755" s="3">
        <v>44613</v>
      </c>
      <c r="N755">
        <v>2627.6655270000001</v>
      </c>
      <c r="O755">
        <v>2752.4584960000002</v>
      </c>
      <c r="P755">
        <v>2568.2543949999999</v>
      </c>
      <c r="Q755">
        <v>2573.8161620000001</v>
      </c>
      <c r="R755">
        <v>2573.8161620000001</v>
      </c>
      <c r="S755">
        <v>18646392740</v>
      </c>
      <c r="T755">
        <f t="shared" si="134"/>
        <v>-2.1080126706790346E-2</v>
      </c>
      <c r="U755">
        <f t="shared" si="136"/>
        <v>0.96231092333377422</v>
      </c>
      <c r="V755">
        <f t="shared" si="137"/>
        <v>0.78118602921884572</v>
      </c>
      <c r="W755">
        <f t="shared" si="141"/>
        <v>0.78270980032161264</v>
      </c>
      <c r="X755">
        <f t="shared" si="142"/>
        <v>4.6470613684889868E-2</v>
      </c>
      <c r="Z755" s="3">
        <v>44613</v>
      </c>
      <c r="AA755">
        <v>6.8373000000000003E-2</v>
      </c>
      <c r="AB755">
        <v>7.0000999999999994E-2</v>
      </c>
      <c r="AC755">
        <v>6.9369E-2</v>
      </c>
      <c r="AD755">
        <v>6.9420999999999997E-2</v>
      </c>
      <c r="AE755">
        <v>6.9420999999999997E-2</v>
      </c>
      <c r="AF755">
        <v>502933</v>
      </c>
      <c r="AG755">
        <f t="shared" si="135"/>
        <v>1.4845830965540392E-2</v>
      </c>
      <c r="AH755">
        <f t="shared" si="143"/>
        <v>0.37775952584401368</v>
      </c>
      <c r="AI755">
        <f t="shared" si="144"/>
        <v>5.6290345944079671E-3</v>
      </c>
      <c r="AK755" s="3"/>
    </row>
    <row r="756" spans="1:37" x14ac:dyDescent="0.25">
      <c r="A756" s="3">
        <v>44614</v>
      </c>
      <c r="B756">
        <v>37068.769530999998</v>
      </c>
      <c r="C756">
        <v>38359.855469000002</v>
      </c>
      <c r="D756">
        <v>36488.933594000002</v>
      </c>
      <c r="E756">
        <v>38286.027344000002</v>
      </c>
      <c r="F756">
        <v>38286.027344000002</v>
      </c>
      <c r="G756">
        <v>25493150450</v>
      </c>
      <c r="H756">
        <f t="shared" si="133"/>
        <v>3.2134534348036585E-2</v>
      </c>
      <c r="I756">
        <f t="shared" si="138"/>
        <v>0.62822300253184238</v>
      </c>
      <c r="J756">
        <f t="shared" si="139"/>
        <v>5.3906460598804919E-2</v>
      </c>
      <c r="K756">
        <f t="shared" si="140"/>
        <v>3.5062767441391293E-2</v>
      </c>
      <c r="M756" s="3">
        <v>44614</v>
      </c>
      <c r="N756">
        <v>2572.898682</v>
      </c>
      <c r="O756">
        <v>2648.9167480000001</v>
      </c>
      <c r="P756">
        <v>2510.678711</v>
      </c>
      <c r="Q756">
        <v>2639.2993160000001</v>
      </c>
      <c r="R756">
        <v>2639.2993160000001</v>
      </c>
      <c r="S756">
        <v>16360200507</v>
      </c>
      <c r="T756">
        <f t="shared" si="134"/>
        <v>2.5123785835632753E-2</v>
      </c>
      <c r="U756">
        <f t="shared" si="136"/>
        <v>0.64473323517188463</v>
      </c>
      <c r="V756">
        <f t="shared" si="137"/>
        <v>0.77828223271432651</v>
      </c>
      <c r="W756">
        <f t="shared" si="141"/>
        <v>0.76617395130465293</v>
      </c>
      <c r="X756">
        <f t="shared" si="142"/>
        <v>3.221431911683173E-2</v>
      </c>
      <c r="Z756" s="3">
        <v>44614</v>
      </c>
      <c r="AA756">
        <v>6.9397E-2</v>
      </c>
      <c r="AB756">
        <v>6.9572999999999996E-2</v>
      </c>
      <c r="AC756">
        <v>6.8395999999999998E-2</v>
      </c>
      <c r="AD756">
        <v>6.8935999999999997E-2</v>
      </c>
      <c r="AE756">
        <v>6.8935999999999997E-2</v>
      </c>
      <c r="AF756">
        <v>427315</v>
      </c>
      <c r="AG756">
        <f t="shared" si="135"/>
        <v>-7.0108774630073386E-3</v>
      </c>
      <c r="AH756">
        <f t="shared" si="143"/>
        <v>0.37334961543437445</v>
      </c>
      <c r="AI756">
        <f t="shared" si="144"/>
        <v>-2.6241979403538694E-3</v>
      </c>
      <c r="AK756" s="3"/>
    </row>
    <row r="757" spans="1:37" x14ac:dyDescent="0.25">
      <c r="A757" s="3">
        <v>44615</v>
      </c>
      <c r="B757">
        <v>38285.28125</v>
      </c>
      <c r="C757">
        <v>39122.394530999998</v>
      </c>
      <c r="D757">
        <v>37201.816405999998</v>
      </c>
      <c r="E757">
        <v>37296.570312999997</v>
      </c>
      <c r="F757">
        <v>37296.570312999997</v>
      </c>
      <c r="G757">
        <v>21849073843</v>
      </c>
      <c r="H757">
        <f t="shared" si="133"/>
        <v>-2.6183634608544223E-2</v>
      </c>
      <c r="I757">
        <f t="shared" si="138"/>
        <v>0.63485159852816964</v>
      </c>
      <c r="J757">
        <f t="shared" si="139"/>
        <v>1.7369858897344586E-2</v>
      </c>
      <c r="K757">
        <f t="shared" si="140"/>
        <v>1.6966502438133368E-2</v>
      </c>
      <c r="M757" s="3">
        <v>44615</v>
      </c>
      <c r="N757">
        <v>2639.4470209999999</v>
      </c>
      <c r="O757">
        <v>2741.3684079999998</v>
      </c>
      <c r="P757">
        <v>2587.4128420000002</v>
      </c>
      <c r="Q757">
        <v>2590.3596189999998</v>
      </c>
      <c r="R757">
        <v>2590.3596189999998</v>
      </c>
      <c r="S757">
        <v>13382637240</v>
      </c>
      <c r="T757">
        <f t="shared" si="134"/>
        <v>-1.8716756216975682E-2</v>
      </c>
      <c r="U757">
        <f t="shared" si="136"/>
        <v>0.64281574878297598</v>
      </c>
      <c r="V757">
        <f t="shared" si="137"/>
        <v>0.77848248179236412</v>
      </c>
      <c r="W757">
        <f t="shared" si="141"/>
        <v>0.75655927556660052</v>
      </c>
      <c r="X757">
        <f t="shared" si="142"/>
        <v>4.1588424201233272E-2</v>
      </c>
      <c r="Z757" s="3">
        <v>44615</v>
      </c>
      <c r="AA757">
        <v>6.8940000000000001E-2</v>
      </c>
      <c r="AB757">
        <v>7.0555000000000007E-2</v>
      </c>
      <c r="AC757">
        <v>6.9477999999999998E-2</v>
      </c>
      <c r="AD757">
        <v>6.9453000000000001E-2</v>
      </c>
      <c r="AE757">
        <v>6.9453000000000001E-2</v>
      </c>
      <c r="AF757">
        <v>358817</v>
      </c>
      <c r="AG757">
        <f t="shared" si="135"/>
        <v>7.471726874219764E-3</v>
      </c>
      <c r="AH757">
        <f t="shared" si="143"/>
        <v>0.33152847514282446</v>
      </c>
      <c r="AI757">
        <f t="shared" si="144"/>
        <v>1.5602662667527877E-2</v>
      </c>
      <c r="AK757" s="3"/>
    </row>
    <row r="758" spans="1:37" x14ac:dyDescent="0.25">
      <c r="A758" s="3">
        <v>44616</v>
      </c>
      <c r="B758">
        <v>37278.566405999998</v>
      </c>
      <c r="C758">
        <v>38968.839844000002</v>
      </c>
      <c r="D758">
        <v>34459.21875</v>
      </c>
      <c r="E758">
        <v>38332.609375</v>
      </c>
      <c r="F758">
        <v>38332.609375</v>
      </c>
      <c r="G758">
        <v>46383802093</v>
      </c>
      <c r="H758">
        <f t="shared" si="133"/>
        <v>2.7399579938143896E-2</v>
      </c>
      <c r="I758">
        <f t="shared" si="138"/>
        <v>0.64126029773310966</v>
      </c>
      <c r="J758">
        <f t="shared" si="139"/>
        <v>3.6626952015302555E-2</v>
      </c>
      <c r="K758">
        <f t="shared" si="140"/>
        <v>2.676309455796819E-2</v>
      </c>
      <c r="M758" s="3">
        <v>44616</v>
      </c>
      <c r="N758">
        <v>2588.16626</v>
      </c>
      <c r="O758">
        <v>2689.047607</v>
      </c>
      <c r="P758">
        <v>2308.9147950000001</v>
      </c>
      <c r="Q758">
        <v>2598.0671390000002</v>
      </c>
      <c r="R758">
        <v>2598.0671390000002</v>
      </c>
      <c r="S758">
        <v>29312342666</v>
      </c>
      <c r="T758">
        <f t="shared" si="134"/>
        <v>2.9710453781426911E-3</v>
      </c>
      <c r="U758">
        <f t="shared" si="136"/>
        <v>0.46918015265084945</v>
      </c>
      <c r="V758">
        <f t="shared" si="137"/>
        <v>0.73970457280469271</v>
      </c>
      <c r="W758">
        <f t="shared" si="141"/>
        <v>0.75640476118632305</v>
      </c>
      <c r="X758">
        <f t="shared" si="142"/>
        <v>3.9886565260327585E-2</v>
      </c>
      <c r="Z758" s="3">
        <v>44616</v>
      </c>
      <c r="AA758">
        <v>6.9393999999999997E-2</v>
      </c>
      <c r="AB758">
        <v>6.9072999999999996E-2</v>
      </c>
      <c r="AC758">
        <v>6.6716999999999999E-2</v>
      </c>
      <c r="AD758">
        <v>6.7777000000000004E-2</v>
      </c>
      <c r="AE758">
        <v>6.7777000000000004E-2</v>
      </c>
      <c r="AF758">
        <v>764684</v>
      </c>
      <c r="AG758">
        <f t="shared" si="135"/>
        <v>-2.4427360456226919E-2</v>
      </c>
      <c r="AH758">
        <f t="shared" si="143"/>
        <v>0.34346794986911988</v>
      </c>
      <c r="AI758">
        <f t="shared" si="144"/>
        <v>8.1619266456577372E-3</v>
      </c>
      <c r="AK758" s="3"/>
    </row>
    <row r="759" spans="1:37" x14ac:dyDescent="0.25">
      <c r="A759" s="3">
        <v>44617</v>
      </c>
      <c r="B759">
        <v>38333.746094000002</v>
      </c>
      <c r="C759">
        <v>39630.324219000002</v>
      </c>
      <c r="D759">
        <v>38111.34375</v>
      </c>
      <c r="E759">
        <v>39214.21875</v>
      </c>
      <c r="F759">
        <v>39214.21875</v>
      </c>
      <c r="G759">
        <v>26545599159</v>
      </c>
      <c r="H759">
        <f t="shared" si="133"/>
        <v>2.2738450595305906E-2</v>
      </c>
      <c r="I759">
        <f t="shared" si="138"/>
        <v>0.64542227503914151</v>
      </c>
      <c r="J759">
        <f t="shared" si="139"/>
        <v>6.2126227046624849E-2</v>
      </c>
      <c r="K759">
        <f t="shared" si="140"/>
        <v>3.9622769272285738E-2</v>
      </c>
      <c r="M759" s="3">
        <v>44617</v>
      </c>
      <c r="N759">
        <v>2598.436279</v>
      </c>
      <c r="O759">
        <v>2821.9724120000001</v>
      </c>
      <c r="P759">
        <v>2579.2080080000001</v>
      </c>
      <c r="Q759">
        <v>2764.5356449999999</v>
      </c>
      <c r="R759">
        <v>2764.5356449999999</v>
      </c>
      <c r="S759">
        <v>17208902048</v>
      </c>
      <c r="T759">
        <f t="shared" si="134"/>
        <v>6.2104920059542303E-2</v>
      </c>
      <c r="U759">
        <f t="shared" si="136"/>
        <v>0.69133147159375519</v>
      </c>
      <c r="V759">
        <f t="shared" si="137"/>
        <v>0.80233977158920244</v>
      </c>
      <c r="W759">
        <f t="shared" si="141"/>
        <v>0.78505891723688814</v>
      </c>
      <c r="X759">
        <f t="shared" si="142"/>
        <v>6.9390212476716104E-2</v>
      </c>
      <c r="Z759" s="3">
        <v>44617</v>
      </c>
      <c r="AA759">
        <v>6.7787E-2</v>
      </c>
      <c r="AB759">
        <v>7.1492E-2</v>
      </c>
      <c r="AC759">
        <v>6.7656999999999995E-2</v>
      </c>
      <c r="AD759">
        <v>7.0498000000000005E-2</v>
      </c>
      <c r="AE759">
        <v>7.0498000000000005E-2</v>
      </c>
      <c r="AF759">
        <v>438843</v>
      </c>
      <c r="AG759">
        <f t="shared" si="135"/>
        <v>3.936143626603647E-2</v>
      </c>
      <c r="AH759">
        <f t="shared" si="143"/>
        <v>0.36849106001410015</v>
      </c>
      <c r="AI759">
        <f t="shared" si="144"/>
        <v>1.8968294469491831E-2</v>
      </c>
      <c r="AK759" s="3"/>
    </row>
    <row r="760" spans="1:37" x14ac:dyDescent="0.25">
      <c r="A760" s="3">
        <v>44618</v>
      </c>
      <c r="B760">
        <v>39213.082030999998</v>
      </c>
      <c r="C760">
        <v>40005.347655999998</v>
      </c>
      <c r="D760">
        <v>38702.535155999998</v>
      </c>
      <c r="E760">
        <v>39105.148437999997</v>
      </c>
      <c r="F760">
        <v>39105.148437999997</v>
      </c>
      <c r="G760">
        <v>17467554129</v>
      </c>
      <c r="H760">
        <f t="shared" si="133"/>
        <v>-2.7852723132910156E-3</v>
      </c>
      <c r="I760">
        <f t="shared" si="138"/>
        <v>0.64530354963616299</v>
      </c>
      <c r="J760">
        <f t="shared" si="139"/>
        <v>5.1607116849331773E-2</v>
      </c>
      <c r="K760">
        <f t="shared" si="140"/>
        <v>3.43600653665775E-2</v>
      </c>
      <c r="M760" s="3">
        <v>44618</v>
      </c>
      <c r="N760">
        <v>2764.9895019999999</v>
      </c>
      <c r="O760">
        <v>2849.4240719999998</v>
      </c>
      <c r="P760">
        <v>2745.0090329999998</v>
      </c>
      <c r="Q760">
        <v>2781.1118160000001</v>
      </c>
      <c r="R760">
        <v>2781.1118160000001</v>
      </c>
      <c r="S760">
        <v>11724648351</v>
      </c>
      <c r="T760">
        <f t="shared" si="134"/>
        <v>5.9781010180391548E-3</v>
      </c>
      <c r="U760">
        <f t="shared" si="136"/>
        <v>0.69024907847222317</v>
      </c>
      <c r="V760">
        <f t="shared" si="137"/>
        <v>0.7713085616112263</v>
      </c>
      <c r="W760">
        <f t="shared" si="141"/>
        <v>0.78097908281706652</v>
      </c>
      <c r="X760">
        <f t="shared" si="142"/>
        <v>8.1454691762990278E-2</v>
      </c>
      <c r="Z760" s="3">
        <v>44618</v>
      </c>
      <c r="AA760">
        <v>7.0510000000000003E-2</v>
      </c>
      <c r="AB760">
        <v>7.1902999999999995E-2</v>
      </c>
      <c r="AC760">
        <v>7.0773000000000003E-2</v>
      </c>
      <c r="AD760">
        <v>7.1119000000000002E-2</v>
      </c>
      <c r="AE760">
        <v>7.1119000000000002E-2</v>
      </c>
      <c r="AF760">
        <v>299824</v>
      </c>
      <c r="AG760">
        <f t="shared" si="135"/>
        <v>8.7701897428938014E-3</v>
      </c>
      <c r="AH760">
        <f t="shared" si="143"/>
        <v>0.35515938438245326</v>
      </c>
      <c r="AI760">
        <f t="shared" si="144"/>
        <v>3.0473176924525849E-2</v>
      </c>
      <c r="AK760" s="3"/>
    </row>
    <row r="761" spans="1:37" x14ac:dyDescent="0.25">
      <c r="A761" s="3">
        <v>44619</v>
      </c>
      <c r="B761">
        <v>39098.699219000002</v>
      </c>
      <c r="C761">
        <v>39778.941405999998</v>
      </c>
      <c r="D761">
        <v>37268.976562999997</v>
      </c>
      <c r="E761">
        <v>37709.785155999998</v>
      </c>
      <c r="F761">
        <v>37709.785155999998</v>
      </c>
      <c r="G761">
        <v>23450127612</v>
      </c>
      <c r="H761">
        <f t="shared" si="133"/>
        <v>-3.633451794384257E-2</v>
      </c>
      <c r="I761">
        <f t="shared" si="138"/>
        <v>0.65605226100181668</v>
      </c>
      <c r="J761">
        <f t="shared" si="139"/>
        <v>1.9749061783090952E-3</v>
      </c>
      <c r="K761">
        <f t="shared" si="140"/>
        <v>7.8564764142481057E-3</v>
      </c>
      <c r="M761" s="3">
        <v>44619</v>
      </c>
      <c r="N761">
        <v>2780.5043949999999</v>
      </c>
      <c r="O761">
        <v>2831.1254880000001</v>
      </c>
      <c r="P761">
        <v>2581.6157229999999</v>
      </c>
      <c r="Q761">
        <v>2621.8017580000001</v>
      </c>
      <c r="R761">
        <v>2621.8017580000001</v>
      </c>
      <c r="S761">
        <v>16150857254</v>
      </c>
      <c r="T761">
        <f t="shared" si="134"/>
        <v>-5.8989006250241581E-2</v>
      </c>
      <c r="U761">
        <f t="shared" si="136"/>
        <v>0.73192290004438809</v>
      </c>
      <c r="V761">
        <f t="shared" si="137"/>
        <v>0.81857555801088755</v>
      </c>
      <c r="W761">
        <f t="shared" si="141"/>
        <v>0.79369313281854026</v>
      </c>
      <c r="X761">
        <f t="shared" si="142"/>
        <v>2.7398874672691767E-2</v>
      </c>
      <c r="Z761" s="3">
        <v>44619</v>
      </c>
      <c r="AA761">
        <v>7.1103E-2</v>
      </c>
      <c r="AB761">
        <v>7.1243000000000001E-2</v>
      </c>
      <c r="AC761">
        <v>6.9251999999999994E-2</v>
      </c>
      <c r="AD761">
        <v>6.9526000000000004E-2</v>
      </c>
      <c r="AE761">
        <v>6.9526000000000004E-2</v>
      </c>
      <c r="AF761">
        <v>428294</v>
      </c>
      <c r="AG761">
        <f t="shared" si="135"/>
        <v>-2.2653747032444837E-2</v>
      </c>
      <c r="AH761">
        <f t="shared" si="143"/>
        <v>0.34909494184092965</v>
      </c>
      <c r="AI761">
        <f t="shared" si="144"/>
        <v>1.1966939433646667E-2</v>
      </c>
      <c r="AK761" s="3"/>
    </row>
    <row r="762" spans="1:37" x14ac:dyDescent="0.25">
      <c r="A762" s="3">
        <v>44620</v>
      </c>
      <c r="B762">
        <v>37706</v>
      </c>
      <c r="C762">
        <v>43760.457030999998</v>
      </c>
      <c r="D762">
        <v>37518.214844000002</v>
      </c>
      <c r="E762">
        <v>43193.234375</v>
      </c>
      <c r="F762">
        <v>43193.234375</v>
      </c>
      <c r="G762">
        <v>35690014104</v>
      </c>
      <c r="H762">
        <f t="shared" si="133"/>
        <v>0.13576425730995134</v>
      </c>
      <c r="I762">
        <f t="shared" si="138"/>
        <v>0.80919782105301763</v>
      </c>
      <c r="J762">
        <f t="shared" si="139"/>
        <v>0.12446799937270586</v>
      </c>
      <c r="K762">
        <f t="shared" si="140"/>
        <v>7.5688817089030025E-2</v>
      </c>
      <c r="M762" s="3">
        <v>44620</v>
      </c>
      <c r="N762">
        <v>2621.1721189999998</v>
      </c>
      <c r="O762">
        <v>2929.1804200000001</v>
      </c>
      <c r="P762">
        <v>2586.3881839999999</v>
      </c>
      <c r="Q762">
        <v>2919.201172</v>
      </c>
      <c r="R762">
        <v>2919.201172</v>
      </c>
      <c r="S762">
        <v>19266124733</v>
      </c>
      <c r="T762">
        <f t="shared" si="134"/>
        <v>0.10744823230683485</v>
      </c>
      <c r="U762">
        <f t="shared" si="136"/>
        <v>1.0359876259451071</v>
      </c>
      <c r="V762">
        <f t="shared" si="137"/>
        <v>0.99351418135971681</v>
      </c>
      <c r="W762">
        <f t="shared" si="141"/>
        <v>0.87471041250967663</v>
      </c>
      <c r="X762">
        <f t="shared" si="142"/>
        <v>7.4181836207344837E-2</v>
      </c>
      <c r="Z762" s="3">
        <v>44620</v>
      </c>
      <c r="AA762">
        <v>6.9509000000000001E-2</v>
      </c>
      <c r="AB762">
        <v>6.7171999999999996E-2</v>
      </c>
      <c r="AC762">
        <v>6.8788000000000002E-2</v>
      </c>
      <c r="AD762">
        <v>6.7585000000000006E-2</v>
      </c>
      <c r="AE762">
        <v>6.7585000000000006E-2</v>
      </c>
      <c r="AF762">
        <v>446045</v>
      </c>
      <c r="AG762">
        <f t="shared" si="135"/>
        <v>-2.8314718396152738E-2</v>
      </c>
      <c r="AH762">
        <f t="shared" si="143"/>
        <v>0.36200021492405421</v>
      </c>
      <c r="AI762">
        <f t="shared" si="144"/>
        <v>-7.2057270938037698E-4</v>
      </c>
      <c r="AK762" s="3"/>
    </row>
    <row r="763" spans="1:37" x14ac:dyDescent="0.25">
      <c r="A763" s="3">
        <v>44621</v>
      </c>
      <c r="B763">
        <v>43194.503905999998</v>
      </c>
      <c r="C763">
        <v>44793.601562999997</v>
      </c>
      <c r="D763">
        <v>42952.585937999997</v>
      </c>
      <c r="E763">
        <v>44354.636719000002</v>
      </c>
      <c r="F763">
        <v>44354.636719000002</v>
      </c>
      <c r="G763">
        <v>32479047645</v>
      </c>
      <c r="H763">
        <f t="shared" si="133"/>
        <v>2.6533380338161234E-2</v>
      </c>
      <c r="I763">
        <f t="shared" si="138"/>
        <v>0.81204868824749943</v>
      </c>
      <c r="J763">
        <f t="shared" si="139"/>
        <v>0.15680182616794588</v>
      </c>
      <c r="K763">
        <f t="shared" si="140"/>
        <v>9.1950702236393858E-2</v>
      </c>
      <c r="M763" s="3">
        <v>44621</v>
      </c>
      <c r="N763">
        <v>2919.7758789999998</v>
      </c>
      <c r="O763">
        <v>3029.6516109999998</v>
      </c>
      <c r="P763">
        <v>2868.9389649999998</v>
      </c>
      <c r="Q763">
        <v>2972.485107</v>
      </c>
      <c r="R763">
        <v>2972.485107</v>
      </c>
      <c r="S763">
        <v>18757425786</v>
      </c>
      <c r="T763">
        <f t="shared" si="134"/>
        <v>1.8088331689647449E-2</v>
      </c>
      <c r="U763">
        <f t="shared" si="136"/>
        <v>1.0342841702979346</v>
      </c>
      <c r="V763">
        <f t="shared" si="137"/>
        <v>0.99390688086817647</v>
      </c>
      <c r="W763">
        <f t="shared" si="141"/>
        <v>0.87608459153966356</v>
      </c>
      <c r="X763">
        <f t="shared" si="142"/>
        <v>8.2048291796486816E-2</v>
      </c>
      <c r="Z763" s="3">
        <v>44621</v>
      </c>
      <c r="AA763">
        <v>6.7598000000000005E-2</v>
      </c>
      <c r="AB763">
        <v>6.7996000000000001E-2</v>
      </c>
      <c r="AC763">
        <v>6.6746E-2</v>
      </c>
      <c r="AD763">
        <v>6.7016000000000006E-2</v>
      </c>
      <c r="AE763">
        <v>6.7016000000000006E-2</v>
      </c>
      <c r="AF763">
        <v>422897</v>
      </c>
      <c r="AG763">
        <f t="shared" si="135"/>
        <v>-8.4546680842826957E-3</v>
      </c>
      <c r="AH763">
        <f t="shared" si="143"/>
        <v>0.36175232329175866</v>
      </c>
      <c r="AI763">
        <f t="shared" si="144"/>
        <v>-6.2906508130304043E-3</v>
      </c>
      <c r="AK763" s="3"/>
    </row>
    <row r="764" spans="1:37" x14ac:dyDescent="0.25">
      <c r="A764" s="3">
        <v>44622</v>
      </c>
      <c r="B764">
        <v>44357.617187999997</v>
      </c>
      <c r="C764">
        <v>45077.578125</v>
      </c>
      <c r="D764">
        <v>43432.851562999997</v>
      </c>
      <c r="E764">
        <v>43924.117187999997</v>
      </c>
      <c r="F764">
        <v>43924.117187999997</v>
      </c>
      <c r="G764">
        <v>29183112630</v>
      </c>
      <c r="H764">
        <f t="shared" si="133"/>
        <v>-9.7537159296604437E-3</v>
      </c>
      <c r="I764">
        <f t="shared" si="138"/>
        <v>0.81292066425486209</v>
      </c>
      <c r="J764">
        <f t="shared" si="139"/>
        <v>0.13224370218507914</v>
      </c>
      <c r="K764">
        <f t="shared" si="140"/>
        <v>7.9700755333071749E-2</v>
      </c>
      <c r="M764" s="3">
        <v>44622</v>
      </c>
      <c r="N764">
        <v>2972.4719239999999</v>
      </c>
      <c r="O764">
        <v>3026.868164</v>
      </c>
      <c r="P764">
        <v>2919.943115</v>
      </c>
      <c r="Q764">
        <v>2950.1184079999998</v>
      </c>
      <c r="R764">
        <v>2950.1184079999998</v>
      </c>
      <c r="S764">
        <v>16636517503</v>
      </c>
      <c r="T764">
        <f t="shared" si="134"/>
        <v>-7.553031458232177E-3</v>
      </c>
      <c r="U764">
        <f t="shared" si="136"/>
        <v>1.0137811332639828</v>
      </c>
      <c r="V764">
        <f t="shared" si="137"/>
        <v>0.90015063428224407</v>
      </c>
      <c r="W764">
        <f t="shared" si="141"/>
        <v>0.87123769965143338</v>
      </c>
      <c r="X764">
        <f t="shared" si="142"/>
        <v>6.2069106696169385E-2</v>
      </c>
      <c r="Z764" s="3">
        <v>44622</v>
      </c>
      <c r="AA764">
        <v>6.7016000000000006E-2</v>
      </c>
      <c r="AB764">
        <v>6.8153000000000005E-2</v>
      </c>
      <c r="AC764">
        <v>6.7141000000000006E-2</v>
      </c>
      <c r="AD764">
        <v>6.7164000000000001E-2</v>
      </c>
      <c r="AE764">
        <v>6.7164000000000001E-2</v>
      </c>
      <c r="AF764">
        <v>378756</v>
      </c>
      <c r="AG764">
        <f t="shared" si="135"/>
        <v>2.2059928457144988E-3</v>
      </c>
      <c r="AH764">
        <f t="shared" si="143"/>
        <v>0.35605840212117296</v>
      </c>
      <c r="AI764">
        <f t="shared" si="144"/>
        <v>-1.1362850966983572E-2</v>
      </c>
      <c r="AK764" s="3"/>
    </row>
    <row r="765" spans="1:37" x14ac:dyDescent="0.25">
      <c r="A765" s="3">
        <v>44623</v>
      </c>
      <c r="B765">
        <v>43925.195312999997</v>
      </c>
      <c r="C765">
        <v>44021.578125</v>
      </c>
      <c r="D765">
        <v>41914.75</v>
      </c>
      <c r="E765">
        <v>42451.789062999997</v>
      </c>
      <c r="F765">
        <v>42451.789062999997</v>
      </c>
      <c r="G765">
        <v>24967782593</v>
      </c>
      <c r="H765">
        <f t="shared" si="133"/>
        <v>-3.4094478652018541E-2</v>
      </c>
      <c r="I765">
        <f t="shared" si="138"/>
        <v>0.82385112665632365</v>
      </c>
      <c r="J765">
        <f t="shared" si="139"/>
        <v>9.1411905017521056E-2</v>
      </c>
      <c r="K765">
        <f t="shared" si="140"/>
        <v>5.9652473307929582E-2</v>
      </c>
      <c r="M765" s="3">
        <v>44623</v>
      </c>
      <c r="N765">
        <v>2950.1567380000001</v>
      </c>
      <c r="O765">
        <v>2964.6733399999998</v>
      </c>
      <c r="P765">
        <v>2797.319336</v>
      </c>
      <c r="Q765">
        <v>2834.4689939999998</v>
      </c>
      <c r="R765">
        <v>2834.4689939999998</v>
      </c>
      <c r="S765">
        <v>13091199728</v>
      </c>
      <c r="T765">
        <f t="shared" si="134"/>
        <v>-3.9990691918810634E-2</v>
      </c>
      <c r="U765">
        <f t="shared" si="136"/>
        <v>1.0979856509925656</v>
      </c>
      <c r="V765">
        <f t="shared" si="137"/>
        <v>0.91530500766642564</v>
      </c>
      <c r="W765">
        <f t="shared" si="141"/>
        <v>0.87443401074381666</v>
      </c>
      <c r="X765">
        <f t="shared" si="142"/>
        <v>2.3238904343872196E-2</v>
      </c>
      <c r="Z765" s="3">
        <v>44623</v>
      </c>
      <c r="AA765">
        <v>6.7165000000000002E-2</v>
      </c>
      <c r="AB765">
        <v>6.7381999999999997E-2</v>
      </c>
      <c r="AC765">
        <v>6.6286999999999999E-2</v>
      </c>
      <c r="AD765">
        <v>6.6768999999999995E-2</v>
      </c>
      <c r="AE765">
        <v>6.6768999999999995E-2</v>
      </c>
      <c r="AF765">
        <v>308378</v>
      </c>
      <c r="AG765">
        <f t="shared" si="135"/>
        <v>-5.8984887255804207E-3</v>
      </c>
      <c r="AH765">
        <f t="shared" si="143"/>
        <v>0.33644699945503437</v>
      </c>
      <c r="AI765">
        <f t="shared" si="144"/>
        <v>-2.3901808837840082E-2</v>
      </c>
      <c r="AK765" s="3"/>
    </row>
    <row r="766" spans="1:37" x14ac:dyDescent="0.25">
      <c r="A766" s="3">
        <v>44624</v>
      </c>
      <c r="B766">
        <v>42458.140625</v>
      </c>
      <c r="C766">
        <v>42479.613280999998</v>
      </c>
      <c r="D766">
        <v>38805.847655999998</v>
      </c>
      <c r="E766">
        <v>39137.605469000002</v>
      </c>
      <c r="F766">
        <v>39137.605469000002</v>
      </c>
      <c r="G766">
        <v>28516271427</v>
      </c>
      <c r="H766">
        <f t="shared" si="133"/>
        <v>-8.1285275570625662E-2</v>
      </c>
      <c r="I766">
        <f t="shared" si="138"/>
        <v>0.85781194931917093</v>
      </c>
      <c r="J766">
        <f t="shared" si="139"/>
        <v>5.7437369418923592E-2</v>
      </c>
      <c r="K766">
        <f t="shared" si="140"/>
        <v>4.3838712251819796E-2</v>
      </c>
      <c r="M766" s="3">
        <v>44624</v>
      </c>
      <c r="N766">
        <v>2834.9873050000001</v>
      </c>
      <c r="O766">
        <v>2835.1762699999999</v>
      </c>
      <c r="P766">
        <v>2587.7482909999999</v>
      </c>
      <c r="Q766">
        <v>2617.1560060000002</v>
      </c>
      <c r="R766">
        <v>2617.1560060000002</v>
      </c>
      <c r="S766">
        <v>14496939024</v>
      </c>
      <c r="T766">
        <f t="shared" si="134"/>
        <v>-7.9766381627794578E-2</v>
      </c>
      <c r="U766">
        <f t="shared" si="136"/>
        <v>1.1822970820965277</v>
      </c>
      <c r="V766">
        <f t="shared" si="137"/>
        <v>0.91048445175389259</v>
      </c>
      <c r="W766">
        <f t="shared" si="141"/>
        <v>0.90801846380022611</v>
      </c>
      <c r="X766">
        <f t="shared" si="142"/>
        <v>4.545269855175383E-3</v>
      </c>
      <c r="Z766" s="3">
        <v>44624</v>
      </c>
      <c r="AA766">
        <v>6.6780999999999993E-2</v>
      </c>
      <c r="AB766">
        <v>6.6785999999999998E-2</v>
      </c>
      <c r="AC766">
        <v>6.6683999999999993E-2</v>
      </c>
      <c r="AD766">
        <v>6.6871E-2</v>
      </c>
      <c r="AE766">
        <v>6.6871E-2</v>
      </c>
      <c r="AF766">
        <v>370409</v>
      </c>
      <c r="AG766">
        <f t="shared" si="135"/>
        <v>1.5264893715422158E-3</v>
      </c>
      <c r="AH766">
        <f t="shared" si="143"/>
        <v>0.3348833597161997</v>
      </c>
      <c r="AI766">
        <f t="shared" si="144"/>
        <v>-2.5872768019781382E-2</v>
      </c>
      <c r="AK766" s="3"/>
    </row>
    <row r="767" spans="1:37" x14ac:dyDescent="0.25">
      <c r="A767" s="3">
        <v>44625</v>
      </c>
      <c r="B767">
        <v>39148.449219000002</v>
      </c>
      <c r="C767">
        <v>39566.335937999997</v>
      </c>
      <c r="D767">
        <v>38777.035155999998</v>
      </c>
      <c r="E767">
        <v>39400.585937999997</v>
      </c>
      <c r="F767">
        <v>39400.585937999997</v>
      </c>
      <c r="G767">
        <v>16975917450</v>
      </c>
      <c r="H767">
        <f t="shared" si="133"/>
        <v>6.6969062349355657E-3</v>
      </c>
      <c r="I767">
        <f t="shared" si="138"/>
        <v>0.85788810278471772</v>
      </c>
      <c r="J767">
        <f t="shared" si="139"/>
        <v>5.8693059808410504E-2</v>
      </c>
      <c r="K767">
        <f t="shared" si="140"/>
        <v>4.4469242169264747E-2</v>
      </c>
      <c r="M767" s="3">
        <v>44625</v>
      </c>
      <c r="N767">
        <v>2618.4736330000001</v>
      </c>
      <c r="O767">
        <v>2679.102539</v>
      </c>
      <c r="P767">
        <v>2596.98999</v>
      </c>
      <c r="Q767">
        <v>2664.8310550000001</v>
      </c>
      <c r="R767">
        <v>2664.8310550000001</v>
      </c>
      <c r="S767">
        <v>8072368396</v>
      </c>
      <c r="T767">
        <f t="shared" si="134"/>
        <v>1.8052427307388305E-2</v>
      </c>
      <c r="U767">
        <f t="shared" si="136"/>
        <v>1.1940299810517223</v>
      </c>
      <c r="V767">
        <f t="shared" si="137"/>
        <v>0.90574282172902598</v>
      </c>
      <c r="W767">
        <f t="shared" si="141"/>
        <v>0.91039618177183779</v>
      </c>
      <c r="X767">
        <f t="shared" si="142"/>
        <v>1.434876243720833E-2</v>
      </c>
      <c r="Z767" s="3">
        <v>44625</v>
      </c>
      <c r="AA767">
        <v>6.6904000000000005E-2</v>
      </c>
      <c r="AB767">
        <v>6.7715999999999998E-2</v>
      </c>
      <c r="AC767">
        <v>6.6972000000000004E-2</v>
      </c>
      <c r="AD767">
        <v>6.7634E-2</v>
      </c>
      <c r="AE767">
        <v>6.7634E-2</v>
      </c>
      <c r="AF767">
        <v>204879</v>
      </c>
      <c r="AG767">
        <f t="shared" si="135"/>
        <v>1.134542484434352E-2</v>
      </c>
      <c r="AH767">
        <f t="shared" si="143"/>
        <v>0.33807864177783703</v>
      </c>
      <c r="AI767">
        <f t="shared" si="144"/>
        <v>-1.9790301350455643E-2</v>
      </c>
      <c r="AK767" s="3"/>
    </row>
    <row r="768" spans="1:37" x14ac:dyDescent="0.25">
      <c r="A768" s="3">
        <v>44626</v>
      </c>
      <c r="B768">
        <v>39404.199219000002</v>
      </c>
      <c r="C768">
        <v>39640.175780999998</v>
      </c>
      <c r="D768">
        <v>38211.648437999997</v>
      </c>
      <c r="E768">
        <v>38419.984375</v>
      </c>
      <c r="F768">
        <v>38419.984375</v>
      </c>
      <c r="G768">
        <v>19745229902</v>
      </c>
      <c r="H768">
        <f t="shared" si="133"/>
        <v>-2.5202937065047178E-2</v>
      </c>
      <c r="I768">
        <f t="shared" si="138"/>
        <v>0.76738627990740227</v>
      </c>
      <c r="J768">
        <f t="shared" si="139"/>
        <v>7.7136760700626666E-2</v>
      </c>
      <c r="K768">
        <f t="shared" si="140"/>
        <v>-2.6468071392982059E-2</v>
      </c>
      <c r="M768" s="3">
        <v>44626</v>
      </c>
      <c r="N768">
        <v>2664.9436040000001</v>
      </c>
      <c r="O768">
        <v>2673.6372070000002</v>
      </c>
      <c r="P768">
        <v>2555.0373540000001</v>
      </c>
      <c r="Q768">
        <v>2555.0373540000001</v>
      </c>
      <c r="R768">
        <v>2555.0373540000001</v>
      </c>
      <c r="S768">
        <v>8872976607</v>
      </c>
      <c r="T768">
        <f t="shared" si="134"/>
        <v>-4.2073818102417705E-2</v>
      </c>
      <c r="U768">
        <f t="shared" si="136"/>
        <v>1.1540292576877149</v>
      </c>
      <c r="V768">
        <f t="shared" si="137"/>
        <v>0.92606091558071579</v>
      </c>
      <c r="W768">
        <f t="shared" si="141"/>
        <v>0.83381455849878094</v>
      </c>
      <c r="X768">
        <f t="shared" si="142"/>
        <v>-6.3243806336436614E-2</v>
      </c>
      <c r="Z768" s="3">
        <v>44626</v>
      </c>
      <c r="AA768">
        <v>6.7637000000000003E-2</v>
      </c>
      <c r="AB768">
        <v>6.7555000000000004E-2</v>
      </c>
      <c r="AC768">
        <v>6.6503000000000007E-2</v>
      </c>
      <c r="AD768">
        <v>6.6503000000000007E-2</v>
      </c>
      <c r="AE768">
        <v>6.6503000000000007E-2</v>
      </c>
      <c r="AF768">
        <v>230947</v>
      </c>
      <c r="AG768">
        <f t="shared" si="135"/>
        <v>-1.6863755761315741E-2</v>
      </c>
      <c r="AH768">
        <f t="shared" si="143"/>
        <v>0.34196076542965781</v>
      </c>
      <c r="AI768">
        <f t="shared" si="144"/>
        <v>-2.4370765513978543E-2</v>
      </c>
      <c r="AK768" s="3"/>
    </row>
    <row r="769" spans="1:37" x14ac:dyDescent="0.25">
      <c r="A769" s="3">
        <v>44627</v>
      </c>
      <c r="B769">
        <v>38429.304687999997</v>
      </c>
      <c r="C769">
        <v>39430.226562999997</v>
      </c>
      <c r="D769">
        <v>37260.203125</v>
      </c>
      <c r="E769">
        <v>38062.039062999997</v>
      </c>
      <c r="F769">
        <v>38062.039062999997</v>
      </c>
      <c r="G769">
        <v>28546143503</v>
      </c>
      <c r="H769">
        <f t="shared" si="133"/>
        <v>-9.360315257598591E-3</v>
      </c>
      <c r="I769">
        <f t="shared" si="138"/>
        <v>0.76773653817042842</v>
      </c>
      <c r="J769">
        <f t="shared" si="139"/>
        <v>8.5057252486555601E-2</v>
      </c>
      <c r="K769">
        <f t="shared" si="140"/>
        <v>-3.0417268872553548E-2</v>
      </c>
      <c r="M769" s="3">
        <v>44627</v>
      </c>
      <c r="N769">
        <v>2555.297607</v>
      </c>
      <c r="O769">
        <v>2639.943115</v>
      </c>
      <c r="P769">
        <v>2455.59375</v>
      </c>
      <c r="Q769">
        <v>2497.77124</v>
      </c>
      <c r="R769">
        <v>2497.77124</v>
      </c>
      <c r="S769">
        <v>14594098731</v>
      </c>
      <c r="T769">
        <f t="shared" si="134"/>
        <v>-2.2668013261535256E-2</v>
      </c>
      <c r="U769">
        <f t="shared" si="136"/>
        <v>0.6747188734638585</v>
      </c>
      <c r="V769">
        <f t="shared" si="137"/>
        <v>0.90095589044207236</v>
      </c>
      <c r="W769">
        <f t="shared" si="141"/>
        <v>0.83403212410641892</v>
      </c>
      <c r="X769">
        <f t="shared" si="142"/>
        <v>-7.9748806158007335E-2</v>
      </c>
      <c r="Z769" s="3">
        <v>44627</v>
      </c>
      <c r="AA769">
        <v>6.651E-2</v>
      </c>
      <c r="AB769">
        <v>6.7371E-2</v>
      </c>
      <c r="AC769">
        <v>6.5892999999999993E-2</v>
      </c>
      <c r="AD769">
        <v>6.5624000000000002E-2</v>
      </c>
      <c r="AE769">
        <v>6.5624000000000002E-2</v>
      </c>
      <c r="AF769">
        <v>383429</v>
      </c>
      <c r="AG769">
        <f t="shared" si="135"/>
        <v>-1.3305576725763739E-2</v>
      </c>
      <c r="AH769">
        <f t="shared" si="143"/>
        <v>0.33986604785535296</v>
      </c>
      <c r="AI769">
        <f t="shared" si="144"/>
        <v>-3.2757250039404051E-2</v>
      </c>
      <c r="AK769" s="3"/>
    </row>
    <row r="770" spans="1:37" x14ac:dyDescent="0.25">
      <c r="A770" s="3">
        <v>44628</v>
      </c>
      <c r="B770">
        <v>38059.902344000002</v>
      </c>
      <c r="C770">
        <v>39304.441405999998</v>
      </c>
      <c r="D770">
        <v>37957.386719000002</v>
      </c>
      <c r="E770">
        <v>38737.269530999998</v>
      </c>
      <c r="F770">
        <v>38737.269530999998</v>
      </c>
      <c r="G770">
        <v>25776583476</v>
      </c>
      <c r="H770">
        <f t="shared" si="133"/>
        <v>1.7584738196370919E-2</v>
      </c>
      <c r="I770">
        <f t="shared" si="138"/>
        <v>0.76560093893959968</v>
      </c>
      <c r="J770">
        <f t="shared" si="139"/>
        <v>9.0639390801592598E-2</v>
      </c>
      <c r="K770">
        <f t="shared" si="140"/>
        <v>-3.3275624215073074E-2</v>
      </c>
      <c r="M770" s="3">
        <v>44628</v>
      </c>
      <c r="N770">
        <v>2497.7214359999998</v>
      </c>
      <c r="O770">
        <v>2618.1660160000001</v>
      </c>
      <c r="P770">
        <v>2489.7551269999999</v>
      </c>
      <c r="Q770">
        <v>2576.7475589999999</v>
      </c>
      <c r="R770">
        <v>2576.7475589999999</v>
      </c>
      <c r="S770">
        <v>13922922903</v>
      </c>
      <c r="T770">
        <f t="shared" si="134"/>
        <v>3.1129137368836064E-2</v>
      </c>
      <c r="U770">
        <f t="shared" si="136"/>
        <v>0.72674046497288369</v>
      </c>
      <c r="V770">
        <f t="shared" si="137"/>
        <v>0.91100551913364014</v>
      </c>
      <c r="W770">
        <f t="shared" si="141"/>
        <v>0.84134783687224213</v>
      </c>
      <c r="X770">
        <f t="shared" si="142"/>
        <v>-7.0985702258979461E-2</v>
      </c>
      <c r="Z770" s="3">
        <v>44628</v>
      </c>
      <c r="AA770">
        <v>6.5622E-2</v>
      </c>
      <c r="AB770">
        <v>6.6612000000000005E-2</v>
      </c>
      <c r="AC770">
        <v>6.5584000000000003E-2</v>
      </c>
      <c r="AD770">
        <v>6.6518999999999995E-2</v>
      </c>
      <c r="AE770">
        <v>6.6518999999999995E-2</v>
      </c>
      <c r="AF770">
        <v>359419</v>
      </c>
      <c r="AG770">
        <f t="shared" si="135"/>
        <v>1.3546138438520303E-2</v>
      </c>
      <c r="AH770">
        <f t="shared" si="143"/>
        <v>0.344274969480309</v>
      </c>
      <c r="AI770">
        <f t="shared" si="144"/>
        <v>-2.5180981585814756E-2</v>
      </c>
      <c r="AK770" s="3"/>
    </row>
    <row r="771" spans="1:37" x14ac:dyDescent="0.25">
      <c r="A771" s="3">
        <v>44629</v>
      </c>
      <c r="B771">
        <v>38742.816405999998</v>
      </c>
      <c r="C771">
        <v>42465.671875</v>
      </c>
      <c r="D771">
        <v>38706.09375</v>
      </c>
      <c r="E771">
        <v>41982.925780999998</v>
      </c>
      <c r="F771">
        <v>41982.925780999998</v>
      </c>
      <c r="G771">
        <v>32284121034</v>
      </c>
      <c r="H771">
        <f t="shared" si="133"/>
        <v>8.046083301435733E-2</v>
      </c>
      <c r="I771">
        <f t="shared" si="138"/>
        <v>0.81023977270830672</v>
      </c>
      <c r="J771">
        <f t="shared" si="139"/>
        <v>4.3290140485175502E-2</v>
      </c>
      <c r="K771">
        <f t="shared" si="140"/>
        <v>-8.1555807368670265E-3</v>
      </c>
      <c r="M771" s="3">
        <v>44629</v>
      </c>
      <c r="N771">
        <v>2577.1652829999998</v>
      </c>
      <c r="O771">
        <v>2761.7963869999999</v>
      </c>
      <c r="P771">
        <v>2573.6552729999999</v>
      </c>
      <c r="Q771">
        <v>2729.7834469999998</v>
      </c>
      <c r="R771">
        <v>2729.7834469999998</v>
      </c>
      <c r="S771">
        <v>14173665398</v>
      </c>
      <c r="T771">
        <f t="shared" si="134"/>
        <v>5.7694314990414872E-2</v>
      </c>
      <c r="U771">
        <f t="shared" si="136"/>
        <v>0.9231466027766112</v>
      </c>
      <c r="V771">
        <f t="shared" si="137"/>
        <v>0.94777854758507907</v>
      </c>
      <c r="W771">
        <f t="shared" si="141"/>
        <v>0.8627046253840116</v>
      </c>
      <c r="X771">
        <f t="shared" si="142"/>
        <v>-5.5100529287476163E-2</v>
      </c>
      <c r="Z771" s="3">
        <v>44629</v>
      </c>
      <c r="AA771">
        <v>6.6529000000000005E-2</v>
      </c>
      <c r="AB771">
        <v>6.5578999999999998E-2</v>
      </c>
      <c r="AC771">
        <v>6.6491999999999996E-2</v>
      </c>
      <c r="AD771">
        <v>6.5020999999999995E-2</v>
      </c>
      <c r="AE771">
        <v>6.5020999999999995E-2</v>
      </c>
      <c r="AF771">
        <v>337605</v>
      </c>
      <c r="AG771">
        <f t="shared" si="135"/>
        <v>-2.2777326498366061E-2</v>
      </c>
      <c r="AH771">
        <f t="shared" si="143"/>
        <v>0.35124371481994537</v>
      </c>
      <c r="AI771">
        <f t="shared" si="144"/>
        <v>-3.0810461928318305E-2</v>
      </c>
      <c r="AK771" s="3"/>
    </row>
    <row r="772" spans="1:37" x14ac:dyDescent="0.25">
      <c r="A772" s="3">
        <v>44630</v>
      </c>
      <c r="B772">
        <v>41974.070312999997</v>
      </c>
      <c r="C772">
        <v>42004.726562999997</v>
      </c>
      <c r="D772">
        <v>38832.941405999998</v>
      </c>
      <c r="E772">
        <v>39437.460937999997</v>
      </c>
      <c r="F772">
        <v>39437.460937999997</v>
      </c>
      <c r="G772">
        <v>31078064711</v>
      </c>
      <c r="H772">
        <f t="shared" ref="H772:H835" si="145">LN(E772/E771)</f>
        <v>-6.2546856781897323E-2</v>
      </c>
      <c r="I772">
        <f t="shared" si="138"/>
        <v>0.83709731901023976</v>
      </c>
      <c r="J772">
        <f t="shared" si="139"/>
        <v>0.11216180624944709</v>
      </c>
      <c r="K772">
        <f t="shared" si="140"/>
        <v>-4.1682301998131811E-2</v>
      </c>
      <c r="M772" s="3">
        <v>44630</v>
      </c>
      <c r="N772">
        <v>2729.1164549999999</v>
      </c>
      <c r="O772">
        <v>2729.1164549999999</v>
      </c>
      <c r="P772">
        <v>2566.193115</v>
      </c>
      <c r="Q772">
        <v>2608.0485840000001</v>
      </c>
      <c r="R772">
        <v>2608.0485840000001</v>
      </c>
      <c r="S772">
        <v>13292477213</v>
      </c>
      <c r="T772">
        <f t="shared" ref="T772:T835" si="146">LN(Q772/Q771)</f>
        <v>-4.5620009882126361E-2</v>
      </c>
      <c r="U772">
        <f t="shared" si="136"/>
        <v>0.93469074737697644</v>
      </c>
      <c r="V772">
        <f t="shared" si="137"/>
        <v>0.97226789225001253</v>
      </c>
      <c r="W772">
        <f t="shared" si="141"/>
        <v>0.87444842879384654</v>
      </c>
      <c r="X772">
        <f t="shared" si="142"/>
        <v>-7.4321048737819181E-2</v>
      </c>
      <c r="Z772" s="3">
        <v>44630</v>
      </c>
      <c r="AA772">
        <v>6.5004999999999993E-2</v>
      </c>
      <c r="AB772">
        <v>6.5004999999999993E-2</v>
      </c>
      <c r="AC772">
        <v>6.5973000000000004E-2</v>
      </c>
      <c r="AD772">
        <v>6.6130999999999995E-2</v>
      </c>
      <c r="AE772">
        <v>6.6130999999999995E-2</v>
      </c>
      <c r="AF772">
        <v>337052</v>
      </c>
      <c r="AG772">
        <f t="shared" ref="AG772:AG835" si="147">LN(AD772/AD771)</f>
        <v>1.6927328661561668E-2</v>
      </c>
      <c r="AH772">
        <f t="shared" si="143"/>
        <v>0.35638975060626338</v>
      </c>
      <c r="AI772">
        <f t="shared" si="144"/>
        <v>-2.0896951808979686E-2</v>
      </c>
      <c r="AK772" s="3"/>
    </row>
    <row r="773" spans="1:37" x14ac:dyDescent="0.25">
      <c r="A773" s="3">
        <v>44631</v>
      </c>
      <c r="B773">
        <v>39439.96875</v>
      </c>
      <c r="C773">
        <v>40081.679687999997</v>
      </c>
      <c r="D773">
        <v>38347.433594000002</v>
      </c>
      <c r="E773">
        <v>38794.972655999998</v>
      </c>
      <c r="F773">
        <v>38794.972655999998</v>
      </c>
      <c r="G773">
        <v>26364890465</v>
      </c>
      <c r="H773">
        <f t="shared" si="145"/>
        <v>-1.6425482309768785E-2</v>
      </c>
      <c r="I773">
        <f t="shared" si="138"/>
        <v>0.83762057654527955</v>
      </c>
      <c r="J773">
        <f t="shared" si="139"/>
        <v>0.13356940222988006</v>
      </c>
      <c r="K773">
        <f t="shared" si="140"/>
        <v>-5.2368093644007567E-2</v>
      </c>
      <c r="M773" s="3">
        <v>44631</v>
      </c>
      <c r="N773">
        <v>2608.27124</v>
      </c>
      <c r="O773">
        <v>2664.5585940000001</v>
      </c>
      <c r="P773">
        <v>2534.688232</v>
      </c>
      <c r="Q773">
        <v>2559.5629880000001</v>
      </c>
      <c r="R773">
        <v>2559.5629880000001</v>
      </c>
      <c r="S773">
        <v>12382419582</v>
      </c>
      <c r="T773">
        <f t="shared" si="146"/>
        <v>-1.8765736618513724E-2</v>
      </c>
      <c r="U773">
        <f t="shared" si="136"/>
        <v>0.75095735669623043</v>
      </c>
      <c r="V773">
        <f t="shared" si="137"/>
        <v>0.97670305353799136</v>
      </c>
      <c r="W773">
        <f t="shared" si="141"/>
        <v>0.86164237071342964</v>
      </c>
      <c r="X773">
        <f t="shared" si="142"/>
        <v>-0.10252923718428943</v>
      </c>
      <c r="Z773" s="3">
        <v>44631</v>
      </c>
      <c r="AA773">
        <v>6.6137000000000001E-2</v>
      </c>
      <c r="AB773">
        <v>6.6530000000000006E-2</v>
      </c>
      <c r="AC773">
        <v>6.6057000000000005E-2</v>
      </c>
      <c r="AD773">
        <v>6.5976999999999994E-2</v>
      </c>
      <c r="AE773">
        <v>6.5976999999999994E-2</v>
      </c>
      <c r="AF773">
        <v>319176</v>
      </c>
      <c r="AG773">
        <f t="shared" si="147"/>
        <v>-2.3314268591794265E-3</v>
      </c>
      <c r="AH773">
        <f t="shared" si="143"/>
        <v>0.33461639439800839</v>
      </c>
      <c r="AI773">
        <f t="shared" si="144"/>
        <v>-3.2462360717728081E-2</v>
      </c>
      <c r="AK773" s="3"/>
    </row>
    <row r="774" spans="1:37" x14ac:dyDescent="0.25">
      <c r="A774" s="3">
        <v>44632</v>
      </c>
      <c r="B774">
        <v>38794.464844000002</v>
      </c>
      <c r="C774">
        <v>39308.597655999998</v>
      </c>
      <c r="D774">
        <v>38772.535155999998</v>
      </c>
      <c r="E774">
        <v>38904.011719000002</v>
      </c>
      <c r="F774">
        <v>38904.011719000002</v>
      </c>
      <c r="G774">
        <v>14616450657</v>
      </c>
      <c r="H774">
        <f t="shared" si="145"/>
        <v>2.8067068175376656E-3</v>
      </c>
      <c r="I774">
        <f t="shared" si="138"/>
        <v>0.83661214141731532</v>
      </c>
      <c r="J774">
        <f t="shared" si="139"/>
        <v>0.1131593016252149</v>
      </c>
      <c r="K774">
        <f t="shared" si="140"/>
        <v>-4.2197735569452666E-2</v>
      </c>
      <c r="M774" s="3">
        <v>44632</v>
      </c>
      <c r="N774">
        <v>2559.6606449999999</v>
      </c>
      <c r="O774">
        <v>2606.438721</v>
      </c>
      <c r="P774">
        <v>2559.126953</v>
      </c>
      <c r="Q774">
        <v>2574.7541500000002</v>
      </c>
      <c r="R774">
        <v>2574.7541500000002</v>
      </c>
      <c r="S774">
        <v>6532996574</v>
      </c>
      <c r="T774">
        <f t="shared" si="146"/>
        <v>5.9175177227126768E-3</v>
      </c>
      <c r="U774">
        <f t="shared" si="136"/>
        <v>0.7350300672833604</v>
      </c>
      <c r="V774">
        <f t="shared" si="137"/>
        <v>0.91972833008688204</v>
      </c>
      <c r="W774">
        <f t="shared" si="141"/>
        <v>0.84834451486338602</v>
      </c>
      <c r="X774">
        <f t="shared" si="142"/>
        <v>-7.4390748948133911E-2</v>
      </c>
      <c r="Z774" s="3">
        <v>44632</v>
      </c>
      <c r="AA774">
        <v>6.5978999999999996E-2</v>
      </c>
      <c r="AB774">
        <v>6.6310999999999995E-2</v>
      </c>
      <c r="AC774">
        <v>6.5976000000000007E-2</v>
      </c>
      <c r="AD774">
        <v>6.6182000000000005E-2</v>
      </c>
      <c r="AE774">
        <v>6.6182000000000005E-2</v>
      </c>
      <c r="AF774">
        <v>167926</v>
      </c>
      <c r="AG774">
        <f t="shared" si="147"/>
        <v>3.1023262043039152E-3</v>
      </c>
      <c r="AH774">
        <f t="shared" si="143"/>
        <v>0.31684242365419929</v>
      </c>
      <c r="AI774">
        <f t="shared" si="144"/>
        <v>-2.0358869833662526E-2</v>
      </c>
      <c r="AK774" s="3"/>
    </row>
    <row r="775" spans="1:37" x14ac:dyDescent="0.25">
      <c r="A775" s="3">
        <v>44633</v>
      </c>
      <c r="B775">
        <v>38884.726562999997</v>
      </c>
      <c r="C775">
        <v>39209.351562999997</v>
      </c>
      <c r="D775">
        <v>37728.144530999998</v>
      </c>
      <c r="E775">
        <v>37849.664062999997</v>
      </c>
      <c r="F775">
        <v>37849.664062999997</v>
      </c>
      <c r="G775">
        <v>17300745310</v>
      </c>
      <c r="H775">
        <f t="shared" si="145"/>
        <v>-2.7475269968200825E-2</v>
      </c>
      <c r="I775">
        <f t="shared" si="138"/>
        <v>0.83680733862540302</v>
      </c>
      <c r="J775">
        <f t="shared" si="139"/>
        <v>0.11371344554398249</v>
      </c>
      <c r="K775">
        <f t="shared" si="140"/>
        <v>-4.2468095608073506E-2</v>
      </c>
      <c r="M775" s="3">
        <v>44633</v>
      </c>
      <c r="N775">
        <v>2573.4880370000001</v>
      </c>
      <c r="O775">
        <v>2594.5498050000001</v>
      </c>
      <c r="P775">
        <v>2503.8852539999998</v>
      </c>
      <c r="Q775">
        <v>2518.9445799999999</v>
      </c>
      <c r="R775">
        <v>2518.9445799999999</v>
      </c>
      <c r="S775">
        <v>8632000379</v>
      </c>
      <c r="T775">
        <f t="shared" si="146"/>
        <v>-2.191405749496057E-2</v>
      </c>
      <c r="U775">
        <f t="shared" si="136"/>
        <v>0.6857932466916099</v>
      </c>
      <c r="V775">
        <f t="shared" si="137"/>
        <v>0.92154267487589048</v>
      </c>
      <c r="W775">
        <f t="shared" si="141"/>
        <v>0.8355455142411764</v>
      </c>
      <c r="X775">
        <f t="shared" si="142"/>
        <v>-6.0789253275046223E-2</v>
      </c>
      <c r="Z775" s="3">
        <v>44633</v>
      </c>
      <c r="AA775">
        <v>6.615E-2</v>
      </c>
      <c r="AB775">
        <v>6.633E-2</v>
      </c>
      <c r="AC775">
        <v>6.6366999999999995E-2</v>
      </c>
      <c r="AD775">
        <v>6.6550999999999999E-2</v>
      </c>
      <c r="AE775">
        <v>6.6550999999999999E-2</v>
      </c>
      <c r="AF775">
        <v>228060</v>
      </c>
      <c r="AG775">
        <f t="shared" si="147"/>
        <v>5.560048376955863E-3</v>
      </c>
      <c r="AH775">
        <f t="shared" si="143"/>
        <v>0.30869770305103461</v>
      </c>
      <c r="AI775">
        <f t="shared" si="144"/>
        <v>-1.0880644059175002E-2</v>
      </c>
      <c r="AK775" s="3"/>
    </row>
    <row r="776" spans="1:37" x14ac:dyDescent="0.25">
      <c r="A776" s="3">
        <v>44634</v>
      </c>
      <c r="B776">
        <v>37846.316405999998</v>
      </c>
      <c r="C776">
        <v>39742.5</v>
      </c>
      <c r="D776">
        <v>37680.734375</v>
      </c>
      <c r="E776">
        <v>39666.753905999998</v>
      </c>
      <c r="F776">
        <v>39666.753905999998</v>
      </c>
      <c r="G776">
        <v>24322159070</v>
      </c>
      <c r="H776">
        <f t="shared" si="145"/>
        <v>4.6891299390021582E-2</v>
      </c>
      <c r="I776">
        <f t="shared" si="138"/>
        <v>0.85527491966244262</v>
      </c>
      <c r="J776">
        <f t="shared" si="139"/>
        <v>6.2960024321094502E-2</v>
      </c>
      <c r="K776">
        <f t="shared" si="140"/>
        <v>-1.6449289115267843E-2</v>
      </c>
      <c r="M776" s="3">
        <v>44634</v>
      </c>
      <c r="N776">
        <v>2518.486328</v>
      </c>
      <c r="O776">
        <v>2604.0344239999999</v>
      </c>
      <c r="P776">
        <v>2505.2993160000001</v>
      </c>
      <c r="Q776">
        <v>2590.6960450000001</v>
      </c>
      <c r="R776">
        <v>2590.6960450000001</v>
      </c>
      <c r="S776">
        <v>11244398839</v>
      </c>
      <c r="T776">
        <f t="shared" si="146"/>
        <v>2.8086586515206572E-2</v>
      </c>
      <c r="U776">
        <f t="shared" si="136"/>
        <v>0.69080104916214213</v>
      </c>
      <c r="V776">
        <f t="shared" si="137"/>
        <v>0.89211988126407005</v>
      </c>
      <c r="W776">
        <f t="shared" si="141"/>
        <v>0.84348921551319878</v>
      </c>
      <c r="X776">
        <f t="shared" si="142"/>
        <v>-4.4757406197989659E-2</v>
      </c>
      <c r="Z776" s="3">
        <v>44634</v>
      </c>
      <c r="AA776">
        <v>6.6539000000000001E-2</v>
      </c>
      <c r="AB776">
        <v>6.6419000000000006E-2</v>
      </c>
      <c r="AC776">
        <v>6.6408999999999996E-2</v>
      </c>
      <c r="AD776">
        <v>6.5311999999999995E-2</v>
      </c>
      <c r="AE776">
        <v>6.5311999999999995E-2</v>
      </c>
      <c r="AF776">
        <v>283472</v>
      </c>
      <c r="AG776">
        <f t="shared" si="147"/>
        <v>-1.8792784396810772E-2</v>
      </c>
      <c r="AH776">
        <f t="shared" si="143"/>
        <v>0.3146300208070632</v>
      </c>
      <c r="AI776">
        <f t="shared" si="144"/>
        <v>-1.7239086209774955E-2</v>
      </c>
      <c r="AK776" s="3"/>
    </row>
    <row r="777" spans="1:37" x14ac:dyDescent="0.25">
      <c r="A777" s="3">
        <v>44635</v>
      </c>
      <c r="B777">
        <v>39664.25</v>
      </c>
      <c r="C777">
        <v>39794.628905999998</v>
      </c>
      <c r="D777">
        <v>38310.210937999997</v>
      </c>
      <c r="E777">
        <v>39338.785155999998</v>
      </c>
      <c r="F777">
        <v>39338.785155999998</v>
      </c>
      <c r="G777">
        <v>23934000868</v>
      </c>
      <c r="H777">
        <f t="shared" si="145"/>
        <v>-8.3024718982307264E-3</v>
      </c>
      <c r="I777">
        <f t="shared" si="138"/>
        <v>0.85553822482328246</v>
      </c>
      <c r="J777">
        <f t="shared" si="139"/>
        <v>7.015041600978203E-2</v>
      </c>
      <c r="K777">
        <f t="shared" si="140"/>
        <v>-2.0035228810361422E-2</v>
      </c>
      <c r="M777" s="3">
        <v>44635</v>
      </c>
      <c r="N777">
        <v>2590.6689449999999</v>
      </c>
      <c r="O777">
        <v>2662.3295899999998</v>
      </c>
      <c r="P777">
        <v>2515.7658689999998</v>
      </c>
      <c r="Q777">
        <v>2620.1496579999998</v>
      </c>
      <c r="R777">
        <v>2620.1496579999998</v>
      </c>
      <c r="S777">
        <v>12861105614</v>
      </c>
      <c r="T777">
        <f t="shared" si="146"/>
        <v>1.1304854665994934E-2</v>
      </c>
      <c r="U777">
        <f t="shared" ref="U777:U840" si="148">_xlfn.STDEV.S(T771:T777)*SQRT(365)</f>
        <v>0.65969877104004793</v>
      </c>
      <c r="V777">
        <f t="shared" si="137"/>
        <v>0.6914889030134207</v>
      </c>
      <c r="W777">
        <f t="shared" si="141"/>
        <v>0.844649328791513</v>
      </c>
      <c r="X777">
        <f t="shared" si="142"/>
        <v>-3.3220776458991054E-2</v>
      </c>
      <c r="Z777" s="3">
        <v>44635</v>
      </c>
      <c r="AA777">
        <v>6.5310999999999994E-2</v>
      </c>
      <c r="AB777">
        <v>6.6902000000000003E-2</v>
      </c>
      <c r="AC777">
        <v>6.5576999999999996E-2</v>
      </c>
      <c r="AD777">
        <v>6.6604999999999998E-2</v>
      </c>
      <c r="AE777">
        <v>6.6604999999999998E-2</v>
      </c>
      <c r="AF777">
        <v>326932</v>
      </c>
      <c r="AG777">
        <f t="shared" si="147"/>
        <v>1.9603863175991935E-2</v>
      </c>
      <c r="AH777">
        <f t="shared" si="143"/>
        <v>0.32164217513536253</v>
      </c>
      <c r="AI777">
        <f t="shared" si="144"/>
        <v>-7.1205470491997646E-3</v>
      </c>
      <c r="AK777" s="3"/>
    </row>
    <row r="778" spans="1:37" x14ac:dyDescent="0.25">
      <c r="A778" s="3">
        <v>44636</v>
      </c>
      <c r="B778">
        <v>39335.570312999997</v>
      </c>
      <c r="C778">
        <v>41465.453125</v>
      </c>
      <c r="D778">
        <v>39022.347655999998</v>
      </c>
      <c r="E778">
        <v>41143.929687999997</v>
      </c>
      <c r="F778">
        <v>41143.929687999997</v>
      </c>
      <c r="G778">
        <v>39616916192</v>
      </c>
      <c r="H778">
        <f t="shared" si="145"/>
        <v>4.4865467692707904E-2</v>
      </c>
      <c r="I778">
        <f t="shared" si="138"/>
        <v>0.87050826303236128</v>
      </c>
      <c r="J778">
        <f t="shared" si="139"/>
        <v>3.4470716637576539E-2</v>
      </c>
      <c r="K778">
        <f t="shared" si="140"/>
        <v>-1.664441140549526E-3</v>
      </c>
      <c r="M778" s="3">
        <v>44636</v>
      </c>
      <c r="N778">
        <v>2620.0285640000002</v>
      </c>
      <c r="O778">
        <v>2781.3071289999998</v>
      </c>
      <c r="P778">
        <v>2610.764404</v>
      </c>
      <c r="Q778">
        <v>2772.055664</v>
      </c>
      <c r="R778">
        <v>2772.055664</v>
      </c>
      <c r="S778">
        <v>17915109769</v>
      </c>
      <c r="T778">
        <f t="shared" si="146"/>
        <v>5.63577244184333E-2</v>
      </c>
      <c r="U778">
        <f t="shared" si="148"/>
        <v>0.65291768105302461</v>
      </c>
      <c r="V778">
        <f t="shared" si="137"/>
        <v>0.75117700795966147</v>
      </c>
      <c r="W778">
        <f t="shared" si="141"/>
        <v>0.86728872761083298</v>
      </c>
      <c r="X778">
        <f t="shared" si="142"/>
        <v>-1.2844011550879329E-2</v>
      </c>
      <c r="Z778" s="3">
        <v>44636</v>
      </c>
      <c r="AA778">
        <v>6.6601999999999995E-2</v>
      </c>
      <c r="AB778">
        <v>6.7366999999999996E-2</v>
      </c>
      <c r="AC778">
        <v>6.6471000000000002E-2</v>
      </c>
      <c r="AD778">
        <v>6.7375000000000004E-2</v>
      </c>
      <c r="AE778">
        <v>6.7375000000000004E-2</v>
      </c>
      <c r="AF778">
        <v>435425</v>
      </c>
      <c r="AG778">
        <f t="shared" si="147"/>
        <v>1.1494379425735212E-2</v>
      </c>
      <c r="AH778">
        <f t="shared" si="143"/>
        <v>0.32307984946000068</v>
      </c>
      <c r="AI778">
        <f t="shared" si="144"/>
        <v>-5.9437510738748443E-3</v>
      </c>
      <c r="AK778" s="3"/>
    </row>
    <row r="779" spans="1:37" x14ac:dyDescent="0.25">
      <c r="A779" s="3">
        <v>44637</v>
      </c>
      <c r="B779">
        <v>41140.84375</v>
      </c>
      <c r="C779">
        <v>41287.535155999998</v>
      </c>
      <c r="D779">
        <v>40662.871094000002</v>
      </c>
      <c r="E779">
        <v>40951.378905999998</v>
      </c>
      <c r="F779">
        <v>40951.378905999998</v>
      </c>
      <c r="G779">
        <v>22009601093</v>
      </c>
      <c r="H779">
        <f t="shared" si="145"/>
        <v>-4.6909168960513224E-3</v>
      </c>
      <c r="I779">
        <f t="shared" si="138"/>
        <v>0.85401248653565209</v>
      </c>
      <c r="J779">
        <f t="shared" si="139"/>
        <v>8.4792238014998203E-2</v>
      </c>
      <c r="K779">
        <f t="shared" si="140"/>
        <v>-2.7409735572729084E-2</v>
      </c>
      <c r="M779" s="3">
        <v>44637</v>
      </c>
      <c r="N779">
        <v>2771.9641109999998</v>
      </c>
      <c r="O779">
        <v>2826.1606449999999</v>
      </c>
      <c r="P779">
        <v>2751.5607909999999</v>
      </c>
      <c r="Q779">
        <v>2814.8544919999999</v>
      </c>
      <c r="R779">
        <v>2814.8544919999999</v>
      </c>
      <c r="S779">
        <v>12685265194</v>
      </c>
      <c r="T779">
        <f t="shared" si="146"/>
        <v>1.532140809064084E-2</v>
      </c>
      <c r="U779">
        <f t="shared" si="148"/>
        <v>0.51519348610205973</v>
      </c>
      <c r="V779">
        <f t="shared" si="137"/>
        <v>0.75732504119142929</v>
      </c>
      <c r="W779">
        <f t="shared" si="141"/>
        <v>0.81754372811258813</v>
      </c>
      <c r="X779">
        <f t="shared" si="142"/>
        <v>-4.7232215033381111E-2</v>
      </c>
      <c r="Z779" s="3">
        <v>44637</v>
      </c>
      <c r="AA779">
        <v>6.7372000000000001E-2</v>
      </c>
      <c r="AB779">
        <v>6.9163000000000002E-2</v>
      </c>
      <c r="AC779">
        <v>6.7484000000000002E-2</v>
      </c>
      <c r="AD779">
        <v>6.8736000000000005E-2</v>
      </c>
      <c r="AE779">
        <v>6.8736000000000005E-2</v>
      </c>
      <c r="AF779">
        <v>309764</v>
      </c>
      <c r="AG779">
        <f t="shared" si="147"/>
        <v>1.9999050217183484E-2</v>
      </c>
      <c r="AH779">
        <f t="shared" si="143"/>
        <v>0.30594964695522259</v>
      </c>
      <c r="AI779">
        <f t="shared" si="144"/>
        <v>-1.1098419656791036E-2</v>
      </c>
      <c r="AK779" s="3"/>
    </row>
    <row r="780" spans="1:37" x14ac:dyDescent="0.25">
      <c r="A780" s="3">
        <v>44638</v>
      </c>
      <c r="B780">
        <v>40944.839844000002</v>
      </c>
      <c r="C780">
        <v>42195.746094000002</v>
      </c>
      <c r="D780">
        <v>40302.398437999997</v>
      </c>
      <c r="E780">
        <v>41801.15625</v>
      </c>
      <c r="F780">
        <v>41801.15625</v>
      </c>
      <c r="G780">
        <v>34421564942</v>
      </c>
      <c r="H780">
        <f t="shared" si="145"/>
        <v>2.053851798104122E-2</v>
      </c>
      <c r="I780">
        <f t="shared" si="138"/>
        <v>0.856843718192137</v>
      </c>
      <c r="J780">
        <f t="shared" si="139"/>
        <v>5.0398424984058408E-2</v>
      </c>
      <c r="K780">
        <f t="shared" si="140"/>
        <v>-1.0113298298769075E-2</v>
      </c>
      <c r="M780" s="3">
        <v>44638</v>
      </c>
      <c r="N780">
        <v>2814.4345699999999</v>
      </c>
      <c r="O780">
        <v>2973.616211</v>
      </c>
      <c r="P780">
        <v>2774.8557129999999</v>
      </c>
      <c r="Q780">
        <v>2945.343018</v>
      </c>
      <c r="R780">
        <v>2945.343018</v>
      </c>
      <c r="S780">
        <v>15830879093</v>
      </c>
      <c r="T780">
        <f t="shared" si="146"/>
        <v>4.5314714999023037E-2</v>
      </c>
      <c r="U780">
        <f t="shared" si="148"/>
        <v>0.49823884351112646</v>
      </c>
      <c r="V780">
        <f t="shared" si="137"/>
        <v>0.76593198827115316</v>
      </c>
      <c r="W780">
        <f t="shared" si="141"/>
        <v>0.83397605657616547</v>
      </c>
      <c r="X780">
        <f t="shared" si="142"/>
        <v>-1.5765680695986547E-2</v>
      </c>
      <c r="Z780" s="3">
        <v>44638</v>
      </c>
      <c r="AA780">
        <v>6.8725999999999995E-2</v>
      </c>
      <c r="AB780">
        <v>7.0472000000000007E-2</v>
      </c>
      <c r="AC780">
        <v>6.8497000000000002E-2</v>
      </c>
      <c r="AD780">
        <v>7.0460999999999996E-2</v>
      </c>
      <c r="AE780">
        <v>7.0460999999999996E-2</v>
      </c>
      <c r="AF780">
        <v>378719</v>
      </c>
      <c r="AG780">
        <f t="shared" si="147"/>
        <v>2.47862858156516E-2</v>
      </c>
      <c r="AH780">
        <f t="shared" si="143"/>
        <v>0.31904413485644106</v>
      </c>
      <c r="AI780">
        <f t="shared" si="144"/>
        <v>-1.844596065833648E-3</v>
      </c>
      <c r="AK780" s="3"/>
    </row>
    <row r="781" spans="1:37" x14ac:dyDescent="0.25">
      <c r="A781" s="3">
        <v>44639</v>
      </c>
      <c r="B781">
        <v>41794.648437999997</v>
      </c>
      <c r="C781">
        <v>42316.554687999997</v>
      </c>
      <c r="D781">
        <v>41602.667969000002</v>
      </c>
      <c r="E781">
        <v>42190.652344000002</v>
      </c>
      <c r="F781">
        <v>42190.652344000002</v>
      </c>
      <c r="G781">
        <v>19664853187</v>
      </c>
      <c r="H781">
        <f t="shared" si="145"/>
        <v>9.2746874379376048E-3</v>
      </c>
      <c r="I781">
        <f t="shared" si="138"/>
        <v>0.8080306428987577</v>
      </c>
      <c r="J781">
        <f t="shared" si="139"/>
        <v>3.9958593166816561E-2</v>
      </c>
      <c r="K781">
        <f t="shared" si="140"/>
        <v>3.3395327813477725E-2</v>
      </c>
      <c r="M781" s="3">
        <v>44639</v>
      </c>
      <c r="N781">
        <v>2944.7216800000001</v>
      </c>
      <c r="O781">
        <v>2979.9870609999998</v>
      </c>
      <c r="P781">
        <v>2910.8022460000002</v>
      </c>
      <c r="Q781">
        <v>2946.2570799999999</v>
      </c>
      <c r="R781">
        <v>2946.2570799999999</v>
      </c>
      <c r="S781">
        <v>11576463120</v>
      </c>
      <c r="T781">
        <f t="shared" si="146"/>
        <v>3.1029329626225112E-4</v>
      </c>
      <c r="U781">
        <f t="shared" si="148"/>
        <v>0.50943743159441346</v>
      </c>
      <c r="V781">
        <f t="shared" si="137"/>
        <v>0.631620303050759</v>
      </c>
      <c r="W781">
        <f t="shared" si="141"/>
        <v>0.78238390875991981</v>
      </c>
      <c r="X781">
        <f t="shared" si="142"/>
        <v>2.3693330391042607E-2</v>
      </c>
      <c r="Z781" s="3">
        <v>44639</v>
      </c>
      <c r="AA781">
        <v>7.0445999999999995E-2</v>
      </c>
      <c r="AB781">
        <v>7.0907999999999999E-2</v>
      </c>
      <c r="AC781">
        <v>6.9638000000000005E-2</v>
      </c>
      <c r="AD781">
        <v>6.9832000000000005E-2</v>
      </c>
      <c r="AE781">
        <v>6.9832000000000005E-2</v>
      </c>
      <c r="AF781">
        <v>274385</v>
      </c>
      <c r="AG781">
        <f t="shared" si="147"/>
        <v>-8.9670078289478105E-3</v>
      </c>
      <c r="AH781">
        <f t="shared" si="143"/>
        <v>0.32046440804301929</v>
      </c>
      <c r="AI781">
        <f t="shared" si="144"/>
        <v>-4.502423933445872E-3</v>
      </c>
      <c r="AK781" s="3"/>
    </row>
    <row r="782" spans="1:37" x14ac:dyDescent="0.25">
      <c r="A782" s="3">
        <v>44640</v>
      </c>
      <c r="B782">
        <v>42191.40625</v>
      </c>
      <c r="C782">
        <v>42241.164062999997</v>
      </c>
      <c r="D782">
        <v>41004.757812999997</v>
      </c>
      <c r="E782">
        <v>41247.824219000002</v>
      </c>
      <c r="F782">
        <v>41247.824219000002</v>
      </c>
      <c r="G782">
        <v>20127946682</v>
      </c>
      <c r="H782">
        <f t="shared" si="145"/>
        <v>-2.2600322885830724E-2</v>
      </c>
      <c r="I782">
        <f t="shared" si="138"/>
        <v>0.81095129138576394</v>
      </c>
      <c r="J782">
        <f t="shared" si="139"/>
        <v>2.9944796698423228E-2</v>
      </c>
      <c r="K782">
        <f t="shared" si="140"/>
        <v>2.8485590068394594E-2</v>
      </c>
      <c r="M782" s="3">
        <v>44640</v>
      </c>
      <c r="N782">
        <v>2946.547607</v>
      </c>
      <c r="O782">
        <v>2956.9655760000001</v>
      </c>
      <c r="P782">
        <v>2826.107422</v>
      </c>
      <c r="Q782">
        <v>2860.4592290000001</v>
      </c>
      <c r="R782">
        <v>2860.4592290000001</v>
      </c>
      <c r="S782">
        <v>12684727326</v>
      </c>
      <c r="T782">
        <f t="shared" si="146"/>
        <v>-2.9553396797781521E-2</v>
      </c>
      <c r="U782">
        <f t="shared" si="148"/>
        <v>0.54848315237774503</v>
      </c>
      <c r="V782">
        <f t="shared" si="137"/>
        <v>0.65489012171536654</v>
      </c>
      <c r="W782">
        <f t="shared" si="141"/>
        <v>0.78016373154558627</v>
      </c>
      <c r="X782">
        <f t="shared" si="142"/>
        <v>2.574317250963936E-2</v>
      </c>
      <c r="Z782" s="3">
        <v>44640</v>
      </c>
      <c r="AA782">
        <v>6.9838999999999998E-2</v>
      </c>
      <c r="AB782">
        <v>7.0055000000000006E-2</v>
      </c>
      <c r="AC782">
        <v>6.8911E-2</v>
      </c>
      <c r="AD782">
        <v>6.9348000000000007E-2</v>
      </c>
      <c r="AE782">
        <v>6.9348000000000007E-2</v>
      </c>
      <c r="AF782">
        <v>307525</v>
      </c>
      <c r="AG782">
        <f t="shared" si="147"/>
        <v>-6.9550503094073582E-3</v>
      </c>
      <c r="AH782">
        <f t="shared" si="143"/>
        <v>0.31268047784071806</v>
      </c>
      <c r="AI782">
        <f t="shared" si="144"/>
        <v>1.8290189945623309E-4</v>
      </c>
      <c r="AK782" s="3"/>
    </row>
    <row r="783" spans="1:37" x14ac:dyDescent="0.25">
      <c r="A783" s="3">
        <v>44641</v>
      </c>
      <c r="B783">
        <v>41246.132812999997</v>
      </c>
      <c r="C783">
        <v>41454.410155999998</v>
      </c>
      <c r="D783">
        <v>40668.042969000002</v>
      </c>
      <c r="E783">
        <v>41077.996094000002</v>
      </c>
      <c r="F783">
        <v>41077.996094000002</v>
      </c>
      <c r="G783">
        <v>24615543271</v>
      </c>
      <c r="H783">
        <f t="shared" si="145"/>
        <v>-4.125761887441598E-3</v>
      </c>
      <c r="I783">
        <f t="shared" si="138"/>
        <v>0.81113175829149653</v>
      </c>
      <c r="J783">
        <f t="shared" si="139"/>
        <v>2.3543896631579599E-2</v>
      </c>
      <c r="K783">
        <f t="shared" si="140"/>
        <v>2.529115508241421E-2</v>
      </c>
      <c r="M783" s="3">
        <v>44641</v>
      </c>
      <c r="N783">
        <v>2860.1032709999999</v>
      </c>
      <c r="O783">
        <v>2954.5566410000001</v>
      </c>
      <c r="P783">
        <v>2838.2504880000001</v>
      </c>
      <c r="Q783">
        <v>2897.9765630000002</v>
      </c>
      <c r="R783">
        <v>2897.9765630000002</v>
      </c>
      <c r="S783">
        <v>15206116098</v>
      </c>
      <c r="T783">
        <f t="shared" si="146"/>
        <v>1.3030575041935472E-2</v>
      </c>
      <c r="U783">
        <f t="shared" si="148"/>
        <v>0.54265627337895839</v>
      </c>
      <c r="V783">
        <f t="shared" si="137"/>
        <v>0.60688420763159778</v>
      </c>
      <c r="W783">
        <f t="shared" si="141"/>
        <v>0.78060818896089501</v>
      </c>
      <c r="X783">
        <f t="shared" si="142"/>
        <v>3.624185825105003E-2</v>
      </c>
      <c r="Z783" s="3">
        <v>44641</v>
      </c>
      <c r="AA783">
        <v>6.9338999999999998E-2</v>
      </c>
      <c r="AB783">
        <v>7.1684999999999999E-2</v>
      </c>
      <c r="AC783">
        <v>6.9608000000000003E-2</v>
      </c>
      <c r="AD783">
        <v>7.0548E-2</v>
      </c>
      <c r="AE783">
        <v>7.0548E-2</v>
      </c>
      <c r="AF783">
        <v>370177</v>
      </c>
      <c r="AG783">
        <f t="shared" si="147"/>
        <v>1.7156022084476804E-2</v>
      </c>
      <c r="AH783">
        <f t="shared" si="143"/>
        <v>0.31611161130959792</v>
      </c>
      <c r="AI783">
        <f t="shared" si="144"/>
        <v>9.3350013621836276E-3</v>
      </c>
      <c r="AK783" s="3"/>
    </row>
    <row r="784" spans="1:37" x14ac:dyDescent="0.25">
      <c r="A784" s="3">
        <v>44642</v>
      </c>
      <c r="B784">
        <v>41074.105469000002</v>
      </c>
      <c r="C784">
        <v>43124.707030999998</v>
      </c>
      <c r="D784">
        <v>40948.28125</v>
      </c>
      <c r="E784">
        <v>42358.808594000002</v>
      </c>
      <c r="F784">
        <v>42358.808594000002</v>
      </c>
      <c r="G784">
        <v>32004652376</v>
      </c>
      <c r="H784">
        <f t="shared" si="145"/>
        <v>3.0703791309789574E-2</v>
      </c>
      <c r="I784">
        <f t="shared" si="138"/>
        <v>0.80170422790881257</v>
      </c>
      <c r="J784">
        <f t="shared" si="139"/>
        <v>9.7302109694399577E-2</v>
      </c>
      <c r="K784">
        <f t="shared" si="140"/>
        <v>6.1857828868710718E-2</v>
      </c>
      <c r="M784" s="3">
        <v>44642</v>
      </c>
      <c r="N784">
        <v>2897.7741700000001</v>
      </c>
      <c r="O784">
        <v>3040.3828130000002</v>
      </c>
      <c r="P784">
        <v>2892.5444339999999</v>
      </c>
      <c r="Q784">
        <v>2973.1311040000001</v>
      </c>
      <c r="R784">
        <v>2973.1311040000001</v>
      </c>
      <c r="S784">
        <v>16830539230</v>
      </c>
      <c r="T784">
        <f t="shared" si="146"/>
        <v>2.5602884696750764E-2</v>
      </c>
      <c r="U784">
        <f t="shared" si="148"/>
        <v>0.54492800071443492</v>
      </c>
      <c r="V784">
        <f t="shared" si="137"/>
        <v>0.58891295938249166</v>
      </c>
      <c r="W784">
        <f t="shared" si="141"/>
        <v>0.76196375236604452</v>
      </c>
      <c r="X784">
        <f t="shared" si="142"/>
        <v>7.3502820558377216E-2</v>
      </c>
      <c r="Z784" s="3">
        <v>44642</v>
      </c>
      <c r="AA784">
        <v>7.0542999999999995E-2</v>
      </c>
      <c r="AB784">
        <v>7.0515999999999995E-2</v>
      </c>
      <c r="AC784">
        <v>7.0560999999999999E-2</v>
      </c>
      <c r="AD784">
        <v>7.0189000000000001E-2</v>
      </c>
      <c r="AE784">
        <v>7.0189000000000001E-2</v>
      </c>
      <c r="AF784">
        <v>397333</v>
      </c>
      <c r="AG784">
        <f t="shared" si="147"/>
        <v>-5.1017256110165964E-3</v>
      </c>
      <c r="AH784">
        <f t="shared" si="143"/>
        <v>0.31557511284129297</v>
      </c>
      <c r="AI784">
        <f t="shared" si="144"/>
        <v>9.9802207962224748E-3</v>
      </c>
      <c r="AK784" s="3"/>
    </row>
    <row r="785" spans="1:37" x14ac:dyDescent="0.25">
      <c r="A785" s="3">
        <v>44643</v>
      </c>
      <c r="B785">
        <v>42364.378905999998</v>
      </c>
      <c r="C785">
        <v>42893.507812999997</v>
      </c>
      <c r="D785">
        <v>41877.507812999997</v>
      </c>
      <c r="E785">
        <v>42892.957030999998</v>
      </c>
      <c r="F785">
        <v>42892.957030999998</v>
      </c>
      <c r="G785">
        <v>25242943069</v>
      </c>
      <c r="H785">
        <f t="shared" si="145"/>
        <v>1.2531246078901494E-2</v>
      </c>
      <c r="I785">
        <f t="shared" si="138"/>
        <v>0.78963424394704185</v>
      </c>
      <c r="J785">
        <f t="shared" si="139"/>
        <v>0.14575716671515029</v>
      </c>
      <c r="K785">
        <f t="shared" si="140"/>
        <v>8.5690684163338499E-2</v>
      </c>
      <c r="M785" s="3">
        <v>44643</v>
      </c>
      <c r="N785">
        <v>2973.1450199999999</v>
      </c>
      <c r="O785">
        <v>3036.7521969999998</v>
      </c>
      <c r="P785">
        <v>2933.3066410000001</v>
      </c>
      <c r="Q785">
        <v>3031.0671390000002</v>
      </c>
      <c r="R785">
        <v>3031.0671390000002</v>
      </c>
      <c r="S785">
        <v>16008767658</v>
      </c>
      <c r="T785">
        <f t="shared" si="146"/>
        <v>1.9299107344711214E-2</v>
      </c>
      <c r="U785">
        <f t="shared" si="148"/>
        <v>0.44255697809230898</v>
      </c>
      <c r="V785">
        <f t="shared" ref="V785:V848" si="149">_xlfn.STDEV.S(T771:T785)*SQRT(365)</f>
        <v>0.58153783307897067</v>
      </c>
      <c r="W785">
        <f t="shared" si="141"/>
        <v>0.75817359386065397</v>
      </c>
      <c r="X785">
        <f t="shared" si="142"/>
        <v>9.3574049334289033E-2</v>
      </c>
      <c r="Z785" s="3">
        <v>44643</v>
      </c>
      <c r="AA785">
        <v>7.0190000000000002E-2</v>
      </c>
      <c r="AB785">
        <v>7.1112999999999996E-2</v>
      </c>
      <c r="AC785">
        <v>7.0001999999999995E-2</v>
      </c>
      <c r="AD785">
        <v>7.0666000000000007E-2</v>
      </c>
      <c r="AE785">
        <v>7.0666000000000007E-2</v>
      </c>
      <c r="AF785">
        <v>373226</v>
      </c>
      <c r="AG785">
        <f t="shared" si="147"/>
        <v>6.7729484000370365E-3</v>
      </c>
      <c r="AH785">
        <f t="shared" si="143"/>
        <v>0.31231199207926702</v>
      </c>
      <c r="AI785">
        <f t="shared" si="144"/>
        <v>7.2611932088865339E-3</v>
      </c>
      <c r="AK785" s="3"/>
    </row>
    <row r="786" spans="1:37" x14ac:dyDescent="0.25">
      <c r="A786" s="3">
        <v>44644</v>
      </c>
      <c r="B786">
        <v>42886.652344000002</v>
      </c>
      <c r="C786">
        <v>44131.855469000002</v>
      </c>
      <c r="D786">
        <v>42726.164062999997</v>
      </c>
      <c r="E786">
        <v>43960.933594000002</v>
      </c>
      <c r="F786">
        <v>43960.933594000002</v>
      </c>
      <c r="G786">
        <v>31042992291</v>
      </c>
      <c r="H786">
        <f t="shared" si="145"/>
        <v>2.4593725977300442E-2</v>
      </c>
      <c r="I786">
        <f t="shared" si="138"/>
        <v>0.78678875777614388</v>
      </c>
      <c r="J786">
        <f t="shared" si="139"/>
        <v>0.13821635834441415</v>
      </c>
      <c r="K786">
        <f t="shared" si="140"/>
        <v>8.1828108268705582E-2</v>
      </c>
      <c r="M786" s="3">
        <v>44644</v>
      </c>
      <c r="N786">
        <v>3031.0607909999999</v>
      </c>
      <c r="O786">
        <v>3118.3876949999999</v>
      </c>
      <c r="P786">
        <v>3012.3266600000002</v>
      </c>
      <c r="Q786">
        <v>3108.0620119999999</v>
      </c>
      <c r="R786">
        <v>3108.0620119999999</v>
      </c>
      <c r="S786">
        <v>18070503166</v>
      </c>
      <c r="T786">
        <f t="shared" si="146"/>
        <v>2.5084636081644171E-2</v>
      </c>
      <c r="U786">
        <f t="shared" si="148"/>
        <v>0.45151812038696498</v>
      </c>
      <c r="V786">
        <f t="shared" si="149"/>
        <v>0.5332622658101801</v>
      </c>
      <c r="W786">
        <f t="shared" si="141"/>
        <v>0.75816082034399546</v>
      </c>
      <c r="X786">
        <f t="shared" si="142"/>
        <v>9.3554076465728303E-2</v>
      </c>
      <c r="Z786" s="3">
        <v>44644</v>
      </c>
      <c r="AA786">
        <v>7.0666000000000007E-2</v>
      </c>
      <c r="AB786">
        <v>7.0683999999999997E-2</v>
      </c>
      <c r="AC786">
        <v>7.0352999999999999E-2</v>
      </c>
      <c r="AD786">
        <v>7.0701E-2</v>
      </c>
      <c r="AE786">
        <v>7.0701E-2</v>
      </c>
      <c r="AF786">
        <v>411058</v>
      </c>
      <c r="AG786">
        <f t="shared" si="147"/>
        <v>4.9516507692928336E-4</v>
      </c>
      <c r="AH786">
        <f t="shared" si="143"/>
        <v>0.31110711339010411</v>
      </c>
      <c r="AI786">
        <f t="shared" si="144"/>
        <v>9.7529177396243581E-3</v>
      </c>
      <c r="AK786" s="3"/>
    </row>
    <row r="787" spans="1:37" x14ac:dyDescent="0.25">
      <c r="A787" s="3">
        <v>44645</v>
      </c>
      <c r="B787">
        <v>43964.546875</v>
      </c>
      <c r="C787">
        <v>44999.492187999997</v>
      </c>
      <c r="D787">
        <v>43706.285155999998</v>
      </c>
      <c r="E787">
        <v>44348.730469000002</v>
      </c>
      <c r="F787">
        <v>44348.730469000002</v>
      </c>
      <c r="G787">
        <v>30574413034</v>
      </c>
      <c r="H787">
        <f t="shared" si="145"/>
        <v>8.7827164076159248E-3</v>
      </c>
      <c r="I787">
        <f t="shared" si="138"/>
        <v>0.778980330414489</v>
      </c>
      <c r="J787">
        <f t="shared" si="139"/>
        <v>0.17318270936057431</v>
      </c>
      <c r="K787">
        <f t="shared" si="140"/>
        <v>9.9060060608492623E-2</v>
      </c>
      <c r="M787" s="3">
        <v>44645</v>
      </c>
      <c r="N787">
        <v>3108.4489749999998</v>
      </c>
      <c r="O787">
        <v>3183.9580080000001</v>
      </c>
      <c r="P787">
        <v>3087.4907229999999</v>
      </c>
      <c r="Q787">
        <v>3106.6713869999999</v>
      </c>
      <c r="R787">
        <v>3106.6713869999999</v>
      </c>
      <c r="S787">
        <v>17030503831</v>
      </c>
      <c r="T787">
        <f t="shared" si="146"/>
        <v>-4.4752523847066438E-4</v>
      </c>
      <c r="U787">
        <f t="shared" si="148"/>
        <v>0.37360292479339069</v>
      </c>
      <c r="V787">
        <f t="shared" si="149"/>
        <v>0.45408045101731664</v>
      </c>
      <c r="W787">
        <f t="shared" si="141"/>
        <v>0.75349520712211859</v>
      </c>
      <c r="X787">
        <f t="shared" si="142"/>
        <v>0.10254377135877514</v>
      </c>
      <c r="Z787" s="3">
        <v>44645</v>
      </c>
      <c r="AA787">
        <v>7.0708999999999994E-2</v>
      </c>
      <c r="AB787">
        <v>7.1034E-2</v>
      </c>
      <c r="AC787">
        <v>6.9994000000000001E-2</v>
      </c>
      <c r="AD787">
        <v>7.0051000000000002E-2</v>
      </c>
      <c r="AE787">
        <v>7.0051000000000002E-2</v>
      </c>
      <c r="AF787">
        <v>384013</v>
      </c>
      <c r="AG787">
        <f t="shared" si="147"/>
        <v>-9.2361688754585471E-3</v>
      </c>
      <c r="AH787">
        <f t="shared" si="143"/>
        <v>0.31208330011319152</v>
      </c>
      <c r="AI787">
        <f t="shared" si="144"/>
        <v>4.1919527208861568E-3</v>
      </c>
      <c r="AK787" s="3"/>
    </row>
    <row r="788" spans="1:37" x14ac:dyDescent="0.25">
      <c r="A788" s="3">
        <v>44646</v>
      </c>
      <c r="B788">
        <v>44349.859375</v>
      </c>
      <c r="C788">
        <v>44735.996094000002</v>
      </c>
      <c r="D788">
        <v>44166.273437999997</v>
      </c>
      <c r="E788">
        <v>44500.828125</v>
      </c>
      <c r="F788">
        <v>44500.828125</v>
      </c>
      <c r="G788">
        <v>16950455995</v>
      </c>
      <c r="H788">
        <f t="shared" si="145"/>
        <v>3.4237154799352768E-3</v>
      </c>
      <c r="I788">
        <f t="shared" si="138"/>
        <v>0.77508181658390296</v>
      </c>
      <c r="J788">
        <f t="shared" si="139"/>
        <v>0.14920684490236569</v>
      </c>
      <c r="K788">
        <f t="shared" si="140"/>
        <v>8.6947637979929479E-2</v>
      </c>
      <c r="M788" s="3">
        <v>44646</v>
      </c>
      <c r="N788">
        <v>3106.4052729999999</v>
      </c>
      <c r="O788">
        <v>3146.8254390000002</v>
      </c>
      <c r="P788">
        <v>3091.8254390000002</v>
      </c>
      <c r="Q788">
        <v>3143.1789549999999</v>
      </c>
      <c r="R788">
        <v>3143.1789549999999</v>
      </c>
      <c r="S788">
        <v>8876420740</v>
      </c>
      <c r="T788">
        <f t="shared" si="146"/>
        <v>1.168283438490627E-2</v>
      </c>
      <c r="U788">
        <f t="shared" si="148"/>
        <v>0.36906847171667656</v>
      </c>
      <c r="V788">
        <f t="shared" si="149"/>
        <v>0.4247792617027556</v>
      </c>
      <c r="W788">
        <f t="shared" si="141"/>
        <v>0.75365864271316829</v>
      </c>
      <c r="X788">
        <f t="shared" si="142"/>
        <v>0.1069047272850388</v>
      </c>
      <c r="Z788" s="3">
        <v>44646</v>
      </c>
      <c r="AA788">
        <v>7.0044999999999996E-2</v>
      </c>
      <c r="AB788">
        <v>7.0392999999999997E-2</v>
      </c>
      <c r="AC788">
        <v>6.9933999999999996E-2</v>
      </c>
      <c r="AD788">
        <v>7.0632E-2</v>
      </c>
      <c r="AE788">
        <v>7.0632E-2</v>
      </c>
      <c r="AF788">
        <v>199466</v>
      </c>
      <c r="AG788">
        <f t="shared" si="147"/>
        <v>8.2597514006719878E-3</v>
      </c>
      <c r="AH788">
        <f t="shared" si="143"/>
        <v>0.30010185871807937</v>
      </c>
      <c r="AI788">
        <f t="shared" si="144"/>
        <v>1.4987179130672173E-2</v>
      </c>
      <c r="AK788" s="3"/>
    </row>
    <row r="789" spans="1:37" x14ac:dyDescent="0.25">
      <c r="A789" s="3">
        <v>44647</v>
      </c>
      <c r="B789">
        <v>44505.355469000002</v>
      </c>
      <c r="C789">
        <v>46827.546875</v>
      </c>
      <c r="D789">
        <v>44437.292969000002</v>
      </c>
      <c r="E789">
        <v>46820.492187999997</v>
      </c>
      <c r="F789">
        <v>46820.492187999997</v>
      </c>
      <c r="G789">
        <v>28160889722</v>
      </c>
      <c r="H789">
        <f t="shared" si="145"/>
        <v>5.0813175803061224E-2</v>
      </c>
      <c r="I789">
        <f t="shared" si="138"/>
        <v>0.78923765095343312</v>
      </c>
      <c r="J789">
        <f t="shared" si="139"/>
        <v>0.17728157011012102</v>
      </c>
      <c r="K789">
        <f t="shared" si="140"/>
        <v>0.10144001936360489</v>
      </c>
      <c r="M789" s="3">
        <v>44647</v>
      </c>
      <c r="N789">
        <v>3143.795654</v>
      </c>
      <c r="O789">
        <v>3291.5776369999999</v>
      </c>
      <c r="P789">
        <v>3129.9978030000002</v>
      </c>
      <c r="Q789">
        <v>3291.5776369999999</v>
      </c>
      <c r="R789">
        <v>3291.5776369999999</v>
      </c>
      <c r="S789">
        <v>13431866834</v>
      </c>
      <c r="T789">
        <f t="shared" si="146"/>
        <v>4.6132280932214817E-2</v>
      </c>
      <c r="U789">
        <f t="shared" si="148"/>
        <v>0.27866001800353157</v>
      </c>
      <c r="V789">
        <f t="shared" si="149"/>
        <v>0.45109311745639191</v>
      </c>
      <c r="W789">
        <f t="shared" si="141"/>
        <v>0.74073447046890917</v>
      </c>
      <c r="X789">
        <f t="shared" si="142"/>
        <v>9.8521548940647685E-2</v>
      </c>
      <c r="Z789" s="3">
        <v>44647</v>
      </c>
      <c r="AA789">
        <v>7.0646E-2</v>
      </c>
      <c r="AB789">
        <v>7.0302000000000003E-2</v>
      </c>
      <c r="AC789">
        <v>7.0416000000000006E-2</v>
      </c>
      <c r="AD789">
        <v>7.0302000000000003E-2</v>
      </c>
      <c r="AE789">
        <v>7.0302000000000003E-2</v>
      </c>
      <c r="AF789">
        <v>286880</v>
      </c>
      <c r="AG789">
        <f t="shared" si="147"/>
        <v>-4.6830516852077774E-3</v>
      </c>
      <c r="AH789">
        <f t="shared" si="143"/>
        <v>0.26748465301875723</v>
      </c>
      <c r="AI789">
        <f t="shared" si="144"/>
        <v>5.2079229040795133E-5</v>
      </c>
      <c r="AK789" s="3"/>
    </row>
    <row r="790" spans="1:37" x14ac:dyDescent="0.25">
      <c r="A790" s="3">
        <v>44648</v>
      </c>
      <c r="B790">
        <v>46821.851562999997</v>
      </c>
      <c r="C790">
        <v>48086.835937999997</v>
      </c>
      <c r="D790">
        <v>46690.203125</v>
      </c>
      <c r="E790">
        <v>47128.003905999998</v>
      </c>
      <c r="F790">
        <v>47128.003905999998</v>
      </c>
      <c r="G790">
        <v>36362175703</v>
      </c>
      <c r="H790">
        <f t="shared" si="145"/>
        <v>6.546412747386275E-3</v>
      </c>
      <c r="I790">
        <f t="shared" si="138"/>
        <v>0.78861471140428652</v>
      </c>
      <c r="J790">
        <f t="shared" si="139"/>
        <v>0.1866132551707983</v>
      </c>
      <c r="K790">
        <f t="shared" si="140"/>
        <v>0.10608566518217859</v>
      </c>
      <c r="M790" s="3">
        <v>44648</v>
      </c>
      <c r="N790">
        <v>3292.32251</v>
      </c>
      <c r="O790">
        <v>3424.0192870000001</v>
      </c>
      <c r="P790">
        <v>3279.0270999999998</v>
      </c>
      <c r="Q790">
        <v>3336.6345209999999</v>
      </c>
      <c r="R790">
        <v>3336.6345209999999</v>
      </c>
      <c r="S790">
        <v>20620450770</v>
      </c>
      <c r="T790">
        <f t="shared" si="146"/>
        <v>1.359569578071974E-2</v>
      </c>
      <c r="U790">
        <f t="shared" si="148"/>
        <v>0.27782204055114446</v>
      </c>
      <c r="V790">
        <f t="shared" si="149"/>
        <v>0.40407199224678364</v>
      </c>
      <c r="W790">
        <f t="shared" si="141"/>
        <v>0.74123178025724457</v>
      </c>
      <c r="X790">
        <f t="shared" si="142"/>
        <v>0.10234549008203868</v>
      </c>
      <c r="Z790" s="3">
        <v>44648</v>
      </c>
      <c r="AA790">
        <v>7.0318000000000006E-2</v>
      </c>
      <c r="AB790">
        <v>7.1220000000000006E-2</v>
      </c>
      <c r="AC790">
        <v>7.0114999999999997E-2</v>
      </c>
      <c r="AD790">
        <v>7.0799000000000001E-2</v>
      </c>
      <c r="AE790">
        <v>7.0799000000000001E-2</v>
      </c>
      <c r="AF790">
        <v>437541</v>
      </c>
      <c r="AG790">
        <f t="shared" si="147"/>
        <v>7.044628392066446E-3</v>
      </c>
      <c r="AH790">
        <f t="shared" si="143"/>
        <v>0.26683194865559751</v>
      </c>
      <c r="AI790">
        <f t="shared" si="144"/>
        <v>-5.2788529580880276E-4</v>
      </c>
      <c r="AK790" s="3"/>
    </row>
    <row r="791" spans="1:37" x14ac:dyDescent="0.25">
      <c r="A791" s="3">
        <v>44649</v>
      </c>
      <c r="B791">
        <v>47100.4375</v>
      </c>
      <c r="C791">
        <v>48022.289062999997</v>
      </c>
      <c r="D791">
        <v>47100.4375</v>
      </c>
      <c r="E791">
        <v>47465.730469000002</v>
      </c>
      <c r="F791">
        <v>47465.730469000002</v>
      </c>
      <c r="G791">
        <v>31397059069</v>
      </c>
      <c r="H791">
        <f t="shared" si="145"/>
        <v>7.1405997497619644E-3</v>
      </c>
      <c r="I791">
        <f t="shared" si="138"/>
        <v>0.77352322582723254</v>
      </c>
      <c r="J791">
        <f t="shared" si="139"/>
        <v>0.23008837286440284</v>
      </c>
      <c r="K791">
        <f t="shared" si="140"/>
        <v>0.12733880658756103</v>
      </c>
      <c r="M791" s="3">
        <v>44649</v>
      </c>
      <c r="N791">
        <v>3335.02124</v>
      </c>
      <c r="O791">
        <v>3470.186279</v>
      </c>
      <c r="P791">
        <v>3335.02124</v>
      </c>
      <c r="Q791">
        <v>3401.9877929999998</v>
      </c>
      <c r="R791">
        <v>3401.9877929999998</v>
      </c>
      <c r="S791">
        <v>19533323636</v>
      </c>
      <c r="T791">
        <f t="shared" si="146"/>
        <v>1.9397235237133326E-2</v>
      </c>
      <c r="U791">
        <f t="shared" si="148"/>
        <v>0.2739804300774622</v>
      </c>
      <c r="V791">
        <f t="shared" si="149"/>
        <v>0.40109515258594314</v>
      </c>
      <c r="W791">
        <f t="shared" si="141"/>
        <v>0.70413644498827477</v>
      </c>
      <c r="X791">
        <f t="shared" si="142"/>
        <v>0.14043690358800154</v>
      </c>
      <c r="Z791" s="3">
        <v>44649</v>
      </c>
      <c r="AA791">
        <v>7.0764999999999995E-2</v>
      </c>
      <c r="AB791">
        <v>7.2326000000000001E-2</v>
      </c>
      <c r="AC791">
        <v>7.0764999999999995E-2</v>
      </c>
      <c r="AD791">
        <v>7.1673000000000001E-2</v>
      </c>
      <c r="AE791">
        <v>7.1673000000000001E-2</v>
      </c>
      <c r="AF791">
        <v>411525</v>
      </c>
      <c r="AG791">
        <f t="shared" si="147"/>
        <v>1.2269231341853053E-2</v>
      </c>
      <c r="AH791">
        <f t="shared" si="143"/>
        <v>0.25740098563016062</v>
      </c>
      <c r="AI791">
        <f t="shared" si="144"/>
        <v>1.1045381174802381E-2</v>
      </c>
      <c r="AK791" s="3"/>
    </row>
    <row r="792" spans="1:37" x14ac:dyDescent="0.25">
      <c r="A792" s="3">
        <v>44650</v>
      </c>
      <c r="B792">
        <v>47456.898437999997</v>
      </c>
      <c r="C792">
        <v>47655.148437999997</v>
      </c>
      <c r="D792">
        <v>46746.210937999997</v>
      </c>
      <c r="E792">
        <v>47062.664062999997</v>
      </c>
      <c r="F792">
        <v>47062.664062999997</v>
      </c>
      <c r="G792">
        <v>29333883962</v>
      </c>
      <c r="H792">
        <f t="shared" si="145"/>
        <v>-8.5279952293731819E-3</v>
      </c>
      <c r="I792">
        <f t="shared" si="138"/>
        <v>0.62160109108980133</v>
      </c>
      <c r="J792">
        <f t="shared" si="139"/>
        <v>8.5796120325078287E-2</v>
      </c>
      <c r="K792">
        <f t="shared" si="140"/>
        <v>5.0837537897690473E-2</v>
      </c>
      <c r="M792" s="3">
        <v>44650</v>
      </c>
      <c r="N792">
        <v>3401.5261230000001</v>
      </c>
      <c r="O792">
        <v>3435.2861330000001</v>
      </c>
      <c r="P792">
        <v>3349.2370609999998</v>
      </c>
      <c r="Q792">
        <v>3385.1579590000001</v>
      </c>
      <c r="R792">
        <v>3385.1579590000001</v>
      </c>
      <c r="S792">
        <v>15302506131</v>
      </c>
      <c r="T792">
        <f t="shared" si="146"/>
        <v>-4.9593361065493292E-3</v>
      </c>
      <c r="U792">
        <f t="shared" si="148"/>
        <v>0.32496543776814846</v>
      </c>
      <c r="V792">
        <f t="shared" si="149"/>
        <v>0.41608837724086073</v>
      </c>
      <c r="W792">
        <f t="shared" si="141"/>
        <v>0.60833972938289294</v>
      </c>
      <c r="X792">
        <f t="shared" si="142"/>
        <v>8.1649607597438056E-2</v>
      </c>
      <c r="Z792" s="3">
        <v>44650</v>
      </c>
      <c r="AA792">
        <v>7.1663000000000004E-2</v>
      </c>
      <c r="AB792">
        <v>7.2110999999999995E-2</v>
      </c>
      <c r="AC792">
        <v>7.1625999999999995E-2</v>
      </c>
      <c r="AD792">
        <v>7.1929000000000007E-2</v>
      </c>
      <c r="AE792">
        <v>7.1929000000000007E-2</v>
      </c>
      <c r="AF792">
        <v>325152</v>
      </c>
      <c r="AG792">
        <f t="shared" si="147"/>
        <v>3.5654137295165482E-3</v>
      </c>
      <c r="AH792">
        <f t="shared" si="143"/>
        <v>0.23470120880897055</v>
      </c>
      <c r="AI792">
        <f t="shared" si="144"/>
        <v>2.1519069828742556E-2</v>
      </c>
      <c r="AK792" s="3"/>
    </row>
    <row r="793" spans="1:37" x14ac:dyDescent="0.25">
      <c r="A793" s="3">
        <v>44651</v>
      </c>
      <c r="B793">
        <v>47062.148437999997</v>
      </c>
      <c r="C793">
        <v>47512.027344000002</v>
      </c>
      <c r="D793">
        <v>45390.539062999997</v>
      </c>
      <c r="E793">
        <v>45538.675780999998</v>
      </c>
      <c r="F793">
        <v>45538.675780999998</v>
      </c>
      <c r="G793">
        <v>33327427106</v>
      </c>
      <c r="H793">
        <f t="shared" si="145"/>
        <v>-3.2918009558697107E-2</v>
      </c>
      <c r="I793">
        <f t="shared" si="138"/>
        <v>0.6276642191956705</v>
      </c>
      <c r="J793">
        <f t="shared" si="139"/>
        <v>2.6344730428219963E-2</v>
      </c>
      <c r="K793">
        <f t="shared" si="140"/>
        <v>2.1267482448188969E-2</v>
      </c>
      <c r="M793" s="3">
        <v>44651</v>
      </c>
      <c r="N793">
        <v>3385.289307</v>
      </c>
      <c r="O793">
        <v>3435.1284179999998</v>
      </c>
      <c r="P793">
        <v>3272.9345699999999</v>
      </c>
      <c r="Q793">
        <v>3281.6428219999998</v>
      </c>
      <c r="R793">
        <v>3281.6428219999998</v>
      </c>
      <c r="S793">
        <v>17685495686</v>
      </c>
      <c r="T793">
        <f t="shared" si="146"/>
        <v>-3.1056412304042273E-2</v>
      </c>
      <c r="U793">
        <f t="shared" si="148"/>
        <v>0.45433162834452662</v>
      </c>
      <c r="V793">
        <f t="shared" si="149"/>
        <v>0.42429709056203491</v>
      </c>
      <c r="W793">
        <f t="shared" si="141"/>
        <v>0.61902505962549381</v>
      </c>
      <c r="X793">
        <f t="shared" si="142"/>
        <v>5.7346717753306103E-2</v>
      </c>
      <c r="Z793" s="3">
        <v>44651</v>
      </c>
      <c r="AA793">
        <v>7.1931999999999996E-2</v>
      </c>
      <c r="AB793">
        <v>7.2454000000000005E-2</v>
      </c>
      <c r="AC793">
        <v>7.2106000000000003E-2</v>
      </c>
      <c r="AD793">
        <v>7.2063000000000002E-2</v>
      </c>
      <c r="AE793">
        <v>7.2063000000000002E-2</v>
      </c>
      <c r="AF793">
        <v>388362</v>
      </c>
      <c r="AG793">
        <f t="shared" si="147"/>
        <v>1.8612150492065909E-3</v>
      </c>
      <c r="AH793">
        <f t="shared" si="143"/>
        <v>0.23161331596918339</v>
      </c>
      <c r="AI793">
        <f t="shared" si="144"/>
        <v>2.4937972481246053E-2</v>
      </c>
      <c r="AK793" s="3"/>
    </row>
    <row r="794" spans="1:37" x14ac:dyDescent="0.25">
      <c r="A794" s="3">
        <v>44652</v>
      </c>
      <c r="B794">
        <v>45554.164062999997</v>
      </c>
      <c r="C794">
        <v>46616.242187999997</v>
      </c>
      <c r="D794">
        <v>44403.140625</v>
      </c>
      <c r="E794">
        <v>46281.644530999998</v>
      </c>
      <c r="F794">
        <v>46281.644530999998</v>
      </c>
      <c r="G794">
        <v>38162644287</v>
      </c>
      <c r="H794">
        <f t="shared" si="145"/>
        <v>1.6183454010105805E-2</v>
      </c>
      <c r="I794">
        <f t="shared" si="138"/>
        <v>0.62865393779398093</v>
      </c>
      <c r="J794">
        <f t="shared" si="139"/>
        <v>5.2281900367986169E-2</v>
      </c>
      <c r="K794">
        <f t="shared" si="140"/>
        <v>3.4261616762839904E-2</v>
      </c>
      <c r="M794" s="3">
        <v>44652</v>
      </c>
      <c r="N794">
        <v>3282.576172</v>
      </c>
      <c r="O794">
        <v>3467.5559079999998</v>
      </c>
      <c r="P794">
        <v>3223.891357</v>
      </c>
      <c r="Q794">
        <v>3449.5522460000002</v>
      </c>
      <c r="R794">
        <v>3449.5522460000002</v>
      </c>
      <c r="S794">
        <v>20982988937</v>
      </c>
      <c r="T794">
        <f t="shared" si="146"/>
        <v>4.9900281479291257E-2</v>
      </c>
      <c r="U794">
        <f t="shared" si="148"/>
        <v>0.53693215473607447</v>
      </c>
      <c r="V794">
        <f t="shared" si="149"/>
        <v>0.46525656056183057</v>
      </c>
      <c r="W794">
        <f t="shared" si="141"/>
        <v>0.63848203497421119</v>
      </c>
      <c r="X794">
        <f t="shared" si="142"/>
        <v>8.657612664413214E-2</v>
      </c>
      <c r="Z794" s="3">
        <v>44652</v>
      </c>
      <c r="AA794">
        <v>7.2082999999999994E-2</v>
      </c>
      <c r="AB794">
        <v>7.4539999999999995E-2</v>
      </c>
      <c r="AC794">
        <v>7.2556999999999996E-2</v>
      </c>
      <c r="AD794">
        <v>7.4534000000000003E-2</v>
      </c>
      <c r="AE794">
        <v>7.4534000000000003E-2</v>
      </c>
      <c r="AF794">
        <v>453376</v>
      </c>
      <c r="AG794">
        <f t="shared" si="147"/>
        <v>3.3714660689944283E-2</v>
      </c>
      <c r="AH794">
        <f t="shared" si="143"/>
        <v>0.25603468792295764</v>
      </c>
      <c r="AI794">
        <f t="shared" si="144"/>
        <v>3.5603999204924006E-2</v>
      </c>
      <c r="AK794" s="3"/>
    </row>
    <row r="795" spans="1:37" x14ac:dyDescent="0.25">
      <c r="A795" s="3">
        <v>44653</v>
      </c>
      <c r="B795">
        <v>46285.5</v>
      </c>
      <c r="C795">
        <v>47028.28125</v>
      </c>
      <c r="D795">
        <v>45782.511719000002</v>
      </c>
      <c r="E795">
        <v>45868.949219000002</v>
      </c>
      <c r="F795">
        <v>45868.949219000002</v>
      </c>
      <c r="G795">
        <v>29336594194</v>
      </c>
      <c r="H795">
        <f t="shared" si="145"/>
        <v>-8.9570355298181012E-3</v>
      </c>
      <c r="I795">
        <f t="shared" si="138"/>
        <v>0.61661743927090717</v>
      </c>
      <c r="J795">
        <f t="shared" si="139"/>
        <v>7.7419343490186671E-2</v>
      </c>
      <c r="K795">
        <f t="shared" si="140"/>
        <v>4.6522351191936026E-2</v>
      </c>
      <c r="M795" s="3">
        <v>44653</v>
      </c>
      <c r="N795">
        <v>3449.7885740000002</v>
      </c>
      <c r="O795">
        <v>3521.2846679999998</v>
      </c>
      <c r="P795">
        <v>3442.0002439999998</v>
      </c>
      <c r="Q795">
        <v>3445.0593260000001</v>
      </c>
      <c r="R795">
        <v>3445.0593260000001</v>
      </c>
      <c r="S795">
        <v>23571556215</v>
      </c>
      <c r="T795">
        <f t="shared" si="146"/>
        <v>-1.3033136353117658E-3</v>
      </c>
      <c r="U795">
        <f t="shared" si="148"/>
        <v>0.54978285141098659</v>
      </c>
      <c r="V795">
        <f t="shared" si="149"/>
        <v>0.43834446001099736</v>
      </c>
      <c r="W795">
        <f t="shared" si="141"/>
        <v>0.61793785775735732</v>
      </c>
      <c r="X795">
        <f t="shared" si="142"/>
        <v>0.10538942990365434</v>
      </c>
      <c r="Z795" s="3">
        <v>44653</v>
      </c>
      <c r="AA795">
        <v>7.4538999999999994E-2</v>
      </c>
      <c r="AB795">
        <v>7.5076000000000004E-2</v>
      </c>
      <c r="AC795">
        <v>7.4569999999999997E-2</v>
      </c>
      <c r="AD795">
        <v>7.5106999999999993E-2</v>
      </c>
      <c r="AE795">
        <v>7.5106999999999993E-2</v>
      </c>
      <c r="AF795">
        <v>513889</v>
      </c>
      <c r="AG795">
        <f t="shared" si="147"/>
        <v>7.6583663643282661E-3</v>
      </c>
      <c r="AH795">
        <f t="shared" si="143"/>
        <v>0.2541506814935669</v>
      </c>
      <c r="AI795">
        <f t="shared" si="144"/>
        <v>4.0109783880790888E-2</v>
      </c>
      <c r="AK795" s="3"/>
    </row>
    <row r="796" spans="1:37" x14ac:dyDescent="0.25">
      <c r="A796" s="3">
        <v>44654</v>
      </c>
      <c r="B796">
        <v>45859.128905999998</v>
      </c>
      <c r="C796">
        <v>47313.476562999997</v>
      </c>
      <c r="D796">
        <v>45634.105469000002</v>
      </c>
      <c r="E796">
        <v>46453.566405999998</v>
      </c>
      <c r="F796">
        <v>46453.566405999998</v>
      </c>
      <c r="G796">
        <v>25414397610</v>
      </c>
      <c r="H796">
        <f t="shared" si="145"/>
        <v>1.2664841232214707E-2</v>
      </c>
      <c r="I796">
        <f t="shared" si="138"/>
        <v>0.53783719983605305</v>
      </c>
      <c r="J796">
        <f t="shared" si="139"/>
        <v>0.17136946029302702</v>
      </c>
      <c r="K796">
        <f t="shared" si="140"/>
        <v>9.162861069844816E-2</v>
      </c>
      <c r="M796" s="3">
        <v>44654</v>
      </c>
      <c r="N796">
        <v>3444.810547</v>
      </c>
      <c r="O796">
        <v>3573.9602049999999</v>
      </c>
      <c r="P796">
        <v>3421.2597660000001</v>
      </c>
      <c r="Q796">
        <v>3522.8334960000002</v>
      </c>
      <c r="R796">
        <v>3522.8334960000002</v>
      </c>
      <c r="S796">
        <v>15333808649</v>
      </c>
      <c r="T796">
        <f t="shared" si="146"/>
        <v>2.2324511032398717E-2</v>
      </c>
      <c r="U796">
        <f t="shared" si="148"/>
        <v>0.48593953490001757</v>
      </c>
      <c r="V796">
        <f t="shared" si="149"/>
        <v>0.43852232691875415</v>
      </c>
      <c r="W796">
        <f t="shared" si="141"/>
        <v>0.53568062644195769</v>
      </c>
      <c r="X796">
        <f t="shared" si="142"/>
        <v>0.15448501056585026</v>
      </c>
      <c r="Z796" s="3">
        <v>44654</v>
      </c>
      <c r="AA796">
        <v>7.5101000000000001E-2</v>
      </c>
      <c r="AB796">
        <v>7.5560000000000002E-2</v>
      </c>
      <c r="AC796">
        <v>7.4967000000000006E-2</v>
      </c>
      <c r="AD796">
        <v>7.5836000000000001E-2</v>
      </c>
      <c r="AE796">
        <v>7.5836000000000001E-2</v>
      </c>
      <c r="AF796">
        <v>330089</v>
      </c>
      <c r="AG796">
        <f t="shared" si="147"/>
        <v>9.6593504588031974E-3</v>
      </c>
      <c r="AH796">
        <f t="shared" si="143"/>
        <v>0.25476811934070703</v>
      </c>
      <c r="AI796">
        <f t="shared" si="144"/>
        <v>4.2825042038582305E-2</v>
      </c>
      <c r="AK796" s="3"/>
    </row>
    <row r="797" spans="1:37" x14ac:dyDescent="0.25">
      <c r="A797" s="3">
        <v>44655</v>
      </c>
      <c r="B797">
        <v>46445.273437999997</v>
      </c>
      <c r="C797">
        <v>46791.089844000002</v>
      </c>
      <c r="D797">
        <v>45235.816405999998</v>
      </c>
      <c r="E797">
        <v>46622.675780999998</v>
      </c>
      <c r="F797">
        <v>46622.675780999998</v>
      </c>
      <c r="G797">
        <v>32499785455</v>
      </c>
      <c r="H797">
        <f t="shared" si="145"/>
        <v>3.6337857461521354E-3</v>
      </c>
      <c r="I797">
        <f t="shared" si="138"/>
        <v>0.53787274684437059</v>
      </c>
      <c r="J797">
        <f t="shared" si="139"/>
        <v>0.16830633980424359</v>
      </c>
      <c r="K797">
        <f t="shared" si="140"/>
        <v>9.0097836171941836E-2</v>
      </c>
      <c r="M797" s="3">
        <v>44655</v>
      </c>
      <c r="N797">
        <v>3522.36499</v>
      </c>
      <c r="O797">
        <v>3535.148193</v>
      </c>
      <c r="P797">
        <v>3422.0009770000001</v>
      </c>
      <c r="Q797">
        <v>3521.241211</v>
      </c>
      <c r="R797">
        <v>3521.241211</v>
      </c>
      <c r="S797">
        <v>18209969743</v>
      </c>
      <c r="T797">
        <f t="shared" si="146"/>
        <v>-4.5209203290761719E-4</v>
      </c>
      <c r="U797">
        <f t="shared" si="148"/>
        <v>0.48966159260738629</v>
      </c>
      <c r="V797">
        <f t="shared" si="149"/>
        <v>0.38727727539218654</v>
      </c>
      <c r="W797">
        <f t="shared" si="141"/>
        <v>0.53602717831661684</v>
      </c>
      <c r="X797">
        <f t="shared" si="142"/>
        <v>0.14524038245081511</v>
      </c>
      <c r="Z797" s="3">
        <v>44655</v>
      </c>
      <c r="AA797">
        <v>7.5825000000000004E-2</v>
      </c>
      <c r="AB797">
        <v>7.5572E-2</v>
      </c>
      <c r="AC797">
        <v>7.5552999999999995E-2</v>
      </c>
      <c r="AD797">
        <v>7.5525999999999996E-2</v>
      </c>
      <c r="AE797">
        <v>7.5525999999999996E-2</v>
      </c>
      <c r="AF797">
        <v>390582</v>
      </c>
      <c r="AG797">
        <f t="shared" si="147"/>
        <v>-4.09614610592118E-3</v>
      </c>
      <c r="AH797">
        <f t="shared" si="143"/>
        <v>0.25500570759748242</v>
      </c>
      <c r="AI797">
        <f t="shared" si="144"/>
        <v>3.7679510848880715E-2</v>
      </c>
      <c r="AK797" s="3"/>
    </row>
    <row r="798" spans="1:37" x14ac:dyDescent="0.25">
      <c r="A798" s="3">
        <v>44656</v>
      </c>
      <c r="B798">
        <v>46624.507812999997</v>
      </c>
      <c r="C798">
        <v>47106.140625</v>
      </c>
      <c r="D798">
        <v>45544.808594000002</v>
      </c>
      <c r="E798">
        <v>45555.992187999997</v>
      </c>
      <c r="F798">
        <v>45555.992187999997</v>
      </c>
      <c r="G798">
        <v>29640604055</v>
      </c>
      <c r="H798">
        <f t="shared" si="145"/>
        <v>-2.3144860589558381E-2</v>
      </c>
      <c r="I798">
        <f t="shared" si="138"/>
        <v>0.53643480193993909</v>
      </c>
      <c r="J798">
        <f t="shared" si="139"/>
        <v>0.17036441627973237</v>
      </c>
      <c r="K798">
        <f t="shared" si="140"/>
        <v>9.1095132045325267E-2</v>
      </c>
      <c r="M798" s="3">
        <v>44656</v>
      </c>
      <c r="N798">
        <v>3521.2397460000002</v>
      </c>
      <c r="O798">
        <v>3546.7067870000001</v>
      </c>
      <c r="P798">
        <v>3410.547607</v>
      </c>
      <c r="Q798">
        <v>3411.7924800000001</v>
      </c>
      <c r="R798">
        <v>3411.7924800000001</v>
      </c>
      <c r="S798">
        <v>16681503199</v>
      </c>
      <c r="T798">
        <f t="shared" si="146"/>
        <v>-3.1575737069966664E-2</v>
      </c>
      <c r="U798">
        <f t="shared" si="148"/>
        <v>0.55014719153748581</v>
      </c>
      <c r="V798">
        <f t="shared" si="149"/>
        <v>0.44756988287718591</v>
      </c>
      <c r="W798">
        <f t="shared" si="141"/>
        <v>0.52449285235344478</v>
      </c>
      <c r="X798">
        <f t="shared" si="142"/>
        <v>0.15023807261654298</v>
      </c>
      <c r="Z798" s="3">
        <v>44656</v>
      </c>
      <c r="AA798">
        <v>7.5525999999999996E-2</v>
      </c>
      <c r="AB798">
        <v>7.5333999999999998E-2</v>
      </c>
      <c r="AC798">
        <v>7.4865000000000001E-2</v>
      </c>
      <c r="AD798">
        <v>7.4892E-2</v>
      </c>
      <c r="AE798">
        <v>7.4892E-2</v>
      </c>
      <c r="AF798">
        <v>366176</v>
      </c>
      <c r="AG798">
        <f t="shared" si="147"/>
        <v>-8.4298920939645423E-3</v>
      </c>
      <c r="AH798">
        <f t="shared" si="143"/>
        <v>0.24805667148047766</v>
      </c>
      <c r="AI798">
        <f t="shared" si="144"/>
        <v>4.0442911085376974E-2</v>
      </c>
      <c r="AK798" s="3"/>
    </row>
    <row r="799" spans="1:37" x14ac:dyDescent="0.25">
      <c r="A799" s="3">
        <v>44657</v>
      </c>
      <c r="B799">
        <v>45544.355469000002</v>
      </c>
      <c r="C799">
        <v>45544.355469000002</v>
      </c>
      <c r="D799">
        <v>43193.953125</v>
      </c>
      <c r="E799">
        <v>43206.738280999998</v>
      </c>
      <c r="F799">
        <v>43206.738280999998</v>
      </c>
      <c r="G799">
        <v>39393395788</v>
      </c>
      <c r="H799">
        <f t="shared" si="145"/>
        <v>-5.2945705117336414E-2</v>
      </c>
      <c r="I799">
        <f t="shared" si="138"/>
        <v>0.57216721170705986</v>
      </c>
      <c r="J799">
        <f t="shared" si="139"/>
        <v>0.12677902641999456</v>
      </c>
      <c r="K799">
        <f t="shared" si="140"/>
        <v>7.0116403309023953E-2</v>
      </c>
      <c r="M799" s="3">
        <v>44657</v>
      </c>
      <c r="N799">
        <v>3411.6721189999998</v>
      </c>
      <c r="O799">
        <v>3411.6721189999998</v>
      </c>
      <c r="P799">
        <v>3171.205078</v>
      </c>
      <c r="Q799">
        <v>3171.6918949999999</v>
      </c>
      <c r="R799">
        <v>3171.6918949999999</v>
      </c>
      <c r="S799">
        <v>25632563639</v>
      </c>
      <c r="T799">
        <f t="shared" si="146"/>
        <v>-7.297264081564378E-2</v>
      </c>
      <c r="U799">
        <f t="shared" si="148"/>
        <v>0.76701056175275395</v>
      </c>
      <c r="V799">
        <f t="shared" si="149"/>
        <v>0.60091753383779423</v>
      </c>
      <c r="W799">
        <f t="shared" si="141"/>
        <v>0.58888982929338118</v>
      </c>
      <c r="X799">
        <f t="shared" si="142"/>
        <v>0.12655901525473531</v>
      </c>
      <c r="Z799" s="3">
        <v>44657</v>
      </c>
      <c r="AA799">
        <v>7.4889999999999998E-2</v>
      </c>
      <c r="AB799">
        <v>7.4889999999999998E-2</v>
      </c>
      <c r="AC799">
        <v>7.3396000000000003E-2</v>
      </c>
      <c r="AD799">
        <v>7.3407E-2</v>
      </c>
      <c r="AE799">
        <v>7.3407E-2</v>
      </c>
      <c r="AF799">
        <v>593254</v>
      </c>
      <c r="AG799">
        <f t="shared" si="147"/>
        <v>-2.002777681924901E-2</v>
      </c>
      <c r="AH799">
        <f t="shared" si="143"/>
        <v>0.25495779399122609</v>
      </c>
      <c r="AI799">
        <f t="shared" si="144"/>
        <v>3.8249730658565434E-2</v>
      </c>
      <c r="AK799" s="3"/>
    </row>
    <row r="800" spans="1:37" x14ac:dyDescent="0.25">
      <c r="A800" s="3">
        <v>44658</v>
      </c>
      <c r="B800">
        <v>43207.5</v>
      </c>
      <c r="C800">
        <v>43860.699219000002</v>
      </c>
      <c r="D800">
        <v>42899.90625</v>
      </c>
      <c r="E800">
        <v>43503.847655999998</v>
      </c>
      <c r="F800">
        <v>43503.847655999998</v>
      </c>
      <c r="G800">
        <v>26101973106</v>
      </c>
      <c r="H800">
        <f t="shared" si="145"/>
        <v>6.8529242315725023E-3</v>
      </c>
      <c r="I800">
        <f t="shared" ref="I800:I851" si="150">_xlfn.STDEV.S(H771:H800)*SQRT(365)</f>
        <v>0.57023483012764753</v>
      </c>
      <c r="J800">
        <f t="shared" ref="J800:J851" si="151">ABS(SUM(H771:H800))</f>
        <v>0.11604721245519617</v>
      </c>
      <c r="K800">
        <f t="shared" ref="K800:K851" si="152">(AVERAGE(H771:H800))*(15)+POWER(I800/SQRT(365/15),2)/2</f>
        <v>6.4705135573297545E-2</v>
      </c>
      <c r="M800" s="3">
        <v>44658</v>
      </c>
      <c r="N800">
        <v>3172.1972660000001</v>
      </c>
      <c r="O800">
        <v>3263.4746089999999</v>
      </c>
      <c r="P800">
        <v>3155.5810550000001</v>
      </c>
      <c r="Q800">
        <v>3233.2746579999998</v>
      </c>
      <c r="R800">
        <v>3233.2746579999998</v>
      </c>
      <c r="S800">
        <v>16745496605</v>
      </c>
      <c r="T800">
        <f t="shared" si="146"/>
        <v>1.9230283335179604E-2</v>
      </c>
      <c r="U800">
        <f t="shared" si="148"/>
        <v>0.76621282092252319</v>
      </c>
      <c r="V800">
        <f t="shared" si="149"/>
        <v>0.60087287050061922</v>
      </c>
      <c r="W800">
        <f t="shared" ref="W800:W851" si="153">_xlfn.STDEV.S(T771:T800)*SQRT(365)</f>
        <v>0.58444400630721471</v>
      </c>
      <c r="X800">
        <f t="shared" ref="X800:X851" si="154">(AVERAGE(T771:T800))*(15)+POWER(W800/SQRT(365/15),2)/2</f>
        <v>0.12050240122687778</v>
      </c>
      <c r="Z800" s="3">
        <v>44658</v>
      </c>
      <c r="AA800">
        <v>7.3418999999999998E-2</v>
      </c>
      <c r="AB800">
        <v>7.4404999999999999E-2</v>
      </c>
      <c r="AC800">
        <v>7.3556999999999997E-2</v>
      </c>
      <c r="AD800">
        <v>7.4321999999999999E-2</v>
      </c>
      <c r="AE800">
        <v>7.4321999999999999E-2</v>
      </c>
      <c r="AF800">
        <v>384920</v>
      </c>
      <c r="AG800">
        <f t="shared" si="147"/>
        <v>1.2387705879460685E-2</v>
      </c>
      <c r="AH800">
        <f t="shared" ref="AH800:AH851" si="155">_xlfn.STDEV.S(AG771:AG800)*SQRT(365)</f>
        <v>0.25442824700926953</v>
      </c>
      <c r="AI800">
        <f t="shared" si="144"/>
        <v>3.7859891351107254E-2</v>
      </c>
      <c r="AK800" s="3"/>
    </row>
    <row r="801" spans="1:37" x14ac:dyDescent="0.25">
      <c r="A801" s="3">
        <v>44659</v>
      </c>
      <c r="B801">
        <v>43505.136719000002</v>
      </c>
      <c r="C801">
        <v>43903.019530999998</v>
      </c>
      <c r="D801">
        <v>42183.289062999997</v>
      </c>
      <c r="E801">
        <v>42287.664062999997</v>
      </c>
      <c r="F801">
        <v>42287.664062999997</v>
      </c>
      <c r="G801">
        <v>27215995394</v>
      </c>
      <c r="H801">
        <f t="shared" si="145"/>
        <v>-2.8353972241366959E-2</v>
      </c>
      <c r="I801">
        <f t="shared" si="150"/>
        <v>0.50934465654183114</v>
      </c>
      <c r="J801">
        <f t="shared" si="151"/>
        <v>7.2324071994718589E-3</v>
      </c>
      <c r="K801">
        <f t="shared" si="152"/>
        <v>8.9469976918122862E-3</v>
      </c>
      <c r="M801" s="3">
        <v>44659</v>
      </c>
      <c r="N801">
        <v>3233.272461</v>
      </c>
      <c r="O801">
        <v>3301.607422</v>
      </c>
      <c r="P801">
        <v>3179.1423340000001</v>
      </c>
      <c r="Q801">
        <v>3192.0739749999998</v>
      </c>
      <c r="R801">
        <v>3192.0739749999998</v>
      </c>
      <c r="S801">
        <v>17557050669</v>
      </c>
      <c r="T801">
        <f t="shared" si="146"/>
        <v>-1.2824595221922667E-2</v>
      </c>
      <c r="U801">
        <f t="shared" si="148"/>
        <v>0.62867305904369619</v>
      </c>
      <c r="V801">
        <f t="shared" si="149"/>
        <v>0.59577144455230469</v>
      </c>
      <c r="W801">
        <f t="shared" si="153"/>
        <v>0.55954762110272516</v>
      </c>
      <c r="X801">
        <f t="shared" si="154"/>
        <v>8.4657714828379318E-2</v>
      </c>
      <c r="Z801" s="3">
        <v>44659</v>
      </c>
      <c r="AA801">
        <v>7.4321999999999999E-2</v>
      </c>
      <c r="AB801">
        <v>7.5242000000000003E-2</v>
      </c>
      <c r="AC801">
        <v>7.5361999999999998E-2</v>
      </c>
      <c r="AD801">
        <v>7.5484999999999997E-2</v>
      </c>
      <c r="AE801">
        <v>7.5484999999999997E-2</v>
      </c>
      <c r="AF801">
        <v>415181</v>
      </c>
      <c r="AG801">
        <f t="shared" si="147"/>
        <v>1.5526956219581448E-2</v>
      </c>
      <c r="AH801">
        <f t="shared" si="155"/>
        <v>0.23886762223812077</v>
      </c>
      <c r="AI801">
        <f t="shared" si="144"/>
        <v>5.0522835016142055E-2</v>
      </c>
      <c r="AK801" s="3"/>
    </row>
    <row r="802" spans="1:37" x14ac:dyDescent="0.25">
      <c r="A802" s="3">
        <v>44660</v>
      </c>
      <c r="B802">
        <v>42282.078125</v>
      </c>
      <c r="C802">
        <v>42786.816405999998</v>
      </c>
      <c r="D802">
        <v>42183.253905999998</v>
      </c>
      <c r="E802">
        <v>42782.136719000002</v>
      </c>
      <c r="F802">
        <v>42782.136719000002</v>
      </c>
      <c r="G802">
        <v>16050772496</v>
      </c>
      <c r="H802">
        <f t="shared" si="145"/>
        <v>1.1625235283952406E-2</v>
      </c>
      <c r="I802">
        <f t="shared" si="150"/>
        <v>0.45731402776828933</v>
      </c>
      <c r="J802">
        <f t="shared" si="151"/>
        <v>8.1404499265321562E-2</v>
      </c>
      <c r="K802">
        <f t="shared" si="152"/>
        <v>4.4999567166776992E-2</v>
      </c>
      <c r="M802" s="3">
        <v>44660</v>
      </c>
      <c r="N802">
        <v>3191.9760740000002</v>
      </c>
      <c r="O802">
        <v>3261.963135</v>
      </c>
      <c r="P802">
        <v>3187.4692380000001</v>
      </c>
      <c r="Q802">
        <v>3261.91626</v>
      </c>
      <c r="R802">
        <v>3261.91626</v>
      </c>
      <c r="S802">
        <v>9908112156</v>
      </c>
      <c r="T802">
        <f t="shared" si="146"/>
        <v>2.1643978057711084E-2</v>
      </c>
      <c r="U802">
        <f t="shared" si="148"/>
        <v>0.67081163964364654</v>
      </c>
      <c r="V802">
        <f t="shared" si="149"/>
        <v>0.60353574374166308</v>
      </c>
      <c r="W802">
        <f t="shared" si="153"/>
        <v>0.53110012306246257</v>
      </c>
      <c r="X802">
        <f t="shared" si="154"/>
        <v>0.1176521841497072</v>
      </c>
      <c r="Z802" s="3">
        <v>44660</v>
      </c>
      <c r="AA802">
        <v>7.5481999999999994E-2</v>
      </c>
      <c r="AB802">
        <v>7.6245999999999994E-2</v>
      </c>
      <c r="AC802">
        <v>7.5551999999999994E-2</v>
      </c>
      <c r="AD802">
        <v>7.6244999999999993E-2</v>
      </c>
      <c r="AE802">
        <v>7.6244999999999993E-2</v>
      </c>
      <c r="AF802">
        <v>231595</v>
      </c>
      <c r="AG802">
        <f t="shared" si="147"/>
        <v>1.0017878547276161E-2</v>
      </c>
      <c r="AH802">
        <f t="shared" si="155"/>
        <v>0.23571082273245264</v>
      </c>
      <c r="AI802">
        <f t="shared" si="144"/>
        <v>4.8199162388999149E-2</v>
      </c>
      <c r="AK802" s="3"/>
    </row>
    <row r="803" spans="1:37" x14ac:dyDescent="0.25">
      <c r="A803" s="3">
        <v>44661</v>
      </c>
      <c r="B803">
        <v>42781.089844000002</v>
      </c>
      <c r="C803">
        <v>43376.378905999998</v>
      </c>
      <c r="D803">
        <v>42021.207030999998</v>
      </c>
      <c r="E803">
        <v>42207.671875</v>
      </c>
      <c r="F803">
        <v>42207.671875</v>
      </c>
      <c r="G803">
        <v>17654475582</v>
      </c>
      <c r="H803">
        <f t="shared" si="145"/>
        <v>-1.3518646583160689E-2</v>
      </c>
      <c r="I803">
        <f t="shared" si="150"/>
        <v>0.45589306513482569</v>
      </c>
      <c r="J803">
        <f t="shared" si="151"/>
        <v>8.4311334991929693E-2</v>
      </c>
      <c r="K803">
        <f t="shared" si="152"/>
        <v>4.6426321335102376E-2</v>
      </c>
      <c r="M803" s="3">
        <v>44661</v>
      </c>
      <c r="N803">
        <v>3261.2915039999998</v>
      </c>
      <c r="O803">
        <v>3303.0031739999999</v>
      </c>
      <c r="P803">
        <v>3211.866943</v>
      </c>
      <c r="Q803">
        <v>3211.866943</v>
      </c>
      <c r="R803">
        <v>3211.866943</v>
      </c>
      <c r="S803">
        <v>10427054790</v>
      </c>
      <c r="T803">
        <f t="shared" si="146"/>
        <v>-1.5462462244436861E-2</v>
      </c>
      <c r="U803">
        <f t="shared" si="148"/>
        <v>0.62123148959761776</v>
      </c>
      <c r="V803">
        <f t="shared" si="149"/>
        <v>0.60848248685425654</v>
      </c>
      <c r="W803">
        <f t="shared" si="153"/>
        <v>0.52916881493579127</v>
      </c>
      <c r="X803">
        <f t="shared" si="154"/>
        <v>0.11926174518572347</v>
      </c>
      <c r="Z803" s="3">
        <v>44661</v>
      </c>
      <c r="AA803">
        <v>7.6230000000000006E-2</v>
      </c>
      <c r="AB803">
        <v>7.6454999999999995E-2</v>
      </c>
      <c r="AC803">
        <v>7.6096999999999998E-2</v>
      </c>
      <c r="AD803">
        <v>7.6096999999999998E-2</v>
      </c>
      <c r="AE803">
        <v>7.6096999999999998E-2</v>
      </c>
      <c r="AF803">
        <v>247042</v>
      </c>
      <c r="AG803">
        <f t="shared" si="147"/>
        <v>-1.9429972897988237E-3</v>
      </c>
      <c r="AH803">
        <f t="shared" si="155"/>
        <v>0.23556792660290563</v>
      </c>
      <c r="AI803">
        <f t="shared" si="144"/>
        <v>4.8327716392821664E-2</v>
      </c>
      <c r="AK803" s="3"/>
    </row>
    <row r="804" spans="1:37" x14ac:dyDescent="0.25">
      <c r="A804" s="3">
        <v>44662</v>
      </c>
      <c r="B804">
        <v>42201.039062999997</v>
      </c>
      <c r="C804">
        <v>42424.589844000002</v>
      </c>
      <c r="D804">
        <v>39373.058594000002</v>
      </c>
      <c r="E804">
        <v>39521.902344000002</v>
      </c>
      <c r="F804">
        <v>39521.902344000002</v>
      </c>
      <c r="G804">
        <v>33949912166</v>
      </c>
      <c r="H804">
        <f t="shared" si="145"/>
        <v>-6.5746994548523313E-2</v>
      </c>
      <c r="I804">
        <f t="shared" si="150"/>
        <v>0.51480424410728287</v>
      </c>
      <c r="J804">
        <f t="shared" si="151"/>
        <v>1.5757633625868683E-2</v>
      </c>
      <c r="K804">
        <f t="shared" si="152"/>
        <v>1.3324503314664567E-2</v>
      </c>
      <c r="M804" s="3">
        <v>44662</v>
      </c>
      <c r="N804">
        <v>3209.576904</v>
      </c>
      <c r="O804">
        <v>3214.461914</v>
      </c>
      <c r="P804">
        <v>2962.7565920000002</v>
      </c>
      <c r="Q804">
        <v>2981.0522460000002</v>
      </c>
      <c r="R804">
        <v>2981.0522460000002</v>
      </c>
      <c r="S804">
        <v>21891804831</v>
      </c>
      <c r="T804">
        <f t="shared" si="146"/>
        <v>-7.4576029381815498E-2</v>
      </c>
      <c r="U804">
        <f t="shared" si="148"/>
        <v>0.74661711096178662</v>
      </c>
      <c r="V804">
        <f t="shared" si="149"/>
        <v>0.66596581999619464</v>
      </c>
      <c r="W804">
        <f t="shared" si="153"/>
        <v>0.60182442588749752</v>
      </c>
      <c r="X804">
        <f t="shared" si="154"/>
        <v>8.0703458035396358E-2</v>
      </c>
      <c r="Z804" s="3">
        <v>44662</v>
      </c>
      <c r="AA804">
        <v>7.6042999999999999E-2</v>
      </c>
      <c r="AB804">
        <v>7.5777999999999998E-2</v>
      </c>
      <c r="AC804">
        <v>7.5203999999999993E-2</v>
      </c>
      <c r="AD804">
        <v>7.5427999999999995E-2</v>
      </c>
      <c r="AE804">
        <v>7.5427999999999995E-2</v>
      </c>
      <c r="AF804">
        <v>553916</v>
      </c>
      <c r="AG804">
        <f t="shared" si="147"/>
        <v>-8.830283412500398E-3</v>
      </c>
      <c r="AH804">
        <f t="shared" si="155"/>
        <v>0.24025313800672657</v>
      </c>
      <c r="AI804">
        <f t="shared" si="144"/>
        <v>4.4380718515230559E-2</v>
      </c>
      <c r="AK804" s="3"/>
    </row>
    <row r="805" spans="1:37" x14ac:dyDescent="0.25">
      <c r="A805" s="3">
        <v>44663</v>
      </c>
      <c r="B805">
        <v>39533.714844000002</v>
      </c>
      <c r="C805">
        <v>40617.585937999997</v>
      </c>
      <c r="D805">
        <v>39388.328125</v>
      </c>
      <c r="E805">
        <v>40127.183594000002</v>
      </c>
      <c r="F805">
        <v>40127.183594000002</v>
      </c>
      <c r="G805">
        <v>30991500854</v>
      </c>
      <c r="H805">
        <f t="shared" si="145"/>
        <v>1.5198991801665382E-2</v>
      </c>
      <c r="I805">
        <f t="shared" si="150"/>
        <v>0.50705174917357942</v>
      </c>
      <c r="J805">
        <f t="shared" si="151"/>
        <v>5.8431895395734915E-2</v>
      </c>
      <c r="K805">
        <f t="shared" si="152"/>
        <v>3.4498854745949374E-2</v>
      </c>
      <c r="M805" s="3">
        <v>44663</v>
      </c>
      <c r="N805">
        <v>2981.420654</v>
      </c>
      <c r="O805">
        <v>3077.4526369999999</v>
      </c>
      <c r="P805">
        <v>2957.8723140000002</v>
      </c>
      <c r="Q805">
        <v>3030.3764649999998</v>
      </c>
      <c r="R805">
        <v>3030.3764649999998</v>
      </c>
      <c r="S805">
        <v>20235707410</v>
      </c>
      <c r="T805">
        <f t="shared" si="146"/>
        <v>1.6410516802190505E-2</v>
      </c>
      <c r="U805">
        <f t="shared" si="148"/>
        <v>0.79501935734822093</v>
      </c>
      <c r="V805">
        <f t="shared" si="149"/>
        <v>0.66833250523976906</v>
      </c>
      <c r="W805">
        <f t="shared" si="153"/>
        <v>0.59515540888373308</v>
      </c>
      <c r="X805">
        <f t="shared" si="154"/>
        <v>9.970171753593246E-2</v>
      </c>
      <c r="Z805" s="3">
        <v>44663</v>
      </c>
      <c r="AA805">
        <v>7.5437000000000004E-2</v>
      </c>
      <c r="AB805">
        <v>7.5767000000000001E-2</v>
      </c>
      <c r="AC805">
        <v>7.5045000000000001E-2</v>
      </c>
      <c r="AD805">
        <v>7.5519000000000003E-2</v>
      </c>
      <c r="AE805">
        <v>7.5519000000000003E-2</v>
      </c>
      <c r="AF805">
        <v>504289</v>
      </c>
      <c r="AG805">
        <f t="shared" si="147"/>
        <v>1.2057213594756308E-3</v>
      </c>
      <c r="AH805">
        <f t="shared" si="155"/>
        <v>0.24045915834038234</v>
      </c>
      <c r="AI805">
        <f t="shared" si="144"/>
        <v>4.2930632840559327E-2</v>
      </c>
      <c r="AK805" s="3"/>
    </row>
    <row r="806" spans="1:37" x14ac:dyDescent="0.25">
      <c r="A806" s="3">
        <v>44664</v>
      </c>
      <c r="B806">
        <v>40123.570312999997</v>
      </c>
      <c r="C806">
        <v>41430.054687999997</v>
      </c>
      <c r="D806">
        <v>39712.746094000002</v>
      </c>
      <c r="E806">
        <v>41166.730469000002</v>
      </c>
      <c r="F806">
        <v>41166.730469000002</v>
      </c>
      <c r="G806">
        <v>27691105228</v>
      </c>
      <c r="H806">
        <f t="shared" si="145"/>
        <v>2.5576417495333171E-2</v>
      </c>
      <c r="I806">
        <f t="shared" si="150"/>
        <v>0.48837971773922367</v>
      </c>
      <c r="J806">
        <f t="shared" si="151"/>
        <v>3.7117013501046486E-2</v>
      </c>
      <c r="K806">
        <f t="shared" si="152"/>
        <v>2.3459494737489896E-2</v>
      </c>
      <c r="M806" s="3">
        <v>44664</v>
      </c>
      <c r="N806">
        <v>3029.8779300000001</v>
      </c>
      <c r="O806">
        <v>3123.5754390000002</v>
      </c>
      <c r="P806">
        <v>3006.4816890000002</v>
      </c>
      <c r="Q806">
        <v>3118.3442380000001</v>
      </c>
      <c r="R806">
        <v>3118.3442380000001</v>
      </c>
      <c r="S806">
        <v>16088473629</v>
      </c>
      <c r="T806">
        <f t="shared" si="146"/>
        <v>2.8615310327344049E-2</v>
      </c>
      <c r="U806">
        <f t="shared" si="148"/>
        <v>0.69106337656169381</v>
      </c>
      <c r="V806">
        <f t="shared" si="149"/>
        <v>0.67907618540337777</v>
      </c>
      <c r="W806">
        <f t="shared" si="153"/>
        <v>0.59540336548751227</v>
      </c>
      <c r="X806">
        <f t="shared" si="154"/>
        <v>9.9972145337418161E-2</v>
      </c>
      <c r="Z806" s="3">
        <v>44664</v>
      </c>
      <c r="AA806">
        <v>7.5507000000000005E-2</v>
      </c>
      <c r="AB806">
        <v>7.5827000000000006E-2</v>
      </c>
      <c r="AC806">
        <v>7.5648999999999994E-2</v>
      </c>
      <c r="AD806">
        <v>7.5748999999999997E-2</v>
      </c>
      <c r="AE806">
        <v>7.5748999999999997E-2</v>
      </c>
      <c r="AF806">
        <v>390813</v>
      </c>
      <c r="AG806">
        <f t="shared" si="147"/>
        <v>3.0409627580565133E-3</v>
      </c>
      <c r="AH806">
        <f t="shared" si="155"/>
        <v>0.22577859116324853</v>
      </c>
      <c r="AI806">
        <f t="shared" si="144"/>
        <v>5.0114786441011382E-2</v>
      </c>
      <c r="AK806" s="3"/>
    </row>
    <row r="807" spans="1:37" x14ac:dyDescent="0.25">
      <c r="A807" s="3">
        <v>44665</v>
      </c>
      <c r="B807">
        <v>41160.21875</v>
      </c>
      <c r="C807">
        <v>41451.480469000002</v>
      </c>
      <c r="D807">
        <v>39695.746094000002</v>
      </c>
      <c r="E807">
        <v>39935.515625</v>
      </c>
      <c r="F807">
        <v>39935.515625</v>
      </c>
      <c r="G807">
        <v>24342001973</v>
      </c>
      <c r="H807">
        <f t="shared" si="145"/>
        <v>-3.0364373360613723E-2</v>
      </c>
      <c r="I807">
        <f t="shared" si="150"/>
        <v>0.49973441744073227</v>
      </c>
      <c r="J807">
        <f t="shared" si="151"/>
        <v>1.5055112038663509E-2</v>
      </c>
      <c r="K807">
        <f t="shared" si="152"/>
        <v>1.2659086594156989E-2</v>
      </c>
      <c r="M807" s="3">
        <v>44665</v>
      </c>
      <c r="N807">
        <v>3117.8217770000001</v>
      </c>
      <c r="O807">
        <v>3139.928711</v>
      </c>
      <c r="P807">
        <v>2988.4353030000002</v>
      </c>
      <c r="Q807">
        <v>3019.9094239999999</v>
      </c>
      <c r="R807">
        <v>3019.9094239999999</v>
      </c>
      <c r="S807">
        <v>15821419931</v>
      </c>
      <c r="T807">
        <f t="shared" si="146"/>
        <v>-3.2075329121302287E-2</v>
      </c>
      <c r="U807">
        <f t="shared" si="148"/>
        <v>0.69257268050189214</v>
      </c>
      <c r="V807">
        <f t="shared" si="149"/>
        <v>0.69126127204780374</v>
      </c>
      <c r="W807">
        <f t="shared" si="153"/>
        <v>0.60975711900389995</v>
      </c>
      <c r="X807">
        <f t="shared" si="154"/>
        <v>7.8637503646688992E-2</v>
      </c>
      <c r="Z807" s="3">
        <v>44665</v>
      </c>
      <c r="AA807">
        <v>7.5735999999999998E-2</v>
      </c>
      <c r="AB807">
        <v>7.5773999999999994E-2</v>
      </c>
      <c r="AC807">
        <v>7.5284000000000004E-2</v>
      </c>
      <c r="AD807">
        <v>7.5620000000000007E-2</v>
      </c>
      <c r="AE807">
        <v>7.5620000000000007E-2</v>
      </c>
      <c r="AF807">
        <v>396174</v>
      </c>
      <c r="AG807">
        <f t="shared" si="147"/>
        <v>-1.7044445194213476E-3</v>
      </c>
      <c r="AH807">
        <f t="shared" si="155"/>
        <v>0.22053487865601903</v>
      </c>
      <c r="AI807">
        <f t="shared" si="144"/>
        <v>4.2979957763674956E-2</v>
      </c>
      <c r="AK807" s="3"/>
    </row>
    <row r="808" spans="1:37" x14ac:dyDescent="0.25">
      <c r="A808" s="3">
        <v>44666</v>
      </c>
      <c r="B808">
        <v>39939.402344000002</v>
      </c>
      <c r="C808">
        <v>40617.722655999998</v>
      </c>
      <c r="D808">
        <v>39866.832030999998</v>
      </c>
      <c r="E808">
        <v>40553.464844000002</v>
      </c>
      <c r="F808">
        <v>40553.464844000002</v>
      </c>
      <c r="G808">
        <v>21756855753</v>
      </c>
      <c r="H808">
        <f t="shared" si="145"/>
        <v>1.5355179233293581E-2</v>
      </c>
      <c r="I808">
        <f t="shared" si="150"/>
        <v>0.47683813459909241</v>
      </c>
      <c r="J808">
        <f t="shared" si="151"/>
        <v>1.4455176420750811E-2</v>
      </c>
      <c r="K808">
        <f t="shared" si="152"/>
        <v>-2.5555072526779639E-3</v>
      </c>
      <c r="M808" s="3">
        <v>44666</v>
      </c>
      <c r="N808">
        <v>3020.1345209999999</v>
      </c>
      <c r="O808">
        <v>3044.2873540000001</v>
      </c>
      <c r="P808">
        <v>3001.1232909999999</v>
      </c>
      <c r="Q808">
        <v>3040.9165039999998</v>
      </c>
      <c r="R808">
        <v>3040.9165039999998</v>
      </c>
      <c r="S808">
        <v>11256651536</v>
      </c>
      <c r="T808">
        <f t="shared" si="146"/>
        <v>6.932112676610939E-3</v>
      </c>
      <c r="U808">
        <f t="shared" si="148"/>
        <v>0.70187291913359751</v>
      </c>
      <c r="V808">
        <f t="shared" si="149"/>
        <v>0.68302125377583667</v>
      </c>
      <c r="W808">
        <f t="shared" si="153"/>
        <v>0.5807721515461175</v>
      </c>
      <c r="X808">
        <f t="shared" si="154"/>
        <v>5.321564053952238E-2</v>
      </c>
      <c r="Z808" s="3">
        <v>44666</v>
      </c>
      <c r="AA808">
        <v>7.5624999999999998E-2</v>
      </c>
      <c r="AB808">
        <v>7.5658000000000003E-2</v>
      </c>
      <c r="AC808">
        <v>7.4968000000000007E-2</v>
      </c>
      <c r="AD808">
        <v>7.4984999999999996E-2</v>
      </c>
      <c r="AE808">
        <v>7.4984999999999996E-2</v>
      </c>
      <c r="AF808">
        <v>277576</v>
      </c>
      <c r="AG808">
        <f t="shared" si="147"/>
        <v>-8.4327049291435738E-3</v>
      </c>
      <c r="AH808">
        <f t="shared" si="155"/>
        <v>0.22321214274125861</v>
      </c>
      <c r="AI808">
        <f t="shared" si="144"/>
        <v>3.6353870667710592E-2</v>
      </c>
      <c r="AK808" s="3"/>
    </row>
    <row r="809" spans="1:37" x14ac:dyDescent="0.25">
      <c r="A809" s="3">
        <v>44667</v>
      </c>
      <c r="B809">
        <v>40552.316405999998</v>
      </c>
      <c r="C809">
        <v>40633.679687999997</v>
      </c>
      <c r="D809">
        <v>40078.425780999998</v>
      </c>
      <c r="E809">
        <v>40424.484375</v>
      </c>
      <c r="F809">
        <v>40424.484375</v>
      </c>
      <c r="G809">
        <v>16833150693</v>
      </c>
      <c r="H809">
        <f t="shared" si="145"/>
        <v>-3.18557284586937E-3</v>
      </c>
      <c r="I809">
        <f t="shared" si="150"/>
        <v>0.47669978165438559</v>
      </c>
      <c r="J809">
        <f t="shared" si="151"/>
        <v>1.2949832370568848E-2</v>
      </c>
      <c r="K809">
        <f t="shared" si="152"/>
        <v>-1.8055460107089666E-3</v>
      </c>
      <c r="M809" s="3">
        <v>44667</v>
      </c>
      <c r="N809">
        <v>3041.1232909999999</v>
      </c>
      <c r="O809">
        <v>3074.8869629999999</v>
      </c>
      <c r="P809">
        <v>3016.421143</v>
      </c>
      <c r="Q809">
        <v>3062.3103030000002</v>
      </c>
      <c r="R809">
        <v>3062.3103030000002</v>
      </c>
      <c r="S809">
        <v>8766710365</v>
      </c>
      <c r="T809">
        <f t="shared" si="146"/>
        <v>7.0106805141787343E-3</v>
      </c>
      <c r="U809">
        <f t="shared" si="148"/>
        <v>0.67299180466003161</v>
      </c>
      <c r="V809">
        <f t="shared" si="149"/>
        <v>0.6231570348518195</v>
      </c>
      <c r="W809">
        <f t="shared" si="153"/>
        <v>0.57928998781568442</v>
      </c>
      <c r="X809">
        <f t="shared" si="154"/>
        <v>4.9024946572633586E-2</v>
      </c>
      <c r="Z809" s="3">
        <v>44667</v>
      </c>
      <c r="AA809">
        <v>7.4990000000000001E-2</v>
      </c>
      <c r="AB809">
        <v>7.5695999999999999E-2</v>
      </c>
      <c r="AC809">
        <v>7.5055999999999998E-2</v>
      </c>
      <c r="AD809">
        <v>7.5754000000000002E-2</v>
      </c>
      <c r="AE809">
        <v>7.5754000000000002E-2</v>
      </c>
      <c r="AF809">
        <v>216866</v>
      </c>
      <c r="AG809">
        <f t="shared" si="147"/>
        <v>1.0203154742213639E-2</v>
      </c>
      <c r="AH809">
        <f t="shared" si="155"/>
        <v>0.21665475559949152</v>
      </c>
      <c r="AI809">
        <f t="shared" si="144"/>
        <v>3.3049060154913316E-2</v>
      </c>
      <c r="AK809" s="3"/>
    </row>
    <row r="810" spans="1:37" x14ac:dyDescent="0.25">
      <c r="A810" s="3">
        <v>44668</v>
      </c>
      <c r="B810">
        <v>40417.777344000002</v>
      </c>
      <c r="C810">
        <v>40570.726562999997</v>
      </c>
      <c r="D810">
        <v>39620.894530999998</v>
      </c>
      <c r="E810">
        <v>39716.953125</v>
      </c>
      <c r="F810">
        <v>39716.953125</v>
      </c>
      <c r="G810">
        <v>19087633042</v>
      </c>
      <c r="H810">
        <f t="shared" si="145"/>
        <v>-1.7657522881942136E-2</v>
      </c>
      <c r="I810">
        <f t="shared" si="150"/>
        <v>0.47416299255249417</v>
      </c>
      <c r="J810">
        <f t="shared" si="151"/>
        <v>5.1145873233552214E-2</v>
      </c>
      <c r="K810">
        <f t="shared" si="152"/>
        <v>-2.0953130928289737E-2</v>
      </c>
      <c r="M810" s="3">
        <v>44668</v>
      </c>
      <c r="N810">
        <v>3061.881836</v>
      </c>
      <c r="O810">
        <v>3075.7758789999998</v>
      </c>
      <c r="P810">
        <v>2989.0439449999999</v>
      </c>
      <c r="Q810">
        <v>2993.4033199999999</v>
      </c>
      <c r="R810">
        <v>2993.4033199999999</v>
      </c>
      <c r="S810">
        <v>10463091281</v>
      </c>
      <c r="T810">
        <f t="shared" si="146"/>
        <v>-2.275865785582119E-2</v>
      </c>
      <c r="U810">
        <f t="shared" si="148"/>
        <v>0.67927321840713073</v>
      </c>
      <c r="V810">
        <f t="shared" si="149"/>
        <v>0.62618146732548441</v>
      </c>
      <c r="W810">
        <f t="shared" si="153"/>
        <v>0.56490693019190164</v>
      </c>
      <c r="X810">
        <f t="shared" si="154"/>
        <v>1.4650101579362347E-2</v>
      </c>
      <c r="Z810" s="3">
        <v>44668</v>
      </c>
      <c r="AA810">
        <v>7.5743000000000005E-2</v>
      </c>
      <c r="AB810">
        <v>7.6014999999999999E-2</v>
      </c>
      <c r="AC810">
        <v>7.5440999999999994E-2</v>
      </c>
      <c r="AD810">
        <v>7.5368000000000004E-2</v>
      </c>
      <c r="AE810">
        <v>7.5368000000000004E-2</v>
      </c>
      <c r="AF810">
        <v>263441</v>
      </c>
      <c r="AG810">
        <f t="shared" si="147"/>
        <v>-5.1084665294901998E-3</v>
      </c>
      <c r="AH810">
        <f t="shared" si="155"/>
        <v>0.20395824467605445</v>
      </c>
      <c r="AI810">
        <f t="shared" si="144"/>
        <v>2.3010987671566445E-2</v>
      </c>
      <c r="AK810" s="3"/>
    </row>
    <row r="811" spans="1:37" x14ac:dyDescent="0.25">
      <c r="A811" s="3">
        <v>44669</v>
      </c>
      <c r="B811">
        <v>39721.203125</v>
      </c>
      <c r="C811">
        <v>40986.320312999997</v>
      </c>
      <c r="D811">
        <v>38696.191405999998</v>
      </c>
      <c r="E811">
        <v>40826.214844000002</v>
      </c>
      <c r="F811">
        <v>40826.214844000002</v>
      </c>
      <c r="G811">
        <v>33705182072</v>
      </c>
      <c r="H811">
        <f t="shared" si="145"/>
        <v>2.7546268370509157E-2</v>
      </c>
      <c r="I811">
        <f t="shared" si="150"/>
        <v>0.48367584729058299</v>
      </c>
      <c r="J811">
        <f t="shared" si="151"/>
        <v>3.2874292300980663E-2</v>
      </c>
      <c r="K811">
        <f t="shared" si="152"/>
        <v>-1.1630112069964371E-2</v>
      </c>
      <c r="M811" s="3">
        <v>44669</v>
      </c>
      <c r="N811">
        <v>2993.4838869999999</v>
      </c>
      <c r="O811">
        <v>3062.5209960000002</v>
      </c>
      <c r="P811">
        <v>2893.9128420000002</v>
      </c>
      <c r="Q811">
        <v>3057.6066890000002</v>
      </c>
      <c r="R811">
        <v>3057.6066890000002</v>
      </c>
      <c r="S811">
        <v>18629381299</v>
      </c>
      <c r="T811">
        <f t="shared" si="146"/>
        <v>2.1221507946009573E-2</v>
      </c>
      <c r="U811">
        <f t="shared" si="148"/>
        <v>0.43360523117841449</v>
      </c>
      <c r="V811">
        <f t="shared" si="149"/>
        <v>0.62474798184633173</v>
      </c>
      <c r="W811">
        <f t="shared" si="153"/>
        <v>0.56949047677530407</v>
      </c>
      <c r="X811">
        <f t="shared" si="154"/>
        <v>2.5212549247227618E-2</v>
      </c>
      <c r="Z811" s="3">
        <v>44669</v>
      </c>
      <c r="AA811">
        <v>7.5370000000000006E-2</v>
      </c>
      <c r="AB811">
        <v>7.4829999999999994E-2</v>
      </c>
      <c r="AC811">
        <v>7.4484999999999996E-2</v>
      </c>
      <c r="AD811">
        <v>7.4893000000000001E-2</v>
      </c>
      <c r="AE811">
        <v>7.4893000000000001E-2</v>
      </c>
      <c r="AF811">
        <v>456309</v>
      </c>
      <c r="AG811">
        <f t="shared" si="147"/>
        <v>-6.3223535345839103E-3</v>
      </c>
      <c r="AH811">
        <f t="shared" si="155"/>
        <v>0.20233069739270282</v>
      </c>
      <c r="AI811">
        <f t="shared" si="144"/>
        <v>2.3883480822693409E-2</v>
      </c>
      <c r="AK811" s="3"/>
    </row>
    <row r="812" spans="1:37" x14ac:dyDescent="0.25">
      <c r="A812" s="3">
        <v>44670</v>
      </c>
      <c r="B812">
        <v>40828.175780999998</v>
      </c>
      <c r="C812">
        <v>41672.960937999997</v>
      </c>
      <c r="D812">
        <v>40618.632812999997</v>
      </c>
      <c r="E812">
        <v>41502.75</v>
      </c>
      <c r="F812">
        <v>41502.75</v>
      </c>
      <c r="G812">
        <v>25303206547</v>
      </c>
      <c r="H812">
        <f t="shared" si="145"/>
        <v>1.643529433311176E-2</v>
      </c>
      <c r="I812">
        <f t="shared" si="150"/>
        <v>0.48098946087228506</v>
      </c>
      <c r="J812">
        <f t="shared" si="151"/>
        <v>6.1613249179618239E-3</v>
      </c>
      <c r="K812">
        <f t="shared" si="152"/>
        <v>7.834447283711285E-3</v>
      </c>
      <c r="M812" s="3">
        <v>44670</v>
      </c>
      <c r="N812">
        <v>3057.5703130000002</v>
      </c>
      <c r="O812">
        <v>3125.0842290000001</v>
      </c>
      <c r="P812">
        <v>3035.5351559999999</v>
      </c>
      <c r="Q812">
        <v>3104.1064449999999</v>
      </c>
      <c r="R812">
        <v>3104.1064449999999</v>
      </c>
      <c r="S812">
        <v>14156035096</v>
      </c>
      <c r="T812">
        <f t="shared" si="146"/>
        <v>1.5093412415918533E-2</v>
      </c>
      <c r="U812">
        <f t="shared" si="148"/>
        <v>0.43134055068611432</v>
      </c>
      <c r="V812">
        <f t="shared" si="149"/>
        <v>0.63519900282922415</v>
      </c>
      <c r="W812">
        <f t="shared" si="153"/>
        <v>0.56032832093168561</v>
      </c>
      <c r="X812">
        <f t="shared" si="154"/>
        <v>4.7323250239701443E-2</v>
      </c>
      <c r="Z812" s="3">
        <v>44670</v>
      </c>
      <c r="AA812">
        <v>7.4892E-2</v>
      </c>
      <c r="AB812">
        <v>7.5004000000000001E-2</v>
      </c>
      <c r="AC812">
        <v>7.4681999999999998E-2</v>
      </c>
      <c r="AD812">
        <v>7.4792999999999998E-2</v>
      </c>
      <c r="AE812">
        <v>7.4792999999999998E-2</v>
      </c>
      <c r="AF812">
        <v>341087</v>
      </c>
      <c r="AG812">
        <f t="shared" si="147"/>
        <v>-1.3361304982034256E-3</v>
      </c>
      <c r="AH812">
        <f t="shared" si="155"/>
        <v>0.20002056229593482</v>
      </c>
      <c r="AI812">
        <f t="shared" si="144"/>
        <v>2.5743721411365467E-2</v>
      </c>
      <c r="AK812" s="3"/>
    </row>
    <row r="813" spans="1:37" x14ac:dyDescent="0.25">
      <c r="A813" s="3">
        <v>44671</v>
      </c>
      <c r="B813">
        <v>41501.746094000002</v>
      </c>
      <c r="C813">
        <v>42126.300780999998</v>
      </c>
      <c r="D813">
        <v>40961.097655999998</v>
      </c>
      <c r="E813">
        <v>41374.378905999998</v>
      </c>
      <c r="F813">
        <v>41374.378905999998</v>
      </c>
      <c r="G813">
        <v>27819532341</v>
      </c>
      <c r="H813">
        <f t="shared" si="145"/>
        <v>-3.0978678522531333E-3</v>
      </c>
      <c r="I813">
        <f t="shared" si="150"/>
        <v>0.48088631709778679</v>
      </c>
      <c r="J813">
        <f t="shared" si="151"/>
        <v>7.1892189531502816E-3</v>
      </c>
      <c r="K813">
        <f t="shared" si="152"/>
        <v>8.3463557088739055E-3</v>
      </c>
      <c r="M813" s="3">
        <v>44671</v>
      </c>
      <c r="N813">
        <v>3103.9350589999999</v>
      </c>
      <c r="O813">
        <v>3157.8857419999999</v>
      </c>
      <c r="P813">
        <v>3045.2883299999999</v>
      </c>
      <c r="Q813">
        <v>3077.7458499999998</v>
      </c>
      <c r="R813">
        <v>3077.7458499999998</v>
      </c>
      <c r="S813">
        <v>15547362265</v>
      </c>
      <c r="T813">
        <f t="shared" si="146"/>
        <v>-8.5284324238668087E-3</v>
      </c>
      <c r="U813">
        <f t="shared" si="148"/>
        <v>0.37973198024327171</v>
      </c>
      <c r="V813">
        <f t="shared" si="149"/>
        <v>0.62334471780233613</v>
      </c>
      <c r="W813">
        <f t="shared" si="153"/>
        <v>0.56038371898154127</v>
      </c>
      <c r="X813">
        <f t="shared" si="154"/>
        <v>3.6545022231350886E-2</v>
      </c>
      <c r="Z813" s="3">
        <v>44671</v>
      </c>
      <c r="AA813">
        <v>7.4788999999999994E-2</v>
      </c>
      <c r="AB813">
        <v>7.4975E-2</v>
      </c>
      <c r="AC813">
        <v>7.4264999999999998E-2</v>
      </c>
      <c r="AD813">
        <v>7.4387999999999996E-2</v>
      </c>
      <c r="AE813">
        <v>7.4387999999999996E-2</v>
      </c>
      <c r="AF813">
        <v>375773</v>
      </c>
      <c r="AG813">
        <f t="shared" si="147"/>
        <v>-5.4296592057967658E-3</v>
      </c>
      <c r="AH813">
        <f t="shared" si="155"/>
        <v>0.19466187732611959</v>
      </c>
      <c r="AI813">
        <f t="shared" si="144"/>
        <v>1.8186188668163968E-2</v>
      </c>
      <c r="AK813" s="3"/>
    </row>
    <row r="814" spans="1:37" x14ac:dyDescent="0.25">
      <c r="A814" s="3">
        <v>44672</v>
      </c>
      <c r="B814">
        <v>41371.515625</v>
      </c>
      <c r="C814">
        <v>42893.582030999998</v>
      </c>
      <c r="D814">
        <v>40063.828125</v>
      </c>
      <c r="E814">
        <v>40527.363280999998</v>
      </c>
      <c r="F814">
        <v>40527.363280999998</v>
      </c>
      <c r="G814">
        <v>35372786395</v>
      </c>
      <c r="H814">
        <f t="shared" si="145"/>
        <v>-2.0684439708445669E-2</v>
      </c>
      <c r="I814">
        <f t="shared" si="150"/>
        <v>0.47325827468425186</v>
      </c>
      <c r="J814">
        <f t="shared" si="151"/>
        <v>4.4199012065084947E-2</v>
      </c>
      <c r="K814">
        <f t="shared" si="152"/>
        <v>-1.7497312993697649E-2</v>
      </c>
      <c r="M814" s="3">
        <v>44672</v>
      </c>
      <c r="N814">
        <v>3077.829346</v>
      </c>
      <c r="O814">
        <v>3173.4514159999999</v>
      </c>
      <c r="P814">
        <v>2962.4104000000002</v>
      </c>
      <c r="Q814">
        <v>2987.4807129999999</v>
      </c>
      <c r="R814">
        <v>2987.4807129999999</v>
      </c>
      <c r="S814">
        <v>20783591093</v>
      </c>
      <c r="T814">
        <f t="shared" si="146"/>
        <v>-2.9767000819849329E-2</v>
      </c>
      <c r="U814">
        <f t="shared" si="148"/>
        <v>0.36877057837844862</v>
      </c>
      <c r="V814">
        <f t="shared" si="149"/>
        <v>0.53391059694952037</v>
      </c>
      <c r="W814">
        <f t="shared" si="153"/>
        <v>0.56430648053152099</v>
      </c>
      <c r="X814">
        <f t="shared" si="154"/>
        <v>8.9507347772348599E-3</v>
      </c>
      <c r="Z814" s="3">
        <v>44672</v>
      </c>
      <c r="AA814">
        <v>7.4389999999999998E-2</v>
      </c>
      <c r="AB814">
        <v>7.4010000000000006E-2</v>
      </c>
      <c r="AC814">
        <v>7.3802999999999994E-2</v>
      </c>
      <c r="AD814">
        <v>7.3715000000000003E-2</v>
      </c>
      <c r="AE814">
        <v>7.3715000000000003E-2</v>
      </c>
      <c r="AF814">
        <v>512829</v>
      </c>
      <c r="AG814">
        <f t="shared" si="147"/>
        <v>-9.0883322059995067E-3</v>
      </c>
      <c r="AH814">
        <f t="shared" si="155"/>
        <v>0.1969159122538067</v>
      </c>
      <c r="AI814">
        <f t="shared" si="144"/>
        <v>1.6869410625287736E-2</v>
      </c>
      <c r="AK814" s="3"/>
    </row>
    <row r="815" spans="1:37" x14ac:dyDescent="0.25">
      <c r="A815" s="3">
        <v>44673</v>
      </c>
      <c r="B815">
        <v>40525.863280999998</v>
      </c>
      <c r="C815">
        <v>40777.757812999997</v>
      </c>
      <c r="D815">
        <v>39315.417969000002</v>
      </c>
      <c r="E815">
        <v>39740.320312999997</v>
      </c>
      <c r="F815">
        <v>39740.320312999997</v>
      </c>
      <c r="G815">
        <v>28011716745</v>
      </c>
      <c r="H815">
        <f t="shared" si="145"/>
        <v>-1.9611085233168603E-2</v>
      </c>
      <c r="I815">
        <f t="shared" si="150"/>
        <v>0.4745651239734216</v>
      </c>
      <c r="J815">
        <f t="shared" si="151"/>
        <v>7.6341343377155077E-2</v>
      </c>
      <c r="K815">
        <f t="shared" si="152"/>
        <v>-3.3543026683949269E-2</v>
      </c>
      <c r="M815" s="3">
        <v>44673</v>
      </c>
      <c r="N815">
        <v>2986.938721</v>
      </c>
      <c r="O815">
        <v>3024.8544919999999</v>
      </c>
      <c r="P815">
        <v>2942.358643</v>
      </c>
      <c r="Q815">
        <v>2964.835693</v>
      </c>
      <c r="R815">
        <v>2964.835693</v>
      </c>
      <c r="S815">
        <v>16782795477</v>
      </c>
      <c r="T815">
        <f t="shared" si="146"/>
        <v>-7.6088459373495022E-3</v>
      </c>
      <c r="U815">
        <f t="shared" si="148"/>
        <v>0.3633513738917441</v>
      </c>
      <c r="V815">
        <f t="shared" si="149"/>
        <v>0.51970581498549551</v>
      </c>
      <c r="W815">
        <f t="shared" si="153"/>
        <v>0.56061360998855181</v>
      </c>
      <c r="X815">
        <f t="shared" si="154"/>
        <v>-4.5886018144559665E-3</v>
      </c>
      <c r="Z815" s="3">
        <v>44673</v>
      </c>
      <c r="AA815">
        <v>7.3702000000000004E-2</v>
      </c>
      <c r="AB815">
        <v>7.4230000000000004E-2</v>
      </c>
      <c r="AC815">
        <v>7.4796000000000001E-2</v>
      </c>
      <c r="AD815">
        <v>7.4605000000000005E-2</v>
      </c>
      <c r="AE815">
        <v>7.4605000000000005E-2</v>
      </c>
      <c r="AF815">
        <v>422312</v>
      </c>
      <c r="AG815">
        <f t="shared" si="147"/>
        <v>1.2001222790601935E-2</v>
      </c>
      <c r="AH815">
        <f t="shared" si="155"/>
        <v>0.19946127939153582</v>
      </c>
      <c r="AI815">
        <f t="shared" si="144"/>
        <v>1.8625989652431646E-2</v>
      </c>
      <c r="AK815" s="3"/>
    </row>
    <row r="816" spans="1:37" x14ac:dyDescent="0.25">
      <c r="A816" s="3">
        <v>44674</v>
      </c>
      <c r="B816">
        <v>39738.722655999998</v>
      </c>
      <c r="C816">
        <v>39935.859375</v>
      </c>
      <c r="D816">
        <v>39352.203125</v>
      </c>
      <c r="E816">
        <v>39486.730469000002</v>
      </c>
      <c r="F816">
        <v>39486.730469000002</v>
      </c>
      <c r="G816">
        <v>16138021249</v>
      </c>
      <c r="H816">
        <f t="shared" si="145"/>
        <v>-6.4016193338289236E-3</v>
      </c>
      <c r="I816">
        <f t="shared" si="150"/>
        <v>0.46446372642789258</v>
      </c>
      <c r="J816">
        <f t="shared" si="151"/>
        <v>0.10733668868828446</v>
      </c>
      <c r="K816">
        <f t="shared" si="152"/>
        <v>-4.9235606950293921E-2</v>
      </c>
      <c r="M816" s="3">
        <v>44674</v>
      </c>
      <c r="N816">
        <v>2964.8022460000002</v>
      </c>
      <c r="O816">
        <v>2975.3227539999998</v>
      </c>
      <c r="P816">
        <v>2926.7402339999999</v>
      </c>
      <c r="Q816">
        <v>2938.1140140000002</v>
      </c>
      <c r="R816">
        <v>2938.1140140000002</v>
      </c>
      <c r="S816">
        <v>9116955609</v>
      </c>
      <c r="T816">
        <f t="shared" si="146"/>
        <v>-9.0537317299273657E-3</v>
      </c>
      <c r="U816">
        <f t="shared" si="148"/>
        <v>0.35313386516396833</v>
      </c>
      <c r="V816">
        <f t="shared" si="149"/>
        <v>0.51870479386137014</v>
      </c>
      <c r="W816">
        <f t="shared" si="153"/>
        <v>0.55342369101982436</v>
      </c>
      <c r="X816">
        <f t="shared" si="154"/>
        <v>-2.1822371430975776E-2</v>
      </c>
      <c r="Z816" s="3">
        <v>44674</v>
      </c>
      <c r="AA816">
        <v>7.4604000000000004E-2</v>
      </c>
      <c r="AB816">
        <v>7.4506000000000003E-2</v>
      </c>
      <c r="AC816">
        <v>7.4293999999999999E-2</v>
      </c>
      <c r="AD816">
        <v>7.4408000000000002E-2</v>
      </c>
      <c r="AE816">
        <v>7.4408000000000002E-2</v>
      </c>
      <c r="AF816">
        <v>230887</v>
      </c>
      <c r="AG816">
        <f t="shared" si="147"/>
        <v>-2.6440661522191614E-3</v>
      </c>
      <c r="AH816">
        <f t="shared" si="155"/>
        <v>0.20002112995981522</v>
      </c>
      <c r="AI816">
        <f t="shared" ref="AI816:AI851" si="156">AVERAGE(AG787:AG816)*10+POWER(AH816/SQRT(365/10),2)/2</f>
        <v>1.7582642947563346E-2</v>
      </c>
      <c r="AK816" s="3"/>
    </row>
    <row r="817" spans="1:37" x14ac:dyDescent="0.25">
      <c r="A817" s="3">
        <v>44675</v>
      </c>
      <c r="B817">
        <v>39478.375</v>
      </c>
      <c r="C817">
        <v>39845.925780999998</v>
      </c>
      <c r="D817">
        <v>39233.539062999997</v>
      </c>
      <c r="E817">
        <v>39469.292969000002</v>
      </c>
      <c r="F817">
        <v>39469.292969000002</v>
      </c>
      <c r="G817">
        <v>17964398167</v>
      </c>
      <c r="H817">
        <f t="shared" si="145"/>
        <v>-4.4170158334270592E-4</v>
      </c>
      <c r="I817">
        <f t="shared" si="150"/>
        <v>0.46248423760121443</v>
      </c>
      <c r="J817">
        <f t="shared" si="151"/>
        <v>0.11656110667924308</v>
      </c>
      <c r="K817">
        <f t="shared" si="152"/>
        <v>-5.3885519023945311E-2</v>
      </c>
      <c r="M817" s="3">
        <v>44675</v>
      </c>
      <c r="N817">
        <v>2937.3471679999998</v>
      </c>
      <c r="O817">
        <v>2961.8820799999999</v>
      </c>
      <c r="P817">
        <v>2922.1286620000001</v>
      </c>
      <c r="Q817">
        <v>2922.7326659999999</v>
      </c>
      <c r="R817">
        <v>2922.7326659999999</v>
      </c>
      <c r="S817">
        <v>9696829579</v>
      </c>
      <c r="T817">
        <f t="shared" si="146"/>
        <v>-5.2488604986620259E-3</v>
      </c>
      <c r="U817">
        <f t="shared" si="148"/>
        <v>0.32373776368681667</v>
      </c>
      <c r="V817">
        <f t="shared" si="149"/>
        <v>0.49855018805987628</v>
      </c>
      <c r="W817">
        <f t="shared" si="153"/>
        <v>0.55352127870513712</v>
      </c>
      <c r="X817">
        <f t="shared" si="154"/>
        <v>-2.4220819385783146E-2</v>
      </c>
      <c r="Z817" s="3">
        <v>44675</v>
      </c>
      <c r="AA817">
        <v>7.4387999999999996E-2</v>
      </c>
      <c r="AB817">
        <v>7.4542999999999998E-2</v>
      </c>
      <c r="AC817">
        <v>7.4084999999999998E-2</v>
      </c>
      <c r="AD817">
        <v>7.4051000000000006E-2</v>
      </c>
      <c r="AE817">
        <v>7.4051000000000006E-2</v>
      </c>
      <c r="AF817">
        <v>245680</v>
      </c>
      <c r="AG817">
        <f t="shared" si="147"/>
        <v>-4.8094179286149999E-3</v>
      </c>
      <c r="AH817">
        <f t="shared" si="155"/>
        <v>0.19755466925006804</v>
      </c>
      <c r="AI817">
        <f t="shared" si="156"/>
        <v>1.9044793650101643E-2</v>
      </c>
      <c r="AK817" s="3"/>
    </row>
    <row r="818" spans="1:37" x14ac:dyDescent="0.25">
      <c r="A818" s="3">
        <v>44676</v>
      </c>
      <c r="B818">
        <v>39472.605469000002</v>
      </c>
      <c r="C818">
        <v>40491.753905999998</v>
      </c>
      <c r="D818">
        <v>38338.378905999998</v>
      </c>
      <c r="E818">
        <v>40458.308594000002</v>
      </c>
      <c r="F818">
        <v>40458.308594000002</v>
      </c>
      <c r="G818">
        <v>35445730570</v>
      </c>
      <c r="H818">
        <f t="shared" si="145"/>
        <v>2.474905007594214E-2</v>
      </c>
      <c r="I818">
        <f t="shared" si="150"/>
        <v>0.47259739221477159</v>
      </c>
      <c r="J818">
        <f t="shared" si="151"/>
        <v>9.523577208323622E-2</v>
      </c>
      <c r="K818">
        <f t="shared" si="152"/>
        <v>-4.302853751158655E-2</v>
      </c>
      <c r="M818" s="3">
        <v>44676</v>
      </c>
      <c r="N818">
        <v>2922.9902339999999</v>
      </c>
      <c r="O818">
        <v>3018.4155270000001</v>
      </c>
      <c r="P818">
        <v>2804.5070799999999</v>
      </c>
      <c r="Q818">
        <v>3009.3935550000001</v>
      </c>
      <c r="R818">
        <v>3009.3935550000001</v>
      </c>
      <c r="S818">
        <v>22332690614</v>
      </c>
      <c r="T818">
        <f t="shared" si="146"/>
        <v>2.9219558546163326E-2</v>
      </c>
      <c r="U818">
        <f t="shared" si="148"/>
        <v>0.36347425430197383</v>
      </c>
      <c r="V818">
        <f t="shared" si="149"/>
        <v>0.52741067848203094</v>
      </c>
      <c r="W818">
        <f t="shared" si="153"/>
        <v>0.56230140821918917</v>
      </c>
      <c r="X818">
        <f t="shared" si="154"/>
        <v>-1.5251147694759153E-2</v>
      </c>
      <c r="Z818" s="3">
        <v>44676</v>
      </c>
      <c r="AA818">
        <v>7.4056999999999998E-2</v>
      </c>
      <c r="AB818">
        <v>7.4934000000000001E-2</v>
      </c>
      <c r="AC818">
        <v>7.3150999999999994E-2</v>
      </c>
      <c r="AD818">
        <v>7.4383000000000005E-2</v>
      </c>
      <c r="AE818">
        <v>7.4383000000000005E-2</v>
      </c>
      <c r="AF818">
        <v>551993</v>
      </c>
      <c r="AG818">
        <f t="shared" si="147"/>
        <v>4.4733760949656884E-3</v>
      </c>
      <c r="AH818">
        <f t="shared" si="155"/>
        <v>0.19644705592734907</v>
      </c>
      <c r="AI818">
        <f t="shared" si="156"/>
        <v>1.7776690444638161E-2</v>
      </c>
      <c r="AK818" s="3"/>
    </row>
    <row r="819" spans="1:37" x14ac:dyDescent="0.25">
      <c r="A819" s="3">
        <v>44677</v>
      </c>
      <c r="B819">
        <v>40448.421875</v>
      </c>
      <c r="C819">
        <v>40713.890625</v>
      </c>
      <c r="D819">
        <v>37884.984375</v>
      </c>
      <c r="E819">
        <v>38117.460937999997</v>
      </c>
      <c r="F819">
        <v>38117.460937999997</v>
      </c>
      <c r="G819">
        <v>34569088416</v>
      </c>
      <c r="H819">
        <f t="shared" si="145"/>
        <v>-5.9599556981609507E-2</v>
      </c>
      <c r="I819">
        <f t="shared" si="150"/>
        <v>0.47076617801955095</v>
      </c>
      <c r="J819">
        <f t="shared" si="151"/>
        <v>0.20564850486790695</v>
      </c>
      <c r="K819">
        <f t="shared" si="152"/>
        <v>-9.8270400494902738E-2</v>
      </c>
      <c r="M819" s="3">
        <v>44677</v>
      </c>
      <c r="N819">
        <v>3008.946289</v>
      </c>
      <c r="O819">
        <v>3026.415039</v>
      </c>
      <c r="P819">
        <v>2786.2531739999999</v>
      </c>
      <c r="Q819">
        <v>2808.2983399999998</v>
      </c>
      <c r="R819">
        <v>2808.2983399999998</v>
      </c>
      <c r="S819">
        <v>19052045399</v>
      </c>
      <c r="T819">
        <f t="shared" si="146"/>
        <v>-6.9159854758874567E-2</v>
      </c>
      <c r="U819">
        <f t="shared" si="148"/>
        <v>0.56943891046339623</v>
      </c>
      <c r="V819">
        <f t="shared" si="149"/>
        <v>0.50896012110054356</v>
      </c>
      <c r="W819">
        <f t="shared" si="153"/>
        <v>0.58293527916349364</v>
      </c>
      <c r="X819">
        <f t="shared" si="154"/>
        <v>-7.2411653909999651E-2</v>
      </c>
      <c r="Z819" s="3">
        <v>44677</v>
      </c>
      <c r="AA819">
        <v>7.4371999999999994E-2</v>
      </c>
      <c r="AB819">
        <v>7.4462E-2</v>
      </c>
      <c r="AC819">
        <v>7.3338E-2</v>
      </c>
      <c r="AD819">
        <v>7.3675000000000004E-2</v>
      </c>
      <c r="AE819">
        <v>7.3675000000000004E-2</v>
      </c>
      <c r="AF819">
        <v>499825</v>
      </c>
      <c r="AG819">
        <f t="shared" si="147"/>
        <v>-9.5638924827580567E-3</v>
      </c>
      <c r="AH819">
        <f t="shared" si="155"/>
        <v>0.19916970893765953</v>
      </c>
      <c r="AI819">
        <f t="shared" si="156"/>
        <v>1.6164498678913036E-2</v>
      </c>
      <c r="AK819" s="3"/>
    </row>
    <row r="820" spans="1:37" x14ac:dyDescent="0.25">
      <c r="A820" s="3">
        <v>44678</v>
      </c>
      <c r="B820">
        <v>38120.300780999998</v>
      </c>
      <c r="C820">
        <v>39397.917969000002</v>
      </c>
      <c r="D820">
        <v>37997.3125</v>
      </c>
      <c r="E820">
        <v>39241.121094000002</v>
      </c>
      <c r="F820">
        <v>39241.121094000002</v>
      </c>
      <c r="G820">
        <v>30981015184</v>
      </c>
      <c r="H820">
        <f t="shared" si="145"/>
        <v>2.9052734987773741E-2</v>
      </c>
      <c r="I820">
        <f t="shared" si="150"/>
        <v>0.48515566443822261</v>
      </c>
      <c r="J820">
        <f t="shared" si="151"/>
        <v>0.18314218262751947</v>
      </c>
      <c r="K820">
        <f t="shared" si="152"/>
        <v>-8.6734597778078362E-2</v>
      </c>
      <c r="M820" s="3">
        <v>44678</v>
      </c>
      <c r="N820">
        <v>2808.6459960000002</v>
      </c>
      <c r="O820">
        <v>2911.8774410000001</v>
      </c>
      <c r="P820">
        <v>2802.2734380000002</v>
      </c>
      <c r="Q820">
        <v>2888.9296880000002</v>
      </c>
      <c r="R820">
        <v>2888.9296880000002</v>
      </c>
      <c r="S820">
        <v>17419284041</v>
      </c>
      <c r="T820">
        <f t="shared" si="146"/>
        <v>2.8307356396210234E-2</v>
      </c>
      <c r="U820">
        <f t="shared" si="148"/>
        <v>0.64877468459990817</v>
      </c>
      <c r="V820">
        <f t="shared" si="149"/>
        <v>0.52453148136414318</v>
      </c>
      <c r="W820">
        <f t="shared" si="153"/>
        <v>0.59113602395202947</v>
      </c>
      <c r="X820">
        <f t="shared" si="154"/>
        <v>-6.4857982661424382E-2</v>
      </c>
      <c r="Z820" s="3">
        <v>44678</v>
      </c>
      <c r="AA820">
        <v>7.3683999999999999E-2</v>
      </c>
      <c r="AB820">
        <v>7.3957999999999996E-2</v>
      </c>
      <c r="AC820">
        <v>7.3748999999999995E-2</v>
      </c>
      <c r="AD820">
        <v>7.3620000000000005E-2</v>
      </c>
      <c r="AE820">
        <v>7.3620000000000005E-2</v>
      </c>
      <c r="AF820">
        <v>443904</v>
      </c>
      <c r="AG820">
        <f t="shared" si="147"/>
        <v>-7.468006728832985E-4</v>
      </c>
      <c r="AH820">
        <f t="shared" si="155"/>
        <v>0.19832268073414153</v>
      </c>
      <c r="AI820">
        <f t="shared" si="156"/>
        <v>1.3562743502951669E-2</v>
      </c>
      <c r="AK820" s="3"/>
    </row>
    <row r="821" spans="1:37" x14ac:dyDescent="0.25">
      <c r="A821" s="3">
        <v>44679</v>
      </c>
      <c r="B821">
        <v>39241.429687999997</v>
      </c>
      <c r="C821">
        <v>40269.464844000002</v>
      </c>
      <c r="D821">
        <v>38941.421875</v>
      </c>
      <c r="E821">
        <v>39773.828125</v>
      </c>
      <c r="F821">
        <v>39773.828125</v>
      </c>
      <c r="G821">
        <v>33903704907</v>
      </c>
      <c r="H821">
        <f t="shared" si="145"/>
        <v>1.3483906715153772E-2</v>
      </c>
      <c r="I821">
        <f t="shared" si="150"/>
        <v>0.48783249471131668</v>
      </c>
      <c r="J821">
        <f t="shared" si="151"/>
        <v>0.17679887566212765</v>
      </c>
      <c r="K821">
        <f t="shared" si="152"/>
        <v>-8.350942667566108E-2</v>
      </c>
      <c r="M821" s="3">
        <v>44679</v>
      </c>
      <c r="N821">
        <v>2888.8498540000001</v>
      </c>
      <c r="O821">
        <v>2973.13501</v>
      </c>
      <c r="P821">
        <v>2861.8215329999998</v>
      </c>
      <c r="Q821">
        <v>2936.9409179999998</v>
      </c>
      <c r="R821">
        <v>2936.9409179999998</v>
      </c>
      <c r="S821">
        <v>18443524633</v>
      </c>
      <c r="T821">
        <f t="shared" si="146"/>
        <v>1.6482452214024033E-2</v>
      </c>
      <c r="U821">
        <f t="shared" si="148"/>
        <v>0.64485411236409484</v>
      </c>
      <c r="V821">
        <f t="shared" si="149"/>
        <v>0.50852335068330379</v>
      </c>
      <c r="W821">
        <f t="shared" si="153"/>
        <v>0.58971991357127318</v>
      </c>
      <c r="X821">
        <f t="shared" si="154"/>
        <v>-6.6349734906225019E-2</v>
      </c>
      <c r="Z821" s="3">
        <v>44679</v>
      </c>
      <c r="AA821">
        <v>7.3618000000000003E-2</v>
      </c>
      <c r="AB821">
        <v>7.4006000000000002E-2</v>
      </c>
      <c r="AC821">
        <v>7.3386999999999994E-2</v>
      </c>
      <c r="AD821">
        <v>7.3841000000000004E-2</v>
      </c>
      <c r="AE821">
        <v>7.3841000000000004E-2</v>
      </c>
      <c r="AF821">
        <v>463710</v>
      </c>
      <c r="AG821">
        <f t="shared" si="147"/>
        <v>2.9974049472516811E-3</v>
      </c>
      <c r="AH821">
        <f t="shared" si="155"/>
        <v>0.19446906727569269</v>
      </c>
      <c r="AI821">
        <f t="shared" si="156"/>
        <v>1.0451399532607403E-2</v>
      </c>
      <c r="AK821" s="3"/>
    </row>
    <row r="822" spans="1:37" x14ac:dyDescent="0.25">
      <c r="A822" s="3">
        <v>44680</v>
      </c>
      <c r="B822">
        <v>39768.617187999997</v>
      </c>
      <c r="C822">
        <v>39887.269530999998</v>
      </c>
      <c r="D822">
        <v>38235.535155999998</v>
      </c>
      <c r="E822">
        <v>38609.824219000002</v>
      </c>
      <c r="F822">
        <v>38609.824219000002</v>
      </c>
      <c r="G822">
        <v>30882994649</v>
      </c>
      <c r="H822">
        <f t="shared" si="145"/>
        <v>-2.9702353654354027E-2</v>
      </c>
      <c r="I822">
        <f t="shared" si="150"/>
        <v>0.4948129245313781</v>
      </c>
      <c r="J822">
        <f t="shared" si="151"/>
        <v>0.19797323408710854</v>
      </c>
      <c r="K822">
        <f t="shared" si="152"/>
        <v>-9.3955661626774226E-2</v>
      </c>
      <c r="M822" s="3">
        <v>44680</v>
      </c>
      <c r="N822">
        <v>2936.7766109999998</v>
      </c>
      <c r="O822">
        <v>2943.4458009999998</v>
      </c>
      <c r="P822">
        <v>2782.4353030000002</v>
      </c>
      <c r="Q822">
        <v>2815.601807</v>
      </c>
      <c r="R822">
        <v>2815.601807</v>
      </c>
      <c r="S822">
        <v>18771041399</v>
      </c>
      <c r="T822">
        <f t="shared" si="146"/>
        <v>-4.2192511035655501E-2</v>
      </c>
      <c r="U822">
        <f t="shared" si="148"/>
        <v>0.70707916967878937</v>
      </c>
      <c r="V822">
        <f t="shared" si="149"/>
        <v>0.52526169945595425</v>
      </c>
      <c r="W822">
        <f t="shared" si="153"/>
        <v>0.60389752616399595</v>
      </c>
      <c r="X822">
        <f t="shared" si="154"/>
        <v>-8.4618596775343502E-2</v>
      </c>
      <c r="Z822" s="3">
        <v>44680</v>
      </c>
      <c r="AA822">
        <v>7.3837E-2</v>
      </c>
      <c r="AB822">
        <v>7.3902999999999996E-2</v>
      </c>
      <c r="AC822">
        <v>7.2736999999999996E-2</v>
      </c>
      <c r="AD822">
        <v>7.2924000000000003E-2</v>
      </c>
      <c r="AE822">
        <v>7.2924000000000003E-2</v>
      </c>
      <c r="AF822">
        <v>486173</v>
      </c>
      <c r="AG822">
        <f t="shared" si="147"/>
        <v>-1.2496329956908345E-2</v>
      </c>
      <c r="AH822">
        <f t="shared" si="155"/>
        <v>0.19979250540316196</v>
      </c>
      <c r="AI822">
        <f t="shared" si="156"/>
        <v>5.1262360264684378E-3</v>
      </c>
      <c r="AK822" s="3"/>
    </row>
    <row r="823" spans="1:37" x14ac:dyDescent="0.25">
      <c r="A823" s="3">
        <v>44681</v>
      </c>
      <c r="B823">
        <v>38605.859375</v>
      </c>
      <c r="C823">
        <v>38771.210937999997</v>
      </c>
      <c r="D823">
        <v>37697.941405999998</v>
      </c>
      <c r="E823">
        <v>37714.875</v>
      </c>
      <c r="F823">
        <v>37714.875</v>
      </c>
      <c r="G823">
        <v>23895713731</v>
      </c>
      <c r="H823">
        <f t="shared" si="145"/>
        <v>-2.3452178564394768E-2</v>
      </c>
      <c r="I823">
        <f t="shared" si="150"/>
        <v>0.48954956544193984</v>
      </c>
      <c r="J823">
        <f t="shared" si="151"/>
        <v>0.1885074030928062</v>
      </c>
      <c r="K823">
        <f t="shared" si="152"/>
        <v>-8.9329206128093669E-2</v>
      </c>
      <c r="M823" s="3">
        <v>44681</v>
      </c>
      <c r="N823">
        <v>2815.5334469999998</v>
      </c>
      <c r="O823">
        <v>2836.8276369999999</v>
      </c>
      <c r="P823">
        <v>2727.40625</v>
      </c>
      <c r="Q823">
        <v>2730.186768</v>
      </c>
      <c r="R823">
        <v>2730.186768</v>
      </c>
      <c r="S823">
        <v>13520941867</v>
      </c>
      <c r="T823">
        <f t="shared" si="146"/>
        <v>-3.080600448953039E-2</v>
      </c>
      <c r="U823">
        <f t="shared" si="148"/>
        <v>0.72737058028985968</v>
      </c>
      <c r="V823">
        <f t="shared" si="149"/>
        <v>0.5363992101162679</v>
      </c>
      <c r="W823">
        <f t="shared" si="153"/>
        <v>0.60376811179441781</v>
      </c>
      <c r="X823">
        <f t="shared" si="154"/>
        <v>-8.4496604291797103E-2</v>
      </c>
      <c r="Z823" s="3">
        <v>44681</v>
      </c>
      <c r="AA823">
        <v>7.2923000000000002E-2</v>
      </c>
      <c r="AB823">
        <v>7.3261000000000007E-2</v>
      </c>
      <c r="AC823">
        <v>7.2302000000000005E-2</v>
      </c>
      <c r="AD823">
        <v>7.2389999999999996E-2</v>
      </c>
      <c r="AE823">
        <v>7.2389999999999996E-2</v>
      </c>
      <c r="AF823">
        <v>358504</v>
      </c>
      <c r="AG823">
        <f t="shared" si="147"/>
        <v>-7.3496346361685699E-3</v>
      </c>
      <c r="AH823">
        <f t="shared" si="155"/>
        <v>0.20155371598958161</v>
      </c>
      <c r="AI823">
        <f t="shared" si="156"/>
        <v>2.0656357461461684E-3</v>
      </c>
      <c r="AK823" s="3"/>
    </row>
    <row r="824" spans="1:37" x14ac:dyDescent="0.25">
      <c r="A824" s="3">
        <v>44682</v>
      </c>
      <c r="B824">
        <v>37713.265625</v>
      </c>
      <c r="C824">
        <v>38627.859375</v>
      </c>
      <c r="D824">
        <v>37585.789062999997</v>
      </c>
      <c r="E824">
        <v>38469.09375</v>
      </c>
      <c r="F824">
        <v>38469.09375</v>
      </c>
      <c r="G824">
        <v>27002760110</v>
      </c>
      <c r="H824">
        <f t="shared" si="145"/>
        <v>1.9800580200401846E-2</v>
      </c>
      <c r="I824">
        <f t="shared" si="150"/>
        <v>0.4917963243875188</v>
      </c>
      <c r="J824">
        <f t="shared" si="151"/>
        <v>0.18489027690251014</v>
      </c>
      <c r="K824">
        <f t="shared" si="152"/>
        <v>-8.7475337944109721E-2</v>
      </c>
      <c r="M824" s="3">
        <v>44682</v>
      </c>
      <c r="N824">
        <v>2729.9941410000001</v>
      </c>
      <c r="O824">
        <v>2838.704346</v>
      </c>
      <c r="P824">
        <v>2728.078857</v>
      </c>
      <c r="Q824">
        <v>2827.7561040000001</v>
      </c>
      <c r="R824">
        <v>2827.7561040000001</v>
      </c>
      <c r="S824">
        <v>15332730152</v>
      </c>
      <c r="T824">
        <f t="shared" si="146"/>
        <v>3.5113480990083566E-2</v>
      </c>
      <c r="U824">
        <f t="shared" si="148"/>
        <v>0.79983138794519493</v>
      </c>
      <c r="V824">
        <f t="shared" si="149"/>
        <v>0.57249011665493721</v>
      </c>
      <c r="W824">
        <f t="shared" si="153"/>
        <v>0.58850631859668934</v>
      </c>
      <c r="X824">
        <f t="shared" si="154"/>
        <v>-9.2263899997871532E-2</v>
      </c>
      <c r="Z824" s="3">
        <v>44682</v>
      </c>
      <c r="AA824">
        <v>7.2385000000000005E-2</v>
      </c>
      <c r="AB824">
        <v>7.3580000000000007E-2</v>
      </c>
      <c r="AC824">
        <v>7.2336999999999999E-2</v>
      </c>
      <c r="AD824">
        <v>7.3507000000000003E-2</v>
      </c>
      <c r="AE824">
        <v>7.3507000000000003E-2</v>
      </c>
      <c r="AF824">
        <v>398573</v>
      </c>
      <c r="AG824">
        <f t="shared" si="147"/>
        <v>1.5312471474119684E-2</v>
      </c>
      <c r="AH824">
        <f t="shared" si="155"/>
        <v>0.17086947160441193</v>
      </c>
      <c r="AI824">
        <f t="shared" si="156"/>
        <v>-4.2249687518616423E-3</v>
      </c>
      <c r="AK824" s="3"/>
    </row>
    <row r="825" spans="1:37" x14ac:dyDescent="0.25">
      <c r="A825" s="3">
        <v>44683</v>
      </c>
      <c r="B825">
        <v>38472.1875</v>
      </c>
      <c r="C825">
        <v>39074.972655999998</v>
      </c>
      <c r="D825">
        <v>38156.5625</v>
      </c>
      <c r="E825">
        <v>38529.328125</v>
      </c>
      <c r="F825">
        <v>38529.328125</v>
      </c>
      <c r="G825">
        <v>32922642426</v>
      </c>
      <c r="H825">
        <f t="shared" si="145"/>
        <v>1.5645616058173508E-3</v>
      </c>
      <c r="I825">
        <f t="shared" si="150"/>
        <v>0.49241295108006577</v>
      </c>
      <c r="J825">
        <f t="shared" si="151"/>
        <v>0.1743686797668747</v>
      </c>
      <c r="K825">
        <f t="shared" si="152"/>
        <v>-8.2202069039778877E-2</v>
      </c>
      <c r="M825" s="3">
        <v>44683</v>
      </c>
      <c r="N825">
        <v>2827.6140140000002</v>
      </c>
      <c r="O825">
        <v>2874.1459960000002</v>
      </c>
      <c r="P825">
        <v>2785.5229490000002</v>
      </c>
      <c r="Q825">
        <v>2857.4104000000002</v>
      </c>
      <c r="R825">
        <v>2857.4104000000002</v>
      </c>
      <c r="S825">
        <v>18609741545</v>
      </c>
      <c r="T825">
        <f t="shared" si="146"/>
        <v>1.0432259081036968E-2</v>
      </c>
      <c r="U825">
        <f t="shared" si="148"/>
        <v>0.76194327333750045</v>
      </c>
      <c r="V825">
        <f t="shared" si="149"/>
        <v>0.56952414039335497</v>
      </c>
      <c r="W825">
        <f t="shared" si="153"/>
        <v>0.59125927170733639</v>
      </c>
      <c r="X825">
        <f t="shared" si="154"/>
        <v>-8.6329377214663022E-2</v>
      </c>
      <c r="Z825" s="3">
        <v>44683</v>
      </c>
      <c r="AA825">
        <v>7.3504E-2</v>
      </c>
      <c r="AB825">
        <v>7.4145000000000003E-2</v>
      </c>
      <c r="AC825">
        <v>7.2928999999999994E-2</v>
      </c>
      <c r="AD825">
        <v>7.4162000000000006E-2</v>
      </c>
      <c r="AE825">
        <v>7.4162000000000006E-2</v>
      </c>
      <c r="AF825">
        <v>483002</v>
      </c>
      <c r="AG825">
        <f t="shared" si="147"/>
        <v>8.871249831070023E-3</v>
      </c>
      <c r="AH825">
        <f t="shared" si="155"/>
        <v>0.1716456062002682</v>
      </c>
      <c r="AI825">
        <f t="shared" si="156"/>
        <v>-3.8170326492287304E-3</v>
      </c>
      <c r="AK825" s="3"/>
    </row>
    <row r="826" spans="1:37" x14ac:dyDescent="0.25">
      <c r="A826" s="3">
        <v>44684</v>
      </c>
      <c r="B826">
        <v>38528.109375</v>
      </c>
      <c r="C826">
        <v>38629.996094000002</v>
      </c>
      <c r="D826">
        <v>37585.621094000002</v>
      </c>
      <c r="E826">
        <v>37750.453125</v>
      </c>
      <c r="F826">
        <v>37750.453125</v>
      </c>
      <c r="G826">
        <v>27326943244</v>
      </c>
      <c r="H826">
        <f t="shared" si="145"/>
        <v>-2.0422241840900121E-2</v>
      </c>
      <c r="I826">
        <f t="shared" si="150"/>
        <v>0.49030681169909968</v>
      </c>
      <c r="J826">
        <f t="shared" si="151"/>
        <v>0.20745576283998951</v>
      </c>
      <c r="K826">
        <f t="shared" si="152"/>
        <v>-9.8788139578928943E-2</v>
      </c>
      <c r="M826" s="3">
        <v>44684</v>
      </c>
      <c r="N826">
        <v>2857.1523440000001</v>
      </c>
      <c r="O826">
        <v>2859.1933589999999</v>
      </c>
      <c r="P826">
        <v>2762.1186520000001</v>
      </c>
      <c r="Q826">
        <v>2783.476318</v>
      </c>
      <c r="R826">
        <v>2783.476318</v>
      </c>
      <c r="S826">
        <v>13026093219</v>
      </c>
      <c r="T826">
        <f t="shared" si="146"/>
        <v>-2.621513950302776E-2</v>
      </c>
      <c r="U826">
        <f t="shared" si="148"/>
        <v>0.59501883869854777</v>
      </c>
      <c r="V826">
        <f t="shared" si="149"/>
        <v>0.56476140672057373</v>
      </c>
      <c r="W826">
        <f t="shared" si="153"/>
        <v>0.5859681354773808</v>
      </c>
      <c r="X826">
        <f t="shared" si="154"/>
        <v>-0.11072719297384991</v>
      </c>
      <c r="Z826" s="3">
        <v>44684</v>
      </c>
      <c r="AA826">
        <v>7.4154999999999999E-2</v>
      </c>
      <c r="AB826">
        <v>7.4161000000000005E-2</v>
      </c>
      <c r="AC826">
        <v>7.3483999999999994E-2</v>
      </c>
      <c r="AD826">
        <v>7.3733999999999994E-2</v>
      </c>
      <c r="AE826">
        <v>7.3733999999999994E-2</v>
      </c>
      <c r="AF826">
        <v>345058</v>
      </c>
      <c r="AG826">
        <f t="shared" si="147"/>
        <v>-5.7878670797244739E-3</v>
      </c>
      <c r="AH826">
        <f t="shared" si="155"/>
        <v>0.16865730782160435</v>
      </c>
      <c r="AI826">
        <f t="shared" si="156"/>
        <v>-8.9800356640743883E-3</v>
      </c>
      <c r="AK826" s="3"/>
    </row>
    <row r="827" spans="1:37" x14ac:dyDescent="0.25">
      <c r="A827" s="3">
        <v>44685</v>
      </c>
      <c r="B827">
        <v>37748.011719000002</v>
      </c>
      <c r="C827">
        <v>39902.949219000002</v>
      </c>
      <c r="D827">
        <v>37732.058594000002</v>
      </c>
      <c r="E827">
        <v>39698.371094000002</v>
      </c>
      <c r="F827">
        <v>39698.371094000002</v>
      </c>
      <c r="G827">
        <v>36754404490</v>
      </c>
      <c r="H827">
        <f t="shared" si="145"/>
        <v>5.0312677539289169E-2</v>
      </c>
      <c r="I827">
        <f t="shared" si="150"/>
        <v>0.52849428943990695</v>
      </c>
      <c r="J827">
        <f t="shared" si="151"/>
        <v>0.16077687104685248</v>
      </c>
      <c r="K827">
        <f t="shared" si="152"/>
        <v>-7.4649266743208598E-2</v>
      </c>
      <c r="M827" s="3">
        <v>44685</v>
      </c>
      <c r="N827">
        <v>2783.1311040000001</v>
      </c>
      <c r="O827">
        <v>2956.686768</v>
      </c>
      <c r="P827">
        <v>2779.273682</v>
      </c>
      <c r="Q827">
        <v>2940.6447750000002</v>
      </c>
      <c r="R827">
        <v>2940.6447750000002</v>
      </c>
      <c r="S827">
        <v>18186749944</v>
      </c>
      <c r="T827">
        <f t="shared" si="146"/>
        <v>5.4928247918190162E-2</v>
      </c>
      <c r="U827">
        <f t="shared" si="148"/>
        <v>0.69770441828255503</v>
      </c>
      <c r="V827">
        <f t="shared" si="149"/>
        <v>0.6339759884790559</v>
      </c>
      <c r="W827">
        <f t="shared" si="153"/>
        <v>0.62529171547684859</v>
      </c>
      <c r="X827">
        <f t="shared" si="154"/>
        <v>-8.2058302306880312E-2</v>
      </c>
      <c r="Z827" s="3">
        <v>44685</v>
      </c>
      <c r="AA827">
        <v>7.3723999999999998E-2</v>
      </c>
      <c r="AB827">
        <v>7.4153999999999998E-2</v>
      </c>
      <c r="AC827">
        <v>7.3622000000000007E-2</v>
      </c>
      <c r="AD827">
        <v>7.4075000000000002E-2</v>
      </c>
      <c r="AE827">
        <v>7.4075000000000002E-2</v>
      </c>
      <c r="AF827">
        <v>458123</v>
      </c>
      <c r="AG827">
        <f t="shared" si="147"/>
        <v>4.6140709291138194E-3</v>
      </c>
      <c r="AH827">
        <f t="shared" si="155"/>
        <v>0.16933893399812752</v>
      </c>
      <c r="AI827">
        <f t="shared" si="156"/>
        <v>-6.0734739982500601E-3</v>
      </c>
      <c r="AK827" s="3"/>
    </row>
    <row r="828" spans="1:37" x14ac:dyDescent="0.25">
      <c r="A828" s="3">
        <v>44686</v>
      </c>
      <c r="B828">
        <v>39695.746094000002</v>
      </c>
      <c r="C828">
        <v>39789.28125</v>
      </c>
      <c r="D828">
        <v>35856.515625</v>
      </c>
      <c r="E828">
        <v>36575.140625</v>
      </c>
      <c r="F828">
        <v>36575.140625</v>
      </c>
      <c r="G828">
        <v>43106256317</v>
      </c>
      <c r="H828">
        <f t="shared" si="145"/>
        <v>-8.1941364735374209E-2</v>
      </c>
      <c r="I828">
        <f t="shared" si="150"/>
        <v>0.58965274104613252</v>
      </c>
      <c r="J828">
        <f t="shared" si="151"/>
        <v>0.21957337519266829</v>
      </c>
      <c r="K828">
        <f t="shared" si="152"/>
        <v>-0.10264236523284337</v>
      </c>
      <c r="M828" s="3">
        <v>44686</v>
      </c>
      <c r="N828">
        <v>2940.2265630000002</v>
      </c>
      <c r="O828">
        <v>2948.960693</v>
      </c>
      <c r="P828">
        <v>2704.91626</v>
      </c>
      <c r="Q828">
        <v>2749.213135</v>
      </c>
      <c r="R828">
        <v>2749.213135</v>
      </c>
      <c r="S828">
        <v>22642925048</v>
      </c>
      <c r="T828">
        <f t="shared" si="146"/>
        <v>-6.7314130522461088E-2</v>
      </c>
      <c r="U828">
        <f t="shared" si="148"/>
        <v>0.84304844292264691</v>
      </c>
      <c r="V828">
        <f t="shared" si="149"/>
        <v>0.70788610933936436</v>
      </c>
      <c r="W828">
        <f t="shared" si="153"/>
        <v>0.65538717034791283</v>
      </c>
      <c r="X828">
        <f t="shared" si="154"/>
        <v>-9.913552752053853E-2</v>
      </c>
      <c r="Z828" s="3">
        <v>44686</v>
      </c>
      <c r="AA828">
        <v>7.4064000000000005E-2</v>
      </c>
      <c r="AB828">
        <v>7.4236999999999997E-2</v>
      </c>
      <c r="AC828">
        <v>7.5328999999999993E-2</v>
      </c>
      <c r="AD828">
        <v>7.5165999999999997E-2</v>
      </c>
      <c r="AE828">
        <v>7.5165999999999997E-2</v>
      </c>
      <c r="AF828">
        <v>619080</v>
      </c>
      <c r="AG828">
        <f t="shared" si="147"/>
        <v>1.4620907596061989E-2</v>
      </c>
      <c r="AH828">
        <f t="shared" si="155"/>
        <v>0.17499745658840629</v>
      </c>
      <c r="AI828">
        <f t="shared" si="156"/>
        <v>1.636816792189684E-3</v>
      </c>
      <c r="AK828" s="3"/>
    </row>
    <row r="829" spans="1:37" x14ac:dyDescent="0.25">
      <c r="A829" s="3">
        <v>44687</v>
      </c>
      <c r="B829">
        <v>36573.183594000002</v>
      </c>
      <c r="C829">
        <v>36624.359375</v>
      </c>
      <c r="D829">
        <v>35482.132812999997</v>
      </c>
      <c r="E829">
        <v>36040.921875</v>
      </c>
      <c r="F829">
        <v>36040.921875</v>
      </c>
      <c r="G829">
        <v>37795577489</v>
      </c>
      <c r="H829">
        <f t="shared" si="145"/>
        <v>-1.4713780107637159E-2</v>
      </c>
      <c r="I829">
        <f t="shared" si="150"/>
        <v>0.56706574614437144</v>
      </c>
      <c r="J829">
        <f t="shared" si="151"/>
        <v>0.18134145018296907</v>
      </c>
      <c r="K829">
        <f t="shared" si="152"/>
        <v>-8.4063254671273457E-2</v>
      </c>
      <c r="M829" s="3">
        <v>44687</v>
      </c>
      <c r="N829">
        <v>2748.9316410000001</v>
      </c>
      <c r="O829">
        <v>2754.8376459999999</v>
      </c>
      <c r="P829">
        <v>2645.3352049999999</v>
      </c>
      <c r="Q829">
        <v>2694.9797359999998</v>
      </c>
      <c r="R829">
        <v>2694.9797359999998</v>
      </c>
      <c r="S829">
        <v>21027599270</v>
      </c>
      <c r="T829">
        <f t="shared" si="146"/>
        <v>-1.9924052784198117E-2</v>
      </c>
      <c r="U829">
        <f t="shared" si="148"/>
        <v>0.80488510075930553</v>
      </c>
      <c r="V829">
        <f t="shared" si="149"/>
        <v>0.70145922030839813</v>
      </c>
      <c r="W829">
        <f t="shared" si="153"/>
        <v>0.61313746945789105</v>
      </c>
      <c r="X829">
        <f t="shared" si="154"/>
        <v>-7.3712496243242095E-2</v>
      </c>
      <c r="Z829" s="3">
        <v>44687</v>
      </c>
      <c r="AA829">
        <v>7.5158000000000003E-2</v>
      </c>
      <c r="AB829">
        <v>7.5437000000000004E-2</v>
      </c>
      <c r="AC829">
        <v>7.4553999999999995E-2</v>
      </c>
      <c r="AD829">
        <v>7.4775999999999995E-2</v>
      </c>
      <c r="AE829">
        <v>7.4775999999999995E-2</v>
      </c>
      <c r="AF829">
        <v>583437</v>
      </c>
      <c r="AG829">
        <f t="shared" si="147"/>
        <v>-5.202023175408744E-3</v>
      </c>
      <c r="AH829">
        <f t="shared" si="155"/>
        <v>0.16055710175255122</v>
      </c>
      <c r="AI829">
        <f t="shared" si="156"/>
        <v>6.5123575927953621E-3</v>
      </c>
      <c r="AK829" s="3"/>
    </row>
    <row r="830" spans="1:37" x14ac:dyDescent="0.25">
      <c r="A830" s="3">
        <v>44688</v>
      </c>
      <c r="B830">
        <v>36042.503905999998</v>
      </c>
      <c r="C830">
        <v>36129.925780999998</v>
      </c>
      <c r="D830">
        <v>34940.824219000002</v>
      </c>
      <c r="E830">
        <v>35501.953125</v>
      </c>
      <c r="F830">
        <v>35501.953125</v>
      </c>
      <c r="G830">
        <v>24375896406</v>
      </c>
      <c r="H830">
        <f t="shared" si="145"/>
        <v>-1.5067299056939674E-2</v>
      </c>
      <c r="I830">
        <f t="shared" si="150"/>
        <v>0.56594423262289895</v>
      </c>
      <c r="J830">
        <f t="shared" si="151"/>
        <v>0.20326167347148122</v>
      </c>
      <c r="K830">
        <f t="shared" si="152"/>
        <v>-9.5049476302060024E-2</v>
      </c>
      <c r="M830" s="3">
        <v>44688</v>
      </c>
      <c r="N830">
        <v>2694.991943</v>
      </c>
      <c r="O830">
        <v>2696.6528320000002</v>
      </c>
      <c r="P830">
        <v>2599.5234380000002</v>
      </c>
      <c r="Q830">
        <v>2636.093018</v>
      </c>
      <c r="R830">
        <v>2636.093018</v>
      </c>
      <c r="S830">
        <v>13369276367</v>
      </c>
      <c r="T830">
        <f t="shared" si="146"/>
        <v>-2.2092781648655812E-2</v>
      </c>
      <c r="U830">
        <f t="shared" si="148"/>
        <v>0.79105754549682261</v>
      </c>
      <c r="V830">
        <f t="shared" si="149"/>
        <v>0.70548444881161598</v>
      </c>
      <c r="W830">
        <f t="shared" si="153"/>
        <v>0.60914902150258354</v>
      </c>
      <c r="X830">
        <f t="shared" si="154"/>
        <v>-9.4474200503427003E-2</v>
      </c>
      <c r="Z830" s="3">
        <v>44688</v>
      </c>
      <c r="AA830">
        <v>7.4775999999999995E-2</v>
      </c>
      <c r="AB830">
        <v>7.4829999999999994E-2</v>
      </c>
      <c r="AC830">
        <v>7.4138999999999997E-2</v>
      </c>
      <c r="AD830">
        <v>7.4251999999999999E-2</v>
      </c>
      <c r="AE830">
        <v>7.4251999999999999E-2</v>
      </c>
      <c r="AF830">
        <v>376579</v>
      </c>
      <c r="AG830">
        <f t="shared" si="147"/>
        <v>-7.0322645333054882E-3</v>
      </c>
      <c r="AH830">
        <f t="shared" si="155"/>
        <v>0.15688357030414166</v>
      </c>
      <c r="AI830">
        <f t="shared" si="156"/>
        <v>2.3059761711596925E-5</v>
      </c>
      <c r="AK830" s="3"/>
    </row>
    <row r="831" spans="1:37" x14ac:dyDescent="0.25">
      <c r="A831" s="3">
        <v>44689</v>
      </c>
      <c r="B831">
        <v>35502.941405999998</v>
      </c>
      <c r="C831">
        <v>35502.941405999998</v>
      </c>
      <c r="D831">
        <v>33878.964844000002</v>
      </c>
      <c r="E831">
        <v>34059.265625</v>
      </c>
      <c r="F831">
        <v>34059.265625</v>
      </c>
      <c r="G831">
        <v>36763041910</v>
      </c>
      <c r="H831">
        <f t="shared" si="145"/>
        <v>-4.1485598786997119E-2</v>
      </c>
      <c r="I831">
        <f t="shared" si="150"/>
        <v>0.57404162970795747</v>
      </c>
      <c r="J831">
        <f t="shared" si="151"/>
        <v>0.21639330001711138</v>
      </c>
      <c r="K831">
        <f t="shared" si="152"/>
        <v>-0.10142561317353306</v>
      </c>
      <c r="M831" s="3">
        <v>44689</v>
      </c>
      <c r="N831">
        <v>2636.1218260000001</v>
      </c>
      <c r="O831">
        <v>2638.8305660000001</v>
      </c>
      <c r="P831">
        <v>2498.4301759999998</v>
      </c>
      <c r="Q831">
        <v>2517.459961</v>
      </c>
      <c r="R831">
        <v>2517.459961</v>
      </c>
      <c r="S831">
        <v>20802269935</v>
      </c>
      <c r="T831">
        <f t="shared" si="146"/>
        <v>-4.6047462360577128E-2</v>
      </c>
      <c r="U831">
        <f t="shared" si="148"/>
        <v>0.75699182411785859</v>
      </c>
      <c r="V831">
        <f t="shared" si="149"/>
        <v>0.7303152755662099</v>
      </c>
      <c r="W831">
        <f t="shared" si="153"/>
        <v>0.62411894509987065</v>
      </c>
      <c r="X831">
        <f t="shared" si="154"/>
        <v>-0.11070627940354148</v>
      </c>
      <c r="Z831" s="3">
        <v>44689</v>
      </c>
      <c r="AA831">
        <v>7.4253E-2</v>
      </c>
      <c r="AB831">
        <v>7.4466000000000004E-2</v>
      </c>
      <c r="AC831">
        <v>7.3527999999999996E-2</v>
      </c>
      <c r="AD831">
        <v>7.3913999999999994E-2</v>
      </c>
      <c r="AE831">
        <v>7.3913999999999994E-2</v>
      </c>
      <c r="AF831">
        <v>610767</v>
      </c>
      <c r="AG831">
        <f t="shared" si="147"/>
        <v>-4.5624581390848037E-3</v>
      </c>
      <c r="AH831">
        <f t="shared" si="155"/>
        <v>0.14715598074066161</v>
      </c>
      <c r="AI831">
        <f t="shared" si="156"/>
        <v>-6.7139263756104215E-3</v>
      </c>
      <c r="AK831" s="3"/>
    </row>
    <row r="832" spans="1:37" x14ac:dyDescent="0.25">
      <c r="A832" s="3">
        <v>44690</v>
      </c>
      <c r="B832">
        <v>34060.015625</v>
      </c>
      <c r="C832">
        <v>34222.074219000002</v>
      </c>
      <c r="D832">
        <v>30296.953125</v>
      </c>
      <c r="E832">
        <v>30296.953125</v>
      </c>
      <c r="F832">
        <v>30296.953125</v>
      </c>
      <c r="G832">
        <v>63355494961</v>
      </c>
      <c r="H832">
        <f t="shared" si="145"/>
        <v>-0.1170549632581505</v>
      </c>
      <c r="I832">
        <f t="shared" si="150"/>
        <v>0.68554042756516764</v>
      </c>
      <c r="J832">
        <f t="shared" si="151"/>
        <v>0.34507349855921426</v>
      </c>
      <c r="K832">
        <f t="shared" si="152"/>
        <v>-0.16287992028317769</v>
      </c>
      <c r="M832" s="3">
        <v>44690</v>
      </c>
      <c r="N832">
        <v>2518.5083009999998</v>
      </c>
      <c r="O832">
        <v>2528.258057</v>
      </c>
      <c r="P832">
        <v>2238.0627439999998</v>
      </c>
      <c r="Q832">
        <v>2245.4304200000001</v>
      </c>
      <c r="R832">
        <v>2245.4304200000001</v>
      </c>
      <c r="S832">
        <v>36333567678</v>
      </c>
      <c r="T832">
        <f t="shared" si="146"/>
        <v>-0.114353214565709</v>
      </c>
      <c r="U832">
        <f t="shared" si="148"/>
        <v>0.98716407509549509</v>
      </c>
      <c r="V832">
        <f t="shared" si="149"/>
        <v>0.89122160611894563</v>
      </c>
      <c r="W832">
        <f t="shared" si="153"/>
        <v>0.71649261440168299</v>
      </c>
      <c r="X832">
        <f t="shared" si="154"/>
        <v>-0.17616027553320529</v>
      </c>
      <c r="Z832" s="3">
        <v>44690</v>
      </c>
      <c r="AA832">
        <v>7.3944999999999997E-2</v>
      </c>
      <c r="AB832">
        <v>7.3902999999999996E-2</v>
      </c>
      <c r="AC832">
        <v>7.3280999999999999E-2</v>
      </c>
      <c r="AD832">
        <v>7.4113999999999999E-2</v>
      </c>
      <c r="AE832">
        <v>7.4113999999999999E-2</v>
      </c>
      <c r="AF832">
        <v>1199248</v>
      </c>
      <c r="AG832">
        <f t="shared" si="147"/>
        <v>2.7021931215372632E-3</v>
      </c>
      <c r="AH832">
        <f t="shared" si="155"/>
        <v>0.14259068879749739</v>
      </c>
      <c r="AI832">
        <f t="shared" si="156"/>
        <v>-9.1706084326284246E-3</v>
      </c>
      <c r="AK832" s="3"/>
    </row>
    <row r="833" spans="1:37" x14ac:dyDescent="0.25">
      <c r="A833" s="3">
        <v>44691</v>
      </c>
      <c r="B833">
        <v>30273.654297000001</v>
      </c>
      <c r="C833">
        <v>32596.308593999998</v>
      </c>
      <c r="D833">
        <v>29944.802734000001</v>
      </c>
      <c r="E833">
        <v>31022.90625</v>
      </c>
      <c r="F833">
        <v>31022.90625</v>
      </c>
      <c r="G833">
        <v>59811038817</v>
      </c>
      <c r="H833">
        <f t="shared" si="145"/>
        <v>2.3678692386482958E-2</v>
      </c>
      <c r="I833">
        <f t="shared" si="150"/>
        <v>0.69635632392238245</v>
      </c>
      <c r="J833">
        <f t="shared" si="151"/>
        <v>0.30787615958957065</v>
      </c>
      <c r="K833">
        <f t="shared" si="152"/>
        <v>-0.14397413192081215</v>
      </c>
      <c r="M833" s="3">
        <v>44691</v>
      </c>
      <c r="N833">
        <v>2242.6503910000001</v>
      </c>
      <c r="O833">
        <v>2450.7602539999998</v>
      </c>
      <c r="P833">
        <v>2206.756836</v>
      </c>
      <c r="Q833">
        <v>2343.5109859999998</v>
      </c>
      <c r="R833">
        <v>2343.5109859999998</v>
      </c>
      <c r="S833">
        <v>38202099639</v>
      </c>
      <c r="T833">
        <f t="shared" si="146"/>
        <v>4.2752999581386369E-2</v>
      </c>
      <c r="U833">
        <f t="shared" si="148"/>
        <v>1.1364233295449466</v>
      </c>
      <c r="V833">
        <f t="shared" si="149"/>
        <v>0.91200557641861379</v>
      </c>
      <c r="W833">
        <f t="shared" si="153"/>
        <v>0.7417387870019263</v>
      </c>
      <c r="X833">
        <f t="shared" si="154"/>
        <v>-0.14629607691513757</v>
      </c>
      <c r="Z833" s="3">
        <v>44691</v>
      </c>
      <c r="AA833">
        <v>7.4022000000000004E-2</v>
      </c>
      <c r="AB833">
        <v>7.6057E-2</v>
      </c>
      <c r="AC833">
        <v>7.3651999999999995E-2</v>
      </c>
      <c r="AD833">
        <v>7.5540999999999997E-2</v>
      </c>
      <c r="AE833">
        <v>7.5540999999999997E-2</v>
      </c>
      <c r="AF833">
        <v>1231416</v>
      </c>
      <c r="AG833">
        <f t="shared" si="147"/>
        <v>1.9071106886852079E-2</v>
      </c>
      <c r="AH833">
        <f t="shared" si="155"/>
        <v>0.15867215208249599</v>
      </c>
      <c r="AI833">
        <f t="shared" si="156"/>
        <v>-2.0995406388395941E-3</v>
      </c>
      <c r="AK833" s="3"/>
    </row>
    <row r="834" spans="1:37" x14ac:dyDescent="0.25">
      <c r="A834" s="3">
        <v>44692</v>
      </c>
      <c r="B834">
        <v>31016.183593999998</v>
      </c>
      <c r="C834">
        <v>32013.402343999998</v>
      </c>
      <c r="D834">
        <v>28170.414063</v>
      </c>
      <c r="E834">
        <v>28936.355468999998</v>
      </c>
      <c r="F834">
        <v>28936.355468999998</v>
      </c>
      <c r="G834">
        <v>70388855818</v>
      </c>
      <c r="H834">
        <f t="shared" si="145"/>
        <v>-6.9627063677881421E-2</v>
      </c>
      <c r="I834">
        <f t="shared" si="150"/>
        <v>0.7003674065954153</v>
      </c>
      <c r="J834">
        <f t="shared" si="151"/>
        <v>0.31175622871892872</v>
      </c>
      <c r="K834">
        <f t="shared" si="152"/>
        <v>-0.14579904920423448</v>
      </c>
      <c r="M834" s="3">
        <v>44692</v>
      </c>
      <c r="N834">
        <v>2342.7541500000002</v>
      </c>
      <c r="O834">
        <v>2441.079346</v>
      </c>
      <c r="P834">
        <v>2018.855591</v>
      </c>
      <c r="Q834">
        <v>2072.108643</v>
      </c>
      <c r="R834">
        <v>2072.108643</v>
      </c>
      <c r="S834">
        <v>45743399154</v>
      </c>
      <c r="T834">
        <f t="shared" si="146"/>
        <v>-0.12308346932673644</v>
      </c>
      <c r="U834">
        <f t="shared" si="148"/>
        <v>1.1053517689110548</v>
      </c>
      <c r="V834">
        <f t="shared" si="149"/>
        <v>1.0247388701421782</v>
      </c>
      <c r="W834">
        <f t="shared" si="153"/>
        <v>0.81057758253767964</v>
      </c>
      <c r="X834">
        <f t="shared" si="154"/>
        <v>-0.16835405190466229</v>
      </c>
      <c r="Z834" s="3">
        <v>44692</v>
      </c>
      <c r="AA834">
        <v>7.5517000000000001E-2</v>
      </c>
      <c r="AB834">
        <v>7.6574000000000003E-2</v>
      </c>
      <c r="AC834">
        <v>7.1665999999999994E-2</v>
      </c>
      <c r="AD834">
        <v>7.1609000000000006E-2</v>
      </c>
      <c r="AE834">
        <v>7.1609000000000006E-2</v>
      </c>
      <c r="AF834">
        <v>1580828</v>
      </c>
      <c r="AG834">
        <f t="shared" si="147"/>
        <v>-5.3454790825031295E-2</v>
      </c>
      <c r="AH834">
        <f t="shared" si="155"/>
        <v>0.24300089283317614</v>
      </c>
      <c r="AI834">
        <f t="shared" si="156"/>
        <v>-1.6510368469438073E-2</v>
      </c>
      <c r="AK834" s="3"/>
    </row>
    <row r="835" spans="1:37" x14ac:dyDescent="0.25">
      <c r="A835" s="3">
        <v>44693</v>
      </c>
      <c r="B835">
        <v>28936.734375</v>
      </c>
      <c r="C835">
        <v>30032.439452999999</v>
      </c>
      <c r="D835">
        <v>26350.490234000001</v>
      </c>
      <c r="E835">
        <v>29047.751952999999</v>
      </c>
      <c r="F835">
        <v>29047.751952999999</v>
      </c>
      <c r="G835">
        <v>66989173272</v>
      </c>
      <c r="H835">
        <f t="shared" si="145"/>
        <v>3.8423156275693622E-3</v>
      </c>
      <c r="I835">
        <f t="shared" si="150"/>
        <v>0.69625275684422505</v>
      </c>
      <c r="J835">
        <f t="shared" si="151"/>
        <v>0.32311290489302474</v>
      </c>
      <c r="K835">
        <f t="shared" si="152"/>
        <v>-0.151595468170899</v>
      </c>
      <c r="M835" s="3">
        <v>44693</v>
      </c>
      <c r="N835">
        <v>2072.5046390000002</v>
      </c>
      <c r="O835">
        <v>2170.4580080000001</v>
      </c>
      <c r="P835">
        <v>1748.303101</v>
      </c>
      <c r="Q835">
        <v>1961.701538</v>
      </c>
      <c r="R835">
        <v>1961.701538</v>
      </c>
      <c r="S835">
        <v>42463486402</v>
      </c>
      <c r="T835">
        <f t="shared" si="146"/>
        <v>-5.4754528636176615E-2</v>
      </c>
      <c r="U835">
        <f t="shared" si="148"/>
        <v>1.0970796837529464</v>
      </c>
      <c r="V835">
        <f t="shared" si="149"/>
        <v>1.0037880863004176</v>
      </c>
      <c r="W835">
        <f t="shared" si="153"/>
        <v>0.81702978062687703</v>
      </c>
      <c r="X835">
        <f t="shared" si="154"/>
        <v>-0.20372078739538202</v>
      </c>
      <c r="Z835" s="3">
        <v>44693</v>
      </c>
      <c r="AA835">
        <v>7.1623000000000006E-2</v>
      </c>
      <c r="AB835">
        <v>7.2581999999999994E-2</v>
      </c>
      <c r="AC835">
        <v>6.6348000000000004E-2</v>
      </c>
      <c r="AD835">
        <v>6.7533999999999997E-2</v>
      </c>
      <c r="AE835">
        <v>6.7533999999999997E-2</v>
      </c>
      <c r="AF835">
        <v>1461851</v>
      </c>
      <c r="AG835">
        <f t="shared" si="147"/>
        <v>-5.8589589625189356E-2</v>
      </c>
      <c r="AH835">
        <f t="shared" si="155"/>
        <v>0.31325608176907116</v>
      </c>
      <c r="AI835">
        <f t="shared" si="156"/>
        <v>-3.5906797169610552E-2</v>
      </c>
      <c r="AK835" s="3"/>
    </row>
    <row r="836" spans="1:37" x14ac:dyDescent="0.25">
      <c r="A836" s="3">
        <v>44694</v>
      </c>
      <c r="B836">
        <v>29030.910156000002</v>
      </c>
      <c r="C836">
        <v>30924.802734000001</v>
      </c>
      <c r="D836">
        <v>28782.330077999999</v>
      </c>
      <c r="E836">
        <v>29283.103515999999</v>
      </c>
      <c r="F836">
        <v>29283.103515999999</v>
      </c>
      <c r="G836">
        <v>42841124537</v>
      </c>
      <c r="H836">
        <f t="shared" ref="H836:H851" si="157">LN(E836/E835)</f>
        <v>8.069583010394215E-3</v>
      </c>
      <c r="I836">
        <f t="shared" si="150"/>
        <v>0.68737121543392299</v>
      </c>
      <c r="J836">
        <f t="shared" si="151"/>
        <v>0.34061973937796369</v>
      </c>
      <c r="K836">
        <f t="shared" si="152"/>
        <v>-0.16060139322719194</v>
      </c>
      <c r="M836" s="3">
        <v>44694</v>
      </c>
      <c r="N836">
        <v>1960.1225589999999</v>
      </c>
      <c r="O836">
        <v>2139.7133789999998</v>
      </c>
      <c r="P836">
        <v>1941.975952</v>
      </c>
      <c r="Q836">
        <v>2014.4182129999999</v>
      </c>
      <c r="R836">
        <v>2014.4182129999999</v>
      </c>
      <c r="S836">
        <v>24816096567</v>
      </c>
      <c r="T836">
        <f t="shared" ref="T836:T851" si="158">LN(Q836/Q835)</f>
        <v>2.6518197402217655E-2</v>
      </c>
      <c r="U836">
        <f t="shared" si="148"/>
        <v>1.2148683463638177</v>
      </c>
      <c r="V836">
        <f t="shared" si="149"/>
        <v>1.0159576498074119</v>
      </c>
      <c r="W836">
        <f t="shared" si="153"/>
        <v>0.815668657907616</v>
      </c>
      <c r="X836">
        <f t="shared" si="154"/>
        <v>-0.20481500761695326</v>
      </c>
      <c r="Z836" s="3">
        <v>44694</v>
      </c>
      <c r="AA836">
        <v>6.7478999999999997E-2</v>
      </c>
      <c r="AB836">
        <v>6.9203000000000001E-2</v>
      </c>
      <c r="AC836">
        <v>6.7461999999999994E-2</v>
      </c>
      <c r="AD836">
        <v>6.8791000000000005E-2</v>
      </c>
      <c r="AE836">
        <v>6.8791000000000005E-2</v>
      </c>
      <c r="AF836">
        <v>847454</v>
      </c>
      <c r="AG836">
        <f t="shared" ref="AG836:AG851" si="159">LN(AD836/AD835)</f>
        <v>1.844174766285751E-2</v>
      </c>
      <c r="AH836">
        <f t="shared" si="155"/>
        <v>0.32192879312171446</v>
      </c>
      <c r="AI836">
        <f t="shared" si="156"/>
        <v>-3.0697739529076527E-2</v>
      </c>
      <c r="AK836" s="3"/>
    </row>
    <row r="837" spans="1:37" x14ac:dyDescent="0.25">
      <c r="A837" s="3">
        <v>44695</v>
      </c>
      <c r="B837">
        <v>29285.642577999999</v>
      </c>
      <c r="C837">
        <v>30192.802734000001</v>
      </c>
      <c r="D837">
        <v>28702.910156000002</v>
      </c>
      <c r="E837">
        <v>30101.265625</v>
      </c>
      <c r="F837">
        <v>30101.265625</v>
      </c>
      <c r="G837">
        <v>28579868620</v>
      </c>
      <c r="H837">
        <f t="shared" si="157"/>
        <v>2.7556540338049548E-2</v>
      </c>
      <c r="I837">
        <f t="shared" si="150"/>
        <v>0.69683498863504512</v>
      </c>
      <c r="J837">
        <f t="shared" si="151"/>
        <v>0.28269882567930038</v>
      </c>
      <c r="K837">
        <f t="shared" si="152"/>
        <v>-0.13137176212623916</v>
      </c>
      <c r="M837" s="3">
        <v>44695</v>
      </c>
      <c r="N837">
        <v>2014.2806399999999</v>
      </c>
      <c r="O837">
        <v>2063.429932</v>
      </c>
      <c r="P837">
        <v>1956.5729980000001</v>
      </c>
      <c r="Q837">
        <v>2056.2739259999998</v>
      </c>
      <c r="R837">
        <v>2056.2739259999998</v>
      </c>
      <c r="S837">
        <v>15457044616</v>
      </c>
      <c r="T837">
        <f t="shared" si="158"/>
        <v>2.0565145539552382E-2</v>
      </c>
      <c r="U837">
        <f t="shared" si="148"/>
        <v>1.2930310044210798</v>
      </c>
      <c r="V837">
        <f t="shared" si="149"/>
        <v>1.0354669639883036</v>
      </c>
      <c r="W837">
        <f t="shared" si="153"/>
        <v>0.82208738442662377</v>
      </c>
      <c r="X837">
        <f t="shared" si="154"/>
        <v>-0.17827876395486986</v>
      </c>
      <c r="Z837" s="3">
        <v>44695</v>
      </c>
      <c r="AA837">
        <v>6.8786E-2</v>
      </c>
      <c r="AB837">
        <v>6.9421999999999998E-2</v>
      </c>
      <c r="AC837">
        <v>6.8110000000000004E-2</v>
      </c>
      <c r="AD837">
        <v>6.8311999999999998E-2</v>
      </c>
      <c r="AE837">
        <v>6.8311999999999998E-2</v>
      </c>
      <c r="AF837">
        <v>513501</v>
      </c>
      <c r="AG837">
        <f t="shared" si="159"/>
        <v>-6.9874758236132721E-3</v>
      </c>
      <c r="AH837">
        <f t="shared" si="155"/>
        <v>0.32214480269520834</v>
      </c>
      <c r="AI837">
        <f t="shared" si="156"/>
        <v>-3.2456844127331401E-2</v>
      </c>
      <c r="AK837" s="3"/>
    </row>
    <row r="838" spans="1:37" x14ac:dyDescent="0.25">
      <c r="A838" s="3">
        <v>44696</v>
      </c>
      <c r="B838">
        <v>30098.585938</v>
      </c>
      <c r="C838">
        <v>31308.191406000002</v>
      </c>
      <c r="D838">
        <v>29527.740234000001</v>
      </c>
      <c r="E838">
        <v>31305.113281000002</v>
      </c>
      <c r="F838">
        <v>31305.113281000002</v>
      </c>
      <c r="G838">
        <v>25835372065</v>
      </c>
      <c r="H838">
        <f t="shared" si="157"/>
        <v>3.9214229600891756E-2</v>
      </c>
      <c r="I838">
        <f t="shared" si="150"/>
        <v>0.71231076722527509</v>
      </c>
      <c r="J838">
        <f t="shared" si="151"/>
        <v>0.25883977531170221</v>
      </c>
      <c r="K838">
        <f t="shared" si="152"/>
        <v>-0.1189941350030074</v>
      </c>
      <c r="M838" s="3">
        <v>44696</v>
      </c>
      <c r="N838">
        <v>2056.1831050000001</v>
      </c>
      <c r="O838">
        <v>2147.194336</v>
      </c>
      <c r="P838">
        <v>2008.16272</v>
      </c>
      <c r="Q838">
        <v>2145.7067870000001</v>
      </c>
      <c r="R838">
        <v>2145.7067870000001</v>
      </c>
      <c r="S838">
        <v>14846088335</v>
      </c>
      <c r="T838">
        <f t="shared" si="158"/>
        <v>4.2573431325691587E-2</v>
      </c>
      <c r="U838">
        <f t="shared" si="148"/>
        <v>1.4026996171558133</v>
      </c>
      <c r="V838">
        <f t="shared" si="149"/>
        <v>1.079588935824211</v>
      </c>
      <c r="W838">
        <f t="shared" si="153"/>
        <v>0.84201909284390986</v>
      </c>
      <c r="X838">
        <f t="shared" si="154"/>
        <v>-0.15977656041635127</v>
      </c>
      <c r="Z838" s="3">
        <v>44696</v>
      </c>
      <c r="AA838">
        <v>6.8308999999999995E-2</v>
      </c>
      <c r="AB838">
        <v>6.8661E-2</v>
      </c>
      <c r="AC838">
        <v>6.7816000000000001E-2</v>
      </c>
      <c r="AD838">
        <v>6.8542000000000006E-2</v>
      </c>
      <c r="AE838">
        <v>6.8542000000000006E-2</v>
      </c>
      <c r="AF838">
        <v>474238</v>
      </c>
      <c r="AG838">
        <f t="shared" si="159"/>
        <v>3.3612494562808462E-3</v>
      </c>
      <c r="AH838">
        <f t="shared" si="155"/>
        <v>0.32244673283602132</v>
      </c>
      <c r="AI838">
        <f t="shared" si="156"/>
        <v>-2.8522859949362211E-2</v>
      </c>
      <c r="AK838" s="3"/>
    </row>
    <row r="839" spans="1:37" x14ac:dyDescent="0.25">
      <c r="A839" s="3">
        <v>44697</v>
      </c>
      <c r="B839">
        <v>31304.375</v>
      </c>
      <c r="C839">
        <v>31305.341797000001</v>
      </c>
      <c r="D839">
        <v>29251.884765999999</v>
      </c>
      <c r="E839">
        <v>29862.917968999998</v>
      </c>
      <c r="F839">
        <v>29862.917968999998</v>
      </c>
      <c r="G839">
        <v>32613897286</v>
      </c>
      <c r="H839">
        <f t="shared" si="157"/>
        <v>-4.7163938809573563E-2</v>
      </c>
      <c r="I839">
        <f t="shared" si="150"/>
        <v>0.72449510247474447</v>
      </c>
      <c r="J839">
        <f t="shared" si="151"/>
        <v>0.30281814127540641</v>
      </c>
      <c r="K839">
        <f t="shared" si="152"/>
        <v>-0.14062359488065065</v>
      </c>
      <c r="M839" s="3">
        <v>44697</v>
      </c>
      <c r="N839">
        <v>2145.836914</v>
      </c>
      <c r="O839">
        <v>2145.836914</v>
      </c>
      <c r="P839">
        <v>1988.811768</v>
      </c>
      <c r="Q839">
        <v>2022.725952</v>
      </c>
      <c r="R839">
        <v>2022.725952</v>
      </c>
      <c r="S839">
        <v>21459552191</v>
      </c>
      <c r="T839">
        <f t="shared" si="158"/>
        <v>-5.9022919664377296E-2</v>
      </c>
      <c r="U839">
        <f t="shared" si="148"/>
        <v>1.2292478481861886</v>
      </c>
      <c r="V839">
        <f t="shared" si="149"/>
        <v>1.0629951020515425</v>
      </c>
      <c r="W839">
        <f t="shared" si="153"/>
        <v>0.85502909866070143</v>
      </c>
      <c r="X839">
        <f t="shared" si="154"/>
        <v>-0.19233969050200908</v>
      </c>
      <c r="Z839" s="3">
        <v>44697</v>
      </c>
      <c r="AA839">
        <v>6.8545999999999996E-2</v>
      </c>
      <c r="AB839">
        <v>6.8545999999999996E-2</v>
      </c>
      <c r="AC839">
        <v>6.7971000000000004E-2</v>
      </c>
      <c r="AD839">
        <v>6.7734000000000003E-2</v>
      </c>
      <c r="AE839">
        <v>6.7734000000000003E-2</v>
      </c>
      <c r="AF839">
        <v>718602</v>
      </c>
      <c r="AG839">
        <f t="shared" si="159"/>
        <v>-1.1858426554120859E-2</v>
      </c>
      <c r="AH839">
        <f t="shared" si="155"/>
        <v>0.32025650328425437</v>
      </c>
      <c r="AI839">
        <f t="shared" si="156"/>
        <v>-3.5896003499566412E-2</v>
      </c>
      <c r="AK839" s="3"/>
    </row>
    <row r="840" spans="1:37" x14ac:dyDescent="0.25">
      <c r="A840" s="3">
        <v>44698</v>
      </c>
      <c r="B840">
        <v>29862.408202999999</v>
      </c>
      <c r="C840">
        <v>30694.490234000001</v>
      </c>
      <c r="D840">
        <v>29570.302734000001</v>
      </c>
      <c r="E840">
        <v>30425.857422000001</v>
      </c>
      <c r="F840">
        <v>30425.857422000001</v>
      </c>
      <c r="G840">
        <v>29101473475</v>
      </c>
      <c r="H840">
        <f t="shared" si="157"/>
        <v>1.8675310967604566E-2</v>
      </c>
      <c r="I840">
        <f t="shared" si="150"/>
        <v>0.73077802481846843</v>
      </c>
      <c r="J840">
        <f t="shared" si="151"/>
        <v>0.26648530742585974</v>
      </c>
      <c r="K840">
        <f t="shared" si="152"/>
        <v>-0.12226930053023982</v>
      </c>
      <c r="M840" s="3">
        <v>44698</v>
      </c>
      <c r="N840">
        <v>2022.8823239999999</v>
      </c>
      <c r="O840">
        <v>2113.0598140000002</v>
      </c>
      <c r="P840">
        <v>2015.971558</v>
      </c>
      <c r="Q840">
        <v>2090.4091800000001</v>
      </c>
      <c r="R840">
        <v>2090.4091800000001</v>
      </c>
      <c r="S840">
        <v>18509929297</v>
      </c>
      <c r="T840">
        <f t="shared" si="158"/>
        <v>3.2913743848796098E-2</v>
      </c>
      <c r="U840">
        <f t="shared" si="148"/>
        <v>1.2029361884817487</v>
      </c>
      <c r="V840">
        <f t="shared" si="149"/>
        <v>1.0865861325068957</v>
      </c>
      <c r="W840">
        <f t="shared" si="153"/>
        <v>0.86963405115894532</v>
      </c>
      <c r="X840">
        <f t="shared" si="154"/>
        <v>-0.16398591519671582</v>
      </c>
      <c r="Z840" s="3">
        <v>44698</v>
      </c>
      <c r="AA840">
        <v>6.7738999999999994E-2</v>
      </c>
      <c r="AB840">
        <v>6.8921999999999997E-2</v>
      </c>
      <c r="AC840">
        <v>6.8158999999999997E-2</v>
      </c>
      <c r="AD840">
        <v>6.8705000000000002E-2</v>
      </c>
      <c r="AE840">
        <v>6.8705000000000002E-2</v>
      </c>
      <c r="AF840">
        <v>608362</v>
      </c>
      <c r="AG840">
        <f t="shared" si="159"/>
        <v>1.4233707276272775E-2</v>
      </c>
      <c r="AH840">
        <f t="shared" si="155"/>
        <v>0.32625895436348157</v>
      </c>
      <c r="AI840">
        <f t="shared" si="156"/>
        <v>-2.9395452266506212E-2</v>
      </c>
      <c r="AK840" s="3"/>
    </row>
    <row r="841" spans="1:37" x14ac:dyDescent="0.25">
      <c r="A841" s="3">
        <v>44699</v>
      </c>
      <c r="B841">
        <v>30424.478515999999</v>
      </c>
      <c r="C841">
        <v>30618.716797000001</v>
      </c>
      <c r="D841">
        <v>28720.271484000001</v>
      </c>
      <c r="E841">
        <v>28720.271484000001</v>
      </c>
      <c r="F841">
        <v>28720.271484000001</v>
      </c>
      <c r="G841">
        <v>31285268319</v>
      </c>
      <c r="H841">
        <f t="shared" si="157"/>
        <v>-5.7689623051119271E-2</v>
      </c>
      <c r="I841">
        <f t="shared" si="150"/>
        <v>0.73774468146610928</v>
      </c>
      <c r="J841">
        <f t="shared" si="151"/>
        <v>0.35172119884748809</v>
      </c>
      <c r="K841">
        <f t="shared" si="152"/>
        <v>-0.16467702651213725</v>
      </c>
      <c r="M841" s="3">
        <v>44699</v>
      </c>
      <c r="N841">
        <v>2090.459961</v>
      </c>
      <c r="O841">
        <v>2102.3266600000002</v>
      </c>
      <c r="P841">
        <v>1916.6561280000001</v>
      </c>
      <c r="Q841">
        <v>1916.6561280000001</v>
      </c>
      <c r="R841">
        <v>1916.6561280000001</v>
      </c>
      <c r="S841">
        <v>17740965589</v>
      </c>
      <c r="T841">
        <f t="shared" si="158"/>
        <v>-8.6777759027391155E-2</v>
      </c>
      <c r="U841">
        <f t="shared" ref="U841:U851" si="160">_xlfn.STDEV.S(T835:T841)*SQRT(365)</f>
        <v>1.0218718023294862</v>
      </c>
      <c r="V841">
        <f t="shared" si="149"/>
        <v>1.1344176692083394</v>
      </c>
      <c r="W841">
        <f t="shared" si="153"/>
        <v>0.89885670481638325</v>
      </c>
      <c r="X841">
        <f t="shared" si="154"/>
        <v>-0.21692363102194531</v>
      </c>
      <c r="Z841" s="3">
        <v>44699</v>
      </c>
      <c r="AA841">
        <v>6.8707000000000004E-2</v>
      </c>
      <c r="AB841">
        <v>6.8830000000000002E-2</v>
      </c>
      <c r="AC841">
        <v>6.6735000000000003E-2</v>
      </c>
      <c r="AD841">
        <v>6.6735000000000003E-2</v>
      </c>
      <c r="AE841">
        <v>6.6735000000000003E-2</v>
      </c>
      <c r="AF841">
        <v>617716</v>
      </c>
      <c r="AG841">
        <f t="shared" si="159"/>
        <v>-2.9092423857622878E-2</v>
      </c>
      <c r="AH841">
        <f t="shared" si="155"/>
        <v>0.33853862912717647</v>
      </c>
      <c r="AI841">
        <f t="shared" si="156"/>
        <v>-3.687364696630064E-2</v>
      </c>
      <c r="AK841" s="3"/>
    </row>
    <row r="842" spans="1:37" x14ac:dyDescent="0.25">
      <c r="A842" s="3">
        <v>44700</v>
      </c>
      <c r="B842">
        <v>28720.359375</v>
      </c>
      <c r="C842">
        <v>30430.751952999999</v>
      </c>
      <c r="D842">
        <v>28708.955077999999</v>
      </c>
      <c r="E842">
        <v>30314.333984000001</v>
      </c>
      <c r="F842">
        <v>30314.333984000001</v>
      </c>
      <c r="G842">
        <v>33773447707</v>
      </c>
      <c r="H842">
        <f t="shared" si="157"/>
        <v>5.4017472511582496E-2</v>
      </c>
      <c r="I842">
        <f t="shared" si="150"/>
        <v>0.76687114393254052</v>
      </c>
      <c r="J842">
        <f t="shared" si="151"/>
        <v>0.31413902066901733</v>
      </c>
      <c r="K842">
        <f t="shared" si="152"/>
        <v>-0.14498544147019901</v>
      </c>
      <c r="M842" s="3">
        <v>44700</v>
      </c>
      <c r="N842">
        <v>1916.1495359999999</v>
      </c>
      <c r="O842">
        <v>2028.3881839999999</v>
      </c>
      <c r="P842">
        <v>1907.0205080000001</v>
      </c>
      <c r="Q842">
        <v>2018.336182</v>
      </c>
      <c r="R842">
        <v>2018.336182</v>
      </c>
      <c r="S842">
        <v>18734247914</v>
      </c>
      <c r="T842">
        <f t="shared" si="158"/>
        <v>5.1691432040240473E-2</v>
      </c>
      <c r="U842">
        <f t="shared" si="160"/>
        <v>1.0345044452232504</v>
      </c>
      <c r="V842">
        <f t="shared" si="149"/>
        <v>1.1285785402381712</v>
      </c>
      <c r="W842">
        <f t="shared" si="153"/>
        <v>0.92330225813762978</v>
      </c>
      <c r="X842">
        <f t="shared" si="154"/>
        <v>-0.19770934002987997</v>
      </c>
      <c r="Z842" s="3">
        <v>44700</v>
      </c>
      <c r="AA842">
        <v>6.6718E-2</v>
      </c>
      <c r="AB842">
        <v>6.6710000000000005E-2</v>
      </c>
      <c r="AC842">
        <v>6.6425999999999999E-2</v>
      </c>
      <c r="AD842">
        <v>6.658E-2</v>
      </c>
      <c r="AE842">
        <v>6.658E-2</v>
      </c>
      <c r="AF842">
        <v>618000</v>
      </c>
      <c r="AG842">
        <f t="shared" si="159"/>
        <v>-2.3253207792359441E-3</v>
      </c>
      <c r="AH842">
        <f t="shared" si="155"/>
        <v>0.3384639607341669</v>
      </c>
      <c r="AI842">
        <f t="shared" si="156"/>
        <v>-3.7204069535258261E-2</v>
      </c>
      <c r="AK842" s="3"/>
    </row>
    <row r="843" spans="1:37" x14ac:dyDescent="0.25">
      <c r="A843" s="3">
        <v>44701</v>
      </c>
      <c r="B843">
        <v>30311.119140999999</v>
      </c>
      <c r="C843">
        <v>30664.976563</v>
      </c>
      <c r="D843">
        <v>28793.605468999998</v>
      </c>
      <c r="E843">
        <v>29200.740234000001</v>
      </c>
      <c r="F843">
        <v>29200.740234000001</v>
      </c>
      <c r="G843">
        <v>30749382605</v>
      </c>
      <c r="H843">
        <f t="shared" si="157"/>
        <v>-3.7426610000073871E-2</v>
      </c>
      <c r="I843">
        <f t="shared" si="150"/>
        <v>0.77204770183468252</v>
      </c>
      <c r="J843">
        <f t="shared" si="151"/>
        <v>0.34846776281683811</v>
      </c>
      <c r="K843">
        <f t="shared" si="152"/>
        <v>-0.16198612139660643</v>
      </c>
      <c r="M843" s="3">
        <v>44701</v>
      </c>
      <c r="N843">
        <v>2018.0001219999999</v>
      </c>
      <c r="O843">
        <v>2054.7958979999999</v>
      </c>
      <c r="P843">
        <v>1926.6767580000001</v>
      </c>
      <c r="Q843">
        <v>1961.3156739999999</v>
      </c>
      <c r="R843">
        <v>1961.3156739999999</v>
      </c>
      <c r="S843">
        <v>15892482289</v>
      </c>
      <c r="T843">
        <f t="shared" si="158"/>
        <v>-2.8657989439896323E-2</v>
      </c>
      <c r="U843">
        <f t="shared" si="160"/>
        <v>1.0383733238257233</v>
      </c>
      <c r="V843">
        <f t="shared" si="149"/>
        <v>1.1067713223885993</v>
      </c>
      <c r="W843">
        <f t="shared" si="153"/>
        <v>0.92437435170651061</v>
      </c>
      <c r="X843">
        <f t="shared" si="154"/>
        <v>-0.207733415478769</v>
      </c>
      <c r="Z843" s="3">
        <v>44701</v>
      </c>
      <c r="AA843">
        <v>6.6569000000000003E-2</v>
      </c>
      <c r="AB843">
        <v>6.7474000000000006E-2</v>
      </c>
      <c r="AC843">
        <v>6.6809999999999994E-2</v>
      </c>
      <c r="AD843">
        <v>6.7167000000000004E-2</v>
      </c>
      <c r="AE843">
        <v>6.7167000000000004E-2</v>
      </c>
      <c r="AF843">
        <v>544249</v>
      </c>
      <c r="AG843">
        <f t="shared" si="159"/>
        <v>8.777823338590951E-3</v>
      </c>
      <c r="AH843">
        <f t="shared" si="155"/>
        <v>0.34126024925391363</v>
      </c>
      <c r="AI843">
        <f t="shared" si="156"/>
        <v>-3.2442204965599568E-2</v>
      </c>
      <c r="AK843" s="3"/>
    </row>
    <row r="844" spans="1:37" x14ac:dyDescent="0.25">
      <c r="A844" s="3">
        <v>44702</v>
      </c>
      <c r="B844">
        <v>29199.859375</v>
      </c>
      <c r="C844">
        <v>29588.869140999999</v>
      </c>
      <c r="D844">
        <v>29027.394531000002</v>
      </c>
      <c r="E844">
        <v>29432.226563</v>
      </c>
      <c r="F844">
        <v>29432.226563</v>
      </c>
      <c r="G844">
        <v>17274840442</v>
      </c>
      <c r="H844">
        <f t="shared" si="157"/>
        <v>7.8961561863569434E-3</v>
      </c>
      <c r="I844">
        <f t="shared" si="150"/>
        <v>0.77425543976747402</v>
      </c>
      <c r="J844">
        <f t="shared" si="151"/>
        <v>0.3198871669220355</v>
      </c>
      <c r="K844">
        <f t="shared" si="152"/>
        <v>-0.14762567621424669</v>
      </c>
      <c r="M844" s="3">
        <v>44702</v>
      </c>
      <c r="N844">
        <v>1961.0179439999999</v>
      </c>
      <c r="O844">
        <v>1985.395996</v>
      </c>
      <c r="P844">
        <v>1944.2651370000001</v>
      </c>
      <c r="Q844">
        <v>1974.518311</v>
      </c>
      <c r="R844">
        <v>1974.518311</v>
      </c>
      <c r="S844">
        <v>8546822406</v>
      </c>
      <c r="T844">
        <f t="shared" si="158"/>
        <v>6.7089651501592374E-3</v>
      </c>
      <c r="U844">
        <f t="shared" si="160"/>
        <v>1.0232922183193267</v>
      </c>
      <c r="V844">
        <f t="shared" si="149"/>
        <v>1.1161534577267753</v>
      </c>
      <c r="W844">
        <f t="shared" si="153"/>
        <v>0.92580482358987026</v>
      </c>
      <c r="X844">
        <f t="shared" si="154"/>
        <v>-0.18944104970014608</v>
      </c>
      <c r="Z844" s="3">
        <v>44702</v>
      </c>
      <c r="AA844">
        <v>6.7155999999999993E-2</v>
      </c>
      <c r="AB844">
        <v>6.7266000000000006E-2</v>
      </c>
      <c r="AC844">
        <v>6.6697000000000006E-2</v>
      </c>
      <c r="AD844">
        <v>6.7086999999999994E-2</v>
      </c>
      <c r="AE844">
        <v>6.7086999999999994E-2</v>
      </c>
      <c r="AF844">
        <v>290390</v>
      </c>
      <c r="AG844">
        <f t="shared" si="159"/>
        <v>-1.1917709635288112E-3</v>
      </c>
      <c r="AH844">
        <f t="shared" si="155"/>
        <v>0.34071581020960412</v>
      </c>
      <c r="AI844">
        <f t="shared" si="156"/>
        <v>-2.9815104109352109E-2</v>
      </c>
      <c r="AK844" s="3"/>
    </row>
    <row r="845" spans="1:37" x14ac:dyDescent="0.25">
      <c r="A845" s="3">
        <v>44703</v>
      </c>
      <c r="B845">
        <v>29432.472656000002</v>
      </c>
      <c r="C845">
        <v>30425.861327999999</v>
      </c>
      <c r="D845">
        <v>29275.183593999998</v>
      </c>
      <c r="E845">
        <v>30323.722656000002</v>
      </c>
      <c r="F845">
        <v>30323.722656000002</v>
      </c>
      <c r="G845">
        <v>21631532270</v>
      </c>
      <c r="H845">
        <f t="shared" si="157"/>
        <v>2.9840116510553277E-2</v>
      </c>
      <c r="I845">
        <f t="shared" si="150"/>
        <v>0.786184052071075</v>
      </c>
      <c r="J845">
        <f t="shared" si="151"/>
        <v>0.27043596517831364</v>
      </c>
      <c r="K845">
        <f t="shared" si="152"/>
        <v>-0.12251759840290556</v>
      </c>
      <c r="M845" s="3">
        <v>44703</v>
      </c>
      <c r="N845">
        <v>1974.670654</v>
      </c>
      <c r="O845">
        <v>2047.1914059999999</v>
      </c>
      <c r="P845">
        <v>1966.038818</v>
      </c>
      <c r="Q845">
        <v>2043.1701660000001</v>
      </c>
      <c r="R845">
        <v>2043.1701660000001</v>
      </c>
      <c r="S845">
        <v>10941123403</v>
      </c>
      <c r="T845">
        <f t="shared" si="158"/>
        <v>3.4178129142454772E-2</v>
      </c>
      <c r="U845">
        <f t="shared" si="160"/>
        <v>1.0006978912091518</v>
      </c>
      <c r="V845">
        <f t="shared" si="149"/>
        <v>1.148421586823831</v>
      </c>
      <c r="W845">
        <f t="shared" si="153"/>
        <v>0.94067819858547208</v>
      </c>
      <c r="X845">
        <f t="shared" si="154"/>
        <v>-0.1679771326689069</v>
      </c>
      <c r="Z845" s="3">
        <v>44703</v>
      </c>
      <c r="AA845">
        <v>6.7091999999999999E-2</v>
      </c>
      <c r="AB845">
        <v>6.7304000000000003E-2</v>
      </c>
      <c r="AC845">
        <v>6.7126000000000005E-2</v>
      </c>
      <c r="AD845">
        <v>6.7378999999999994E-2</v>
      </c>
      <c r="AE845">
        <v>6.7378999999999994E-2</v>
      </c>
      <c r="AF845">
        <v>360811</v>
      </c>
      <c r="AG845">
        <f t="shared" si="159"/>
        <v>4.3431121471650081E-3</v>
      </c>
      <c r="AH845">
        <f t="shared" si="155"/>
        <v>0.33746388519648879</v>
      </c>
      <c r="AI845">
        <f t="shared" si="156"/>
        <v>-3.2398018472436715E-2</v>
      </c>
      <c r="AK845" s="3"/>
    </row>
    <row r="846" spans="1:37" x14ac:dyDescent="0.25">
      <c r="A846" s="3">
        <v>44704</v>
      </c>
      <c r="B846">
        <v>30309.396484000001</v>
      </c>
      <c r="C846">
        <v>30590.585938</v>
      </c>
      <c r="D846">
        <v>28975.560547000001</v>
      </c>
      <c r="E846">
        <v>29098.910156000002</v>
      </c>
      <c r="F846">
        <v>29098.910156000002</v>
      </c>
      <c r="G846">
        <v>31483454557</v>
      </c>
      <c r="H846">
        <f t="shared" si="157"/>
        <v>-4.1229610337014028E-2</v>
      </c>
      <c r="I846">
        <f t="shared" si="150"/>
        <v>0.79407344958565274</v>
      </c>
      <c r="J846">
        <f t="shared" si="151"/>
        <v>0.30526395618149871</v>
      </c>
      <c r="K846">
        <f t="shared" si="152"/>
        <v>-0.13967541692629337</v>
      </c>
      <c r="M846" s="3">
        <v>44704</v>
      </c>
      <c r="N846">
        <v>2042.3447269999999</v>
      </c>
      <c r="O846">
        <v>2080.3334960000002</v>
      </c>
      <c r="P846">
        <v>1964.3865969999999</v>
      </c>
      <c r="Q846">
        <v>1972.181885</v>
      </c>
      <c r="R846">
        <v>1972.181885</v>
      </c>
      <c r="S846">
        <v>16434529708</v>
      </c>
      <c r="T846">
        <f t="shared" si="158"/>
        <v>-3.5362118884218099E-2</v>
      </c>
      <c r="U846">
        <f t="shared" si="160"/>
        <v>0.93851680296773365</v>
      </c>
      <c r="V846">
        <f t="shared" si="149"/>
        <v>1.1425666824657936</v>
      </c>
      <c r="W846">
        <f t="shared" si="153"/>
        <v>0.94396679482632906</v>
      </c>
      <c r="X846">
        <f t="shared" si="154"/>
        <v>-0.18100397344247654</v>
      </c>
      <c r="Z846" s="3">
        <v>44704</v>
      </c>
      <c r="AA846">
        <v>6.7350999999999994E-2</v>
      </c>
      <c r="AB846">
        <v>6.8102999999999997E-2</v>
      </c>
      <c r="AC846">
        <v>6.7697999999999994E-2</v>
      </c>
      <c r="AD846">
        <v>6.7775000000000002E-2</v>
      </c>
      <c r="AE846">
        <v>6.7775000000000002E-2</v>
      </c>
      <c r="AF846">
        <v>564782</v>
      </c>
      <c r="AG846">
        <f t="shared" si="159"/>
        <v>5.8599987156231657E-3</v>
      </c>
      <c r="AH846">
        <f t="shared" si="155"/>
        <v>0.33900247700506997</v>
      </c>
      <c r="AI846">
        <f t="shared" si="156"/>
        <v>-2.954907257214685E-2</v>
      </c>
      <c r="AK846" s="3"/>
    </row>
    <row r="847" spans="1:37" x14ac:dyDescent="0.25">
      <c r="A847" s="3">
        <v>44705</v>
      </c>
      <c r="B847">
        <v>29101.125</v>
      </c>
      <c r="C847">
        <v>29774.355468999998</v>
      </c>
      <c r="D847">
        <v>28786.589843999998</v>
      </c>
      <c r="E847">
        <v>29655.585938</v>
      </c>
      <c r="F847">
        <v>29655.585938</v>
      </c>
      <c r="G847">
        <v>26616506245</v>
      </c>
      <c r="H847">
        <f t="shared" si="157"/>
        <v>1.8949781792520742E-2</v>
      </c>
      <c r="I847">
        <f t="shared" si="150"/>
        <v>0.79992438194287097</v>
      </c>
      <c r="J847">
        <f t="shared" si="151"/>
        <v>0.28587247280563532</v>
      </c>
      <c r="K847">
        <f t="shared" si="152"/>
        <v>-0.12978803742692691</v>
      </c>
      <c r="M847" s="3">
        <v>44705</v>
      </c>
      <c r="N847">
        <v>1972.3908690000001</v>
      </c>
      <c r="O847">
        <v>1991.5355219999999</v>
      </c>
      <c r="P847">
        <v>1920.6881100000001</v>
      </c>
      <c r="Q847">
        <v>1978.982788</v>
      </c>
      <c r="R847">
        <v>1978.982788</v>
      </c>
      <c r="S847">
        <v>13057109007</v>
      </c>
      <c r="T847">
        <f t="shared" si="158"/>
        <v>3.4424835607368524E-3</v>
      </c>
      <c r="U847">
        <f t="shared" si="160"/>
        <v>0.89169636724982582</v>
      </c>
      <c r="V847">
        <f t="shared" si="149"/>
        <v>1.0201378081539083</v>
      </c>
      <c r="W847">
        <f t="shared" si="153"/>
        <v>0.94538410245554216</v>
      </c>
      <c r="X847">
        <f t="shared" si="154"/>
        <v>-0.17660327830097619</v>
      </c>
      <c r="Z847" s="3">
        <v>44705</v>
      </c>
      <c r="AA847">
        <v>6.7781999999999995E-2</v>
      </c>
      <c r="AB847">
        <v>6.7761000000000002E-2</v>
      </c>
      <c r="AC847">
        <v>6.6707000000000002E-2</v>
      </c>
      <c r="AD847">
        <v>6.6732E-2</v>
      </c>
      <c r="AE847">
        <v>6.6732E-2</v>
      </c>
      <c r="AF847">
        <v>440292</v>
      </c>
      <c r="AG847">
        <f t="shared" si="159"/>
        <v>-1.550879739130206E-2</v>
      </c>
      <c r="AH847">
        <f t="shared" si="155"/>
        <v>0.34171999262809061</v>
      </c>
      <c r="AI847">
        <f t="shared" si="156"/>
        <v>-3.3090191654053913E-2</v>
      </c>
      <c r="AK847" s="3"/>
    </row>
    <row r="848" spans="1:37" x14ac:dyDescent="0.25">
      <c r="A848" s="3">
        <v>44706</v>
      </c>
      <c r="B848">
        <v>29653.134765999999</v>
      </c>
      <c r="C848">
        <v>30157.785156000002</v>
      </c>
      <c r="D848">
        <v>29384.949218999998</v>
      </c>
      <c r="E848">
        <v>29562.361327999999</v>
      </c>
      <c r="F848">
        <v>29562.361327999999</v>
      </c>
      <c r="G848">
        <v>27525063551</v>
      </c>
      <c r="H848">
        <f t="shared" si="157"/>
        <v>-3.1485281512482304E-3</v>
      </c>
      <c r="I848">
        <f t="shared" si="150"/>
        <v>0.79074409916063249</v>
      </c>
      <c r="J848">
        <f t="shared" si="151"/>
        <v>0.31377005103282563</v>
      </c>
      <c r="K848">
        <f t="shared" si="152"/>
        <v>-0.14403688379674101</v>
      </c>
      <c r="M848" s="3">
        <v>44706</v>
      </c>
      <c r="N848">
        <v>1978.6770019999999</v>
      </c>
      <c r="O848">
        <v>2014.3695070000001</v>
      </c>
      <c r="P848">
        <v>1943.9385990000001</v>
      </c>
      <c r="Q848">
        <v>1944.8278809999999</v>
      </c>
      <c r="R848">
        <v>1944.8278809999999</v>
      </c>
      <c r="S848">
        <v>13364545730</v>
      </c>
      <c r="T848">
        <f t="shared" si="158"/>
        <v>-1.7409489165185216E-2</v>
      </c>
      <c r="U848">
        <f t="shared" si="160"/>
        <v>0.61618815932466631</v>
      </c>
      <c r="V848">
        <f t="shared" si="149"/>
        <v>0.98398237856333393</v>
      </c>
      <c r="W848">
        <f t="shared" si="153"/>
        <v>0.93308698908258147</v>
      </c>
      <c r="X848">
        <f t="shared" si="154"/>
        <v>-0.2003924550055643</v>
      </c>
      <c r="Z848" s="3">
        <v>44706</v>
      </c>
      <c r="AA848">
        <v>6.6722000000000004E-2</v>
      </c>
      <c r="AB848">
        <v>6.6897999999999999E-2</v>
      </c>
      <c r="AC848">
        <v>6.6019999999999995E-2</v>
      </c>
      <c r="AD848">
        <v>6.5786999999999998E-2</v>
      </c>
      <c r="AE848">
        <v>6.5786999999999998E-2</v>
      </c>
      <c r="AF848">
        <v>452080</v>
      </c>
      <c r="AG848">
        <f t="shared" si="159"/>
        <v>-1.4262347570418653E-2</v>
      </c>
      <c r="AH848">
        <f t="shared" si="155"/>
        <v>0.34248734922320367</v>
      </c>
      <c r="AI848">
        <f t="shared" si="156"/>
        <v>-3.932824067014741E-2</v>
      </c>
      <c r="AK848" s="3"/>
    </row>
    <row r="849" spans="1:37" x14ac:dyDescent="0.25">
      <c r="A849" s="3">
        <v>44707</v>
      </c>
      <c r="B849">
        <v>29564.777343999998</v>
      </c>
      <c r="C849">
        <v>29834.160156000002</v>
      </c>
      <c r="D849">
        <v>28261.90625</v>
      </c>
      <c r="E849">
        <v>29267.224609000001</v>
      </c>
      <c r="F849">
        <v>29267.224609000001</v>
      </c>
      <c r="G849">
        <v>36774325352</v>
      </c>
      <c r="H849">
        <f t="shared" si="157"/>
        <v>-1.0033699553456687E-2</v>
      </c>
      <c r="I849">
        <f t="shared" si="150"/>
        <v>0.7706196806953558</v>
      </c>
      <c r="J849">
        <f t="shared" si="151"/>
        <v>0.26420419360467284</v>
      </c>
      <c r="K849">
        <f t="shared" si="152"/>
        <v>-0.11989960312545261</v>
      </c>
      <c r="M849" s="3">
        <v>44707</v>
      </c>
      <c r="N849">
        <v>1945.0333250000001</v>
      </c>
      <c r="O849">
        <v>1962.171143</v>
      </c>
      <c r="P849">
        <v>1759.1995850000001</v>
      </c>
      <c r="Q849">
        <v>1803.9133300000001</v>
      </c>
      <c r="R849">
        <v>1803.9133300000001</v>
      </c>
      <c r="S849">
        <v>23458681818</v>
      </c>
      <c r="T849">
        <f t="shared" si="158"/>
        <v>-7.5215102846473758E-2</v>
      </c>
      <c r="U849">
        <f t="shared" si="160"/>
        <v>0.67343648963027469</v>
      </c>
      <c r="V849">
        <f t="shared" ref="V849:V851" si="161">_xlfn.STDEV.S(T835:T849)*SQRT(365)</f>
        <v>0.86474988813005615</v>
      </c>
      <c r="W849">
        <f t="shared" si="153"/>
        <v>0.9377745040189216</v>
      </c>
      <c r="X849">
        <f t="shared" si="154"/>
        <v>-0.20323987991526654</v>
      </c>
      <c r="Z849" s="3">
        <v>44707</v>
      </c>
      <c r="AA849">
        <v>6.5794000000000005E-2</v>
      </c>
      <c r="AB849">
        <v>6.5818000000000002E-2</v>
      </c>
      <c r="AC849">
        <v>6.2112000000000001E-2</v>
      </c>
      <c r="AD849">
        <v>6.1636000000000003E-2</v>
      </c>
      <c r="AE849">
        <v>6.1636000000000003E-2</v>
      </c>
      <c r="AF849">
        <v>801534</v>
      </c>
      <c r="AG849">
        <f t="shared" si="159"/>
        <v>-6.5176135003401567E-2</v>
      </c>
      <c r="AH849">
        <f t="shared" si="155"/>
        <v>0.40321664141570501</v>
      </c>
      <c r="AI849">
        <f t="shared" si="156"/>
        <v>-5.7245297644563396E-2</v>
      </c>
      <c r="AK849" s="3"/>
    </row>
    <row r="850" spans="1:37" x14ac:dyDescent="0.25">
      <c r="A850" s="3">
        <v>44708</v>
      </c>
      <c r="B850">
        <v>29251.140625</v>
      </c>
      <c r="C850">
        <v>29346.943359000001</v>
      </c>
      <c r="D850">
        <v>28326.613281000002</v>
      </c>
      <c r="E850">
        <v>28627.574218999998</v>
      </c>
      <c r="F850">
        <v>28627.574218999998</v>
      </c>
      <c r="G850">
        <v>36582005748</v>
      </c>
      <c r="H850">
        <f t="shared" si="157"/>
        <v>-2.2097889001018028E-2</v>
      </c>
      <c r="I850">
        <f t="shared" si="150"/>
        <v>0.75956568339912878</v>
      </c>
      <c r="J850">
        <f t="shared" si="151"/>
        <v>0.31535481759346462</v>
      </c>
      <c r="K850">
        <f t="shared" si="152"/>
        <v>-0.14582247672691892</v>
      </c>
      <c r="M850" s="3">
        <v>44708</v>
      </c>
      <c r="N850">
        <v>1802.543823</v>
      </c>
      <c r="O850">
        <v>1814.6564940000001</v>
      </c>
      <c r="P850">
        <v>1721.2647710000001</v>
      </c>
      <c r="Q850">
        <v>1724.9228519999999</v>
      </c>
      <c r="R850">
        <v>1724.9228519999999</v>
      </c>
      <c r="S850">
        <v>25470760032</v>
      </c>
      <c r="T850">
        <f t="shared" si="158"/>
        <v>-4.4776051244130567E-2</v>
      </c>
      <c r="U850">
        <f t="shared" si="160"/>
        <v>0.70128270010783111</v>
      </c>
      <c r="V850">
        <f t="shared" si="161"/>
        <v>0.85236965748557747</v>
      </c>
      <c r="W850">
        <f t="shared" si="153"/>
        <v>0.93015377495135532</v>
      </c>
      <c r="X850">
        <f t="shared" si="154"/>
        <v>-0.24007408322855367</v>
      </c>
      <c r="Z850" s="3">
        <v>44708</v>
      </c>
      <c r="AA850">
        <v>6.1588999999999998E-2</v>
      </c>
      <c r="AB850">
        <v>6.1866999999999998E-2</v>
      </c>
      <c r="AC850">
        <v>6.0095000000000003E-2</v>
      </c>
      <c r="AD850">
        <v>6.0254000000000002E-2</v>
      </c>
      <c r="AE850">
        <v>6.0254000000000002E-2</v>
      </c>
      <c r="AF850">
        <v>889728</v>
      </c>
      <c r="AG850">
        <f t="shared" si="159"/>
        <v>-2.2677155211070131E-2</v>
      </c>
      <c r="AH850">
        <f t="shared" si="155"/>
        <v>0.40689586852388021</v>
      </c>
      <c r="AI850">
        <f t="shared" si="156"/>
        <v>-6.4514585852626927E-2</v>
      </c>
      <c r="AK850" s="3"/>
    </row>
    <row r="851" spans="1:37" x14ac:dyDescent="0.25">
      <c r="A851" s="3">
        <v>44709</v>
      </c>
      <c r="B851">
        <v>28622.625</v>
      </c>
      <c r="C851">
        <v>28814.900390999999</v>
      </c>
      <c r="D851">
        <v>28554.566406000002</v>
      </c>
      <c r="E851">
        <v>28814.900390999999</v>
      </c>
      <c r="F851">
        <v>28814.900390999999</v>
      </c>
      <c r="G851">
        <v>35519577634</v>
      </c>
      <c r="H851">
        <f t="shared" si="157"/>
        <v>6.5222411581975382E-3</v>
      </c>
      <c r="I851">
        <f t="shared" si="150"/>
        <v>0.75718202809598345</v>
      </c>
      <c r="J851">
        <f t="shared" si="151"/>
        <v>0.32231648315042083</v>
      </c>
      <c r="K851">
        <f t="shared" si="152"/>
        <v>-0.14937759862305536</v>
      </c>
      <c r="M851" s="3">
        <v>44709</v>
      </c>
      <c r="N851">
        <v>1724.635986</v>
      </c>
      <c r="O851">
        <v>1757.9417719999999</v>
      </c>
      <c r="P851">
        <v>1724.635986</v>
      </c>
      <c r="Q851">
        <v>1757.9417719999999</v>
      </c>
      <c r="R851">
        <v>1757.9417719999999</v>
      </c>
      <c r="S851">
        <v>23214777872</v>
      </c>
      <c r="T851">
        <f t="shared" si="158"/>
        <v>1.8961350980273187E-2</v>
      </c>
      <c r="U851">
        <f t="shared" si="160"/>
        <v>0.73278724978514409</v>
      </c>
      <c r="V851">
        <f t="shared" si="161"/>
        <v>0.84504172322495252</v>
      </c>
      <c r="W851">
        <f t="shared" si="153"/>
        <v>0.93132270067158363</v>
      </c>
      <c r="X851">
        <f t="shared" si="154"/>
        <v>-0.23878992300166285</v>
      </c>
      <c r="Z851" s="3">
        <v>44709</v>
      </c>
      <c r="AA851">
        <v>6.0243999999999999E-2</v>
      </c>
      <c r="AB851">
        <v>6.1008E-2</v>
      </c>
      <c r="AC851">
        <v>6.0243999999999999E-2</v>
      </c>
      <c r="AD851">
        <v>6.0569999999999999E-2</v>
      </c>
      <c r="AE851">
        <v>6.0569999999999999E-2</v>
      </c>
      <c r="AF851">
        <v>799862</v>
      </c>
      <c r="AG851">
        <f t="shared" si="159"/>
        <v>5.2307607843188712E-3</v>
      </c>
      <c r="AH851">
        <f t="shared" si="155"/>
        <v>0.40763818443350791</v>
      </c>
      <c r="AI851">
        <f t="shared" si="156"/>
        <v>-6.3761851145479734E-2</v>
      </c>
      <c r="AK851" s="3"/>
    </row>
    <row r="852" spans="1:37" x14ac:dyDescent="0.25">
      <c r="A852" s="3"/>
      <c r="M852" s="3"/>
      <c r="Z852" s="3"/>
      <c r="AK852" s="3"/>
    </row>
    <row r="853" spans="1:37" x14ac:dyDescent="0.25">
      <c r="A853" s="3"/>
      <c r="M853" s="3"/>
      <c r="Z853" s="3"/>
      <c r="AK853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USDCETH</vt:lpstr>
      <vt:lpstr>USDCETH_Charts</vt:lpstr>
      <vt:lpstr>WBTCETH</vt:lpstr>
      <vt:lpstr>WBTCETH_Charts</vt:lpstr>
      <vt:lpstr>WBTCUSDC</vt:lpstr>
      <vt:lpstr>WBTCUSDC_Charts</vt:lpstr>
      <vt:lpstr>YFH_Data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Alcarraz</dc:creator>
  <cp:lastModifiedBy>Daniel Alcarraz</cp:lastModifiedBy>
  <dcterms:created xsi:type="dcterms:W3CDTF">2022-06-07T06:32:53Z</dcterms:created>
  <dcterms:modified xsi:type="dcterms:W3CDTF">2022-06-07T07:24:19Z</dcterms:modified>
</cp:coreProperties>
</file>